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D:\个人文件夹\彩虹岛表格\release\"/>
    </mc:Choice>
  </mc:AlternateContent>
  <xr:revisionPtr revIDLastSave="0" documentId="13_ncr:1_{150C5F95-224D-4940-A642-8AE812558749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基础等级经验" sheetId="16" r:id="rId1"/>
    <sheet name="超越经验" sheetId="11" r:id="rId2"/>
    <sheet name="觉醒经验" sheetId="12" r:id="rId3"/>
    <sheet name="基础300级经验表" sheetId="7" state="hidden" r:id="rId4"/>
    <sheet name="超越经验表" sheetId="5" state="hidden" r:id="rId5"/>
    <sheet name="觉醒经验表" sheetId="4" state="hidden" r:id="rId6"/>
    <sheet name="血脉经验" sheetId="14" r:id="rId7"/>
    <sheet name="血脉经验表" sheetId="13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1" i="16" l="1"/>
  <c r="B300" i="16"/>
  <c r="B299" i="16"/>
  <c r="B298" i="16"/>
  <c r="B297" i="16"/>
  <c r="B296" i="16"/>
  <c r="B295" i="16"/>
  <c r="B294" i="16"/>
  <c r="B293" i="16"/>
  <c r="B292" i="16"/>
  <c r="B291" i="16"/>
  <c r="B290" i="16"/>
  <c r="B289" i="16"/>
  <c r="B288" i="16"/>
  <c r="B287" i="16"/>
  <c r="B286" i="16"/>
  <c r="B285" i="16"/>
  <c r="B284" i="16"/>
  <c r="B283" i="16"/>
  <c r="B282" i="16"/>
  <c r="B281" i="16"/>
  <c r="B280" i="16"/>
  <c r="B279" i="16"/>
  <c r="B278" i="16"/>
  <c r="B277" i="16"/>
  <c r="B276" i="16"/>
  <c r="B275" i="16"/>
  <c r="B274" i="16"/>
  <c r="B273" i="16"/>
  <c r="B272" i="16"/>
  <c r="B271" i="16"/>
  <c r="B270" i="16"/>
  <c r="B269" i="16"/>
  <c r="B268" i="16"/>
  <c r="B267" i="16"/>
  <c r="B266" i="16"/>
  <c r="B265" i="16"/>
  <c r="B264" i="16"/>
  <c r="B263" i="16"/>
  <c r="B262" i="16"/>
  <c r="B261" i="16"/>
  <c r="B260" i="16"/>
  <c r="B259" i="16"/>
  <c r="B258" i="16"/>
  <c r="B257" i="16"/>
  <c r="B256" i="16"/>
  <c r="B255" i="16"/>
  <c r="B254" i="16"/>
  <c r="B253" i="16"/>
  <c r="B252" i="16"/>
  <c r="B251" i="16"/>
  <c r="B250" i="16"/>
  <c r="B249" i="16"/>
  <c r="B248" i="16"/>
  <c r="B247" i="16"/>
  <c r="B246" i="16"/>
  <c r="B245" i="16"/>
  <c r="B244" i="16"/>
  <c r="B243" i="16"/>
  <c r="B242" i="16"/>
  <c r="B241" i="16"/>
  <c r="B240" i="16"/>
  <c r="B239" i="16"/>
  <c r="B238" i="16"/>
  <c r="B237" i="16"/>
  <c r="B236" i="16"/>
  <c r="B235" i="16"/>
  <c r="B234" i="16"/>
  <c r="B233" i="16"/>
  <c r="B232" i="16"/>
  <c r="B231" i="16"/>
  <c r="B230" i="16"/>
  <c r="B229" i="16"/>
  <c r="B228" i="16"/>
  <c r="B227" i="16"/>
  <c r="B226" i="16"/>
  <c r="B225" i="16"/>
  <c r="B224" i="16"/>
  <c r="B223" i="16"/>
  <c r="B222" i="16"/>
  <c r="B221" i="16"/>
  <c r="B220" i="16"/>
  <c r="B219" i="16"/>
  <c r="B218" i="16"/>
  <c r="B217" i="16"/>
  <c r="B216" i="16"/>
  <c r="B215" i="16"/>
  <c r="B214" i="16"/>
  <c r="B213" i="16"/>
  <c r="B212" i="16"/>
  <c r="B211" i="16"/>
  <c r="B210" i="16"/>
  <c r="B209" i="16"/>
  <c r="B208" i="16"/>
  <c r="B207" i="16"/>
  <c r="B206" i="16"/>
  <c r="B205" i="16"/>
  <c r="B204" i="16"/>
  <c r="B203" i="16"/>
  <c r="B202" i="16"/>
  <c r="B201" i="16"/>
  <c r="B200" i="16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A3" i="16"/>
  <c r="H3" i="16" s="1"/>
  <c r="B3" i="7"/>
  <c r="F302" i="7"/>
  <c r="F301" i="7"/>
  <c r="F300" i="7"/>
  <c r="F299" i="7"/>
  <c r="F298" i="7"/>
  <c r="F297" i="7"/>
  <c r="E297" i="7" s="1"/>
  <c r="F296" i="7"/>
  <c r="E296" i="7" s="1"/>
  <c r="F295" i="7"/>
  <c r="E295" i="7" s="1"/>
  <c r="F294" i="7"/>
  <c r="F293" i="7"/>
  <c r="F292" i="7"/>
  <c r="F291" i="7"/>
  <c r="F290" i="7"/>
  <c r="F289" i="7"/>
  <c r="F288" i="7"/>
  <c r="E288" i="7" s="1"/>
  <c r="F287" i="7"/>
  <c r="E287" i="7" s="1"/>
  <c r="F286" i="7"/>
  <c r="F285" i="7"/>
  <c r="F284" i="7"/>
  <c r="F283" i="7"/>
  <c r="F282" i="7"/>
  <c r="F281" i="7"/>
  <c r="F280" i="7"/>
  <c r="E280" i="7" s="1"/>
  <c r="F279" i="7"/>
  <c r="E279" i="7" s="1"/>
  <c r="F278" i="7"/>
  <c r="F277" i="7"/>
  <c r="F276" i="7"/>
  <c r="F275" i="7"/>
  <c r="F274" i="7"/>
  <c r="F273" i="7"/>
  <c r="E273" i="7" s="1"/>
  <c r="F272" i="7"/>
  <c r="E272" i="7" s="1"/>
  <c r="F271" i="7"/>
  <c r="E271" i="7" s="1"/>
  <c r="F270" i="7"/>
  <c r="F269" i="7"/>
  <c r="F268" i="7"/>
  <c r="F267" i="7"/>
  <c r="F266" i="7"/>
  <c r="F265" i="7"/>
  <c r="E265" i="7" s="1"/>
  <c r="F264" i="7"/>
  <c r="E264" i="7" s="1"/>
  <c r="F263" i="7"/>
  <c r="E263" i="7" s="1"/>
  <c r="F262" i="7"/>
  <c r="F261" i="7"/>
  <c r="F260" i="7"/>
  <c r="F259" i="7"/>
  <c r="F258" i="7"/>
  <c r="F257" i="7"/>
  <c r="F256" i="7"/>
  <c r="E256" i="7" s="1"/>
  <c r="F255" i="7"/>
  <c r="E255" i="7" s="1"/>
  <c r="F254" i="7"/>
  <c r="F253" i="7"/>
  <c r="F252" i="7"/>
  <c r="F251" i="7"/>
  <c r="F250" i="7"/>
  <c r="F249" i="7"/>
  <c r="F248" i="7"/>
  <c r="E248" i="7" s="1"/>
  <c r="F247" i="7"/>
  <c r="E247" i="7" s="1"/>
  <c r="F246" i="7"/>
  <c r="F245" i="7"/>
  <c r="F244" i="7"/>
  <c r="F243" i="7"/>
  <c r="F242" i="7"/>
  <c r="F241" i="7"/>
  <c r="E241" i="7" s="1"/>
  <c r="F240" i="7"/>
  <c r="E240" i="7" s="1"/>
  <c r="F239" i="7"/>
  <c r="E239" i="7" s="1"/>
  <c r="F238" i="7"/>
  <c r="F237" i="7"/>
  <c r="F236" i="7"/>
  <c r="F235" i="7"/>
  <c r="F234" i="7"/>
  <c r="F233" i="7"/>
  <c r="E233" i="7" s="1"/>
  <c r="F232" i="7"/>
  <c r="E232" i="7" s="1"/>
  <c r="F231" i="7"/>
  <c r="E231" i="7" s="1"/>
  <c r="F230" i="7"/>
  <c r="F229" i="7"/>
  <c r="F228" i="7"/>
  <c r="F227" i="7"/>
  <c r="F226" i="7"/>
  <c r="F225" i="7"/>
  <c r="F224" i="7"/>
  <c r="E224" i="7" s="1"/>
  <c r="F223" i="7"/>
  <c r="E223" i="7" s="1"/>
  <c r="F222" i="7"/>
  <c r="F221" i="7"/>
  <c r="F220" i="7"/>
  <c r="F219" i="7"/>
  <c r="F218" i="7"/>
  <c r="F217" i="7"/>
  <c r="F216" i="7"/>
  <c r="E216" i="7" s="1"/>
  <c r="F215" i="7"/>
  <c r="E215" i="7" s="1"/>
  <c r="F214" i="7"/>
  <c r="F213" i="7"/>
  <c r="F212" i="7"/>
  <c r="F211" i="7"/>
  <c r="F210" i="7"/>
  <c r="F209" i="7"/>
  <c r="E209" i="7" s="1"/>
  <c r="F208" i="7"/>
  <c r="E208" i="7" s="1"/>
  <c r="F207" i="7"/>
  <c r="E207" i="7" s="1"/>
  <c r="F206" i="7"/>
  <c r="F205" i="7"/>
  <c r="F204" i="7"/>
  <c r="F203" i="7"/>
  <c r="F202" i="7"/>
  <c r="F201" i="7"/>
  <c r="E201" i="7" s="1"/>
  <c r="F200" i="7"/>
  <c r="E200" i="7" s="1"/>
  <c r="F199" i="7"/>
  <c r="E199" i="7" s="1"/>
  <c r="F198" i="7"/>
  <c r="F197" i="7"/>
  <c r="F196" i="7"/>
  <c r="F195" i="7"/>
  <c r="F194" i="7"/>
  <c r="F193" i="7"/>
  <c r="F192" i="7"/>
  <c r="E192" i="7" s="1"/>
  <c r="F191" i="7"/>
  <c r="E191" i="7" s="1"/>
  <c r="F190" i="7"/>
  <c r="F189" i="7"/>
  <c r="F188" i="7"/>
  <c r="F187" i="7"/>
  <c r="F186" i="7"/>
  <c r="F185" i="7"/>
  <c r="F184" i="7"/>
  <c r="E184" i="7" s="1"/>
  <c r="F183" i="7"/>
  <c r="E183" i="7" s="1"/>
  <c r="F182" i="7"/>
  <c r="F181" i="7"/>
  <c r="F180" i="7"/>
  <c r="F179" i="7"/>
  <c r="F178" i="7"/>
  <c r="F177" i="7"/>
  <c r="E177" i="7" s="1"/>
  <c r="F176" i="7"/>
  <c r="E176" i="7" s="1"/>
  <c r="F175" i="7"/>
  <c r="E175" i="7" s="1"/>
  <c r="F174" i="7"/>
  <c r="F173" i="7"/>
  <c r="F172" i="7"/>
  <c r="F171" i="7"/>
  <c r="F170" i="7"/>
  <c r="F169" i="7"/>
  <c r="E169" i="7" s="1"/>
  <c r="F168" i="7"/>
  <c r="E168" i="7" s="1"/>
  <c r="F167" i="7"/>
  <c r="E167" i="7" s="1"/>
  <c r="F166" i="7"/>
  <c r="F165" i="7"/>
  <c r="F164" i="7"/>
  <c r="F163" i="7"/>
  <c r="F162" i="7"/>
  <c r="F161" i="7"/>
  <c r="F160" i="7"/>
  <c r="E160" i="7" s="1"/>
  <c r="F159" i="7"/>
  <c r="E159" i="7" s="1"/>
  <c r="F158" i="7"/>
  <c r="F157" i="7"/>
  <c r="F156" i="7"/>
  <c r="F155" i="7"/>
  <c r="F154" i="7"/>
  <c r="F153" i="7"/>
  <c r="F152" i="7"/>
  <c r="E152" i="7" s="1"/>
  <c r="F151" i="7"/>
  <c r="E151" i="7" s="1"/>
  <c r="F150" i="7"/>
  <c r="F149" i="7"/>
  <c r="F148" i="7"/>
  <c r="F147" i="7"/>
  <c r="F146" i="7"/>
  <c r="F145" i="7"/>
  <c r="E145" i="7" s="1"/>
  <c r="F144" i="7"/>
  <c r="E144" i="7" s="1"/>
  <c r="F143" i="7"/>
  <c r="E143" i="7" s="1"/>
  <c r="F142" i="7"/>
  <c r="F141" i="7"/>
  <c r="F140" i="7"/>
  <c r="F139" i="7"/>
  <c r="F138" i="7"/>
  <c r="F137" i="7"/>
  <c r="E137" i="7" s="1"/>
  <c r="F136" i="7"/>
  <c r="E136" i="7" s="1"/>
  <c r="F135" i="7"/>
  <c r="E135" i="7" s="1"/>
  <c r="F134" i="7"/>
  <c r="F133" i="7"/>
  <c r="F132" i="7"/>
  <c r="F131" i="7"/>
  <c r="F130" i="7"/>
  <c r="F129" i="7"/>
  <c r="F128" i="7"/>
  <c r="E128" i="7" s="1"/>
  <c r="F127" i="7"/>
  <c r="E127" i="7" s="1"/>
  <c r="F126" i="7"/>
  <c r="F125" i="7"/>
  <c r="F124" i="7"/>
  <c r="F123" i="7"/>
  <c r="F122" i="7"/>
  <c r="F121" i="7"/>
  <c r="F120" i="7"/>
  <c r="E120" i="7" s="1"/>
  <c r="F119" i="7"/>
  <c r="E119" i="7" s="1"/>
  <c r="F118" i="7"/>
  <c r="F117" i="7"/>
  <c r="F116" i="7"/>
  <c r="F115" i="7"/>
  <c r="F114" i="7"/>
  <c r="F113" i="7"/>
  <c r="E113" i="7" s="1"/>
  <c r="F112" i="7"/>
  <c r="E112" i="7" s="1"/>
  <c r="F111" i="7"/>
  <c r="E111" i="7" s="1"/>
  <c r="F110" i="7"/>
  <c r="F109" i="7"/>
  <c r="F108" i="7"/>
  <c r="F107" i="7"/>
  <c r="F106" i="7"/>
  <c r="F105" i="7"/>
  <c r="E105" i="7" s="1"/>
  <c r="F104" i="7"/>
  <c r="E104" i="7" s="1"/>
  <c r="F103" i="7"/>
  <c r="E103" i="7" s="1"/>
  <c r="F102" i="7"/>
  <c r="F101" i="7"/>
  <c r="F100" i="7"/>
  <c r="F99" i="7"/>
  <c r="F98" i="7"/>
  <c r="F97" i="7"/>
  <c r="F96" i="7"/>
  <c r="E96" i="7" s="1"/>
  <c r="F95" i="7"/>
  <c r="E95" i="7" s="1"/>
  <c r="F94" i="7"/>
  <c r="F93" i="7"/>
  <c r="F92" i="7"/>
  <c r="F91" i="7"/>
  <c r="F90" i="7"/>
  <c r="F89" i="7"/>
  <c r="F88" i="7"/>
  <c r="E88" i="7" s="1"/>
  <c r="F87" i="7"/>
  <c r="E87" i="7" s="1"/>
  <c r="F86" i="7"/>
  <c r="F85" i="7"/>
  <c r="F84" i="7"/>
  <c r="F83" i="7"/>
  <c r="F82" i="7"/>
  <c r="F81" i="7"/>
  <c r="E81" i="7" s="1"/>
  <c r="F80" i="7"/>
  <c r="E80" i="7" s="1"/>
  <c r="F79" i="7"/>
  <c r="E79" i="7" s="1"/>
  <c r="F78" i="7"/>
  <c r="F77" i="7"/>
  <c r="F76" i="7"/>
  <c r="F75" i="7"/>
  <c r="F74" i="7"/>
  <c r="F73" i="7"/>
  <c r="E73" i="7" s="1"/>
  <c r="F72" i="7"/>
  <c r="E72" i="7" s="1"/>
  <c r="F71" i="7"/>
  <c r="E71" i="7" s="1"/>
  <c r="F70" i="7"/>
  <c r="F69" i="7"/>
  <c r="F68" i="7"/>
  <c r="F67" i="7"/>
  <c r="F66" i="7"/>
  <c r="F65" i="7"/>
  <c r="F64" i="7"/>
  <c r="E64" i="7" s="1"/>
  <c r="F63" i="7"/>
  <c r="E63" i="7" s="1"/>
  <c r="F62" i="7"/>
  <c r="F61" i="7"/>
  <c r="F60" i="7"/>
  <c r="F59" i="7"/>
  <c r="F58" i="7"/>
  <c r="F57" i="7"/>
  <c r="F56" i="7"/>
  <c r="E56" i="7" s="1"/>
  <c r="F55" i="7"/>
  <c r="E55" i="7" s="1"/>
  <c r="F54" i="7"/>
  <c r="F53" i="7"/>
  <c r="F52" i="7"/>
  <c r="F51" i="7"/>
  <c r="F50" i="7"/>
  <c r="F49" i="7"/>
  <c r="E49" i="7" s="1"/>
  <c r="F48" i="7"/>
  <c r="E48" i="7" s="1"/>
  <c r="F47" i="7"/>
  <c r="E47" i="7" s="1"/>
  <c r="F46" i="7"/>
  <c r="F45" i="7"/>
  <c r="F44" i="7"/>
  <c r="F43" i="7"/>
  <c r="F42" i="7"/>
  <c r="F41" i="7"/>
  <c r="E41" i="7" s="1"/>
  <c r="F40" i="7"/>
  <c r="E40" i="7" s="1"/>
  <c r="F39" i="7"/>
  <c r="E39" i="7" s="1"/>
  <c r="F38" i="7"/>
  <c r="F37" i="7"/>
  <c r="F36" i="7"/>
  <c r="F35" i="7"/>
  <c r="F34" i="7"/>
  <c r="F33" i="7"/>
  <c r="F32" i="7"/>
  <c r="E32" i="7" s="1"/>
  <c r="F31" i="7"/>
  <c r="E31" i="7" s="1"/>
  <c r="F30" i="7"/>
  <c r="F29" i="7"/>
  <c r="F28" i="7"/>
  <c r="F27" i="7"/>
  <c r="F26" i="7"/>
  <c r="F25" i="7"/>
  <c r="F24" i="7"/>
  <c r="E24" i="7" s="1"/>
  <c r="F23" i="7"/>
  <c r="E23" i="7" s="1"/>
  <c r="F22" i="7"/>
  <c r="F21" i="7"/>
  <c r="F20" i="7"/>
  <c r="F19" i="7"/>
  <c r="F18" i="7"/>
  <c r="F17" i="7"/>
  <c r="E17" i="7" s="1"/>
  <c r="F16" i="7"/>
  <c r="E16" i="7" s="1"/>
  <c r="F15" i="7"/>
  <c r="E15" i="7" s="1"/>
  <c r="F14" i="7"/>
  <c r="F13" i="7"/>
  <c r="F12" i="7"/>
  <c r="F11" i="7"/>
  <c r="F10" i="7"/>
  <c r="F9" i="7"/>
  <c r="E9" i="7" s="1"/>
  <c r="F8" i="7"/>
  <c r="E8" i="7" s="1"/>
  <c r="F7" i="7"/>
  <c r="E7" i="7" s="1"/>
  <c r="F6" i="7"/>
  <c r="F5" i="7"/>
  <c r="E5" i="7" s="1"/>
  <c r="F3" i="7"/>
  <c r="F4" i="7"/>
  <c r="E4" i="7" s="1"/>
  <c r="E302" i="7"/>
  <c r="E301" i="7"/>
  <c r="E300" i="7"/>
  <c r="E299" i="7"/>
  <c r="E298" i="7"/>
  <c r="E294" i="7"/>
  <c r="E293" i="7"/>
  <c r="E292" i="7"/>
  <c r="E291" i="7"/>
  <c r="E290" i="7"/>
  <c r="E289" i="7"/>
  <c r="E286" i="7"/>
  <c r="E285" i="7"/>
  <c r="E284" i="7"/>
  <c r="E283" i="7"/>
  <c r="E282" i="7"/>
  <c r="E281" i="7"/>
  <c r="E278" i="7"/>
  <c r="E277" i="7"/>
  <c r="E276" i="7"/>
  <c r="E275" i="7"/>
  <c r="E274" i="7"/>
  <c r="E270" i="7"/>
  <c r="E269" i="7"/>
  <c r="E268" i="7"/>
  <c r="E267" i="7"/>
  <c r="E266" i="7"/>
  <c r="E262" i="7"/>
  <c r="E261" i="7"/>
  <c r="E260" i="7"/>
  <c r="E259" i="7"/>
  <c r="E258" i="7"/>
  <c r="E257" i="7"/>
  <c r="E254" i="7"/>
  <c r="E253" i="7"/>
  <c r="E252" i="7"/>
  <c r="E251" i="7"/>
  <c r="E250" i="7"/>
  <c r="E249" i="7"/>
  <c r="E246" i="7"/>
  <c r="E245" i="7"/>
  <c r="E244" i="7"/>
  <c r="E243" i="7"/>
  <c r="E242" i="7"/>
  <c r="E238" i="7"/>
  <c r="E237" i="7"/>
  <c r="E236" i="7"/>
  <c r="E235" i="7"/>
  <c r="E234" i="7"/>
  <c r="E230" i="7"/>
  <c r="E229" i="7"/>
  <c r="E228" i="7"/>
  <c r="E227" i="7"/>
  <c r="E226" i="7"/>
  <c r="E225" i="7"/>
  <c r="E222" i="7"/>
  <c r="E221" i="7"/>
  <c r="E220" i="7"/>
  <c r="E219" i="7"/>
  <c r="E218" i="7"/>
  <c r="E217" i="7"/>
  <c r="E214" i="7"/>
  <c r="E213" i="7"/>
  <c r="E212" i="7"/>
  <c r="E211" i="7"/>
  <c r="E210" i="7"/>
  <c r="E206" i="7"/>
  <c r="E205" i="7"/>
  <c r="E204" i="7"/>
  <c r="E203" i="7"/>
  <c r="E202" i="7"/>
  <c r="E198" i="7"/>
  <c r="E197" i="7"/>
  <c r="E196" i="7"/>
  <c r="E195" i="7"/>
  <c r="E194" i="7"/>
  <c r="E193" i="7"/>
  <c r="E190" i="7"/>
  <c r="E189" i="7"/>
  <c r="E188" i="7"/>
  <c r="E187" i="7"/>
  <c r="E186" i="7"/>
  <c r="E185" i="7"/>
  <c r="E182" i="7"/>
  <c r="E181" i="7"/>
  <c r="E180" i="7"/>
  <c r="E179" i="7"/>
  <c r="E178" i="7"/>
  <c r="E174" i="7"/>
  <c r="E173" i="7"/>
  <c r="E172" i="7"/>
  <c r="E171" i="7"/>
  <c r="E170" i="7"/>
  <c r="E166" i="7"/>
  <c r="E165" i="7"/>
  <c r="E164" i="7"/>
  <c r="E163" i="7"/>
  <c r="E162" i="7"/>
  <c r="E161" i="7"/>
  <c r="E158" i="7"/>
  <c r="E157" i="7"/>
  <c r="E156" i="7"/>
  <c r="E155" i="7"/>
  <c r="E154" i="7"/>
  <c r="E153" i="7"/>
  <c r="E150" i="7"/>
  <c r="E149" i="7"/>
  <c r="E148" i="7"/>
  <c r="E147" i="7"/>
  <c r="E146" i="7"/>
  <c r="E142" i="7"/>
  <c r="E141" i="7"/>
  <c r="E140" i="7"/>
  <c r="E139" i="7"/>
  <c r="E138" i="7"/>
  <c r="E134" i="7"/>
  <c r="E133" i="7"/>
  <c r="E132" i="7"/>
  <c r="E131" i="7"/>
  <c r="E130" i="7"/>
  <c r="E129" i="7"/>
  <c r="E126" i="7"/>
  <c r="E125" i="7"/>
  <c r="E124" i="7"/>
  <c r="E123" i="7"/>
  <c r="E122" i="7"/>
  <c r="E121" i="7"/>
  <c r="E118" i="7"/>
  <c r="E117" i="7"/>
  <c r="E116" i="7"/>
  <c r="E115" i="7"/>
  <c r="E114" i="7"/>
  <c r="E110" i="7"/>
  <c r="E109" i="7"/>
  <c r="E108" i="7"/>
  <c r="E107" i="7"/>
  <c r="E106" i="7"/>
  <c r="E102" i="7"/>
  <c r="E101" i="7"/>
  <c r="E100" i="7"/>
  <c r="E99" i="7"/>
  <c r="E98" i="7"/>
  <c r="E97" i="7"/>
  <c r="E94" i="7"/>
  <c r="E93" i="7"/>
  <c r="E92" i="7"/>
  <c r="E91" i="7"/>
  <c r="E90" i="7"/>
  <c r="E89" i="7"/>
  <c r="E86" i="7"/>
  <c r="E85" i="7"/>
  <c r="E84" i="7"/>
  <c r="E83" i="7"/>
  <c r="E82" i="7"/>
  <c r="E78" i="7"/>
  <c r="E77" i="7"/>
  <c r="E76" i="7"/>
  <c r="E75" i="7"/>
  <c r="E74" i="7"/>
  <c r="E70" i="7"/>
  <c r="E69" i="7"/>
  <c r="E68" i="7"/>
  <c r="E67" i="7"/>
  <c r="E66" i="7"/>
  <c r="E65" i="7"/>
  <c r="E62" i="7"/>
  <c r="E61" i="7"/>
  <c r="E60" i="7"/>
  <c r="E59" i="7"/>
  <c r="E58" i="7"/>
  <c r="E57" i="7"/>
  <c r="E54" i="7"/>
  <c r="E53" i="7"/>
  <c r="E52" i="7"/>
  <c r="E51" i="7"/>
  <c r="E50" i="7"/>
  <c r="E46" i="7"/>
  <c r="E45" i="7"/>
  <c r="E44" i="7"/>
  <c r="E43" i="7"/>
  <c r="E42" i="7"/>
  <c r="E38" i="7"/>
  <c r="E37" i="7"/>
  <c r="E36" i="7"/>
  <c r="E35" i="7"/>
  <c r="E34" i="7"/>
  <c r="E33" i="7"/>
  <c r="E30" i="7"/>
  <c r="E29" i="7"/>
  <c r="E28" i="7"/>
  <c r="E27" i="7"/>
  <c r="E26" i="7"/>
  <c r="E25" i="7"/>
  <c r="E22" i="7"/>
  <c r="E21" i="7"/>
  <c r="E20" i="7"/>
  <c r="E19" i="7"/>
  <c r="E18" i="7"/>
  <c r="E14" i="7"/>
  <c r="E13" i="7"/>
  <c r="E12" i="7"/>
  <c r="E11" i="7"/>
  <c r="E10" i="7"/>
  <c r="E6" i="7"/>
  <c r="B302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5" i="7"/>
  <c r="B4" i="7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AJ52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I68" i="13"/>
  <c r="AJ68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I73" i="13"/>
  <c r="AJ73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I76" i="13"/>
  <c r="AJ76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I77" i="13"/>
  <c r="AJ77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I84" i="13"/>
  <c r="AJ84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V89" i="13"/>
  <c r="W89" i="13"/>
  <c r="X89" i="13"/>
  <c r="Y89" i="13"/>
  <c r="Z89" i="13"/>
  <c r="AA89" i="13"/>
  <c r="AB89" i="13"/>
  <c r="AC89" i="13"/>
  <c r="AD89" i="13"/>
  <c r="AE89" i="13"/>
  <c r="AF89" i="13"/>
  <c r="AG89" i="13"/>
  <c r="AH89" i="13"/>
  <c r="AI89" i="13"/>
  <c r="AJ89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V92" i="13"/>
  <c r="W92" i="13"/>
  <c r="X92" i="13"/>
  <c r="Y92" i="13"/>
  <c r="Z92" i="13"/>
  <c r="AA92" i="13"/>
  <c r="AB92" i="13"/>
  <c r="AC92" i="13"/>
  <c r="AD92" i="13"/>
  <c r="AE92" i="13"/>
  <c r="AF92" i="13"/>
  <c r="AG92" i="13"/>
  <c r="AH92" i="13"/>
  <c r="AI92" i="13"/>
  <c r="AJ92" i="13"/>
  <c r="V93" i="13"/>
  <c r="W93" i="13"/>
  <c r="X93" i="13"/>
  <c r="Y93" i="13"/>
  <c r="Z93" i="13"/>
  <c r="AA93" i="13"/>
  <c r="AB93" i="13"/>
  <c r="AC93" i="13"/>
  <c r="AD93" i="13"/>
  <c r="AE93" i="13"/>
  <c r="AF93" i="13"/>
  <c r="AG93" i="13"/>
  <c r="AH93" i="13"/>
  <c r="AI93" i="13"/>
  <c r="AJ93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V95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V97" i="13"/>
  <c r="W97" i="13"/>
  <c r="X97" i="13"/>
  <c r="Y97" i="13"/>
  <c r="Z97" i="13"/>
  <c r="AA97" i="13"/>
  <c r="AB97" i="13"/>
  <c r="AC97" i="13"/>
  <c r="AD97" i="13"/>
  <c r="AE97" i="13"/>
  <c r="AF97" i="13"/>
  <c r="AG97" i="13"/>
  <c r="AH97" i="13"/>
  <c r="AI97" i="13"/>
  <c r="AJ97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V100" i="13"/>
  <c r="W100" i="13"/>
  <c r="X100" i="13"/>
  <c r="Y100" i="13"/>
  <c r="Z100" i="13"/>
  <c r="AA100" i="13"/>
  <c r="AB100" i="13"/>
  <c r="AC100" i="13"/>
  <c r="AD100" i="13"/>
  <c r="AE100" i="13"/>
  <c r="AF100" i="13"/>
  <c r="AG100" i="13"/>
  <c r="AH100" i="13"/>
  <c r="AI100" i="13"/>
  <c r="AJ100" i="13"/>
  <c r="V101" i="13"/>
  <c r="W101" i="13"/>
  <c r="X101" i="13"/>
  <c r="Y101" i="13"/>
  <c r="Z101" i="13"/>
  <c r="AA101" i="13"/>
  <c r="AB101" i="13"/>
  <c r="AC101" i="13"/>
  <c r="AD101" i="13"/>
  <c r="AE101" i="13"/>
  <c r="AF101" i="13"/>
  <c r="AG101" i="13"/>
  <c r="AH101" i="13"/>
  <c r="AI101" i="13"/>
  <c r="AJ101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V103" i="13"/>
  <c r="W103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AH105" i="13"/>
  <c r="AI105" i="13"/>
  <c r="AJ105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V108" i="13"/>
  <c r="W108" i="13"/>
  <c r="X108" i="13"/>
  <c r="Y108" i="13"/>
  <c r="Z108" i="13"/>
  <c r="AA108" i="13"/>
  <c r="AB108" i="13"/>
  <c r="AC108" i="13"/>
  <c r="AD108" i="13"/>
  <c r="AE108" i="13"/>
  <c r="AF108" i="13"/>
  <c r="AG108" i="13"/>
  <c r="AH108" i="13"/>
  <c r="AI108" i="13"/>
  <c r="AJ108" i="13"/>
  <c r="V109" i="13"/>
  <c r="W109" i="13"/>
  <c r="X109" i="13"/>
  <c r="Y109" i="13"/>
  <c r="Z109" i="13"/>
  <c r="AA109" i="13"/>
  <c r="AB109" i="13"/>
  <c r="AC109" i="13"/>
  <c r="AD109" i="13"/>
  <c r="AE109" i="13"/>
  <c r="AF109" i="13"/>
  <c r="AG109" i="13"/>
  <c r="AH109" i="13"/>
  <c r="AI109" i="13"/>
  <c r="AJ109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V111" i="13"/>
  <c r="W111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AJ111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V113" i="13"/>
  <c r="W113" i="13"/>
  <c r="X113" i="13"/>
  <c r="Y113" i="13"/>
  <c r="Z113" i="13"/>
  <c r="AA113" i="13"/>
  <c r="AB113" i="13"/>
  <c r="AC113" i="13"/>
  <c r="AD113" i="13"/>
  <c r="AE113" i="13"/>
  <c r="AF113" i="13"/>
  <c r="AG113" i="13"/>
  <c r="AH113" i="13"/>
  <c r="AI113" i="13"/>
  <c r="AJ113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V117" i="13"/>
  <c r="W117" i="13"/>
  <c r="X117" i="13"/>
  <c r="Y117" i="13"/>
  <c r="Z117" i="13"/>
  <c r="AA117" i="13"/>
  <c r="AB117" i="13"/>
  <c r="AC117" i="13"/>
  <c r="AD117" i="13"/>
  <c r="AE117" i="13"/>
  <c r="AF117" i="13"/>
  <c r="AG117" i="13"/>
  <c r="AH117" i="13"/>
  <c r="AI117" i="13"/>
  <c r="AJ117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V121" i="13"/>
  <c r="W121" i="13"/>
  <c r="X121" i="13"/>
  <c r="Y121" i="13"/>
  <c r="Z121" i="13"/>
  <c r="AA121" i="13"/>
  <c r="AB121" i="13"/>
  <c r="AC121" i="13"/>
  <c r="AD121" i="13"/>
  <c r="AE121" i="13"/>
  <c r="AF121" i="13"/>
  <c r="AG121" i="13"/>
  <c r="AH121" i="13"/>
  <c r="AI121" i="13"/>
  <c r="AJ121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V127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AJ127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V137" i="13"/>
  <c r="W137" i="13"/>
  <c r="X137" i="13"/>
  <c r="Y137" i="13"/>
  <c r="Z137" i="13"/>
  <c r="AA137" i="13"/>
  <c r="AB137" i="13"/>
  <c r="AC137" i="13"/>
  <c r="AD137" i="13"/>
  <c r="AE137" i="13"/>
  <c r="AF137" i="13"/>
  <c r="AG137" i="13"/>
  <c r="AH137" i="13"/>
  <c r="AI137" i="13"/>
  <c r="AJ137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V141" i="13"/>
  <c r="W141" i="13"/>
  <c r="X141" i="13"/>
  <c r="Y141" i="13"/>
  <c r="Z141" i="13"/>
  <c r="AA141" i="13"/>
  <c r="AB141" i="13"/>
  <c r="AC141" i="13"/>
  <c r="AD141" i="13"/>
  <c r="AE141" i="13"/>
  <c r="AF141" i="13"/>
  <c r="AG141" i="13"/>
  <c r="AH141" i="13"/>
  <c r="AI141" i="13"/>
  <c r="AJ141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AJ142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V145" i="13"/>
  <c r="W145" i="13"/>
  <c r="X145" i="13"/>
  <c r="Y145" i="13"/>
  <c r="Z145" i="13"/>
  <c r="AA145" i="13"/>
  <c r="AB145" i="13"/>
  <c r="AC145" i="13"/>
  <c r="AD145" i="13"/>
  <c r="AE145" i="13"/>
  <c r="AF145" i="13"/>
  <c r="AG145" i="13"/>
  <c r="AH145" i="13"/>
  <c r="AI145" i="13"/>
  <c r="AJ145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V151" i="13"/>
  <c r="W151" i="13"/>
  <c r="X151" i="13"/>
  <c r="Y151" i="13"/>
  <c r="Z151" i="13"/>
  <c r="AA151" i="13"/>
  <c r="AB151" i="13"/>
  <c r="AC151" i="13"/>
  <c r="AD151" i="13"/>
  <c r="AE151" i="13"/>
  <c r="AF151" i="13"/>
  <c r="AG151" i="13"/>
  <c r="AH151" i="13"/>
  <c r="AI151" i="13"/>
  <c r="AJ151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AI153" i="13"/>
  <c r="AJ153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AI155" i="13"/>
  <c r="AJ155" i="13"/>
  <c r="V156" i="13"/>
  <c r="W156" i="13"/>
  <c r="X156" i="13"/>
  <c r="Y156" i="13"/>
  <c r="Z156" i="13"/>
  <c r="AA156" i="13"/>
  <c r="AB156" i="13"/>
  <c r="AC156" i="13"/>
  <c r="AD156" i="13"/>
  <c r="AE156" i="13"/>
  <c r="AF156" i="13"/>
  <c r="AG156" i="13"/>
  <c r="AH156" i="13"/>
  <c r="AI156" i="13"/>
  <c r="AJ156" i="13"/>
  <c r="V157" i="13"/>
  <c r="W157" i="13"/>
  <c r="X157" i="13"/>
  <c r="Y157" i="13"/>
  <c r="Z157" i="13"/>
  <c r="AA157" i="13"/>
  <c r="AB157" i="13"/>
  <c r="AC157" i="13"/>
  <c r="AD157" i="13"/>
  <c r="AE157" i="13"/>
  <c r="AF157" i="13"/>
  <c r="AG157" i="13"/>
  <c r="AH157" i="13"/>
  <c r="AI157" i="13"/>
  <c r="AJ157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V159" i="13"/>
  <c r="W159" i="13"/>
  <c r="X159" i="13"/>
  <c r="Y159" i="13"/>
  <c r="Z159" i="13"/>
  <c r="AA159" i="13"/>
  <c r="AB159" i="13"/>
  <c r="AC159" i="13"/>
  <c r="AD159" i="13"/>
  <c r="AE159" i="13"/>
  <c r="AF159" i="13"/>
  <c r="AG159" i="13"/>
  <c r="AH159" i="13"/>
  <c r="AI159" i="13"/>
  <c r="AJ159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V164" i="13"/>
  <c r="W164" i="13"/>
  <c r="X164" i="13"/>
  <c r="Y164" i="13"/>
  <c r="Z164" i="13"/>
  <c r="AA164" i="13"/>
  <c r="AB164" i="13"/>
  <c r="AC164" i="13"/>
  <c r="AD164" i="13"/>
  <c r="AE164" i="13"/>
  <c r="AF164" i="13"/>
  <c r="AG164" i="13"/>
  <c r="AH164" i="13"/>
  <c r="AI164" i="13"/>
  <c r="AJ164" i="13"/>
  <c r="V165" i="13"/>
  <c r="W165" i="13"/>
  <c r="X165" i="13"/>
  <c r="Y165" i="13"/>
  <c r="Z165" i="13"/>
  <c r="AA165" i="13"/>
  <c r="AB165" i="13"/>
  <c r="AC165" i="13"/>
  <c r="AD165" i="13"/>
  <c r="AE165" i="13"/>
  <c r="AF165" i="13"/>
  <c r="AG165" i="13"/>
  <c r="AH165" i="13"/>
  <c r="AI165" i="13"/>
  <c r="AJ165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V169" i="13"/>
  <c r="W169" i="13"/>
  <c r="X169" i="13"/>
  <c r="Y169" i="13"/>
  <c r="Z169" i="13"/>
  <c r="AA169" i="13"/>
  <c r="AB169" i="13"/>
  <c r="AC169" i="13"/>
  <c r="AD169" i="13"/>
  <c r="AE169" i="13"/>
  <c r="AF169" i="13"/>
  <c r="AG169" i="13"/>
  <c r="AH169" i="13"/>
  <c r="AI169" i="13"/>
  <c r="AJ169" i="13"/>
  <c r="V170" i="13"/>
  <c r="W170" i="13"/>
  <c r="X170" i="13"/>
  <c r="Y170" i="13"/>
  <c r="Z170" i="13"/>
  <c r="AA170" i="13"/>
  <c r="AB170" i="13"/>
  <c r="AC170" i="13"/>
  <c r="AD170" i="13"/>
  <c r="AE170" i="13"/>
  <c r="AF170" i="13"/>
  <c r="AG170" i="13"/>
  <c r="AH170" i="13"/>
  <c r="AI170" i="13"/>
  <c r="AJ170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V172" i="13"/>
  <c r="W172" i="13"/>
  <c r="X172" i="13"/>
  <c r="Y172" i="13"/>
  <c r="Z172" i="13"/>
  <c r="AA172" i="13"/>
  <c r="AB172" i="13"/>
  <c r="AC172" i="13"/>
  <c r="AD172" i="13"/>
  <c r="AE172" i="13"/>
  <c r="AF172" i="13"/>
  <c r="AG172" i="13"/>
  <c r="AH172" i="13"/>
  <c r="AI172" i="13"/>
  <c r="AJ172" i="13"/>
  <c r="V173" i="13"/>
  <c r="W173" i="13"/>
  <c r="X173" i="13"/>
  <c r="Y173" i="13"/>
  <c r="Z173" i="13"/>
  <c r="AA173" i="13"/>
  <c r="AB173" i="13"/>
  <c r="AC173" i="13"/>
  <c r="AD173" i="13"/>
  <c r="AE173" i="13"/>
  <c r="AF173" i="13"/>
  <c r="AG173" i="13"/>
  <c r="AH173" i="13"/>
  <c r="AI173" i="13"/>
  <c r="AJ173" i="13"/>
  <c r="V174" i="13"/>
  <c r="W174" i="13"/>
  <c r="X174" i="13"/>
  <c r="Y174" i="13"/>
  <c r="Z174" i="13"/>
  <c r="AA174" i="13"/>
  <c r="AB174" i="13"/>
  <c r="AC174" i="13"/>
  <c r="AD174" i="13"/>
  <c r="AE174" i="13"/>
  <c r="AF174" i="13"/>
  <c r="AG174" i="13"/>
  <c r="AH174" i="13"/>
  <c r="AI174" i="13"/>
  <c r="AJ174" i="13"/>
  <c r="V175" i="13"/>
  <c r="W175" i="13"/>
  <c r="X175" i="13"/>
  <c r="Y175" i="13"/>
  <c r="Z175" i="13"/>
  <c r="AA175" i="13"/>
  <c r="AB175" i="13"/>
  <c r="AC175" i="13"/>
  <c r="AD175" i="13"/>
  <c r="AE175" i="13"/>
  <c r="AF175" i="13"/>
  <c r="AG175" i="13"/>
  <c r="AH175" i="13"/>
  <c r="AI175" i="13"/>
  <c r="AJ175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V177" i="13"/>
  <c r="W177" i="13"/>
  <c r="X177" i="13"/>
  <c r="Y177" i="13"/>
  <c r="Z177" i="13"/>
  <c r="AA177" i="13"/>
  <c r="AB177" i="13"/>
  <c r="AC177" i="13"/>
  <c r="AD177" i="13"/>
  <c r="AE177" i="13"/>
  <c r="AF177" i="13"/>
  <c r="AG177" i="13"/>
  <c r="AH177" i="13"/>
  <c r="AI177" i="13"/>
  <c r="AJ177" i="13"/>
  <c r="V178" i="13"/>
  <c r="W178" i="13"/>
  <c r="X178" i="13"/>
  <c r="Y178" i="13"/>
  <c r="Z178" i="13"/>
  <c r="AA178" i="13"/>
  <c r="AB178" i="13"/>
  <c r="AC178" i="13"/>
  <c r="AD178" i="13"/>
  <c r="AE178" i="13"/>
  <c r="AF178" i="13"/>
  <c r="AG178" i="13"/>
  <c r="AH178" i="13"/>
  <c r="AI178" i="13"/>
  <c r="AJ178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V181" i="13"/>
  <c r="W181" i="13"/>
  <c r="X181" i="13"/>
  <c r="Y181" i="13"/>
  <c r="Z181" i="13"/>
  <c r="AA181" i="13"/>
  <c r="AB181" i="13"/>
  <c r="AC181" i="13"/>
  <c r="AD181" i="13"/>
  <c r="AE181" i="13"/>
  <c r="AF181" i="13"/>
  <c r="AG181" i="13"/>
  <c r="AH181" i="13"/>
  <c r="AI181" i="13"/>
  <c r="AJ181" i="13"/>
  <c r="V182" i="13"/>
  <c r="W182" i="13"/>
  <c r="X182" i="13"/>
  <c r="Y182" i="13"/>
  <c r="Z182" i="13"/>
  <c r="AA182" i="13"/>
  <c r="AB182" i="13"/>
  <c r="AC182" i="13"/>
  <c r="AD182" i="13"/>
  <c r="AE182" i="13"/>
  <c r="AF182" i="13"/>
  <c r="AG182" i="13"/>
  <c r="AH182" i="13"/>
  <c r="AI182" i="13"/>
  <c r="AJ182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AJ2" i="13"/>
  <c r="V2" i="13"/>
  <c r="A3" i="14"/>
  <c r="H3" i="14" s="1"/>
  <c r="U3" i="14"/>
  <c r="A4" i="14"/>
  <c r="D4" i="14" s="1"/>
  <c r="A3" i="12"/>
  <c r="A3" i="11"/>
  <c r="H3" i="11" s="1"/>
  <c r="A4" i="16" l="1"/>
  <c r="F4" i="16" s="1"/>
  <c r="E4" i="16" s="1"/>
  <c r="D3" i="16"/>
  <c r="F3" i="16"/>
  <c r="E3" i="16" s="1"/>
  <c r="G3" i="16"/>
  <c r="J3" i="14"/>
  <c r="S3" i="14"/>
  <c r="C3" i="14"/>
  <c r="D3" i="14"/>
  <c r="G3" i="14"/>
  <c r="Q3" i="14"/>
  <c r="I3" i="14"/>
  <c r="R3" i="14"/>
  <c r="K3" i="14"/>
  <c r="T3" i="14"/>
  <c r="N3" i="14"/>
  <c r="L3" i="14"/>
  <c r="M3" i="14"/>
  <c r="E3" i="14"/>
  <c r="O3" i="14"/>
  <c r="F3" i="14"/>
  <c r="P3" i="14"/>
  <c r="U4" i="14"/>
  <c r="T4" i="14"/>
  <c r="R4" i="14"/>
  <c r="S4" i="14"/>
  <c r="O4" i="14"/>
  <c r="M4" i="14"/>
  <c r="Q4" i="14"/>
  <c r="N4" i="14"/>
  <c r="L4" i="14"/>
  <c r="P4" i="14"/>
  <c r="H4" i="14"/>
  <c r="K4" i="14"/>
  <c r="F4" i="14"/>
  <c r="I4" i="14"/>
  <c r="J4" i="14"/>
  <c r="G4" i="14"/>
  <c r="A5" i="14"/>
  <c r="B4" i="14"/>
  <c r="C4" i="14" s="1"/>
  <c r="A4" i="12"/>
  <c r="A5" i="12" s="1"/>
  <c r="A6" i="12" s="1"/>
  <c r="A7" i="12" s="1"/>
  <c r="D7" i="12" s="1"/>
  <c r="H3" i="12"/>
  <c r="C3" i="12"/>
  <c r="D3" i="12"/>
  <c r="G3" i="12"/>
  <c r="C3" i="11"/>
  <c r="D3" i="11"/>
  <c r="F3" i="11"/>
  <c r="E3" i="11" s="1"/>
  <c r="G3" i="11"/>
  <c r="A4" i="11"/>
  <c r="D4" i="11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  <c r="F530" i="5" s="1"/>
  <c r="F531" i="5" s="1"/>
  <c r="F532" i="5" s="1"/>
  <c r="F533" i="5" s="1"/>
  <c r="F534" i="5" s="1"/>
  <c r="F535" i="5" s="1"/>
  <c r="F536" i="5" s="1"/>
  <c r="F537" i="5" s="1"/>
  <c r="F538" i="5" s="1"/>
  <c r="F539" i="5" s="1"/>
  <c r="F540" i="5" s="1"/>
  <c r="F541" i="5" s="1"/>
  <c r="F542" i="5" s="1"/>
  <c r="F543" i="5" s="1"/>
  <c r="F544" i="5" s="1"/>
  <c r="F545" i="5" s="1"/>
  <c r="F546" i="5" s="1"/>
  <c r="F547" i="5" s="1"/>
  <c r="F548" i="5" s="1"/>
  <c r="F549" i="5" s="1"/>
  <c r="F550" i="5" s="1"/>
  <c r="F551" i="5" s="1"/>
  <c r="F552" i="5" s="1"/>
  <c r="F553" i="5" s="1"/>
  <c r="F554" i="5" s="1"/>
  <c r="F555" i="5" s="1"/>
  <c r="F556" i="5" s="1"/>
  <c r="F557" i="5" s="1"/>
  <c r="F558" i="5" s="1"/>
  <c r="F559" i="5" s="1"/>
  <c r="F560" i="5" s="1"/>
  <c r="F561" i="5" s="1"/>
  <c r="F562" i="5" s="1"/>
  <c r="F563" i="5" s="1"/>
  <c r="F564" i="5" s="1"/>
  <c r="F565" i="5" s="1"/>
  <c r="F566" i="5" s="1"/>
  <c r="F567" i="5" s="1"/>
  <c r="F568" i="5" s="1"/>
  <c r="F569" i="5" s="1"/>
  <c r="F570" i="5" s="1"/>
  <c r="F571" i="5" s="1"/>
  <c r="F572" i="5" s="1"/>
  <c r="F573" i="5" s="1"/>
  <c r="F574" i="5" s="1"/>
  <c r="F575" i="5" s="1"/>
  <c r="F576" i="5" s="1"/>
  <c r="F577" i="5" s="1"/>
  <c r="F578" i="5" s="1"/>
  <c r="F579" i="5" s="1"/>
  <c r="F580" i="5" s="1"/>
  <c r="F581" i="5" s="1"/>
  <c r="F582" i="5" s="1"/>
  <c r="F583" i="5" s="1"/>
  <c r="F584" i="5" s="1"/>
  <c r="F585" i="5" s="1"/>
  <c r="F586" i="5" s="1"/>
  <c r="F587" i="5" s="1"/>
  <c r="F588" i="5" s="1"/>
  <c r="F589" i="5" s="1"/>
  <c r="F590" i="5" s="1"/>
  <c r="F591" i="5" s="1"/>
  <c r="F592" i="5" s="1"/>
  <c r="F593" i="5" s="1"/>
  <c r="F594" i="5" s="1"/>
  <c r="F595" i="5" s="1"/>
  <c r="F596" i="5" s="1"/>
  <c r="F597" i="5" s="1"/>
  <c r="F598" i="5" s="1"/>
  <c r="F599" i="5" s="1"/>
  <c r="F600" i="5" s="1"/>
  <c r="F601" i="5" s="1"/>
  <c r="F602" i="5" s="1"/>
  <c r="F603" i="5" s="1"/>
  <c r="F604" i="5" s="1"/>
  <c r="F605" i="5" s="1"/>
  <c r="F606" i="5" s="1"/>
  <c r="F607" i="5" s="1"/>
  <c r="F608" i="5" s="1"/>
  <c r="F609" i="5" s="1"/>
  <c r="F610" i="5" s="1"/>
  <c r="F611" i="5" s="1"/>
  <c r="F612" i="5" s="1"/>
  <c r="F613" i="5" s="1"/>
  <c r="F614" i="5" s="1"/>
  <c r="F615" i="5" s="1"/>
  <c r="F616" i="5" s="1"/>
  <c r="F617" i="5" s="1"/>
  <c r="F618" i="5" s="1"/>
  <c r="F619" i="5" s="1"/>
  <c r="F620" i="5" s="1"/>
  <c r="F621" i="5" s="1"/>
  <c r="F622" i="5" s="1"/>
  <c r="F623" i="5" s="1"/>
  <c r="F624" i="5" s="1"/>
  <c r="F625" i="5" s="1"/>
  <c r="F626" i="5" s="1"/>
  <c r="F627" i="5" s="1"/>
  <c r="F628" i="5" s="1"/>
  <c r="F629" i="5" s="1"/>
  <c r="F630" i="5" s="1"/>
  <c r="F631" i="5" s="1"/>
  <c r="F632" i="5" s="1"/>
  <c r="F633" i="5" s="1"/>
  <c r="F634" i="5" s="1"/>
  <c r="F635" i="5" s="1"/>
  <c r="F636" i="5" s="1"/>
  <c r="F637" i="5" s="1"/>
  <c r="F638" i="5" s="1"/>
  <c r="F639" i="5" s="1"/>
  <c r="F640" i="5" s="1"/>
  <c r="F641" i="5" s="1"/>
  <c r="F642" i="5" s="1"/>
  <c r="F643" i="5" s="1"/>
  <c r="F644" i="5" s="1"/>
  <c r="F645" i="5" s="1"/>
  <c r="F646" i="5" s="1"/>
  <c r="F647" i="5" s="1"/>
  <c r="F648" i="5" s="1"/>
  <c r="F649" i="5" s="1"/>
  <c r="F650" i="5" s="1"/>
  <c r="F651" i="5" s="1"/>
  <c r="F652" i="5" s="1"/>
  <c r="F653" i="5" s="1"/>
  <c r="F654" i="5" s="1"/>
  <c r="F655" i="5" s="1"/>
  <c r="F656" i="5" s="1"/>
  <c r="F657" i="5" s="1"/>
  <c r="F658" i="5" s="1"/>
  <c r="F659" i="5" s="1"/>
  <c r="F660" i="5" s="1"/>
  <c r="F661" i="5" s="1"/>
  <c r="F662" i="5" s="1"/>
  <c r="F663" i="5" s="1"/>
  <c r="F664" i="5" s="1"/>
  <c r="F665" i="5" s="1"/>
  <c r="F666" i="5" s="1"/>
  <c r="F667" i="5" s="1"/>
  <c r="F668" i="5" s="1"/>
  <c r="F669" i="5" s="1"/>
  <c r="F670" i="5" s="1"/>
  <c r="F671" i="5" s="1"/>
  <c r="F672" i="5" s="1"/>
  <c r="F673" i="5" s="1"/>
  <c r="F674" i="5" s="1"/>
  <c r="F675" i="5" s="1"/>
  <c r="F676" i="5" s="1"/>
  <c r="F677" i="5" s="1"/>
  <c r="F678" i="5" s="1"/>
  <c r="F679" i="5" s="1"/>
  <c r="F680" i="5" s="1"/>
  <c r="F681" i="5" s="1"/>
  <c r="F682" i="5" s="1"/>
  <c r="F683" i="5" s="1"/>
  <c r="F684" i="5" s="1"/>
  <c r="F685" i="5" s="1"/>
  <c r="F686" i="5" s="1"/>
  <c r="F687" i="5" s="1"/>
  <c r="F688" i="5" s="1"/>
  <c r="F689" i="5" s="1"/>
  <c r="F690" i="5" s="1"/>
  <c r="F691" i="5" s="1"/>
  <c r="F692" i="5" s="1"/>
  <c r="F693" i="5" s="1"/>
  <c r="F694" i="5" s="1"/>
  <c r="F695" i="5" s="1"/>
  <c r="F696" i="5" s="1"/>
  <c r="F697" i="5" s="1"/>
  <c r="F698" i="5" s="1"/>
  <c r="F699" i="5" s="1"/>
  <c r="F700" i="5" s="1"/>
  <c r="F701" i="5" s="1"/>
  <c r="F702" i="5" s="1"/>
  <c r="F703" i="5" s="1"/>
  <c r="F704" i="5" s="1"/>
  <c r="F705" i="5" s="1"/>
  <c r="F706" i="5" s="1"/>
  <c r="F707" i="5" s="1"/>
  <c r="F708" i="5" s="1"/>
  <c r="F709" i="5" s="1"/>
  <c r="F710" i="5" s="1"/>
  <c r="F711" i="5" s="1"/>
  <c r="F712" i="5" s="1"/>
  <c r="F713" i="5" s="1"/>
  <c r="F714" i="5" s="1"/>
  <c r="F715" i="5" s="1"/>
  <c r="F716" i="5" s="1"/>
  <c r="F717" i="5" s="1"/>
  <c r="F718" i="5" s="1"/>
  <c r="F719" i="5" s="1"/>
  <c r="F720" i="5" s="1"/>
  <c r="F721" i="5" s="1"/>
  <c r="F722" i="5" s="1"/>
  <c r="F723" i="5" s="1"/>
  <c r="F724" i="5" s="1"/>
  <c r="F725" i="5" s="1"/>
  <c r="F726" i="5" s="1"/>
  <c r="F727" i="5" s="1"/>
  <c r="F728" i="5" s="1"/>
  <c r="F729" i="5" s="1"/>
  <c r="F730" i="5" s="1"/>
  <c r="F731" i="5" s="1"/>
  <c r="F732" i="5" s="1"/>
  <c r="F733" i="5" s="1"/>
  <c r="F734" i="5" s="1"/>
  <c r="F735" i="5" s="1"/>
  <c r="F736" i="5" s="1"/>
  <c r="F737" i="5" s="1"/>
  <c r="F738" i="5" s="1"/>
  <c r="F739" i="5" s="1"/>
  <c r="F740" i="5" s="1"/>
  <c r="F741" i="5" s="1"/>
  <c r="F742" i="5" s="1"/>
  <c r="F743" i="5" s="1"/>
  <c r="F744" i="5" s="1"/>
  <c r="F745" i="5" s="1"/>
  <c r="F746" i="5" s="1"/>
  <c r="F747" i="5" s="1"/>
  <c r="F748" i="5" s="1"/>
  <c r="F749" i="5" s="1"/>
  <c r="F750" i="5" s="1"/>
  <c r="F751" i="5" s="1"/>
  <c r="F752" i="5" s="1"/>
  <c r="F753" i="5" s="1"/>
  <c r="F754" i="5" s="1"/>
  <c r="F755" i="5" s="1"/>
  <c r="F756" i="5" s="1"/>
  <c r="F757" i="5" s="1"/>
  <c r="F758" i="5" s="1"/>
  <c r="F759" i="5" s="1"/>
  <c r="F760" i="5" s="1"/>
  <c r="F761" i="5" s="1"/>
  <c r="F762" i="5" s="1"/>
  <c r="F763" i="5" s="1"/>
  <c r="F764" i="5" s="1"/>
  <c r="F765" i="5" s="1"/>
  <c r="F766" i="5" s="1"/>
  <c r="F767" i="5" s="1"/>
  <c r="F768" i="5" s="1"/>
  <c r="F769" i="5" s="1"/>
  <c r="F770" i="5" s="1"/>
  <c r="F771" i="5" s="1"/>
  <c r="F772" i="5" s="1"/>
  <c r="F773" i="5" s="1"/>
  <c r="F774" i="5" s="1"/>
  <c r="F775" i="5" s="1"/>
  <c r="F776" i="5" s="1"/>
  <c r="F777" i="5" s="1"/>
  <c r="F778" i="5" s="1"/>
  <c r="F779" i="5" s="1"/>
  <c r="F780" i="5" s="1"/>
  <c r="F781" i="5" s="1"/>
  <c r="F782" i="5" s="1"/>
  <c r="F783" i="5" s="1"/>
  <c r="F784" i="5" s="1"/>
  <c r="F785" i="5" s="1"/>
  <c r="F786" i="5" s="1"/>
  <c r="F787" i="5" s="1"/>
  <c r="F788" i="5" s="1"/>
  <c r="F789" i="5" s="1"/>
  <c r="F790" i="5" s="1"/>
  <c r="F791" i="5" s="1"/>
  <c r="F792" i="5" s="1"/>
  <c r="F793" i="5" s="1"/>
  <c r="F794" i="5" s="1"/>
  <c r="F795" i="5" s="1"/>
  <c r="F796" i="5" s="1"/>
  <c r="F797" i="5" s="1"/>
  <c r="F798" i="5" s="1"/>
  <c r="F799" i="5" s="1"/>
  <c r="F800" i="5" s="1"/>
  <c r="F801" i="5" s="1"/>
  <c r="F802" i="5" s="1"/>
  <c r="F803" i="5" s="1"/>
  <c r="F804" i="5" s="1"/>
  <c r="F805" i="5" s="1"/>
  <c r="F806" i="5" s="1"/>
  <c r="F807" i="5" s="1"/>
  <c r="F808" i="5" s="1"/>
  <c r="F809" i="5" s="1"/>
  <c r="F810" i="5" s="1"/>
  <c r="F811" i="5" s="1"/>
  <c r="F812" i="5" s="1"/>
  <c r="F813" i="5" s="1"/>
  <c r="F814" i="5" s="1"/>
  <c r="F815" i="5" s="1"/>
  <c r="F816" i="5" s="1"/>
  <c r="F817" i="5" s="1"/>
  <c r="F818" i="5" s="1"/>
  <c r="F819" i="5" s="1"/>
  <c r="F820" i="5" s="1"/>
  <c r="F821" i="5" s="1"/>
  <c r="F822" i="5" s="1"/>
  <c r="F823" i="5" s="1"/>
  <c r="F824" i="5" s="1"/>
  <c r="F825" i="5" s="1"/>
  <c r="F826" i="5" s="1"/>
  <c r="F827" i="5" s="1"/>
  <c r="F828" i="5" s="1"/>
  <c r="F829" i="5" s="1"/>
  <c r="F830" i="5" s="1"/>
  <c r="F831" i="5" s="1"/>
  <c r="F832" i="5" s="1"/>
  <c r="F833" i="5" s="1"/>
  <c r="F834" i="5" s="1"/>
  <c r="F835" i="5" s="1"/>
  <c r="F836" i="5" s="1"/>
  <c r="F837" i="5" s="1"/>
  <c r="F838" i="5" s="1"/>
  <c r="F839" i="5" s="1"/>
  <c r="F840" i="5" s="1"/>
  <c r="F841" i="5" s="1"/>
  <c r="F842" i="5" s="1"/>
  <c r="F843" i="5" s="1"/>
  <c r="F844" i="5" s="1"/>
  <c r="F845" i="5" s="1"/>
  <c r="F846" i="5" s="1"/>
  <c r="F847" i="5" s="1"/>
  <c r="F848" i="5" s="1"/>
  <c r="F849" i="5" s="1"/>
  <c r="F850" i="5" s="1"/>
  <c r="F851" i="5" s="1"/>
  <c r="F852" i="5" s="1"/>
  <c r="F853" i="5" s="1"/>
  <c r="F854" i="5" s="1"/>
  <c r="F855" i="5" s="1"/>
  <c r="F856" i="5" s="1"/>
  <c r="F857" i="5" s="1"/>
  <c r="F858" i="5" s="1"/>
  <c r="F859" i="5" s="1"/>
  <c r="F860" i="5" s="1"/>
  <c r="F861" i="5" s="1"/>
  <c r="F862" i="5" s="1"/>
  <c r="F863" i="5" s="1"/>
  <c r="F864" i="5" s="1"/>
  <c r="F865" i="5" s="1"/>
  <c r="F866" i="5" s="1"/>
  <c r="F867" i="5" s="1"/>
  <c r="F868" i="5" s="1"/>
  <c r="F869" i="5" s="1"/>
  <c r="F870" i="5" s="1"/>
  <c r="F871" i="5" s="1"/>
  <c r="F872" i="5" s="1"/>
  <c r="F873" i="5" s="1"/>
  <c r="F874" i="5" s="1"/>
  <c r="F875" i="5" s="1"/>
  <c r="F876" i="5" s="1"/>
  <c r="F877" i="5" s="1"/>
  <c r="F878" i="5" s="1"/>
  <c r="F879" i="5" s="1"/>
  <c r="F880" i="5" s="1"/>
  <c r="F881" i="5" s="1"/>
  <c r="F882" i="5" s="1"/>
  <c r="F883" i="5" s="1"/>
  <c r="F884" i="5" s="1"/>
  <c r="F885" i="5" s="1"/>
  <c r="F886" i="5" s="1"/>
  <c r="F887" i="5" s="1"/>
  <c r="F888" i="5" s="1"/>
  <c r="F889" i="5" s="1"/>
  <c r="F890" i="5" s="1"/>
  <c r="F891" i="5" s="1"/>
  <c r="F892" i="5" s="1"/>
  <c r="F893" i="5" s="1"/>
  <c r="F894" i="5" s="1"/>
  <c r="F895" i="5" s="1"/>
  <c r="F896" i="5" s="1"/>
  <c r="F897" i="5" s="1"/>
  <c r="F898" i="5" s="1"/>
  <c r="F899" i="5" s="1"/>
  <c r="F900" i="5" s="1"/>
  <c r="F901" i="5" s="1"/>
  <c r="F902" i="5" s="1"/>
  <c r="F903" i="5" s="1"/>
  <c r="F904" i="5" s="1"/>
  <c r="F905" i="5" s="1"/>
  <c r="F906" i="5" s="1"/>
  <c r="F907" i="5" s="1"/>
  <c r="F908" i="5" s="1"/>
  <c r="F909" i="5" s="1"/>
  <c r="F910" i="5" s="1"/>
  <c r="F911" i="5" s="1"/>
  <c r="F912" i="5" s="1"/>
  <c r="F913" i="5" s="1"/>
  <c r="F914" i="5" s="1"/>
  <c r="F915" i="5" s="1"/>
  <c r="F916" i="5" s="1"/>
  <c r="F917" i="5" s="1"/>
  <c r="F918" i="5" s="1"/>
  <c r="F919" i="5" s="1"/>
  <c r="F920" i="5" s="1"/>
  <c r="F921" i="5" s="1"/>
  <c r="F922" i="5" s="1"/>
  <c r="F923" i="5" s="1"/>
  <c r="F924" i="5" s="1"/>
  <c r="F925" i="5" s="1"/>
  <c r="F926" i="5" s="1"/>
  <c r="F927" i="5" s="1"/>
  <c r="F928" i="5" s="1"/>
  <c r="F929" i="5" s="1"/>
  <c r="F930" i="5" s="1"/>
  <c r="F931" i="5" s="1"/>
  <c r="F932" i="5" s="1"/>
  <c r="F933" i="5" s="1"/>
  <c r="F934" i="5" s="1"/>
  <c r="F935" i="5" s="1"/>
  <c r="F936" i="5" s="1"/>
  <c r="F937" i="5" s="1"/>
  <c r="F938" i="5" s="1"/>
  <c r="F939" i="5" s="1"/>
  <c r="F940" i="5" s="1"/>
  <c r="F941" i="5" s="1"/>
  <c r="F942" i="5" s="1"/>
  <c r="F943" i="5" s="1"/>
  <c r="F944" i="5" s="1"/>
  <c r="F945" i="5" s="1"/>
  <c r="F946" i="5" s="1"/>
  <c r="F947" i="5" s="1"/>
  <c r="F948" i="5" s="1"/>
  <c r="F949" i="5" s="1"/>
  <c r="F950" i="5" s="1"/>
  <c r="F951" i="5" s="1"/>
  <c r="F952" i="5" s="1"/>
  <c r="F953" i="5" s="1"/>
  <c r="F954" i="5" s="1"/>
  <c r="F955" i="5" s="1"/>
  <c r="F956" i="5" s="1"/>
  <c r="F957" i="5" s="1"/>
  <c r="F958" i="5" s="1"/>
  <c r="F959" i="5" s="1"/>
  <c r="F960" i="5" s="1"/>
  <c r="F961" i="5" s="1"/>
  <c r="F962" i="5" s="1"/>
  <c r="F963" i="5" s="1"/>
  <c r="F964" i="5" s="1"/>
  <c r="F965" i="5" s="1"/>
  <c r="F966" i="5" s="1"/>
  <c r="F967" i="5" s="1"/>
  <c r="F968" i="5" s="1"/>
  <c r="F969" i="5" s="1"/>
  <c r="F970" i="5" s="1"/>
  <c r="F971" i="5" s="1"/>
  <c r="F972" i="5" s="1"/>
  <c r="F973" i="5" s="1"/>
  <c r="F974" i="5" s="1"/>
  <c r="F975" i="5" s="1"/>
  <c r="F976" i="5" s="1"/>
  <c r="F977" i="5" s="1"/>
  <c r="F978" i="5" s="1"/>
  <c r="F979" i="5" s="1"/>
  <c r="F980" i="5" s="1"/>
  <c r="F981" i="5" s="1"/>
  <c r="F982" i="5" s="1"/>
  <c r="F983" i="5" s="1"/>
  <c r="F984" i="5" s="1"/>
  <c r="F985" i="5" s="1"/>
  <c r="F986" i="5" s="1"/>
  <c r="F987" i="5" s="1"/>
  <c r="F988" i="5" s="1"/>
  <c r="F989" i="5" s="1"/>
  <c r="F990" i="5" s="1"/>
  <c r="F991" i="5" s="1"/>
  <c r="F992" i="5" s="1"/>
  <c r="F993" i="5" s="1"/>
  <c r="F994" i="5" s="1"/>
  <c r="F995" i="5" s="1"/>
  <c r="F996" i="5" s="1"/>
  <c r="F997" i="5" s="1"/>
  <c r="F998" i="5" s="1"/>
  <c r="F999" i="5" s="1"/>
  <c r="F1000" i="5" s="1"/>
  <c r="F1001" i="5" s="1"/>
  <c r="F1002" i="5" s="1"/>
  <c r="F1003" i="5" s="1"/>
  <c r="F1004" i="5" s="1"/>
  <c r="F1005" i="5" s="1"/>
  <c r="F1006" i="5" s="1"/>
  <c r="F1007" i="5" s="1"/>
  <c r="F1008" i="5" s="1"/>
  <c r="F1009" i="5" s="1"/>
  <c r="F1010" i="5" s="1"/>
  <c r="F1011" i="5" s="1"/>
  <c r="F1012" i="5" s="1"/>
  <c r="F1013" i="5" s="1"/>
  <c r="F1014" i="5" s="1"/>
  <c r="F1015" i="5" s="1"/>
  <c r="F1016" i="5" s="1"/>
  <c r="F1017" i="5" s="1"/>
  <c r="F1018" i="5" s="1"/>
  <c r="F1019" i="5" s="1"/>
  <c r="F1020" i="5" s="1"/>
  <c r="F1021" i="5" s="1"/>
  <c r="F1022" i="5" s="1"/>
  <c r="F1023" i="5" s="1"/>
  <c r="F1024" i="5" s="1"/>
  <c r="F1025" i="5" s="1"/>
  <c r="F1026" i="5" s="1"/>
  <c r="F1027" i="5" s="1"/>
  <c r="F1028" i="5" s="1"/>
  <c r="F1029" i="5" s="1"/>
  <c r="F1030" i="5" s="1"/>
  <c r="F1031" i="5" s="1"/>
  <c r="F1032" i="5" s="1"/>
  <c r="F1033" i="5" s="1"/>
  <c r="F1034" i="5" s="1"/>
  <c r="F1035" i="5" s="1"/>
  <c r="F1036" i="5" s="1"/>
  <c r="F1037" i="5" s="1"/>
  <c r="F1038" i="5" s="1"/>
  <c r="F1039" i="5" s="1"/>
  <c r="F1040" i="5" s="1"/>
  <c r="F1041" i="5" s="1"/>
  <c r="F1042" i="5" s="1"/>
  <c r="F1043" i="5" s="1"/>
  <c r="F1044" i="5" s="1"/>
  <c r="F1045" i="5" s="1"/>
  <c r="F1046" i="5" s="1"/>
  <c r="F1047" i="5" s="1"/>
  <c r="F1048" i="5" s="1"/>
  <c r="F1049" i="5" s="1"/>
  <c r="F1050" i="5" s="1"/>
  <c r="F1051" i="5" s="1"/>
  <c r="F1052" i="5" s="1"/>
  <c r="F1053" i="5" s="1"/>
  <c r="F1054" i="5" s="1"/>
  <c r="F1055" i="5" s="1"/>
  <c r="F1056" i="5" s="1"/>
  <c r="F1057" i="5" s="1"/>
  <c r="F1058" i="5" s="1"/>
  <c r="F1059" i="5" s="1"/>
  <c r="F1060" i="5" s="1"/>
  <c r="F1061" i="5" s="1"/>
  <c r="F1062" i="5" s="1"/>
  <c r="F1063" i="5" s="1"/>
  <c r="F1064" i="5" s="1"/>
  <c r="F1065" i="5" s="1"/>
  <c r="F1066" i="5" s="1"/>
  <c r="F1067" i="5" s="1"/>
  <c r="F1068" i="5" s="1"/>
  <c r="F1069" i="5" s="1"/>
  <c r="F1070" i="5" s="1"/>
  <c r="F1071" i="5" s="1"/>
  <c r="F1072" i="5" s="1"/>
  <c r="F1073" i="5" s="1"/>
  <c r="F1074" i="5" s="1"/>
  <c r="F1075" i="5" s="1"/>
  <c r="F1076" i="5" s="1"/>
  <c r="F1077" i="5" s="1"/>
  <c r="F1078" i="5" s="1"/>
  <c r="F1079" i="5" s="1"/>
  <c r="F1080" i="5" s="1"/>
  <c r="F1081" i="5" s="1"/>
  <c r="F1082" i="5" s="1"/>
  <c r="F1083" i="5" s="1"/>
  <c r="F1084" i="5" s="1"/>
  <c r="F1085" i="5" s="1"/>
  <c r="F1086" i="5" s="1"/>
  <c r="F1087" i="5" s="1"/>
  <c r="F1088" i="5" s="1"/>
  <c r="F1089" i="5" s="1"/>
  <c r="F1090" i="5" s="1"/>
  <c r="F1091" i="5" s="1"/>
  <c r="F1092" i="5" s="1"/>
  <c r="F1093" i="5" s="1"/>
  <c r="F1094" i="5" s="1"/>
  <c r="F1095" i="5" s="1"/>
  <c r="F1096" i="5" s="1"/>
  <c r="F1097" i="5" s="1"/>
  <c r="F1098" i="5" s="1"/>
  <c r="F1099" i="5" s="1"/>
  <c r="F1100" i="5" s="1"/>
  <c r="F1101" i="5" s="1"/>
  <c r="F1102" i="5" s="1"/>
  <c r="F1103" i="5" s="1"/>
  <c r="F1104" i="5" s="1"/>
  <c r="F1105" i="5" s="1"/>
  <c r="F1106" i="5" s="1"/>
  <c r="F1107" i="5" s="1"/>
  <c r="F1108" i="5" s="1"/>
  <c r="F1109" i="5" s="1"/>
  <c r="F1110" i="5" s="1"/>
  <c r="F1111" i="5" s="1"/>
  <c r="F1112" i="5" s="1"/>
  <c r="F1113" i="5" s="1"/>
  <c r="F1114" i="5" s="1"/>
  <c r="F1115" i="5" s="1"/>
  <c r="F1116" i="5" s="1"/>
  <c r="F1117" i="5" s="1"/>
  <c r="F1118" i="5" s="1"/>
  <c r="F1119" i="5" s="1"/>
  <c r="F1120" i="5" s="1"/>
  <c r="F1121" i="5" s="1"/>
  <c r="F1122" i="5" s="1"/>
  <c r="F1123" i="5" s="1"/>
  <c r="F1124" i="5" s="1"/>
  <c r="F1125" i="5" s="1"/>
  <c r="F1126" i="5" s="1"/>
  <c r="F1127" i="5" s="1"/>
  <c r="F1128" i="5" s="1"/>
  <c r="F1129" i="5" s="1"/>
  <c r="F1130" i="5" s="1"/>
  <c r="F1131" i="5" s="1"/>
  <c r="F1132" i="5" s="1"/>
  <c r="F1133" i="5" s="1"/>
  <c r="F1134" i="5" s="1"/>
  <c r="F1135" i="5" s="1"/>
  <c r="F1136" i="5" s="1"/>
  <c r="F1137" i="5" s="1"/>
  <c r="F1138" i="5" s="1"/>
  <c r="F1139" i="5" s="1"/>
  <c r="F1140" i="5" s="1"/>
  <c r="F1141" i="5" s="1"/>
  <c r="F1142" i="5" s="1"/>
  <c r="F1143" i="5" s="1"/>
  <c r="F1144" i="5" s="1"/>
  <c r="F1145" i="5" s="1"/>
  <c r="F1146" i="5" s="1"/>
  <c r="F1147" i="5" s="1"/>
  <c r="F1148" i="5" s="1"/>
  <c r="F1149" i="5" s="1"/>
  <c r="F1150" i="5" s="1"/>
  <c r="F1151" i="5" s="1"/>
  <c r="F1152" i="5" s="1"/>
  <c r="F1153" i="5" s="1"/>
  <c r="F1154" i="5" s="1"/>
  <c r="F1155" i="5" s="1"/>
  <c r="F1156" i="5" s="1"/>
  <c r="F1157" i="5" s="1"/>
  <c r="F1158" i="5" s="1"/>
  <c r="F1159" i="5" s="1"/>
  <c r="F1160" i="5" s="1"/>
  <c r="F1161" i="5" s="1"/>
  <c r="F1162" i="5" s="1"/>
  <c r="F1163" i="5" s="1"/>
  <c r="F1164" i="5" s="1"/>
  <c r="F1165" i="5" s="1"/>
  <c r="F1166" i="5" s="1"/>
  <c r="F1167" i="5" s="1"/>
  <c r="F1168" i="5" s="1"/>
  <c r="F1169" i="5" s="1"/>
  <c r="F1170" i="5" s="1"/>
  <c r="F1171" i="5" s="1"/>
  <c r="F1172" i="5" s="1"/>
  <c r="F1173" i="5" s="1"/>
  <c r="F1174" i="5" s="1"/>
  <c r="F1175" i="5" s="1"/>
  <c r="F1176" i="5" s="1"/>
  <c r="F1177" i="5" s="1"/>
  <c r="F1178" i="5" s="1"/>
  <c r="F1179" i="5" s="1"/>
  <c r="F1180" i="5" s="1"/>
  <c r="F1181" i="5" s="1"/>
  <c r="F1182" i="5" s="1"/>
  <c r="F1183" i="5" s="1"/>
  <c r="F1184" i="5" s="1"/>
  <c r="F1185" i="5" s="1"/>
  <c r="F1186" i="5" s="1"/>
  <c r="F1187" i="5" s="1"/>
  <c r="F1188" i="5" s="1"/>
  <c r="F1189" i="5" s="1"/>
  <c r="F1190" i="5" s="1"/>
  <c r="F1191" i="5" s="1"/>
  <c r="F1192" i="5" s="1"/>
  <c r="F1193" i="5" s="1"/>
  <c r="F1194" i="5" s="1"/>
  <c r="F1195" i="5" s="1"/>
  <c r="F1196" i="5" s="1"/>
  <c r="F1197" i="5" s="1"/>
  <c r="F1198" i="5" s="1"/>
  <c r="F1199" i="5" s="1"/>
  <c r="F1200" i="5" s="1"/>
  <c r="F1201" i="5" s="1"/>
  <c r="F1202" i="5" s="1"/>
  <c r="F1203" i="5" s="1"/>
  <c r="F1204" i="5" s="1"/>
  <c r="F1205" i="5" s="1"/>
  <c r="F1206" i="5" s="1"/>
  <c r="F1207" i="5" s="1"/>
  <c r="F1208" i="5" s="1"/>
  <c r="F1209" i="5" s="1"/>
  <c r="F1210" i="5" s="1"/>
  <c r="F1211" i="5" s="1"/>
  <c r="F1212" i="5" s="1"/>
  <c r="F1213" i="5" s="1"/>
  <c r="F1214" i="5" s="1"/>
  <c r="F1215" i="5" s="1"/>
  <c r="F1216" i="5" s="1"/>
  <c r="F1217" i="5" s="1"/>
  <c r="F1218" i="5" s="1"/>
  <c r="F1219" i="5" s="1"/>
  <c r="F1220" i="5" s="1"/>
  <c r="F1221" i="5" s="1"/>
  <c r="F1222" i="5" s="1"/>
  <c r="F1223" i="5" s="1"/>
  <c r="F1224" i="5" s="1"/>
  <c r="F1225" i="5" s="1"/>
  <c r="F1226" i="5" s="1"/>
  <c r="F1227" i="5" s="1"/>
  <c r="F1228" i="5" s="1"/>
  <c r="F1229" i="5" s="1"/>
  <c r="F1230" i="5" s="1"/>
  <c r="F1231" i="5" s="1"/>
  <c r="F1232" i="5" s="1"/>
  <c r="F1233" i="5" s="1"/>
  <c r="F1234" i="5" s="1"/>
  <c r="F1235" i="5" s="1"/>
  <c r="F1236" i="5" s="1"/>
  <c r="F1237" i="5" s="1"/>
  <c r="F1238" i="5" s="1"/>
  <c r="F1239" i="5" s="1"/>
  <c r="F1240" i="5" s="1"/>
  <c r="F1241" i="5" s="1"/>
  <c r="F1242" i="5" s="1"/>
  <c r="F1243" i="5" s="1"/>
  <c r="F1244" i="5" s="1"/>
  <c r="F1245" i="5" s="1"/>
  <c r="F1246" i="5" s="1"/>
  <c r="F1247" i="5" s="1"/>
  <c r="F1248" i="5" s="1"/>
  <c r="F1249" i="5" s="1"/>
  <c r="F1250" i="5" s="1"/>
  <c r="F1251" i="5" s="1"/>
  <c r="F1252" i="5" s="1"/>
  <c r="F1253" i="5" s="1"/>
  <c r="F1254" i="5" s="1"/>
  <c r="F1255" i="5" s="1"/>
  <c r="F1256" i="5" s="1"/>
  <c r="F1257" i="5" s="1"/>
  <c r="F1258" i="5" s="1"/>
  <c r="F1259" i="5" s="1"/>
  <c r="F1260" i="5" s="1"/>
  <c r="F1261" i="5" s="1"/>
  <c r="F1262" i="5" s="1"/>
  <c r="F1263" i="5" s="1"/>
  <c r="F1264" i="5" s="1"/>
  <c r="F1265" i="5" s="1"/>
  <c r="F1266" i="5" s="1"/>
  <c r="F1267" i="5" s="1"/>
  <c r="F1268" i="5" s="1"/>
  <c r="F1269" i="5" s="1"/>
  <c r="F1270" i="5" s="1"/>
  <c r="F1271" i="5" s="1"/>
  <c r="F1272" i="5" s="1"/>
  <c r="F1273" i="5" s="1"/>
  <c r="F1274" i="5" s="1"/>
  <c r="F1275" i="5" s="1"/>
  <c r="F1276" i="5" s="1"/>
  <c r="F1277" i="5" s="1"/>
  <c r="F1278" i="5" s="1"/>
  <c r="F1279" i="5" s="1"/>
  <c r="F1280" i="5" s="1"/>
  <c r="F1281" i="5" s="1"/>
  <c r="F1282" i="5" s="1"/>
  <c r="F1283" i="5" s="1"/>
  <c r="F1284" i="5" s="1"/>
  <c r="F1285" i="5" s="1"/>
  <c r="F1286" i="5" s="1"/>
  <c r="F1287" i="5" s="1"/>
  <c r="F1288" i="5" s="1"/>
  <c r="F1289" i="5" s="1"/>
  <c r="F1290" i="5" s="1"/>
  <c r="F1291" i="5" s="1"/>
  <c r="F1292" i="5" s="1"/>
  <c r="F1293" i="5" s="1"/>
  <c r="F1294" i="5" s="1"/>
  <c r="F1295" i="5" s="1"/>
  <c r="F1296" i="5" s="1"/>
  <c r="F1297" i="5" s="1"/>
  <c r="F1298" i="5" s="1"/>
  <c r="F1299" i="5" s="1"/>
  <c r="F1300" i="5" s="1"/>
  <c r="F1301" i="5" s="1"/>
  <c r="F1302" i="5" s="1"/>
  <c r="F1303" i="5" s="1"/>
  <c r="F1304" i="5" s="1"/>
  <c r="F1305" i="5" s="1"/>
  <c r="F1306" i="5" s="1"/>
  <c r="F1307" i="5" s="1"/>
  <c r="F1308" i="5" s="1"/>
  <c r="F1309" i="5" s="1"/>
  <c r="F1310" i="5" s="1"/>
  <c r="F1311" i="5" s="1"/>
  <c r="F1312" i="5" s="1"/>
  <c r="F1313" i="5" s="1"/>
  <c r="F1314" i="5" s="1"/>
  <c r="F1315" i="5" s="1"/>
  <c r="F1316" i="5" s="1"/>
  <c r="F1317" i="5" s="1"/>
  <c r="F1318" i="5" s="1"/>
  <c r="F1319" i="5" s="1"/>
  <c r="F1320" i="5" s="1"/>
  <c r="F1321" i="5" s="1"/>
  <c r="F1322" i="5" s="1"/>
  <c r="F1323" i="5" s="1"/>
  <c r="F1324" i="5" s="1"/>
  <c r="F1325" i="5" s="1"/>
  <c r="F1326" i="5" s="1"/>
  <c r="F1327" i="5" s="1"/>
  <c r="F1328" i="5" s="1"/>
  <c r="F1329" i="5" s="1"/>
  <c r="F1330" i="5" s="1"/>
  <c r="F1331" i="5" s="1"/>
  <c r="F1332" i="5" s="1"/>
  <c r="F1333" i="5" s="1"/>
  <c r="F1334" i="5" s="1"/>
  <c r="F1335" i="5" s="1"/>
  <c r="F1336" i="5" s="1"/>
  <c r="F1337" i="5" s="1"/>
  <c r="F1338" i="5" s="1"/>
  <c r="F1339" i="5" s="1"/>
  <c r="F1340" i="5" s="1"/>
  <c r="F1341" i="5" s="1"/>
  <c r="F1342" i="5" s="1"/>
  <c r="F1343" i="5" s="1"/>
  <c r="F1344" i="5" s="1"/>
  <c r="F1345" i="5" s="1"/>
  <c r="F1346" i="5" s="1"/>
  <c r="F1347" i="5" s="1"/>
  <c r="F1348" i="5" s="1"/>
  <c r="F1349" i="5" s="1"/>
  <c r="F1350" i="5" s="1"/>
  <c r="F1351" i="5" s="1"/>
  <c r="F1352" i="5" s="1"/>
  <c r="F1353" i="5" s="1"/>
  <c r="F1354" i="5" s="1"/>
  <c r="F1355" i="5" s="1"/>
  <c r="F1356" i="5" s="1"/>
  <c r="F1357" i="5" s="1"/>
  <c r="F1358" i="5" s="1"/>
  <c r="F1359" i="5" s="1"/>
  <c r="F1360" i="5" s="1"/>
  <c r="F1361" i="5" s="1"/>
  <c r="F1362" i="5" s="1"/>
  <c r="F1363" i="5" s="1"/>
  <c r="F1364" i="5" s="1"/>
  <c r="F1365" i="5" s="1"/>
  <c r="F1366" i="5" s="1"/>
  <c r="F1367" i="5" s="1"/>
  <c r="F1368" i="5" s="1"/>
  <c r="F1369" i="5" s="1"/>
  <c r="F1370" i="5" s="1"/>
  <c r="F1371" i="5" s="1"/>
  <c r="F1372" i="5" s="1"/>
  <c r="F1373" i="5" s="1"/>
  <c r="F1374" i="5" s="1"/>
  <c r="F1375" i="5" s="1"/>
  <c r="F1376" i="5" s="1"/>
  <c r="F1377" i="5" s="1"/>
  <c r="F1378" i="5" s="1"/>
  <c r="F1379" i="5" s="1"/>
  <c r="F1380" i="5" s="1"/>
  <c r="F1381" i="5" s="1"/>
  <c r="F1382" i="5" s="1"/>
  <c r="F1383" i="5" s="1"/>
  <c r="F1384" i="5" s="1"/>
  <c r="F1385" i="5" s="1"/>
  <c r="F1386" i="5" s="1"/>
  <c r="F1387" i="5" s="1"/>
  <c r="F1388" i="5" s="1"/>
  <c r="F1389" i="5" s="1"/>
  <c r="F1390" i="5" s="1"/>
  <c r="F1391" i="5" s="1"/>
  <c r="F1392" i="5" s="1"/>
  <c r="F1393" i="5" s="1"/>
  <c r="F1394" i="5" s="1"/>
  <c r="F1395" i="5" s="1"/>
  <c r="F1396" i="5" s="1"/>
  <c r="F1397" i="5" s="1"/>
  <c r="F1398" i="5" s="1"/>
  <c r="F1399" i="5" s="1"/>
  <c r="F1400" i="5" s="1"/>
  <c r="F1401" i="5" s="1"/>
  <c r="F1402" i="5" s="1"/>
  <c r="F1403" i="5" s="1"/>
  <c r="F1404" i="5" s="1"/>
  <c r="F1405" i="5" s="1"/>
  <c r="F1406" i="5" s="1"/>
  <c r="F1407" i="5" s="1"/>
  <c r="F1408" i="5" s="1"/>
  <c r="F1409" i="5" s="1"/>
  <c r="F1410" i="5" s="1"/>
  <c r="F1411" i="5" s="1"/>
  <c r="F1412" i="5" s="1"/>
  <c r="F1413" i="5" s="1"/>
  <c r="F1414" i="5" s="1"/>
  <c r="F1415" i="5" s="1"/>
  <c r="F1416" i="5" s="1"/>
  <c r="F1417" i="5" s="1"/>
  <c r="F1418" i="5" s="1"/>
  <c r="F1419" i="5" s="1"/>
  <c r="F1420" i="5" s="1"/>
  <c r="F1421" i="5" s="1"/>
  <c r="F1422" i="5" s="1"/>
  <c r="F1423" i="5" s="1"/>
  <c r="F1424" i="5" s="1"/>
  <c r="F1425" i="5" s="1"/>
  <c r="F1426" i="5" s="1"/>
  <c r="F1427" i="5" s="1"/>
  <c r="F1428" i="5" s="1"/>
  <c r="F1429" i="5" s="1"/>
  <c r="F1430" i="5" s="1"/>
  <c r="F1431" i="5" s="1"/>
  <c r="F1432" i="5" s="1"/>
  <c r="F1433" i="5" s="1"/>
  <c r="F1434" i="5" s="1"/>
  <c r="F1435" i="5" s="1"/>
  <c r="F1436" i="5" s="1"/>
  <c r="F1437" i="5" s="1"/>
  <c r="F1438" i="5" s="1"/>
  <c r="F1439" i="5" s="1"/>
  <c r="F1440" i="5" s="1"/>
  <c r="F1441" i="5" s="1"/>
  <c r="F1442" i="5" s="1"/>
  <c r="F1443" i="5" s="1"/>
  <c r="F1444" i="5" s="1"/>
  <c r="F1445" i="5" s="1"/>
  <c r="F1446" i="5" s="1"/>
  <c r="F1447" i="5" s="1"/>
  <c r="F1448" i="5" s="1"/>
  <c r="F1449" i="5" s="1"/>
  <c r="F1450" i="5" s="1"/>
  <c r="F1451" i="5" s="1"/>
  <c r="F1452" i="5" s="1"/>
  <c r="F1453" i="5" s="1"/>
  <c r="F1454" i="5" s="1"/>
  <c r="F1455" i="5" s="1"/>
  <c r="F1456" i="5" s="1"/>
  <c r="F1457" i="5" s="1"/>
  <c r="F1458" i="5" s="1"/>
  <c r="F1459" i="5" s="1"/>
  <c r="F1460" i="5" s="1"/>
  <c r="F1461" i="5" s="1"/>
  <c r="F1462" i="5" s="1"/>
  <c r="F1463" i="5" s="1"/>
  <c r="F1464" i="5" s="1"/>
  <c r="F1465" i="5" s="1"/>
  <c r="F1466" i="5" s="1"/>
  <c r="F1467" i="5" s="1"/>
  <c r="F1468" i="5" s="1"/>
  <c r="F1469" i="5" s="1"/>
  <c r="F1470" i="5" s="1"/>
  <c r="F1471" i="5" s="1"/>
  <c r="F1472" i="5" s="1"/>
  <c r="F1473" i="5" s="1"/>
  <c r="F1474" i="5" s="1"/>
  <c r="F1475" i="5" s="1"/>
  <c r="F1476" i="5" s="1"/>
  <c r="F1477" i="5" s="1"/>
  <c r="F1478" i="5" s="1"/>
  <c r="F1479" i="5" s="1"/>
  <c r="F1480" i="5" s="1"/>
  <c r="F1481" i="5" s="1"/>
  <c r="F1482" i="5" s="1"/>
  <c r="F1483" i="5" s="1"/>
  <c r="F1484" i="5" s="1"/>
  <c r="F1485" i="5" s="1"/>
  <c r="F1486" i="5" s="1"/>
  <c r="F1487" i="5" s="1"/>
  <c r="F1488" i="5" s="1"/>
  <c r="F1489" i="5" s="1"/>
  <c r="F1490" i="5" s="1"/>
  <c r="F1491" i="5" s="1"/>
  <c r="F1492" i="5" s="1"/>
  <c r="F1493" i="5" s="1"/>
  <c r="F1494" i="5" s="1"/>
  <c r="F1495" i="5" s="1"/>
  <c r="F1496" i="5" s="1"/>
  <c r="F1497" i="5" s="1"/>
  <c r="F1498" i="5" s="1"/>
  <c r="F1499" i="5" s="1"/>
  <c r="F1500" i="5" s="1"/>
  <c r="F1501" i="5" s="1"/>
  <c r="F1502" i="5" s="1"/>
  <c r="F1503" i="5" s="1"/>
  <c r="F1504" i="5" s="1"/>
  <c r="F1505" i="5" s="1"/>
  <c r="F1506" i="5" s="1"/>
  <c r="F1507" i="5" s="1"/>
  <c r="F1508" i="5" s="1"/>
  <c r="F1509" i="5" s="1"/>
  <c r="F1510" i="5" s="1"/>
  <c r="F1511" i="5" s="1"/>
  <c r="F1512" i="5" s="1"/>
  <c r="F1513" i="5" s="1"/>
  <c r="F1514" i="5" s="1"/>
  <c r="F1515" i="5" s="1"/>
  <c r="F1516" i="5" s="1"/>
  <c r="F1517" i="5" s="1"/>
  <c r="F1518" i="5" s="1"/>
  <c r="F1519" i="5" s="1"/>
  <c r="F1520" i="5" s="1"/>
  <c r="F1521" i="5" s="1"/>
  <c r="F1522" i="5" s="1"/>
  <c r="F1523" i="5" s="1"/>
  <c r="F1524" i="5" s="1"/>
  <c r="F1525" i="5" s="1"/>
  <c r="F1526" i="5" s="1"/>
  <c r="F1527" i="5" s="1"/>
  <c r="F1528" i="5" s="1"/>
  <c r="F1529" i="5" s="1"/>
  <c r="F1530" i="5" s="1"/>
  <c r="F1531" i="5" s="1"/>
  <c r="F1532" i="5" s="1"/>
  <c r="F1533" i="5" s="1"/>
  <c r="F1534" i="5" s="1"/>
  <c r="F1535" i="5" s="1"/>
  <c r="F1536" i="5" s="1"/>
  <c r="F1537" i="5" s="1"/>
  <c r="F1538" i="5" s="1"/>
  <c r="F1539" i="5" s="1"/>
  <c r="F1540" i="5" s="1"/>
  <c r="F1541" i="5" s="1"/>
  <c r="F1542" i="5" s="1"/>
  <c r="F1543" i="5" s="1"/>
  <c r="F1544" i="5" s="1"/>
  <c r="F1545" i="5" s="1"/>
  <c r="F1546" i="5" s="1"/>
  <c r="F1547" i="5" s="1"/>
  <c r="F1548" i="5" s="1"/>
  <c r="F1549" i="5" s="1"/>
  <c r="F1550" i="5" s="1"/>
  <c r="F1551" i="5" s="1"/>
  <c r="F1552" i="5" s="1"/>
  <c r="F1553" i="5" s="1"/>
  <c r="F1554" i="5" s="1"/>
  <c r="F1555" i="5" s="1"/>
  <c r="F1556" i="5" s="1"/>
  <c r="F1557" i="5" s="1"/>
  <c r="F1558" i="5" s="1"/>
  <c r="F1559" i="5" s="1"/>
  <c r="F1560" i="5" s="1"/>
  <c r="F1561" i="5" s="1"/>
  <c r="F1562" i="5" s="1"/>
  <c r="F1563" i="5" s="1"/>
  <c r="F1564" i="5" s="1"/>
  <c r="F1565" i="5" s="1"/>
  <c r="F1566" i="5" s="1"/>
  <c r="F1567" i="5" s="1"/>
  <c r="F1568" i="5" s="1"/>
  <c r="F1569" i="5" s="1"/>
  <c r="F1570" i="5" s="1"/>
  <c r="F1571" i="5" s="1"/>
  <c r="F1572" i="5" s="1"/>
  <c r="F1573" i="5" s="1"/>
  <c r="F1574" i="5" s="1"/>
  <c r="F1575" i="5" s="1"/>
  <c r="F1576" i="5" s="1"/>
  <c r="F1577" i="5" s="1"/>
  <c r="F1578" i="5" s="1"/>
  <c r="F1579" i="5" s="1"/>
  <c r="F1580" i="5" s="1"/>
  <c r="F1581" i="5" s="1"/>
  <c r="F1582" i="5" s="1"/>
  <c r="F1583" i="5" s="1"/>
  <c r="F1584" i="5" s="1"/>
  <c r="F1585" i="5" s="1"/>
  <c r="F1586" i="5" s="1"/>
  <c r="F1587" i="5" s="1"/>
  <c r="F1588" i="5" s="1"/>
  <c r="F1589" i="5" s="1"/>
  <c r="F1590" i="5" s="1"/>
  <c r="F1591" i="5" s="1"/>
  <c r="F1592" i="5" s="1"/>
  <c r="F1593" i="5" s="1"/>
  <c r="F1594" i="5" s="1"/>
  <c r="F1595" i="5" s="1"/>
  <c r="F1596" i="5" s="1"/>
  <c r="F1597" i="5" s="1"/>
  <c r="F1598" i="5" s="1"/>
  <c r="F1599" i="5" s="1"/>
  <c r="F1600" i="5" s="1"/>
  <c r="F1601" i="5" s="1"/>
  <c r="F1602" i="5" s="1"/>
  <c r="F1603" i="5" s="1"/>
  <c r="F1604" i="5" s="1"/>
  <c r="F1605" i="5" s="1"/>
  <c r="F1606" i="5" s="1"/>
  <c r="F1607" i="5" s="1"/>
  <c r="F1608" i="5" s="1"/>
  <c r="F1609" i="5" s="1"/>
  <c r="F1610" i="5" s="1"/>
  <c r="F1611" i="5" s="1"/>
  <c r="F1612" i="5" s="1"/>
  <c r="F1613" i="5" s="1"/>
  <c r="F1614" i="5" s="1"/>
  <c r="F1615" i="5" s="1"/>
  <c r="F1616" i="5" s="1"/>
  <c r="F1617" i="5" s="1"/>
  <c r="F1618" i="5" s="1"/>
  <c r="F1619" i="5" s="1"/>
  <c r="F1620" i="5" s="1"/>
  <c r="F1621" i="5" s="1"/>
  <c r="F1622" i="5" s="1"/>
  <c r="F1623" i="5" s="1"/>
  <c r="F1624" i="5" s="1"/>
  <c r="F1625" i="5" s="1"/>
  <c r="F1626" i="5" s="1"/>
  <c r="F1627" i="5" s="1"/>
  <c r="F1628" i="5" s="1"/>
  <c r="F1629" i="5" s="1"/>
  <c r="F1630" i="5" s="1"/>
  <c r="F1631" i="5" s="1"/>
  <c r="F1632" i="5" s="1"/>
  <c r="F1633" i="5" s="1"/>
  <c r="F1634" i="5" s="1"/>
  <c r="F1635" i="5" s="1"/>
  <c r="F1636" i="5" s="1"/>
  <c r="F1637" i="5" s="1"/>
  <c r="F1638" i="5" s="1"/>
  <c r="F1639" i="5" s="1"/>
  <c r="F1640" i="5" s="1"/>
  <c r="F1641" i="5" s="1"/>
  <c r="F1642" i="5" s="1"/>
  <c r="F1643" i="5" s="1"/>
  <c r="F1644" i="5" s="1"/>
  <c r="F1645" i="5" s="1"/>
  <c r="F1646" i="5" s="1"/>
  <c r="F1647" i="5" s="1"/>
  <c r="F1648" i="5" s="1"/>
  <c r="F1649" i="5" s="1"/>
  <c r="F1650" i="5" s="1"/>
  <c r="F1651" i="5" s="1"/>
  <c r="F1652" i="5" s="1"/>
  <c r="F1653" i="5" s="1"/>
  <c r="F1654" i="5" s="1"/>
  <c r="F1655" i="5" s="1"/>
  <c r="F1656" i="5" s="1"/>
  <c r="F1657" i="5" s="1"/>
  <c r="F1658" i="5" s="1"/>
  <c r="F1659" i="5" s="1"/>
  <c r="F1660" i="5" s="1"/>
  <c r="F1661" i="5" s="1"/>
  <c r="F1662" i="5" s="1"/>
  <c r="F1663" i="5" s="1"/>
  <c r="F1664" i="5" s="1"/>
  <c r="F1665" i="5" s="1"/>
  <c r="F1666" i="5" s="1"/>
  <c r="F1667" i="5" s="1"/>
  <c r="F1668" i="5" s="1"/>
  <c r="F1669" i="5" s="1"/>
  <c r="F1670" i="5" s="1"/>
  <c r="F1671" i="5" s="1"/>
  <c r="F1672" i="5" s="1"/>
  <c r="F1673" i="5" s="1"/>
  <c r="F1674" i="5" s="1"/>
  <c r="F1675" i="5" s="1"/>
  <c r="F1676" i="5" s="1"/>
  <c r="F1677" i="5" s="1"/>
  <c r="F1678" i="5" s="1"/>
  <c r="F1679" i="5" s="1"/>
  <c r="F1680" i="5" s="1"/>
  <c r="F1681" i="5" s="1"/>
  <c r="F1682" i="5" s="1"/>
  <c r="F1683" i="5" s="1"/>
  <c r="F1684" i="5" s="1"/>
  <c r="F1685" i="5" s="1"/>
  <c r="F1686" i="5" s="1"/>
  <c r="F1687" i="5" s="1"/>
  <c r="F1688" i="5" s="1"/>
  <c r="F1689" i="5" s="1"/>
  <c r="F1690" i="5" s="1"/>
  <c r="F1691" i="5" s="1"/>
  <c r="F1692" i="5" s="1"/>
  <c r="F1693" i="5" s="1"/>
  <c r="F1694" i="5" s="1"/>
  <c r="F1695" i="5" s="1"/>
  <c r="F1696" i="5" s="1"/>
  <c r="F1697" i="5" s="1"/>
  <c r="F1698" i="5" s="1"/>
  <c r="F1699" i="5" s="1"/>
  <c r="F1700" i="5" s="1"/>
  <c r="F1701" i="5" s="1"/>
  <c r="F1702" i="5" s="1"/>
  <c r="F1703" i="5" s="1"/>
  <c r="F1704" i="5" s="1"/>
  <c r="F1705" i="5" s="1"/>
  <c r="F1706" i="5" s="1"/>
  <c r="F1707" i="5" s="1"/>
  <c r="F1708" i="5" s="1"/>
  <c r="F1709" i="5" s="1"/>
  <c r="F1710" i="5" s="1"/>
  <c r="F1711" i="5" s="1"/>
  <c r="F1712" i="5" s="1"/>
  <c r="F1713" i="5" s="1"/>
  <c r="F1714" i="5" s="1"/>
  <c r="F1715" i="5" s="1"/>
  <c r="F1716" i="5" s="1"/>
  <c r="F1717" i="5" s="1"/>
  <c r="F1718" i="5" s="1"/>
  <c r="F1719" i="5" s="1"/>
  <c r="F1720" i="5" s="1"/>
  <c r="F1721" i="5" s="1"/>
  <c r="F1722" i="5" s="1"/>
  <c r="F1723" i="5" s="1"/>
  <c r="F1724" i="5" s="1"/>
  <c r="F1725" i="5" s="1"/>
  <c r="F1726" i="5" s="1"/>
  <c r="F1727" i="5" s="1"/>
  <c r="F1728" i="5" s="1"/>
  <c r="F1729" i="5" s="1"/>
  <c r="F1730" i="5" s="1"/>
  <c r="F1731" i="5" s="1"/>
  <c r="F1732" i="5" s="1"/>
  <c r="F1733" i="5" s="1"/>
  <c r="F1734" i="5" s="1"/>
  <c r="F1735" i="5" s="1"/>
  <c r="F1736" i="5" s="1"/>
  <c r="F1737" i="5" s="1"/>
  <c r="F1738" i="5" s="1"/>
  <c r="F1739" i="5" s="1"/>
  <c r="F1740" i="5" s="1"/>
  <c r="F1741" i="5" s="1"/>
  <c r="F1742" i="5" s="1"/>
  <c r="F1743" i="5" s="1"/>
  <c r="F1744" i="5" s="1"/>
  <c r="F1745" i="5" s="1"/>
  <c r="F1746" i="5" s="1"/>
  <c r="F1747" i="5" s="1"/>
  <c r="F1748" i="5" s="1"/>
  <c r="F1749" i="5" s="1"/>
  <c r="F1750" i="5" s="1"/>
  <c r="F1751" i="5" s="1"/>
  <c r="F1752" i="5" s="1"/>
  <c r="F1753" i="5" s="1"/>
  <c r="F1754" i="5" s="1"/>
  <c r="F1755" i="5" s="1"/>
  <c r="F1756" i="5" s="1"/>
  <c r="F1757" i="5" s="1"/>
  <c r="F1758" i="5" s="1"/>
  <c r="F1759" i="5" s="1"/>
  <c r="F1760" i="5" s="1"/>
  <c r="F1761" i="5" s="1"/>
  <c r="F1762" i="5" s="1"/>
  <c r="F1763" i="5" s="1"/>
  <c r="F1764" i="5" s="1"/>
  <c r="F1765" i="5" s="1"/>
  <c r="F1766" i="5" s="1"/>
  <c r="F1767" i="5" s="1"/>
  <c r="F1768" i="5" s="1"/>
  <c r="F1769" i="5" s="1"/>
  <c r="F1770" i="5" s="1"/>
  <c r="F1771" i="5" s="1"/>
  <c r="F1772" i="5" s="1"/>
  <c r="F1773" i="5" s="1"/>
  <c r="F1774" i="5" s="1"/>
  <c r="F1775" i="5" s="1"/>
  <c r="F1776" i="5" s="1"/>
  <c r="F1777" i="5" s="1"/>
  <c r="F1778" i="5" s="1"/>
  <c r="F1779" i="5" s="1"/>
  <c r="F1780" i="5" s="1"/>
  <c r="F1781" i="5" s="1"/>
  <c r="F1782" i="5" s="1"/>
  <c r="F1783" i="5" s="1"/>
  <c r="F1784" i="5" s="1"/>
  <c r="F1785" i="5" s="1"/>
  <c r="F1786" i="5" s="1"/>
  <c r="F1787" i="5" s="1"/>
  <c r="F1788" i="5" s="1"/>
  <c r="F1789" i="5" s="1"/>
  <c r="F1790" i="5" s="1"/>
  <c r="F1791" i="5" s="1"/>
  <c r="F1792" i="5" s="1"/>
  <c r="F1793" i="5" s="1"/>
  <c r="F1794" i="5" s="1"/>
  <c r="F1795" i="5" s="1"/>
  <c r="F1796" i="5" s="1"/>
  <c r="F1797" i="5" s="1"/>
  <c r="F1798" i="5" s="1"/>
  <c r="F1799" i="5" s="1"/>
  <c r="F1800" i="5" s="1"/>
  <c r="F1801" i="5" s="1"/>
  <c r="F1802" i="5" s="1"/>
  <c r="F1803" i="5" s="1"/>
  <c r="F1804" i="5" s="1"/>
  <c r="F1805" i="5" s="1"/>
  <c r="F1806" i="5" s="1"/>
  <c r="F1807" i="5" s="1"/>
  <c r="F1808" i="5" s="1"/>
  <c r="F1809" i="5" s="1"/>
  <c r="F1810" i="5" s="1"/>
  <c r="F1811" i="5" s="1"/>
  <c r="F1812" i="5" s="1"/>
  <c r="F1813" i="5" s="1"/>
  <c r="F1814" i="5" s="1"/>
  <c r="F1815" i="5" s="1"/>
  <c r="F1816" i="5" s="1"/>
  <c r="F1817" i="5" s="1"/>
  <c r="F1818" i="5" s="1"/>
  <c r="F1819" i="5" s="1"/>
  <c r="F1820" i="5" s="1"/>
  <c r="F1821" i="5" s="1"/>
  <c r="F1822" i="5" s="1"/>
  <c r="F1823" i="5" s="1"/>
  <c r="F1824" i="5" s="1"/>
  <c r="F1825" i="5" s="1"/>
  <c r="F1826" i="5" s="1"/>
  <c r="F1827" i="5" s="1"/>
  <c r="F1828" i="5" s="1"/>
  <c r="F1829" i="5" s="1"/>
  <c r="F1830" i="5" s="1"/>
  <c r="F1831" i="5" s="1"/>
  <c r="F1832" i="5" s="1"/>
  <c r="F1833" i="5" s="1"/>
  <c r="F1834" i="5" s="1"/>
  <c r="F1835" i="5" s="1"/>
  <c r="F1836" i="5" s="1"/>
  <c r="F1837" i="5" s="1"/>
  <c r="F1838" i="5" s="1"/>
  <c r="F1839" i="5" s="1"/>
  <c r="F1840" i="5" s="1"/>
  <c r="F1841" i="5" s="1"/>
  <c r="F1842" i="5" s="1"/>
  <c r="F1843" i="5" s="1"/>
  <c r="F1844" i="5" s="1"/>
  <c r="F1845" i="5" s="1"/>
  <c r="F1846" i="5" s="1"/>
  <c r="F1847" i="5" s="1"/>
  <c r="F1848" i="5" s="1"/>
  <c r="F1849" i="5" s="1"/>
  <c r="F1850" i="5" s="1"/>
  <c r="F1851" i="5" s="1"/>
  <c r="F1852" i="5" s="1"/>
  <c r="F1853" i="5" s="1"/>
  <c r="F1854" i="5" s="1"/>
  <c r="F1855" i="5" s="1"/>
  <c r="F1856" i="5" s="1"/>
  <c r="F1857" i="5" s="1"/>
  <c r="F1858" i="5" s="1"/>
  <c r="F1859" i="5" s="1"/>
  <c r="F1860" i="5" s="1"/>
  <c r="F1861" i="5" s="1"/>
  <c r="F1862" i="5" s="1"/>
  <c r="F1863" i="5" s="1"/>
  <c r="F1864" i="5" s="1"/>
  <c r="F1865" i="5" s="1"/>
  <c r="F1866" i="5" s="1"/>
  <c r="F1867" i="5" s="1"/>
  <c r="F1868" i="5" s="1"/>
  <c r="F1869" i="5" s="1"/>
  <c r="F1870" i="5" s="1"/>
  <c r="F1871" i="5" s="1"/>
  <c r="F1872" i="5" s="1"/>
  <c r="F1873" i="5" s="1"/>
  <c r="F1874" i="5" s="1"/>
  <c r="F1875" i="5" s="1"/>
  <c r="F1876" i="5" s="1"/>
  <c r="F1877" i="5" s="1"/>
  <c r="F1878" i="5" s="1"/>
  <c r="F1879" i="5" s="1"/>
  <c r="F1880" i="5" s="1"/>
  <c r="F1881" i="5" s="1"/>
  <c r="F1882" i="5" s="1"/>
  <c r="F1883" i="5" s="1"/>
  <c r="F1884" i="5" s="1"/>
  <c r="F1885" i="5" s="1"/>
  <c r="F1886" i="5" s="1"/>
  <c r="F1887" i="5" s="1"/>
  <c r="F1888" i="5" s="1"/>
  <c r="F1889" i="5" s="1"/>
  <c r="F1890" i="5" s="1"/>
  <c r="F1891" i="5" s="1"/>
  <c r="F1892" i="5" s="1"/>
  <c r="F1893" i="5" s="1"/>
  <c r="F1894" i="5" s="1"/>
  <c r="F1895" i="5" s="1"/>
  <c r="F1896" i="5" s="1"/>
  <c r="F1897" i="5" s="1"/>
  <c r="F1898" i="5" s="1"/>
  <c r="F1899" i="5" s="1"/>
  <c r="F1900" i="5" s="1"/>
  <c r="F1901" i="5" s="1"/>
  <c r="F1902" i="5" s="1"/>
  <c r="F1903" i="5" s="1"/>
  <c r="F1904" i="5" s="1"/>
  <c r="F1905" i="5" s="1"/>
  <c r="F1906" i="5" s="1"/>
  <c r="F1907" i="5" s="1"/>
  <c r="F1908" i="5" s="1"/>
  <c r="F1909" i="5" s="1"/>
  <c r="F1910" i="5" s="1"/>
  <c r="F1911" i="5" s="1"/>
  <c r="F1912" i="5" s="1"/>
  <c r="F1913" i="5" s="1"/>
  <c r="F1914" i="5" s="1"/>
  <c r="F1915" i="5" s="1"/>
  <c r="F1916" i="5" s="1"/>
  <c r="F1917" i="5" s="1"/>
  <c r="F1918" i="5" s="1"/>
  <c r="F1919" i="5" s="1"/>
  <c r="F1920" i="5" s="1"/>
  <c r="F1921" i="5" s="1"/>
  <c r="F1922" i="5" s="1"/>
  <c r="F1923" i="5" s="1"/>
  <c r="F1924" i="5" s="1"/>
  <c r="F1925" i="5" s="1"/>
  <c r="F1926" i="5" s="1"/>
  <c r="F1927" i="5" s="1"/>
  <c r="F1928" i="5" s="1"/>
  <c r="F1929" i="5" s="1"/>
  <c r="F1930" i="5" s="1"/>
  <c r="F1931" i="5" s="1"/>
  <c r="F1932" i="5" s="1"/>
  <c r="F1933" i="5" s="1"/>
  <c r="F1934" i="5" s="1"/>
  <c r="F1935" i="5" s="1"/>
  <c r="F1936" i="5" s="1"/>
  <c r="F1937" i="5" s="1"/>
  <c r="F1938" i="5" s="1"/>
  <c r="F1939" i="5" s="1"/>
  <c r="F1940" i="5" s="1"/>
  <c r="F1941" i="5" s="1"/>
  <c r="F1942" i="5" s="1"/>
  <c r="F1943" i="5" s="1"/>
  <c r="F1944" i="5" s="1"/>
  <c r="F1945" i="5" s="1"/>
  <c r="F1946" i="5" s="1"/>
  <c r="F1947" i="5" s="1"/>
  <c r="F1948" i="5" s="1"/>
  <c r="F1949" i="5" s="1"/>
  <c r="F1950" i="5" s="1"/>
  <c r="F1951" i="5" s="1"/>
  <c r="F1952" i="5" s="1"/>
  <c r="F1953" i="5" s="1"/>
  <c r="F1954" i="5" s="1"/>
  <c r="F1955" i="5" s="1"/>
  <c r="F1956" i="5" s="1"/>
  <c r="F1957" i="5" s="1"/>
  <c r="F1958" i="5" s="1"/>
  <c r="F1959" i="5" s="1"/>
  <c r="F1960" i="5" s="1"/>
  <c r="F1961" i="5" s="1"/>
  <c r="F1962" i="5" s="1"/>
  <c r="F1963" i="5" s="1"/>
  <c r="F1964" i="5" s="1"/>
  <c r="F1965" i="5" s="1"/>
  <c r="F1966" i="5" s="1"/>
  <c r="F1967" i="5" s="1"/>
  <c r="F1968" i="5" s="1"/>
  <c r="F1969" i="5" s="1"/>
  <c r="F1970" i="5" s="1"/>
  <c r="F1971" i="5" s="1"/>
  <c r="F1972" i="5" s="1"/>
  <c r="F1973" i="5" s="1"/>
  <c r="F1974" i="5" s="1"/>
  <c r="F1975" i="5" s="1"/>
  <c r="F1976" i="5" s="1"/>
  <c r="F1977" i="5" s="1"/>
  <c r="F1978" i="5" s="1"/>
  <c r="F1979" i="5" s="1"/>
  <c r="F1980" i="5" s="1"/>
  <c r="F1981" i="5" s="1"/>
  <c r="F1982" i="5" s="1"/>
  <c r="F1983" i="5" s="1"/>
  <c r="F1984" i="5" s="1"/>
  <c r="F1985" i="5" s="1"/>
  <c r="F1986" i="5" s="1"/>
  <c r="F1987" i="5" s="1"/>
  <c r="F1988" i="5" s="1"/>
  <c r="F1989" i="5" s="1"/>
  <c r="F1990" i="5" s="1"/>
  <c r="F1991" i="5" s="1"/>
  <c r="F1992" i="5" s="1"/>
  <c r="F1993" i="5" s="1"/>
  <c r="F1994" i="5" s="1"/>
  <c r="F1995" i="5" s="1"/>
  <c r="F1996" i="5" s="1"/>
  <c r="F1997" i="5" s="1"/>
  <c r="F1998" i="5" s="1"/>
  <c r="F1999" i="5" s="1"/>
  <c r="F2000" i="5" s="1"/>
  <c r="F2001" i="5" s="1"/>
  <c r="F2002" i="5" s="1"/>
  <c r="F2003" i="5" s="1"/>
  <c r="F2004" i="5" s="1"/>
  <c r="F2005" i="5" s="1"/>
  <c r="F2006" i="5" s="1"/>
  <c r="F2007" i="5" s="1"/>
  <c r="F2008" i="5" s="1"/>
  <c r="F2009" i="5" s="1"/>
  <c r="F2010" i="5" s="1"/>
  <c r="F2011" i="5" s="1"/>
  <c r="F2012" i="5" s="1"/>
  <c r="F2013" i="5" s="1"/>
  <c r="F2014" i="5" s="1"/>
  <c r="F2015" i="5" s="1"/>
  <c r="F2016" i="5" s="1"/>
  <c r="F2017" i="5" s="1"/>
  <c r="F2018" i="5" s="1"/>
  <c r="F2019" i="5" s="1"/>
  <c r="F2020" i="5" s="1"/>
  <c r="F2021" i="5" s="1"/>
  <c r="F2022" i="5" s="1"/>
  <c r="F2023" i="5" s="1"/>
  <c r="F2024" i="5" s="1"/>
  <c r="F2025" i="5" s="1"/>
  <c r="F2026" i="5" s="1"/>
  <c r="F2027" i="5" s="1"/>
  <c r="F2028" i="5" s="1"/>
  <c r="F2029" i="5" s="1"/>
  <c r="F2030" i="5" s="1"/>
  <c r="F2031" i="5" s="1"/>
  <c r="F2032" i="5" s="1"/>
  <c r="F2033" i="5" s="1"/>
  <c r="F2034" i="5" s="1"/>
  <c r="F2035" i="5" s="1"/>
  <c r="F2036" i="5" s="1"/>
  <c r="F2037" i="5" s="1"/>
  <c r="F2038" i="5" s="1"/>
  <c r="F2039" i="5" s="1"/>
  <c r="F2040" i="5" s="1"/>
  <c r="F2041" i="5" s="1"/>
  <c r="F2042" i="5" s="1"/>
  <c r="F2043" i="5" s="1"/>
  <c r="F2044" i="5" s="1"/>
  <c r="F2045" i="5" s="1"/>
  <c r="F2046" i="5" s="1"/>
  <c r="F2047" i="5" s="1"/>
  <c r="F2048" i="5" s="1"/>
  <c r="F2049" i="5" s="1"/>
  <c r="F2050" i="5" s="1"/>
  <c r="F2051" i="5" s="1"/>
  <c r="F2052" i="5" s="1"/>
  <c r="F2053" i="5" s="1"/>
  <c r="F2054" i="5" s="1"/>
  <c r="F2055" i="5" s="1"/>
  <c r="F2056" i="5" s="1"/>
  <c r="F2057" i="5" s="1"/>
  <c r="F2058" i="5" s="1"/>
  <c r="F2059" i="5" s="1"/>
  <c r="F2060" i="5" s="1"/>
  <c r="F2061" i="5" s="1"/>
  <c r="F2062" i="5" s="1"/>
  <c r="F2063" i="5" s="1"/>
  <c r="F2064" i="5" s="1"/>
  <c r="F2065" i="5" s="1"/>
  <c r="F2066" i="5" s="1"/>
  <c r="F2067" i="5" s="1"/>
  <c r="F2068" i="5" s="1"/>
  <c r="F2069" i="5" s="1"/>
  <c r="F2070" i="5" s="1"/>
  <c r="F2071" i="5" s="1"/>
  <c r="F2072" i="5" s="1"/>
  <c r="F2073" i="5" s="1"/>
  <c r="F2074" i="5" s="1"/>
  <c r="F2075" i="5" s="1"/>
  <c r="F2076" i="5" s="1"/>
  <c r="F2077" i="5" s="1"/>
  <c r="F2078" i="5" s="1"/>
  <c r="F2079" i="5" s="1"/>
  <c r="F2080" i="5" s="1"/>
  <c r="F2081" i="5" s="1"/>
  <c r="F2082" i="5" s="1"/>
  <c r="F2083" i="5" s="1"/>
  <c r="F2084" i="5" s="1"/>
  <c r="F2085" i="5" s="1"/>
  <c r="F2086" i="5" s="1"/>
  <c r="F2087" i="5" s="1"/>
  <c r="F2088" i="5" s="1"/>
  <c r="F2089" i="5" s="1"/>
  <c r="F2090" i="5" s="1"/>
  <c r="F2091" i="5" s="1"/>
  <c r="F2092" i="5" s="1"/>
  <c r="F2093" i="5" s="1"/>
  <c r="F2094" i="5" s="1"/>
  <c r="F2095" i="5" s="1"/>
  <c r="F2096" i="5" s="1"/>
  <c r="F2097" i="5" s="1"/>
  <c r="F2098" i="5" s="1"/>
  <c r="F2099" i="5" s="1"/>
  <c r="F2100" i="5" s="1"/>
  <c r="F2101" i="5" s="1"/>
  <c r="F2102" i="5" s="1"/>
  <c r="F2103" i="5" s="1"/>
  <c r="F2104" i="5" s="1"/>
  <c r="F2105" i="5" s="1"/>
  <c r="F2106" i="5" s="1"/>
  <c r="F2107" i="5" s="1"/>
  <c r="F2108" i="5" s="1"/>
  <c r="F2109" i="5" s="1"/>
  <c r="F2110" i="5" s="1"/>
  <c r="F2111" i="5" s="1"/>
  <c r="F2112" i="5" s="1"/>
  <c r="F2113" i="5" s="1"/>
  <c r="F2114" i="5" s="1"/>
  <c r="F2115" i="5" s="1"/>
  <c r="F2116" i="5" s="1"/>
  <c r="F2117" i="5" s="1"/>
  <c r="F2118" i="5" s="1"/>
  <c r="F2119" i="5" s="1"/>
  <c r="F2120" i="5" s="1"/>
  <c r="F2121" i="5" s="1"/>
  <c r="F2122" i="5" s="1"/>
  <c r="F2123" i="5" s="1"/>
  <c r="F2124" i="5" s="1"/>
  <c r="F2125" i="5" s="1"/>
  <c r="F2126" i="5" s="1"/>
  <c r="F2127" i="5" s="1"/>
  <c r="F2128" i="5" s="1"/>
  <c r="F2129" i="5" s="1"/>
  <c r="F2130" i="5" s="1"/>
  <c r="F2131" i="5" s="1"/>
  <c r="F2132" i="5" s="1"/>
  <c r="F2133" i="5" s="1"/>
  <c r="F2134" i="5" s="1"/>
  <c r="F2135" i="5" s="1"/>
  <c r="F2136" i="5" s="1"/>
  <c r="F2137" i="5" s="1"/>
  <c r="F2138" i="5" s="1"/>
  <c r="F2139" i="5" s="1"/>
  <c r="F2140" i="5" s="1"/>
  <c r="F2141" i="5" s="1"/>
  <c r="F2142" i="5" s="1"/>
  <c r="F2143" i="5" s="1"/>
  <c r="F2144" i="5" s="1"/>
  <c r="F2145" i="5" s="1"/>
  <c r="F2146" i="5" s="1"/>
  <c r="F2147" i="5" s="1"/>
  <c r="F2148" i="5" s="1"/>
  <c r="F2149" i="5" s="1"/>
  <c r="F2150" i="5" s="1"/>
  <c r="F2151" i="5" s="1"/>
  <c r="F2152" i="5" s="1"/>
  <c r="F2153" i="5" s="1"/>
  <c r="F2154" i="5" s="1"/>
  <c r="F2155" i="5" s="1"/>
  <c r="F2156" i="5" s="1"/>
  <c r="F2157" i="5" s="1"/>
  <c r="F2158" i="5" s="1"/>
  <c r="F2159" i="5" s="1"/>
  <c r="F2160" i="5" s="1"/>
  <c r="F2161" i="5" s="1"/>
  <c r="F2162" i="5" s="1"/>
  <c r="F2163" i="5" s="1"/>
  <c r="F2164" i="5" s="1"/>
  <c r="F2165" i="5" s="1"/>
  <c r="F2166" i="5" s="1"/>
  <c r="F2167" i="5" s="1"/>
  <c r="F2168" i="5" s="1"/>
  <c r="F2169" i="5" s="1"/>
  <c r="F2170" i="5" s="1"/>
  <c r="F2171" i="5" s="1"/>
  <c r="F2172" i="5" s="1"/>
  <c r="F2173" i="5" s="1"/>
  <c r="F2174" i="5" s="1"/>
  <c r="F2175" i="5" s="1"/>
  <c r="F2176" i="5" s="1"/>
  <c r="F2177" i="5" s="1"/>
  <c r="F2178" i="5" s="1"/>
  <c r="F2179" i="5" s="1"/>
  <c r="F2180" i="5" s="1"/>
  <c r="F2181" i="5" s="1"/>
  <c r="F2182" i="5" s="1"/>
  <c r="F2183" i="5" s="1"/>
  <c r="F2184" i="5" s="1"/>
  <c r="F2185" i="5" s="1"/>
  <c r="F2186" i="5" s="1"/>
  <c r="F2187" i="5" s="1"/>
  <c r="F2188" i="5" s="1"/>
  <c r="F2189" i="5" s="1"/>
  <c r="F2190" i="5" s="1"/>
  <c r="F2191" i="5" s="1"/>
  <c r="F2192" i="5" s="1"/>
  <c r="F2193" i="5" s="1"/>
  <c r="F2194" i="5" s="1"/>
  <c r="F2195" i="5" s="1"/>
  <c r="F2196" i="5" s="1"/>
  <c r="F2197" i="5" s="1"/>
  <c r="F2198" i="5" s="1"/>
  <c r="F2199" i="5" s="1"/>
  <c r="F2200" i="5" s="1"/>
  <c r="F2201" i="5" s="1"/>
  <c r="F2202" i="5" s="1"/>
  <c r="F2203" i="5" s="1"/>
  <c r="F2204" i="5" s="1"/>
  <c r="F2205" i="5" s="1"/>
  <c r="F2206" i="5" s="1"/>
  <c r="F2207" i="5" s="1"/>
  <c r="F2208" i="5" s="1"/>
  <c r="F2209" i="5" s="1"/>
  <c r="F2210" i="5" s="1"/>
  <c r="F2211" i="5" s="1"/>
  <c r="F2212" i="5" s="1"/>
  <c r="F2213" i="5" s="1"/>
  <c r="F2214" i="5" s="1"/>
  <c r="F2215" i="5" s="1"/>
  <c r="F2216" i="5" s="1"/>
  <c r="F2217" i="5" s="1"/>
  <c r="F2218" i="5" s="1"/>
  <c r="F2219" i="5" s="1"/>
  <c r="F2220" i="5" s="1"/>
  <c r="F2221" i="5" s="1"/>
  <c r="F2222" i="5" s="1"/>
  <c r="F2223" i="5" s="1"/>
  <c r="F2224" i="5" s="1"/>
  <c r="F2225" i="5" s="1"/>
  <c r="F2226" i="5" s="1"/>
  <c r="F2227" i="5" s="1"/>
  <c r="F2228" i="5" s="1"/>
  <c r="F2229" i="5" s="1"/>
  <c r="F2230" i="5" s="1"/>
  <c r="F2231" i="5" s="1"/>
  <c r="F2232" i="5" s="1"/>
  <c r="F2233" i="5" s="1"/>
  <c r="F2234" i="5" s="1"/>
  <c r="F2235" i="5" s="1"/>
  <c r="F2236" i="5" s="1"/>
  <c r="F2237" i="5" s="1"/>
  <c r="F2238" i="5" s="1"/>
  <c r="F2239" i="5" s="1"/>
  <c r="F2240" i="5" s="1"/>
  <c r="F2241" i="5" s="1"/>
  <c r="F2242" i="5" s="1"/>
  <c r="F2243" i="5" s="1"/>
  <c r="F2244" i="5" s="1"/>
  <c r="F2245" i="5" s="1"/>
  <c r="F2246" i="5" s="1"/>
  <c r="F2247" i="5" s="1"/>
  <c r="F2248" i="5" s="1"/>
  <c r="F2249" i="5" s="1"/>
  <c r="F2250" i="5" s="1"/>
  <c r="F2251" i="5" s="1"/>
  <c r="F2252" i="5" s="1"/>
  <c r="F2253" i="5" s="1"/>
  <c r="F2254" i="5" s="1"/>
  <c r="F2255" i="5" s="1"/>
  <c r="F2256" i="5" s="1"/>
  <c r="F2257" i="5" s="1"/>
  <c r="F2258" i="5" s="1"/>
  <c r="F2259" i="5" s="1"/>
  <c r="F2260" i="5" s="1"/>
  <c r="F2261" i="5" s="1"/>
  <c r="F2262" i="5" s="1"/>
  <c r="F2263" i="5" s="1"/>
  <c r="F2264" i="5" s="1"/>
  <c r="F2265" i="5" s="1"/>
  <c r="F2266" i="5" s="1"/>
  <c r="F2267" i="5" s="1"/>
  <c r="F2268" i="5" s="1"/>
  <c r="F2269" i="5" s="1"/>
  <c r="F2270" i="5" s="1"/>
  <c r="F2271" i="5" s="1"/>
  <c r="F2272" i="5" s="1"/>
  <c r="F2273" i="5" s="1"/>
  <c r="F2274" i="5" s="1"/>
  <c r="F2275" i="5" s="1"/>
  <c r="F2276" i="5" s="1"/>
  <c r="F2277" i="5" s="1"/>
  <c r="F2278" i="5" s="1"/>
  <c r="F2279" i="5" s="1"/>
  <c r="F2280" i="5" s="1"/>
  <c r="F2281" i="5" s="1"/>
  <c r="F2282" i="5" s="1"/>
  <c r="F2283" i="5" s="1"/>
  <c r="F2284" i="5" s="1"/>
  <c r="F2285" i="5" s="1"/>
  <c r="F2286" i="5" s="1"/>
  <c r="F2287" i="5" s="1"/>
  <c r="F2288" i="5" s="1"/>
  <c r="F2289" i="5" s="1"/>
  <c r="F2290" i="5" s="1"/>
  <c r="F2291" i="5" s="1"/>
  <c r="F2292" i="5" s="1"/>
  <c r="F2293" i="5" s="1"/>
  <c r="F2294" i="5" s="1"/>
  <c r="F2295" i="5" s="1"/>
  <c r="F2296" i="5" s="1"/>
  <c r="F2297" i="5" s="1"/>
  <c r="F2298" i="5" s="1"/>
  <c r="F2299" i="5" s="1"/>
  <c r="F2300" i="5" s="1"/>
  <c r="F2301" i="5" s="1"/>
  <c r="F2302" i="5" s="1"/>
  <c r="F2303" i="5" s="1"/>
  <c r="F2304" i="5" s="1"/>
  <c r="F2305" i="5" s="1"/>
  <c r="F2306" i="5" s="1"/>
  <c r="F2307" i="5" s="1"/>
  <c r="F2308" i="5" s="1"/>
  <c r="F2309" i="5" s="1"/>
  <c r="F2310" i="5" s="1"/>
  <c r="F2311" i="5" s="1"/>
  <c r="F2312" i="5" s="1"/>
  <c r="F2313" i="5" s="1"/>
  <c r="F2314" i="5" s="1"/>
  <c r="F2315" i="5" s="1"/>
  <c r="F2316" i="5" s="1"/>
  <c r="F2317" i="5" s="1"/>
  <c r="F2318" i="5" s="1"/>
  <c r="F2319" i="5" s="1"/>
  <c r="F2320" i="5" s="1"/>
  <c r="F2321" i="5" s="1"/>
  <c r="F2322" i="5" s="1"/>
  <c r="F2323" i="5" s="1"/>
  <c r="F2324" i="5" s="1"/>
  <c r="F2325" i="5" s="1"/>
  <c r="F2326" i="5" s="1"/>
  <c r="F2327" i="5" s="1"/>
  <c r="F2328" i="5" s="1"/>
  <c r="F2329" i="5" s="1"/>
  <c r="F2330" i="5" s="1"/>
  <c r="F2331" i="5" s="1"/>
  <c r="F2332" i="5" s="1"/>
  <c r="F2333" i="5" s="1"/>
  <c r="F2334" i="5" s="1"/>
  <c r="F2335" i="5" s="1"/>
  <c r="F2336" i="5" s="1"/>
  <c r="F2337" i="5" s="1"/>
  <c r="F2338" i="5" s="1"/>
  <c r="F2339" i="5" s="1"/>
  <c r="F2340" i="5" s="1"/>
  <c r="F2341" i="5" s="1"/>
  <c r="F2342" i="5" s="1"/>
  <c r="F2343" i="5" s="1"/>
  <c r="F2344" i="5" s="1"/>
  <c r="F2345" i="5" s="1"/>
  <c r="F2346" i="5" s="1"/>
  <c r="F2347" i="5" s="1"/>
  <c r="F2348" i="5" s="1"/>
  <c r="F2349" i="5" s="1"/>
  <c r="F2350" i="5" s="1"/>
  <c r="F2351" i="5" s="1"/>
  <c r="F2352" i="5" s="1"/>
  <c r="F2353" i="5" s="1"/>
  <c r="F2354" i="5" s="1"/>
  <c r="F2355" i="5" s="1"/>
  <c r="F2356" i="5" s="1"/>
  <c r="F2357" i="5" s="1"/>
  <c r="F2358" i="5" s="1"/>
  <c r="F2359" i="5" s="1"/>
  <c r="F2360" i="5" s="1"/>
  <c r="F2361" i="5" s="1"/>
  <c r="F2362" i="5" s="1"/>
  <c r="F2363" i="5" s="1"/>
  <c r="F2364" i="5" s="1"/>
  <c r="F2365" i="5" s="1"/>
  <c r="F2366" i="5" s="1"/>
  <c r="F2367" i="5" s="1"/>
  <c r="F2368" i="5" s="1"/>
  <c r="F2369" i="5" s="1"/>
  <c r="F2370" i="5" s="1"/>
  <c r="F2371" i="5" s="1"/>
  <c r="F2372" i="5" s="1"/>
  <c r="F2373" i="5" s="1"/>
  <c r="F2374" i="5" s="1"/>
  <c r="F2375" i="5" s="1"/>
  <c r="F2376" i="5" s="1"/>
  <c r="F2377" i="5" s="1"/>
  <c r="F2378" i="5" s="1"/>
  <c r="F2379" i="5" s="1"/>
  <c r="F2380" i="5" s="1"/>
  <c r="F2381" i="5" s="1"/>
  <c r="F2382" i="5" s="1"/>
  <c r="F2383" i="5" s="1"/>
  <c r="F2384" i="5" s="1"/>
  <c r="F2385" i="5" s="1"/>
  <c r="F2386" i="5" s="1"/>
  <c r="F2387" i="5" s="1"/>
  <c r="F2388" i="5" s="1"/>
  <c r="F2389" i="5" s="1"/>
  <c r="F2390" i="5" s="1"/>
  <c r="F2391" i="5" s="1"/>
  <c r="F2392" i="5" s="1"/>
  <c r="F2393" i="5" s="1"/>
  <c r="F2394" i="5" s="1"/>
  <c r="F2395" i="5" s="1"/>
  <c r="F2396" i="5" s="1"/>
  <c r="F2397" i="5" s="1"/>
  <c r="F2398" i="5" s="1"/>
  <c r="F2399" i="5" s="1"/>
  <c r="F2400" i="5" s="1"/>
  <c r="F2401" i="5" s="1"/>
  <c r="F2402" i="5" s="1"/>
  <c r="F2403" i="5" s="1"/>
  <c r="F2404" i="5" s="1"/>
  <c r="F2405" i="5" s="1"/>
  <c r="F2406" i="5" s="1"/>
  <c r="F2407" i="5" s="1"/>
  <c r="F2408" i="5" s="1"/>
  <c r="F2409" i="5" s="1"/>
  <c r="F2410" i="5" s="1"/>
  <c r="F2411" i="5" s="1"/>
  <c r="F2412" i="5" s="1"/>
  <c r="F2413" i="5" s="1"/>
  <c r="F2414" i="5" s="1"/>
  <c r="F2415" i="5" s="1"/>
  <c r="F2416" i="5" s="1"/>
  <c r="F2417" i="5" s="1"/>
  <c r="F2418" i="5" s="1"/>
  <c r="F2419" i="5" s="1"/>
  <c r="F2420" i="5" s="1"/>
  <c r="F2421" i="5" s="1"/>
  <c r="F2422" i="5" s="1"/>
  <c r="F2423" i="5" s="1"/>
  <c r="F2424" i="5" s="1"/>
  <c r="F2425" i="5" s="1"/>
  <c r="F2426" i="5" s="1"/>
  <c r="F2427" i="5" s="1"/>
  <c r="F2428" i="5" s="1"/>
  <c r="F2429" i="5" s="1"/>
  <c r="F2430" i="5" s="1"/>
  <c r="F2431" i="5" s="1"/>
  <c r="F2432" i="5" s="1"/>
  <c r="F2433" i="5" s="1"/>
  <c r="F2434" i="5" s="1"/>
  <c r="F2435" i="5" s="1"/>
  <c r="F2436" i="5" s="1"/>
  <c r="F2437" i="5" s="1"/>
  <c r="F2438" i="5" s="1"/>
  <c r="F2439" i="5" s="1"/>
  <c r="F2440" i="5" s="1"/>
  <c r="F2441" i="5" s="1"/>
  <c r="F2442" i="5" s="1"/>
  <c r="F2443" i="5" s="1"/>
  <c r="F2444" i="5" s="1"/>
  <c r="F2445" i="5" s="1"/>
  <c r="F2446" i="5" s="1"/>
  <c r="F2447" i="5" s="1"/>
  <c r="F2448" i="5" s="1"/>
  <c r="F2449" i="5" s="1"/>
  <c r="F2450" i="5" s="1"/>
  <c r="F2451" i="5" s="1"/>
  <c r="F2452" i="5" s="1"/>
  <c r="F2453" i="5" s="1"/>
  <c r="F2454" i="5" s="1"/>
  <c r="F2455" i="5" s="1"/>
  <c r="F2456" i="5" s="1"/>
  <c r="F2457" i="5" s="1"/>
  <c r="F2458" i="5" s="1"/>
  <c r="F2459" i="5" s="1"/>
  <c r="F2460" i="5" s="1"/>
  <c r="F2461" i="5" s="1"/>
  <c r="F2462" i="5" s="1"/>
  <c r="F2463" i="5" s="1"/>
  <c r="F2464" i="5" s="1"/>
  <c r="F2465" i="5" s="1"/>
  <c r="F2466" i="5" s="1"/>
  <c r="F2467" i="5" s="1"/>
  <c r="F2468" i="5" s="1"/>
  <c r="F2469" i="5" s="1"/>
  <c r="F2470" i="5" s="1"/>
  <c r="F2471" i="5" s="1"/>
  <c r="F2472" i="5" s="1"/>
  <c r="F2473" i="5" s="1"/>
  <c r="F2474" i="5" s="1"/>
  <c r="F2475" i="5" s="1"/>
  <c r="F2476" i="5" s="1"/>
  <c r="F2477" i="5" s="1"/>
  <c r="F2478" i="5" s="1"/>
  <c r="F2479" i="5" s="1"/>
  <c r="F2480" i="5" s="1"/>
  <c r="F2481" i="5" s="1"/>
  <c r="F2482" i="5" s="1"/>
  <c r="F2483" i="5" s="1"/>
  <c r="F2484" i="5" s="1"/>
  <c r="F2485" i="5" s="1"/>
  <c r="F2486" i="5" s="1"/>
  <c r="F2487" i="5" s="1"/>
  <c r="F2488" i="5" s="1"/>
  <c r="F2489" i="5" s="1"/>
  <c r="F2490" i="5" s="1"/>
  <c r="F2491" i="5" s="1"/>
  <c r="F2492" i="5" s="1"/>
  <c r="F2493" i="5" s="1"/>
  <c r="F2494" i="5" s="1"/>
  <c r="F2495" i="5" s="1"/>
  <c r="F2496" i="5" s="1"/>
  <c r="F2497" i="5" s="1"/>
  <c r="F2498" i="5" s="1"/>
  <c r="F2499" i="5" s="1"/>
  <c r="F2500" i="5" s="1"/>
  <c r="F2501" i="5" s="1"/>
  <c r="F2502" i="5" s="1"/>
  <c r="F2503" i="5" s="1"/>
  <c r="F2504" i="5" s="1"/>
  <c r="F2505" i="5" s="1"/>
  <c r="F2506" i="5" s="1"/>
  <c r="F2507" i="5" s="1"/>
  <c r="F2508" i="5" s="1"/>
  <c r="F2509" i="5" s="1"/>
  <c r="F2510" i="5" s="1"/>
  <c r="F2511" i="5" s="1"/>
  <c r="F2512" i="5" s="1"/>
  <c r="F2513" i="5" s="1"/>
  <c r="F2514" i="5" s="1"/>
  <c r="F2515" i="5" s="1"/>
  <c r="F2516" i="5" s="1"/>
  <c r="F2517" i="5" s="1"/>
  <c r="F2518" i="5" s="1"/>
  <c r="F2519" i="5" s="1"/>
  <c r="F2520" i="5" s="1"/>
  <c r="F2521" i="5" s="1"/>
  <c r="F2522" i="5" s="1"/>
  <c r="F2523" i="5" s="1"/>
  <c r="F2524" i="5" s="1"/>
  <c r="F2525" i="5" s="1"/>
  <c r="F2526" i="5" s="1"/>
  <c r="F2527" i="5" s="1"/>
  <c r="F2528" i="5" s="1"/>
  <c r="F2529" i="5" s="1"/>
  <c r="F2530" i="5" s="1"/>
  <c r="F2531" i="5" s="1"/>
  <c r="F2532" i="5" s="1"/>
  <c r="F2533" i="5" s="1"/>
  <c r="F2534" i="5" s="1"/>
  <c r="F2535" i="5" s="1"/>
  <c r="F2536" i="5" s="1"/>
  <c r="F2537" i="5" s="1"/>
  <c r="F2538" i="5" s="1"/>
  <c r="F2539" i="5" s="1"/>
  <c r="F2540" i="5" s="1"/>
  <c r="F2541" i="5" s="1"/>
  <c r="F2542" i="5" s="1"/>
  <c r="F2543" i="5" s="1"/>
  <c r="F2544" i="5" s="1"/>
  <c r="F2545" i="5" s="1"/>
  <c r="F2546" i="5" s="1"/>
  <c r="F2547" i="5" s="1"/>
  <c r="F2548" i="5" s="1"/>
  <c r="F2549" i="5" s="1"/>
  <c r="F2550" i="5" s="1"/>
  <c r="F2551" i="5" s="1"/>
  <c r="F2552" i="5" s="1"/>
  <c r="F2553" i="5" s="1"/>
  <c r="F2554" i="5" s="1"/>
  <c r="F2555" i="5" s="1"/>
  <c r="F2556" i="5" s="1"/>
  <c r="F2557" i="5" s="1"/>
  <c r="F2558" i="5" s="1"/>
  <c r="F2559" i="5" s="1"/>
  <c r="F2560" i="5" s="1"/>
  <c r="F2561" i="5" s="1"/>
  <c r="F2562" i="5" s="1"/>
  <c r="F2563" i="5" s="1"/>
  <c r="F2564" i="5" s="1"/>
  <c r="F2565" i="5" s="1"/>
  <c r="F2566" i="5" s="1"/>
  <c r="F2567" i="5" s="1"/>
  <c r="F2568" i="5" s="1"/>
  <c r="F2569" i="5" s="1"/>
  <c r="F2570" i="5" s="1"/>
  <c r="F2571" i="5" s="1"/>
  <c r="F2572" i="5" s="1"/>
  <c r="F2573" i="5" s="1"/>
  <c r="F2574" i="5" s="1"/>
  <c r="F2575" i="5" s="1"/>
  <c r="F2576" i="5" s="1"/>
  <c r="F2577" i="5" s="1"/>
  <c r="F2578" i="5" s="1"/>
  <c r="F2579" i="5" s="1"/>
  <c r="F2580" i="5" s="1"/>
  <c r="F2581" i="5" s="1"/>
  <c r="F2582" i="5" s="1"/>
  <c r="F2583" i="5" s="1"/>
  <c r="F2584" i="5" s="1"/>
  <c r="F2585" i="5" s="1"/>
  <c r="F2586" i="5" s="1"/>
  <c r="F2587" i="5" s="1"/>
  <c r="F2588" i="5" s="1"/>
  <c r="F2589" i="5" s="1"/>
  <c r="F2590" i="5" s="1"/>
  <c r="F2591" i="5" s="1"/>
  <c r="F2592" i="5" s="1"/>
  <c r="F2593" i="5" s="1"/>
  <c r="F2594" i="5" s="1"/>
  <c r="F2595" i="5" s="1"/>
  <c r="F2596" i="5" s="1"/>
  <c r="F2597" i="5" s="1"/>
  <c r="F2598" i="5" s="1"/>
  <c r="F2599" i="5" s="1"/>
  <c r="F2600" i="5" s="1"/>
  <c r="F2601" i="5" s="1"/>
  <c r="F2602" i="5" s="1"/>
  <c r="F2603" i="5" s="1"/>
  <c r="F2604" i="5" s="1"/>
  <c r="F2605" i="5" s="1"/>
  <c r="F2606" i="5" s="1"/>
  <c r="F2607" i="5" s="1"/>
  <c r="F2608" i="5" s="1"/>
  <c r="F2609" i="5" s="1"/>
  <c r="F2610" i="5" s="1"/>
  <c r="F2611" i="5" s="1"/>
  <c r="F2612" i="5" s="1"/>
  <c r="F2613" i="5" s="1"/>
  <c r="F2614" i="5" s="1"/>
  <c r="F2615" i="5" s="1"/>
  <c r="F2616" i="5" s="1"/>
  <c r="F2617" i="5" s="1"/>
  <c r="F2618" i="5" s="1"/>
  <c r="F2619" i="5" s="1"/>
  <c r="F2620" i="5" s="1"/>
  <c r="F2621" i="5" s="1"/>
  <c r="F2622" i="5" s="1"/>
  <c r="F2623" i="5" s="1"/>
  <c r="F2624" i="5" s="1"/>
  <c r="F2625" i="5" s="1"/>
  <c r="F2626" i="5" s="1"/>
  <c r="F2627" i="5" s="1"/>
  <c r="F2628" i="5" s="1"/>
  <c r="F2629" i="5" s="1"/>
  <c r="F2630" i="5" s="1"/>
  <c r="F2631" i="5" s="1"/>
  <c r="F2632" i="5" s="1"/>
  <c r="F2633" i="5" s="1"/>
  <c r="F2634" i="5" s="1"/>
  <c r="F2635" i="5" s="1"/>
  <c r="F2636" i="5" s="1"/>
  <c r="F2637" i="5" s="1"/>
  <c r="F2638" i="5" s="1"/>
  <c r="F2639" i="5" s="1"/>
  <c r="F2640" i="5" s="1"/>
  <c r="F2641" i="5" s="1"/>
  <c r="F2642" i="5" s="1"/>
  <c r="F2643" i="5" s="1"/>
  <c r="F2644" i="5" s="1"/>
  <c r="F2645" i="5" s="1"/>
  <c r="F2646" i="5" s="1"/>
  <c r="F2647" i="5" s="1"/>
  <c r="F2648" i="5" s="1"/>
  <c r="F2649" i="5" s="1"/>
  <c r="F2650" i="5" s="1"/>
  <c r="F2651" i="5" s="1"/>
  <c r="F2652" i="5" s="1"/>
  <c r="F2653" i="5" s="1"/>
  <c r="F2654" i="5" s="1"/>
  <c r="F2655" i="5" s="1"/>
  <c r="F2656" i="5" s="1"/>
  <c r="F2657" i="5" s="1"/>
  <c r="F2658" i="5" s="1"/>
  <c r="F2659" i="5" s="1"/>
  <c r="F2660" i="5" s="1"/>
  <c r="F2661" i="5" s="1"/>
  <c r="F2662" i="5" s="1"/>
  <c r="F2663" i="5" s="1"/>
  <c r="F2664" i="5" s="1"/>
  <c r="F2665" i="5" s="1"/>
  <c r="F2666" i="5" s="1"/>
  <c r="F2667" i="5" s="1"/>
  <c r="F2668" i="5" s="1"/>
  <c r="F2669" i="5" s="1"/>
  <c r="F2670" i="5" s="1"/>
  <c r="F2671" i="5" s="1"/>
  <c r="F2672" i="5" s="1"/>
  <c r="F2673" i="5" s="1"/>
  <c r="F2674" i="5" s="1"/>
  <c r="F2675" i="5" s="1"/>
  <c r="F2676" i="5" s="1"/>
  <c r="F2677" i="5" s="1"/>
  <c r="F2678" i="5" s="1"/>
  <c r="F2679" i="5" s="1"/>
  <c r="F2680" i="5" s="1"/>
  <c r="F2681" i="5" s="1"/>
  <c r="F2682" i="5" s="1"/>
  <c r="F2683" i="5" s="1"/>
  <c r="F2684" i="5" s="1"/>
  <c r="F2685" i="5" s="1"/>
  <c r="F2686" i="5" s="1"/>
  <c r="F2687" i="5" s="1"/>
  <c r="F2688" i="5" s="1"/>
  <c r="F2689" i="5" s="1"/>
  <c r="F2690" i="5" s="1"/>
  <c r="F2691" i="5" s="1"/>
  <c r="F2692" i="5" s="1"/>
  <c r="F2693" i="5" s="1"/>
  <c r="F2694" i="5" s="1"/>
  <c r="F2695" i="5" s="1"/>
  <c r="F2696" i="5" s="1"/>
  <c r="F2697" i="5" s="1"/>
  <c r="F2698" i="5" s="1"/>
  <c r="F2699" i="5" s="1"/>
  <c r="F2700" i="5" s="1"/>
  <c r="F2701" i="5" s="1"/>
  <c r="F2702" i="5" s="1"/>
  <c r="F2703" i="5" s="1"/>
  <c r="F2704" i="5" s="1"/>
  <c r="F2705" i="5" s="1"/>
  <c r="F2706" i="5" s="1"/>
  <c r="F2707" i="5" s="1"/>
  <c r="F2708" i="5" s="1"/>
  <c r="F2709" i="5" s="1"/>
  <c r="F2710" i="5" s="1"/>
  <c r="F2711" i="5" s="1"/>
  <c r="F2712" i="5" s="1"/>
  <c r="F2713" i="5" s="1"/>
  <c r="F2714" i="5" s="1"/>
  <c r="F2715" i="5" s="1"/>
  <c r="F2716" i="5" s="1"/>
  <c r="F2717" i="5" s="1"/>
  <c r="F2718" i="5" s="1"/>
  <c r="F2719" i="5" s="1"/>
  <c r="F2720" i="5" s="1"/>
  <c r="F2721" i="5" s="1"/>
  <c r="F2722" i="5" s="1"/>
  <c r="F2723" i="5" s="1"/>
  <c r="F2724" i="5" s="1"/>
  <c r="F2725" i="5" s="1"/>
  <c r="F2726" i="5" s="1"/>
  <c r="F2727" i="5" s="1"/>
  <c r="F2728" i="5" s="1"/>
  <c r="F2729" i="5" s="1"/>
  <c r="F2730" i="5" s="1"/>
  <c r="F2731" i="5" s="1"/>
  <c r="F2732" i="5" s="1"/>
  <c r="F2733" i="5" s="1"/>
  <c r="F2734" i="5" s="1"/>
  <c r="F2735" i="5" s="1"/>
  <c r="F2736" i="5" s="1"/>
  <c r="F2737" i="5" s="1"/>
  <c r="F2738" i="5" s="1"/>
  <c r="F2739" i="5" s="1"/>
  <c r="F2740" i="5" s="1"/>
  <c r="F2741" i="5" s="1"/>
  <c r="F2742" i="5" s="1"/>
  <c r="F2743" i="5" s="1"/>
  <c r="F2744" i="5" s="1"/>
  <c r="F2745" i="5" s="1"/>
  <c r="F2746" i="5" s="1"/>
  <c r="F2747" i="5" s="1"/>
  <c r="F2748" i="5" s="1"/>
  <c r="F2749" i="5" s="1"/>
  <c r="F2750" i="5" s="1"/>
  <c r="F2751" i="5" s="1"/>
  <c r="F2752" i="5" s="1"/>
  <c r="F2753" i="5" s="1"/>
  <c r="F2754" i="5" s="1"/>
  <c r="F2755" i="5" s="1"/>
  <c r="F2756" i="5" s="1"/>
  <c r="F2757" i="5" s="1"/>
  <c r="F2758" i="5" s="1"/>
  <c r="F2759" i="5" s="1"/>
  <c r="F2760" i="5" s="1"/>
  <c r="F2761" i="5" s="1"/>
  <c r="F2762" i="5" s="1"/>
  <c r="F2763" i="5" s="1"/>
  <c r="F2764" i="5" s="1"/>
  <c r="F2765" i="5" s="1"/>
  <c r="F2766" i="5" s="1"/>
  <c r="F2767" i="5" s="1"/>
  <c r="F2768" i="5" s="1"/>
  <c r="F2769" i="5" s="1"/>
  <c r="F2770" i="5" s="1"/>
  <c r="F2771" i="5" s="1"/>
  <c r="F2772" i="5" s="1"/>
  <c r="F2773" i="5" s="1"/>
  <c r="F2774" i="5" s="1"/>
  <c r="F2775" i="5" s="1"/>
  <c r="F2776" i="5" s="1"/>
  <c r="F2777" i="5" s="1"/>
  <c r="F2778" i="5" s="1"/>
  <c r="F2779" i="5" s="1"/>
  <c r="F2780" i="5" s="1"/>
  <c r="F2781" i="5" s="1"/>
  <c r="F2782" i="5" s="1"/>
  <c r="F2783" i="5" s="1"/>
  <c r="F2784" i="5" s="1"/>
  <c r="F2785" i="5" s="1"/>
  <c r="F2786" i="5" s="1"/>
  <c r="F2787" i="5" s="1"/>
  <c r="F2788" i="5" s="1"/>
  <c r="F2789" i="5" s="1"/>
  <c r="F2790" i="5" s="1"/>
  <c r="F2791" i="5" s="1"/>
  <c r="F2792" i="5" s="1"/>
  <c r="F2793" i="5" s="1"/>
  <c r="F2794" i="5" s="1"/>
  <c r="F2795" i="5" s="1"/>
  <c r="F2796" i="5" s="1"/>
  <c r="F2797" i="5" s="1"/>
  <c r="F2798" i="5" s="1"/>
  <c r="F2799" i="5" s="1"/>
  <c r="F2800" i="5" s="1"/>
  <c r="F2801" i="5" s="1"/>
  <c r="F2802" i="5" s="1"/>
  <c r="F2803" i="5" s="1"/>
  <c r="F2804" i="5" s="1"/>
  <c r="F2805" i="5" s="1"/>
  <c r="F2806" i="5" s="1"/>
  <c r="F2807" i="5" s="1"/>
  <c r="F2808" i="5" s="1"/>
  <c r="F2809" i="5" s="1"/>
  <c r="F2810" i="5" s="1"/>
  <c r="F2811" i="5" s="1"/>
  <c r="F2812" i="5" s="1"/>
  <c r="F2813" i="5" s="1"/>
  <c r="F2814" i="5" s="1"/>
  <c r="F2815" i="5" s="1"/>
  <c r="F2816" i="5" s="1"/>
  <c r="F2817" i="5" s="1"/>
  <c r="F2818" i="5" s="1"/>
  <c r="F2819" i="5" s="1"/>
  <c r="F2820" i="5" s="1"/>
  <c r="F2821" i="5" s="1"/>
  <c r="F2822" i="5" s="1"/>
  <c r="F2823" i="5" s="1"/>
  <c r="F2824" i="5" s="1"/>
  <c r="F2825" i="5" s="1"/>
  <c r="F2826" i="5" s="1"/>
  <c r="F2827" i="5" s="1"/>
  <c r="F2828" i="5" s="1"/>
  <c r="F2829" i="5" s="1"/>
  <c r="F2830" i="5" s="1"/>
  <c r="F2831" i="5" s="1"/>
  <c r="F2832" i="5" s="1"/>
  <c r="F2833" i="5" s="1"/>
  <c r="F2834" i="5" s="1"/>
  <c r="F2835" i="5" s="1"/>
  <c r="F2836" i="5" s="1"/>
  <c r="F2837" i="5" s="1"/>
  <c r="F2838" i="5" s="1"/>
  <c r="F2839" i="5" s="1"/>
  <c r="F2840" i="5" s="1"/>
  <c r="F2841" i="5" s="1"/>
  <c r="F2842" i="5" s="1"/>
  <c r="F2843" i="5" s="1"/>
  <c r="F2844" i="5" s="1"/>
  <c r="F2845" i="5" s="1"/>
  <c r="F2846" i="5" s="1"/>
  <c r="F2847" i="5" s="1"/>
  <c r="F2848" i="5" s="1"/>
  <c r="F2849" i="5" s="1"/>
  <c r="F2850" i="5" s="1"/>
  <c r="F2851" i="5" s="1"/>
  <c r="F2852" i="5" s="1"/>
  <c r="F2853" i="5" s="1"/>
  <c r="F2854" i="5" s="1"/>
  <c r="F2855" i="5" s="1"/>
  <c r="F2856" i="5" s="1"/>
  <c r="F2857" i="5" s="1"/>
  <c r="F2858" i="5" s="1"/>
  <c r="F2859" i="5" s="1"/>
  <c r="F2860" i="5" s="1"/>
  <c r="F2861" i="5" s="1"/>
  <c r="F2862" i="5" s="1"/>
  <c r="F2863" i="5" s="1"/>
  <c r="F2864" i="5" s="1"/>
  <c r="F2865" i="5" s="1"/>
  <c r="F2866" i="5" s="1"/>
  <c r="F2867" i="5" s="1"/>
  <c r="F2868" i="5" s="1"/>
  <c r="F2869" i="5" s="1"/>
  <c r="F2870" i="5" s="1"/>
  <c r="F2871" i="5" s="1"/>
  <c r="F2872" i="5" s="1"/>
  <c r="F2873" i="5" s="1"/>
  <c r="F2874" i="5" s="1"/>
  <c r="F2875" i="5" s="1"/>
  <c r="F2876" i="5" s="1"/>
  <c r="F2877" i="5" s="1"/>
  <c r="F2878" i="5" s="1"/>
  <c r="F2879" i="5" s="1"/>
  <c r="F2880" i="5" s="1"/>
  <c r="F2881" i="5" s="1"/>
  <c r="F2882" i="5" s="1"/>
  <c r="F2883" i="5" s="1"/>
  <c r="F2884" i="5" s="1"/>
  <c r="F2885" i="5" s="1"/>
  <c r="F2886" i="5" s="1"/>
  <c r="F2887" i="5" s="1"/>
  <c r="F2888" i="5" s="1"/>
  <c r="F2889" i="5" s="1"/>
  <c r="F2890" i="5" s="1"/>
  <c r="F2891" i="5" s="1"/>
  <c r="F2892" i="5" s="1"/>
  <c r="F2893" i="5" s="1"/>
  <c r="F2894" i="5" s="1"/>
  <c r="F2895" i="5" s="1"/>
  <c r="F2896" i="5" s="1"/>
  <c r="F2897" i="5" s="1"/>
  <c r="F2898" i="5" s="1"/>
  <c r="F2899" i="5" s="1"/>
  <c r="F2900" i="5" s="1"/>
  <c r="F2901" i="5" s="1"/>
  <c r="F2902" i="5" s="1"/>
  <c r="F2903" i="5" s="1"/>
  <c r="F2904" i="5" s="1"/>
  <c r="F2905" i="5" s="1"/>
  <c r="F2906" i="5" s="1"/>
  <c r="F2907" i="5" s="1"/>
  <c r="F2908" i="5" s="1"/>
  <c r="F2909" i="5" s="1"/>
  <c r="F2910" i="5" s="1"/>
  <c r="F2911" i="5" s="1"/>
  <c r="F2912" i="5" s="1"/>
  <c r="F2913" i="5" s="1"/>
  <c r="F2914" i="5" s="1"/>
  <c r="F2915" i="5" s="1"/>
  <c r="F2916" i="5" s="1"/>
  <c r="F2917" i="5" s="1"/>
  <c r="F2918" i="5" s="1"/>
  <c r="F2919" i="5" s="1"/>
  <c r="F2920" i="5" s="1"/>
  <c r="F2921" i="5" s="1"/>
  <c r="F2922" i="5" s="1"/>
  <c r="F2923" i="5" s="1"/>
  <c r="F2924" i="5" s="1"/>
  <c r="F2925" i="5" s="1"/>
  <c r="F2926" i="5" s="1"/>
  <c r="F2927" i="5" s="1"/>
  <c r="F2928" i="5" s="1"/>
  <c r="F2929" i="5" s="1"/>
  <c r="F2930" i="5" s="1"/>
  <c r="F2931" i="5" s="1"/>
  <c r="F2932" i="5" s="1"/>
  <c r="F2933" i="5" s="1"/>
  <c r="F2934" i="5" s="1"/>
  <c r="F2935" i="5" s="1"/>
  <c r="F2936" i="5" s="1"/>
  <c r="F2937" i="5" s="1"/>
  <c r="F2938" i="5" s="1"/>
  <c r="F2939" i="5" s="1"/>
  <c r="F2940" i="5" s="1"/>
  <c r="F2941" i="5" s="1"/>
  <c r="F2942" i="5" s="1"/>
  <c r="F2943" i="5" s="1"/>
  <c r="F2944" i="5" s="1"/>
  <c r="F2945" i="5" s="1"/>
  <c r="F2946" i="5" s="1"/>
  <c r="F2947" i="5" s="1"/>
  <c r="F2948" i="5" s="1"/>
  <c r="F2949" i="5" s="1"/>
  <c r="F2950" i="5" s="1"/>
  <c r="F2951" i="5" s="1"/>
  <c r="F2952" i="5" s="1"/>
  <c r="F2953" i="5" s="1"/>
  <c r="F2954" i="5" s="1"/>
  <c r="F2955" i="5" s="1"/>
  <c r="F2956" i="5" s="1"/>
  <c r="F2957" i="5" s="1"/>
  <c r="F2958" i="5" s="1"/>
  <c r="F2959" i="5" s="1"/>
  <c r="F2960" i="5" s="1"/>
  <c r="F2961" i="5" s="1"/>
  <c r="F2962" i="5" s="1"/>
  <c r="F2963" i="5" s="1"/>
  <c r="F2964" i="5" s="1"/>
  <c r="F2965" i="5" s="1"/>
  <c r="F2966" i="5" s="1"/>
  <c r="F2967" i="5" s="1"/>
  <c r="F2968" i="5" s="1"/>
  <c r="F2969" i="5" s="1"/>
  <c r="F2970" i="5" s="1"/>
  <c r="F2971" i="5" s="1"/>
  <c r="F2972" i="5" s="1"/>
  <c r="F2973" i="5" s="1"/>
  <c r="F2974" i="5" s="1"/>
  <c r="F2975" i="5" s="1"/>
  <c r="F2976" i="5" s="1"/>
  <c r="F2977" i="5" s="1"/>
  <c r="F2978" i="5" s="1"/>
  <c r="F2979" i="5" s="1"/>
  <c r="F2980" i="5" s="1"/>
  <c r="F2981" i="5" s="1"/>
  <c r="F2982" i="5" s="1"/>
  <c r="F2983" i="5" s="1"/>
  <c r="F2984" i="5" s="1"/>
  <c r="F2985" i="5" s="1"/>
  <c r="F2986" i="5" s="1"/>
  <c r="F2987" i="5" s="1"/>
  <c r="F2988" i="5" s="1"/>
  <c r="F2989" i="5" s="1"/>
  <c r="F2990" i="5" s="1"/>
  <c r="F2991" i="5" s="1"/>
  <c r="F2992" i="5" s="1"/>
  <c r="F2993" i="5" s="1"/>
  <c r="F2994" i="5" s="1"/>
  <c r="F2995" i="5" s="1"/>
  <c r="F2996" i="5" s="1"/>
  <c r="F2997" i="5" s="1"/>
  <c r="F2998" i="5" s="1"/>
  <c r="F2999" i="5" s="1"/>
  <c r="F3000" i="5" s="1"/>
  <c r="F3001" i="5" s="1"/>
  <c r="F3002" i="5" s="1"/>
  <c r="F3003" i="5" s="1"/>
  <c r="F3004" i="5" s="1"/>
  <c r="F3005" i="5" s="1"/>
  <c r="F3006" i="5" s="1"/>
  <c r="F3007" i="5" s="1"/>
  <c r="F3008" i="5" s="1"/>
  <c r="F3009" i="5" s="1"/>
  <c r="F3010" i="5" s="1"/>
  <c r="F3011" i="5" s="1"/>
  <c r="F3012" i="5" s="1"/>
  <c r="F3013" i="5" s="1"/>
  <c r="F3014" i="5" s="1"/>
  <c r="F3015" i="5" s="1"/>
  <c r="F3016" i="5" s="1"/>
  <c r="F3017" i="5" s="1"/>
  <c r="F3018" i="5" s="1"/>
  <c r="F3019" i="5" s="1"/>
  <c r="F3020" i="5" s="1"/>
  <c r="F3021" i="5" s="1"/>
  <c r="F3022" i="5" s="1"/>
  <c r="F3023" i="5" s="1"/>
  <c r="F3024" i="5" s="1"/>
  <c r="F3025" i="5" s="1"/>
  <c r="F3026" i="5" s="1"/>
  <c r="F3027" i="5" s="1"/>
  <c r="F3028" i="5" s="1"/>
  <c r="F3029" i="5" s="1"/>
  <c r="F3030" i="5" s="1"/>
  <c r="F3031" i="5" s="1"/>
  <c r="F3032" i="5" s="1"/>
  <c r="F3033" i="5" s="1"/>
  <c r="F3034" i="5" s="1"/>
  <c r="F3035" i="5" s="1"/>
  <c r="F3036" i="5" s="1"/>
  <c r="F3037" i="5" s="1"/>
  <c r="F3038" i="5" s="1"/>
  <c r="F3039" i="5" s="1"/>
  <c r="F3040" i="5" s="1"/>
  <c r="F3041" i="5" s="1"/>
  <c r="F3042" i="5" s="1"/>
  <c r="F3043" i="5" s="1"/>
  <c r="F3044" i="5" s="1"/>
  <c r="F3045" i="5" s="1"/>
  <c r="F3046" i="5" s="1"/>
  <c r="F3047" i="5" s="1"/>
  <c r="F3048" i="5" s="1"/>
  <c r="F3049" i="5" s="1"/>
  <c r="F3050" i="5" s="1"/>
  <c r="F3051" i="5" s="1"/>
  <c r="F3052" i="5" s="1"/>
  <c r="F3053" i="5" s="1"/>
  <c r="F3054" i="5" s="1"/>
  <c r="F3055" i="5" s="1"/>
  <c r="F3056" i="5" s="1"/>
  <c r="F3057" i="5" s="1"/>
  <c r="F3058" i="5" s="1"/>
  <c r="F3059" i="5" s="1"/>
  <c r="F3060" i="5" s="1"/>
  <c r="F3061" i="5" s="1"/>
  <c r="F3062" i="5" s="1"/>
  <c r="F3063" i="5" s="1"/>
  <c r="F3064" i="5" s="1"/>
  <c r="F3065" i="5" s="1"/>
  <c r="F3066" i="5" s="1"/>
  <c r="F3067" i="5" s="1"/>
  <c r="F3068" i="5" s="1"/>
  <c r="F3069" i="5" s="1"/>
  <c r="F3070" i="5" s="1"/>
  <c r="F3071" i="5" s="1"/>
  <c r="F3072" i="5" s="1"/>
  <c r="F3073" i="5" s="1"/>
  <c r="F3074" i="5" s="1"/>
  <c r="F3075" i="5" s="1"/>
  <c r="F3076" i="5" s="1"/>
  <c r="F3077" i="5" s="1"/>
  <c r="F3078" i="5" s="1"/>
  <c r="F3079" i="5" s="1"/>
  <c r="F3080" i="5" s="1"/>
  <c r="F3081" i="5" s="1"/>
  <c r="F3082" i="5" s="1"/>
  <c r="F3083" i="5" s="1"/>
  <c r="F3084" i="5" s="1"/>
  <c r="F3085" i="5" s="1"/>
  <c r="F3086" i="5" s="1"/>
  <c r="F3087" i="5" s="1"/>
  <c r="F3088" i="5" s="1"/>
  <c r="F3089" i="5" s="1"/>
  <c r="F3090" i="5" s="1"/>
  <c r="F3091" i="5" s="1"/>
  <c r="F3092" i="5" s="1"/>
  <c r="F3093" i="5" s="1"/>
  <c r="F3094" i="5" s="1"/>
  <c r="F3095" i="5" s="1"/>
  <c r="F3096" i="5" s="1"/>
  <c r="F3097" i="5" s="1"/>
  <c r="F3098" i="5" s="1"/>
  <c r="F3099" i="5" s="1"/>
  <c r="F3100" i="5" s="1"/>
  <c r="F3101" i="5" s="1"/>
  <c r="F3102" i="5" s="1"/>
  <c r="F3103" i="5" s="1"/>
  <c r="F3104" i="5" s="1"/>
  <c r="F3105" i="5" s="1"/>
  <c r="F3106" i="5" s="1"/>
  <c r="F3107" i="5" s="1"/>
  <c r="F3108" i="5" s="1"/>
  <c r="F3109" i="5" s="1"/>
  <c r="F3110" i="5" s="1"/>
  <c r="F3111" i="5" s="1"/>
  <c r="F3112" i="5" s="1"/>
  <c r="F3113" i="5" s="1"/>
  <c r="F3114" i="5" s="1"/>
  <c r="F3115" i="5" s="1"/>
  <c r="F3116" i="5" s="1"/>
  <c r="F3117" i="5" s="1"/>
  <c r="F3118" i="5" s="1"/>
  <c r="F3119" i="5" s="1"/>
  <c r="F3120" i="5" s="1"/>
  <c r="F3121" i="5" s="1"/>
  <c r="F3122" i="5" s="1"/>
  <c r="F3123" i="5" s="1"/>
  <c r="F3124" i="5" s="1"/>
  <c r="F3125" i="5" s="1"/>
  <c r="F3126" i="5" s="1"/>
  <c r="F3127" i="5" s="1"/>
  <c r="F3128" i="5" s="1"/>
  <c r="F3129" i="5" s="1"/>
  <c r="F3130" i="5" s="1"/>
  <c r="F3131" i="5" s="1"/>
  <c r="F3132" i="5" s="1"/>
  <c r="F3133" i="5" s="1"/>
  <c r="F3134" i="5" s="1"/>
  <c r="F3135" i="5" s="1"/>
  <c r="F3136" i="5" s="1"/>
  <c r="F3137" i="5" s="1"/>
  <c r="F3138" i="5" s="1"/>
  <c r="F3139" i="5" s="1"/>
  <c r="F3140" i="5" s="1"/>
  <c r="F3141" i="5" s="1"/>
  <c r="F3142" i="5" s="1"/>
  <c r="F3143" i="5" s="1"/>
  <c r="F3144" i="5" s="1"/>
  <c r="F3145" i="5" s="1"/>
  <c r="F3146" i="5" s="1"/>
  <c r="F3147" i="5" s="1"/>
  <c r="F3148" i="5" s="1"/>
  <c r="F3149" i="5" s="1"/>
  <c r="F3150" i="5" s="1"/>
  <c r="F3151" i="5" s="1"/>
  <c r="F3152" i="5" s="1"/>
  <c r="F3153" i="5" s="1"/>
  <c r="F3154" i="5" s="1"/>
  <c r="F3155" i="5" s="1"/>
  <c r="F3156" i="5" s="1"/>
  <c r="F3157" i="5" s="1"/>
  <c r="F3158" i="5" s="1"/>
  <c r="F3159" i="5" s="1"/>
  <c r="F3160" i="5" s="1"/>
  <c r="F3161" i="5" s="1"/>
  <c r="F3162" i="5" s="1"/>
  <c r="F3163" i="5" s="1"/>
  <c r="F3164" i="5" s="1"/>
  <c r="F3165" i="5" s="1"/>
  <c r="F3166" i="5" s="1"/>
  <c r="F3167" i="5" s="1"/>
  <c r="F3168" i="5" s="1"/>
  <c r="F3169" i="5" s="1"/>
  <c r="F3170" i="5" s="1"/>
  <c r="F3171" i="5" s="1"/>
  <c r="F3172" i="5" s="1"/>
  <c r="F3173" i="5" s="1"/>
  <c r="F3174" i="5" s="1"/>
  <c r="F3175" i="5" s="1"/>
  <c r="F3176" i="5" s="1"/>
  <c r="F3177" i="5" s="1"/>
  <c r="F3178" i="5" s="1"/>
  <c r="F3179" i="5" s="1"/>
  <c r="F3180" i="5" s="1"/>
  <c r="F3181" i="5" s="1"/>
  <c r="F3182" i="5" s="1"/>
  <c r="F3183" i="5" s="1"/>
  <c r="F3184" i="5" s="1"/>
  <c r="F3185" i="5" s="1"/>
  <c r="F3186" i="5" s="1"/>
  <c r="F3187" i="5" s="1"/>
  <c r="F3188" i="5" s="1"/>
  <c r="F3189" i="5" s="1"/>
  <c r="F3190" i="5" s="1"/>
  <c r="F3191" i="5" s="1"/>
  <c r="F3192" i="5" s="1"/>
  <c r="F3193" i="5" s="1"/>
  <c r="F3194" i="5" s="1"/>
  <c r="F3195" i="5" s="1"/>
  <c r="F3196" i="5" s="1"/>
  <c r="F3197" i="5" s="1"/>
  <c r="F3198" i="5" s="1"/>
  <c r="F3199" i="5" s="1"/>
  <c r="F3200" i="5" s="1"/>
  <c r="F3201" i="5" s="1"/>
  <c r="F3202" i="5" s="1"/>
  <c r="F3203" i="5" s="1"/>
  <c r="F3204" i="5" s="1"/>
  <c r="F3205" i="5" s="1"/>
  <c r="F3206" i="5" s="1"/>
  <c r="F3207" i="5" s="1"/>
  <c r="F3208" i="5" s="1"/>
  <c r="F3209" i="5" s="1"/>
  <c r="F3210" i="5" s="1"/>
  <c r="F3211" i="5" s="1"/>
  <c r="F3212" i="5" s="1"/>
  <c r="F3213" i="5" s="1"/>
  <c r="F3214" i="5" s="1"/>
  <c r="F3215" i="5" s="1"/>
  <c r="F3216" i="5" s="1"/>
  <c r="F3217" i="5" s="1"/>
  <c r="F3218" i="5" s="1"/>
  <c r="F3219" i="5" s="1"/>
  <c r="F3220" i="5" s="1"/>
  <c r="F3221" i="5" s="1"/>
  <c r="F3222" i="5" s="1"/>
  <c r="F3223" i="5" s="1"/>
  <c r="F3224" i="5" s="1"/>
  <c r="F3225" i="5" s="1"/>
  <c r="F3226" i="5" s="1"/>
  <c r="F3227" i="5" s="1"/>
  <c r="F3228" i="5" s="1"/>
  <c r="F3229" i="5" s="1"/>
  <c r="F3230" i="5" s="1"/>
  <c r="F3231" i="5" s="1"/>
  <c r="F3232" i="5" s="1"/>
  <c r="F3233" i="5" s="1"/>
  <c r="F3234" i="5" s="1"/>
  <c r="F3235" i="5" s="1"/>
  <c r="F3236" i="5" s="1"/>
  <c r="F3237" i="5" s="1"/>
  <c r="F3238" i="5" s="1"/>
  <c r="F3239" i="5" s="1"/>
  <c r="F3240" i="5" s="1"/>
  <c r="F3241" i="5" s="1"/>
  <c r="F3242" i="5" s="1"/>
  <c r="F3243" i="5" s="1"/>
  <c r="F3244" i="5" s="1"/>
  <c r="F3245" i="5" s="1"/>
  <c r="F3246" i="5" s="1"/>
  <c r="F3247" i="5" s="1"/>
  <c r="F3248" i="5" s="1"/>
  <c r="F3249" i="5" s="1"/>
  <c r="F3250" i="5" s="1"/>
  <c r="F3251" i="5" s="1"/>
  <c r="F3252" i="5" s="1"/>
  <c r="F3253" i="5" s="1"/>
  <c r="F3254" i="5" s="1"/>
  <c r="F3255" i="5" s="1"/>
  <c r="F3256" i="5" s="1"/>
  <c r="F3257" i="5" s="1"/>
  <c r="F3258" i="5" s="1"/>
  <c r="F3259" i="5" s="1"/>
  <c r="F3260" i="5" s="1"/>
  <c r="F3261" i="5" s="1"/>
  <c r="F3262" i="5" s="1"/>
  <c r="F3263" i="5" s="1"/>
  <c r="F3264" i="5" s="1"/>
  <c r="F3265" i="5" s="1"/>
  <c r="F3266" i="5" s="1"/>
  <c r="F3267" i="5" s="1"/>
  <c r="F3268" i="5" s="1"/>
  <c r="F3269" i="5" s="1"/>
  <c r="F3270" i="5" s="1"/>
  <c r="F3271" i="5" s="1"/>
  <c r="F3272" i="5" s="1"/>
  <c r="F3273" i="5" s="1"/>
  <c r="F3274" i="5" s="1"/>
  <c r="F3275" i="5" s="1"/>
  <c r="F3276" i="5" s="1"/>
  <c r="F3277" i="5" s="1"/>
  <c r="F3278" i="5" s="1"/>
  <c r="F3279" i="5" s="1"/>
  <c r="F3280" i="5" s="1"/>
  <c r="F3281" i="5" s="1"/>
  <c r="F3282" i="5" s="1"/>
  <c r="F3283" i="5" s="1"/>
  <c r="F3284" i="5" s="1"/>
  <c r="F3285" i="5" s="1"/>
  <c r="F3286" i="5" s="1"/>
  <c r="F3287" i="5" s="1"/>
  <c r="F3288" i="5" s="1"/>
  <c r="F3289" i="5" s="1"/>
  <c r="F3290" i="5" s="1"/>
  <c r="F3291" i="5" s="1"/>
  <c r="F3292" i="5" s="1"/>
  <c r="F3293" i="5" s="1"/>
  <c r="F3294" i="5" s="1"/>
  <c r="F3295" i="5" s="1"/>
  <c r="F3296" i="5" s="1"/>
  <c r="F3297" i="5" s="1"/>
  <c r="F3298" i="5" s="1"/>
  <c r="F3299" i="5" s="1"/>
  <c r="F3300" i="5" s="1"/>
  <c r="F3301" i="5" s="1"/>
  <c r="F3302" i="5" s="1"/>
  <c r="F3303" i="5" s="1"/>
  <c r="F3304" i="5" s="1"/>
  <c r="F3305" i="5" s="1"/>
  <c r="F3306" i="5" s="1"/>
  <c r="F3307" i="5" s="1"/>
  <c r="F3308" i="5" s="1"/>
  <c r="F3309" i="5" s="1"/>
  <c r="F3310" i="5" s="1"/>
  <c r="F3311" i="5" s="1"/>
  <c r="F3312" i="5" s="1"/>
  <c r="F3313" i="5" s="1"/>
  <c r="F3314" i="5" s="1"/>
  <c r="F3315" i="5" s="1"/>
  <c r="F3316" i="5" s="1"/>
  <c r="F3317" i="5" s="1"/>
  <c r="F3318" i="5" s="1"/>
  <c r="F3319" i="5" s="1"/>
  <c r="F3320" i="5" s="1"/>
  <c r="F3321" i="5" s="1"/>
  <c r="F3322" i="5" s="1"/>
  <c r="F3323" i="5" s="1"/>
  <c r="F3324" i="5" s="1"/>
  <c r="F3325" i="5" s="1"/>
  <c r="F3326" i="5" s="1"/>
  <c r="F3327" i="5" s="1"/>
  <c r="F3328" i="5" s="1"/>
  <c r="F3329" i="5" s="1"/>
  <c r="F3330" i="5" s="1"/>
  <c r="F3331" i="5" s="1"/>
  <c r="F3332" i="5" s="1"/>
  <c r="F3333" i="5" s="1"/>
  <c r="F3334" i="5" s="1"/>
  <c r="F3335" i="5" s="1"/>
  <c r="F3336" i="5" s="1"/>
  <c r="F3337" i="5" s="1"/>
  <c r="F3338" i="5" s="1"/>
  <c r="F3339" i="5" s="1"/>
  <c r="F3340" i="5" s="1"/>
  <c r="F3341" i="5" s="1"/>
  <c r="F3342" i="5" s="1"/>
  <c r="F3343" i="5" s="1"/>
  <c r="F3344" i="5" s="1"/>
  <c r="F3345" i="5" s="1"/>
  <c r="F3346" i="5" s="1"/>
  <c r="F3347" i="5" s="1"/>
  <c r="F3348" i="5" s="1"/>
  <c r="F3349" i="5" s="1"/>
  <c r="F3350" i="5" s="1"/>
  <c r="F3351" i="5" s="1"/>
  <c r="F3352" i="5" s="1"/>
  <c r="F3353" i="5" s="1"/>
  <c r="F3354" i="5" s="1"/>
  <c r="F3355" i="5" s="1"/>
  <c r="F3356" i="5" s="1"/>
  <c r="F3357" i="5" s="1"/>
  <c r="F3358" i="5" s="1"/>
  <c r="F3359" i="5" s="1"/>
  <c r="F3360" i="5" s="1"/>
  <c r="F3361" i="5" s="1"/>
  <c r="F3362" i="5" s="1"/>
  <c r="F3363" i="5" s="1"/>
  <c r="F3364" i="5" s="1"/>
  <c r="F3365" i="5" s="1"/>
  <c r="F3366" i="5" s="1"/>
  <c r="F3367" i="5" s="1"/>
  <c r="F3368" i="5" s="1"/>
  <c r="F3369" i="5" s="1"/>
  <c r="F3370" i="5" s="1"/>
  <c r="F3371" i="5" s="1"/>
  <c r="F3372" i="5" s="1"/>
  <c r="F3373" i="5" s="1"/>
  <c r="F3374" i="5" s="1"/>
  <c r="F3375" i="5" s="1"/>
  <c r="F3376" i="5" s="1"/>
  <c r="F3377" i="5" s="1"/>
  <c r="F3378" i="5" s="1"/>
  <c r="F3379" i="5" s="1"/>
  <c r="F3380" i="5" s="1"/>
  <c r="F3381" i="5" s="1"/>
  <c r="F3382" i="5" s="1"/>
  <c r="F3383" i="5" s="1"/>
  <c r="F3384" i="5" s="1"/>
  <c r="F3385" i="5" s="1"/>
  <c r="F3386" i="5" s="1"/>
  <c r="F3387" i="5" s="1"/>
  <c r="F3388" i="5" s="1"/>
  <c r="F3389" i="5" s="1"/>
  <c r="F3390" i="5" s="1"/>
  <c r="F3391" i="5" s="1"/>
  <c r="F3392" i="5" s="1"/>
  <c r="F3393" i="5" s="1"/>
  <c r="F3394" i="5" s="1"/>
  <c r="F3395" i="5" s="1"/>
  <c r="F3396" i="5" s="1"/>
  <c r="F3397" i="5" s="1"/>
  <c r="F3398" i="5" s="1"/>
  <c r="F3399" i="5" s="1"/>
  <c r="F3400" i="5" s="1"/>
  <c r="F3401" i="5" s="1"/>
  <c r="F3402" i="5" s="1"/>
  <c r="F3403" i="5" s="1"/>
  <c r="F3404" i="5" s="1"/>
  <c r="F3405" i="5" s="1"/>
  <c r="F3406" i="5" s="1"/>
  <c r="F3407" i="5" s="1"/>
  <c r="F3408" i="5" s="1"/>
  <c r="F3409" i="5" s="1"/>
  <c r="F3410" i="5" s="1"/>
  <c r="F3411" i="5" s="1"/>
  <c r="F3412" i="5" s="1"/>
  <c r="F3413" i="5" s="1"/>
  <c r="F3414" i="5" s="1"/>
  <c r="F3415" i="5" s="1"/>
  <c r="F3416" i="5" s="1"/>
  <c r="F3417" i="5" s="1"/>
  <c r="F3418" i="5" s="1"/>
  <c r="F3419" i="5" s="1"/>
  <c r="F3420" i="5" s="1"/>
  <c r="F3421" i="5" s="1"/>
  <c r="F3422" i="5" s="1"/>
  <c r="F3423" i="5" s="1"/>
  <c r="F3424" i="5" s="1"/>
  <c r="F3425" i="5" s="1"/>
  <c r="F3426" i="5" s="1"/>
  <c r="F3427" i="5" s="1"/>
  <c r="F3428" i="5" s="1"/>
  <c r="F3429" i="5" s="1"/>
  <c r="F3430" i="5" s="1"/>
  <c r="F3431" i="5" s="1"/>
  <c r="F3432" i="5" s="1"/>
  <c r="F3433" i="5" s="1"/>
  <c r="F3434" i="5" s="1"/>
  <c r="F3435" i="5" s="1"/>
  <c r="F3436" i="5" s="1"/>
  <c r="F3437" i="5" s="1"/>
  <c r="F3438" i="5" s="1"/>
  <c r="F3439" i="5" s="1"/>
  <c r="F3440" i="5" s="1"/>
  <c r="F3441" i="5" s="1"/>
  <c r="F3442" i="5" s="1"/>
  <c r="F3443" i="5" s="1"/>
  <c r="F3444" i="5" s="1"/>
  <c r="F3445" i="5" s="1"/>
  <c r="F3446" i="5" s="1"/>
  <c r="F3447" i="5" s="1"/>
  <c r="F3448" i="5" s="1"/>
  <c r="F3449" i="5" s="1"/>
  <c r="F3450" i="5" s="1"/>
  <c r="F3451" i="5" s="1"/>
  <c r="F3452" i="5" s="1"/>
  <c r="F3453" i="5" s="1"/>
  <c r="F3454" i="5" s="1"/>
  <c r="F3455" i="5" s="1"/>
  <c r="F3456" i="5" s="1"/>
  <c r="F3457" i="5" s="1"/>
  <c r="F3458" i="5" s="1"/>
  <c r="F3459" i="5" s="1"/>
  <c r="F3460" i="5" s="1"/>
  <c r="F3461" i="5" s="1"/>
  <c r="F3462" i="5" s="1"/>
  <c r="F3463" i="5" s="1"/>
  <c r="F3464" i="5" s="1"/>
  <c r="F3465" i="5" s="1"/>
  <c r="F3466" i="5" s="1"/>
  <c r="F3467" i="5" s="1"/>
  <c r="F3468" i="5" s="1"/>
  <c r="F3469" i="5" s="1"/>
  <c r="F3470" i="5" s="1"/>
  <c r="F3471" i="5" s="1"/>
  <c r="F3472" i="5" s="1"/>
  <c r="F3473" i="5" s="1"/>
  <c r="F3474" i="5" s="1"/>
  <c r="F3475" i="5" s="1"/>
  <c r="F3476" i="5" s="1"/>
  <c r="F3477" i="5" s="1"/>
  <c r="F3478" i="5" s="1"/>
  <c r="F3479" i="5" s="1"/>
  <c r="F3480" i="5" s="1"/>
  <c r="F3481" i="5" s="1"/>
  <c r="F3482" i="5" s="1"/>
  <c r="F3483" i="5" s="1"/>
  <c r="F3484" i="5" s="1"/>
  <c r="F3485" i="5" s="1"/>
  <c r="F3486" i="5" s="1"/>
  <c r="F3487" i="5" s="1"/>
  <c r="F3488" i="5" s="1"/>
  <c r="F3489" i="5" s="1"/>
  <c r="F3490" i="5" s="1"/>
  <c r="F3491" i="5" s="1"/>
  <c r="F3492" i="5" s="1"/>
  <c r="F3493" i="5" s="1"/>
  <c r="F3494" i="5" s="1"/>
  <c r="F3495" i="5" s="1"/>
  <c r="F3496" i="5" s="1"/>
  <c r="F3497" i="5" s="1"/>
  <c r="F3498" i="5" s="1"/>
  <c r="F3499" i="5" s="1"/>
  <c r="F3500" i="5" s="1"/>
  <c r="F3501" i="5" s="1"/>
  <c r="F3502" i="5" s="1"/>
  <c r="F3503" i="5" s="1"/>
  <c r="F3504" i="5" s="1"/>
  <c r="F3505" i="5" s="1"/>
  <c r="F3506" i="5" s="1"/>
  <c r="F3507" i="5" s="1"/>
  <c r="F3508" i="5" s="1"/>
  <c r="F3509" i="5" s="1"/>
  <c r="F3510" i="5" s="1"/>
  <c r="F3511" i="5" s="1"/>
  <c r="F3512" i="5" s="1"/>
  <c r="F3513" i="5" s="1"/>
  <c r="F3514" i="5" s="1"/>
  <c r="F3515" i="5" s="1"/>
  <c r="F3516" i="5" s="1"/>
  <c r="F3517" i="5" s="1"/>
  <c r="F3518" i="5" s="1"/>
  <c r="F3519" i="5" s="1"/>
  <c r="F3520" i="5" s="1"/>
  <c r="F3521" i="5" s="1"/>
  <c r="F3522" i="5" s="1"/>
  <c r="F3523" i="5" s="1"/>
  <c r="F3524" i="5" s="1"/>
  <c r="F3525" i="5" s="1"/>
  <c r="F3526" i="5" s="1"/>
  <c r="F3527" i="5" s="1"/>
  <c r="F3528" i="5" s="1"/>
  <c r="F3529" i="5" s="1"/>
  <c r="F3530" i="5" s="1"/>
  <c r="F3531" i="5" s="1"/>
  <c r="F3532" i="5" s="1"/>
  <c r="F3533" i="5" s="1"/>
  <c r="F3534" i="5" s="1"/>
  <c r="F3535" i="5" s="1"/>
  <c r="F3536" i="5" s="1"/>
  <c r="F3537" i="5" s="1"/>
  <c r="F3538" i="5" s="1"/>
  <c r="F3539" i="5" s="1"/>
  <c r="F3540" i="5" s="1"/>
  <c r="F3541" i="5" s="1"/>
  <c r="F3542" i="5" s="1"/>
  <c r="F3543" i="5" s="1"/>
  <c r="F3544" i="5" s="1"/>
  <c r="F3545" i="5" s="1"/>
  <c r="F3546" i="5" s="1"/>
  <c r="F3547" i="5" s="1"/>
  <c r="F3548" i="5" s="1"/>
  <c r="F3549" i="5" s="1"/>
  <c r="F3550" i="5" s="1"/>
  <c r="F3551" i="5" s="1"/>
  <c r="F3552" i="5" s="1"/>
  <c r="F3553" i="5" s="1"/>
  <c r="F3554" i="5" s="1"/>
  <c r="F3555" i="5" s="1"/>
  <c r="F3556" i="5" s="1"/>
  <c r="F3557" i="5" s="1"/>
  <c r="F3558" i="5" s="1"/>
  <c r="F3559" i="5" s="1"/>
  <c r="F3560" i="5" s="1"/>
  <c r="F3561" i="5" s="1"/>
  <c r="F3562" i="5" s="1"/>
  <c r="F3563" i="5" s="1"/>
  <c r="F3564" i="5" s="1"/>
  <c r="F3565" i="5" s="1"/>
  <c r="F3566" i="5" s="1"/>
  <c r="F3567" i="5" s="1"/>
  <c r="F3568" i="5" s="1"/>
  <c r="F3569" i="5" s="1"/>
  <c r="F3570" i="5" s="1"/>
  <c r="F3571" i="5" s="1"/>
  <c r="F3572" i="5" s="1"/>
  <c r="F3573" i="5" s="1"/>
  <c r="F3574" i="5" s="1"/>
  <c r="F3575" i="5" s="1"/>
  <c r="F3576" i="5" s="1"/>
  <c r="F3577" i="5" s="1"/>
  <c r="F3578" i="5" s="1"/>
  <c r="F3579" i="5" s="1"/>
  <c r="F3580" i="5" s="1"/>
  <c r="F3581" i="5" s="1"/>
  <c r="F3582" i="5" s="1"/>
  <c r="F3583" i="5" s="1"/>
  <c r="F3584" i="5" s="1"/>
  <c r="F3585" i="5" s="1"/>
  <c r="F3586" i="5" s="1"/>
  <c r="F3587" i="5" s="1"/>
  <c r="F3588" i="5" s="1"/>
  <c r="F3589" i="5" s="1"/>
  <c r="F3590" i="5" s="1"/>
  <c r="F3591" i="5" s="1"/>
  <c r="F3592" i="5" s="1"/>
  <c r="F3593" i="5" s="1"/>
  <c r="F3594" i="5" s="1"/>
  <c r="F3595" i="5" s="1"/>
  <c r="F3596" i="5" s="1"/>
  <c r="F3597" i="5" s="1"/>
  <c r="F3598" i="5" s="1"/>
  <c r="F3599" i="5" s="1"/>
  <c r="F3600" i="5" s="1"/>
  <c r="F3601" i="5" s="1"/>
  <c r="F3602" i="5" s="1"/>
  <c r="F3603" i="5" s="1"/>
  <c r="F3604" i="5" s="1"/>
  <c r="F3605" i="5" s="1"/>
  <c r="F3606" i="5" s="1"/>
  <c r="F3607" i="5" s="1"/>
  <c r="F3608" i="5" s="1"/>
  <c r="F3609" i="5" s="1"/>
  <c r="F3610" i="5" s="1"/>
  <c r="F3611" i="5" s="1"/>
  <c r="F3612" i="5" s="1"/>
  <c r="F3613" i="5" s="1"/>
  <c r="F3614" i="5" s="1"/>
  <c r="F3615" i="5" s="1"/>
  <c r="F3616" i="5" s="1"/>
  <c r="F3617" i="5" s="1"/>
  <c r="F3618" i="5" s="1"/>
  <c r="F3619" i="5" s="1"/>
  <c r="F3620" i="5" s="1"/>
  <c r="F3621" i="5" s="1"/>
  <c r="F3622" i="5" s="1"/>
  <c r="F3623" i="5" s="1"/>
  <c r="F3624" i="5" s="1"/>
  <c r="F3625" i="5" s="1"/>
  <c r="F3626" i="5" s="1"/>
  <c r="F3627" i="5" s="1"/>
  <c r="F3628" i="5" s="1"/>
  <c r="F3629" i="5" s="1"/>
  <c r="F3630" i="5" s="1"/>
  <c r="F3631" i="5" s="1"/>
  <c r="F3632" i="5" s="1"/>
  <c r="F3633" i="5" s="1"/>
  <c r="F3634" i="5" s="1"/>
  <c r="F3635" i="5" s="1"/>
  <c r="F3636" i="5" s="1"/>
  <c r="F3637" i="5" s="1"/>
  <c r="F3638" i="5" s="1"/>
  <c r="F3639" i="5" s="1"/>
  <c r="F3640" i="5" s="1"/>
  <c r="F3641" i="5" s="1"/>
  <c r="F3642" i="5" s="1"/>
  <c r="F3643" i="5" s="1"/>
  <c r="F3644" i="5" s="1"/>
  <c r="F3645" i="5" s="1"/>
  <c r="F3646" i="5" s="1"/>
  <c r="F3647" i="5" s="1"/>
  <c r="F3648" i="5" s="1"/>
  <c r="F3649" i="5" s="1"/>
  <c r="F3650" i="5" s="1"/>
  <c r="F3651" i="5" s="1"/>
  <c r="F3652" i="5" s="1"/>
  <c r="F3653" i="5" s="1"/>
  <c r="F3654" i="5" s="1"/>
  <c r="F3655" i="5" s="1"/>
  <c r="F3656" i="5" s="1"/>
  <c r="F3657" i="5" s="1"/>
  <c r="F3658" i="5" s="1"/>
  <c r="F3659" i="5" s="1"/>
  <c r="F3660" i="5" s="1"/>
  <c r="F3661" i="5" s="1"/>
  <c r="F3662" i="5" s="1"/>
  <c r="F3663" i="5" s="1"/>
  <c r="F3664" i="5" s="1"/>
  <c r="F3665" i="5" s="1"/>
  <c r="F3666" i="5" s="1"/>
  <c r="F3667" i="5" s="1"/>
  <c r="F3668" i="5" s="1"/>
  <c r="F3669" i="5" s="1"/>
  <c r="F3670" i="5" s="1"/>
  <c r="F3671" i="5" s="1"/>
  <c r="F3672" i="5" s="1"/>
  <c r="F3673" i="5" s="1"/>
  <c r="F3674" i="5" s="1"/>
  <c r="F3675" i="5" s="1"/>
  <c r="F3676" i="5" s="1"/>
  <c r="F3677" i="5" s="1"/>
  <c r="F3678" i="5" s="1"/>
  <c r="F3679" i="5" s="1"/>
  <c r="F3680" i="5" s="1"/>
  <c r="F3681" i="5" s="1"/>
  <c r="F3682" i="5" s="1"/>
  <c r="F3683" i="5" s="1"/>
  <c r="F3684" i="5" s="1"/>
  <c r="F3685" i="5" s="1"/>
  <c r="F3686" i="5" s="1"/>
  <c r="F3687" i="5" s="1"/>
  <c r="F3688" i="5" s="1"/>
  <c r="F3689" i="5" s="1"/>
  <c r="F3690" i="5" s="1"/>
  <c r="F3691" i="5" s="1"/>
  <c r="F3692" i="5" s="1"/>
  <c r="F3693" i="5" s="1"/>
  <c r="F3694" i="5" s="1"/>
  <c r="F3695" i="5" s="1"/>
  <c r="F3696" i="5" s="1"/>
  <c r="F3697" i="5" s="1"/>
  <c r="F3698" i="5" s="1"/>
  <c r="F3699" i="5" s="1"/>
  <c r="F3700" i="5" s="1"/>
  <c r="F3701" i="5" s="1"/>
  <c r="F3702" i="5" s="1"/>
  <c r="F3703" i="5" s="1"/>
  <c r="F3704" i="5" s="1"/>
  <c r="F3705" i="5" s="1"/>
  <c r="F3706" i="5" s="1"/>
  <c r="F3707" i="5" s="1"/>
  <c r="F3708" i="5" s="1"/>
  <c r="F3709" i="5" s="1"/>
  <c r="F3710" i="5" s="1"/>
  <c r="F3711" i="5" s="1"/>
  <c r="F3712" i="5" s="1"/>
  <c r="F3713" i="5" s="1"/>
  <c r="F3714" i="5" s="1"/>
  <c r="F3715" i="5" s="1"/>
  <c r="F3716" i="5" s="1"/>
  <c r="F3717" i="5" s="1"/>
  <c r="F3718" i="5" s="1"/>
  <c r="F3719" i="5" s="1"/>
  <c r="F3720" i="5" s="1"/>
  <c r="F3721" i="5" s="1"/>
  <c r="F3722" i="5" s="1"/>
  <c r="F3723" i="5" s="1"/>
  <c r="F3724" i="5" s="1"/>
  <c r="F3725" i="5" s="1"/>
  <c r="F3726" i="5" s="1"/>
  <c r="F3727" i="5" s="1"/>
  <c r="F3728" i="5" s="1"/>
  <c r="F3729" i="5" s="1"/>
  <c r="F3730" i="5" s="1"/>
  <c r="F3731" i="5" s="1"/>
  <c r="F3732" i="5" s="1"/>
  <c r="F3733" i="5" s="1"/>
  <c r="F3734" i="5" s="1"/>
  <c r="F3735" i="5" s="1"/>
  <c r="F3736" i="5" s="1"/>
  <c r="F3737" i="5" s="1"/>
  <c r="F3738" i="5" s="1"/>
  <c r="F3739" i="5" s="1"/>
  <c r="F3740" i="5" s="1"/>
  <c r="F3741" i="5" s="1"/>
  <c r="F3742" i="5" s="1"/>
  <c r="F3743" i="5" s="1"/>
  <c r="F3744" i="5" s="1"/>
  <c r="F3745" i="5" s="1"/>
  <c r="F3746" i="5" s="1"/>
  <c r="F3747" i="5" s="1"/>
  <c r="F3748" i="5" s="1"/>
  <c r="F3749" i="5" s="1"/>
  <c r="F3750" i="5" s="1"/>
  <c r="F3751" i="5" s="1"/>
  <c r="F3752" i="5" s="1"/>
  <c r="F3753" i="5" s="1"/>
  <c r="F3754" i="5" s="1"/>
  <c r="F3755" i="5" s="1"/>
  <c r="F3756" i="5" s="1"/>
  <c r="F3757" i="5" s="1"/>
  <c r="F3758" i="5" s="1"/>
  <c r="F3759" i="5" s="1"/>
  <c r="F3760" i="5" s="1"/>
  <c r="F3761" i="5" s="1"/>
  <c r="F3762" i="5" s="1"/>
  <c r="F3763" i="5" s="1"/>
  <c r="F3764" i="5" s="1"/>
  <c r="F3765" i="5" s="1"/>
  <c r="F3766" i="5" s="1"/>
  <c r="F3767" i="5" s="1"/>
  <c r="F3768" i="5" s="1"/>
  <c r="F3769" i="5" s="1"/>
  <c r="F3770" i="5" s="1"/>
  <c r="F3771" i="5" s="1"/>
  <c r="F3772" i="5" s="1"/>
  <c r="F3773" i="5" s="1"/>
  <c r="F3774" i="5" s="1"/>
  <c r="F3775" i="5" s="1"/>
  <c r="F3776" i="5" s="1"/>
  <c r="F3777" i="5" s="1"/>
  <c r="F3778" i="5" s="1"/>
  <c r="F3779" i="5" s="1"/>
  <c r="F3780" i="5" s="1"/>
  <c r="F3781" i="5" s="1"/>
  <c r="F3782" i="5" s="1"/>
  <c r="F3783" i="5" s="1"/>
  <c r="F3784" i="5" s="1"/>
  <c r="F3785" i="5" s="1"/>
  <c r="F3786" i="5" s="1"/>
  <c r="F3787" i="5" s="1"/>
  <c r="F3788" i="5" s="1"/>
  <c r="F3789" i="5" s="1"/>
  <c r="F3790" i="5" s="1"/>
  <c r="F3791" i="5" s="1"/>
  <c r="F3792" i="5" s="1"/>
  <c r="F3793" i="5" s="1"/>
  <c r="F3794" i="5" s="1"/>
  <c r="F3795" i="5" s="1"/>
  <c r="F3796" i="5" s="1"/>
  <c r="F3797" i="5" s="1"/>
  <c r="F3798" i="5" s="1"/>
  <c r="F3799" i="5" s="1"/>
  <c r="F3800" i="5" s="1"/>
  <c r="F3801" i="5" s="1"/>
  <c r="F3802" i="5" s="1"/>
  <c r="F3803" i="5" s="1"/>
  <c r="F3804" i="5" s="1"/>
  <c r="F3805" i="5" s="1"/>
  <c r="F3806" i="5" s="1"/>
  <c r="F3807" i="5" s="1"/>
  <c r="F3808" i="5" s="1"/>
  <c r="F3809" i="5" s="1"/>
  <c r="F3810" i="5" s="1"/>
  <c r="F3811" i="5" s="1"/>
  <c r="F3812" i="5" s="1"/>
  <c r="F3813" i="5" s="1"/>
  <c r="F3814" i="5" s="1"/>
  <c r="F3815" i="5" s="1"/>
  <c r="F3816" i="5" s="1"/>
  <c r="F3817" i="5" s="1"/>
  <c r="F3818" i="5" s="1"/>
  <c r="F3819" i="5" s="1"/>
  <c r="F3820" i="5" s="1"/>
  <c r="F3821" i="5" s="1"/>
  <c r="F3822" i="5" s="1"/>
  <c r="F3823" i="5" s="1"/>
  <c r="F3824" i="5" s="1"/>
  <c r="F3825" i="5" s="1"/>
  <c r="F3826" i="5" s="1"/>
  <c r="F3827" i="5" s="1"/>
  <c r="F3828" i="5" s="1"/>
  <c r="F3829" i="5" s="1"/>
  <c r="F3830" i="5" s="1"/>
  <c r="F3831" i="5" s="1"/>
  <c r="F3832" i="5" s="1"/>
  <c r="F3833" i="5" s="1"/>
  <c r="F3834" i="5" s="1"/>
  <c r="F3835" i="5" s="1"/>
  <c r="F3836" i="5" s="1"/>
  <c r="F3837" i="5" s="1"/>
  <c r="F3838" i="5" s="1"/>
  <c r="F3839" i="5" s="1"/>
  <c r="F3840" i="5" s="1"/>
  <c r="F3841" i="5" s="1"/>
  <c r="F3842" i="5" s="1"/>
  <c r="F3843" i="5" s="1"/>
  <c r="F3844" i="5" s="1"/>
  <c r="F3845" i="5" s="1"/>
  <c r="F3846" i="5" s="1"/>
  <c r="F3847" i="5" s="1"/>
  <c r="F3848" i="5" s="1"/>
  <c r="F3849" i="5" s="1"/>
  <c r="F3850" i="5" s="1"/>
  <c r="F3851" i="5" s="1"/>
  <c r="F3852" i="5" s="1"/>
  <c r="F3853" i="5" s="1"/>
  <c r="F3854" i="5" s="1"/>
  <c r="F3855" i="5" s="1"/>
  <c r="F3856" i="5" s="1"/>
  <c r="F3857" i="5" s="1"/>
  <c r="F3858" i="5" s="1"/>
  <c r="F3859" i="5" s="1"/>
  <c r="F3860" i="5" s="1"/>
  <c r="F3861" i="5" s="1"/>
  <c r="F3862" i="5" s="1"/>
  <c r="F3863" i="5" s="1"/>
  <c r="F3864" i="5" s="1"/>
  <c r="F3865" i="5" s="1"/>
  <c r="F3866" i="5" s="1"/>
  <c r="F3867" i="5" s="1"/>
  <c r="F3868" i="5" s="1"/>
  <c r="F3869" i="5" s="1"/>
  <c r="F3870" i="5" s="1"/>
  <c r="F3871" i="5" s="1"/>
  <c r="F3872" i="5" s="1"/>
  <c r="F3873" i="5" s="1"/>
  <c r="F3874" i="5" s="1"/>
  <c r="F3875" i="5" s="1"/>
  <c r="F3876" i="5" s="1"/>
  <c r="F3877" i="5" s="1"/>
  <c r="F3878" i="5" s="1"/>
  <c r="F3879" i="5" s="1"/>
  <c r="F3880" i="5" s="1"/>
  <c r="F3881" i="5" s="1"/>
  <c r="F3882" i="5" s="1"/>
  <c r="F3883" i="5" s="1"/>
  <c r="F3884" i="5" s="1"/>
  <c r="F3885" i="5" s="1"/>
  <c r="F3886" i="5" s="1"/>
  <c r="F3887" i="5" s="1"/>
  <c r="F3888" i="5" s="1"/>
  <c r="F3889" i="5" s="1"/>
  <c r="F3890" i="5" s="1"/>
  <c r="F3891" i="5" s="1"/>
  <c r="F3892" i="5" s="1"/>
  <c r="F3893" i="5" s="1"/>
  <c r="F3894" i="5" s="1"/>
  <c r="F3895" i="5" s="1"/>
  <c r="F3896" i="5" s="1"/>
  <c r="F3897" i="5" s="1"/>
  <c r="F3898" i="5" s="1"/>
  <c r="F3899" i="5" s="1"/>
  <c r="F3900" i="5" s="1"/>
  <c r="F3901" i="5" s="1"/>
  <c r="F3902" i="5" s="1"/>
  <c r="F3903" i="5" s="1"/>
  <c r="F3904" i="5" s="1"/>
  <c r="F3905" i="5" s="1"/>
  <c r="F3906" i="5" s="1"/>
  <c r="F3907" i="5" s="1"/>
  <c r="F3908" i="5" s="1"/>
  <c r="F3909" i="5" s="1"/>
  <c r="F3910" i="5" s="1"/>
  <c r="F3911" i="5" s="1"/>
  <c r="F3912" i="5" s="1"/>
  <c r="F3913" i="5" s="1"/>
  <c r="F3914" i="5" s="1"/>
  <c r="F3915" i="5" s="1"/>
  <c r="F3916" i="5" s="1"/>
  <c r="F3917" i="5" s="1"/>
  <c r="F3918" i="5" s="1"/>
  <c r="F3919" i="5" s="1"/>
  <c r="F3920" i="5" s="1"/>
  <c r="F3921" i="5" s="1"/>
  <c r="F3922" i="5" s="1"/>
  <c r="F3923" i="5" s="1"/>
  <c r="F3924" i="5" s="1"/>
  <c r="F3925" i="5" s="1"/>
  <c r="F3926" i="5" s="1"/>
  <c r="F3927" i="5" s="1"/>
  <c r="F3928" i="5" s="1"/>
  <c r="F3929" i="5" s="1"/>
  <c r="F3930" i="5" s="1"/>
  <c r="F3931" i="5" s="1"/>
  <c r="F3932" i="5" s="1"/>
  <c r="F3933" i="5" s="1"/>
  <c r="F3934" i="5" s="1"/>
  <c r="F3935" i="5" s="1"/>
  <c r="F3936" i="5" s="1"/>
  <c r="F3937" i="5" s="1"/>
  <c r="F3938" i="5" s="1"/>
  <c r="F3939" i="5" s="1"/>
  <c r="F3940" i="5" s="1"/>
  <c r="F3941" i="5" s="1"/>
  <c r="F3942" i="5" s="1"/>
  <c r="F3943" i="5" s="1"/>
  <c r="F3944" i="5" s="1"/>
  <c r="F3945" i="5" s="1"/>
  <c r="F3946" i="5" s="1"/>
  <c r="F3947" i="5" s="1"/>
  <c r="F3948" i="5" s="1"/>
  <c r="F3949" i="5" s="1"/>
  <c r="F3950" i="5" s="1"/>
  <c r="F3951" i="5" s="1"/>
  <c r="F3952" i="5" s="1"/>
  <c r="F3953" i="5" s="1"/>
  <c r="F3954" i="5" s="1"/>
  <c r="F3955" i="5" s="1"/>
  <c r="F3956" i="5" s="1"/>
  <c r="F3957" i="5" s="1"/>
  <c r="F3958" i="5" s="1"/>
  <c r="F3959" i="5" s="1"/>
  <c r="F3960" i="5" s="1"/>
  <c r="F3961" i="5" s="1"/>
  <c r="F3962" i="5" s="1"/>
  <c r="F3963" i="5" s="1"/>
  <c r="F3964" i="5" s="1"/>
  <c r="F3965" i="5" s="1"/>
  <c r="F3966" i="5" s="1"/>
  <c r="F3967" i="5" s="1"/>
  <c r="F3968" i="5" s="1"/>
  <c r="F3969" i="5" s="1"/>
  <c r="F3970" i="5" s="1"/>
  <c r="F3971" i="5" s="1"/>
  <c r="F3972" i="5" s="1"/>
  <c r="F3973" i="5" s="1"/>
  <c r="F3974" i="5" s="1"/>
  <c r="F3975" i="5" s="1"/>
  <c r="F3976" i="5" s="1"/>
  <c r="F3977" i="5" s="1"/>
  <c r="F3978" i="5" s="1"/>
  <c r="F3979" i="5" s="1"/>
  <c r="F3980" i="5" s="1"/>
  <c r="F3981" i="5" s="1"/>
  <c r="F3982" i="5" s="1"/>
  <c r="F3983" i="5" s="1"/>
  <c r="F3984" i="5" s="1"/>
  <c r="F3985" i="5" s="1"/>
  <c r="F3986" i="5" s="1"/>
  <c r="F3987" i="5" s="1"/>
  <c r="F3988" i="5" s="1"/>
  <c r="F3989" i="5" s="1"/>
  <c r="F3990" i="5" s="1"/>
  <c r="F3991" i="5" s="1"/>
  <c r="F3992" i="5" s="1"/>
  <c r="F3993" i="5" s="1"/>
  <c r="F3994" i="5" s="1"/>
  <c r="F3995" i="5" s="1"/>
  <c r="F3996" i="5" s="1"/>
  <c r="F3997" i="5" s="1"/>
  <c r="F3998" i="5" s="1"/>
  <c r="F3999" i="5" s="1"/>
  <c r="F4000" i="5" s="1"/>
  <c r="F4001" i="5" s="1"/>
  <c r="F4002" i="5" s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I102" i="4" s="1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12" s="1"/>
  <c r="B3" i="4"/>
  <c r="B4002" i="5"/>
  <c r="B4001" i="5"/>
  <c r="B4000" i="5"/>
  <c r="B3999" i="5"/>
  <c r="B3998" i="5"/>
  <c r="B3997" i="5"/>
  <c r="B3996" i="5"/>
  <c r="B3995" i="5"/>
  <c r="B3994" i="5"/>
  <c r="B3993" i="5"/>
  <c r="B3992" i="5"/>
  <c r="B3991" i="5"/>
  <c r="B3990" i="5"/>
  <c r="B3989" i="5"/>
  <c r="B3988" i="5"/>
  <c r="B3987" i="5"/>
  <c r="B3986" i="5"/>
  <c r="B3985" i="5"/>
  <c r="B3984" i="5"/>
  <c r="B3983" i="5"/>
  <c r="B3982" i="5"/>
  <c r="B3981" i="5"/>
  <c r="B3980" i="5"/>
  <c r="B3979" i="5"/>
  <c r="B3978" i="5"/>
  <c r="B3977" i="5"/>
  <c r="B3976" i="5"/>
  <c r="B3975" i="5"/>
  <c r="B3974" i="5"/>
  <c r="B3973" i="5"/>
  <c r="B3972" i="5"/>
  <c r="B3971" i="5"/>
  <c r="B3970" i="5"/>
  <c r="B3969" i="5"/>
  <c r="B3968" i="5"/>
  <c r="B3967" i="5"/>
  <c r="B3966" i="5"/>
  <c r="B3965" i="5"/>
  <c r="B3964" i="5"/>
  <c r="B3963" i="5"/>
  <c r="B3962" i="5"/>
  <c r="B3961" i="5"/>
  <c r="B3960" i="5"/>
  <c r="B3959" i="5"/>
  <c r="B3958" i="5"/>
  <c r="B3957" i="5"/>
  <c r="B3956" i="5"/>
  <c r="B3955" i="5"/>
  <c r="B3954" i="5"/>
  <c r="B3953" i="5"/>
  <c r="B3952" i="5"/>
  <c r="B3951" i="5"/>
  <c r="B3950" i="5"/>
  <c r="B3949" i="5"/>
  <c r="B3948" i="5"/>
  <c r="B3947" i="5"/>
  <c r="B3946" i="5"/>
  <c r="B3945" i="5"/>
  <c r="B3944" i="5"/>
  <c r="B3943" i="5"/>
  <c r="B3942" i="5"/>
  <c r="B3941" i="5"/>
  <c r="B3940" i="5"/>
  <c r="B3939" i="5"/>
  <c r="B3938" i="5"/>
  <c r="B3937" i="5"/>
  <c r="B3936" i="5"/>
  <c r="B3935" i="5"/>
  <c r="B3934" i="5"/>
  <c r="B3933" i="5"/>
  <c r="B3932" i="5"/>
  <c r="B3931" i="5"/>
  <c r="B3930" i="5"/>
  <c r="B3929" i="5"/>
  <c r="B3928" i="5"/>
  <c r="B3927" i="5"/>
  <c r="B3926" i="5"/>
  <c r="B3925" i="5"/>
  <c r="B3924" i="5"/>
  <c r="B3923" i="5"/>
  <c r="B3922" i="5"/>
  <c r="B3921" i="5"/>
  <c r="B3920" i="5"/>
  <c r="B3919" i="5"/>
  <c r="B3918" i="5"/>
  <c r="B3917" i="5"/>
  <c r="B3916" i="5"/>
  <c r="B3915" i="5"/>
  <c r="B3914" i="5"/>
  <c r="B3913" i="5"/>
  <c r="B3912" i="5"/>
  <c r="B3911" i="5"/>
  <c r="B3910" i="5"/>
  <c r="B3909" i="5"/>
  <c r="B3908" i="5"/>
  <c r="B3907" i="5"/>
  <c r="B3906" i="5"/>
  <c r="B3905" i="5"/>
  <c r="B3904" i="5"/>
  <c r="B3903" i="5"/>
  <c r="B3902" i="5"/>
  <c r="B3901" i="5"/>
  <c r="B3900" i="5"/>
  <c r="B3899" i="5"/>
  <c r="B3898" i="5"/>
  <c r="B3897" i="5"/>
  <c r="B3896" i="5"/>
  <c r="B3895" i="5"/>
  <c r="B3894" i="5"/>
  <c r="B3893" i="5"/>
  <c r="B3892" i="5"/>
  <c r="B3891" i="5"/>
  <c r="B3890" i="5"/>
  <c r="B3889" i="5"/>
  <c r="B3888" i="5"/>
  <c r="B3887" i="5"/>
  <c r="B3886" i="5"/>
  <c r="B3885" i="5"/>
  <c r="B3884" i="5"/>
  <c r="B3883" i="5"/>
  <c r="B3882" i="5"/>
  <c r="B3881" i="5"/>
  <c r="B3880" i="5"/>
  <c r="B3879" i="5"/>
  <c r="B3878" i="5"/>
  <c r="B3877" i="5"/>
  <c r="B3876" i="5"/>
  <c r="B3875" i="5"/>
  <c r="B3874" i="5"/>
  <c r="B3873" i="5"/>
  <c r="B3872" i="5"/>
  <c r="B3871" i="5"/>
  <c r="B3870" i="5"/>
  <c r="B3869" i="5"/>
  <c r="B3868" i="5"/>
  <c r="B3867" i="5"/>
  <c r="B3866" i="5"/>
  <c r="B3865" i="5"/>
  <c r="B3864" i="5"/>
  <c r="B3863" i="5"/>
  <c r="B3862" i="5"/>
  <c r="B3861" i="5"/>
  <c r="B3860" i="5"/>
  <c r="B3859" i="5"/>
  <c r="B3858" i="5"/>
  <c r="B3857" i="5"/>
  <c r="B3856" i="5"/>
  <c r="B3855" i="5"/>
  <c r="B3854" i="5"/>
  <c r="B3853" i="5"/>
  <c r="B3852" i="5"/>
  <c r="B3851" i="5"/>
  <c r="B3850" i="5"/>
  <c r="B3849" i="5"/>
  <c r="B3848" i="5"/>
  <c r="B3847" i="5"/>
  <c r="B3846" i="5"/>
  <c r="B3845" i="5"/>
  <c r="B3844" i="5"/>
  <c r="B3843" i="5"/>
  <c r="B3842" i="5"/>
  <c r="B3841" i="5"/>
  <c r="B3840" i="5"/>
  <c r="B3839" i="5"/>
  <c r="B3838" i="5"/>
  <c r="B3837" i="5"/>
  <c r="B3836" i="5"/>
  <c r="B3835" i="5"/>
  <c r="B3834" i="5"/>
  <c r="B3833" i="5"/>
  <c r="B3832" i="5"/>
  <c r="B3831" i="5"/>
  <c r="B3830" i="5"/>
  <c r="B3829" i="5"/>
  <c r="B3828" i="5"/>
  <c r="B3827" i="5"/>
  <c r="B3826" i="5"/>
  <c r="B3825" i="5"/>
  <c r="B3824" i="5"/>
  <c r="B3823" i="5"/>
  <c r="B3822" i="5"/>
  <c r="B3821" i="5"/>
  <c r="B3820" i="5"/>
  <c r="B3819" i="5"/>
  <c r="B3818" i="5"/>
  <c r="B3817" i="5"/>
  <c r="B3816" i="5"/>
  <c r="B3815" i="5"/>
  <c r="B3814" i="5"/>
  <c r="B3813" i="5"/>
  <c r="B3812" i="5"/>
  <c r="B3811" i="5"/>
  <c r="B3810" i="5"/>
  <c r="B3809" i="5"/>
  <c r="B3808" i="5"/>
  <c r="B3807" i="5"/>
  <c r="B3806" i="5"/>
  <c r="B3805" i="5"/>
  <c r="B3804" i="5"/>
  <c r="B3803" i="5"/>
  <c r="B3802" i="5"/>
  <c r="B3801" i="5"/>
  <c r="B3800" i="5"/>
  <c r="B3799" i="5"/>
  <c r="B3798" i="5"/>
  <c r="B3797" i="5"/>
  <c r="B3796" i="5"/>
  <c r="B3795" i="5"/>
  <c r="B3794" i="5"/>
  <c r="B3793" i="5"/>
  <c r="B3792" i="5"/>
  <c r="B3791" i="5"/>
  <c r="B3790" i="5"/>
  <c r="B3789" i="5"/>
  <c r="B3788" i="5"/>
  <c r="B3787" i="5"/>
  <c r="B3786" i="5"/>
  <c r="B3785" i="5"/>
  <c r="B3784" i="5"/>
  <c r="B3783" i="5"/>
  <c r="B3782" i="5"/>
  <c r="B3781" i="5"/>
  <c r="B3780" i="5"/>
  <c r="B3779" i="5"/>
  <c r="B3778" i="5"/>
  <c r="B3777" i="5"/>
  <c r="B3776" i="5"/>
  <c r="B3775" i="5"/>
  <c r="B3774" i="5"/>
  <c r="B3773" i="5"/>
  <c r="B3772" i="5"/>
  <c r="B3771" i="5"/>
  <c r="B3770" i="5"/>
  <c r="B3769" i="5"/>
  <c r="B3768" i="5"/>
  <c r="B3767" i="5"/>
  <c r="B3766" i="5"/>
  <c r="B3765" i="5"/>
  <c r="B3764" i="5"/>
  <c r="B3763" i="5"/>
  <c r="B3762" i="5"/>
  <c r="B3761" i="5"/>
  <c r="B3760" i="5"/>
  <c r="B3759" i="5"/>
  <c r="B3758" i="5"/>
  <c r="B3757" i="5"/>
  <c r="B3756" i="5"/>
  <c r="B3755" i="5"/>
  <c r="B3754" i="5"/>
  <c r="B3753" i="5"/>
  <c r="B3752" i="5"/>
  <c r="B3751" i="5"/>
  <c r="B3750" i="5"/>
  <c r="B3749" i="5"/>
  <c r="B3748" i="5"/>
  <c r="B3747" i="5"/>
  <c r="B3746" i="5"/>
  <c r="B3745" i="5"/>
  <c r="B3744" i="5"/>
  <c r="B3743" i="5"/>
  <c r="B3742" i="5"/>
  <c r="B3741" i="5"/>
  <c r="B3740" i="5"/>
  <c r="B3739" i="5"/>
  <c r="B3738" i="5"/>
  <c r="B3737" i="5"/>
  <c r="B3736" i="5"/>
  <c r="B3735" i="5"/>
  <c r="B3734" i="5"/>
  <c r="B3733" i="5"/>
  <c r="B3732" i="5"/>
  <c r="B3731" i="5"/>
  <c r="B3730" i="5"/>
  <c r="B3729" i="5"/>
  <c r="B3728" i="5"/>
  <c r="B3727" i="5"/>
  <c r="B3726" i="5"/>
  <c r="B3725" i="5"/>
  <c r="B3724" i="5"/>
  <c r="B3723" i="5"/>
  <c r="B3722" i="5"/>
  <c r="B3721" i="5"/>
  <c r="B3720" i="5"/>
  <c r="B3719" i="5"/>
  <c r="B3718" i="5"/>
  <c r="B3717" i="5"/>
  <c r="B3716" i="5"/>
  <c r="B3715" i="5"/>
  <c r="B3714" i="5"/>
  <c r="B3713" i="5"/>
  <c r="B3712" i="5"/>
  <c r="B3711" i="5"/>
  <c r="B3710" i="5"/>
  <c r="B3709" i="5"/>
  <c r="B3708" i="5"/>
  <c r="B3707" i="5"/>
  <c r="B3706" i="5"/>
  <c r="B3705" i="5"/>
  <c r="B3704" i="5"/>
  <c r="B3703" i="5"/>
  <c r="B3702" i="5"/>
  <c r="B3701" i="5"/>
  <c r="B3700" i="5"/>
  <c r="B3699" i="5"/>
  <c r="B3698" i="5"/>
  <c r="B3697" i="5"/>
  <c r="B3696" i="5"/>
  <c r="B3695" i="5"/>
  <c r="B3694" i="5"/>
  <c r="B3693" i="5"/>
  <c r="B3692" i="5"/>
  <c r="B3691" i="5"/>
  <c r="B3690" i="5"/>
  <c r="B3689" i="5"/>
  <c r="B3688" i="5"/>
  <c r="B3687" i="5"/>
  <c r="B3686" i="5"/>
  <c r="B3685" i="5"/>
  <c r="B3684" i="5"/>
  <c r="B3683" i="5"/>
  <c r="B3682" i="5"/>
  <c r="B3681" i="5"/>
  <c r="B3680" i="5"/>
  <c r="B3679" i="5"/>
  <c r="B3678" i="5"/>
  <c r="B3677" i="5"/>
  <c r="B3676" i="5"/>
  <c r="B3675" i="5"/>
  <c r="B3674" i="5"/>
  <c r="B3673" i="5"/>
  <c r="B3672" i="5"/>
  <c r="B3671" i="5"/>
  <c r="B3670" i="5"/>
  <c r="B3669" i="5"/>
  <c r="B3668" i="5"/>
  <c r="B3667" i="5"/>
  <c r="B3666" i="5"/>
  <c r="B3665" i="5"/>
  <c r="B3664" i="5"/>
  <c r="B3663" i="5"/>
  <c r="B3662" i="5"/>
  <c r="B3661" i="5"/>
  <c r="B3660" i="5"/>
  <c r="B3659" i="5"/>
  <c r="B3658" i="5"/>
  <c r="B3657" i="5"/>
  <c r="B3656" i="5"/>
  <c r="B3655" i="5"/>
  <c r="B3654" i="5"/>
  <c r="B3653" i="5"/>
  <c r="B3652" i="5"/>
  <c r="B3651" i="5"/>
  <c r="B3650" i="5"/>
  <c r="B3649" i="5"/>
  <c r="B3648" i="5"/>
  <c r="B3647" i="5"/>
  <c r="B3646" i="5"/>
  <c r="B3645" i="5"/>
  <c r="B3644" i="5"/>
  <c r="B3643" i="5"/>
  <c r="B3642" i="5"/>
  <c r="B3641" i="5"/>
  <c r="B3640" i="5"/>
  <c r="B3639" i="5"/>
  <c r="B3638" i="5"/>
  <c r="B3637" i="5"/>
  <c r="B3636" i="5"/>
  <c r="B3635" i="5"/>
  <c r="B3634" i="5"/>
  <c r="B3633" i="5"/>
  <c r="B3632" i="5"/>
  <c r="B3631" i="5"/>
  <c r="B3630" i="5"/>
  <c r="B3629" i="5"/>
  <c r="B3628" i="5"/>
  <c r="B3627" i="5"/>
  <c r="B3626" i="5"/>
  <c r="B3625" i="5"/>
  <c r="B3624" i="5"/>
  <c r="B3623" i="5"/>
  <c r="B3622" i="5"/>
  <c r="B3621" i="5"/>
  <c r="B3620" i="5"/>
  <c r="B3619" i="5"/>
  <c r="B3618" i="5"/>
  <c r="B3617" i="5"/>
  <c r="B3616" i="5"/>
  <c r="B3615" i="5"/>
  <c r="B3614" i="5"/>
  <c r="B3613" i="5"/>
  <c r="B3612" i="5"/>
  <c r="B3611" i="5"/>
  <c r="B3610" i="5"/>
  <c r="B3609" i="5"/>
  <c r="B3608" i="5"/>
  <c r="B3607" i="5"/>
  <c r="B3606" i="5"/>
  <c r="B3605" i="5"/>
  <c r="B3604" i="5"/>
  <c r="B3603" i="5"/>
  <c r="B3602" i="5"/>
  <c r="B3601" i="5"/>
  <c r="B3600" i="5"/>
  <c r="B3599" i="5"/>
  <c r="B3598" i="5"/>
  <c r="B3597" i="5"/>
  <c r="B3596" i="5"/>
  <c r="B3595" i="5"/>
  <c r="B3594" i="5"/>
  <c r="B3593" i="5"/>
  <c r="B3592" i="5"/>
  <c r="B3591" i="5"/>
  <c r="B3590" i="5"/>
  <c r="B3589" i="5"/>
  <c r="B3588" i="5"/>
  <c r="B3587" i="5"/>
  <c r="B3586" i="5"/>
  <c r="B3585" i="5"/>
  <c r="B3584" i="5"/>
  <c r="B3583" i="5"/>
  <c r="B3582" i="5"/>
  <c r="B3581" i="5"/>
  <c r="B3580" i="5"/>
  <c r="B3579" i="5"/>
  <c r="B3578" i="5"/>
  <c r="B3577" i="5"/>
  <c r="B3576" i="5"/>
  <c r="B3575" i="5"/>
  <c r="B3574" i="5"/>
  <c r="B3573" i="5"/>
  <c r="B3572" i="5"/>
  <c r="B3571" i="5"/>
  <c r="B3570" i="5"/>
  <c r="B3569" i="5"/>
  <c r="B3568" i="5"/>
  <c r="B3567" i="5"/>
  <c r="B3566" i="5"/>
  <c r="B3565" i="5"/>
  <c r="B3564" i="5"/>
  <c r="B3563" i="5"/>
  <c r="B3562" i="5"/>
  <c r="B3561" i="5"/>
  <c r="B3560" i="5"/>
  <c r="B3559" i="5"/>
  <c r="B3558" i="5"/>
  <c r="B3557" i="5"/>
  <c r="B3556" i="5"/>
  <c r="B3555" i="5"/>
  <c r="B3554" i="5"/>
  <c r="B3553" i="5"/>
  <c r="B3552" i="5"/>
  <c r="B3551" i="5"/>
  <c r="B3550" i="5"/>
  <c r="B3549" i="5"/>
  <c r="B3548" i="5"/>
  <c r="B3547" i="5"/>
  <c r="B3546" i="5"/>
  <c r="B3545" i="5"/>
  <c r="B3544" i="5"/>
  <c r="B3543" i="5"/>
  <c r="B3542" i="5"/>
  <c r="B3541" i="5"/>
  <c r="B3540" i="5"/>
  <c r="B3539" i="5"/>
  <c r="B3538" i="5"/>
  <c r="B3537" i="5"/>
  <c r="B3536" i="5"/>
  <c r="B3535" i="5"/>
  <c r="B3534" i="5"/>
  <c r="B3533" i="5"/>
  <c r="B3532" i="5"/>
  <c r="B3531" i="5"/>
  <c r="B3530" i="5"/>
  <c r="B3529" i="5"/>
  <c r="B3528" i="5"/>
  <c r="B3527" i="5"/>
  <c r="B3526" i="5"/>
  <c r="B3525" i="5"/>
  <c r="B3524" i="5"/>
  <c r="B3523" i="5"/>
  <c r="B3522" i="5"/>
  <c r="B3521" i="5"/>
  <c r="B3520" i="5"/>
  <c r="B3519" i="5"/>
  <c r="B3518" i="5"/>
  <c r="B3517" i="5"/>
  <c r="B3516" i="5"/>
  <c r="B3515" i="5"/>
  <c r="B3514" i="5"/>
  <c r="B3513" i="5"/>
  <c r="B3512" i="5"/>
  <c r="B3511" i="5"/>
  <c r="B3510" i="5"/>
  <c r="B3509" i="5"/>
  <c r="B3508" i="5"/>
  <c r="B3507" i="5"/>
  <c r="B3506" i="5"/>
  <c r="B3505" i="5"/>
  <c r="B3504" i="5"/>
  <c r="B3503" i="5"/>
  <c r="B3502" i="5"/>
  <c r="B3501" i="5"/>
  <c r="B3500" i="5"/>
  <c r="B3499" i="5"/>
  <c r="B3498" i="5"/>
  <c r="B3497" i="5"/>
  <c r="B3496" i="5"/>
  <c r="B3495" i="5"/>
  <c r="B3494" i="5"/>
  <c r="B3493" i="5"/>
  <c r="B3492" i="5"/>
  <c r="B3491" i="5"/>
  <c r="B3490" i="5"/>
  <c r="B3489" i="5"/>
  <c r="B3488" i="5"/>
  <c r="B3487" i="5"/>
  <c r="B3486" i="5"/>
  <c r="B3485" i="5"/>
  <c r="B3484" i="5"/>
  <c r="B3483" i="5"/>
  <c r="B3482" i="5"/>
  <c r="B3481" i="5"/>
  <c r="B3480" i="5"/>
  <c r="B3479" i="5"/>
  <c r="B3478" i="5"/>
  <c r="B3477" i="5"/>
  <c r="B3476" i="5"/>
  <c r="B3475" i="5"/>
  <c r="B3474" i="5"/>
  <c r="B3473" i="5"/>
  <c r="B3472" i="5"/>
  <c r="B3471" i="5"/>
  <c r="B3470" i="5"/>
  <c r="B3469" i="5"/>
  <c r="B3468" i="5"/>
  <c r="B3467" i="5"/>
  <c r="B3466" i="5"/>
  <c r="B3465" i="5"/>
  <c r="B3464" i="5"/>
  <c r="B3463" i="5"/>
  <c r="B3462" i="5"/>
  <c r="B3461" i="5"/>
  <c r="B3460" i="5"/>
  <c r="B3459" i="5"/>
  <c r="B3458" i="5"/>
  <c r="B3457" i="5"/>
  <c r="B3456" i="5"/>
  <c r="B3455" i="5"/>
  <c r="B3454" i="5"/>
  <c r="B3453" i="5"/>
  <c r="B3452" i="5"/>
  <c r="B3451" i="5"/>
  <c r="B3450" i="5"/>
  <c r="B3449" i="5"/>
  <c r="B3448" i="5"/>
  <c r="B3447" i="5"/>
  <c r="B3446" i="5"/>
  <c r="B3445" i="5"/>
  <c r="B3444" i="5"/>
  <c r="B3443" i="5"/>
  <c r="B3442" i="5"/>
  <c r="B3441" i="5"/>
  <c r="B3440" i="5"/>
  <c r="B3439" i="5"/>
  <c r="B3438" i="5"/>
  <c r="B3437" i="5"/>
  <c r="B3436" i="5"/>
  <c r="B3435" i="5"/>
  <c r="B3434" i="5"/>
  <c r="B3433" i="5"/>
  <c r="B3432" i="5"/>
  <c r="B3431" i="5"/>
  <c r="B3430" i="5"/>
  <c r="B3429" i="5"/>
  <c r="B3428" i="5"/>
  <c r="B3427" i="5"/>
  <c r="B3426" i="5"/>
  <c r="B3425" i="5"/>
  <c r="B3424" i="5"/>
  <c r="B3423" i="5"/>
  <c r="B3422" i="5"/>
  <c r="B3421" i="5"/>
  <c r="B3420" i="5"/>
  <c r="B3419" i="5"/>
  <c r="B3418" i="5"/>
  <c r="B3417" i="5"/>
  <c r="B3416" i="5"/>
  <c r="B3415" i="5"/>
  <c r="B3414" i="5"/>
  <c r="B3413" i="5"/>
  <c r="B3412" i="5"/>
  <c r="B3411" i="5"/>
  <c r="B3410" i="5"/>
  <c r="B3409" i="5"/>
  <c r="B3408" i="5"/>
  <c r="B3407" i="5"/>
  <c r="B3406" i="5"/>
  <c r="B3405" i="5"/>
  <c r="B3404" i="5"/>
  <c r="B3403" i="5"/>
  <c r="B3402" i="5"/>
  <c r="B3401" i="5"/>
  <c r="B3400" i="5"/>
  <c r="B3399" i="5"/>
  <c r="B3398" i="5"/>
  <c r="B3397" i="5"/>
  <c r="B3396" i="5"/>
  <c r="B3395" i="5"/>
  <c r="B3394" i="5"/>
  <c r="B3393" i="5"/>
  <c r="B3392" i="5"/>
  <c r="B3391" i="5"/>
  <c r="B3390" i="5"/>
  <c r="B3389" i="5"/>
  <c r="B3388" i="5"/>
  <c r="B3387" i="5"/>
  <c r="B3386" i="5"/>
  <c r="B3385" i="5"/>
  <c r="B3384" i="5"/>
  <c r="B3383" i="5"/>
  <c r="B3382" i="5"/>
  <c r="B3381" i="5"/>
  <c r="B3380" i="5"/>
  <c r="B3379" i="5"/>
  <c r="B3378" i="5"/>
  <c r="B3377" i="5"/>
  <c r="B3376" i="5"/>
  <c r="B3375" i="5"/>
  <c r="B3374" i="5"/>
  <c r="B3373" i="5"/>
  <c r="B3372" i="5"/>
  <c r="B3371" i="5"/>
  <c r="B3370" i="5"/>
  <c r="B3369" i="5"/>
  <c r="B3368" i="5"/>
  <c r="B3367" i="5"/>
  <c r="B3366" i="5"/>
  <c r="B3365" i="5"/>
  <c r="B3364" i="5"/>
  <c r="B3363" i="5"/>
  <c r="B3362" i="5"/>
  <c r="B3361" i="5"/>
  <c r="B3360" i="5"/>
  <c r="B3359" i="5"/>
  <c r="B3358" i="5"/>
  <c r="B3357" i="5"/>
  <c r="B3356" i="5"/>
  <c r="B3355" i="5"/>
  <c r="B3354" i="5"/>
  <c r="B3353" i="5"/>
  <c r="B3352" i="5"/>
  <c r="B3351" i="5"/>
  <c r="B3350" i="5"/>
  <c r="B3349" i="5"/>
  <c r="B3348" i="5"/>
  <c r="B3347" i="5"/>
  <c r="B3346" i="5"/>
  <c r="B3345" i="5"/>
  <c r="B3344" i="5"/>
  <c r="B3343" i="5"/>
  <c r="B3342" i="5"/>
  <c r="B3341" i="5"/>
  <c r="B3340" i="5"/>
  <c r="B3339" i="5"/>
  <c r="B3338" i="5"/>
  <c r="B3337" i="5"/>
  <c r="B3336" i="5"/>
  <c r="B3335" i="5"/>
  <c r="B3334" i="5"/>
  <c r="B3333" i="5"/>
  <c r="B3332" i="5"/>
  <c r="B3331" i="5"/>
  <c r="B3330" i="5"/>
  <c r="B3329" i="5"/>
  <c r="B3328" i="5"/>
  <c r="B3327" i="5"/>
  <c r="B3326" i="5"/>
  <c r="B3325" i="5"/>
  <c r="B3324" i="5"/>
  <c r="B3323" i="5"/>
  <c r="B3322" i="5"/>
  <c r="B3321" i="5"/>
  <c r="B3320" i="5"/>
  <c r="B3319" i="5"/>
  <c r="B3318" i="5"/>
  <c r="B3317" i="5"/>
  <c r="B3316" i="5"/>
  <c r="B3315" i="5"/>
  <c r="B3314" i="5"/>
  <c r="B3313" i="5"/>
  <c r="B3312" i="5"/>
  <c r="B3311" i="5"/>
  <c r="B3310" i="5"/>
  <c r="B3309" i="5"/>
  <c r="B3308" i="5"/>
  <c r="B3307" i="5"/>
  <c r="B3306" i="5"/>
  <c r="B3305" i="5"/>
  <c r="B3304" i="5"/>
  <c r="B3303" i="5"/>
  <c r="B3302" i="5"/>
  <c r="B3301" i="5"/>
  <c r="B3300" i="5"/>
  <c r="B3299" i="5"/>
  <c r="B3298" i="5"/>
  <c r="B3297" i="5"/>
  <c r="B3296" i="5"/>
  <c r="B3295" i="5"/>
  <c r="B3294" i="5"/>
  <c r="B3293" i="5"/>
  <c r="B3292" i="5"/>
  <c r="B3291" i="5"/>
  <c r="B3290" i="5"/>
  <c r="B3289" i="5"/>
  <c r="B3288" i="5"/>
  <c r="B3287" i="5"/>
  <c r="B3286" i="5"/>
  <c r="B3285" i="5"/>
  <c r="B3284" i="5"/>
  <c r="B3283" i="5"/>
  <c r="B3282" i="5"/>
  <c r="B3281" i="5"/>
  <c r="B3280" i="5"/>
  <c r="B3279" i="5"/>
  <c r="B3278" i="5"/>
  <c r="B3277" i="5"/>
  <c r="B3276" i="5"/>
  <c r="B3275" i="5"/>
  <c r="B3274" i="5"/>
  <c r="B3273" i="5"/>
  <c r="B3272" i="5"/>
  <c r="B3271" i="5"/>
  <c r="B3270" i="5"/>
  <c r="B3269" i="5"/>
  <c r="B3268" i="5"/>
  <c r="B3267" i="5"/>
  <c r="B3266" i="5"/>
  <c r="B3265" i="5"/>
  <c r="B3264" i="5"/>
  <c r="B3263" i="5"/>
  <c r="B3262" i="5"/>
  <c r="B3261" i="5"/>
  <c r="B3260" i="5"/>
  <c r="B3259" i="5"/>
  <c r="B3258" i="5"/>
  <c r="B3257" i="5"/>
  <c r="B3256" i="5"/>
  <c r="B3255" i="5"/>
  <c r="B3254" i="5"/>
  <c r="B3253" i="5"/>
  <c r="B3252" i="5"/>
  <c r="B3251" i="5"/>
  <c r="B3250" i="5"/>
  <c r="B3249" i="5"/>
  <c r="B3248" i="5"/>
  <c r="B3247" i="5"/>
  <c r="B3246" i="5"/>
  <c r="B3245" i="5"/>
  <c r="B3244" i="5"/>
  <c r="B3243" i="5"/>
  <c r="B3242" i="5"/>
  <c r="B3241" i="5"/>
  <c r="B3240" i="5"/>
  <c r="B3239" i="5"/>
  <c r="B3238" i="5"/>
  <c r="B3237" i="5"/>
  <c r="B3236" i="5"/>
  <c r="B3235" i="5"/>
  <c r="B3234" i="5"/>
  <c r="B3233" i="5"/>
  <c r="B3232" i="5"/>
  <c r="B3231" i="5"/>
  <c r="B3230" i="5"/>
  <c r="B3229" i="5"/>
  <c r="B3228" i="5"/>
  <c r="B3227" i="5"/>
  <c r="B3226" i="5"/>
  <c r="B3225" i="5"/>
  <c r="B3224" i="5"/>
  <c r="B3223" i="5"/>
  <c r="B3222" i="5"/>
  <c r="B3221" i="5"/>
  <c r="B3220" i="5"/>
  <c r="B3219" i="5"/>
  <c r="B3218" i="5"/>
  <c r="B3217" i="5"/>
  <c r="B3216" i="5"/>
  <c r="B3215" i="5"/>
  <c r="B3214" i="5"/>
  <c r="B3213" i="5"/>
  <c r="B3212" i="5"/>
  <c r="B3211" i="5"/>
  <c r="B3210" i="5"/>
  <c r="B3209" i="5"/>
  <c r="B3208" i="5"/>
  <c r="B3207" i="5"/>
  <c r="B3206" i="5"/>
  <c r="B3205" i="5"/>
  <c r="B3204" i="5"/>
  <c r="B3203" i="5"/>
  <c r="B3202" i="5"/>
  <c r="B3201" i="5"/>
  <c r="B3200" i="5"/>
  <c r="B3199" i="5"/>
  <c r="B3198" i="5"/>
  <c r="B3197" i="5"/>
  <c r="B3196" i="5"/>
  <c r="B3195" i="5"/>
  <c r="B3194" i="5"/>
  <c r="B3193" i="5"/>
  <c r="B3192" i="5"/>
  <c r="B3191" i="5"/>
  <c r="B3190" i="5"/>
  <c r="B3189" i="5"/>
  <c r="B3188" i="5"/>
  <c r="B3187" i="5"/>
  <c r="B3186" i="5"/>
  <c r="B3185" i="5"/>
  <c r="B3184" i="5"/>
  <c r="B3183" i="5"/>
  <c r="B3182" i="5"/>
  <c r="B3181" i="5"/>
  <c r="B3180" i="5"/>
  <c r="B3179" i="5"/>
  <c r="B3178" i="5"/>
  <c r="B3177" i="5"/>
  <c r="B3176" i="5"/>
  <c r="B3175" i="5"/>
  <c r="B3174" i="5"/>
  <c r="B3173" i="5"/>
  <c r="B3172" i="5"/>
  <c r="B3171" i="5"/>
  <c r="B3170" i="5"/>
  <c r="B3169" i="5"/>
  <c r="B3168" i="5"/>
  <c r="B3167" i="5"/>
  <c r="B3166" i="5"/>
  <c r="B3165" i="5"/>
  <c r="B3164" i="5"/>
  <c r="B3163" i="5"/>
  <c r="B3162" i="5"/>
  <c r="B3161" i="5"/>
  <c r="B3160" i="5"/>
  <c r="B3159" i="5"/>
  <c r="B3158" i="5"/>
  <c r="B3157" i="5"/>
  <c r="B3156" i="5"/>
  <c r="B3155" i="5"/>
  <c r="B3154" i="5"/>
  <c r="B3153" i="5"/>
  <c r="B3152" i="5"/>
  <c r="B3151" i="5"/>
  <c r="B3150" i="5"/>
  <c r="B3149" i="5"/>
  <c r="B3148" i="5"/>
  <c r="B3147" i="5"/>
  <c r="B3146" i="5"/>
  <c r="B3145" i="5"/>
  <c r="B3144" i="5"/>
  <c r="B3143" i="5"/>
  <c r="B3142" i="5"/>
  <c r="B3141" i="5"/>
  <c r="B3140" i="5"/>
  <c r="B3139" i="5"/>
  <c r="B3138" i="5"/>
  <c r="B3137" i="5"/>
  <c r="B3136" i="5"/>
  <c r="B3135" i="5"/>
  <c r="B3134" i="5"/>
  <c r="B3133" i="5"/>
  <c r="B3132" i="5"/>
  <c r="B3131" i="5"/>
  <c r="B3130" i="5"/>
  <c r="B3129" i="5"/>
  <c r="B3128" i="5"/>
  <c r="B3127" i="5"/>
  <c r="B3126" i="5"/>
  <c r="B3125" i="5"/>
  <c r="B3124" i="5"/>
  <c r="B3123" i="5"/>
  <c r="B3122" i="5"/>
  <c r="B3121" i="5"/>
  <c r="B3120" i="5"/>
  <c r="B3119" i="5"/>
  <c r="B3118" i="5"/>
  <c r="B3117" i="5"/>
  <c r="B3116" i="5"/>
  <c r="B3115" i="5"/>
  <c r="B3114" i="5"/>
  <c r="B3113" i="5"/>
  <c r="B3112" i="5"/>
  <c r="B3111" i="5"/>
  <c r="B3110" i="5"/>
  <c r="B3109" i="5"/>
  <c r="B3108" i="5"/>
  <c r="B3107" i="5"/>
  <c r="B3106" i="5"/>
  <c r="B3105" i="5"/>
  <c r="B3104" i="5"/>
  <c r="B3103" i="5"/>
  <c r="B3102" i="5"/>
  <c r="B3101" i="5"/>
  <c r="B3100" i="5"/>
  <c r="B3099" i="5"/>
  <c r="B3098" i="5"/>
  <c r="B3097" i="5"/>
  <c r="B3096" i="5"/>
  <c r="B3095" i="5"/>
  <c r="B3094" i="5"/>
  <c r="B3093" i="5"/>
  <c r="B3092" i="5"/>
  <c r="B3091" i="5"/>
  <c r="B3090" i="5"/>
  <c r="B3089" i="5"/>
  <c r="B3088" i="5"/>
  <c r="B3087" i="5"/>
  <c r="B3086" i="5"/>
  <c r="B3085" i="5"/>
  <c r="B3084" i="5"/>
  <c r="B3083" i="5"/>
  <c r="B3082" i="5"/>
  <c r="B3081" i="5"/>
  <c r="B3080" i="5"/>
  <c r="B3079" i="5"/>
  <c r="B3078" i="5"/>
  <c r="B3077" i="5"/>
  <c r="B3076" i="5"/>
  <c r="B3075" i="5"/>
  <c r="B3074" i="5"/>
  <c r="B3073" i="5"/>
  <c r="B3072" i="5"/>
  <c r="B3071" i="5"/>
  <c r="B3070" i="5"/>
  <c r="B3069" i="5"/>
  <c r="B3068" i="5"/>
  <c r="B3067" i="5"/>
  <c r="B3066" i="5"/>
  <c r="B3065" i="5"/>
  <c r="B3064" i="5"/>
  <c r="B3063" i="5"/>
  <c r="B3062" i="5"/>
  <c r="B3061" i="5"/>
  <c r="B3060" i="5"/>
  <c r="B3059" i="5"/>
  <c r="B3058" i="5"/>
  <c r="B3057" i="5"/>
  <c r="B3056" i="5"/>
  <c r="B3055" i="5"/>
  <c r="B3054" i="5"/>
  <c r="B3053" i="5"/>
  <c r="B3052" i="5"/>
  <c r="B3051" i="5"/>
  <c r="B3050" i="5"/>
  <c r="B3049" i="5"/>
  <c r="B3048" i="5"/>
  <c r="B3047" i="5"/>
  <c r="B3046" i="5"/>
  <c r="B3045" i="5"/>
  <c r="B3044" i="5"/>
  <c r="B3043" i="5"/>
  <c r="B3042" i="5"/>
  <c r="B3041" i="5"/>
  <c r="B3040" i="5"/>
  <c r="B3039" i="5"/>
  <c r="B3038" i="5"/>
  <c r="B3037" i="5"/>
  <c r="B3036" i="5"/>
  <c r="B3035" i="5"/>
  <c r="B3034" i="5"/>
  <c r="B3033" i="5"/>
  <c r="B3032" i="5"/>
  <c r="B3031" i="5"/>
  <c r="B3030" i="5"/>
  <c r="B3029" i="5"/>
  <c r="B3028" i="5"/>
  <c r="B3027" i="5"/>
  <c r="B3026" i="5"/>
  <c r="B3025" i="5"/>
  <c r="B3024" i="5"/>
  <c r="B3023" i="5"/>
  <c r="B3022" i="5"/>
  <c r="B3021" i="5"/>
  <c r="B3020" i="5"/>
  <c r="B3019" i="5"/>
  <c r="B3018" i="5"/>
  <c r="B3017" i="5"/>
  <c r="B3016" i="5"/>
  <c r="B3015" i="5"/>
  <c r="B3014" i="5"/>
  <c r="B3013" i="5"/>
  <c r="B3012" i="5"/>
  <c r="B3011" i="5"/>
  <c r="B3010" i="5"/>
  <c r="B3009" i="5"/>
  <c r="B3008" i="5"/>
  <c r="B3007" i="5"/>
  <c r="B3006" i="5"/>
  <c r="B3005" i="5"/>
  <c r="B3004" i="5"/>
  <c r="B3003" i="5"/>
  <c r="B3002" i="5"/>
  <c r="B3001" i="5"/>
  <c r="B3000" i="5"/>
  <c r="B2999" i="5"/>
  <c r="B2998" i="5"/>
  <c r="B2997" i="5"/>
  <c r="B2996" i="5"/>
  <c r="B2995" i="5"/>
  <c r="B2994" i="5"/>
  <c r="B2993" i="5"/>
  <c r="B2992" i="5"/>
  <c r="B2991" i="5"/>
  <c r="B2990" i="5"/>
  <c r="B2989" i="5"/>
  <c r="B2988" i="5"/>
  <c r="B2987" i="5"/>
  <c r="B2986" i="5"/>
  <c r="B2985" i="5"/>
  <c r="B2984" i="5"/>
  <c r="B2983" i="5"/>
  <c r="B2982" i="5"/>
  <c r="B2981" i="5"/>
  <c r="B2980" i="5"/>
  <c r="B2979" i="5"/>
  <c r="B2978" i="5"/>
  <c r="B2977" i="5"/>
  <c r="B2976" i="5"/>
  <c r="B2975" i="5"/>
  <c r="B2974" i="5"/>
  <c r="B2973" i="5"/>
  <c r="B2972" i="5"/>
  <c r="B2971" i="5"/>
  <c r="B2970" i="5"/>
  <c r="B2969" i="5"/>
  <c r="B2968" i="5"/>
  <c r="B2967" i="5"/>
  <c r="B2966" i="5"/>
  <c r="B2965" i="5"/>
  <c r="B2964" i="5"/>
  <c r="B2963" i="5"/>
  <c r="B2962" i="5"/>
  <c r="B2961" i="5"/>
  <c r="B2960" i="5"/>
  <c r="B2959" i="5"/>
  <c r="B2958" i="5"/>
  <c r="B2957" i="5"/>
  <c r="B2956" i="5"/>
  <c r="B2955" i="5"/>
  <c r="B2954" i="5"/>
  <c r="B2953" i="5"/>
  <c r="B2952" i="5"/>
  <c r="B2951" i="5"/>
  <c r="B2950" i="5"/>
  <c r="B2949" i="5"/>
  <c r="B2948" i="5"/>
  <c r="B2947" i="5"/>
  <c r="B2946" i="5"/>
  <c r="B2945" i="5"/>
  <c r="B2944" i="5"/>
  <c r="B2943" i="5"/>
  <c r="B2942" i="5"/>
  <c r="B2941" i="5"/>
  <c r="B2940" i="5"/>
  <c r="B2939" i="5"/>
  <c r="B2938" i="5"/>
  <c r="B2937" i="5"/>
  <c r="B2936" i="5"/>
  <c r="B2935" i="5"/>
  <c r="B2934" i="5"/>
  <c r="B2933" i="5"/>
  <c r="B2932" i="5"/>
  <c r="B2931" i="5"/>
  <c r="B2930" i="5"/>
  <c r="B2929" i="5"/>
  <c r="B2928" i="5"/>
  <c r="B2927" i="5"/>
  <c r="B2926" i="5"/>
  <c r="B2925" i="5"/>
  <c r="B2924" i="5"/>
  <c r="B2923" i="5"/>
  <c r="B2922" i="5"/>
  <c r="B2921" i="5"/>
  <c r="B2920" i="5"/>
  <c r="B2919" i="5"/>
  <c r="B2918" i="5"/>
  <c r="B2917" i="5"/>
  <c r="B2916" i="5"/>
  <c r="B2915" i="5"/>
  <c r="B2914" i="5"/>
  <c r="B2913" i="5"/>
  <c r="B2912" i="5"/>
  <c r="B2911" i="5"/>
  <c r="B2910" i="5"/>
  <c r="B2909" i="5"/>
  <c r="B2908" i="5"/>
  <c r="B2907" i="5"/>
  <c r="B2906" i="5"/>
  <c r="B2905" i="5"/>
  <c r="B2904" i="5"/>
  <c r="B2903" i="5"/>
  <c r="B2902" i="5"/>
  <c r="B2901" i="5"/>
  <c r="B2900" i="5"/>
  <c r="B2899" i="5"/>
  <c r="B2898" i="5"/>
  <c r="B2897" i="5"/>
  <c r="B2896" i="5"/>
  <c r="B2895" i="5"/>
  <c r="B2894" i="5"/>
  <c r="B2893" i="5"/>
  <c r="B2892" i="5"/>
  <c r="B2891" i="5"/>
  <c r="B2890" i="5"/>
  <c r="B2889" i="5"/>
  <c r="B2888" i="5"/>
  <c r="B2887" i="5"/>
  <c r="B2886" i="5"/>
  <c r="B2885" i="5"/>
  <c r="B2884" i="5"/>
  <c r="B2883" i="5"/>
  <c r="B2882" i="5"/>
  <c r="B2881" i="5"/>
  <c r="B2880" i="5"/>
  <c r="B2879" i="5"/>
  <c r="B2878" i="5"/>
  <c r="B2877" i="5"/>
  <c r="B2876" i="5"/>
  <c r="B2875" i="5"/>
  <c r="B2874" i="5"/>
  <c r="B2873" i="5"/>
  <c r="B2872" i="5"/>
  <c r="B2871" i="5"/>
  <c r="B2870" i="5"/>
  <c r="B2869" i="5"/>
  <c r="B2868" i="5"/>
  <c r="B2867" i="5"/>
  <c r="B2866" i="5"/>
  <c r="B2865" i="5"/>
  <c r="B2864" i="5"/>
  <c r="B2863" i="5"/>
  <c r="B2862" i="5"/>
  <c r="B2861" i="5"/>
  <c r="B2860" i="5"/>
  <c r="B2859" i="5"/>
  <c r="B2858" i="5"/>
  <c r="B2857" i="5"/>
  <c r="B2856" i="5"/>
  <c r="B2855" i="5"/>
  <c r="B2854" i="5"/>
  <c r="B2853" i="5"/>
  <c r="B2852" i="5"/>
  <c r="B2851" i="5"/>
  <c r="B2850" i="5"/>
  <c r="B2849" i="5"/>
  <c r="B2848" i="5"/>
  <c r="B2847" i="5"/>
  <c r="B2846" i="5"/>
  <c r="B2845" i="5"/>
  <c r="B2844" i="5"/>
  <c r="B2843" i="5"/>
  <c r="B2842" i="5"/>
  <c r="B2841" i="5"/>
  <c r="B2840" i="5"/>
  <c r="B2839" i="5"/>
  <c r="B2838" i="5"/>
  <c r="B2837" i="5"/>
  <c r="B2836" i="5"/>
  <c r="B2835" i="5"/>
  <c r="B2834" i="5"/>
  <c r="B2833" i="5"/>
  <c r="B2832" i="5"/>
  <c r="B2831" i="5"/>
  <c r="B2830" i="5"/>
  <c r="B2829" i="5"/>
  <c r="B2828" i="5"/>
  <c r="B2827" i="5"/>
  <c r="B2826" i="5"/>
  <c r="B2825" i="5"/>
  <c r="B2824" i="5"/>
  <c r="B2823" i="5"/>
  <c r="B2822" i="5"/>
  <c r="B2821" i="5"/>
  <c r="B2820" i="5"/>
  <c r="B2819" i="5"/>
  <c r="B2818" i="5"/>
  <c r="B2817" i="5"/>
  <c r="B2816" i="5"/>
  <c r="B2815" i="5"/>
  <c r="B2814" i="5"/>
  <c r="B2813" i="5"/>
  <c r="B2812" i="5"/>
  <c r="B2811" i="5"/>
  <c r="B2810" i="5"/>
  <c r="B2809" i="5"/>
  <c r="B2808" i="5"/>
  <c r="B2807" i="5"/>
  <c r="B2806" i="5"/>
  <c r="B2805" i="5"/>
  <c r="B2804" i="5"/>
  <c r="B2803" i="5"/>
  <c r="B2802" i="5"/>
  <c r="B2801" i="5"/>
  <c r="B2800" i="5"/>
  <c r="B2799" i="5"/>
  <c r="B2798" i="5"/>
  <c r="B2797" i="5"/>
  <c r="B2796" i="5"/>
  <c r="B2795" i="5"/>
  <c r="B2794" i="5"/>
  <c r="B2793" i="5"/>
  <c r="B2792" i="5"/>
  <c r="B2791" i="5"/>
  <c r="B2790" i="5"/>
  <c r="B2789" i="5"/>
  <c r="B2788" i="5"/>
  <c r="B2787" i="5"/>
  <c r="B2786" i="5"/>
  <c r="B2785" i="5"/>
  <c r="B2784" i="5"/>
  <c r="B2783" i="5"/>
  <c r="B2782" i="5"/>
  <c r="B2781" i="5"/>
  <c r="B2780" i="5"/>
  <c r="B2779" i="5"/>
  <c r="B2778" i="5"/>
  <c r="B2777" i="5"/>
  <c r="B2776" i="5"/>
  <c r="B2775" i="5"/>
  <c r="B2774" i="5"/>
  <c r="B2773" i="5"/>
  <c r="B2772" i="5"/>
  <c r="B2771" i="5"/>
  <c r="B2770" i="5"/>
  <c r="B2769" i="5"/>
  <c r="B2768" i="5"/>
  <c r="B2767" i="5"/>
  <c r="B2766" i="5"/>
  <c r="B2765" i="5"/>
  <c r="B2764" i="5"/>
  <c r="B2763" i="5"/>
  <c r="B2762" i="5"/>
  <c r="B2761" i="5"/>
  <c r="B2760" i="5"/>
  <c r="B2759" i="5"/>
  <c r="B2758" i="5"/>
  <c r="B2757" i="5"/>
  <c r="B2756" i="5"/>
  <c r="B2755" i="5"/>
  <c r="B2754" i="5"/>
  <c r="B2753" i="5"/>
  <c r="B2752" i="5"/>
  <c r="B2751" i="5"/>
  <c r="B2750" i="5"/>
  <c r="B2749" i="5"/>
  <c r="B2748" i="5"/>
  <c r="B2747" i="5"/>
  <c r="B2746" i="5"/>
  <c r="B2745" i="5"/>
  <c r="B2744" i="5"/>
  <c r="B2743" i="5"/>
  <c r="B2742" i="5"/>
  <c r="B2741" i="5"/>
  <c r="B2740" i="5"/>
  <c r="B2739" i="5"/>
  <c r="B2738" i="5"/>
  <c r="B2737" i="5"/>
  <c r="B2736" i="5"/>
  <c r="B2735" i="5"/>
  <c r="B2734" i="5"/>
  <c r="B2733" i="5"/>
  <c r="B2732" i="5"/>
  <c r="B2731" i="5"/>
  <c r="B2730" i="5"/>
  <c r="B2729" i="5"/>
  <c r="B2728" i="5"/>
  <c r="B2727" i="5"/>
  <c r="B2726" i="5"/>
  <c r="B2725" i="5"/>
  <c r="B2724" i="5"/>
  <c r="B2723" i="5"/>
  <c r="B2722" i="5"/>
  <c r="B2721" i="5"/>
  <c r="B2720" i="5"/>
  <c r="B2719" i="5"/>
  <c r="B2718" i="5"/>
  <c r="B2717" i="5"/>
  <c r="B2716" i="5"/>
  <c r="B2715" i="5"/>
  <c r="B2714" i="5"/>
  <c r="B2713" i="5"/>
  <c r="B2712" i="5"/>
  <c r="B2711" i="5"/>
  <c r="B2710" i="5"/>
  <c r="B2709" i="5"/>
  <c r="B2708" i="5"/>
  <c r="B2707" i="5"/>
  <c r="B2706" i="5"/>
  <c r="B2705" i="5"/>
  <c r="B2704" i="5"/>
  <c r="B2703" i="5"/>
  <c r="B2702" i="5"/>
  <c r="B2701" i="5"/>
  <c r="B2700" i="5"/>
  <c r="B2699" i="5"/>
  <c r="B2698" i="5"/>
  <c r="B2697" i="5"/>
  <c r="B2696" i="5"/>
  <c r="B2695" i="5"/>
  <c r="B2694" i="5"/>
  <c r="B2693" i="5"/>
  <c r="B2692" i="5"/>
  <c r="B2691" i="5"/>
  <c r="B2690" i="5"/>
  <c r="B2689" i="5"/>
  <c r="B2688" i="5"/>
  <c r="B2687" i="5"/>
  <c r="B2686" i="5"/>
  <c r="B2685" i="5"/>
  <c r="B2684" i="5"/>
  <c r="B2683" i="5"/>
  <c r="B2682" i="5"/>
  <c r="B2681" i="5"/>
  <c r="B2680" i="5"/>
  <c r="B2679" i="5"/>
  <c r="B2678" i="5"/>
  <c r="B2677" i="5"/>
  <c r="B2676" i="5"/>
  <c r="B2675" i="5"/>
  <c r="B2674" i="5"/>
  <c r="B2673" i="5"/>
  <c r="B2672" i="5"/>
  <c r="B2671" i="5"/>
  <c r="B2670" i="5"/>
  <c r="B2669" i="5"/>
  <c r="B2668" i="5"/>
  <c r="B2667" i="5"/>
  <c r="B2666" i="5"/>
  <c r="B2665" i="5"/>
  <c r="B2664" i="5"/>
  <c r="B2663" i="5"/>
  <c r="B2662" i="5"/>
  <c r="B2661" i="5"/>
  <c r="B2660" i="5"/>
  <c r="B2659" i="5"/>
  <c r="B2658" i="5"/>
  <c r="B2657" i="5"/>
  <c r="B2656" i="5"/>
  <c r="B2655" i="5"/>
  <c r="B2654" i="5"/>
  <c r="B2653" i="5"/>
  <c r="B2652" i="5"/>
  <c r="B2651" i="5"/>
  <c r="B2650" i="5"/>
  <c r="B2649" i="5"/>
  <c r="B2648" i="5"/>
  <c r="B2647" i="5"/>
  <c r="B2646" i="5"/>
  <c r="B2645" i="5"/>
  <c r="B2644" i="5"/>
  <c r="B2643" i="5"/>
  <c r="B2642" i="5"/>
  <c r="B2641" i="5"/>
  <c r="B2640" i="5"/>
  <c r="B2639" i="5"/>
  <c r="B2638" i="5"/>
  <c r="B2637" i="5"/>
  <c r="B2636" i="5"/>
  <c r="B2635" i="5"/>
  <c r="B2634" i="5"/>
  <c r="B2633" i="5"/>
  <c r="B2632" i="5"/>
  <c r="B2631" i="5"/>
  <c r="B2630" i="5"/>
  <c r="B2629" i="5"/>
  <c r="B2628" i="5"/>
  <c r="B2627" i="5"/>
  <c r="B2626" i="5"/>
  <c r="B2625" i="5"/>
  <c r="B2624" i="5"/>
  <c r="B2623" i="5"/>
  <c r="B2622" i="5"/>
  <c r="B2621" i="5"/>
  <c r="B2620" i="5"/>
  <c r="B2619" i="5"/>
  <c r="B2618" i="5"/>
  <c r="B2617" i="5"/>
  <c r="B2616" i="5"/>
  <c r="B2615" i="5"/>
  <c r="B2614" i="5"/>
  <c r="B2613" i="5"/>
  <c r="B2612" i="5"/>
  <c r="B2611" i="5"/>
  <c r="B2610" i="5"/>
  <c r="B2609" i="5"/>
  <c r="B2608" i="5"/>
  <c r="B2607" i="5"/>
  <c r="B2606" i="5"/>
  <c r="B2605" i="5"/>
  <c r="B2604" i="5"/>
  <c r="B2603" i="5"/>
  <c r="B2602" i="5"/>
  <c r="B2601" i="5"/>
  <c r="B2600" i="5"/>
  <c r="B2599" i="5"/>
  <c r="B2598" i="5"/>
  <c r="B2597" i="5"/>
  <c r="B2596" i="5"/>
  <c r="B2595" i="5"/>
  <c r="B2594" i="5"/>
  <c r="B2593" i="5"/>
  <c r="B2592" i="5"/>
  <c r="B2591" i="5"/>
  <c r="B2590" i="5"/>
  <c r="B2589" i="5"/>
  <c r="B2588" i="5"/>
  <c r="B2587" i="5"/>
  <c r="B2586" i="5"/>
  <c r="B2585" i="5"/>
  <c r="B2584" i="5"/>
  <c r="B2583" i="5"/>
  <c r="B2582" i="5"/>
  <c r="B2581" i="5"/>
  <c r="B2580" i="5"/>
  <c r="B2579" i="5"/>
  <c r="B2578" i="5"/>
  <c r="B2577" i="5"/>
  <c r="B2576" i="5"/>
  <c r="B2575" i="5"/>
  <c r="B2574" i="5"/>
  <c r="B2573" i="5"/>
  <c r="B2572" i="5"/>
  <c r="B2571" i="5"/>
  <c r="B2570" i="5"/>
  <c r="B2569" i="5"/>
  <c r="B2568" i="5"/>
  <c r="B2567" i="5"/>
  <c r="B2566" i="5"/>
  <c r="B2565" i="5"/>
  <c r="B2564" i="5"/>
  <c r="B2563" i="5"/>
  <c r="B2562" i="5"/>
  <c r="B2561" i="5"/>
  <c r="B2560" i="5"/>
  <c r="B2559" i="5"/>
  <c r="B2558" i="5"/>
  <c r="B2557" i="5"/>
  <c r="B2556" i="5"/>
  <c r="B2555" i="5"/>
  <c r="B2554" i="5"/>
  <c r="B2553" i="5"/>
  <c r="B2552" i="5"/>
  <c r="B2551" i="5"/>
  <c r="B2550" i="5"/>
  <c r="B2549" i="5"/>
  <c r="B2548" i="5"/>
  <c r="B2547" i="5"/>
  <c r="B2546" i="5"/>
  <c r="B2545" i="5"/>
  <c r="B2544" i="5"/>
  <c r="B2543" i="5"/>
  <c r="B2542" i="5"/>
  <c r="B2541" i="5"/>
  <c r="B2540" i="5"/>
  <c r="B2539" i="5"/>
  <c r="B2538" i="5"/>
  <c r="B2537" i="5"/>
  <c r="B2536" i="5"/>
  <c r="B2535" i="5"/>
  <c r="B2534" i="5"/>
  <c r="B2533" i="5"/>
  <c r="B2532" i="5"/>
  <c r="B2531" i="5"/>
  <c r="B2530" i="5"/>
  <c r="B2529" i="5"/>
  <c r="B2528" i="5"/>
  <c r="B2527" i="5"/>
  <c r="B2526" i="5"/>
  <c r="B2525" i="5"/>
  <c r="B2524" i="5"/>
  <c r="B2523" i="5"/>
  <c r="B2522" i="5"/>
  <c r="B2521" i="5"/>
  <c r="B2520" i="5"/>
  <c r="B2519" i="5"/>
  <c r="B2518" i="5"/>
  <c r="B2517" i="5"/>
  <c r="B2516" i="5"/>
  <c r="B2515" i="5"/>
  <c r="B2514" i="5"/>
  <c r="B2513" i="5"/>
  <c r="B2512" i="5"/>
  <c r="B2511" i="5"/>
  <c r="B2510" i="5"/>
  <c r="B2509" i="5"/>
  <c r="B2508" i="5"/>
  <c r="B2507" i="5"/>
  <c r="B2506" i="5"/>
  <c r="B2505" i="5"/>
  <c r="B2504" i="5"/>
  <c r="B2503" i="5"/>
  <c r="B2502" i="5"/>
  <c r="B2501" i="5"/>
  <c r="B2500" i="5"/>
  <c r="B2499" i="5"/>
  <c r="B2498" i="5"/>
  <c r="B2497" i="5"/>
  <c r="B2496" i="5"/>
  <c r="B2495" i="5"/>
  <c r="B2494" i="5"/>
  <c r="B2493" i="5"/>
  <c r="B2492" i="5"/>
  <c r="B2491" i="5"/>
  <c r="B2490" i="5"/>
  <c r="B2489" i="5"/>
  <c r="B2488" i="5"/>
  <c r="B2487" i="5"/>
  <c r="B2486" i="5"/>
  <c r="B2485" i="5"/>
  <c r="B2484" i="5"/>
  <c r="B2483" i="5"/>
  <c r="B2482" i="5"/>
  <c r="B2481" i="5"/>
  <c r="B2480" i="5"/>
  <c r="B2479" i="5"/>
  <c r="B2478" i="5"/>
  <c r="B2477" i="5"/>
  <c r="B2476" i="5"/>
  <c r="B2475" i="5"/>
  <c r="B2474" i="5"/>
  <c r="B2473" i="5"/>
  <c r="B2472" i="5"/>
  <c r="B2471" i="5"/>
  <c r="B2470" i="5"/>
  <c r="B2469" i="5"/>
  <c r="B2468" i="5"/>
  <c r="B2467" i="5"/>
  <c r="B2466" i="5"/>
  <c r="B2465" i="5"/>
  <c r="B2464" i="5"/>
  <c r="B2463" i="5"/>
  <c r="B2462" i="5"/>
  <c r="B2461" i="5"/>
  <c r="B2460" i="5"/>
  <c r="B2459" i="5"/>
  <c r="B2458" i="5"/>
  <c r="B2457" i="5"/>
  <c r="B2456" i="5"/>
  <c r="B2455" i="5"/>
  <c r="B2454" i="5"/>
  <c r="B2453" i="5"/>
  <c r="B2452" i="5"/>
  <c r="B2451" i="5"/>
  <c r="B2450" i="5"/>
  <c r="B2449" i="5"/>
  <c r="B2448" i="5"/>
  <c r="B2447" i="5"/>
  <c r="B2446" i="5"/>
  <c r="B2445" i="5"/>
  <c r="B2444" i="5"/>
  <c r="B2443" i="5"/>
  <c r="B2442" i="5"/>
  <c r="B2441" i="5"/>
  <c r="B2440" i="5"/>
  <c r="B2439" i="5"/>
  <c r="B2438" i="5"/>
  <c r="B2437" i="5"/>
  <c r="B2436" i="5"/>
  <c r="B2435" i="5"/>
  <c r="B2434" i="5"/>
  <c r="B2433" i="5"/>
  <c r="B2432" i="5"/>
  <c r="B2431" i="5"/>
  <c r="B2430" i="5"/>
  <c r="B2429" i="5"/>
  <c r="B2428" i="5"/>
  <c r="B2427" i="5"/>
  <c r="B2426" i="5"/>
  <c r="B2425" i="5"/>
  <c r="B2424" i="5"/>
  <c r="B2423" i="5"/>
  <c r="B2422" i="5"/>
  <c r="B2421" i="5"/>
  <c r="B2420" i="5"/>
  <c r="B2419" i="5"/>
  <c r="B2418" i="5"/>
  <c r="B2417" i="5"/>
  <c r="B2416" i="5"/>
  <c r="B2415" i="5"/>
  <c r="B2414" i="5"/>
  <c r="B2413" i="5"/>
  <c r="B2412" i="5"/>
  <c r="B2411" i="5"/>
  <c r="B2410" i="5"/>
  <c r="B2409" i="5"/>
  <c r="B2408" i="5"/>
  <c r="B2407" i="5"/>
  <c r="B2406" i="5"/>
  <c r="B2405" i="5"/>
  <c r="B2404" i="5"/>
  <c r="B2403" i="5"/>
  <c r="B2402" i="5"/>
  <c r="B2401" i="5"/>
  <c r="B2400" i="5"/>
  <c r="B2399" i="5"/>
  <c r="B2398" i="5"/>
  <c r="B2397" i="5"/>
  <c r="B2396" i="5"/>
  <c r="B2395" i="5"/>
  <c r="B2394" i="5"/>
  <c r="B2393" i="5"/>
  <c r="B2392" i="5"/>
  <c r="B2391" i="5"/>
  <c r="B2390" i="5"/>
  <c r="B2389" i="5"/>
  <c r="B2388" i="5"/>
  <c r="B2387" i="5"/>
  <c r="B2386" i="5"/>
  <c r="B2385" i="5"/>
  <c r="B2384" i="5"/>
  <c r="B2383" i="5"/>
  <c r="B2382" i="5"/>
  <c r="B2381" i="5"/>
  <c r="B2380" i="5"/>
  <c r="B2379" i="5"/>
  <c r="B2378" i="5"/>
  <c r="B2377" i="5"/>
  <c r="B2376" i="5"/>
  <c r="B2375" i="5"/>
  <c r="B2374" i="5"/>
  <c r="B2373" i="5"/>
  <c r="B2372" i="5"/>
  <c r="B2371" i="5"/>
  <c r="B2370" i="5"/>
  <c r="B2369" i="5"/>
  <c r="B2368" i="5"/>
  <c r="B2367" i="5"/>
  <c r="B2366" i="5"/>
  <c r="B2365" i="5"/>
  <c r="B2364" i="5"/>
  <c r="B2363" i="5"/>
  <c r="B2362" i="5"/>
  <c r="B2361" i="5"/>
  <c r="B2360" i="5"/>
  <c r="B2359" i="5"/>
  <c r="B2358" i="5"/>
  <c r="B2357" i="5"/>
  <c r="B2356" i="5"/>
  <c r="B2355" i="5"/>
  <c r="B2354" i="5"/>
  <c r="B2353" i="5"/>
  <c r="B2352" i="5"/>
  <c r="B2351" i="5"/>
  <c r="B2350" i="5"/>
  <c r="B2349" i="5"/>
  <c r="B2348" i="5"/>
  <c r="B2347" i="5"/>
  <c r="B2346" i="5"/>
  <c r="B2345" i="5"/>
  <c r="B2344" i="5"/>
  <c r="B2343" i="5"/>
  <c r="B2342" i="5"/>
  <c r="B2341" i="5"/>
  <c r="B2340" i="5"/>
  <c r="B2339" i="5"/>
  <c r="B2338" i="5"/>
  <c r="B2337" i="5"/>
  <c r="B2336" i="5"/>
  <c r="B2335" i="5"/>
  <c r="B2334" i="5"/>
  <c r="B2333" i="5"/>
  <c r="B2332" i="5"/>
  <c r="B2331" i="5"/>
  <c r="B2330" i="5"/>
  <c r="B2329" i="5"/>
  <c r="B2328" i="5"/>
  <c r="B2327" i="5"/>
  <c r="B2326" i="5"/>
  <c r="B2325" i="5"/>
  <c r="B2324" i="5"/>
  <c r="B2323" i="5"/>
  <c r="B2322" i="5"/>
  <c r="B2321" i="5"/>
  <c r="B2320" i="5"/>
  <c r="B2319" i="5"/>
  <c r="B2318" i="5"/>
  <c r="B2317" i="5"/>
  <c r="B2316" i="5"/>
  <c r="B2315" i="5"/>
  <c r="B2314" i="5"/>
  <c r="B2313" i="5"/>
  <c r="B2312" i="5"/>
  <c r="B2311" i="5"/>
  <c r="B2310" i="5"/>
  <c r="B2309" i="5"/>
  <c r="B2308" i="5"/>
  <c r="B2307" i="5"/>
  <c r="B2306" i="5"/>
  <c r="B2305" i="5"/>
  <c r="B2304" i="5"/>
  <c r="B2303" i="5"/>
  <c r="B2302" i="5"/>
  <c r="B2301" i="5"/>
  <c r="B2300" i="5"/>
  <c r="B2299" i="5"/>
  <c r="B2298" i="5"/>
  <c r="B2297" i="5"/>
  <c r="B2296" i="5"/>
  <c r="B2295" i="5"/>
  <c r="B2294" i="5"/>
  <c r="B2293" i="5"/>
  <c r="B2292" i="5"/>
  <c r="B2291" i="5"/>
  <c r="B2290" i="5"/>
  <c r="B2289" i="5"/>
  <c r="B2288" i="5"/>
  <c r="B2287" i="5"/>
  <c r="B2286" i="5"/>
  <c r="B2285" i="5"/>
  <c r="B2284" i="5"/>
  <c r="B2283" i="5"/>
  <c r="B2282" i="5"/>
  <c r="B2281" i="5"/>
  <c r="B2280" i="5"/>
  <c r="B2279" i="5"/>
  <c r="B2278" i="5"/>
  <c r="B2277" i="5"/>
  <c r="B2276" i="5"/>
  <c r="B2275" i="5"/>
  <c r="B2274" i="5"/>
  <c r="B2273" i="5"/>
  <c r="B2272" i="5"/>
  <c r="B2271" i="5"/>
  <c r="B2270" i="5"/>
  <c r="B2269" i="5"/>
  <c r="B2268" i="5"/>
  <c r="B2267" i="5"/>
  <c r="B2266" i="5"/>
  <c r="B2265" i="5"/>
  <c r="B2264" i="5"/>
  <c r="B2263" i="5"/>
  <c r="B2262" i="5"/>
  <c r="B2261" i="5"/>
  <c r="B2260" i="5"/>
  <c r="B2259" i="5"/>
  <c r="B2258" i="5"/>
  <c r="B2257" i="5"/>
  <c r="B2256" i="5"/>
  <c r="B2255" i="5"/>
  <c r="B2254" i="5"/>
  <c r="B2253" i="5"/>
  <c r="B2252" i="5"/>
  <c r="B2251" i="5"/>
  <c r="B2250" i="5"/>
  <c r="B2249" i="5"/>
  <c r="B2248" i="5"/>
  <c r="B2247" i="5"/>
  <c r="B2246" i="5"/>
  <c r="B2245" i="5"/>
  <c r="B2244" i="5"/>
  <c r="B2243" i="5"/>
  <c r="B2242" i="5"/>
  <c r="B2241" i="5"/>
  <c r="B2240" i="5"/>
  <c r="B2239" i="5"/>
  <c r="B2238" i="5"/>
  <c r="B2237" i="5"/>
  <c r="B2236" i="5"/>
  <c r="B2235" i="5"/>
  <c r="B2234" i="5"/>
  <c r="B2233" i="5"/>
  <c r="B2232" i="5"/>
  <c r="B2231" i="5"/>
  <c r="B2230" i="5"/>
  <c r="B2229" i="5"/>
  <c r="B2228" i="5"/>
  <c r="B2227" i="5"/>
  <c r="B2226" i="5"/>
  <c r="B2225" i="5"/>
  <c r="B2224" i="5"/>
  <c r="B2223" i="5"/>
  <c r="B2222" i="5"/>
  <c r="B2221" i="5"/>
  <c r="B2220" i="5"/>
  <c r="B2219" i="5"/>
  <c r="B2218" i="5"/>
  <c r="B2217" i="5"/>
  <c r="B2216" i="5"/>
  <c r="B2215" i="5"/>
  <c r="B2214" i="5"/>
  <c r="B2213" i="5"/>
  <c r="B2212" i="5"/>
  <c r="B2211" i="5"/>
  <c r="B2210" i="5"/>
  <c r="B2209" i="5"/>
  <c r="B2208" i="5"/>
  <c r="B2207" i="5"/>
  <c r="B2206" i="5"/>
  <c r="B2205" i="5"/>
  <c r="B2204" i="5"/>
  <c r="B2203" i="5"/>
  <c r="B2202" i="5"/>
  <c r="B2201" i="5"/>
  <c r="B2200" i="5"/>
  <c r="B2199" i="5"/>
  <c r="B2198" i="5"/>
  <c r="B2197" i="5"/>
  <c r="B2196" i="5"/>
  <c r="B2195" i="5"/>
  <c r="B2194" i="5"/>
  <c r="B2193" i="5"/>
  <c r="B2192" i="5"/>
  <c r="B2191" i="5"/>
  <c r="B2190" i="5"/>
  <c r="B2189" i="5"/>
  <c r="B2188" i="5"/>
  <c r="B2187" i="5"/>
  <c r="B2186" i="5"/>
  <c r="B2185" i="5"/>
  <c r="B2184" i="5"/>
  <c r="B2183" i="5"/>
  <c r="B2182" i="5"/>
  <c r="B2181" i="5"/>
  <c r="B2180" i="5"/>
  <c r="B2179" i="5"/>
  <c r="B2178" i="5"/>
  <c r="B2177" i="5"/>
  <c r="B2176" i="5"/>
  <c r="B2175" i="5"/>
  <c r="B2174" i="5"/>
  <c r="B2173" i="5"/>
  <c r="B2172" i="5"/>
  <c r="B2171" i="5"/>
  <c r="B2170" i="5"/>
  <c r="B2169" i="5"/>
  <c r="B2168" i="5"/>
  <c r="B2167" i="5"/>
  <c r="B2166" i="5"/>
  <c r="B2165" i="5"/>
  <c r="B2164" i="5"/>
  <c r="B2163" i="5"/>
  <c r="B2162" i="5"/>
  <c r="B2161" i="5"/>
  <c r="B2160" i="5"/>
  <c r="B2159" i="5"/>
  <c r="B2158" i="5"/>
  <c r="B2157" i="5"/>
  <c r="B2156" i="5"/>
  <c r="B2155" i="5"/>
  <c r="B2154" i="5"/>
  <c r="B2153" i="5"/>
  <c r="B2152" i="5"/>
  <c r="B2151" i="5"/>
  <c r="B2150" i="5"/>
  <c r="B2149" i="5"/>
  <c r="B2148" i="5"/>
  <c r="B2147" i="5"/>
  <c r="B2146" i="5"/>
  <c r="B2145" i="5"/>
  <c r="B2144" i="5"/>
  <c r="B2143" i="5"/>
  <c r="B2142" i="5"/>
  <c r="B2141" i="5"/>
  <c r="B2140" i="5"/>
  <c r="B2139" i="5"/>
  <c r="B2138" i="5"/>
  <c r="B2137" i="5"/>
  <c r="B2136" i="5"/>
  <c r="B2135" i="5"/>
  <c r="B2134" i="5"/>
  <c r="B2133" i="5"/>
  <c r="B2132" i="5"/>
  <c r="B2131" i="5"/>
  <c r="B2130" i="5"/>
  <c r="B2129" i="5"/>
  <c r="B2128" i="5"/>
  <c r="B2127" i="5"/>
  <c r="B2126" i="5"/>
  <c r="B2125" i="5"/>
  <c r="B2124" i="5"/>
  <c r="B2123" i="5"/>
  <c r="B2122" i="5"/>
  <c r="B2121" i="5"/>
  <c r="B2120" i="5"/>
  <c r="B2119" i="5"/>
  <c r="B2118" i="5"/>
  <c r="B2117" i="5"/>
  <c r="B2116" i="5"/>
  <c r="B2115" i="5"/>
  <c r="B2114" i="5"/>
  <c r="B2113" i="5"/>
  <c r="B2112" i="5"/>
  <c r="B2111" i="5"/>
  <c r="B2110" i="5"/>
  <c r="B2109" i="5"/>
  <c r="B2108" i="5"/>
  <c r="B2107" i="5"/>
  <c r="B2106" i="5"/>
  <c r="B2105" i="5"/>
  <c r="B2104" i="5"/>
  <c r="B2103" i="5"/>
  <c r="B2102" i="5"/>
  <c r="B2101" i="5"/>
  <c r="B2100" i="5"/>
  <c r="B2099" i="5"/>
  <c r="B2098" i="5"/>
  <c r="B2097" i="5"/>
  <c r="B2096" i="5"/>
  <c r="B2095" i="5"/>
  <c r="B2094" i="5"/>
  <c r="B2093" i="5"/>
  <c r="B2092" i="5"/>
  <c r="B2091" i="5"/>
  <c r="B2090" i="5"/>
  <c r="B2089" i="5"/>
  <c r="B2088" i="5"/>
  <c r="B2087" i="5"/>
  <c r="B2086" i="5"/>
  <c r="B2085" i="5"/>
  <c r="B2084" i="5"/>
  <c r="B2083" i="5"/>
  <c r="B2082" i="5"/>
  <c r="B2081" i="5"/>
  <c r="B2080" i="5"/>
  <c r="B2079" i="5"/>
  <c r="B2078" i="5"/>
  <c r="B2077" i="5"/>
  <c r="B2076" i="5"/>
  <c r="B2075" i="5"/>
  <c r="B2074" i="5"/>
  <c r="B2073" i="5"/>
  <c r="B2072" i="5"/>
  <c r="B2071" i="5"/>
  <c r="B2070" i="5"/>
  <c r="B2069" i="5"/>
  <c r="B2068" i="5"/>
  <c r="B2067" i="5"/>
  <c r="B2066" i="5"/>
  <c r="B2065" i="5"/>
  <c r="B2064" i="5"/>
  <c r="B2063" i="5"/>
  <c r="B2062" i="5"/>
  <c r="B2061" i="5"/>
  <c r="B2060" i="5"/>
  <c r="B2059" i="5"/>
  <c r="B2058" i="5"/>
  <c r="B2057" i="5"/>
  <c r="B2056" i="5"/>
  <c r="B2055" i="5"/>
  <c r="B2054" i="5"/>
  <c r="B2053" i="5"/>
  <c r="B2052" i="5"/>
  <c r="B2051" i="5"/>
  <c r="B2050" i="5"/>
  <c r="B2049" i="5"/>
  <c r="B2048" i="5"/>
  <c r="B2047" i="5"/>
  <c r="B2046" i="5"/>
  <c r="B2045" i="5"/>
  <c r="B2044" i="5"/>
  <c r="B2043" i="5"/>
  <c r="B2042" i="5"/>
  <c r="B2041" i="5"/>
  <c r="B2040" i="5"/>
  <c r="B2039" i="5"/>
  <c r="B2038" i="5"/>
  <c r="B2037" i="5"/>
  <c r="B2036" i="5"/>
  <c r="B2035" i="5"/>
  <c r="B2034" i="5"/>
  <c r="B2033" i="5"/>
  <c r="B2032" i="5"/>
  <c r="B2031" i="5"/>
  <c r="B2030" i="5"/>
  <c r="B2029" i="5"/>
  <c r="B2028" i="5"/>
  <c r="B2027" i="5"/>
  <c r="B2026" i="5"/>
  <c r="B2025" i="5"/>
  <c r="B2024" i="5"/>
  <c r="B2023" i="5"/>
  <c r="B2022" i="5"/>
  <c r="B2021" i="5"/>
  <c r="B2020" i="5"/>
  <c r="B2019" i="5"/>
  <c r="B2018" i="5"/>
  <c r="B2017" i="5"/>
  <c r="B2016" i="5"/>
  <c r="B2015" i="5"/>
  <c r="B2014" i="5"/>
  <c r="B2013" i="5"/>
  <c r="B2012" i="5"/>
  <c r="B2011" i="5"/>
  <c r="B2010" i="5"/>
  <c r="B2009" i="5"/>
  <c r="B2008" i="5"/>
  <c r="B2007" i="5"/>
  <c r="B2006" i="5"/>
  <c r="B2005" i="5"/>
  <c r="B2004" i="5"/>
  <c r="B2003" i="5"/>
  <c r="B2002" i="5"/>
  <c r="B2001" i="5"/>
  <c r="B2000" i="5"/>
  <c r="B1999" i="5"/>
  <c r="B1998" i="5"/>
  <c r="B1997" i="5"/>
  <c r="B1996" i="5"/>
  <c r="B1995" i="5"/>
  <c r="B1994" i="5"/>
  <c r="B1993" i="5"/>
  <c r="B1992" i="5"/>
  <c r="B1991" i="5"/>
  <c r="B1990" i="5"/>
  <c r="B1989" i="5"/>
  <c r="B1988" i="5"/>
  <c r="B1987" i="5"/>
  <c r="B1986" i="5"/>
  <c r="B1985" i="5"/>
  <c r="B1984" i="5"/>
  <c r="B1983" i="5"/>
  <c r="B1982" i="5"/>
  <c r="B1981" i="5"/>
  <c r="B1980" i="5"/>
  <c r="B1979" i="5"/>
  <c r="B1978" i="5"/>
  <c r="B1977" i="5"/>
  <c r="B1976" i="5"/>
  <c r="B1975" i="5"/>
  <c r="B1974" i="5"/>
  <c r="B1973" i="5"/>
  <c r="B1972" i="5"/>
  <c r="B1971" i="5"/>
  <c r="B1970" i="5"/>
  <c r="B1969" i="5"/>
  <c r="B1968" i="5"/>
  <c r="B1967" i="5"/>
  <c r="B1966" i="5"/>
  <c r="B1965" i="5"/>
  <c r="B1964" i="5"/>
  <c r="B1963" i="5"/>
  <c r="B1962" i="5"/>
  <c r="B1961" i="5"/>
  <c r="B1960" i="5"/>
  <c r="B1959" i="5"/>
  <c r="B1958" i="5"/>
  <c r="B1957" i="5"/>
  <c r="B1956" i="5"/>
  <c r="B1955" i="5"/>
  <c r="B1954" i="5"/>
  <c r="B1953" i="5"/>
  <c r="B1952" i="5"/>
  <c r="B1951" i="5"/>
  <c r="B1950" i="5"/>
  <c r="B1949" i="5"/>
  <c r="B1948" i="5"/>
  <c r="B1947" i="5"/>
  <c r="B1946" i="5"/>
  <c r="B1945" i="5"/>
  <c r="B1944" i="5"/>
  <c r="B1943" i="5"/>
  <c r="B1942" i="5"/>
  <c r="B1941" i="5"/>
  <c r="B1940" i="5"/>
  <c r="B1939" i="5"/>
  <c r="B1938" i="5"/>
  <c r="B1937" i="5"/>
  <c r="B1936" i="5"/>
  <c r="B1935" i="5"/>
  <c r="B1934" i="5"/>
  <c r="B1933" i="5"/>
  <c r="B1932" i="5"/>
  <c r="B1931" i="5"/>
  <c r="B1930" i="5"/>
  <c r="B1929" i="5"/>
  <c r="B1928" i="5"/>
  <c r="B1927" i="5"/>
  <c r="B1926" i="5"/>
  <c r="B1925" i="5"/>
  <c r="B1924" i="5"/>
  <c r="B1923" i="5"/>
  <c r="B1922" i="5"/>
  <c r="B1921" i="5"/>
  <c r="B1920" i="5"/>
  <c r="B1919" i="5"/>
  <c r="B1918" i="5"/>
  <c r="B1917" i="5"/>
  <c r="B1916" i="5"/>
  <c r="B1915" i="5"/>
  <c r="B1914" i="5"/>
  <c r="B1913" i="5"/>
  <c r="B1912" i="5"/>
  <c r="B1911" i="5"/>
  <c r="B1910" i="5"/>
  <c r="B1909" i="5"/>
  <c r="B1908" i="5"/>
  <c r="B1907" i="5"/>
  <c r="B1906" i="5"/>
  <c r="B1905" i="5"/>
  <c r="B1904" i="5"/>
  <c r="B1903" i="5"/>
  <c r="B1902" i="5"/>
  <c r="B1901" i="5"/>
  <c r="B1900" i="5"/>
  <c r="B1899" i="5"/>
  <c r="B1898" i="5"/>
  <c r="B1897" i="5"/>
  <c r="B1896" i="5"/>
  <c r="B1895" i="5"/>
  <c r="B1894" i="5"/>
  <c r="B1893" i="5"/>
  <c r="B1892" i="5"/>
  <c r="B1891" i="5"/>
  <c r="B1890" i="5"/>
  <c r="B1889" i="5"/>
  <c r="B1888" i="5"/>
  <c r="B1887" i="5"/>
  <c r="B1886" i="5"/>
  <c r="B1885" i="5"/>
  <c r="B1884" i="5"/>
  <c r="B1883" i="5"/>
  <c r="B1882" i="5"/>
  <c r="B1881" i="5"/>
  <c r="B1880" i="5"/>
  <c r="B1879" i="5"/>
  <c r="B1878" i="5"/>
  <c r="B1877" i="5"/>
  <c r="B1876" i="5"/>
  <c r="B1875" i="5"/>
  <c r="B1874" i="5"/>
  <c r="B1873" i="5"/>
  <c r="B1872" i="5"/>
  <c r="B1871" i="5"/>
  <c r="B1870" i="5"/>
  <c r="B1869" i="5"/>
  <c r="B1868" i="5"/>
  <c r="B1867" i="5"/>
  <c r="B1866" i="5"/>
  <c r="B1865" i="5"/>
  <c r="B1864" i="5"/>
  <c r="B1863" i="5"/>
  <c r="B1862" i="5"/>
  <c r="B1861" i="5"/>
  <c r="B1860" i="5"/>
  <c r="B1859" i="5"/>
  <c r="B1858" i="5"/>
  <c r="B1857" i="5"/>
  <c r="B1856" i="5"/>
  <c r="B1855" i="5"/>
  <c r="B1854" i="5"/>
  <c r="B1853" i="5"/>
  <c r="B1852" i="5"/>
  <c r="B1851" i="5"/>
  <c r="B1850" i="5"/>
  <c r="B1849" i="5"/>
  <c r="B1848" i="5"/>
  <c r="B1847" i="5"/>
  <c r="B1846" i="5"/>
  <c r="B1845" i="5"/>
  <c r="B1844" i="5"/>
  <c r="B1843" i="5"/>
  <c r="B1842" i="5"/>
  <c r="B1841" i="5"/>
  <c r="B1840" i="5"/>
  <c r="B1839" i="5"/>
  <c r="B1838" i="5"/>
  <c r="B1837" i="5"/>
  <c r="B1836" i="5"/>
  <c r="B1835" i="5"/>
  <c r="B1834" i="5"/>
  <c r="B1833" i="5"/>
  <c r="B1832" i="5"/>
  <c r="B1831" i="5"/>
  <c r="B1830" i="5"/>
  <c r="B1829" i="5"/>
  <c r="B1828" i="5"/>
  <c r="B1827" i="5"/>
  <c r="B1826" i="5"/>
  <c r="B1825" i="5"/>
  <c r="B1824" i="5"/>
  <c r="B1823" i="5"/>
  <c r="B1822" i="5"/>
  <c r="B1821" i="5"/>
  <c r="B1820" i="5"/>
  <c r="B1819" i="5"/>
  <c r="B1818" i="5"/>
  <c r="B1817" i="5"/>
  <c r="B1816" i="5"/>
  <c r="B1815" i="5"/>
  <c r="B1814" i="5"/>
  <c r="B1813" i="5"/>
  <c r="B1812" i="5"/>
  <c r="B1811" i="5"/>
  <c r="B1810" i="5"/>
  <c r="B1809" i="5"/>
  <c r="B1808" i="5"/>
  <c r="B1807" i="5"/>
  <c r="B1806" i="5"/>
  <c r="B1805" i="5"/>
  <c r="B1804" i="5"/>
  <c r="B1803" i="5"/>
  <c r="B1802" i="5"/>
  <c r="B1801" i="5"/>
  <c r="B1800" i="5"/>
  <c r="B1799" i="5"/>
  <c r="B1798" i="5"/>
  <c r="B1797" i="5"/>
  <c r="B1796" i="5"/>
  <c r="B1795" i="5"/>
  <c r="B1794" i="5"/>
  <c r="B1793" i="5"/>
  <c r="B1792" i="5"/>
  <c r="B1791" i="5"/>
  <c r="B1790" i="5"/>
  <c r="B1789" i="5"/>
  <c r="B1788" i="5"/>
  <c r="B1787" i="5"/>
  <c r="B1786" i="5"/>
  <c r="B1785" i="5"/>
  <c r="B1784" i="5"/>
  <c r="B1783" i="5"/>
  <c r="B1782" i="5"/>
  <c r="B1781" i="5"/>
  <c r="B1780" i="5"/>
  <c r="B1779" i="5"/>
  <c r="B1778" i="5"/>
  <c r="B1777" i="5"/>
  <c r="B1776" i="5"/>
  <c r="B1775" i="5"/>
  <c r="B1774" i="5"/>
  <c r="B1773" i="5"/>
  <c r="B1772" i="5"/>
  <c r="B1771" i="5"/>
  <c r="B1770" i="5"/>
  <c r="B1769" i="5"/>
  <c r="B1768" i="5"/>
  <c r="B1767" i="5"/>
  <c r="B1766" i="5"/>
  <c r="B1765" i="5"/>
  <c r="B1764" i="5"/>
  <c r="B1763" i="5"/>
  <c r="B1762" i="5"/>
  <c r="B1761" i="5"/>
  <c r="B1760" i="5"/>
  <c r="B1759" i="5"/>
  <c r="B1758" i="5"/>
  <c r="B1757" i="5"/>
  <c r="B1756" i="5"/>
  <c r="B1755" i="5"/>
  <c r="B1754" i="5"/>
  <c r="B1753" i="5"/>
  <c r="B1752" i="5"/>
  <c r="B1751" i="5"/>
  <c r="B1750" i="5"/>
  <c r="B1749" i="5"/>
  <c r="B1748" i="5"/>
  <c r="B1747" i="5"/>
  <c r="B1746" i="5"/>
  <c r="B1745" i="5"/>
  <c r="B1744" i="5"/>
  <c r="B1743" i="5"/>
  <c r="B1742" i="5"/>
  <c r="B1741" i="5"/>
  <c r="B1740" i="5"/>
  <c r="B1739" i="5"/>
  <c r="B1738" i="5"/>
  <c r="B1737" i="5"/>
  <c r="B1736" i="5"/>
  <c r="B1735" i="5"/>
  <c r="B1734" i="5"/>
  <c r="B1733" i="5"/>
  <c r="B1732" i="5"/>
  <c r="B1731" i="5"/>
  <c r="B1730" i="5"/>
  <c r="B1729" i="5"/>
  <c r="B1728" i="5"/>
  <c r="B1727" i="5"/>
  <c r="B1726" i="5"/>
  <c r="B1725" i="5"/>
  <c r="B1724" i="5"/>
  <c r="B1723" i="5"/>
  <c r="B1722" i="5"/>
  <c r="B1721" i="5"/>
  <c r="B1720" i="5"/>
  <c r="B1719" i="5"/>
  <c r="B1718" i="5"/>
  <c r="B1717" i="5"/>
  <c r="B1716" i="5"/>
  <c r="B1715" i="5"/>
  <c r="B1714" i="5"/>
  <c r="B1713" i="5"/>
  <c r="B1712" i="5"/>
  <c r="B1711" i="5"/>
  <c r="B1710" i="5"/>
  <c r="B1709" i="5"/>
  <c r="B1708" i="5"/>
  <c r="B1707" i="5"/>
  <c r="B1706" i="5"/>
  <c r="B1705" i="5"/>
  <c r="B1704" i="5"/>
  <c r="B1703" i="5"/>
  <c r="B1702" i="5"/>
  <c r="B1701" i="5"/>
  <c r="B1700" i="5"/>
  <c r="B1699" i="5"/>
  <c r="B1698" i="5"/>
  <c r="B1697" i="5"/>
  <c r="B1696" i="5"/>
  <c r="B1695" i="5"/>
  <c r="B1694" i="5"/>
  <c r="B1693" i="5"/>
  <c r="B1692" i="5"/>
  <c r="B1691" i="5"/>
  <c r="B1690" i="5"/>
  <c r="B1689" i="5"/>
  <c r="B1688" i="5"/>
  <c r="B1687" i="5"/>
  <c r="B1686" i="5"/>
  <c r="B1685" i="5"/>
  <c r="B1684" i="5"/>
  <c r="B1683" i="5"/>
  <c r="B1682" i="5"/>
  <c r="B1681" i="5"/>
  <c r="B1680" i="5"/>
  <c r="B1679" i="5"/>
  <c r="B1678" i="5"/>
  <c r="B1677" i="5"/>
  <c r="B1676" i="5"/>
  <c r="B1675" i="5"/>
  <c r="B1674" i="5"/>
  <c r="B1673" i="5"/>
  <c r="B1672" i="5"/>
  <c r="B1671" i="5"/>
  <c r="B1670" i="5"/>
  <c r="B1669" i="5"/>
  <c r="B1668" i="5"/>
  <c r="B1667" i="5"/>
  <c r="B1666" i="5"/>
  <c r="B1665" i="5"/>
  <c r="B1664" i="5"/>
  <c r="B1663" i="5"/>
  <c r="B1662" i="5"/>
  <c r="B1661" i="5"/>
  <c r="B1660" i="5"/>
  <c r="B1659" i="5"/>
  <c r="B1658" i="5"/>
  <c r="B1657" i="5"/>
  <c r="B1656" i="5"/>
  <c r="B1655" i="5"/>
  <c r="B1654" i="5"/>
  <c r="B1653" i="5"/>
  <c r="B1652" i="5"/>
  <c r="B1651" i="5"/>
  <c r="B1650" i="5"/>
  <c r="B1649" i="5"/>
  <c r="B1648" i="5"/>
  <c r="B1647" i="5"/>
  <c r="B1646" i="5"/>
  <c r="B1645" i="5"/>
  <c r="B1644" i="5"/>
  <c r="B1643" i="5"/>
  <c r="B1642" i="5"/>
  <c r="B1641" i="5"/>
  <c r="B1640" i="5"/>
  <c r="B1639" i="5"/>
  <c r="B1638" i="5"/>
  <c r="B1637" i="5"/>
  <c r="B1636" i="5"/>
  <c r="B1635" i="5"/>
  <c r="B1634" i="5"/>
  <c r="B1633" i="5"/>
  <c r="B1632" i="5"/>
  <c r="B1631" i="5"/>
  <c r="B1630" i="5"/>
  <c r="B1629" i="5"/>
  <c r="B1628" i="5"/>
  <c r="B1627" i="5"/>
  <c r="B1626" i="5"/>
  <c r="B1625" i="5"/>
  <c r="B1624" i="5"/>
  <c r="B1623" i="5"/>
  <c r="B1622" i="5"/>
  <c r="B1621" i="5"/>
  <c r="B1620" i="5"/>
  <c r="B1619" i="5"/>
  <c r="B1618" i="5"/>
  <c r="B1617" i="5"/>
  <c r="B1616" i="5"/>
  <c r="B1615" i="5"/>
  <c r="B1614" i="5"/>
  <c r="B1613" i="5"/>
  <c r="B1612" i="5"/>
  <c r="B1611" i="5"/>
  <c r="B1610" i="5"/>
  <c r="B1609" i="5"/>
  <c r="B1608" i="5"/>
  <c r="B1607" i="5"/>
  <c r="B1606" i="5"/>
  <c r="B1605" i="5"/>
  <c r="B1604" i="5"/>
  <c r="B1603" i="5"/>
  <c r="B1602" i="5"/>
  <c r="B1601" i="5"/>
  <c r="B1600" i="5"/>
  <c r="B1599" i="5"/>
  <c r="B1598" i="5"/>
  <c r="B1597" i="5"/>
  <c r="B1596" i="5"/>
  <c r="B1595" i="5"/>
  <c r="B1594" i="5"/>
  <c r="B1593" i="5"/>
  <c r="B1592" i="5"/>
  <c r="B1591" i="5"/>
  <c r="B1590" i="5"/>
  <c r="B1589" i="5"/>
  <c r="B1588" i="5"/>
  <c r="B1587" i="5"/>
  <c r="B1586" i="5"/>
  <c r="B1585" i="5"/>
  <c r="B1584" i="5"/>
  <c r="B1583" i="5"/>
  <c r="B1582" i="5"/>
  <c r="B1581" i="5"/>
  <c r="B1580" i="5"/>
  <c r="B1579" i="5"/>
  <c r="B1578" i="5"/>
  <c r="B1577" i="5"/>
  <c r="B1576" i="5"/>
  <c r="B1575" i="5"/>
  <c r="B1574" i="5"/>
  <c r="B1573" i="5"/>
  <c r="B1572" i="5"/>
  <c r="B1571" i="5"/>
  <c r="B1570" i="5"/>
  <c r="B1569" i="5"/>
  <c r="B1568" i="5"/>
  <c r="B1567" i="5"/>
  <c r="B1566" i="5"/>
  <c r="B1565" i="5"/>
  <c r="B1564" i="5"/>
  <c r="B1563" i="5"/>
  <c r="B1562" i="5"/>
  <c r="B1561" i="5"/>
  <c r="B1560" i="5"/>
  <c r="B1559" i="5"/>
  <c r="B1558" i="5"/>
  <c r="B1557" i="5"/>
  <c r="B1556" i="5"/>
  <c r="B1555" i="5"/>
  <c r="B1554" i="5"/>
  <c r="B1553" i="5"/>
  <c r="B1552" i="5"/>
  <c r="B1551" i="5"/>
  <c r="B1550" i="5"/>
  <c r="B1549" i="5"/>
  <c r="B1548" i="5"/>
  <c r="B1547" i="5"/>
  <c r="B1546" i="5"/>
  <c r="B1545" i="5"/>
  <c r="B1544" i="5"/>
  <c r="B1543" i="5"/>
  <c r="B1542" i="5"/>
  <c r="B1541" i="5"/>
  <c r="B1540" i="5"/>
  <c r="B1539" i="5"/>
  <c r="B1538" i="5"/>
  <c r="B1537" i="5"/>
  <c r="B1536" i="5"/>
  <c r="B1535" i="5"/>
  <c r="B1534" i="5"/>
  <c r="B1533" i="5"/>
  <c r="B1532" i="5"/>
  <c r="B1531" i="5"/>
  <c r="B1530" i="5"/>
  <c r="B1529" i="5"/>
  <c r="B1528" i="5"/>
  <c r="B1527" i="5"/>
  <c r="B1526" i="5"/>
  <c r="B1525" i="5"/>
  <c r="B1524" i="5"/>
  <c r="B1523" i="5"/>
  <c r="B1522" i="5"/>
  <c r="B1521" i="5"/>
  <c r="B1520" i="5"/>
  <c r="B1519" i="5"/>
  <c r="B1518" i="5"/>
  <c r="B1517" i="5"/>
  <c r="B1516" i="5"/>
  <c r="B1515" i="5"/>
  <c r="B1514" i="5"/>
  <c r="B1513" i="5"/>
  <c r="B1512" i="5"/>
  <c r="B1511" i="5"/>
  <c r="B1510" i="5"/>
  <c r="B1509" i="5"/>
  <c r="B1508" i="5"/>
  <c r="B1507" i="5"/>
  <c r="B1506" i="5"/>
  <c r="B1505" i="5"/>
  <c r="B1504" i="5"/>
  <c r="B1503" i="5"/>
  <c r="B1502" i="5"/>
  <c r="B1501" i="5"/>
  <c r="B1500" i="5"/>
  <c r="B1499" i="5"/>
  <c r="B1498" i="5"/>
  <c r="B1497" i="5"/>
  <c r="B1496" i="5"/>
  <c r="B1495" i="5"/>
  <c r="B1494" i="5"/>
  <c r="B1493" i="5"/>
  <c r="B1492" i="5"/>
  <c r="B1491" i="5"/>
  <c r="B1490" i="5"/>
  <c r="B1489" i="5"/>
  <c r="B1488" i="5"/>
  <c r="B1487" i="5"/>
  <c r="B1486" i="5"/>
  <c r="B1485" i="5"/>
  <c r="B1484" i="5"/>
  <c r="B1483" i="5"/>
  <c r="B1482" i="5"/>
  <c r="B1481" i="5"/>
  <c r="B1480" i="5"/>
  <c r="B1479" i="5"/>
  <c r="B1478" i="5"/>
  <c r="B1477" i="5"/>
  <c r="B1476" i="5"/>
  <c r="B1475" i="5"/>
  <c r="B1474" i="5"/>
  <c r="B1473" i="5"/>
  <c r="B1472" i="5"/>
  <c r="B1471" i="5"/>
  <c r="B1470" i="5"/>
  <c r="B1469" i="5"/>
  <c r="B1468" i="5"/>
  <c r="B1467" i="5"/>
  <c r="B1466" i="5"/>
  <c r="B1465" i="5"/>
  <c r="B1464" i="5"/>
  <c r="B1463" i="5"/>
  <c r="B1462" i="5"/>
  <c r="B1461" i="5"/>
  <c r="B1460" i="5"/>
  <c r="B1459" i="5"/>
  <c r="B1458" i="5"/>
  <c r="B1457" i="5"/>
  <c r="B1456" i="5"/>
  <c r="B1455" i="5"/>
  <c r="B1454" i="5"/>
  <c r="B1453" i="5"/>
  <c r="B1452" i="5"/>
  <c r="B1451" i="5"/>
  <c r="B1450" i="5"/>
  <c r="B1449" i="5"/>
  <c r="B1448" i="5"/>
  <c r="B1447" i="5"/>
  <c r="B1446" i="5"/>
  <c r="B1445" i="5"/>
  <c r="B1444" i="5"/>
  <c r="B1443" i="5"/>
  <c r="B1442" i="5"/>
  <c r="B1441" i="5"/>
  <c r="B1440" i="5"/>
  <c r="B1439" i="5"/>
  <c r="B1438" i="5"/>
  <c r="B1437" i="5"/>
  <c r="B1436" i="5"/>
  <c r="B1435" i="5"/>
  <c r="B1434" i="5"/>
  <c r="B1433" i="5"/>
  <c r="B1432" i="5"/>
  <c r="B1431" i="5"/>
  <c r="B1430" i="5"/>
  <c r="B1429" i="5"/>
  <c r="B1428" i="5"/>
  <c r="B1427" i="5"/>
  <c r="B1426" i="5"/>
  <c r="B1425" i="5"/>
  <c r="B1424" i="5"/>
  <c r="B1423" i="5"/>
  <c r="B1422" i="5"/>
  <c r="B1421" i="5"/>
  <c r="B1420" i="5"/>
  <c r="B1419" i="5"/>
  <c r="B1418" i="5"/>
  <c r="B1417" i="5"/>
  <c r="B1416" i="5"/>
  <c r="B1415" i="5"/>
  <c r="B1414" i="5"/>
  <c r="B1413" i="5"/>
  <c r="B1412" i="5"/>
  <c r="B1411" i="5"/>
  <c r="B1410" i="5"/>
  <c r="B1409" i="5"/>
  <c r="B1408" i="5"/>
  <c r="B1407" i="5"/>
  <c r="B1406" i="5"/>
  <c r="B1405" i="5"/>
  <c r="B1404" i="5"/>
  <c r="B1403" i="5"/>
  <c r="B1402" i="5"/>
  <c r="B1401" i="5"/>
  <c r="B1400" i="5"/>
  <c r="B1399" i="5"/>
  <c r="B1398" i="5"/>
  <c r="B1397" i="5"/>
  <c r="B1396" i="5"/>
  <c r="B1395" i="5"/>
  <c r="B1394" i="5"/>
  <c r="B1393" i="5"/>
  <c r="B1392" i="5"/>
  <c r="B1391" i="5"/>
  <c r="B1390" i="5"/>
  <c r="B1389" i="5"/>
  <c r="B1388" i="5"/>
  <c r="B1387" i="5"/>
  <c r="B1386" i="5"/>
  <c r="B1385" i="5"/>
  <c r="B1384" i="5"/>
  <c r="B1383" i="5"/>
  <c r="B1382" i="5"/>
  <c r="B1381" i="5"/>
  <c r="B1380" i="5"/>
  <c r="B1379" i="5"/>
  <c r="B1378" i="5"/>
  <c r="B1377" i="5"/>
  <c r="B1376" i="5"/>
  <c r="B1375" i="5"/>
  <c r="B1374" i="5"/>
  <c r="B1373" i="5"/>
  <c r="B1372" i="5"/>
  <c r="B1371" i="5"/>
  <c r="B1370" i="5"/>
  <c r="B1369" i="5"/>
  <c r="B1368" i="5"/>
  <c r="B1367" i="5"/>
  <c r="B1366" i="5"/>
  <c r="B1365" i="5"/>
  <c r="B1364" i="5"/>
  <c r="B1363" i="5"/>
  <c r="B1362" i="5"/>
  <c r="B1361" i="5"/>
  <c r="B1360" i="5"/>
  <c r="B1359" i="5"/>
  <c r="B1358" i="5"/>
  <c r="B1357" i="5"/>
  <c r="B1356" i="5"/>
  <c r="B1355" i="5"/>
  <c r="B1354" i="5"/>
  <c r="B1353" i="5"/>
  <c r="B1352" i="5"/>
  <c r="B1351" i="5"/>
  <c r="B1350" i="5"/>
  <c r="B1349" i="5"/>
  <c r="B1348" i="5"/>
  <c r="B1347" i="5"/>
  <c r="B1346" i="5"/>
  <c r="B1345" i="5"/>
  <c r="B1344" i="5"/>
  <c r="B1343" i="5"/>
  <c r="B1342" i="5"/>
  <c r="B1341" i="5"/>
  <c r="B1340" i="5"/>
  <c r="B1339" i="5"/>
  <c r="B1338" i="5"/>
  <c r="B1337" i="5"/>
  <c r="B1336" i="5"/>
  <c r="B1335" i="5"/>
  <c r="B1334" i="5"/>
  <c r="B1333" i="5"/>
  <c r="B1332" i="5"/>
  <c r="B1331" i="5"/>
  <c r="B1330" i="5"/>
  <c r="B1329" i="5"/>
  <c r="B1328" i="5"/>
  <c r="B1327" i="5"/>
  <c r="B1326" i="5"/>
  <c r="B1325" i="5"/>
  <c r="B1324" i="5"/>
  <c r="B1323" i="5"/>
  <c r="B1322" i="5"/>
  <c r="B1321" i="5"/>
  <c r="B1320" i="5"/>
  <c r="B1319" i="5"/>
  <c r="B1318" i="5"/>
  <c r="B1317" i="5"/>
  <c r="B1316" i="5"/>
  <c r="B1315" i="5"/>
  <c r="B1314" i="5"/>
  <c r="B1313" i="5"/>
  <c r="B1312" i="5"/>
  <c r="B1311" i="5"/>
  <c r="B1310" i="5"/>
  <c r="B1309" i="5"/>
  <c r="B1308" i="5"/>
  <c r="B1307" i="5"/>
  <c r="B1306" i="5"/>
  <c r="B1305" i="5"/>
  <c r="B1304" i="5"/>
  <c r="B1303" i="5"/>
  <c r="B1302" i="5"/>
  <c r="B1301" i="5"/>
  <c r="B1300" i="5"/>
  <c r="B1299" i="5"/>
  <c r="B1298" i="5"/>
  <c r="B1297" i="5"/>
  <c r="B1296" i="5"/>
  <c r="B1295" i="5"/>
  <c r="B1294" i="5"/>
  <c r="B1293" i="5"/>
  <c r="B1292" i="5"/>
  <c r="B1291" i="5"/>
  <c r="B1290" i="5"/>
  <c r="B1289" i="5"/>
  <c r="B1288" i="5"/>
  <c r="B1287" i="5"/>
  <c r="B1286" i="5"/>
  <c r="B1285" i="5"/>
  <c r="B1284" i="5"/>
  <c r="B1283" i="5"/>
  <c r="B1282" i="5"/>
  <c r="B1281" i="5"/>
  <c r="B1280" i="5"/>
  <c r="B1279" i="5"/>
  <c r="B1278" i="5"/>
  <c r="B1277" i="5"/>
  <c r="B1276" i="5"/>
  <c r="B1275" i="5"/>
  <c r="B1274" i="5"/>
  <c r="B1273" i="5"/>
  <c r="B1272" i="5"/>
  <c r="B1271" i="5"/>
  <c r="B1270" i="5"/>
  <c r="B1269" i="5"/>
  <c r="B1268" i="5"/>
  <c r="B1267" i="5"/>
  <c r="B1266" i="5"/>
  <c r="B1265" i="5"/>
  <c r="B1264" i="5"/>
  <c r="B1263" i="5"/>
  <c r="B1262" i="5"/>
  <c r="B1261" i="5"/>
  <c r="B1260" i="5"/>
  <c r="B1259" i="5"/>
  <c r="B1258" i="5"/>
  <c r="B1257" i="5"/>
  <c r="B1256" i="5"/>
  <c r="B1255" i="5"/>
  <c r="B1254" i="5"/>
  <c r="B1253" i="5"/>
  <c r="B1252" i="5"/>
  <c r="B1251" i="5"/>
  <c r="B1250" i="5"/>
  <c r="B1249" i="5"/>
  <c r="B1248" i="5"/>
  <c r="B1247" i="5"/>
  <c r="B1246" i="5"/>
  <c r="B1245" i="5"/>
  <c r="B1244" i="5"/>
  <c r="B1243" i="5"/>
  <c r="B1242" i="5"/>
  <c r="B1241" i="5"/>
  <c r="B1240" i="5"/>
  <c r="B1239" i="5"/>
  <c r="B1238" i="5"/>
  <c r="B1237" i="5"/>
  <c r="B1236" i="5"/>
  <c r="B1235" i="5"/>
  <c r="B1234" i="5"/>
  <c r="B1233" i="5"/>
  <c r="B1232" i="5"/>
  <c r="B1231" i="5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11" s="1"/>
  <c r="B3" i="5"/>
  <c r="G3" i="7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260" i="7" s="1"/>
  <c r="G261" i="7" s="1"/>
  <c r="G262" i="7" s="1"/>
  <c r="G263" i="7" s="1"/>
  <c r="G264" i="7" s="1"/>
  <c r="G265" i="7" s="1"/>
  <c r="G266" i="7" s="1"/>
  <c r="G267" i="7" s="1"/>
  <c r="G268" i="7" s="1"/>
  <c r="G269" i="7" s="1"/>
  <c r="G270" i="7" s="1"/>
  <c r="G271" i="7" s="1"/>
  <c r="G272" i="7" s="1"/>
  <c r="G273" i="7" s="1"/>
  <c r="G274" i="7" s="1"/>
  <c r="G275" i="7" s="1"/>
  <c r="G276" i="7" s="1"/>
  <c r="G277" i="7" s="1"/>
  <c r="G278" i="7" s="1"/>
  <c r="G279" i="7" s="1"/>
  <c r="G280" i="7" s="1"/>
  <c r="G281" i="7" s="1"/>
  <c r="G282" i="7" s="1"/>
  <c r="G283" i="7" s="1"/>
  <c r="G284" i="7" s="1"/>
  <c r="G285" i="7" s="1"/>
  <c r="G286" i="7" s="1"/>
  <c r="G287" i="7" s="1"/>
  <c r="G288" i="7" s="1"/>
  <c r="G289" i="7" s="1"/>
  <c r="G290" i="7" s="1"/>
  <c r="G291" i="7" s="1"/>
  <c r="G292" i="7" s="1"/>
  <c r="G293" i="7" s="1"/>
  <c r="G294" i="7" s="1"/>
  <c r="G295" i="7" s="1"/>
  <c r="G296" i="7" s="1"/>
  <c r="G297" i="7" s="1"/>
  <c r="G298" i="7" s="1"/>
  <c r="G299" i="7" s="1"/>
  <c r="G300" i="7" s="1"/>
  <c r="G301" i="7" s="1"/>
  <c r="G302" i="7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G1003" i="5" s="1"/>
  <c r="G1004" i="5" s="1"/>
  <c r="G1005" i="5" s="1"/>
  <c r="G1006" i="5" s="1"/>
  <c r="G1007" i="5" s="1"/>
  <c r="G1008" i="5" s="1"/>
  <c r="G1009" i="5" s="1"/>
  <c r="G1010" i="5" s="1"/>
  <c r="G1011" i="5" s="1"/>
  <c r="G1012" i="5" s="1"/>
  <c r="G1013" i="5" s="1"/>
  <c r="G1014" i="5" s="1"/>
  <c r="G1015" i="5" s="1"/>
  <c r="G1016" i="5" s="1"/>
  <c r="G1017" i="5" s="1"/>
  <c r="G1018" i="5" s="1"/>
  <c r="G1019" i="5" s="1"/>
  <c r="G1020" i="5" s="1"/>
  <c r="G1021" i="5" s="1"/>
  <c r="G1022" i="5" s="1"/>
  <c r="G1023" i="5" s="1"/>
  <c r="G1024" i="5" s="1"/>
  <c r="G1025" i="5" s="1"/>
  <c r="G1026" i="5" s="1"/>
  <c r="G1027" i="5" s="1"/>
  <c r="G1028" i="5" s="1"/>
  <c r="G1029" i="5" s="1"/>
  <c r="G1030" i="5" s="1"/>
  <c r="G1031" i="5" s="1"/>
  <c r="G1032" i="5" s="1"/>
  <c r="G1033" i="5" s="1"/>
  <c r="G1034" i="5" s="1"/>
  <c r="G1035" i="5" s="1"/>
  <c r="G1036" i="5" s="1"/>
  <c r="G1037" i="5" s="1"/>
  <c r="G1038" i="5" s="1"/>
  <c r="G1039" i="5" s="1"/>
  <c r="G1040" i="5" s="1"/>
  <c r="G1041" i="5" s="1"/>
  <c r="G1042" i="5" s="1"/>
  <c r="G1043" i="5" s="1"/>
  <c r="G1044" i="5" s="1"/>
  <c r="G1045" i="5" s="1"/>
  <c r="G1046" i="5" s="1"/>
  <c r="G1047" i="5" s="1"/>
  <c r="G1048" i="5" s="1"/>
  <c r="G1049" i="5" s="1"/>
  <c r="G1050" i="5" s="1"/>
  <c r="G1051" i="5" s="1"/>
  <c r="G1052" i="5" s="1"/>
  <c r="G1053" i="5" s="1"/>
  <c r="G1054" i="5" s="1"/>
  <c r="G1055" i="5" s="1"/>
  <c r="G1056" i="5" s="1"/>
  <c r="G1057" i="5" s="1"/>
  <c r="G1058" i="5" s="1"/>
  <c r="G1059" i="5" s="1"/>
  <c r="G1060" i="5" s="1"/>
  <c r="G1061" i="5" s="1"/>
  <c r="G1062" i="5" s="1"/>
  <c r="G1063" i="5" s="1"/>
  <c r="G1064" i="5" s="1"/>
  <c r="G1065" i="5" s="1"/>
  <c r="G1066" i="5" s="1"/>
  <c r="G1067" i="5" s="1"/>
  <c r="G1068" i="5" s="1"/>
  <c r="G1069" i="5" s="1"/>
  <c r="G1070" i="5" s="1"/>
  <c r="G1071" i="5" s="1"/>
  <c r="G1072" i="5" s="1"/>
  <c r="G1073" i="5" s="1"/>
  <c r="G1074" i="5" s="1"/>
  <c r="G1075" i="5" s="1"/>
  <c r="G1076" i="5" s="1"/>
  <c r="G1077" i="5" s="1"/>
  <c r="G1078" i="5" s="1"/>
  <c r="G1079" i="5" s="1"/>
  <c r="G1080" i="5" s="1"/>
  <c r="G1081" i="5" s="1"/>
  <c r="G1082" i="5" s="1"/>
  <c r="G1083" i="5" s="1"/>
  <c r="G1084" i="5" s="1"/>
  <c r="G1085" i="5" s="1"/>
  <c r="G1086" i="5" s="1"/>
  <c r="G1087" i="5" s="1"/>
  <c r="G1088" i="5" s="1"/>
  <c r="G1089" i="5" s="1"/>
  <c r="G1090" i="5" s="1"/>
  <c r="G1091" i="5" s="1"/>
  <c r="G1092" i="5" s="1"/>
  <c r="G1093" i="5" s="1"/>
  <c r="G1094" i="5" s="1"/>
  <c r="G1095" i="5" s="1"/>
  <c r="G1096" i="5" s="1"/>
  <c r="G1097" i="5" s="1"/>
  <c r="G1098" i="5" s="1"/>
  <c r="G1099" i="5" s="1"/>
  <c r="G1100" i="5" s="1"/>
  <c r="G1101" i="5" s="1"/>
  <c r="G1102" i="5" s="1"/>
  <c r="G1103" i="5" s="1"/>
  <c r="G1104" i="5" s="1"/>
  <c r="G1105" i="5" s="1"/>
  <c r="G1106" i="5" s="1"/>
  <c r="G1107" i="5" s="1"/>
  <c r="G1108" i="5" s="1"/>
  <c r="G1109" i="5" s="1"/>
  <c r="G1110" i="5" s="1"/>
  <c r="G1111" i="5" s="1"/>
  <c r="G1112" i="5" s="1"/>
  <c r="G1113" i="5" s="1"/>
  <c r="G1114" i="5" s="1"/>
  <c r="G1115" i="5" s="1"/>
  <c r="G1116" i="5" s="1"/>
  <c r="G1117" i="5" s="1"/>
  <c r="G1118" i="5" s="1"/>
  <c r="G1119" i="5" s="1"/>
  <c r="G1120" i="5" s="1"/>
  <c r="G1121" i="5" s="1"/>
  <c r="G1122" i="5" s="1"/>
  <c r="G1123" i="5" s="1"/>
  <c r="G1124" i="5" s="1"/>
  <c r="G1125" i="5" s="1"/>
  <c r="G1126" i="5" s="1"/>
  <c r="G1127" i="5" s="1"/>
  <c r="G1128" i="5" s="1"/>
  <c r="G1129" i="5" s="1"/>
  <c r="G1130" i="5" s="1"/>
  <c r="G1131" i="5" s="1"/>
  <c r="G1132" i="5" s="1"/>
  <c r="G1133" i="5" s="1"/>
  <c r="G1134" i="5" s="1"/>
  <c r="G1135" i="5" s="1"/>
  <c r="G1136" i="5" s="1"/>
  <c r="G1137" i="5" s="1"/>
  <c r="G1138" i="5" s="1"/>
  <c r="G1139" i="5" s="1"/>
  <c r="G1140" i="5" s="1"/>
  <c r="G1141" i="5" s="1"/>
  <c r="G1142" i="5" s="1"/>
  <c r="G1143" i="5" s="1"/>
  <c r="G1144" i="5" s="1"/>
  <c r="G1145" i="5" s="1"/>
  <c r="G1146" i="5" s="1"/>
  <c r="G1147" i="5" s="1"/>
  <c r="G1148" i="5" s="1"/>
  <c r="G1149" i="5" s="1"/>
  <c r="G1150" i="5" s="1"/>
  <c r="G1151" i="5" s="1"/>
  <c r="G1152" i="5" s="1"/>
  <c r="G1153" i="5" s="1"/>
  <c r="G1154" i="5" s="1"/>
  <c r="G1155" i="5" s="1"/>
  <c r="G1156" i="5" s="1"/>
  <c r="G1157" i="5" s="1"/>
  <c r="G1158" i="5" s="1"/>
  <c r="G1159" i="5" s="1"/>
  <c r="G1160" i="5" s="1"/>
  <c r="G1161" i="5" s="1"/>
  <c r="G1162" i="5" s="1"/>
  <c r="G1163" i="5" s="1"/>
  <c r="G1164" i="5" s="1"/>
  <c r="G1165" i="5" s="1"/>
  <c r="G1166" i="5" s="1"/>
  <c r="G1167" i="5" s="1"/>
  <c r="G1168" i="5" s="1"/>
  <c r="G1169" i="5" s="1"/>
  <c r="G1170" i="5" s="1"/>
  <c r="G1171" i="5" s="1"/>
  <c r="G1172" i="5" s="1"/>
  <c r="G1173" i="5" s="1"/>
  <c r="G1174" i="5" s="1"/>
  <c r="G1175" i="5" s="1"/>
  <c r="G1176" i="5" s="1"/>
  <c r="G1177" i="5" s="1"/>
  <c r="G1178" i="5" s="1"/>
  <c r="G1179" i="5" s="1"/>
  <c r="G1180" i="5" s="1"/>
  <c r="G1181" i="5" s="1"/>
  <c r="G1182" i="5" s="1"/>
  <c r="G1183" i="5" s="1"/>
  <c r="G1184" i="5" s="1"/>
  <c r="G1185" i="5" s="1"/>
  <c r="G1186" i="5" s="1"/>
  <c r="G1187" i="5" s="1"/>
  <c r="G1188" i="5" s="1"/>
  <c r="G1189" i="5" s="1"/>
  <c r="G1190" i="5" s="1"/>
  <c r="G1191" i="5" s="1"/>
  <c r="G1192" i="5" s="1"/>
  <c r="G1193" i="5" s="1"/>
  <c r="G1194" i="5" s="1"/>
  <c r="G1195" i="5" s="1"/>
  <c r="G1196" i="5" s="1"/>
  <c r="G1197" i="5" s="1"/>
  <c r="G1198" i="5" s="1"/>
  <c r="G1199" i="5" s="1"/>
  <c r="G1200" i="5" s="1"/>
  <c r="G1201" i="5" s="1"/>
  <c r="G1202" i="5" s="1"/>
  <c r="G1203" i="5" s="1"/>
  <c r="G1204" i="5" s="1"/>
  <c r="G1205" i="5" s="1"/>
  <c r="G1206" i="5" s="1"/>
  <c r="G1207" i="5" s="1"/>
  <c r="G1208" i="5" s="1"/>
  <c r="G1209" i="5" s="1"/>
  <c r="G1210" i="5" s="1"/>
  <c r="G1211" i="5" s="1"/>
  <c r="G1212" i="5" s="1"/>
  <c r="G1213" i="5" s="1"/>
  <c r="G1214" i="5" s="1"/>
  <c r="G1215" i="5" s="1"/>
  <c r="G1216" i="5" s="1"/>
  <c r="G1217" i="5" s="1"/>
  <c r="G1218" i="5" s="1"/>
  <c r="G1219" i="5" s="1"/>
  <c r="G1220" i="5" s="1"/>
  <c r="G1221" i="5" s="1"/>
  <c r="G1222" i="5" s="1"/>
  <c r="G1223" i="5" s="1"/>
  <c r="G1224" i="5" s="1"/>
  <c r="G1225" i="5" s="1"/>
  <c r="G1226" i="5" s="1"/>
  <c r="G1227" i="5" s="1"/>
  <c r="G1228" i="5" s="1"/>
  <c r="G1229" i="5" s="1"/>
  <c r="G1230" i="5" s="1"/>
  <c r="G1231" i="5" s="1"/>
  <c r="G1232" i="5" s="1"/>
  <c r="G1233" i="5" s="1"/>
  <c r="G1234" i="5" s="1"/>
  <c r="G1235" i="5" s="1"/>
  <c r="G1236" i="5" s="1"/>
  <c r="G1237" i="5" s="1"/>
  <c r="G1238" i="5" s="1"/>
  <c r="G1239" i="5" s="1"/>
  <c r="G1240" i="5" s="1"/>
  <c r="G1241" i="5" s="1"/>
  <c r="G1242" i="5" s="1"/>
  <c r="G1243" i="5" s="1"/>
  <c r="G1244" i="5" s="1"/>
  <c r="G1245" i="5" s="1"/>
  <c r="G1246" i="5" s="1"/>
  <c r="G1247" i="5" s="1"/>
  <c r="G1248" i="5" s="1"/>
  <c r="G1249" i="5" s="1"/>
  <c r="G1250" i="5" s="1"/>
  <c r="G1251" i="5" s="1"/>
  <c r="G1252" i="5" s="1"/>
  <c r="G1253" i="5" s="1"/>
  <c r="G1254" i="5" s="1"/>
  <c r="G1255" i="5" s="1"/>
  <c r="G1256" i="5" s="1"/>
  <c r="G1257" i="5" s="1"/>
  <c r="G1258" i="5" s="1"/>
  <c r="G1259" i="5" s="1"/>
  <c r="G1260" i="5" s="1"/>
  <c r="G1261" i="5" s="1"/>
  <c r="G1262" i="5" s="1"/>
  <c r="G1263" i="5" s="1"/>
  <c r="G1264" i="5" s="1"/>
  <c r="G1265" i="5" s="1"/>
  <c r="G1266" i="5" s="1"/>
  <c r="G1267" i="5" s="1"/>
  <c r="G1268" i="5" s="1"/>
  <c r="G1269" i="5" s="1"/>
  <c r="G1270" i="5" s="1"/>
  <c r="G1271" i="5" s="1"/>
  <c r="G1272" i="5" s="1"/>
  <c r="G1273" i="5" s="1"/>
  <c r="G1274" i="5" s="1"/>
  <c r="G1275" i="5" s="1"/>
  <c r="G1276" i="5" s="1"/>
  <c r="G1277" i="5" s="1"/>
  <c r="G1278" i="5" s="1"/>
  <c r="G1279" i="5" s="1"/>
  <c r="G1280" i="5" s="1"/>
  <c r="G1281" i="5" s="1"/>
  <c r="G1282" i="5" s="1"/>
  <c r="G1283" i="5" s="1"/>
  <c r="G1284" i="5" s="1"/>
  <c r="G1285" i="5" s="1"/>
  <c r="G1286" i="5" s="1"/>
  <c r="G1287" i="5" s="1"/>
  <c r="G1288" i="5" s="1"/>
  <c r="G1289" i="5" s="1"/>
  <c r="G1290" i="5" s="1"/>
  <c r="G1291" i="5" s="1"/>
  <c r="G1292" i="5" s="1"/>
  <c r="G1293" i="5" s="1"/>
  <c r="G1294" i="5" s="1"/>
  <c r="G1295" i="5" s="1"/>
  <c r="G1296" i="5" s="1"/>
  <c r="G1297" i="5" s="1"/>
  <c r="G1298" i="5" s="1"/>
  <c r="G1299" i="5" s="1"/>
  <c r="G1300" i="5" s="1"/>
  <c r="G1301" i="5" s="1"/>
  <c r="G1302" i="5" s="1"/>
  <c r="G1303" i="5" s="1"/>
  <c r="G1304" i="5" s="1"/>
  <c r="G1305" i="5" s="1"/>
  <c r="G1306" i="5" s="1"/>
  <c r="G1307" i="5" s="1"/>
  <c r="G1308" i="5" s="1"/>
  <c r="G1309" i="5" s="1"/>
  <c r="G1310" i="5" s="1"/>
  <c r="G1311" i="5" s="1"/>
  <c r="G1312" i="5" s="1"/>
  <c r="G1313" i="5" s="1"/>
  <c r="G1314" i="5" s="1"/>
  <c r="G1315" i="5" s="1"/>
  <c r="G1316" i="5" s="1"/>
  <c r="G1317" i="5" s="1"/>
  <c r="G1318" i="5" s="1"/>
  <c r="G1319" i="5" s="1"/>
  <c r="G1320" i="5" s="1"/>
  <c r="G1321" i="5" s="1"/>
  <c r="G1322" i="5" s="1"/>
  <c r="G1323" i="5" s="1"/>
  <c r="G1324" i="5" s="1"/>
  <c r="G1325" i="5" s="1"/>
  <c r="G1326" i="5" s="1"/>
  <c r="G1327" i="5" s="1"/>
  <c r="G1328" i="5" s="1"/>
  <c r="G1329" i="5" s="1"/>
  <c r="G1330" i="5" s="1"/>
  <c r="G1331" i="5" s="1"/>
  <c r="G1332" i="5" s="1"/>
  <c r="G1333" i="5" s="1"/>
  <c r="G1334" i="5" s="1"/>
  <c r="G1335" i="5" s="1"/>
  <c r="G1336" i="5" s="1"/>
  <c r="G1337" i="5" s="1"/>
  <c r="G1338" i="5" s="1"/>
  <c r="G1339" i="5" s="1"/>
  <c r="G1340" i="5" s="1"/>
  <c r="G1341" i="5" s="1"/>
  <c r="G1342" i="5" s="1"/>
  <c r="G1343" i="5" s="1"/>
  <c r="G1344" i="5" s="1"/>
  <c r="G1345" i="5" s="1"/>
  <c r="G1346" i="5" s="1"/>
  <c r="G1347" i="5" s="1"/>
  <c r="G1348" i="5" s="1"/>
  <c r="G1349" i="5" s="1"/>
  <c r="G1350" i="5" s="1"/>
  <c r="G1351" i="5" s="1"/>
  <c r="G1352" i="5" s="1"/>
  <c r="G1353" i="5" s="1"/>
  <c r="G1354" i="5" s="1"/>
  <c r="G1355" i="5" s="1"/>
  <c r="G1356" i="5" s="1"/>
  <c r="G1357" i="5" s="1"/>
  <c r="G1358" i="5" s="1"/>
  <c r="G1359" i="5" s="1"/>
  <c r="G1360" i="5" s="1"/>
  <c r="G1361" i="5" s="1"/>
  <c r="G1362" i="5" s="1"/>
  <c r="G1363" i="5" s="1"/>
  <c r="G1364" i="5" s="1"/>
  <c r="G1365" i="5" s="1"/>
  <c r="G1366" i="5" s="1"/>
  <c r="G1367" i="5" s="1"/>
  <c r="G1368" i="5" s="1"/>
  <c r="G1369" i="5" s="1"/>
  <c r="G1370" i="5" s="1"/>
  <c r="G1371" i="5" s="1"/>
  <c r="G1372" i="5" s="1"/>
  <c r="G1373" i="5" s="1"/>
  <c r="G1374" i="5" s="1"/>
  <c r="G1375" i="5" s="1"/>
  <c r="G1376" i="5" s="1"/>
  <c r="G1377" i="5" s="1"/>
  <c r="G1378" i="5" s="1"/>
  <c r="G1379" i="5" s="1"/>
  <c r="G1380" i="5" s="1"/>
  <c r="G1381" i="5" s="1"/>
  <c r="G1382" i="5" s="1"/>
  <c r="G1383" i="5" s="1"/>
  <c r="G1384" i="5" s="1"/>
  <c r="G1385" i="5" s="1"/>
  <c r="G1386" i="5" s="1"/>
  <c r="G1387" i="5" s="1"/>
  <c r="G1388" i="5" s="1"/>
  <c r="G1389" i="5" s="1"/>
  <c r="G1390" i="5" s="1"/>
  <c r="G1391" i="5" s="1"/>
  <c r="G1392" i="5" s="1"/>
  <c r="G1393" i="5" s="1"/>
  <c r="G1394" i="5" s="1"/>
  <c r="G1395" i="5" s="1"/>
  <c r="G1396" i="5" s="1"/>
  <c r="G1397" i="5" s="1"/>
  <c r="G1398" i="5" s="1"/>
  <c r="G1399" i="5" s="1"/>
  <c r="G1400" i="5" s="1"/>
  <c r="G1401" i="5" s="1"/>
  <c r="G1402" i="5" s="1"/>
  <c r="G1403" i="5" s="1"/>
  <c r="G1404" i="5" s="1"/>
  <c r="G1405" i="5" s="1"/>
  <c r="G1406" i="5" s="1"/>
  <c r="G1407" i="5" s="1"/>
  <c r="G1408" i="5" s="1"/>
  <c r="G1409" i="5" s="1"/>
  <c r="G1410" i="5" s="1"/>
  <c r="G1411" i="5" s="1"/>
  <c r="G1412" i="5" s="1"/>
  <c r="G1413" i="5" s="1"/>
  <c r="G1414" i="5" s="1"/>
  <c r="G1415" i="5" s="1"/>
  <c r="G1416" i="5" s="1"/>
  <c r="G1417" i="5" s="1"/>
  <c r="G1418" i="5" s="1"/>
  <c r="G1419" i="5" s="1"/>
  <c r="G1420" i="5" s="1"/>
  <c r="G1421" i="5" s="1"/>
  <c r="G1422" i="5" s="1"/>
  <c r="G1423" i="5" s="1"/>
  <c r="G1424" i="5" s="1"/>
  <c r="G1425" i="5" s="1"/>
  <c r="G1426" i="5" s="1"/>
  <c r="G1427" i="5" s="1"/>
  <c r="G1428" i="5" s="1"/>
  <c r="G1429" i="5" s="1"/>
  <c r="G1430" i="5" s="1"/>
  <c r="G1431" i="5" s="1"/>
  <c r="G1432" i="5" s="1"/>
  <c r="G1433" i="5" s="1"/>
  <c r="G1434" i="5" s="1"/>
  <c r="G1435" i="5" s="1"/>
  <c r="G1436" i="5" s="1"/>
  <c r="G1437" i="5" s="1"/>
  <c r="G1438" i="5" s="1"/>
  <c r="G1439" i="5" s="1"/>
  <c r="G1440" i="5" s="1"/>
  <c r="G1441" i="5" s="1"/>
  <c r="G1442" i="5" s="1"/>
  <c r="G1443" i="5" s="1"/>
  <c r="G1444" i="5" s="1"/>
  <c r="G1445" i="5" s="1"/>
  <c r="G1446" i="5" s="1"/>
  <c r="G1447" i="5" s="1"/>
  <c r="G1448" i="5" s="1"/>
  <c r="G1449" i="5" s="1"/>
  <c r="G1450" i="5" s="1"/>
  <c r="G1451" i="5" s="1"/>
  <c r="G1452" i="5" s="1"/>
  <c r="G1453" i="5" s="1"/>
  <c r="G1454" i="5" s="1"/>
  <c r="G1455" i="5" s="1"/>
  <c r="G1456" i="5" s="1"/>
  <c r="G1457" i="5" s="1"/>
  <c r="G1458" i="5" s="1"/>
  <c r="G1459" i="5" s="1"/>
  <c r="G1460" i="5" s="1"/>
  <c r="G1461" i="5" s="1"/>
  <c r="G1462" i="5" s="1"/>
  <c r="G1463" i="5" s="1"/>
  <c r="G1464" i="5" s="1"/>
  <c r="G1465" i="5" s="1"/>
  <c r="G1466" i="5" s="1"/>
  <c r="G1467" i="5" s="1"/>
  <c r="G1468" i="5" s="1"/>
  <c r="G1469" i="5" s="1"/>
  <c r="G1470" i="5" s="1"/>
  <c r="G1471" i="5" s="1"/>
  <c r="G1472" i="5" s="1"/>
  <c r="G1473" i="5" s="1"/>
  <c r="G1474" i="5" s="1"/>
  <c r="G1475" i="5" s="1"/>
  <c r="G1476" i="5" s="1"/>
  <c r="G1477" i="5" s="1"/>
  <c r="G1478" i="5" s="1"/>
  <c r="G1479" i="5" s="1"/>
  <c r="G1480" i="5" s="1"/>
  <c r="G1481" i="5" s="1"/>
  <c r="G1482" i="5" s="1"/>
  <c r="G1483" i="5" s="1"/>
  <c r="G1484" i="5" s="1"/>
  <c r="G1485" i="5" s="1"/>
  <c r="G1486" i="5" s="1"/>
  <c r="G1487" i="5" s="1"/>
  <c r="G1488" i="5" s="1"/>
  <c r="G1489" i="5" s="1"/>
  <c r="G1490" i="5" s="1"/>
  <c r="G1491" i="5" s="1"/>
  <c r="G1492" i="5" s="1"/>
  <c r="G1493" i="5" s="1"/>
  <c r="G1494" i="5" s="1"/>
  <c r="G1495" i="5" s="1"/>
  <c r="G1496" i="5" s="1"/>
  <c r="G1497" i="5" s="1"/>
  <c r="G1498" i="5" s="1"/>
  <c r="G1499" i="5" s="1"/>
  <c r="G1500" i="5" s="1"/>
  <c r="G1501" i="5" s="1"/>
  <c r="G1502" i="5" s="1"/>
  <c r="G1503" i="5" s="1"/>
  <c r="G1504" i="5" s="1"/>
  <c r="G1505" i="5" s="1"/>
  <c r="G1506" i="5" s="1"/>
  <c r="G1507" i="5" s="1"/>
  <c r="G1508" i="5" s="1"/>
  <c r="G1509" i="5" s="1"/>
  <c r="G1510" i="5" s="1"/>
  <c r="G1511" i="5" s="1"/>
  <c r="G1512" i="5" s="1"/>
  <c r="G1513" i="5" s="1"/>
  <c r="G1514" i="5" s="1"/>
  <c r="G1515" i="5" s="1"/>
  <c r="G1516" i="5" s="1"/>
  <c r="G1517" i="5" s="1"/>
  <c r="G1518" i="5" s="1"/>
  <c r="G1519" i="5" s="1"/>
  <c r="G1520" i="5" s="1"/>
  <c r="G1521" i="5" s="1"/>
  <c r="G1522" i="5" s="1"/>
  <c r="G1523" i="5" s="1"/>
  <c r="G1524" i="5" s="1"/>
  <c r="G1525" i="5" s="1"/>
  <c r="G1526" i="5" s="1"/>
  <c r="G1527" i="5" s="1"/>
  <c r="G1528" i="5" s="1"/>
  <c r="G1529" i="5" s="1"/>
  <c r="G1530" i="5" s="1"/>
  <c r="G1531" i="5" s="1"/>
  <c r="G1532" i="5" s="1"/>
  <c r="G1533" i="5" s="1"/>
  <c r="G1534" i="5" s="1"/>
  <c r="G1535" i="5" s="1"/>
  <c r="G1536" i="5" s="1"/>
  <c r="G1537" i="5" s="1"/>
  <c r="G1538" i="5" s="1"/>
  <c r="G1539" i="5" s="1"/>
  <c r="G1540" i="5" s="1"/>
  <c r="G1541" i="5" s="1"/>
  <c r="G1542" i="5" s="1"/>
  <c r="G1543" i="5" s="1"/>
  <c r="G1544" i="5" s="1"/>
  <c r="G1545" i="5" s="1"/>
  <c r="G1546" i="5" s="1"/>
  <c r="G1547" i="5" s="1"/>
  <c r="G1548" i="5" s="1"/>
  <c r="G1549" i="5" s="1"/>
  <c r="G1550" i="5" s="1"/>
  <c r="G1551" i="5" s="1"/>
  <c r="G1552" i="5" s="1"/>
  <c r="G1553" i="5" s="1"/>
  <c r="G1554" i="5" s="1"/>
  <c r="G1555" i="5" s="1"/>
  <c r="G1556" i="5" s="1"/>
  <c r="G1557" i="5" s="1"/>
  <c r="G1558" i="5" s="1"/>
  <c r="G1559" i="5" s="1"/>
  <c r="G1560" i="5" s="1"/>
  <c r="G1561" i="5" s="1"/>
  <c r="G1562" i="5" s="1"/>
  <c r="G1563" i="5" s="1"/>
  <c r="G1564" i="5" s="1"/>
  <c r="G1565" i="5" s="1"/>
  <c r="G1566" i="5" s="1"/>
  <c r="G1567" i="5" s="1"/>
  <c r="G1568" i="5" s="1"/>
  <c r="G1569" i="5" s="1"/>
  <c r="G1570" i="5" s="1"/>
  <c r="G1571" i="5" s="1"/>
  <c r="G1572" i="5" s="1"/>
  <c r="G1573" i="5" s="1"/>
  <c r="G1574" i="5" s="1"/>
  <c r="G1575" i="5" s="1"/>
  <c r="G1576" i="5" s="1"/>
  <c r="G1577" i="5" s="1"/>
  <c r="G1578" i="5" s="1"/>
  <c r="G1579" i="5" s="1"/>
  <c r="G1580" i="5" s="1"/>
  <c r="G1581" i="5" s="1"/>
  <c r="G1582" i="5" s="1"/>
  <c r="G1583" i="5" s="1"/>
  <c r="G1584" i="5" s="1"/>
  <c r="G1585" i="5" s="1"/>
  <c r="G1586" i="5" s="1"/>
  <c r="G1587" i="5" s="1"/>
  <c r="G1588" i="5" s="1"/>
  <c r="G1589" i="5" s="1"/>
  <c r="G1590" i="5" s="1"/>
  <c r="G1591" i="5" s="1"/>
  <c r="G1592" i="5" s="1"/>
  <c r="G1593" i="5" s="1"/>
  <c r="G1594" i="5" s="1"/>
  <c r="G1595" i="5" s="1"/>
  <c r="G1596" i="5" s="1"/>
  <c r="G1597" i="5" s="1"/>
  <c r="G1598" i="5" s="1"/>
  <c r="G1599" i="5" s="1"/>
  <c r="G1600" i="5" s="1"/>
  <c r="G1601" i="5" s="1"/>
  <c r="G1602" i="5" s="1"/>
  <c r="G1603" i="5" s="1"/>
  <c r="G1604" i="5" s="1"/>
  <c r="G1605" i="5" s="1"/>
  <c r="G1606" i="5" s="1"/>
  <c r="G1607" i="5" s="1"/>
  <c r="G1608" i="5" s="1"/>
  <c r="G1609" i="5" s="1"/>
  <c r="G1610" i="5" s="1"/>
  <c r="G1611" i="5" s="1"/>
  <c r="G1612" i="5" s="1"/>
  <c r="G1613" i="5" s="1"/>
  <c r="G1614" i="5" s="1"/>
  <c r="G1615" i="5" s="1"/>
  <c r="G1616" i="5" s="1"/>
  <c r="G1617" i="5" s="1"/>
  <c r="G1618" i="5" s="1"/>
  <c r="G1619" i="5" s="1"/>
  <c r="G1620" i="5" s="1"/>
  <c r="G1621" i="5" s="1"/>
  <c r="G1622" i="5" s="1"/>
  <c r="G1623" i="5" s="1"/>
  <c r="G1624" i="5" s="1"/>
  <c r="G1625" i="5" s="1"/>
  <c r="G1626" i="5" s="1"/>
  <c r="G1627" i="5" s="1"/>
  <c r="G1628" i="5" s="1"/>
  <c r="G1629" i="5" s="1"/>
  <c r="G1630" i="5" s="1"/>
  <c r="G1631" i="5" s="1"/>
  <c r="G1632" i="5" s="1"/>
  <c r="G1633" i="5" s="1"/>
  <c r="G1634" i="5" s="1"/>
  <c r="G1635" i="5" s="1"/>
  <c r="G1636" i="5" s="1"/>
  <c r="G1637" i="5" s="1"/>
  <c r="G1638" i="5" s="1"/>
  <c r="G1639" i="5" s="1"/>
  <c r="G1640" i="5" s="1"/>
  <c r="G1641" i="5" s="1"/>
  <c r="G1642" i="5" s="1"/>
  <c r="G1643" i="5" s="1"/>
  <c r="G1644" i="5" s="1"/>
  <c r="G1645" i="5" s="1"/>
  <c r="G1646" i="5" s="1"/>
  <c r="G1647" i="5" s="1"/>
  <c r="G1648" i="5" s="1"/>
  <c r="G1649" i="5" s="1"/>
  <c r="G1650" i="5" s="1"/>
  <c r="G1651" i="5" s="1"/>
  <c r="G1652" i="5" s="1"/>
  <c r="G1653" i="5" s="1"/>
  <c r="G1654" i="5" s="1"/>
  <c r="G1655" i="5" s="1"/>
  <c r="G1656" i="5" s="1"/>
  <c r="G1657" i="5" s="1"/>
  <c r="G1658" i="5" s="1"/>
  <c r="G1659" i="5" s="1"/>
  <c r="G1660" i="5" s="1"/>
  <c r="G1661" i="5" s="1"/>
  <c r="G1662" i="5" s="1"/>
  <c r="G1663" i="5" s="1"/>
  <c r="G1664" i="5" s="1"/>
  <c r="G1665" i="5" s="1"/>
  <c r="G1666" i="5" s="1"/>
  <c r="G1667" i="5" s="1"/>
  <c r="G1668" i="5" s="1"/>
  <c r="G1669" i="5" s="1"/>
  <c r="G1670" i="5" s="1"/>
  <c r="G1671" i="5" s="1"/>
  <c r="G1672" i="5" s="1"/>
  <c r="G1673" i="5" s="1"/>
  <c r="G1674" i="5" s="1"/>
  <c r="G1675" i="5" s="1"/>
  <c r="G1676" i="5" s="1"/>
  <c r="G1677" i="5" s="1"/>
  <c r="G1678" i="5" s="1"/>
  <c r="G1679" i="5" s="1"/>
  <c r="G1680" i="5" s="1"/>
  <c r="G1681" i="5" s="1"/>
  <c r="G1682" i="5" s="1"/>
  <c r="G1683" i="5" s="1"/>
  <c r="G1684" i="5" s="1"/>
  <c r="G1685" i="5" s="1"/>
  <c r="G1686" i="5" s="1"/>
  <c r="G1687" i="5" s="1"/>
  <c r="G1688" i="5" s="1"/>
  <c r="G1689" i="5" s="1"/>
  <c r="G1690" i="5" s="1"/>
  <c r="G1691" i="5" s="1"/>
  <c r="G1692" i="5" s="1"/>
  <c r="G1693" i="5" s="1"/>
  <c r="G1694" i="5" s="1"/>
  <c r="G1695" i="5" s="1"/>
  <c r="G1696" i="5" s="1"/>
  <c r="G1697" i="5" s="1"/>
  <c r="G1698" i="5" s="1"/>
  <c r="G1699" i="5" s="1"/>
  <c r="G1700" i="5" s="1"/>
  <c r="G1701" i="5" s="1"/>
  <c r="G1702" i="5" s="1"/>
  <c r="G1703" i="5" s="1"/>
  <c r="G1704" i="5" s="1"/>
  <c r="G1705" i="5" s="1"/>
  <c r="G1706" i="5" s="1"/>
  <c r="G1707" i="5" s="1"/>
  <c r="G1708" i="5" s="1"/>
  <c r="G1709" i="5" s="1"/>
  <c r="G1710" i="5" s="1"/>
  <c r="G1711" i="5" s="1"/>
  <c r="G1712" i="5" s="1"/>
  <c r="G1713" i="5" s="1"/>
  <c r="G1714" i="5" s="1"/>
  <c r="G1715" i="5" s="1"/>
  <c r="G1716" i="5" s="1"/>
  <c r="G1717" i="5" s="1"/>
  <c r="G1718" i="5" s="1"/>
  <c r="G1719" i="5" s="1"/>
  <c r="G1720" i="5" s="1"/>
  <c r="G1721" i="5" s="1"/>
  <c r="G1722" i="5" s="1"/>
  <c r="G1723" i="5" s="1"/>
  <c r="G1724" i="5" s="1"/>
  <c r="G1725" i="5" s="1"/>
  <c r="G1726" i="5" s="1"/>
  <c r="G1727" i="5" s="1"/>
  <c r="G1728" i="5" s="1"/>
  <c r="G1729" i="5" s="1"/>
  <c r="G1730" i="5" s="1"/>
  <c r="G1731" i="5" s="1"/>
  <c r="G1732" i="5" s="1"/>
  <c r="G1733" i="5" s="1"/>
  <c r="G1734" i="5" s="1"/>
  <c r="G1735" i="5" s="1"/>
  <c r="G1736" i="5" s="1"/>
  <c r="G1737" i="5" s="1"/>
  <c r="G1738" i="5" s="1"/>
  <c r="G1739" i="5" s="1"/>
  <c r="G1740" i="5" s="1"/>
  <c r="G1741" i="5" s="1"/>
  <c r="G1742" i="5" s="1"/>
  <c r="G1743" i="5" s="1"/>
  <c r="G1744" i="5" s="1"/>
  <c r="G1745" i="5" s="1"/>
  <c r="G1746" i="5" s="1"/>
  <c r="G1747" i="5" s="1"/>
  <c r="G1748" i="5" s="1"/>
  <c r="G1749" i="5" s="1"/>
  <c r="G1750" i="5" s="1"/>
  <c r="G1751" i="5" s="1"/>
  <c r="G1752" i="5" s="1"/>
  <c r="G1753" i="5" s="1"/>
  <c r="G1754" i="5" s="1"/>
  <c r="G1755" i="5" s="1"/>
  <c r="G1756" i="5" s="1"/>
  <c r="G1757" i="5" s="1"/>
  <c r="G1758" i="5" s="1"/>
  <c r="G1759" i="5" s="1"/>
  <c r="G1760" i="5" s="1"/>
  <c r="G1761" i="5" s="1"/>
  <c r="G1762" i="5" s="1"/>
  <c r="G1763" i="5" s="1"/>
  <c r="G1764" i="5" s="1"/>
  <c r="G1765" i="5" s="1"/>
  <c r="G1766" i="5" s="1"/>
  <c r="G1767" i="5" s="1"/>
  <c r="G1768" i="5" s="1"/>
  <c r="G1769" i="5" s="1"/>
  <c r="G1770" i="5" s="1"/>
  <c r="G1771" i="5" s="1"/>
  <c r="G1772" i="5" s="1"/>
  <c r="G1773" i="5" s="1"/>
  <c r="G1774" i="5" s="1"/>
  <c r="G1775" i="5" s="1"/>
  <c r="G1776" i="5" s="1"/>
  <c r="G1777" i="5" s="1"/>
  <c r="G1778" i="5" s="1"/>
  <c r="G1779" i="5" s="1"/>
  <c r="G1780" i="5" s="1"/>
  <c r="G1781" i="5" s="1"/>
  <c r="G1782" i="5" s="1"/>
  <c r="G1783" i="5" s="1"/>
  <c r="G1784" i="5" s="1"/>
  <c r="G1785" i="5" s="1"/>
  <c r="G1786" i="5" s="1"/>
  <c r="G1787" i="5" s="1"/>
  <c r="G1788" i="5" s="1"/>
  <c r="G1789" i="5" s="1"/>
  <c r="G1790" i="5" s="1"/>
  <c r="G1791" i="5" s="1"/>
  <c r="G1792" i="5" s="1"/>
  <c r="G1793" i="5" s="1"/>
  <c r="G1794" i="5" s="1"/>
  <c r="G1795" i="5" s="1"/>
  <c r="G1796" i="5" s="1"/>
  <c r="G1797" i="5" s="1"/>
  <c r="G1798" i="5" s="1"/>
  <c r="G1799" i="5" s="1"/>
  <c r="G1800" i="5" s="1"/>
  <c r="G1801" i="5" s="1"/>
  <c r="G1802" i="5" s="1"/>
  <c r="G1803" i="5" s="1"/>
  <c r="G1804" i="5" s="1"/>
  <c r="G1805" i="5" s="1"/>
  <c r="G1806" i="5" s="1"/>
  <c r="G1807" i="5" s="1"/>
  <c r="G1808" i="5" s="1"/>
  <c r="G1809" i="5" s="1"/>
  <c r="G1810" i="5" s="1"/>
  <c r="G1811" i="5" s="1"/>
  <c r="G1812" i="5" s="1"/>
  <c r="G1813" i="5" s="1"/>
  <c r="G1814" i="5" s="1"/>
  <c r="G1815" i="5" s="1"/>
  <c r="G1816" i="5" s="1"/>
  <c r="G1817" i="5" s="1"/>
  <c r="G1818" i="5" s="1"/>
  <c r="G1819" i="5" s="1"/>
  <c r="G1820" i="5" s="1"/>
  <c r="G1821" i="5" s="1"/>
  <c r="G1822" i="5" s="1"/>
  <c r="G1823" i="5" s="1"/>
  <c r="G1824" i="5" s="1"/>
  <c r="G1825" i="5" s="1"/>
  <c r="G1826" i="5" s="1"/>
  <c r="G1827" i="5" s="1"/>
  <c r="G1828" i="5" s="1"/>
  <c r="G1829" i="5" s="1"/>
  <c r="G1830" i="5" s="1"/>
  <c r="G1831" i="5" s="1"/>
  <c r="G1832" i="5" s="1"/>
  <c r="G1833" i="5" s="1"/>
  <c r="G1834" i="5" s="1"/>
  <c r="G1835" i="5" s="1"/>
  <c r="G1836" i="5" s="1"/>
  <c r="G1837" i="5" s="1"/>
  <c r="G1838" i="5" s="1"/>
  <c r="G1839" i="5" s="1"/>
  <c r="G1840" i="5" s="1"/>
  <c r="G1841" i="5" s="1"/>
  <c r="G1842" i="5" s="1"/>
  <c r="G1843" i="5" s="1"/>
  <c r="G1844" i="5" s="1"/>
  <c r="G1845" i="5" s="1"/>
  <c r="G1846" i="5" s="1"/>
  <c r="G1847" i="5" s="1"/>
  <c r="G1848" i="5" s="1"/>
  <c r="G1849" i="5" s="1"/>
  <c r="G1850" i="5" s="1"/>
  <c r="G1851" i="5" s="1"/>
  <c r="G1852" i="5" s="1"/>
  <c r="G1853" i="5" s="1"/>
  <c r="G1854" i="5" s="1"/>
  <c r="G1855" i="5" s="1"/>
  <c r="G1856" i="5" s="1"/>
  <c r="G1857" i="5" s="1"/>
  <c r="G1858" i="5" s="1"/>
  <c r="G1859" i="5" s="1"/>
  <c r="G1860" i="5" s="1"/>
  <c r="G1861" i="5" s="1"/>
  <c r="G1862" i="5" s="1"/>
  <c r="G1863" i="5" s="1"/>
  <c r="G1864" i="5" s="1"/>
  <c r="G1865" i="5" s="1"/>
  <c r="G1866" i="5" s="1"/>
  <c r="G1867" i="5" s="1"/>
  <c r="G1868" i="5" s="1"/>
  <c r="G1869" i="5" s="1"/>
  <c r="G1870" i="5" s="1"/>
  <c r="G1871" i="5" s="1"/>
  <c r="G1872" i="5" s="1"/>
  <c r="G1873" i="5" s="1"/>
  <c r="G1874" i="5" s="1"/>
  <c r="G1875" i="5" s="1"/>
  <c r="G1876" i="5" s="1"/>
  <c r="G1877" i="5" s="1"/>
  <c r="G1878" i="5" s="1"/>
  <c r="G1879" i="5" s="1"/>
  <c r="G1880" i="5" s="1"/>
  <c r="G1881" i="5" s="1"/>
  <c r="G1882" i="5" s="1"/>
  <c r="G1883" i="5" s="1"/>
  <c r="G1884" i="5" s="1"/>
  <c r="G1885" i="5" s="1"/>
  <c r="G1886" i="5" s="1"/>
  <c r="G1887" i="5" s="1"/>
  <c r="G1888" i="5" s="1"/>
  <c r="G1889" i="5" s="1"/>
  <c r="G1890" i="5" s="1"/>
  <c r="G1891" i="5" s="1"/>
  <c r="G1892" i="5" s="1"/>
  <c r="G1893" i="5" s="1"/>
  <c r="G1894" i="5" s="1"/>
  <c r="G1895" i="5" s="1"/>
  <c r="G1896" i="5" s="1"/>
  <c r="G1897" i="5" s="1"/>
  <c r="G1898" i="5" s="1"/>
  <c r="G1899" i="5" s="1"/>
  <c r="G1900" i="5" s="1"/>
  <c r="G1901" i="5" s="1"/>
  <c r="G1902" i="5" s="1"/>
  <c r="G1903" i="5" s="1"/>
  <c r="G1904" i="5" s="1"/>
  <c r="G1905" i="5" s="1"/>
  <c r="G1906" i="5" s="1"/>
  <c r="G1907" i="5" s="1"/>
  <c r="G1908" i="5" s="1"/>
  <c r="G1909" i="5" s="1"/>
  <c r="G1910" i="5" s="1"/>
  <c r="G1911" i="5" s="1"/>
  <c r="G1912" i="5" s="1"/>
  <c r="G1913" i="5" s="1"/>
  <c r="G1914" i="5" s="1"/>
  <c r="G1915" i="5" s="1"/>
  <c r="G1916" i="5" s="1"/>
  <c r="G1917" i="5" s="1"/>
  <c r="G1918" i="5" s="1"/>
  <c r="G1919" i="5" s="1"/>
  <c r="G1920" i="5" s="1"/>
  <c r="G1921" i="5" s="1"/>
  <c r="G1922" i="5" s="1"/>
  <c r="G1923" i="5" s="1"/>
  <c r="G1924" i="5" s="1"/>
  <c r="G1925" i="5" s="1"/>
  <c r="G1926" i="5" s="1"/>
  <c r="G1927" i="5" s="1"/>
  <c r="G1928" i="5" s="1"/>
  <c r="G1929" i="5" s="1"/>
  <c r="G1930" i="5" s="1"/>
  <c r="G1931" i="5" s="1"/>
  <c r="G1932" i="5" s="1"/>
  <c r="G1933" i="5" s="1"/>
  <c r="G1934" i="5" s="1"/>
  <c r="G1935" i="5" s="1"/>
  <c r="G1936" i="5" s="1"/>
  <c r="G1937" i="5" s="1"/>
  <c r="G1938" i="5" s="1"/>
  <c r="G1939" i="5" s="1"/>
  <c r="G1940" i="5" s="1"/>
  <c r="G1941" i="5" s="1"/>
  <c r="G1942" i="5" s="1"/>
  <c r="G1943" i="5" s="1"/>
  <c r="G1944" i="5" s="1"/>
  <c r="G1945" i="5" s="1"/>
  <c r="G1946" i="5" s="1"/>
  <c r="G1947" i="5" s="1"/>
  <c r="G1948" i="5" s="1"/>
  <c r="G1949" i="5" s="1"/>
  <c r="G1950" i="5" s="1"/>
  <c r="G1951" i="5" s="1"/>
  <c r="G1952" i="5" s="1"/>
  <c r="G1953" i="5" s="1"/>
  <c r="G1954" i="5" s="1"/>
  <c r="G1955" i="5" s="1"/>
  <c r="G1956" i="5" s="1"/>
  <c r="G1957" i="5" s="1"/>
  <c r="G1958" i="5" s="1"/>
  <c r="G1959" i="5" s="1"/>
  <c r="G1960" i="5" s="1"/>
  <c r="G1961" i="5" s="1"/>
  <c r="G1962" i="5" s="1"/>
  <c r="G1963" i="5" s="1"/>
  <c r="G1964" i="5" s="1"/>
  <c r="G1965" i="5" s="1"/>
  <c r="G1966" i="5" s="1"/>
  <c r="G1967" i="5" s="1"/>
  <c r="G1968" i="5" s="1"/>
  <c r="G1969" i="5" s="1"/>
  <c r="G1970" i="5" s="1"/>
  <c r="G1971" i="5" s="1"/>
  <c r="G1972" i="5" s="1"/>
  <c r="G1973" i="5" s="1"/>
  <c r="G1974" i="5" s="1"/>
  <c r="G1975" i="5" s="1"/>
  <c r="G1976" i="5" s="1"/>
  <c r="G1977" i="5" s="1"/>
  <c r="G1978" i="5" s="1"/>
  <c r="G1979" i="5" s="1"/>
  <c r="G1980" i="5" s="1"/>
  <c r="G1981" i="5" s="1"/>
  <c r="G1982" i="5" s="1"/>
  <c r="G1983" i="5" s="1"/>
  <c r="G1984" i="5" s="1"/>
  <c r="G1985" i="5" s="1"/>
  <c r="G1986" i="5" s="1"/>
  <c r="G1987" i="5" s="1"/>
  <c r="G1988" i="5" s="1"/>
  <c r="G1989" i="5" s="1"/>
  <c r="G1990" i="5" s="1"/>
  <c r="G1991" i="5" s="1"/>
  <c r="G1992" i="5" s="1"/>
  <c r="G1993" i="5" s="1"/>
  <c r="G1994" i="5" s="1"/>
  <c r="G1995" i="5" s="1"/>
  <c r="G1996" i="5" s="1"/>
  <c r="G1997" i="5" s="1"/>
  <c r="G1998" i="5" s="1"/>
  <c r="G1999" i="5" s="1"/>
  <c r="G2000" i="5" s="1"/>
  <c r="G2001" i="5" s="1"/>
  <c r="G2002" i="5" s="1"/>
  <c r="G2003" i="5" s="1"/>
  <c r="G2004" i="5" s="1"/>
  <c r="G2005" i="5" s="1"/>
  <c r="G2006" i="5" s="1"/>
  <c r="G2007" i="5" s="1"/>
  <c r="G2008" i="5" s="1"/>
  <c r="G2009" i="5" s="1"/>
  <c r="G2010" i="5" s="1"/>
  <c r="G2011" i="5" s="1"/>
  <c r="G2012" i="5" s="1"/>
  <c r="G2013" i="5" s="1"/>
  <c r="G2014" i="5" s="1"/>
  <c r="G2015" i="5" s="1"/>
  <c r="G2016" i="5" s="1"/>
  <c r="G2017" i="5" s="1"/>
  <c r="G2018" i="5" s="1"/>
  <c r="G2019" i="5" s="1"/>
  <c r="G2020" i="5" s="1"/>
  <c r="G2021" i="5" s="1"/>
  <c r="G2022" i="5" s="1"/>
  <c r="G2023" i="5" s="1"/>
  <c r="G2024" i="5" s="1"/>
  <c r="G2025" i="5" s="1"/>
  <c r="G2026" i="5" s="1"/>
  <c r="G2027" i="5" s="1"/>
  <c r="G2028" i="5" s="1"/>
  <c r="G2029" i="5" s="1"/>
  <c r="G2030" i="5" s="1"/>
  <c r="G2031" i="5" s="1"/>
  <c r="G2032" i="5" s="1"/>
  <c r="G2033" i="5" s="1"/>
  <c r="G2034" i="5" s="1"/>
  <c r="G2035" i="5" s="1"/>
  <c r="G2036" i="5" s="1"/>
  <c r="G2037" i="5" s="1"/>
  <c r="G2038" i="5" s="1"/>
  <c r="G2039" i="5" s="1"/>
  <c r="G2040" i="5" s="1"/>
  <c r="G2041" i="5" s="1"/>
  <c r="G2042" i="5" s="1"/>
  <c r="G2043" i="5" s="1"/>
  <c r="G2044" i="5" s="1"/>
  <c r="G2045" i="5" s="1"/>
  <c r="G2046" i="5" s="1"/>
  <c r="G2047" i="5" s="1"/>
  <c r="G2048" i="5" s="1"/>
  <c r="G2049" i="5" s="1"/>
  <c r="G2050" i="5" s="1"/>
  <c r="G2051" i="5" s="1"/>
  <c r="G2052" i="5" s="1"/>
  <c r="G2053" i="5" s="1"/>
  <c r="G2054" i="5" s="1"/>
  <c r="G2055" i="5" s="1"/>
  <c r="G2056" i="5" s="1"/>
  <c r="G2057" i="5" s="1"/>
  <c r="G2058" i="5" s="1"/>
  <c r="G2059" i="5" s="1"/>
  <c r="G2060" i="5" s="1"/>
  <c r="G2061" i="5" s="1"/>
  <c r="G2062" i="5" s="1"/>
  <c r="G2063" i="5" s="1"/>
  <c r="G2064" i="5" s="1"/>
  <c r="G2065" i="5" s="1"/>
  <c r="G2066" i="5" s="1"/>
  <c r="G2067" i="5" s="1"/>
  <c r="G2068" i="5" s="1"/>
  <c r="G2069" i="5" s="1"/>
  <c r="G2070" i="5" s="1"/>
  <c r="G2071" i="5" s="1"/>
  <c r="G2072" i="5" s="1"/>
  <c r="G2073" i="5" s="1"/>
  <c r="G2074" i="5" s="1"/>
  <c r="G2075" i="5" s="1"/>
  <c r="G2076" i="5" s="1"/>
  <c r="G2077" i="5" s="1"/>
  <c r="G2078" i="5" s="1"/>
  <c r="G2079" i="5" s="1"/>
  <c r="G2080" i="5" s="1"/>
  <c r="G2081" i="5" s="1"/>
  <c r="G2082" i="5" s="1"/>
  <c r="G2083" i="5" s="1"/>
  <c r="G2084" i="5" s="1"/>
  <c r="G2085" i="5" s="1"/>
  <c r="G2086" i="5" s="1"/>
  <c r="G2087" i="5" s="1"/>
  <c r="G2088" i="5" s="1"/>
  <c r="G2089" i="5" s="1"/>
  <c r="G2090" i="5" s="1"/>
  <c r="G2091" i="5" s="1"/>
  <c r="G2092" i="5" s="1"/>
  <c r="G2093" i="5" s="1"/>
  <c r="G2094" i="5" s="1"/>
  <c r="G2095" i="5" s="1"/>
  <c r="G2096" i="5" s="1"/>
  <c r="G2097" i="5" s="1"/>
  <c r="G2098" i="5" s="1"/>
  <c r="G2099" i="5" s="1"/>
  <c r="G2100" i="5" s="1"/>
  <c r="G2101" i="5" s="1"/>
  <c r="G2102" i="5" s="1"/>
  <c r="G2103" i="5" s="1"/>
  <c r="G2104" i="5" s="1"/>
  <c r="G2105" i="5" s="1"/>
  <c r="G2106" i="5" s="1"/>
  <c r="G2107" i="5" s="1"/>
  <c r="G2108" i="5" s="1"/>
  <c r="G2109" i="5" s="1"/>
  <c r="G2110" i="5" s="1"/>
  <c r="G2111" i="5" s="1"/>
  <c r="G2112" i="5" s="1"/>
  <c r="G2113" i="5" s="1"/>
  <c r="G2114" i="5" s="1"/>
  <c r="G2115" i="5" s="1"/>
  <c r="G2116" i="5" s="1"/>
  <c r="G2117" i="5" s="1"/>
  <c r="G2118" i="5" s="1"/>
  <c r="G2119" i="5" s="1"/>
  <c r="G2120" i="5" s="1"/>
  <c r="G2121" i="5" s="1"/>
  <c r="G2122" i="5" s="1"/>
  <c r="G2123" i="5" s="1"/>
  <c r="G2124" i="5" s="1"/>
  <c r="G2125" i="5" s="1"/>
  <c r="G2126" i="5" s="1"/>
  <c r="G2127" i="5" s="1"/>
  <c r="G2128" i="5" s="1"/>
  <c r="G2129" i="5" s="1"/>
  <c r="G2130" i="5" s="1"/>
  <c r="G2131" i="5" s="1"/>
  <c r="G2132" i="5" s="1"/>
  <c r="G2133" i="5" s="1"/>
  <c r="G2134" i="5" s="1"/>
  <c r="G2135" i="5" s="1"/>
  <c r="G2136" i="5" s="1"/>
  <c r="G2137" i="5" s="1"/>
  <c r="G2138" i="5" s="1"/>
  <c r="G2139" i="5" s="1"/>
  <c r="G2140" i="5" s="1"/>
  <c r="G2141" i="5" s="1"/>
  <c r="G2142" i="5" s="1"/>
  <c r="G2143" i="5" s="1"/>
  <c r="G2144" i="5" s="1"/>
  <c r="G2145" i="5" s="1"/>
  <c r="G2146" i="5" s="1"/>
  <c r="G2147" i="5" s="1"/>
  <c r="G2148" i="5" s="1"/>
  <c r="G2149" i="5" s="1"/>
  <c r="G2150" i="5" s="1"/>
  <c r="G2151" i="5" s="1"/>
  <c r="G2152" i="5" s="1"/>
  <c r="G2153" i="5" s="1"/>
  <c r="G2154" i="5" s="1"/>
  <c r="G2155" i="5" s="1"/>
  <c r="G2156" i="5" s="1"/>
  <c r="G2157" i="5" s="1"/>
  <c r="G2158" i="5" s="1"/>
  <c r="G2159" i="5" s="1"/>
  <c r="G2160" i="5" s="1"/>
  <c r="G2161" i="5" s="1"/>
  <c r="G2162" i="5" s="1"/>
  <c r="G2163" i="5" s="1"/>
  <c r="G2164" i="5" s="1"/>
  <c r="G2165" i="5" s="1"/>
  <c r="G2166" i="5" s="1"/>
  <c r="G2167" i="5" s="1"/>
  <c r="G2168" i="5" s="1"/>
  <c r="G2169" i="5" s="1"/>
  <c r="G2170" i="5" s="1"/>
  <c r="G2171" i="5" s="1"/>
  <c r="G2172" i="5" s="1"/>
  <c r="G2173" i="5" s="1"/>
  <c r="G2174" i="5" s="1"/>
  <c r="G2175" i="5" s="1"/>
  <c r="G2176" i="5" s="1"/>
  <c r="G2177" i="5" s="1"/>
  <c r="G2178" i="5" s="1"/>
  <c r="G2179" i="5" s="1"/>
  <c r="G2180" i="5" s="1"/>
  <c r="G2181" i="5" s="1"/>
  <c r="G2182" i="5" s="1"/>
  <c r="G2183" i="5" s="1"/>
  <c r="G2184" i="5" s="1"/>
  <c r="G2185" i="5" s="1"/>
  <c r="G2186" i="5" s="1"/>
  <c r="G2187" i="5" s="1"/>
  <c r="G2188" i="5" s="1"/>
  <c r="G2189" i="5" s="1"/>
  <c r="G2190" i="5" s="1"/>
  <c r="G2191" i="5" s="1"/>
  <c r="G2192" i="5" s="1"/>
  <c r="G2193" i="5" s="1"/>
  <c r="G2194" i="5" s="1"/>
  <c r="G2195" i="5" s="1"/>
  <c r="G2196" i="5" s="1"/>
  <c r="G2197" i="5" s="1"/>
  <c r="G2198" i="5" s="1"/>
  <c r="G2199" i="5" s="1"/>
  <c r="G2200" i="5" s="1"/>
  <c r="G2201" i="5" s="1"/>
  <c r="G2202" i="5" s="1"/>
  <c r="G2203" i="5" s="1"/>
  <c r="G2204" i="5" s="1"/>
  <c r="G2205" i="5" s="1"/>
  <c r="G2206" i="5" s="1"/>
  <c r="G2207" i="5" s="1"/>
  <c r="G2208" i="5" s="1"/>
  <c r="G2209" i="5" s="1"/>
  <c r="G2210" i="5" s="1"/>
  <c r="G2211" i="5" s="1"/>
  <c r="G2212" i="5" s="1"/>
  <c r="G2213" i="5" s="1"/>
  <c r="G2214" i="5" s="1"/>
  <c r="G2215" i="5" s="1"/>
  <c r="G2216" i="5" s="1"/>
  <c r="G2217" i="5" s="1"/>
  <c r="G2218" i="5" s="1"/>
  <c r="G2219" i="5" s="1"/>
  <c r="G2220" i="5" s="1"/>
  <c r="G2221" i="5" s="1"/>
  <c r="G2222" i="5" s="1"/>
  <c r="G2223" i="5" s="1"/>
  <c r="G2224" i="5" s="1"/>
  <c r="G2225" i="5" s="1"/>
  <c r="G2226" i="5" s="1"/>
  <c r="G2227" i="5" s="1"/>
  <c r="G2228" i="5" s="1"/>
  <c r="G2229" i="5" s="1"/>
  <c r="G2230" i="5" s="1"/>
  <c r="G2231" i="5" s="1"/>
  <c r="G2232" i="5" s="1"/>
  <c r="G2233" i="5" s="1"/>
  <c r="G2234" i="5" s="1"/>
  <c r="G2235" i="5" s="1"/>
  <c r="G2236" i="5" s="1"/>
  <c r="G2237" i="5" s="1"/>
  <c r="G2238" i="5" s="1"/>
  <c r="G2239" i="5" s="1"/>
  <c r="G2240" i="5" s="1"/>
  <c r="G2241" i="5" s="1"/>
  <c r="G2242" i="5" s="1"/>
  <c r="G2243" i="5" s="1"/>
  <c r="G2244" i="5" s="1"/>
  <c r="G2245" i="5" s="1"/>
  <c r="G2246" i="5" s="1"/>
  <c r="G2247" i="5" s="1"/>
  <c r="G2248" i="5" s="1"/>
  <c r="G2249" i="5" s="1"/>
  <c r="G2250" i="5" s="1"/>
  <c r="G2251" i="5" s="1"/>
  <c r="G2252" i="5" s="1"/>
  <c r="G2253" i="5" s="1"/>
  <c r="G2254" i="5" s="1"/>
  <c r="G2255" i="5" s="1"/>
  <c r="G2256" i="5" s="1"/>
  <c r="G2257" i="5" s="1"/>
  <c r="G2258" i="5" s="1"/>
  <c r="G2259" i="5" s="1"/>
  <c r="G2260" i="5" s="1"/>
  <c r="G2261" i="5" s="1"/>
  <c r="G2262" i="5" s="1"/>
  <c r="G2263" i="5" s="1"/>
  <c r="G2264" i="5" s="1"/>
  <c r="G2265" i="5" s="1"/>
  <c r="G2266" i="5" s="1"/>
  <c r="G2267" i="5" s="1"/>
  <c r="G2268" i="5" s="1"/>
  <c r="G2269" i="5" s="1"/>
  <c r="G2270" i="5" s="1"/>
  <c r="G2271" i="5" s="1"/>
  <c r="G2272" i="5" s="1"/>
  <c r="G2273" i="5" s="1"/>
  <c r="G2274" i="5" s="1"/>
  <c r="G2275" i="5" s="1"/>
  <c r="G2276" i="5" s="1"/>
  <c r="G2277" i="5" s="1"/>
  <c r="G2278" i="5" s="1"/>
  <c r="G2279" i="5" s="1"/>
  <c r="G2280" i="5" s="1"/>
  <c r="G2281" i="5" s="1"/>
  <c r="G2282" i="5" s="1"/>
  <c r="G2283" i="5" s="1"/>
  <c r="G2284" i="5" s="1"/>
  <c r="G2285" i="5" s="1"/>
  <c r="G2286" i="5" s="1"/>
  <c r="G2287" i="5" s="1"/>
  <c r="G2288" i="5" s="1"/>
  <c r="G2289" i="5" s="1"/>
  <c r="G2290" i="5" s="1"/>
  <c r="G2291" i="5" s="1"/>
  <c r="G2292" i="5" s="1"/>
  <c r="G2293" i="5" s="1"/>
  <c r="G2294" i="5" s="1"/>
  <c r="G2295" i="5" s="1"/>
  <c r="G2296" i="5" s="1"/>
  <c r="G2297" i="5" s="1"/>
  <c r="G2298" i="5" s="1"/>
  <c r="G2299" i="5" s="1"/>
  <c r="G2300" i="5" s="1"/>
  <c r="G2301" i="5" s="1"/>
  <c r="G2302" i="5" s="1"/>
  <c r="G2303" i="5" s="1"/>
  <c r="G2304" i="5" s="1"/>
  <c r="G2305" i="5" s="1"/>
  <c r="G2306" i="5" s="1"/>
  <c r="G2307" i="5" s="1"/>
  <c r="G2308" i="5" s="1"/>
  <c r="G2309" i="5" s="1"/>
  <c r="G2310" i="5" s="1"/>
  <c r="G2311" i="5" s="1"/>
  <c r="G2312" i="5" s="1"/>
  <c r="G2313" i="5" s="1"/>
  <c r="G2314" i="5" s="1"/>
  <c r="G2315" i="5" s="1"/>
  <c r="G2316" i="5" s="1"/>
  <c r="G2317" i="5" s="1"/>
  <c r="G2318" i="5" s="1"/>
  <c r="G2319" i="5" s="1"/>
  <c r="G2320" i="5" s="1"/>
  <c r="G2321" i="5" s="1"/>
  <c r="G2322" i="5" s="1"/>
  <c r="G2323" i="5" s="1"/>
  <c r="G2324" i="5" s="1"/>
  <c r="G2325" i="5" s="1"/>
  <c r="G2326" i="5" s="1"/>
  <c r="G2327" i="5" s="1"/>
  <c r="G2328" i="5" s="1"/>
  <c r="G2329" i="5" s="1"/>
  <c r="G2330" i="5" s="1"/>
  <c r="G2331" i="5" s="1"/>
  <c r="G2332" i="5" s="1"/>
  <c r="G2333" i="5" s="1"/>
  <c r="G2334" i="5" s="1"/>
  <c r="G2335" i="5" s="1"/>
  <c r="G2336" i="5" s="1"/>
  <c r="G2337" i="5" s="1"/>
  <c r="G2338" i="5" s="1"/>
  <c r="G2339" i="5" s="1"/>
  <c r="G2340" i="5" s="1"/>
  <c r="G2341" i="5" s="1"/>
  <c r="G2342" i="5" s="1"/>
  <c r="G2343" i="5" s="1"/>
  <c r="G2344" i="5" s="1"/>
  <c r="G2345" i="5" s="1"/>
  <c r="G2346" i="5" s="1"/>
  <c r="G2347" i="5" s="1"/>
  <c r="G2348" i="5" s="1"/>
  <c r="G2349" i="5" s="1"/>
  <c r="G2350" i="5" s="1"/>
  <c r="G2351" i="5" s="1"/>
  <c r="G2352" i="5" s="1"/>
  <c r="G2353" i="5" s="1"/>
  <c r="G2354" i="5" s="1"/>
  <c r="G2355" i="5" s="1"/>
  <c r="G2356" i="5" s="1"/>
  <c r="G2357" i="5" s="1"/>
  <c r="G2358" i="5" s="1"/>
  <c r="G2359" i="5" s="1"/>
  <c r="G2360" i="5" s="1"/>
  <c r="G2361" i="5" s="1"/>
  <c r="G2362" i="5" s="1"/>
  <c r="G2363" i="5" s="1"/>
  <c r="G2364" i="5" s="1"/>
  <c r="G2365" i="5" s="1"/>
  <c r="G2366" i="5" s="1"/>
  <c r="G2367" i="5" s="1"/>
  <c r="G2368" i="5" s="1"/>
  <c r="G2369" i="5" s="1"/>
  <c r="G2370" i="5" s="1"/>
  <c r="G2371" i="5" s="1"/>
  <c r="G2372" i="5" s="1"/>
  <c r="G2373" i="5" s="1"/>
  <c r="G2374" i="5" s="1"/>
  <c r="G2375" i="5" s="1"/>
  <c r="G2376" i="5" s="1"/>
  <c r="G2377" i="5" s="1"/>
  <c r="G2378" i="5" s="1"/>
  <c r="G2379" i="5" s="1"/>
  <c r="G2380" i="5" s="1"/>
  <c r="G2381" i="5" s="1"/>
  <c r="G2382" i="5" s="1"/>
  <c r="G2383" i="5" s="1"/>
  <c r="G2384" i="5" s="1"/>
  <c r="G2385" i="5" s="1"/>
  <c r="G2386" i="5" s="1"/>
  <c r="G2387" i="5" s="1"/>
  <c r="G2388" i="5" s="1"/>
  <c r="G2389" i="5" s="1"/>
  <c r="G2390" i="5" s="1"/>
  <c r="G2391" i="5" s="1"/>
  <c r="G2392" i="5" s="1"/>
  <c r="G2393" i="5" s="1"/>
  <c r="G2394" i="5" s="1"/>
  <c r="G2395" i="5" s="1"/>
  <c r="G2396" i="5" s="1"/>
  <c r="G2397" i="5" s="1"/>
  <c r="G2398" i="5" s="1"/>
  <c r="G2399" i="5" s="1"/>
  <c r="G2400" i="5" s="1"/>
  <c r="G2401" i="5" s="1"/>
  <c r="G2402" i="5" s="1"/>
  <c r="G2403" i="5" s="1"/>
  <c r="G2404" i="5" s="1"/>
  <c r="G2405" i="5" s="1"/>
  <c r="G2406" i="5" s="1"/>
  <c r="G2407" i="5" s="1"/>
  <c r="G2408" i="5" s="1"/>
  <c r="G2409" i="5" s="1"/>
  <c r="G2410" i="5" s="1"/>
  <c r="G2411" i="5" s="1"/>
  <c r="G2412" i="5" s="1"/>
  <c r="G2413" i="5" s="1"/>
  <c r="G2414" i="5" s="1"/>
  <c r="G2415" i="5" s="1"/>
  <c r="G2416" i="5" s="1"/>
  <c r="G2417" i="5" s="1"/>
  <c r="G2418" i="5" s="1"/>
  <c r="G2419" i="5" s="1"/>
  <c r="G2420" i="5" s="1"/>
  <c r="G2421" i="5" s="1"/>
  <c r="G2422" i="5" s="1"/>
  <c r="G2423" i="5" s="1"/>
  <c r="G2424" i="5" s="1"/>
  <c r="G2425" i="5" s="1"/>
  <c r="G2426" i="5" s="1"/>
  <c r="G2427" i="5" s="1"/>
  <c r="G2428" i="5" s="1"/>
  <c r="G2429" i="5" s="1"/>
  <c r="G2430" i="5" s="1"/>
  <c r="G2431" i="5" s="1"/>
  <c r="G2432" i="5" s="1"/>
  <c r="G2433" i="5" s="1"/>
  <c r="G2434" i="5" s="1"/>
  <c r="G2435" i="5" s="1"/>
  <c r="G2436" i="5" s="1"/>
  <c r="G2437" i="5" s="1"/>
  <c r="G2438" i="5" s="1"/>
  <c r="G2439" i="5" s="1"/>
  <c r="G2440" i="5" s="1"/>
  <c r="G2441" i="5" s="1"/>
  <c r="G2442" i="5" s="1"/>
  <c r="G2443" i="5" s="1"/>
  <c r="G2444" i="5" s="1"/>
  <c r="G2445" i="5" s="1"/>
  <c r="G2446" i="5" s="1"/>
  <c r="G2447" i="5" s="1"/>
  <c r="G2448" i="5" s="1"/>
  <c r="G2449" i="5" s="1"/>
  <c r="G2450" i="5" s="1"/>
  <c r="G2451" i="5" s="1"/>
  <c r="G2452" i="5" s="1"/>
  <c r="G2453" i="5" s="1"/>
  <c r="G2454" i="5" s="1"/>
  <c r="G2455" i="5" s="1"/>
  <c r="G2456" i="5" s="1"/>
  <c r="G2457" i="5" s="1"/>
  <c r="G2458" i="5" s="1"/>
  <c r="G2459" i="5" s="1"/>
  <c r="G2460" i="5" s="1"/>
  <c r="G2461" i="5" s="1"/>
  <c r="G2462" i="5" s="1"/>
  <c r="G2463" i="5" s="1"/>
  <c r="G2464" i="5" s="1"/>
  <c r="G2465" i="5" s="1"/>
  <c r="G2466" i="5" s="1"/>
  <c r="G2467" i="5" s="1"/>
  <c r="G2468" i="5" s="1"/>
  <c r="G2469" i="5" s="1"/>
  <c r="G2470" i="5" s="1"/>
  <c r="G2471" i="5" s="1"/>
  <c r="G2472" i="5" s="1"/>
  <c r="G2473" i="5" s="1"/>
  <c r="G2474" i="5" s="1"/>
  <c r="G2475" i="5" s="1"/>
  <c r="G2476" i="5" s="1"/>
  <c r="G2477" i="5" s="1"/>
  <c r="G2478" i="5" s="1"/>
  <c r="G2479" i="5" s="1"/>
  <c r="G2480" i="5" s="1"/>
  <c r="G2481" i="5" s="1"/>
  <c r="G2482" i="5" s="1"/>
  <c r="G2483" i="5" s="1"/>
  <c r="G2484" i="5" s="1"/>
  <c r="G2485" i="5" s="1"/>
  <c r="G2486" i="5" s="1"/>
  <c r="G2487" i="5" s="1"/>
  <c r="G2488" i="5" s="1"/>
  <c r="G2489" i="5" s="1"/>
  <c r="G2490" i="5" s="1"/>
  <c r="G2491" i="5" s="1"/>
  <c r="G2492" i="5" s="1"/>
  <c r="G2493" i="5" s="1"/>
  <c r="G2494" i="5" s="1"/>
  <c r="G2495" i="5" s="1"/>
  <c r="G2496" i="5" s="1"/>
  <c r="G2497" i="5" s="1"/>
  <c r="G2498" i="5" s="1"/>
  <c r="G2499" i="5" s="1"/>
  <c r="G2500" i="5" s="1"/>
  <c r="G2501" i="5" s="1"/>
  <c r="G2502" i="5" s="1"/>
  <c r="G2503" i="5" s="1"/>
  <c r="G2504" i="5" s="1"/>
  <c r="G2505" i="5" s="1"/>
  <c r="G2506" i="5" s="1"/>
  <c r="G2507" i="5" s="1"/>
  <c r="G2508" i="5" s="1"/>
  <c r="G2509" i="5" s="1"/>
  <c r="G2510" i="5" s="1"/>
  <c r="G2511" i="5" s="1"/>
  <c r="G2512" i="5" s="1"/>
  <c r="G2513" i="5" s="1"/>
  <c r="G2514" i="5" s="1"/>
  <c r="G2515" i="5" s="1"/>
  <c r="G2516" i="5" s="1"/>
  <c r="G2517" i="5" s="1"/>
  <c r="G2518" i="5" s="1"/>
  <c r="G2519" i="5" s="1"/>
  <c r="G2520" i="5" s="1"/>
  <c r="G2521" i="5" s="1"/>
  <c r="G2522" i="5" s="1"/>
  <c r="G2523" i="5" s="1"/>
  <c r="G2524" i="5" s="1"/>
  <c r="G2525" i="5" s="1"/>
  <c r="G2526" i="5" s="1"/>
  <c r="G2527" i="5" s="1"/>
  <c r="G2528" i="5" s="1"/>
  <c r="G2529" i="5" s="1"/>
  <c r="G2530" i="5" s="1"/>
  <c r="G2531" i="5" s="1"/>
  <c r="G2532" i="5" s="1"/>
  <c r="G2533" i="5" s="1"/>
  <c r="G2534" i="5" s="1"/>
  <c r="G2535" i="5" s="1"/>
  <c r="G2536" i="5" s="1"/>
  <c r="G2537" i="5" s="1"/>
  <c r="G2538" i="5" s="1"/>
  <c r="G2539" i="5" s="1"/>
  <c r="G2540" i="5" s="1"/>
  <c r="G2541" i="5" s="1"/>
  <c r="G2542" i="5" s="1"/>
  <c r="G2543" i="5" s="1"/>
  <c r="G2544" i="5" s="1"/>
  <c r="G2545" i="5" s="1"/>
  <c r="G2546" i="5" s="1"/>
  <c r="G2547" i="5" s="1"/>
  <c r="G2548" i="5" s="1"/>
  <c r="G2549" i="5" s="1"/>
  <c r="G2550" i="5" s="1"/>
  <c r="G2551" i="5" s="1"/>
  <c r="G2552" i="5" s="1"/>
  <c r="G2553" i="5" s="1"/>
  <c r="G2554" i="5" s="1"/>
  <c r="G2555" i="5" s="1"/>
  <c r="G2556" i="5" s="1"/>
  <c r="G2557" i="5" s="1"/>
  <c r="G2558" i="5" s="1"/>
  <c r="G2559" i="5" s="1"/>
  <c r="G2560" i="5" s="1"/>
  <c r="G2561" i="5" s="1"/>
  <c r="G2562" i="5" s="1"/>
  <c r="G2563" i="5" s="1"/>
  <c r="G2564" i="5" s="1"/>
  <c r="G2565" i="5" s="1"/>
  <c r="G2566" i="5" s="1"/>
  <c r="G2567" i="5" s="1"/>
  <c r="G2568" i="5" s="1"/>
  <c r="G2569" i="5" s="1"/>
  <c r="G2570" i="5" s="1"/>
  <c r="G2571" i="5" s="1"/>
  <c r="G2572" i="5" s="1"/>
  <c r="G2573" i="5" s="1"/>
  <c r="G2574" i="5" s="1"/>
  <c r="G2575" i="5" s="1"/>
  <c r="G2576" i="5" s="1"/>
  <c r="G2577" i="5" s="1"/>
  <c r="G2578" i="5" s="1"/>
  <c r="G2579" i="5" s="1"/>
  <c r="G2580" i="5" s="1"/>
  <c r="G2581" i="5" s="1"/>
  <c r="G2582" i="5" s="1"/>
  <c r="G2583" i="5" s="1"/>
  <c r="G2584" i="5" s="1"/>
  <c r="G2585" i="5" s="1"/>
  <c r="G2586" i="5" s="1"/>
  <c r="G2587" i="5" s="1"/>
  <c r="G2588" i="5" s="1"/>
  <c r="G2589" i="5" s="1"/>
  <c r="G2590" i="5" s="1"/>
  <c r="G2591" i="5" s="1"/>
  <c r="G2592" i="5" s="1"/>
  <c r="G2593" i="5" s="1"/>
  <c r="G2594" i="5" s="1"/>
  <c r="G2595" i="5" s="1"/>
  <c r="G2596" i="5" s="1"/>
  <c r="G2597" i="5" s="1"/>
  <c r="G2598" i="5" s="1"/>
  <c r="G2599" i="5" s="1"/>
  <c r="G2600" i="5" s="1"/>
  <c r="G2601" i="5" s="1"/>
  <c r="G2602" i="5" s="1"/>
  <c r="G2603" i="5" s="1"/>
  <c r="G2604" i="5" s="1"/>
  <c r="G2605" i="5" s="1"/>
  <c r="G2606" i="5" s="1"/>
  <c r="G2607" i="5" s="1"/>
  <c r="G2608" i="5" s="1"/>
  <c r="G2609" i="5" s="1"/>
  <c r="G2610" i="5" s="1"/>
  <c r="G2611" i="5" s="1"/>
  <c r="G2612" i="5" s="1"/>
  <c r="G2613" i="5" s="1"/>
  <c r="G2614" i="5" s="1"/>
  <c r="G2615" i="5" s="1"/>
  <c r="G2616" i="5" s="1"/>
  <c r="G2617" i="5" s="1"/>
  <c r="G2618" i="5" s="1"/>
  <c r="G2619" i="5" s="1"/>
  <c r="G2620" i="5" s="1"/>
  <c r="G2621" i="5" s="1"/>
  <c r="G2622" i="5" s="1"/>
  <c r="G2623" i="5" s="1"/>
  <c r="G2624" i="5" s="1"/>
  <c r="G2625" i="5" s="1"/>
  <c r="G2626" i="5" s="1"/>
  <c r="G2627" i="5" s="1"/>
  <c r="G2628" i="5" s="1"/>
  <c r="G2629" i="5" s="1"/>
  <c r="G2630" i="5" s="1"/>
  <c r="G2631" i="5" s="1"/>
  <c r="G2632" i="5" s="1"/>
  <c r="G2633" i="5" s="1"/>
  <c r="G2634" i="5" s="1"/>
  <c r="G2635" i="5" s="1"/>
  <c r="G2636" i="5" s="1"/>
  <c r="G2637" i="5" s="1"/>
  <c r="G2638" i="5" s="1"/>
  <c r="G2639" i="5" s="1"/>
  <c r="G2640" i="5" s="1"/>
  <c r="G2641" i="5" s="1"/>
  <c r="G2642" i="5" s="1"/>
  <c r="G2643" i="5" s="1"/>
  <c r="G2644" i="5" s="1"/>
  <c r="G2645" i="5" s="1"/>
  <c r="G2646" i="5" s="1"/>
  <c r="G2647" i="5" s="1"/>
  <c r="G2648" i="5" s="1"/>
  <c r="G2649" i="5" s="1"/>
  <c r="G2650" i="5" s="1"/>
  <c r="G2651" i="5" s="1"/>
  <c r="G2652" i="5" s="1"/>
  <c r="G2653" i="5" s="1"/>
  <c r="G2654" i="5" s="1"/>
  <c r="G2655" i="5" s="1"/>
  <c r="G2656" i="5" s="1"/>
  <c r="G2657" i="5" s="1"/>
  <c r="G2658" i="5" s="1"/>
  <c r="G2659" i="5" s="1"/>
  <c r="G2660" i="5" s="1"/>
  <c r="G2661" i="5" s="1"/>
  <c r="G2662" i="5" s="1"/>
  <c r="G2663" i="5" s="1"/>
  <c r="G2664" i="5" s="1"/>
  <c r="G2665" i="5" s="1"/>
  <c r="G2666" i="5" s="1"/>
  <c r="G2667" i="5" s="1"/>
  <c r="G2668" i="5" s="1"/>
  <c r="G2669" i="5" s="1"/>
  <c r="G2670" i="5" s="1"/>
  <c r="G2671" i="5" s="1"/>
  <c r="G2672" i="5" s="1"/>
  <c r="G2673" i="5" s="1"/>
  <c r="G2674" i="5" s="1"/>
  <c r="G2675" i="5" s="1"/>
  <c r="G2676" i="5" s="1"/>
  <c r="G2677" i="5" s="1"/>
  <c r="G2678" i="5" s="1"/>
  <c r="G2679" i="5" s="1"/>
  <c r="G2680" i="5" s="1"/>
  <c r="G2681" i="5" s="1"/>
  <c r="G2682" i="5" s="1"/>
  <c r="G2683" i="5" s="1"/>
  <c r="G2684" i="5" s="1"/>
  <c r="G2685" i="5" s="1"/>
  <c r="G2686" i="5" s="1"/>
  <c r="G2687" i="5" s="1"/>
  <c r="G2688" i="5" s="1"/>
  <c r="G2689" i="5" s="1"/>
  <c r="G2690" i="5" s="1"/>
  <c r="G2691" i="5" s="1"/>
  <c r="G2692" i="5" s="1"/>
  <c r="G2693" i="5" s="1"/>
  <c r="G2694" i="5" s="1"/>
  <c r="G2695" i="5" s="1"/>
  <c r="G2696" i="5" s="1"/>
  <c r="G2697" i="5" s="1"/>
  <c r="G2698" i="5" s="1"/>
  <c r="G2699" i="5" s="1"/>
  <c r="G2700" i="5" s="1"/>
  <c r="G2701" i="5" s="1"/>
  <c r="G2702" i="5" s="1"/>
  <c r="G2703" i="5" s="1"/>
  <c r="G2704" i="5" s="1"/>
  <c r="G2705" i="5" s="1"/>
  <c r="G2706" i="5" s="1"/>
  <c r="G2707" i="5" s="1"/>
  <c r="G2708" i="5" s="1"/>
  <c r="G2709" i="5" s="1"/>
  <c r="G2710" i="5" s="1"/>
  <c r="G2711" i="5" s="1"/>
  <c r="G2712" i="5" s="1"/>
  <c r="G2713" i="5" s="1"/>
  <c r="G2714" i="5" s="1"/>
  <c r="G2715" i="5" s="1"/>
  <c r="G2716" i="5" s="1"/>
  <c r="G2717" i="5" s="1"/>
  <c r="G2718" i="5" s="1"/>
  <c r="G2719" i="5" s="1"/>
  <c r="G2720" i="5" s="1"/>
  <c r="G2721" i="5" s="1"/>
  <c r="G2722" i="5" s="1"/>
  <c r="G2723" i="5" s="1"/>
  <c r="G2724" i="5" s="1"/>
  <c r="G2725" i="5" s="1"/>
  <c r="G2726" i="5" s="1"/>
  <c r="G2727" i="5" s="1"/>
  <c r="G2728" i="5" s="1"/>
  <c r="G2729" i="5" s="1"/>
  <c r="G2730" i="5" s="1"/>
  <c r="G2731" i="5" s="1"/>
  <c r="G2732" i="5" s="1"/>
  <c r="G2733" i="5" s="1"/>
  <c r="G2734" i="5" s="1"/>
  <c r="G2735" i="5" s="1"/>
  <c r="G2736" i="5" s="1"/>
  <c r="G2737" i="5" s="1"/>
  <c r="G2738" i="5" s="1"/>
  <c r="G2739" i="5" s="1"/>
  <c r="G2740" i="5" s="1"/>
  <c r="G2741" i="5" s="1"/>
  <c r="G2742" i="5" s="1"/>
  <c r="G2743" i="5" s="1"/>
  <c r="G2744" i="5" s="1"/>
  <c r="G2745" i="5" s="1"/>
  <c r="G2746" i="5" s="1"/>
  <c r="G2747" i="5" s="1"/>
  <c r="G2748" i="5" s="1"/>
  <c r="G2749" i="5" s="1"/>
  <c r="G2750" i="5" s="1"/>
  <c r="G2751" i="5" s="1"/>
  <c r="G2752" i="5" s="1"/>
  <c r="G2753" i="5" s="1"/>
  <c r="G2754" i="5" s="1"/>
  <c r="G2755" i="5" s="1"/>
  <c r="G2756" i="5" s="1"/>
  <c r="G2757" i="5" s="1"/>
  <c r="G2758" i="5" s="1"/>
  <c r="G2759" i="5" s="1"/>
  <c r="G2760" i="5" s="1"/>
  <c r="G2761" i="5" s="1"/>
  <c r="G2762" i="5" s="1"/>
  <c r="G2763" i="5" s="1"/>
  <c r="G2764" i="5" s="1"/>
  <c r="G2765" i="5" s="1"/>
  <c r="G2766" i="5" s="1"/>
  <c r="G2767" i="5" s="1"/>
  <c r="G2768" i="5" s="1"/>
  <c r="G2769" i="5" s="1"/>
  <c r="G2770" i="5" s="1"/>
  <c r="G2771" i="5" s="1"/>
  <c r="G2772" i="5" s="1"/>
  <c r="G2773" i="5" s="1"/>
  <c r="G2774" i="5" s="1"/>
  <c r="G2775" i="5" s="1"/>
  <c r="G2776" i="5" s="1"/>
  <c r="G2777" i="5" s="1"/>
  <c r="G2778" i="5" s="1"/>
  <c r="G2779" i="5" s="1"/>
  <c r="G2780" i="5" s="1"/>
  <c r="G2781" i="5" s="1"/>
  <c r="G2782" i="5" s="1"/>
  <c r="G2783" i="5" s="1"/>
  <c r="G2784" i="5" s="1"/>
  <c r="G2785" i="5" s="1"/>
  <c r="G2786" i="5" s="1"/>
  <c r="G2787" i="5" s="1"/>
  <c r="G2788" i="5" s="1"/>
  <c r="G2789" i="5" s="1"/>
  <c r="G2790" i="5" s="1"/>
  <c r="G2791" i="5" s="1"/>
  <c r="G2792" i="5" s="1"/>
  <c r="G2793" i="5" s="1"/>
  <c r="G2794" i="5" s="1"/>
  <c r="G2795" i="5" s="1"/>
  <c r="G2796" i="5" s="1"/>
  <c r="G2797" i="5" s="1"/>
  <c r="G2798" i="5" s="1"/>
  <c r="G2799" i="5" s="1"/>
  <c r="G2800" i="5" s="1"/>
  <c r="G2801" i="5" s="1"/>
  <c r="G2802" i="5" s="1"/>
  <c r="G2803" i="5" s="1"/>
  <c r="G2804" i="5" s="1"/>
  <c r="G2805" i="5" s="1"/>
  <c r="G2806" i="5" s="1"/>
  <c r="G2807" i="5" s="1"/>
  <c r="G2808" i="5" s="1"/>
  <c r="G2809" i="5" s="1"/>
  <c r="G2810" i="5" s="1"/>
  <c r="G2811" i="5" s="1"/>
  <c r="G2812" i="5" s="1"/>
  <c r="G2813" i="5" s="1"/>
  <c r="G2814" i="5" s="1"/>
  <c r="G2815" i="5" s="1"/>
  <c r="G2816" i="5" s="1"/>
  <c r="G2817" i="5" s="1"/>
  <c r="G2818" i="5" s="1"/>
  <c r="G2819" i="5" s="1"/>
  <c r="G2820" i="5" s="1"/>
  <c r="G2821" i="5" s="1"/>
  <c r="G2822" i="5" s="1"/>
  <c r="G2823" i="5" s="1"/>
  <c r="G2824" i="5" s="1"/>
  <c r="G2825" i="5" s="1"/>
  <c r="G2826" i="5" s="1"/>
  <c r="G2827" i="5" s="1"/>
  <c r="G2828" i="5" s="1"/>
  <c r="G2829" i="5" s="1"/>
  <c r="G2830" i="5" s="1"/>
  <c r="G2831" i="5" s="1"/>
  <c r="G2832" i="5" s="1"/>
  <c r="G2833" i="5" s="1"/>
  <c r="G2834" i="5" s="1"/>
  <c r="G2835" i="5" s="1"/>
  <c r="G2836" i="5" s="1"/>
  <c r="G2837" i="5" s="1"/>
  <c r="G2838" i="5" s="1"/>
  <c r="G2839" i="5" s="1"/>
  <c r="G2840" i="5" s="1"/>
  <c r="G2841" i="5" s="1"/>
  <c r="G2842" i="5" s="1"/>
  <c r="G2843" i="5" s="1"/>
  <c r="G2844" i="5" s="1"/>
  <c r="G2845" i="5" s="1"/>
  <c r="G2846" i="5" s="1"/>
  <c r="G2847" i="5" s="1"/>
  <c r="G2848" i="5" s="1"/>
  <c r="G2849" i="5" s="1"/>
  <c r="G2850" i="5" s="1"/>
  <c r="G2851" i="5" s="1"/>
  <c r="G2852" i="5" s="1"/>
  <c r="G2853" i="5" s="1"/>
  <c r="G2854" i="5" s="1"/>
  <c r="G2855" i="5" s="1"/>
  <c r="G2856" i="5" s="1"/>
  <c r="G2857" i="5" s="1"/>
  <c r="G2858" i="5" s="1"/>
  <c r="G2859" i="5" s="1"/>
  <c r="G2860" i="5" s="1"/>
  <c r="G2861" i="5" s="1"/>
  <c r="G2862" i="5" s="1"/>
  <c r="G2863" i="5" s="1"/>
  <c r="G2864" i="5" s="1"/>
  <c r="G2865" i="5" s="1"/>
  <c r="G2866" i="5" s="1"/>
  <c r="G2867" i="5" s="1"/>
  <c r="G2868" i="5" s="1"/>
  <c r="G2869" i="5" s="1"/>
  <c r="G2870" i="5" s="1"/>
  <c r="G2871" i="5" s="1"/>
  <c r="G2872" i="5" s="1"/>
  <c r="G2873" i="5" s="1"/>
  <c r="G2874" i="5" s="1"/>
  <c r="G2875" i="5" s="1"/>
  <c r="G2876" i="5" s="1"/>
  <c r="G2877" i="5" s="1"/>
  <c r="G2878" i="5" s="1"/>
  <c r="G2879" i="5" s="1"/>
  <c r="G2880" i="5" s="1"/>
  <c r="G2881" i="5" s="1"/>
  <c r="G2882" i="5" s="1"/>
  <c r="G2883" i="5" s="1"/>
  <c r="G2884" i="5" s="1"/>
  <c r="G2885" i="5" s="1"/>
  <c r="G2886" i="5" s="1"/>
  <c r="G2887" i="5" s="1"/>
  <c r="G2888" i="5" s="1"/>
  <c r="G2889" i="5" s="1"/>
  <c r="G2890" i="5" s="1"/>
  <c r="G2891" i="5" s="1"/>
  <c r="G2892" i="5" s="1"/>
  <c r="G2893" i="5" s="1"/>
  <c r="G2894" i="5" s="1"/>
  <c r="G2895" i="5" s="1"/>
  <c r="G2896" i="5" s="1"/>
  <c r="G2897" i="5" s="1"/>
  <c r="G2898" i="5" s="1"/>
  <c r="G2899" i="5" s="1"/>
  <c r="G2900" i="5" s="1"/>
  <c r="G2901" i="5" s="1"/>
  <c r="G2902" i="5" s="1"/>
  <c r="G2903" i="5" s="1"/>
  <c r="G2904" i="5" s="1"/>
  <c r="G2905" i="5" s="1"/>
  <c r="G2906" i="5" s="1"/>
  <c r="G2907" i="5" s="1"/>
  <c r="G2908" i="5" s="1"/>
  <c r="G2909" i="5" s="1"/>
  <c r="G2910" i="5" s="1"/>
  <c r="G2911" i="5" s="1"/>
  <c r="G2912" i="5" s="1"/>
  <c r="G2913" i="5" s="1"/>
  <c r="G2914" i="5" s="1"/>
  <c r="G2915" i="5" s="1"/>
  <c r="G2916" i="5" s="1"/>
  <c r="G2917" i="5" s="1"/>
  <c r="G2918" i="5" s="1"/>
  <c r="G2919" i="5" s="1"/>
  <c r="G2920" i="5" s="1"/>
  <c r="G2921" i="5" s="1"/>
  <c r="G2922" i="5" s="1"/>
  <c r="G2923" i="5" s="1"/>
  <c r="G2924" i="5" s="1"/>
  <c r="G2925" i="5" s="1"/>
  <c r="G2926" i="5" s="1"/>
  <c r="G2927" i="5" s="1"/>
  <c r="G2928" i="5" s="1"/>
  <c r="G2929" i="5" s="1"/>
  <c r="G2930" i="5" s="1"/>
  <c r="G2931" i="5" s="1"/>
  <c r="G2932" i="5" s="1"/>
  <c r="G2933" i="5" s="1"/>
  <c r="G2934" i="5" s="1"/>
  <c r="G2935" i="5" s="1"/>
  <c r="G2936" i="5" s="1"/>
  <c r="G2937" i="5" s="1"/>
  <c r="G2938" i="5" s="1"/>
  <c r="G2939" i="5" s="1"/>
  <c r="G2940" i="5" s="1"/>
  <c r="G2941" i="5" s="1"/>
  <c r="G2942" i="5" s="1"/>
  <c r="G2943" i="5" s="1"/>
  <c r="G2944" i="5" s="1"/>
  <c r="G2945" i="5" s="1"/>
  <c r="G2946" i="5" s="1"/>
  <c r="G2947" i="5" s="1"/>
  <c r="G2948" i="5" s="1"/>
  <c r="G2949" i="5" s="1"/>
  <c r="G2950" i="5" s="1"/>
  <c r="G2951" i="5" s="1"/>
  <c r="G2952" i="5" s="1"/>
  <c r="G2953" i="5" s="1"/>
  <c r="G2954" i="5" s="1"/>
  <c r="G2955" i="5" s="1"/>
  <c r="G2956" i="5" s="1"/>
  <c r="G2957" i="5" s="1"/>
  <c r="G2958" i="5" s="1"/>
  <c r="G2959" i="5" s="1"/>
  <c r="G2960" i="5" s="1"/>
  <c r="G2961" i="5" s="1"/>
  <c r="G2962" i="5" s="1"/>
  <c r="G2963" i="5" s="1"/>
  <c r="G2964" i="5" s="1"/>
  <c r="G2965" i="5" s="1"/>
  <c r="G2966" i="5" s="1"/>
  <c r="G2967" i="5" s="1"/>
  <c r="G2968" i="5" s="1"/>
  <c r="G2969" i="5" s="1"/>
  <c r="G2970" i="5" s="1"/>
  <c r="G2971" i="5" s="1"/>
  <c r="G2972" i="5" s="1"/>
  <c r="G2973" i="5" s="1"/>
  <c r="G2974" i="5" s="1"/>
  <c r="G2975" i="5" s="1"/>
  <c r="G2976" i="5" s="1"/>
  <c r="G2977" i="5" s="1"/>
  <c r="G2978" i="5" s="1"/>
  <c r="G2979" i="5" s="1"/>
  <c r="G2980" i="5" s="1"/>
  <c r="G2981" i="5" s="1"/>
  <c r="G2982" i="5" s="1"/>
  <c r="G2983" i="5" s="1"/>
  <c r="G2984" i="5" s="1"/>
  <c r="G2985" i="5" s="1"/>
  <c r="G2986" i="5" s="1"/>
  <c r="G2987" i="5" s="1"/>
  <c r="G2988" i="5" s="1"/>
  <c r="G2989" i="5" s="1"/>
  <c r="G2990" i="5" s="1"/>
  <c r="G2991" i="5" s="1"/>
  <c r="G2992" i="5" s="1"/>
  <c r="G2993" i="5" s="1"/>
  <c r="G2994" i="5" s="1"/>
  <c r="G2995" i="5" s="1"/>
  <c r="G2996" i="5" s="1"/>
  <c r="G2997" i="5" s="1"/>
  <c r="G2998" i="5" s="1"/>
  <c r="G2999" i="5" s="1"/>
  <c r="G3000" i="5" s="1"/>
  <c r="G3001" i="5" s="1"/>
  <c r="G3002" i="5" s="1"/>
  <c r="G3003" i="5" s="1"/>
  <c r="G3004" i="5" s="1"/>
  <c r="G3005" i="5" s="1"/>
  <c r="G3006" i="5" s="1"/>
  <c r="G3007" i="5" s="1"/>
  <c r="G3008" i="5" s="1"/>
  <c r="G3009" i="5" s="1"/>
  <c r="G3010" i="5" s="1"/>
  <c r="G3011" i="5" s="1"/>
  <c r="G3012" i="5" s="1"/>
  <c r="G3013" i="5" s="1"/>
  <c r="G3014" i="5" s="1"/>
  <c r="G3015" i="5" s="1"/>
  <c r="G3016" i="5" s="1"/>
  <c r="G3017" i="5" s="1"/>
  <c r="G3018" i="5" s="1"/>
  <c r="G3019" i="5" s="1"/>
  <c r="G3020" i="5" s="1"/>
  <c r="G3021" i="5" s="1"/>
  <c r="G3022" i="5" s="1"/>
  <c r="G3023" i="5" s="1"/>
  <c r="G3024" i="5" s="1"/>
  <c r="G3025" i="5" s="1"/>
  <c r="G3026" i="5" s="1"/>
  <c r="G3027" i="5" s="1"/>
  <c r="G3028" i="5" s="1"/>
  <c r="G3029" i="5" s="1"/>
  <c r="G3030" i="5" s="1"/>
  <c r="G3031" i="5" s="1"/>
  <c r="G3032" i="5" s="1"/>
  <c r="G3033" i="5" s="1"/>
  <c r="G3034" i="5" s="1"/>
  <c r="G3035" i="5" s="1"/>
  <c r="G3036" i="5" s="1"/>
  <c r="G3037" i="5" s="1"/>
  <c r="G3038" i="5" s="1"/>
  <c r="G3039" i="5" s="1"/>
  <c r="G3040" i="5" s="1"/>
  <c r="G3041" i="5" s="1"/>
  <c r="G3042" i="5" s="1"/>
  <c r="G3043" i="5" s="1"/>
  <c r="G3044" i="5" s="1"/>
  <c r="G3045" i="5" s="1"/>
  <c r="G3046" i="5" s="1"/>
  <c r="G3047" i="5" s="1"/>
  <c r="G3048" i="5" s="1"/>
  <c r="G3049" i="5" s="1"/>
  <c r="G3050" i="5" s="1"/>
  <c r="G3051" i="5" s="1"/>
  <c r="G3052" i="5" s="1"/>
  <c r="G3053" i="5" s="1"/>
  <c r="G3054" i="5" s="1"/>
  <c r="G3055" i="5" s="1"/>
  <c r="G3056" i="5" s="1"/>
  <c r="G3057" i="5" s="1"/>
  <c r="G3058" i="5" s="1"/>
  <c r="G3059" i="5" s="1"/>
  <c r="G3060" i="5" s="1"/>
  <c r="G3061" i="5" s="1"/>
  <c r="G3062" i="5" s="1"/>
  <c r="G3063" i="5" s="1"/>
  <c r="G3064" i="5" s="1"/>
  <c r="G3065" i="5" s="1"/>
  <c r="G3066" i="5" s="1"/>
  <c r="G3067" i="5" s="1"/>
  <c r="G3068" i="5" s="1"/>
  <c r="G3069" i="5" s="1"/>
  <c r="G3070" i="5" s="1"/>
  <c r="G3071" i="5" s="1"/>
  <c r="G3072" i="5" s="1"/>
  <c r="G3073" i="5" s="1"/>
  <c r="G3074" i="5" s="1"/>
  <c r="G3075" i="5" s="1"/>
  <c r="G3076" i="5" s="1"/>
  <c r="G3077" i="5" s="1"/>
  <c r="G3078" i="5" s="1"/>
  <c r="G3079" i="5" s="1"/>
  <c r="G3080" i="5" s="1"/>
  <c r="G3081" i="5" s="1"/>
  <c r="G3082" i="5" s="1"/>
  <c r="G3083" i="5" s="1"/>
  <c r="G3084" i="5" s="1"/>
  <c r="G3085" i="5" s="1"/>
  <c r="G3086" i="5" s="1"/>
  <c r="G3087" i="5" s="1"/>
  <c r="G3088" i="5" s="1"/>
  <c r="G3089" i="5" s="1"/>
  <c r="G3090" i="5" s="1"/>
  <c r="G3091" i="5" s="1"/>
  <c r="G3092" i="5" s="1"/>
  <c r="G3093" i="5" s="1"/>
  <c r="G3094" i="5" s="1"/>
  <c r="G3095" i="5" s="1"/>
  <c r="G3096" i="5" s="1"/>
  <c r="G3097" i="5" s="1"/>
  <c r="G3098" i="5" s="1"/>
  <c r="G3099" i="5" s="1"/>
  <c r="G3100" i="5" s="1"/>
  <c r="G3101" i="5" s="1"/>
  <c r="G3102" i="5" s="1"/>
  <c r="G3103" i="5" s="1"/>
  <c r="G3104" i="5" s="1"/>
  <c r="G3105" i="5" s="1"/>
  <c r="G3106" i="5" s="1"/>
  <c r="G3107" i="5" s="1"/>
  <c r="G3108" i="5" s="1"/>
  <c r="G3109" i="5" s="1"/>
  <c r="G3110" i="5" s="1"/>
  <c r="G3111" i="5" s="1"/>
  <c r="G3112" i="5" s="1"/>
  <c r="G3113" i="5" s="1"/>
  <c r="G3114" i="5" s="1"/>
  <c r="G3115" i="5" s="1"/>
  <c r="G3116" i="5" s="1"/>
  <c r="G3117" i="5" s="1"/>
  <c r="G3118" i="5" s="1"/>
  <c r="G3119" i="5" s="1"/>
  <c r="G3120" i="5" s="1"/>
  <c r="G3121" i="5" s="1"/>
  <c r="G3122" i="5" s="1"/>
  <c r="G3123" i="5" s="1"/>
  <c r="G3124" i="5" s="1"/>
  <c r="G3125" i="5" s="1"/>
  <c r="G3126" i="5" s="1"/>
  <c r="G3127" i="5" s="1"/>
  <c r="G3128" i="5" s="1"/>
  <c r="G3129" i="5" s="1"/>
  <c r="G3130" i="5" s="1"/>
  <c r="G3131" i="5" s="1"/>
  <c r="G3132" i="5" s="1"/>
  <c r="G3133" i="5" s="1"/>
  <c r="G3134" i="5" s="1"/>
  <c r="G3135" i="5" s="1"/>
  <c r="G3136" i="5" s="1"/>
  <c r="G3137" i="5" s="1"/>
  <c r="G3138" i="5" s="1"/>
  <c r="G3139" i="5" s="1"/>
  <c r="G3140" i="5" s="1"/>
  <c r="G3141" i="5" s="1"/>
  <c r="G3142" i="5" s="1"/>
  <c r="G3143" i="5" s="1"/>
  <c r="G3144" i="5" s="1"/>
  <c r="G3145" i="5" s="1"/>
  <c r="G3146" i="5" s="1"/>
  <c r="G3147" i="5" s="1"/>
  <c r="G3148" i="5" s="1"/>
  <c r="G3149" i="5" s="1"/>
  <c r="G3150" i="5" s="1"/>
  <c r="G3151" i="5" s="1"/>
  <c r="G3152" i="5" s="1"/>
  <c r="G3153" i="5" s="1"/>
  <c r="G3154" i="5" s="1"/>
  <c r="G3155" i="5" s="1"/>
  <c r="G3156" i="5" s="1"/>
  <c r="G3157" i="5" s="1"/>
  <c r="G3158" i="5" s="1"/>
  <c r="G3159" i="5" s="1"/>
  <c r="G3160" i="5" s="1"/>
  <c r="G3161" i="5" s="1"/>
  <c r="G3162" i="5" s="1"/>
  <c r="G3163" i="5" s="1"/>
  <c r="G3164" i="5" s="1"/>
  <c r="G3165" i="5" s="1"/>
  <c r="G3166" i="5" s="1"/>
  <c r="G3167" i="5" s="1"/>
  <c r="G3168" i="5" s="1"/>
  <c r="G3169" i="5" s="1"/>
  <c r="G3170" i="5" s="1"/>
  <c r="G3171" i="5" s="1"/>
  <c r="G3172" i="5" s="1"/>
  <c r="G3173" i="5" s="1"/>
  <c r="G3174" i="5" s="1"/>
  <c r="G3175" i="5" s="1"/>
  <c r="G3176" i="5" s="1"/>
  <c r="G3177" i="5" s="1"/>
  <c r="G3178" i="5" s="1"/>
  <c r="G3179" i="5" s="1"/>
  <c r="G3180" i="5" s="1"/>
  <c r="G3181" i="5" s="1"/>
  <c r="G3182" i="5" s="1"/>
  <c r="G3183" i="5" s="1"/>
  <c r="G3184" i="5" s="1"/>
  <c r="G3185" i="5" s="1"/>
  <c r="G3186" i="5" s="1"/>
  <c r="G3187" i="5" s="1"/>
  <c r="G3188" i="5" s="1"/>
  <c r="G3189" i="5" s="1"/>
  <c r="G3190" i="5" s="1"/>
  <c r="G3191" i="5" s="1"/>
  <c r="G3192" i="5" s="1"/>
  <c r="G3193" i="5" s="1"/>
  <c r="G3194" i="5" s="1"/>
  <c r="G3195" i="5" s="1"/>
  <c r="G3196" i="5" s="1"/>
  <c r="G3197" i="5" s="1"/>
  <c r="G3198" i="5" s="1"/>
  <c r="G3199" i="5" s="1"/>
  <c r="G3200" i="5" s="1"/>
  <c r="G3201" i="5" s="1"/>
  <c r="G3202" i="5" s="1"/>
  <c r="G3203" i="5" s="1"/>
  <c r="G3204" i="5" s="1"/>
  <c r="G3205" i="5" s="1"/>
  <c r="G3206" i="5" s="1"/>
  <c r="G3207" i="5" s="1"/>
  <c r="G3208" i="5" s="1"/>
  <c r="G3209" i="5" s="1"/>
  <c r="G3210" i="5" s="1"/>
  <c r="G3211" i="5" s="1"/>
  <c r="G3212" i="5" s="1"/>
  <c r="G3213" i="5" s="1"/>
  <c r="G3214" i="5" s="1"/>
  <c r="G3215" i="5" s="1"/>
  <c r="G3216" i="5" s="1"/>
  <c r="G3217" i="5" s="1"/>
  <c r="G3218" i="5" s="1"/>
  <c r="G3219" i="5" s="1"/>
  <c r="G3220" i="5" s="1"/>
  <c r="G3221" i="5" s="1"/>
  <c r="G3222" i="5" s="1"/>
  <c r="G3223" i="5" s="1"/>
  <c r="G3224" i="5" s="1"/>
  <c r="G3225" i="5" s="1"/>
  <c r="G3226" i="5" s="1"/>
  <c r="G3227" i="5" s="1"/>
  <c r="G3228" i="5" s="1"/>
  <c r="G3229" i="5" s="1"/>
  <c r="G3230" i="5" s="1"/>
  <c r="G3231" i="5" s="1"/>
  <c r="G3232" i="5" s="1"/>
  <c r="G3233" i="5" s="1"/>
  <c r="G3234" i="5" s="1"/>
  <c r="G3235" i="5" s="1"/>
  <c r="G3236" i="5" s="1"/>
  <c r="G3237" i="5" s="1"/>
  <c r="G3238" i="5" s="1"/>
  <c r="G3239" i="5" s="1"/>
  <c r="G3240" i="5" s="1"/>
  <c r="G3241" i="5" s="1"/>
  <c r="G3242" i="5" s="1"/>
  <c r="G3243" i="5" s="1"/>
  <c r="G3244" i="5" s="1"/>
  <c r="G3245" i="5" s="1"/>
  <c r="G3246" i="5" s="1"/>
  <c r="G3247" i="5" s="1"/>
  <c r="G3248" i="5" s="1"/>
  <c r="G3249" i="5" s="1"/>
  <c r="G3250" i="5" s="1"/>
  <c r="G3251" i="5" s="1"/>
  <c r="G3252" i="5" s="1"/>
  <c r="G3253" i="5" s="1"/>
  <c r="G3254" i="5" s="1"/>
  <c r="G3255" i="5" s="1"/>
  <c r="G3256" i="5" s="1"/>
  <c r="G3257" i="5" s="1"/>
  <c r="G3258" i="5" s="1"/>
  <c r="G3259" i="5" s="1"/>
  <c r="G3260" i="5" s="1"/>
  <c r="G3261" i="5" s="1"/>
  <c r="G3262" i="5" s="1"/>
  <c r="G3263" i="5" s="1"/>
  <c r="G3264" i="5" s="1"/>
  <c r="G3265" i="5" s="1"/>
  <c r="G3266" i="5" s="1"/>
  <c r="G3267" i="5" s="1"/>
  <c r="G3268" i="5" s="1"/>
  <c r="G3269" i="5" s="1"/>
  <c r="G3270" i="5" s="1"/>
  <c r="G3271" i="5" s="1"/>
  <c r="G3272" i="5" s="1"/>
  <c r="G3273" i="5" s="1"/>
  <c r="G3274" i="5" s="1"/>
  <c r="G3275" i="5" s="1"/>
  <c r="G3276" i="5" s="1"/>
  <c r="G3277" i="5" s="1"/>
  <c r="G3278" i="5" s="1"/>
  <c r="G3279" i="5" s="1"/>
  <c r="G3280" i="5" s="1"/>
  <c r="G3281" i="5" s="1"/>
  <c r="G3282" i="5" s="1"/>
  <c r="G3283" i="5" s="1"/>
  <c r="G3284" i="5" s="1"/>
  <c r="G3285" i="5" s="1"/>
  <c r="G3286" i="5" s="1"/>
  <c r="G3287" i="5" s="1"/>
  <c r="G3288" i="5" s="1"/>
  <c r="G3289" i="5" s="1"/>
  <c r="G3290" i="5" s="1"/>
  <c r="G3291" i="5" s="1"/>
  <c r="G3292" i="5" s="1"/>
  <c r="G3293" i="5" s="1"/>
  <c r="G3294" i="5" s="1"/>
  <c r="G3295" i="5" s="1"/>
  <c r="G3296" i="5" s="1"/>
  <c r="G3297" i="5" s="1"/>
  <c r="G3298" i="5" s="1"/>
  <c r="G3299" i="5" s="1"/>
  <c r="G3300" i="5" s="1"/>
  <c r="G3301" i="5" s="1"/>
  <c r="G3302" i="5" s="1"/>
  <c r="G3303" i="5" s="1"/>
  <c r="G3304" i="5" s="1"/>
  <c r="G3305" i="5" s="1"/>
  <c r="G3306" i="5" s="1"/>
  <c r="G3307" i="5" s="1"/>
  <c r="G3308" i="5" s="1"/>
  <c r="G3309" i="5" s="1"/>
  <c r="G3310" i="5" s="1"/>
  <c r="G3311" i="5" s="1"/>
  <c r="G3312" i="5" s="1"/>
  <c r="G3313" i="5" s="1"/>
  <c r="G3314" i="5" s="1"/>
  <c r="G3315" i="5" s="1"/>
  <c r="G3316" i="5" s="1"/>
  <c r="G3317" i="5" s="1"/>
  <c r="G3318" i="5" s="1"/>
  <c r="G3319" i="5" s="1"/>
  <c r="G3320" i="5" s="1"/>
  <c r="G3321" i="5" s="1"/>
  <c r="G3322" i="5" s="1"/>
  <c r="G3323" i="5" s="1"/>
  <c r="G3324" i="5" s="1"/>
  <c r="G3325" i="5" s="1"/>
  <c r="G3326" i="5" s="1"/>
  <c r="G3327" i="5" s="1"/>
  <c r="G3328" i="5" s="1"/>
  <c r="G3329" i="5" s="1"/>
  <c r="G3330" i="5" s="1"/>
  <c r="G3331" i="5" s="1"/>
  <c r="G3332" i="5" s="1"/>
  <c r="G3333" i="5" s="1"/>
  <c r="G3334" i="5" s="1"/>
  <c r="G3335" i="5" s="1"/>
  <c r="G3336" i="5" s="1"/>
  <c r="G3337" i="5" s="1"/>
  <c r="G3338" i="5" s="1"/>
  <c r="G3339" i="5" s="1"/>
  <c r="G3340" i="5" s="1"/>
  <c r="G3341" i="5" s="1"/>
  <c r="G3342" i="5" s="1"/>
  <c r="G3343" i="5" s="1"/>
  <c r="G3344" i="5" s="1"/>
  <c r="G3345" i="5" s="1"/>
  <c r="G3346" i="5" s="1"/>
  <c r="G3347" i="5" s="1"/>
  <c r="G3348" i="5" s="1"/>
  <c r="G3349" i="5" s="1"/>
  <c r="G3350" i="5" s="1"/>
  <c r="G3351" i="5" s="1"/>
  <c r="G3352" i="5" s="1"/>
  <c r="G3353" i="5" s="1"/>
  <c r="G3354" i="5" s="1"/>
  <c r="G3355" i="5" s="1"/>
  <c r="G3356" i="5" s="1"/>
  <c r="G3357" i="5" s="1"/>
  <c r="G3358" i="5" s="1"/>
  <c r="G3359" i="5" s="1"/>
  <c r="G3360" i="5" s="1"/>
  <c r="G3361" i="5" s="1"/>
  <c r="G3362" i="5" s="1"/>
  <c r="G3363" i="5" s="1"/>
  <c r="G3364" i="5" s="1"/>
  <c r="G3365" i="5" s="1"/>
  <c r="G3366" i="5" s="1"/>
  <c r="G3367" i="5" s="1"/>
  <c r="G3368" i="5" s="1"/>
  <c r="G3369" i="5" s="1"/>
  <c r="G3370" i="5" s="1"/>
  <c r="G3371" i="5" s="1"/>
  <c r="G3372" i="5" s="1"/>
  <c r="G3373" i="5" s="1"/>
  <c r="G3374" i="5" s="1"/>
  <c r="G3375" i="5" s="1"/>
  <c r="G3376" i="5" s="1"/>
  <c r="G3377" i="5" s="1"/>
  <c r="G3378" i="5" s="1"/>
  <c r="G3379" i="5" s="1"/>
  <c r="G3380" i="5" s="1"/>
  <c r="G3381" i="5" s="1"/>
  <c r="G3382" i="5" s="1"/>
  <c r="G3383" i="5" s="1"/>
  <c r="G3384" i="5" s="1"/>
  <c r="G3385" i="5" s="1"/>
  <c r="G3386" i="5" s="1"/>
  <c r="G3387" i="5" s="1"/>
  <c r="G3388" i="5" s="1"/>
  <c r="G3389" i="5" s="1"/>
  <c r="G3390" i="5" s="1"/>
  <c r="G3391" i="5" s="1"/>
  <c r="G3392" i="5" s="1"/>
  <c r="G3393" i="5" s="1"/>
  <c r="G3394" i="5" s="1"/>
  <c r="G3395" i="5" s="1"/>
  <c r="G3396" i="5" s="1"/>
  <c r="G3397" i="5" s="1"/>
  <c r="G3398" i="5" s="1"/>
  <c r="G3399" i="5" s="1"/>
  <c r="G3400" i="5" s="1"/>
  <c r="G3401" i="5" s="1"/>
  <c r="G3402" i="5" s="1"/>
  <c r="G3403" i="5" s="1"/>
  <c r="G3404" i="5" s="1"/>
  <c r="G3405" i="5" s="1"/>
  <c r="G3406" i="5" s="1"/>
  <c r="G3407" i="5" s="1"/>
  <c r="G3408" i="5" s="1"/>
  <c r="G3409" i="5" s="1"/>
  <c r="G3410" i="5" s="1"/>
  <c r="G3411" i="5" s="1"/>
  <c r="G3412" i="5" s="1"/>
  <c r="G3413" i="5" s="1"/>
  <c r="G3414" i="5" s="1"/>
  <c r="G3415" i="5" s="1"/>
  <c r="G3416" i="5" s="1"/>
  <c r="G3417" i="5" s="1"/>
  <c r="G3418" i="5" s="1"/>
  <c r="G3419" i="5" s="1"/>
  <c r="G3420" i="5" s="1"/>
  <c r="G3421" i="5" s="1"/>
  <c r="G3422" i="5" s="1"/>
  <c r="G3423" i="5" s="1"/>
  <c r="G3424" i="5" s="1"/>
  <c r="G3425" i="5" s="1"/>
  <c r="G3426" i="5" s="1"/>
  <c r="G3427" i="5" s="1"/>
  <c r="G3428" i="5" s="1"/>
  <c r="G3429" i="5" s="1"/>
  <c r="G3430" i="5" s="1"/>
  <c r="G3431" i="5" s="1"/>
  <c r="G3432" i="5" s="1"/>
  <c r="G3433" i="5" s="1"/>
  <c r="G3434" i="5" s="1"/>
  <c r="G3435" i="5" s="1"/>
  <c r="G3436" i="5" s="1"/>
  <c r="G3437" i="5" s="1"/>
  <c r="G3438" i="5" s="1"/>
  <c r="G3439" i="5" s="1"/>
  <c r="G3440" i="5" s="1"/>
  <c r="G3441" i="5" s="1"/>
  <c r="G3442" i="5" s="1"/>
  <c r="G3443" i="5" s="1"/>
  <c r="G3444" i="5" s="1"/>
  <c r="G3445" i="5" s="1"/>
  <c r="G3446" i="5" s="1"/>
  <c r="G3447" i="5" s="1"/>
  <c r="G3448" i="5" s="1"/>
  <c r="G3449" i="5" s="1"/>
  <c r="G3450" i="5" s="1"/>
  <c r="G3451" i="5" s="1"/>
  <c r="G3452" i="5" s="1"/>
  <c r="G3453" i="5" s="1"/>
  <c r="G3454" i="5" s="1"/>
  <c r="G3455" i="5" s="1"/>
  <c r="G3456" i="5" s="1"/>
  <c r="G3457" i="5" s="1"/>
  <c r="G3458" i="5" s="1"/>
  <c r="G3459" i="5" s="1"/>
  <c r="G3460" i="5" s="1"/>
  <c r="G3461" i="5" s="1"/>
  <c r="G3462" i="5" s="1"/>
  <c r="G3463" i="5" s="1"/>
  <c r="G3464" i="5" s="1"/>
  <c r="G3465" i="5" s="1"/>
  <c r="G3466" i="5" s="1"/>
  <c r="G3467" i="5" s="1"/>
  <c r="G3468" i="5" s="1"/>
  <c r="G3469" i="5" s="1"/>
  <c r="G3470" i="5" s="1"/>
  <c r="G3471" i="5" s="1"/>
  <c r="G3472" i="5" s="1"/>
  <c r="G3473" i="5" s="1"/>
  <c r="G3474" i="5" s="1"/>
  <c r="G3475" i="5" s="1"/>
  <c r="G3476" i="5" s="1"/>
  <c r="G3477" i="5" s="1"/>
  <c r="G3478" i="5" s="1"/>
  <c r="G3479" i="5" s="1"/>
  <c r="G3480" i="5" s="1"/>
  <c r="G3481" i="5" s="1"/>
  <c r="G3482" i="5" s="1"/>
  <c r="G3483" i="5" s="1"/>
  <c r="G3484" i="5" s="1"/>
  <c r="G3485" i="5" s="1"/>
  <c r="G3486" i="5" s="1"/>
  <c r="G3487" i="5" s="1"/>
  <c r="G3488" i="5" s="1"/>
  <c r="G3489" i="5" s="1"/>
  <c r="G3490" i="5" s="1"/>
  <c r="G3491" i="5" s="1"/>
  <c r="G3492" i="5" s="1"/>
  <c r="G3493" i="5" s="1"/>
  <c r="G3494" i="5" s="1"/>
  <c r="G3495" i="5" s="1"/>
  <c r="G3496" i="5" s="1"/>
  <c r="G3497" i="5" s="1"/>
  <c r="G3498" i="5" s="1"/>
  <c r="G3499" i="5" s="1"/>
  <c r="G3500" i="5" s="1"/>
  <c r="G3501" i="5" s="1"/>
  <c r="G3502" i="5" s="1"/>
  <c r="G3503" i="5" s="1"/>
  <c r="G3504" i="5" s="1"/>
  <c r="G3505" i="5" s="1"/>
  <c r="G3506" i="5" s="1"/>
  <c r="G3507" i="5" s="1"/>
  <c r="G3508" i="5" s="1"/>
  <c r="G3509" i="5" s="1"/>
  <c r="G3510" i="5" s="1"/>
  <c r="G3511" i="5" s="1"/>
  <c r="G3512" i="5" s="1"/>
  <c r="G3513" i="5" s="1"/>
  <c r="G3514" i="5" s="1"/>
  <c r="G3515" i="5" s="1"/>
  <c r="G3516" i="5" s="1"/>
  <c r="G3517" i="5" s="1"/>
  <c r="G3518" i="5" s="1"/>
  <c r="G3519" i="5" s="1"/>
  <c r="G3520" i="5" s="1"/>
  <c r="G3521" i="5" s="1"/>
  <c r="G3522" i="5" s="1"/>
  <c r="G3523" i="5" s="1"/>
  <c r="G3524" i="5" s="1"/>
  <c r="G3525" i="5" s="1"/>
  <c r="G3526" i="5" s="1"/>
  <c r="G3527" i="5" s="1"/>
  <c r="G3528" i="5" s="1"/>
  <c r="G3529" i="5" s="1"/>
  <c r="G3530" i="5" s="1"/>
  <c r="G3531" i="5" s="1"/>
  <c r="G3532" i="5" s="1"/>
  <c r="G3533" i="5" s="1"/>
  <c r="G3534" i="5" s="1"/>
  <c r="G3535" i="5" s="1"/>
  <c r="G3536" i="5" s="1"/>
  <c r="G3537" i="5" s="1"/>
  <c r="G3538" i="5" s="1"/>
  <c r="G3539" i="5" s="1"/>
  <c r="G3540" i="5" s="1"/>
  <c r="G3541" i="5" s="1"/>
  <c r="G3542" i="5" s="1"/>
  <c r="G3543" i="5" s="1"/>
  <c r="G3544" i="5" s="1"/>
  <c r="G3545" i="5" s="1"/>
  <c r="G3546" i="5" s="1"/>
  <c r="G3547" i="5" s="1"/>
  <c r="G3548" i="5" s="1"/>
  <c r="G3549" i="5" s="1"/>
  <c r="G3550" i="5" s="1"/>
  <c r="G3551" i="5" s="1"/>
  <c r="G3552" i="5" s="1"/>
  <c r="G3553" i="5" s="1"/>
  <c r="G3554" i="5" s="1"/>
  <c r="G3555" i="5" s="1"/>
  <c r="G3556" i="5" s="1"/>
  <c r="G3557" i="5" s="1"/>
  <c r="G3558" i="5" s="1"/>
  <c r="G3559" i="5" s="1"/>
  <c r="G3560" i="5" s="1"/>
  <c r="G3561" i="5" s="1"/>
  <c r="G3562" i="5" s="1"/>
  <c r="G3563" i="5" s="1"/>
  <c r="G3564" i="5" s="1"/>
  <c r="G3565" i="5" s="1"/>
  <c r="G3566" i="5" s="1"/>
  <c r="G3567" i="5" s="1"/>
  <c r="G3568" i="5" s="1"/>
  <c r="G3569" i="5" s="1"/>
  <c r="G3570" i="5" s="1"/>
  <c r="G3571" i="5" s="1"/>
  <c r="G3572" i="5" s="1"/>
  <c r="G3573" i="5" s="1"/>
  <c r="G3574" i="5" s="1"/>
  <c r="G3575" i="5" s="1"/>
  <c r="G3576" i="5" s="1"/>
  <c r="G3577" i="5" s="1"/>
  <c r="G3578" i="5" s="1"/>
  <c r="G3579" i="5" s="1"/>
  <c r="G3580" i="5" s="1"/>
  <c r="G3581" i="5" s="1"/>
  <c r="G3582" i="5" s="1"/>
  <c r="G3583" i="5" s="1"/>
  <c r="G3584" i="5" s="1"/>
  <c r="G3585" i="5" s="1"/>
  <c r="G3586" i="5" s="1"/>
  <c r="G3587" i="5" s="1"/>
  <c r="G3588" i="5" s="1"/>
  <c r="G3589" i="5" s="1"/>
  <c r="G3590" i="5" s="1"/>
  <c r="G3591" i="5" s="1"/>
  <c r="G3592" i="5" s="1"/>
  <c r="G3593" i="5" s="1"/>
  <c r="G3594" i="5" s="1"/>
  <c r="G3595" i="5" s="1"/>
  <c r="G3596" i="5" s="1"/>
  <c r="G3597" i="5" s="1"/>
  <c r="G3598" i="5" s="1"/>
  <c r="G3599" i="5" s="1"/>
  <c r="G3600" i="5" s="1"/>
  <c r="G3601" i="5" s="1"/>
  <c r="G3602" i="5" s="1"/>
  <c r="G3603" i="5" s="1"/>
  <c r="G3604" i="5" s="1"/>
  <c r="G3605" i="5" s="1"/>
  <c r="G3606" i="5" s="1"/>
  <c r="G3607" i="5" s="1"/>
  <c r="G3608" i="5" s="1"/>
  <c r="G3609" i="5" s="1"/>
  <c r="G3610" i="5" s="1"/>
  <c r="G3611" i="5" s="1"/>
  <c r="G3612" i="5" s="1"/>
  <c r="G3613" i="5" s="1"/>
  <c r="G3614" i="5" s="1"/>
  <c r="G3615" i="5" s="1"/>
  <c r="G3616" i="5" s="1"/>
  <c r="G3617" i="5" s="1"/>
  <c r="G3618" i="5" s="1"/>
  <c r="G3619" i="5" s="1"/>
  <c r="G3620" i="5" s="1"/>
  <c r="G3621" i="5" s="1"/>
  <c r="G3622" i="5" s="1"/>
  <c r="G3623" i="5" s="1"/>
  <c r="G3624" i="5" s="1"/>
  <c r="G3625" i="5" s="1"/>
  <c r="G3626" i="5" s="1"/>
  <c r="G3627" i="5" s="1"/>
  <c r="G3628" i="5" s="1"/>
  <c r="G3629" i="5" s="1"/>
  <c r="G3630" i="5" s="1"/>
  <c r="G3631" i="5" s="1"/>
  <c r="G3632" i="5" s="1"/>
  <c r="G3633" i="5" s="1"/>
  <c r="G3634" i="5" s="1"/>
  <c r="G3635" i="5" s="1"/>
  <c r="G3636" i="5" s="1"/>
  <c r="G3637" i="5" s="1"/>
  <c r="G3638" i="5" s="1"/>
  <c r="G3639" i="5" s="1"/>
  <c r="G3640" i="5" s="1"/>
  <c r="G3641" i="5" s="1"/>
  <c r="G3642" i="5" s="1"/>
  <c r="G3643" i="5" s="1"/>
  <c r="G3644" i="5" s="1"/>
  <c r="G3645" i="5" s="1"/>
  <c r="G3646" i="5" s="1"/>
  <c r="G3647" i="5" s="1"/>
  <c r="G3648" i="5" s="1"/>
  <c r="G3649" i="5" s="1"/>
  <c r="G3650" i="5" s="1"/>
  <c r="G3651" i="5" s="1"/>
  <c r="G3652" i="5" s="1"/>
  <c r="G3653" i="5" s="1"/>
  <c r="G3654" i="5" s="1"/>
  <c r="G3655" i="5" s="1"/>
  <c r="G3656" i="5" s="1"/>
  <c r="G3657" i="5" s="1"/>
  <c r="G3658" i="5" s="1"/>
  <c r="G3659" i="5" s="1"/>
  <c r="G3660" i="5" s="1"/>
  <c r="G3661" i="5" s="1"/>
  <c r="G3662" i="5" s="1"/>
  <c r="G3663" i="5" s="1"/>
  <c r="G3664" i="5" s="1"/>
  <c r="G3665" i="5" s="1"/>
  <c r="G3666" i="5" s="1"/>
  <c r="G3667" i="5" s="1"/>
  <c r="G3668" i="5" s="1"/>
  <c r="G3669" i="5" s="1"/>
  <c r="G3670" i="5" s="1"/>
  <c r="G3671" i="5" s="1"/>
  <c r="G3672" i="5" s="1"/>
  <c r="G3673" i="5" s="1"/>
  <c r="G3674" i="5" s="1"/>
  <c r="G3675" i="5" s="1"/>
  <c r="G3676" i="5" s="1"/>
  <c r="G3677" i="5" s="1"/>
  <c r="G3678" i="5" s="1"/>
  <c r="G3679" i="5" s="1"/>
  <c r="G3680" i="5" s="1"/>
  <c r="G3681" i="5" s="1"/>
  <c r="G3682" i="5" s="1"/>
  <c r="G3683" i="5" s="1"/>
  <c r="G3684" i="5" s="1"/>
  <c r="G3685" i="5" s="1"/>
  <c r="G3686" i="5" s="1"/>
  <c r="G3687" i="5" s="1"/>
  <c r="G3688" i="5" s="1"/>
  <c r="G3689" i="5" s="1"/>
  <c r="G3690" i="5" s="1"/>
  <c r="G3691" i="5" s="1"/>
  <c r="G3692" i="5" s="1"/>
  <c r="G3693" i="5" s="1"/>
  <c r="G3694" i="5" s="1"/>
  <c r="G3695" i="5" s="1"/>
  <c r="G3696" i="5" s="1"/>
  <c r="G3697" i="5" s="1"/>
  <c r="G3698" i="5" s="1"/>
  <c r="G3699" i="5" s="1"/>
  <c r="G3700" i="5" s="1"/>
  <c r="G3701" i="5" s="1"/>
  <c r="G3702" i="5" s="1"/>
  <c r="G3703" i="5" s="1"/>
  <c r="G3704" i="5" s="1"/>
  <c r="G3705" i="5" s="1"/>
  <c r="G3706" i="5" s="1"/>
  <c r="G3707" i="5" s="1"/>
  <c r="G3708" i="5" s="1"/>
  <c r="G3709" i="5" s="1"/>
  <c r="G3710" i="5" s="1"/>
  <c r="G3711" i="5" s="1"/>
  <c r="G3712" i="5" s="1"/>
  <c r="G3713" i="5" s="1"/>
  <c r="G3714" i="5" s="1"/>
  <c r="G3715" i="5" s="1"/>
  <c r="G3716" i="5" s="1"/>
  <c r="G3717" i="5" s="1"/>
  <c r="G3718" i="5" s="1"/>
  <c r="G3719" i="5" s="1"/>
  <c r="G3720" i="5" s="1"/>
  <c r="G3721" i="5" s="1"/>
  <c r="G3722" i="5" s="1"/>
  <c r="G3723" i="5" s="1"/>
  <c r="G3724" i="5" s="1"/>
  <c r="G3725" i="5" s="1"/>
  <c r="G3726" i="5" s="1"/>
  <c r="G3727" i="5" s="1"/>
  <c r="G3728" i="5" s="1"/>
  <c r="G3729" i="5" s="1"/>
  <c r="G3730" i="5" s="1"/>
  <c r="G3731" i="5" s="1"/>
  <c r="G3732" i="5" s="1"/>
  <c r="G3733" i="5" s="1"/>
  <c r="G3734" i="5" s="1"/>
  <c r="G3735" i="5" s="1"/>
  <c r="G3736" i="5" s="1"/>
  <c r="G3737" i="5" s="1"/>
  <c r="G3738" i="5" s="1"/>
  <c r="G3739" i="5" s="1"/>
  <c r="G3740" i="5" s="1"/>
  <c r="G3741" i="5" s="1"/>
  <c r="G3742" i="5" s="1"/>
  <c r="G3743" i="5" s="1"/>
  <c r="G3744" i="5" s="1"/>
  <c r="G3745" i="5" s="1"/>
  <c r="G3746" i="5" s="1"/>
  <c r="G3747" i="5" s="1"/>
  <c r="G3748" i="5" s="1"/>
  <c r="G3749" i="5" s="1"/>
  <c r="G3750" i="5" s="1"/>
  <c r="G3751" i="5" s="1"/>
  <c r="G3752" i="5" s="1"/>
  <c r="G3753" i="5" s="1"/>
  <c r="G3754" i="5" s="1"/>
  <c r="G3755" i="5" s="1"/>
  <c r="G3756" i="5" s="1"/>
  <c r="G3757" i="5" s="1"/>
  <c r="G3758" i="5" s="1"/>
  <c r="G3759" i="5" s="1"/>
  <c r="G3760" i="5" s="1"/>
  <c r="G3761" i="5" s="1"/>
  <c r="G3762" i="5" s="1"/>
  <c r="G3763" i="5" s="1"/>
  <c r="G3764" i="5" s="1"/>
  <c r="G3765" i="5" s="1"/>
  <c r="G3766" i="5" s="1"/>
  <c r="G3767" i="5" s="1"/>
  <c r="G3768" i="5" s="1"/>
  <c r="G3769" i="5" s="1"/>
  <c r="G3770" i="5" s="1"/>
  <c r="G3771" i="5" s="1"/>
  <c r="G3772" i="5" s="1"/>
  <c r="G3773" i="5" s="1"/>
  <c r="G3774" i="5" s="1"/>
  <c r="G3775" i="5" s="1"/>
  <c r="G3776" i="5" s="1"/>
  <c r="G3777" i="5" s="1"/>
  <c r="G3778" i="5" s="1"/>
  <c r="G3779" i="5" s="1"/>
  <c r="G3780" i="5" s="1"/>
  <c r="G3781" i="5" s="1"/>
  <c r="G3782" i="5" s="1"/>
  <c r="G3783" i="5" s="1"/>
  <c r="G3784" i="5" s="1"/>
  <c r="G3785" i="5" s="1"/>
  <c r="G3786" i="5" s="1"/>
  <c r="G3787" i="5" s="1"/>
  <c r="G3788" i="5" s="1"/>
  <c r="G3789" i="5" s="1"/>
  <c r="G3790" i="5" s="1"/>
  <c r="G3791" i="5" s="1"/>
  <c r="G3792" i="5" s="1"/>
  <c r="G3793" i="5" s="1"/>
  <c r="G3794" i="5" s="1"/>
  <c r="G3795" i="5" s="1"/>
  <c r="G3796" i="5" s="1"/>
  <c r="G3797" i="5" s="1"/>
  <c r="G3798" i="5" s="1"/>
  <c r="G3799" i="5" s="1"/>
  <c r="G3800" i="5" s="1"/>
  <c r="G3801" i="5" s="1"/>
  <c r="G3802" i="5" s="1"/>
  <c r="G3803" i="5" s="1"/>
  <c r="G3804" i="5" s="1"/>
  <c r="G3805" i="5" s="1"/>
  <c r="G3806" i="5" s="1"/>
  <c r="G3807" i="5" s="1"/>
  <c r="G3808" i="5" s="1"/>
  <c r="G3809" i="5" s="1"/>
  <c r="G3810" i="5" s="1"/>
  <c r="G3811" i="5" s="1"/>
  <c r="G3812" i="5" s="1"/>
  <c r="G3813" i="5" s="1"/>
  <c r="G3814" i="5" s="1"/>
  <c r="G3815" i="5" s="1"/>
  <c r="G3816" i="5" s="1"/>
  <c r="G3817" i="5" s="1"/>
  <c r="G3818" i="5" s="1"/>
  <c r="G3819" i="5" s="1"/>
  <c r="G3820" i="5" s="1"/>
  <c r="G3821" i="5" s="1"/>
  <c r="G3822" i="5" s="1"/>
  <c r="G3823" i="5" s="1"/>
  <c r="G3824" i="5" s="1"/>
  <c r="G3825" i="5" s="1"/>
  <c r="G3826" i="5" s="1"/>
  <c r="G3827" i="5" s="1"/>
  <c r="G3828" i="5" s="1"/>
  <c r="G3829" i="5" s="1"/>
  <c r="G3830" i="5" s="1"/>
  <c r="G3831" i="5" s="1"/>
  <c r="G3832" i="5" s="1"/>
  <c r="G3833" i="5" s="1"/>
  <c r="G3834" i="5" s="1"/>
  <c r="G3835" i="5" s="1"/>
  <c r="G3836" i="5" s="1"/>
  <c r="G3837" i="5" s="1"/>
  <c r="G3838" i="5" s="1"/>
  <c r="G3839" i="5" s="1"/>
  <c r="G3840" i="5" s="1"/>
  <c r="G3841" i="5" s="1"/>
  <c r="G3842" i="5" s="1"/>
  <c r="G3843" i="5" s="1"/>
  <c r="G3844" i="5" s="1"/>
  <c r="G3845" i="5" s="1"/>
  <c r="G3846" i="5" s="1"/>
  <c r="G3847" i="5" s="1"/>
  <c r="G3848" i="5" s="1"/>
  <c r="G3849" i="5" s="1"/>
  <c r="G3850" i="5" s="1"/>
  <c r="G3851" i="5" s="1"/>
  <c r="G3852" i="5" s="1"/>
  <c r="G3853" i="5" s="1"/>
  <c r="G3854" i="5" s="1"/>
  <c r="G3855" i="5" s="1"/>
  <c r="G3856" i="5" s="1"/>
  <c r="G3857" i="5" s="1"/>
  <c r="G3858" i="5" s="1"/>
  <c r="G3859" i="5" s="1"/>
  <c r="G3860" i="5" s="1"/>
  <c r="G3861" i="5" s="1"/>
  <c r="G3862" i="5" s="1"/>
  <c r="G3863" i="5" s="1"/>
  <c r="G3864" i="5" s="1"/>
  <c r="G3865" i="5" s="1"/>
  <c r="G3866" i="5" s="1"/>
  <c r="G3867" i="5" s="1"/>
  <c r="G3868" i="5" s="1"/>
  <c r="G3869" i="5" s="1"/>
  <c r="G3870" i="5" s="1"/>
  <c r="G3871" i="5" s="1"/>
  <c r="G3872" i="5" s="1"/>
  <c r="G3873" i="5" s="1"/>
  <c r="G3874" i="5" s="1"/>
  <c r="G3875" i="5" s="1"/>
  <c r="G3876" i="5" s="1"/>
  <c r="G3877" i="5" s="1"/>
  <c r="G3878" i="5" s="1"/>
  <c r="G3879" i="5" s="1"/>
  <c r="G3880" i="5" s="1"/>
  <c r="G3881" i="5" s="1"/>
  <c r="G3882" i="5" s="1"/>
  <c r="G3883" i="5" s="1"/>
  <c r="G3884" i="5" s="1"/>
  <c r="G3885" i="5" s="1"/>
  <c r="G3886" i="5" s="1"/>
  <c r="G3887" i="5" s="1"/>
  <c r="G3888" i="5" s="1"/>
  <c r="G3889" i="5" s="1"/>
  <c r="G3890" i="5" s="1"/>
  <c r="G3891" i="5" s="1"/>
  <c r="G3892" i="5" s="1"/>
  <c r="G3893" i="5" s="1"/>
  <c r="G3894" i="5" s="1"/>
  <c r="G3895" i="5" s="1"/>
  <c r="G3896" i="5" s="1"/>
  <c r="G3897" i="5" s="1"/>
  <c r="G3898" i="5" s="1"/>
  <c r="G3899" i="5" s="1"/>
  <c r="G3900" i="5" s="1"/>
  <c r="G3901" i="5" s="1"/>
  <c r="G3902" i="5" s="1"/>
  <c r="G3903" i="5" s="1"/>
  <c r="G3904" i="5" s="1"/>
  <c r="G3905" i="5" s="1"/>
  <c r="G3906" i="5" s="1"/>
  <c r="G3907" i="5" s="1"/>
  <c r="G3908" i="5" s="1"/>
  <c r="G3909" i="5" s="1"/>
  <c r="G3910" i="5" s="1"/>
  <c r="G3911" i="5" s="1"/>
  <c r="G3912" i="5" s="1"/>
  <c r="G3913" i="5" s="1"/>
  <c r="G3914" i="5" s="1"/>
  <c r="G3915" i="5" s="1"/>
  <c r="G3916" i="5" s="1"/>
  <c r="G3917" i="5" s="1"/>
  <c r="G3918" i="5" s="1"/>
  <c r="G3919" i="5" s="1"/>
  <c r="G3920" i="5" s="1"/>
  <c r="G3921" i="5" s="1"/>
  <c r="G3922" i="5" s="1"/>
  <c r="G3923" i="5" s="1"/>
  <c r="G3924" i="5" s="1"/>
  <c r="G3925" i="5" s="1"/>
  <c r="G3926" i="5" s="1"/>
  <c r="G3927" i="5" s="1"/>
  <c r="G3928" i="5" s="1"/>
  <c r="G3929" i="5" s="1"/>
  <c r="G3930" i="5" s="1"/>
  <c r="G3931" i="5" s="1"/>
  <c r="G3932" i="5" s="1"/>
  <c r="G3933" i="5" s="1"/>
  <c r="G3934" i="5" s="1"/>
  <c r="G3935" i="5" s="1"/>
  <c r="G3936" i="5" s="1"/>
  <c r="G3937" i="5" s="1"/>
  <c r="G3938" i="5" s="1"/>
  <c r="G3939" i="5" s="1"/>
  <c r="G3940" i="5" s="1"/>
  <c r="G3941" i="5" s="1"/>
  <c r="G3942" i="5" s="1"/>
  <c r="G3943" i="5" s="1"/>
  <c r="G3944" i="5" s="1"/>
  <c r="G3945" i="5" s="1"/>
  <c r="G3946" i="5" s="1"/>
  <c r="G3947" i="5" s="1"/>
  <c r="G3948" i="5" s="1"/>
  <c r="G3949" i="5" s="1"/>
  <c r="G3950" i="5" s="1"/>
  <c r="G3951" i="5" s="1"/>
  <c r="G3952" i="5" s="1"/>
  <c r="G3953" i="5" s="1"/>
  <c r="G3954" i="5" s="1"/>
  <c r="G3955" i="5" s="1"/>
  <c r="G3956" i="5" s="1"/>
  <c r="G3957" i="5" s="1"/>
  <c r="G3958" i="5" s="1"/>
  <c r="G3959" i="5" s="1"/>
  <c r="G3960" i="5" s="1"/>
  <c r="G3961" i="5" s="1"/>
  <c r="G3962" i="5" s="1"/>
  <c r="G3963" i="5" s="1"/>
  <c r="G3964" i="5" s="1"/>
  <c r="G3965" i="5" s="1"/>
  <c r="G3966" i="5" s="1"/>
  <c r="G3967" i="5" s="1"/>
  <c r="G3968" i="5" s="1"/>
  <c r="G3969" i="5" s="1"/>
  <c r="G3970" i="5" s="1"/>
  <c r="G3971" i="5" s="1"/>
  <c r="G3972" i="5" s="1"/>
  <c r="G3973" i="5" s="1"/>
  <c r="G3974" i="5" s="1"/>
  <c r="G3975" i="5" s="1"/>
  <c r="G3976" i="5" s="1"/>
  <c r="G3977" i="5" s="1"/>
  <c r="G3978" i="5" s="1"/>
  <c r="G3979" i="5" s="1"/>
  <c r="G3980" i="5" s="1"/>
  <c r="G3981" i="5" s="1"/>
  <c r="G3982" i="5" s="1"/>
  <c r="G3983" i="5" s="1"/>
  <c r="G3984" i="5" s="1"/>
  <c r="G3985" i="5" s="1"/>
  <c r="G3986" i="5" s="1"/>
  <c r="G3987" i="5" s="1"/>
  <c r="G3988" i="5" s="1"/>
  <c r="G3989" i="5" s="1"/>
  <c r="G3990" i="5" s="1"/>
  <c r="G3991" i="5" s="1"/>
  <c r="G3992" i="5" s="1"/>
  <c r="G3993" i="5" s="1"/>
  <c r="G3994" i="5" s="1"/>
  <c r="G3995" i="5" s="1"/>
  <c r="G3996" i="5" s="1"/>
  <c r="G3997" i="5" s="1"/>
  <c r="G3998" i="5" s="1"/>
  <c r="G3999" i="5" s="1"/>
  <c r="G4000" i="5" s="1"/>
  <c r="G4001" i="5" s="1"/>
  <c r="G4002" i="5" s="1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H76" i="4" l="1"/>
  <c r="H44" i="4"/>
  <c r="H12" i="4"/>
  <c r="H42" i="4"/>
  <c r="H10" i="4"/>
  <c r="H100" i="4"/>
  <c r="H68" i="4"/>
  <c r="H36" i="4"/>
  <c r="I4" i="4"/>
  <c r="H98" i="4"/>
  <c r="H66" i="4"/>
  <c r="H34" i="4"/>
  <c r="H92" i="4"/>
  <c r="H60" i="4"/>
  <c r="H28" i="4"/>
  <c r="F3" i="12"/>
  <c r="E3" i="12" s="1"/>
  <c r="H90" i="4"/>
  <c r="H58" i="4"/>
  <c r="H26" i="4"/>
  <c r="H84" i="4"/>
  <c r="H52" i="4"/>
  <c r="H20" i="4"/>
  <c r="H74" i="4"/>
  <c r="H82" i="4"/>
  <c r="H50" i="4"/>
  <c r="H18" i="4"/>
  <c r="H4" i="16"/>
  <c r="G4" i="16"/>
  <c r="A5" i="16"/>
  <c r="D4" i="16"/>
  <c r="D5" i="14"/>
  <c r="U5" i="14"/>
  <c r="T5" i="14"/>
  <c r="R5" i="14"/>
  <c r="S5" i="14"/>
  <c r="Q5" i="14"/>
  <c r="O5" i="14"/>
  <c r="M5" i="14"/>
  <c r="L5" i="14"/>
  <c r="J5" i="14"/>
  <c r="P5" i="14"/>
  <c r="K5" i="14"/>
  <c r="H5" i="14"/>
  <c r="I5" i="14"/>
  <c r="G5" i="14"/>
  <c r="F5" i="14"/>
  <c r="N5" i="14"/>
  <c r="E4" i="14"/>
  <c r="C7" i="12"/>
  <c r="B7" i="12"/>
  <c r="F7" i="12"/>
  <c r="E7" i="12" s="1"/>
  <c r="G7" i="12"/>
  <c r="H7" i="12"/>
  <c r="A8" i="12"/>
  <c r="G4" i="12"/>
  <c r="F4" i="12"/>
  <c r="E4" i="12" s="1"/>
  <c r="D4" i="12"/>
  <c r="B4" i="12"/>
  <c r="C4" i="12"/>
  <c r="H4" i="12"/>
  <c r="C4" i="11"/>
  <c r="B4" i="11"/>
  <c r="F4" i="11"/>
  <c r="E4" i="11" s="1"/>
  <c r="G4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811" i="11" s="1"/>
  <c r="A812" i="11" s="1"/>
  <c r="A813" i="11" s="1"/>
  <c r="A814" i="11" s="1"/>
  <c r="A815" i="11" s="1"/>
  <c r="A816" i="11" s="1"/>
  <c r="A817" i="11" s="1"/>
  <c r="A818" i="11" s="1"/>
  <c r="A819" i="11" s="1"/>
  <c r="A820" i="11" s="1"/>
  <c r="A821" i="11" s="1"/>
  <c r="A822" i="11" s="1"/>
  <c r="A823" i="11" s="1"/>
  <c r="A824" i="11" s="1"/>
  <c r="A825" i="11" s="1"/>
  <c r="A826" i="11" s="1"/>
  <c r="A827" i="11" s="1"/>
  <c r="A828" i="11" s="1"/>
  <c r="A829" i="11" s="1"/>
  <c r="A830" i="11" s="1"/>
  <c r="A831" i="11" s="1"/>
  <c r="A832" i="11" s="1"/>
  <c r="A833" i="11" s="1"/>
  <c r="A834" i="11" s="1"/>
  <c r="A835" i="11" s="1"/>
  <c r="A836" i="11" s="1"/>
  <c r="A837" i="11" s="1"/>
  <c r="A838" i="11" s="1"/>
  <c r="A839" i="11" s="1"/>
  <c r="A840" i="11" s="1"/>
  <c r="A841" i="11" s="1"/>
  <c r="A842" i="11" s="1"/>
  <c r="A843" i="11" s="1"/>
  <c r="A844" i="11" s="1"/>
  <c r="A845" i="11" s="1"/>
  <c r="A846" i="11" s="1"/>
  <c r="A847" i="11" s="1"/>
  <c r="A848" i="11" s="1"/>
  <c r="A849" i="11" s="1"/>
  <c r="A850" i="11" s="1"/>
  <c r="A851" i="11" s="1"/>
  <c r="A852" i="11" s="1"/>
  <c r="A853" i="11" s="1"/>
  <c r="A854" i="11" s="1"/>
  <c r="A855" i="11" s="1"/>
  <c r="A856" i="11" s="1"/>
  <c r="A857" i="11" s="1"/>
  <c r="A858" i="11" s="1"/>
  <c r="A859" i="11" s="1"/>
  <c r="A860" i="11" s="1"/>
  <c r="A861" i="11" s="1"/>
  <c r="A862" i="11" s="1"/>
  <c r="A863" i="11" s="1"/>
  <c r="A864" i="11" s="1"/>
  <c r="A865" i="11" s="1"/>
  <c r="A866" i="11" s="1"/>
  <c r="A867" i="11" s="1"/>
  <c r="A868" i="11" s="1"/>
  <c r="A869" i="11" s="1"/>
  <c r="A870" i="11" s="1"/>
  <c r="A871" i="11" s="1"/>
  <c r="A872" i="11" s="1"/>
  <c r="A873" i="11" s="1"/>
  <c r="A874" i="11" s="1"/>
  <c r="A875" i="11" s="1"/>
  <c r="A876" i="11" s="1"/>
  <c r="A877" i="11" s="1"/>
  <c r="A878" i="11" s="1"/>
  <c r="A879" i="11" s="1"/>
  <c r="A880" i="11" s="1"/>
  <c r="A881" i="11" s="1"/>
  <c r="A882" i="11" s="1"/>
  <c r="A883" i="11" s="1"/>
  <c r="A884" i="11" s="1"/>
  <c r="A885" i="11" s="1"/>
  <c r="A886" i="11" s="1"/>
  <c r="A887" i="11" s="1"/>
  <c r="A888" i="11" s="1"/>
  <c r="A889" i="11" s="1"/>
  <c r="A890" i="11" s="1"/>
  <c r="A891" i="11" s="1"/>
  <c r="A892" i="11" s="1"/>
  <c r="A893" i="11" s="1"/>
  <c r="A894" i="11" s="1"/>
  <c r="A895" i="11" s="1"/>
  <c r="A896" i="11" s="1"/>
  <c r="A897" i="11" s="1"/>
  <c r="A898" i="11" s="1"/>
  <c r="A899" i="11" s="1"/>
  <c r="A900" i="11" s="1"/>
  <c r="A901" i="11" s="1"/>
  <c r="A902" i="11" s="1"/>
  <c r="A903" i="11" s="1"/>
  <c r="A904" i="11" s="1"/>
  <c r="A905" i="11" s="1"/>
  <c r="A906" i="11" s="1"/>
  <c r="A907" i="11" s="1"/>
  <c r="A908" i="11" s="1"/>
  <c r="A909" i="11" s="1"/>
  <c r="A910" i="11" s="1"/>
  <c r="A911" i="11" s="1"/>
  <c r="A912" i="11" s="1"/>
  <c r="A913" i="11" s="1"/>
  <c r="A914" i="11" s="1"/>
  <c r="A915" i="11" s="1"/>
  <c r="A916" i="11" s="1"/>
  <c r="A917" i="11" s="1"/>
  <c r="A918" i="11" s="1"/>
  <c r="A919" i="11" s="1"/>
  <c r="A920" i="11" s="1"/>
  <c r="A921" i="11" s="1"/>
  <c r="A922" i="11" s="1"/>
  <c r="A923" i="11" s="1"/>
  <c r="A924" i="11" s="1"/>
  <c r="A925" i="11" s="1"/>
  <c r="A926" i="11" s="1"/>
  <c r="A927" i="11" s="1"/>
  <c r="A928" i="11" s="1"/>
  <c r="A929" i="11" s="1"/>
  <c r="A930" i="11" s="1"/>
  <c r="A931" i="11" s="1"/>
  <c r="A932" i="11" s="1"/>
  <c r="A933" i="11" s="1"/>
  <c r="A934" i="11" s="1"/>
  <c r="A935" i="11" s="1"/>
  <c r="A936" i="11" s="1"/>
  <c r="A937" i="11" s="1"/>
  <c r="A938" i="11" s="1"/>
  <c r="A939" i="11" s="1"/>
  <c r="A940" i="11" s="1"/>
  <c r="A941" i="11" s="1"/>
  <c r="A942" i="11" s="1"/>
  <c r="A943" i="11" s="1"/>
  <c r="A944" i="11" s="1"/>
  <c r="A945" i="11" s="1"/>
  <c r="A946" i="11" s="1"/>
  <c r="A947" i="11" s="1"/>
  <c r="A948" i="11" s="1"/>
  <c r="A949" i="11" s="1"/>
  <c r="A950" i="11" s="1"/>
  <c r="A951" i="11" s="1"/>
  <c r="A952" i="11" s="1"/>
  <c r="A953" i="11" s="1"/>
  <c r="A954" i="11" s="1"/>
  <c r="A955" i="11" s="1"/>
  <c r="A956" i="11" s="1"/>
  <c r="A957" i="11" s="1"/>
  <c r="A958" i="11" s="1"/>
  <c r="A959" i="11" s="1"/>
  <c r="A960" i="11" s="1"/>
  <c r="A961" i="11" s="1"/>
  <c r="A962" i="11" s="1"/>
  <c r="A963" i="11" s="1"/>
  <c r="A964" i="11" s="1"/>
  <c r="A965" i="11" s="1"/>
  <c r="A966" i="11" s="1"/>
  <c r="A967" i="11" s="1"/>
  <c r="A968" i="11" s="1"/>
  <c r="A969" i="11" s="1"/>
  <c r="A970" i="11" s="1"/>
  <c r="A971" i="11" s="1"/>
  <c r="A972" i="11" s="1"/>
  <c r="A973" i="11" s="1"/>
  <c r="A974" i="11" s="1"/>
  <c r="A975" i="11" s="1"/>
  <c r="A976" i="11" s="1"/>
  <c r="A977" i="11" s="1"/>
  <c r="A978" i="11" s="1"/>
  <c r="A979" i="11" s="1"/>
  <c r="A980" i="11" s="1"/>
  <c r="A981" i="11" s="1"/>
  <c r="A982" i="11" s="1"/>
  <c r="A983" i="11" s="1"/>
  <c r="A984" i="11" s="1"/>
  <c r="A985" i="11" s="1"/>
  <c r="A986" i="11" s="1"/>
  <c r="A987" i="11" s="1"/>
  <c r="A988" i="11" s="1"/>
  <c r="A989" i="11" s="1"/>
  <c r="A990" i="11" s="1"/>
  <c r="A991" i="11" s="1"/>
  <c r="A992" i="11" s="1"/>
  <c r="A993" i="11" s="1"/>
  <c r="A994" i="11" s="1"/>
  <c r="A995" i="11" s="1"/>
  <c r="A996" i="11" s="1"/>
  <c r="A997" i="11" s="1"/>
  <c r="A998" i="11" s="1"/>
  <c r="A999" i="11" s="1"/>
  <c r="A1000" i="11" s="1"/>
  <c r="A1001" i="11" s="1"/>
  <c r="A1002" i="11" s="1"/>
  <c r="A1003" i="11" s="1"/>
  <c r="A1004" i="11" s="1"/>
  <c r="A1005" i="11" s="1"/>
  <c r="A1006" i="11" s="1"/>
  <c r="A1007" i="11" s="1"/>
  <c r="A1008" i="11" s="1"/>
  <c r="A1009" i="11" s="1"/>
  <c r="A1010" i="11" s="1"/>
  <c r="A1011" i="11" s="1"/>
  <c r="A1012" i="11" s="1"/>
  <c r="A1013" i="11" s="1"/>
  <c r="A1014" i="11" s="1"/>
  <c r="A1015" i="11" s="1"/>
  <c r="A1016" i="11" s="1"/>
  <c r="A1017" i="11" s="1"/>
  <c r="A1018" i="11" s="1"/>
  <c r="A1019" i="11" s="1"/>
  <c r="A1020" i="11" s="1"/>
  <c r="A1021" i="11" s="1"/>
  <c r="A1022" i="11" s="1"/>
  <c r="A1023" i="11" s="1"/>
  <c r="A1024" i="11" s="1"/>
  <c r="A1025" i="11" s="1"/>
  <c r="A1026" i="11" s="1"/>
  <c r="A1027" i="11" s="1"/>
  <c r="A1028" i="11" s="1"/>
  <c r="A1029" i="11" s="1"/>
  <c r="A1030" i="11" s="1"/>
  <c r="A1031" i="11" s="1"/>
  <c r="A1032" i="11" s="1"/>
  <c r="A1033" i="11" s="1"/>
  <c r="A1034" i="11" s="1"/>
  <c r="A1035" i="11" s="1"/>
  <c r="A1036" i="11" s="1"/>
  <c r="A1037" i="11" s="1"/>
  <c r="A1038" i="11" s="1"/>
  <c r="A1039" i="11" s="1"/>
  <c r="A1040" i="11" s="1"/>
  <c r="A1041" i="11" s="1"/>
  <c r="A1042" i="11" s="1"/>
  <c r="A1043" i="11" s="1"/>
  <c r="A1044" i="11" s="1"/>
  <c r="A1045" i="11" s="1"/>
  <c r="A1046" i="11" s="1"/>
  <c r="A1047" i="11" s="1"/>
  <c r="A1048" i="11" s="1"/>
  <c r="A1049" i="11" s="1"/>
  <c r="A1050" i="11" s="1"/>
  <c r="A1051" i="11" s="1"/>
  <c r="A1052" i="11" s="1"/>
  <c r="A1053" i="11" s="1"/>
  <c r="A1054" i="11" s="1"/>
  <c r="A1055" i="11" s="1"/>
  <c r="A1056" i="11" s="1"/>
  <c r="A1057" i="11" s="1"/>
  <c r="A1058" i="11" s="1"/>
  <c r="A1059" i="11" s="1"/>
  <c r="A1060" i="11" s="1"/>
  <c r="A1061" i="11" s="1"/>
  <c r="A1062" i="11" s="1"/>
  <c r="A1063" i="11" s="1"/>
  <c r="A1064" i="11" s="1"/>
  <c r="A1065" i="11" s="1"/>
  <c r="A1066" i="11" s="1"/>
  <c r="A1067" i="11" s="1"/>
  <c r="A1068" i="11" s="1"/>
  <c r="A1069" i="11" s="1"/>
  <c r="A1070" i="11" s="1"/>
  <c r="A1071" i="11" s="1"/>
  <c r="A1072" i="11" s="1"/>
  <c r="A1073" i="11" s="1"/>
  <c r="A1074" i="11" s="1"/>
  <c r="A1075" i="11" s="1"/>
  <c r="A1076" i="11" s="1"/>
  <c r="A1077" i="11" s="1"/>
  <c r="A1078" i="11" s="1"/>
  <c r="A1079" i="11" s="1"/>
  <c r="A1080" i="11" s="1"/>
  <c r="A1081" i="11" s="1"/>
  <c r="A1082" i="11" s="1"/>
  <c r="A1083" i="11" s="1"/>
  <c r="A1084" i="11" s="1"/>
  <c r="A1085" i="11" s="1"/>
  <c r="A1086" i="11" s="1"/>
  <c r="A1087" i="11" s="1"/>
  <c r="A1088" i="11" s="1"/>
  <c r="A1089" i="11" s="1"/>
  <c r="A1090" i="11" s="1"/>
  <c r="A1091" i="11" s="1"/>
  <c r="A1092" i="11" s="1"/>
  <c r="A1093" i="11" s="1"/>
  <c r="A1094" i="11" s="1"/>
  <c r="A1095" i="11" s="1"/>
  <c r="A1096" i="11" s="1"/>
  <c r="A1097" i="11" s="1"/>
  <c r="A1098" i="11" s="1"/>
  <c r="A1099" i="11" s="1"/>
  <c r="A1100" i="11" s="1"/>
  <c r="A1101" i="11" s="1"/>
  <c r="A1102" i="11" s="1"/>
  <c r="A1103" i="11" s="1"/>
  <c r="A1104" i="11" s="1"/>
  <c r="A1105" i="11" s="1"/>
  <c r="A1106" i="11" s="1"/>
  <c r="A1107" i="11" s="1"/>
  <c r="A1108" i="11" s="1"/>
  <c r="A1109" i="11" s="1"/>
  <c r="A1110" i="11" s="1"/>
  <c r="A1111" i="11" s="1"/>
  <c r="A1112" i="11" s="1"/>
  <c r="A1113" i="11" s="1"/>
  <c r="A1114" i="11" s="1"/>
  <c r="A1115" i="11" s="1"/>
  <c r="A1116" i="11" s="1"/>
  <c r="A1117" i="11" s="1"/>
  <c r="A1118" i="11" s="1"/>
  <c r="A1119" i="11" s="1"/>
  <c r="A1120" i="11" s="1"/>
  <c r="A1121" i="11" s="1"/>
  <c r="A1122" i="11" s="1"/>
  <c r="A1123" i="11" s="1"/>
  <c r="A1124" i="11" s="1"/>
  <c r="A1125" i="11" s="1"/>
  <c r="A1126" i="11" s="1"/>
  <c r="A1127" i="11" s="1"/>
  <c r="A1128" i="11" s="1"/>
  <c r="A1129" i="11" s="1"/>
  <c r="A1130" i="11" s="1"/>
  <c r="A1131" i="11" s="1"/>
  <c r="A1132" i="11" s="1"/>
  <c r="A1133" i="11" s="1"/>
  <c r="A1134" i="11" s="1"/>
  <c r="A1135" i="11" s="1"/>
  <c r="A1136" i="11" s="1"/>
  <c r="A1137" i="11" s="1"/>
  <c r="A1138" i="11" s="1"/>
  <c r="A1139" i="11" s="1"/>
  <c r="A1140" i="11" s="1"/>
  <c r="A1141" i="11" s="1"/>
  <c r="A1142" i="11" s="1"/>
  <c r="A1143" i="11" s="1"/>
  <c r="A1144" i="11" s="1"/>
  <c r="A1145" i="11" s="1"/>
  <c r="A1146" i="11" s="1"/>
  <c r="A1147" i="11" s="1"/>
  <c r="A1148" i="11" s="1"/>
  <c r="A1149" i="11" s="1"/>
  <c r="A1150" i="11" s="1"/>
  <c r="A1151" i="11" s="1"/>
  <c r="A1152" i="11" s="1"/>
  <c r="A1153" i="11" s="1"/>
  <c r="A1154" i="11" s="1"/>
  <c r="A1155" i="11" s="1"/>
  <c r="A1156" i="11" s="1"/>
  <c r="A1157" i="11" s="1"/>
  <c r="A1158" i="11" s="1"/>
  <c r="A1159" i="11" s="1"/>
  <c r="A1160" i="11" s="1"/>
  <c r="A1161" i="11" s="1"/>
  <c r="A1162" i="11" s="1"/>
  <c r="A1163" i="11" s="1"/>
  <c r="A1164" i="11" s="1"/>
  <c r="A1165" i="11" s="1"/>
  <c r="A1166" i="11" s="1"/>
  <c r="A1167" i="11" s="1"/>
  <c r="A1168" i="11" s="1"/>
  <c r="A1169" i="11" s="1"/>
  <c r="A1170" i="11" s="1"/>
  <c r="A1171" i="11" s="1"/>
  <c r="A1172" i="11" s="1"/>
  <c r="A1173" i="11" s="1"/>
  <c r="A1174" i="11" s="1"/>
  <c r="A1175" i="11" s="1"/>
  <c r="A1176" i="11" s="1"/>
  <c r="A1177" i="11" s="1"/>
  <c r="A1178" i="11" s="1"/>
  <c r="A1179" i="11" s="1"/>
  <c r="A1180" i="11" s="1"/>
  <c r="A1181" i="11" s="1"/>
  <c r="A1182" i="11" s="1"/>
  <c r="A1183" i="11" s="1"/>
  <c r="A1184" i="11" s="1"/>
  <c r="A1185" i="11" s="1"/>
  <c r="A1186" i="11" s="1"/>
  <c r="A1187" i="11" s="1"/>
  <c r="A1188" i="11" s="1"/>
  <c r="A1189" i="11" s="1"/>
  <c r="A1190" i="11" s="1"/>
  <c r="A1191" i="11" s="1"/>
  <c r="A1192" i="11" s="1"/>
  <c r="A1193" i="11" s="1"/>
  <c r="A1194" i="11" s="1"/>
  <c r="A1195" i="11" s="1"/>
  <c r="A1196" i="11" s="1"/>
  <c r="A1197" i="11" s="1"/>
  <c r="A1198" i="11" s="1"/>
  <c r="A1199" i="11" s="1"/>
  <c r="A1200" i="11" s="1"/>
  <c r="A1201" i="11" s="1"/>
  <c r="A1202" i="11" s="1"/>
  <c r="A1203" i="11" s="1"/>
  <c r="A1204" i="11" s="1"/>
  <c r="A1205" i="11" s="1"/>
  <c r="A1206" i="11" s="1"/>
  <c r="A1207" i="11" s="1"/>
  <c r="A1208" i="11" s="1"/>
  <c r="A1209" i="11" s="1"/>
  <c r="A1210" i="11" s="1"/>
  <c r="A1211" i="11" s="1"/>
  <c r="A1212" i="11" s="1"/>
  <c r="A1213" i="11" s="1"/>
  <c r="A1214" i="11" s="1"/>
  <c r="A1215" i="11" s="1"/>
  <c r="A1216" i="11" s="1"/>
  <c r="A1217" i="11" s="1"/>
  <c r="A1218" i="11" s="1"/>
  <c r="A1219" i="11" s="1"/>
  <c r="A1220" i="11" s="1"/>
  <c r="A1221" i="11" s="1"/>
  <c r="A1222" i="11" s="1"/>
  <c r="A1223" i="11" s="1"/>
  <c r="A1224" i="11" s="1"/>
  <c r="A1225" i="11" s="1"/>
  <c r="A1226" i="11" s="1"/>
  <c r="A1227" i="11" s="1"/>
  <c r="A1228" i="11" s="1"/>
  <c r="A1229" i="11" s="1"/>
  <c r="A1230" i="11" s="1"/>
  <c r="A1231" i="11" s="1"/>
  <c r="A1232" i="11" s="1"/>
  <c r="A1233" i="11" s="1"/>
  <c r="A1234" i="11" s="1"/>
  <c r="A1235" i="11" s="1"/>
  <c r="A1236" i="11" s="1"/>
  <c r="A1237" i="11" s="1"/>
  <c r="A1238" i="11" s="1"/>
  <c r="A1239" i="11" s="1"/>
  <c r="A1240" i="11" s="1"/>
  <c r="A1241" i="11" s="1"/>
  <c r="A1242" i="11" s="1"/>
  <c r="A1243" i="11" s="1"/>
  <c r="A1244" i="11" s="1"/>
  <c r="A1245" i="11" s="1"/>
  <c r="A1246" i="11" s="1"/>
  <c r="A1247" i="11" s="1"/>
  <c r="A1248" i="11" s="1"/>
  <c r="A1249" i="11" s="1"/>
  <c r="A1250" i="11" s="1"/>
  <c r="A1251" i="11" s="1"/>
  <c r="A1252" i="11" s="1"/>
  <c r="A1253" i="11" s="1"/>
  <c r="A1254" i="11" s="1"/>
  <c r="A1255" i="11" s="1"/>
  <c r="A1256" i="11" s="1"/>
  <c r="A1257" i="11" s="1"/>
  <c r="A1258" i="11" s="1"/>
  <c r="A1259" i="11" s="1"/>
  <c r="A1260" i="11" s="1"/>
  <c r="A1261" i="11" s="1"/>
  <c r="A1262" i="11" s="1"/>
  <c r="A1263" i="11" s="1"/>
  <c r="A1264" i="11" s="1"/>
  <c r="A1265" i="11" s="1"/>
  <c r="A1266" i="11" s="1"/>
  <c r="A1267" i="11" s="1"/>
  <c r="A1268" i="11" s="1"/>
  <c r="A1269" i="11" s="1"/>
  <c r="A1270" i="11" s="1"/>
  <c r="A1271" i="11" s="1"/>
  <c r="A1272" i="11" s="1"/>
  <c r="A1273" i="11" s="1"/>
  <c r="A1274" i="11" s="1"/>
  <c r="A1275" i="11" s="1"/>
  <c r="A1276" i="11" s="1"/>
  <c r="A1277" i="11" s="1"/>
  <c r="A1278" i="11" s="1"/>
  <c r="A1279" i="11" s="1"/>
  <c r="A1280" i="11" s="1"/>
  <c r="A1281" i="11" s="1"/>
  <c r="A1282" i="11" s="1"/>
  <c r="A1283" i="11" s="1"/>
  <c r="A1284" i="11" s="1"/>
  <c r="A1285" i="11" s="1"/>
  <c r="A1286" i="11" s="1"/>
  <c r="A1287" i="11" s="1"/>
  <c r="A1288" i="11" s="1"/>
  <c r="A1289" i="11" s="1"/>
  <c r="A1290" i="11" s="1"/>
  <c r="A1291" i="11" s="1"/>
  <c r="A1292" i="11" s="1"/>
  <c r="A1293" i="11" s="1"/>
  <c r="A1294" i="11" s="1"/>
  <c r="A1295" i="11" s="1"/>
  <c r="A1296" i="11" s="1"/>
  <c r="A1297" i="11" s="1"/>
  <c r="A1298" i="11" s="1"/>
  <c r="A1299" i="11" s="1"/>
  <c r="A1300" i="11" s="1"/>
  <c r="A1301" i="11" s="1"/>
  <c r="A1302" i="11" s="1"/>
  <c r="A1303" i="11" s="1"/>
  <c r="A1304" i="11" s="1"/>
  <c r="A1305" i="11" s="1"/>
  <c r="A1306" i="11" s="1"/>
  <c r="A1307" i="11" s="1"/>
  <c r="A1308" i="11" s="1"/>
  <c r="A1309" i="11" s="1"/>
  <c r="A1310" i="11" s="1"/>
  <c r="A1311" i="11" s="1"/>
  <c r="A1312" i="11" s="1"/>
  <c r="A1313" i="11" s="1"/>
  <c r="A1314" i="11" s="1"/>
  <c r="A1315" i="11" s="1"/>
  <c r="A1316" i="11" s="1"/>
  <c r="A1317" i="11" s="1"/>
  <c r="A1318" i="11" s="1"/>
  <c r="A1319" i="11" s="1"/>
  <c r="A1320" i="11" s="1"/>
  <c r="A1321" i="11" s="1"/>
  <c r="A1322" i="11" s="1"/>
  <c r="A1323" i="11" s="1"/>
  <c r="A1324" i="11" s="1"/>
  <c r="A1325" i="11" s="1"/>
  <c r="A1326" i="11" s="1"/>
  <c r="A1327" i="11" s="1"/>
  <c r="A1328" i="11" s="1"/>
  <c r="A1329" i="11" s="1"/>
  <c r="A1330" i="11" s="1"/>
  <c r="A1331" i="11" s="1"/>
  <c r="A1332" i="11" s="1"/>
  <c r="A1333" i="11" s="1"/>
  <c r="A1334" i="11" s="1"/>
  <c r="A1335" i="11" s="1"/>
  <c r="A1336" i="11" s="1"/>
  <c r="A1337" i="11" s="1"/>
  <c r="A1338" i="11" s="1"/>
  <c r="A1339" i="11" s="1"/>
  <c r="A1340" i="11" s="1"/>
  <c r="A1341" i="11" s="1"/>
  <c r="A1342" i="11" s="1"/>
  <c r="A1343" i="11" s="1"/>
  <c r="A1344" i="11" s="1"/>
  <c r="A1345" i="11" s="1"/>
  <c r="A1346" i="11" s="1"/>
  <c r="A1347" i="11" s="1"/>
  <c r="A1348" i="11" s="1"/>
  <c r="A1349" i="11" s="1"/>
  <c r="A1350" i="11" s="1"/>
  <c r="A1351" i="11" s="1"/>
  <c r="A1352" i="11" s="1"/>
  <c r="A1353" i="11" s="1"/>
  <c r="A1354" i="11" s="1"/>
  <c r="A1355" i="11" s="1"/>
  <c r="A1356" i="11" s="1"/>
  <c r="A1357" i="11" s="1"/>
  <c r="A1358" i="11" s="1"/>
  <c r="A1359" i="11" s="1"/>
  <c r="A1360" i="11" s="1"/>
  <c r="A1361" i="11" s="1"/>
  <c r="A1362" i="11" s="1"/>
  <c r="A1363" i="11" s="1"/>
  <c r="A1364" i="11" s="1"/>
  <c r="A1365" i="11" s="1"/>
  <c r="A1366" i="11" s="1"/>
  <c r="A1367" i="11" s="1"/>
  <c r="A1368" i="11" s="1"/>
  <c r="A1369" i="11" s="1"/>
  <c r="A1370" i="11" s="1"/>
  <c r="A1371" i="11" s="1"/>
  <c r="A1372" i="11" s="1"/>
  <c r="A1373" i="11" s="1"/>
  <c r="A1374" i="11" s="1"/>
  <c r="A1375" i="11" s="1"/>
  <c r="A1376" i="11" s="1"/>
  <c r="A1377" i="11" s="1"/>
  <c r="A1378" i="11" s="1"/>
  <c r="A1379" i="11" s="1"/>
  <c r="A1380" i="11" s="1"/>
  <c r="A1381" i="11" s="1"/>
  <c r="A1382" i="11" s="1"/>
  <c r="A1383" i="11" s="1"/>
  <c r="A1384" i="11" s="1"/>
  <c r="A1385" i="11" s="1"/>
  <c r="A1386" i="11" s="1"/>
  <c r="A1387" i="11" s="1"/>
  <c r="A1388" i="11" s="1"/>
  <c r="A1389" i="11" s="1"/>
  <c r="A1390" i="11" s="1"/>
  <c r="A1391" i="11" s="1"/>
  <c r="A1392" i="11" s="1"/>
  <c r="A1393" i="11" s="1"/>
  <c r="A1394" i="11" s="1"/>
  <c r="A1395" i="11" s="1"/>
  <c r="A1396" i="11" s="1"/>
  <c r="A1397" i="11" s="1"/>
  <c r="A1398" i="11" s="1"/>
  <c r="A1399" i="11" s="1"/>
  <c r="A1400" i="11" s="1"/>
  <c r="A1401" i="11" s="1"/>
  <c r="A1402" i="11" s="1"/>
  <c r="A1403" i="11" s="1"/>
  <c r="A1404" i="11" s="1"/>
  <c r="A1405" i="11" s="1"/>
  <c r="A1406" i="11" s="1"/>
  <c r="A1407" i="11" s="1"/>
  <c r="A1408" i="11" s="1"/>
  <c r="A1409" i="11" s="1"/>
  <c r="A1410" i="11" s="1"/>
  <c r="A1411" i="11" s="1"/>
  <c r="A1412" i="11" s="1"/>
  <c r="A1413" i="11" s="1"/>
  <c r="A1414" i="11" s="1"/>
  <c r="A1415" i="11" s="1"/>
  <c r="A1416" i="11" s="1"/>
  <c r="A1417" i="11" s="1"/>
  <c r="A1418" i="11" s="1"/>
  <c r="A1419" i="11" s="1"/>
  <c r="A1420" i="11" s="1"/>
  <c r="A1421" i="11" s="1"/>
  <c r="A1422" i="11" s="1"/>
  <c r="A1423" i="11" s="1"/>
  <c r="A1424" i="11" s="1"/>
  <c r="A1425" i="11" s="1"/>
  <c r="A1426" i="11" s="1"/>
  <c r="A1427" i="11" s="1"/>
  <c r="A1428" i="11" s="1"/>
  <c r="A1429" i="11" s="1"/>
  <c r="A1430" i="11" s="1"/>
  <c r="A1431" i="11" s="1"/>
  <c r="A1432" i="11" s="1"/>
  <c r="A1433" i="11" s="1"/>
  <c r="A1434" i="11" s="1"/>
  <c r="A1435" i="11" s="1"/>
  <c r="A1436" i="11" s="1"/>
  <c r="A1437" i="11" s="1"/>
  <c r="A1438" i="11" s="1"/>
  <c r="A1439" i="11" s="1"/>
  <c r="A1440" i="11" s="1"/>
  <c r="A1441" i="11" s="1"/>
  <c r="A1442" i="11" s="1"/>
  <c r="A1443" i="11" s="1"/>
  <c r="A1444" i="11" s="1"/>
  <c r="A1445" i="11" s="1"/>
  <c r="A1446" i="11" s="1"/>
  <c r="A1447" i="11" s="1"/>
  <c r="A1448" i="11" s="1"/>
  <c r="A1449" i="11" s="1"/>
  <c r="A1450" i="11" s="1"/>
  <c r="A1451" i="11" s="1"/>
  <c r="A1452" i="11" s="1"/>
  <c r="A1453" i="11" s="1"/>
  <c r="A1454" i="11" s="1"/>
  <c r="A1455" i="11" s="1"/>
  <c r="A1456" i="11" s="1"/>
  <c r="A1457" i="11" s="1"/>
  <c r="A1458" i="11" s="1"/>
  <c r="A1459" i="11" s="1"/>
  <c r="A1460" i="11" s="1"/>
  <c r="A1461" i="11" s="1"/>
  <c r="A1462" i="11" s="1"/>
  <c r="A1463" i="11" s="1"/>
  <c r="A1464" i="11" s="1"/>
  <c r="A1465" i="11" s="1"/>
  <c r="A1466" i="11" s="1"/>
  <c r="A1467" i="11" s="1"/>
  <c r="A1468" i="11" s="1"/>
  <c r="A1469" i="11" s="1"/>
  <c r="A1470" i="11" s="1"/>
  <c r="A1471" i="11" s="1"/>
  <c r="A1472" i="11" s="1"/>
  <c r="A1473" i="11" s="1"/>
  <c r="A1474" i="11" s="1"/>
  <c r="A1475" i="11" s="1"/>
  <c r="A1476" i="11" s="1"/>
  <c r="A1477" i="11" s="1"/>
  <c r="A1478" i="11" s="1"/>
  <c r="A1479" i="11" s="1"/>
  <c r="A1480" i="11" s="1"/>
  <c r="A1481" i="11" s="1"/>
  <c r="A1482" i="11" s="1"/>
  <c r="A1483" i="11" s="1"/>
  <c r="A1484" i="11" s="1"/>
  <c r="A1485" i="11" s="1"/>
  <c r="A1486" i="11" s="1"/>
  <c r="A1487" i="11" s="1"/>
  <c r="A1488" i="11" s="1"/>
  <c r="A1489" i="11" s="1"/>
  <c r="A1490" i="11" s="1"/>
  <c r="A1491" i="11" s="1"/>
  <c r="A1492" i="11" s="1"/>
  <c r="A1493" i="11" s="1"/>
  <c r="A1494" i="11" s="1"/>
  <c r="A1495" i="11" s="1"/>
  <c r="A1496" i="11" s="1"/>
  <c r="A1497" i="11" s="1"/>
  <c r="A1498" i="11" s="1"/>
  <c r="A1499" i="11" s="1"/>
  <c r="A1500" i="11" s="1"/>
  <c r="A1501" i="11" s="1"/>
  <c r="A1502" i="11" s="1"/>
  <c r="A1503" i="11" s="1"/>
  <c r="A1504" i="11" s="1"/>
  <c r="A1505" i="11" s="1"/>
  <c r="A1506" i="11" s="1"/>
  <c r="A1507" i="11" s="1"/>
  <c r="A1508" i="11" s="1"/>
  <c r="A1509" i="11" s="1"/>
  <c r="A1510" i="11" s="1"/>
  <c r="A1511" i="11" s="1"/>
  <c r="A1512" i="11" s="1"/>
  <c r="A1513" i="11" s="1"/>
  <c r="A1514" i="11" s="1"/>
  <c r="A1515" i="11" s="1"/>
  <c r="A1516" i="11" s="1"/>
  <c r="A1517" i="11" s="1"/>
  <c r="A1518" i="11" s="1"/>
  <c r="A1519" i="11" s="1"/>
  <c r="A1520" i="11" s="1"/>
  <c r="A1521" i="11" s="1"/>
  <c r="A1522" i="11" s="1"/>
  <c r="A1523" i="11" s="1"/>
  <c r="A1524" i="11" s="1"/>
  <c r="A1525" i="11" s="1"/>
  <c r="A1526" i="11" s="1"/>
  <c r="A1527" i="11" s="1"/>
  <c r="A1528" i="11" s="1"/>
  <c r="A1529" i="11" s="1"/>
  <c r="A1530" i="11" s="1"/>
  <c r="A1531" i="11" s="1"/>
  <c r="A1532" i="11" s="1"/>
  <c r="A1533" i="11" s="1"/>
  <c r="A1534" i="11" s="1"/>
  <c r="A1535" i="11" s="1"/>
  <c r="A1536" i="11" s="1"/>
  <c r="A1537" i="11" s="1"/>
  <c r="A1538" i="11" s="1"/>
  <c r="A1539" i="11" s="1"/>
  <c r="A1540" i="11" s="1"/>
  <c r="A1541" i="11" s="1"/>
  <c r="A1542" i="11" s="1"/>
  <c r="A1543" i="11" s="1"/>
  <c r="A1544" i="11" s="1"/>
  <c r="A1545" i="11" s="1"/>
  <c r="A1546" i="11" s="1"/>
  <c r="A1547" i="11" s="1"/>
  <c r="A1548" i="11" s="1"/>
  <c r="A1549" i="11" s="1"/>
  <c r="A1550" i="11" s="1"/>
  <c r="A1551" i="11" s="1"/>
  <c r="A1552" i="11" s="1"/>
  <c r="A1553" i="11" s="1"/>
  <c r="A1554" i="11" s="1"/>
  <c r="A1555" i="11" s="1"/>
  <c r="A1556" i="11" s="1"/>
  <c r="A1557" i="11" s="1"/>
  <c r="A1558" i="11" s="1"/>
  <c r="A1559" i="11" s="1"/>
  <c r="A1560" i="11" s="1"/>
  <c r="A1561" i="11" s="1"/>
  <c r="A1562" i="11" s="1"/>
  <c r="A1563" i="11" s="1"/>
  <c r="A1564" i="11" s="1"/>
  <c r="A1565" i="11" s="1"/>
  <c r="A1566" i="11" s="1"/>
  <c r="A1567" i="11" s="1"/>
  <c r="A1568" i="11" s="1"/>
  <c r="A1569" i="11" s="1"/>
  <c r="A1570" i="11" s="1"/>
  <c r="A1571" i="11" s="1"/>
  <c r="A1572" i="11" s="1"/>
  <c r="A1573" i="11" s="1"/>
  <c r="A1574" i="11" s="1"/>
  <c r="A1575" i="11" s="1"/>
  <c r="A1576" i="11" s="1"/>
  <c r="A1577" i="11" s="1"/>
  <c r="A1578" i="11" s="1"/>
  <c r="A1579" i="11" s="1"/>
  <c r="A1580" i="11" s="1"/>
  <c r="A1581" i="11" s="1"/>
  <c r="A1582" i="11" s="1"/>
  <c r="A1583" i="11" s="1"/>
  <c r="A1584" i="11" s="1"/>
  <c r="A1585" i="11" s="1"/>
  <c r="A1586" i="11" s="1"/>
  <c r="A1587" i="11" s="1"/>
  <c r="A1588" i="11" s="1"/>
  <c r="A1589" i="11" s="1"/>
  <c r="A1590" i="11" s="1"/>
  <c r="A1591" i="11" s="1"/>
  <c r="A1592" i="11" s="1"/>
  <c r="A1593" i="11" s="1"/>
  <c r="A1594" i="11" s="1"/>
  <c r="A1595" i="11" s="1"/>
  <c r="A1596" i="11" s="1"/>
  <c r="A1597" i="11" s="1"/>
  <c r="A1598" i="11" s="1"/>
  <c r="A1599" i="11" s="1"/>
  <c r="A1600" i="11" s="1"/>
  <c r="A1601" i="11" s="1"/>
  <c r="A1602" i="11" s="1"/>
  <c r="A1603" i="11" s="1"/>
  <c r="A1604" i="11" s="1"/>
  <c r="A1605" i="11" s="1"/>
  <c r="A1606" i="11" s="1"/>
  <c r="A1607" i="11" s="1"/>
  <c r="A1608" i="11" s="1"/>
  <c r="A1609" i="11" s="1"/>
  <c r="A1610" i="11" s="1"/>
  <c r="A1611" i="11" s="1"/>
  <c r="A1612" i="11" s="1"/>
  <c r="A1613" i="11" s="1"/>
  <c r="A1614" i="11" s="1"/>
  <c r="A1615" i="11" s="1"/>
  <c r="A1616" i="11" s="1"/>
  <c r="A1617" i="11" s="1"/>
  <c r="A1618" i="11" s="1"/>
  <c r="A1619" i="11" s="1"/>
  <c r="A1620" i="11" s="1"/>
  <c r="A1621" i="11" s="1"/>
  <c r="A1622" i="11" s="1"/>
  <c r="A1623" i="11" s="1"/>
  <c r="A1624" i="11" s="1"/>
  <c r="A1625" i="11" s="1"/>
  <c r="A1626" i="11" s="1"/>
  <c r="A1627" i="11" s="1"/>
  <c r="A1628" i="11" s="1"/>
  <c r="A1629" i="11" s="1"/>
  <c r="A1630" i="11" s="1"/>
  <c r="A1631" i="11" s="1"/>
  <c r="A1632" i="11" s="1"/>
  <c r="A1633" i="11" s="1"/>
  <c r="A1634" i="11" s="1"/>
  <c r="A1635" i="11" s="1"/>
  <c r="A1636" i="11" s="1"/>
  <c r="A1637" i="11" s="1"/>
  <c r="A1638" i="11" s="1"/>
  <c r="A1639" i="11" s="1"/>
  <c r="A1640" i="11" s="1"/>
  <c r="A1641" i="11" s="1"/>
  <c r="A1642" i="11" s="1"/>
  <c r="A1643" i="11" s="1"/>
  <c r="A1644" i="11" s="1"/>
  <c r="A1645" i="11" s="1"/>
  <c r="A1646" i="11" s="1"/>
  <c r="A1647" i="11" s="1"/>
  <c r="A1648" i="11" s="1"/>
  <c r="A1649" i="11" s="1"/>
  <c r="A1650" i="11" s="1"/>
  <c r="A1651" i="11" s="1"/>
  <c r="A1652" i="11" s="1"/>
  <c r="A1653" i="11" s="1"/>
  <c r="A1654" i="11" s="1"/>
  <c r="A1655" i="11" s="1"/>
  <c r="A1656" i="11" s="1"/>
  <c r="A1657" i="11" s="1"/>
  <c r="A1658" i="11" s="1"/>
  <c r="A1659" i="11" s="1"/>
  <c r="A1660" i="11" s="1"/>
  <c r="A1661" i="11" s="1"/>
  <c r="A1662" i="11" s="1"/>
  <c r="A1663" i="11" s="1"/>
  <c r="A1664" i="11" s="1"/>
  <c r="A1665" i="11" s="1"/>
  <c r="A1666" i="11" s="1"/>
  <c r="A1667" i="11" s="1"/>
  <c r="A1668" i="11" s="1"/>
  <c r="A1669" i="11" s="1"/>
  <c r="A1670" i="11" s="1"/>
  <c r="A1671" i="11" s="1"/>
  <c r="A1672" i="11" s="1"/>
  <c r="A1673" i="11" s="1"/>
  <c r="A1674" i="11" s="1"/>
  <c r="A1675" i="11" s="1"/>
  <c r="A1676" i="11" s="1"/>
  <c r="A1677" i="11" s="1"/>
  <c r="A1678" i="11" s="1"/>
  <c r="A1679" i="11" s="1"/>
  <c r="A1680" i="11" s="1"/>
  <c r="A1681" i="11" s="1"/>
  <c r="A1682" i="11" s="1"/>
  <c r="A1683" i="11" s="1"/>
  <c r="A1684" i="11" s="1"/>
  <c r="A1685" i="11" s="1"/>
  <c r="A1686" i="11" s="1"/>
  <c r="A1687" i="11" s="1"/>
  <c r="A1688" i="11" s="1"/>
  <c r="A1689" i="11" s="1"/>
  <c r="A1690" i="11" s="1"/>
  <c r="A1691" i="11" s="1"/>
  <c r="A1692" i="11" s="1"/>
  <c r="A1693" i="11" s="1"/>
  <c r="A1694" i="11" s="1"/>
  <c r="A1695" i="11" s="1"/>
  <c r="A1696" i="11" s="1"/>
  <c r="A1697" i="11" s="1"/>
  <c r="A1698" i="11" s="1"/>
  <c r="A1699" i="11" s="1"/>
  <c r="A1700" i="11" s="1"/>
  <c r="A1701" i="11" s="1"/>
  <c r="A1702" i="11" s="1"/>
  <c r="A1703" i="11" s="1"/>
  <c r="A1704" i="11" s="1"/>
  <c r="A1705" i="11" s="1"/>
  <c r="A1706" i="11" s="1"/>
  <c r="A1707" i="11" s="1"/>
  <c r="A1708" i="11" s="1"/>
  <c r="A1709" i="11" s="1"/>
  <c r="A1710" i="11" s="1"/>
  <c r="A1711" i="11" s="1"/>
  <c r="A1712" i="11" s="1"/>
  <c r="A1713" i="11" s="1"/>
  <c r="A1714" i="11" s="1"/>
  <c r="A1715" i="11" s="1"/>
  <c r="A1716" i="11" s="1"/>
  <c r="A1717" i="11" s="1"/>
  <c r="A1718" i="11" s="1"/>
  <c r="A1719" i="11" s="1"/>
  <c r="A1720" i="11" s="1"/>
  <c r="A1721" i="11" s="1"/>
  <c r="A1722" i="11" s="1"/>
  <c r="A1723" i="11" s="1"/>
  <c r="A1724" i="11" s="1"/>
  <c r="A1725" i="11" s="1"/>
  <c r="A1726" i="11" s="1"/>
  <c r="A1727" i="11" s="1"/>
  <c r="A1728" i="11" s="1"/>
  <c r="A1729" i="11" s="1"/>
  <c r="A1730" i="11" s="1"/>
  <c r="A1731" i="11" s="1"/>
  <c r="A1732" i="11" s="1"/>
  <c r="A1733" i="11" s="1"/>
  <c r="A1734" i="11" s="1"/>
  <c r="A1735" i="11" s="1"/>
  <c r="A1736" i="11" s="1"/>
  <c r="A1737" i="11" s="1"/>
  <c r="A1738" i="11" s="1"/>
  <c r="A1739" i="11" s="1"/>
  <c r="A1740" i="11" s="1"/>
  <c r="A1741" i="11" s="1"/>
  <c r="A1742" i="11" s="1"/>
  <c r="A1743" i="11" s="1"/>
  <c r="A1744" i="11" s="1"/>
  <c r="A1745" i="11" s="1"/>
  <c r="A1746" i="11" s="1"/>
  <c r="A1747" i="11" s="1"/>
  <c r="A1748" i="11" s="1"/>
  <c r="A1749" i="11" s="1"/>
  <c r="A1750" i="11" s="1"/>
  <c r="A1751" i="11" s="1"/>
  <c r="A1752" i="11" s="1"/>
  <c r="A1753" i="11" s="1"/>
  <c r="A1754" i="11" s="1"/>
  <c r="A1755" i="11" s="1"/>
  <c r="A1756" i="11" s="1"/>
  <c r="A1757" i="11" s="1"/>
  <c r="A1758" i="11" s="1"/>
  <c r="A1759" i="11" s="1"/>
  <c r="A1760" i="11" s="1"/>
  <c r="A1761" i="11" s="1"/>
  <c r="A1762" i="11" s="1"/>
  <c r="A1763" i="11" s="1"/>
  <c r="A1764" i="11" s="1"/>
  <c r="A1765" i="11" s="1"/>
  <c r="A1766" i="11" s="1"/>
  <c r="A1767" i="11" s="1"/>
  <c r="A1768" i="11" s="1"/>
  <c r="A1769" i="11" s="1"/>
  <c r="A1770" i="11" s="1"/>
  <c r="A1771" i="11" s="1"/>
  <c r="A1772" i="11" s="1"/>
  <c r="A1773" i="11" s="1"/>
  <c r="A1774" i="11" s="1"/>
  <c r="A1775" i="11" s="1"/>
  <c r="A1776" i="11" s="1"/>
  <c r="A1777" i="11" s="1"/>
  <c r="A1778" i="11" s="1"/>
  <c r="A1779" i="11" s="1"/>
  <c r="A1780" i="11" s="1"/>
  <c r="A1781" i="11" s="1"/>
  <c r="A1782" i="11" s="1"/>
  <c r="A1783" i="11" s="1"/>
  <c r="A1784" i="11" s="1"/>
  <c r="A1785" i="11" s="1"/>
  <c r="A1786" i="11" s="1"/>
  <c r="A1787" i="11" s="1"/>
  <c r="A1788" i="11" s="1"/>
  <c r="A1789" i="11" s="1"/>
  <c r="A1790" i="11" s="1"/>
  <c r="A1791" i="11" s="1"/>
  <c r="A1792" i="11" s="1"/>
  <c r="A1793" i="11" s="1"/>
  <c r="A1794" i="11" s="1"/>
  <c r="A1795" i="11" s="1"/>
  <c r="A1796" i="11" s="1"/>
  <c r="A1797" i="11" s="1"/>
  <c r="A1798" i="11" s="1"/>
  <c r="A1799" i="11" s="1"/>
  <c r="A1800" i="11" s="1"/>
  <c r="A1801" i="11" s="1"/>
  <c r="A1802" i="11" s="1"/>
  <c r="A1803" i="11" s="1"/>
  <c r="A1804" i="11" s="1"/>
  <c r="A1805" i="11" s="1"/>
  <c r="A1806" i="11" s="1"/>
  <c r="A1807" i="11" s="1"/>
  <c r="A1808" i="11" s="1"/>
  <c r="A1809" i="11" s="1"/>
  <c r="A1810" i="11" s="1"/>
  <c r="A1811" i="11" s="1"/>
  <c r="A1812" i="11" s="1"/>
  <c r="A1813" i="11" s="1"/>
  <c r="A1814" i="11" s="1"/>
  <c r="A1815" i="11" s="1"/>
  <c r="A1816" i="11" s="1"/>
  <c r="A1817" i="11" s="1"/>
  <c r="A1818" i="11" s="1"/>
  <c r="A1819" i="11" s="1"/>
  <c r="A1820" i="11" s="1"/>
  <c r="A1821" i="11" s="1"/>
  <c r="A1822" i="11" s="1"/>
  <c r="A1823" i="11" s="1"/>
  <c r="A1824" i="11" s="1"/>
  <c r="A1825" i="11" s="1"/>
  <c r="A1826" i="11" s="1"/>
  <c r="A1827" i="11" s="1"/>
  <c r="A1828" i="11" s="1"/>
  <c r="A1829" i="11" s="1"/>
  <c r="A1830" i="11" s="1"/>
  <c r="A1831" i="11" s="1"/>
  <c r="A1832" i="11" s="1"/>
  <c r="A1833" i="11" s="1"/>
  <c r="A1834" i="11" s="1"/>
  <c r="A1835" i="11" s="1"/>
  <c r="A1836" i="11" s="1"/>
  <c r="A1837" i="11" s="1"/>
  <c r="A1838" i="11" s="1"/>
  <c r="A1839" i="11" s="1"/>
  <c r="A1840" i="11" s="1"/>
  <c r="A1841" i="11" s="1"/>
  <c r="A1842" i="11" s="1"/>
  <c r="A1843" i="11" s="1"/>
  <c r="A1844" i="11" s="1"/>
  <c r="A1845" i="11" s="1"/>
  <c r="A1846" i="11" s="1"/>
  <c r="A1847" i="11" s="1"/>
  <c r="A1848" i="11" s="1"/>
  <c r="A1849" i="11" s="1"/>
  <c r="A1850" i="11" s="1"/>
  <c r="A1851" i="11" s="1"/>
  <c r="A1852" i="11" s="1"/>
  <c r="A1853" i="11" s="1"/>
  <c r="A1854" i="11" s="1"/>
  <c r="A1855" i="11" s="1"/>
  <c r="A1856" i="11" s="1"/>
  <c r="A1857" i="11" s="1"/>
  <c r="A1858" i="11" s="1"/>
  <c r="A1859" i="11" s="1"/>
  <c r="A1860" i="11" s="1"/>
  <c r="A1861" i="11" s="1"/>
  <c r="A1862" i="11" s="1"/>
  <c r="A1863" i="11" s="1"/>
  <c r="A1864" i="11" s="1"/>
  <c r="A1865" i="11" s="1"/>
  <c r="A1866" i="11" s="1"/>
  <c r="A1867" i="11" s="1"/>
  <c r="A1868" i="11" s="1"/>
  <c r="A1869" i="11" s="1"/>
  <c r="A1870" i="11" s="1"/>
  <c r="A1871" i="11" s="1"/>
  <c r="A1872" i="11" s="1"/>
  <c r="A1873" i="11" s="1"/>
  <c r="A1874" i="11" s="1"/>
  <c r="A1875" i="11" s="1"/>
  <c r="A1876" i="11" s="1"/>
  <c r="A1877" i="11" s="1"/>
  <c r="A1878" i="11" s="1"/>
  <c r="A1879" i="11" s="1"/>
  <c r="A1880" i="11" s="1"/>
  <c r="A1881" i="11" s="1"/>
  <c r="A1882" i="11" s="1"/>
  <c r="A1883" i="11" s="1"/>
  <c r="A1884" i="11" s="1"/>
  <c r="A1885" i="11" s="1"/>
  <c r="A1886" i="11" s="1"/>
  <c r="A1887" i="11" s="1"/>
  <c r="A1888" i="11" s="1"/>
  <c r="A1889" i="11" s="1"/>
  <c r="A1890" i="11" s="1"/>
  <c r="A1891" i="11" s="1"/>
  <c r="A1892" i="11" s="1"/>
  <c r="A1893" i="11" s="1"/>
  <c r="A1894" i="11" s="1"/>
  <c r="A1895" i="11" s="1"/>
  <c r="A1896" i="11" s="1"/>
  <c r="A1897" i="11" s="1"/>
  <c r="A1898" i="11" s="1"/>
  <c r="A1899" i="11" s="1"/>
  <c r="A1900" i="11" s="1"/>
  <c r="A1901" i="11" s="1"/>
  <c r="A1902" i="11" s="1"/>
  <c r="A1903" i="11" s="1"/>
  <c r="A1904" i="11" s="1"/>
  <c r="A1905" i="11" s="1"/>
  <c r="A1906" i="11" s="1"/>
  <c r="A1907" i="11" s="1"/>
  <c r="A1908" i="11" s="1"/>
  <c r="A1909" i="11" s="1"/>
  <c r="A1910" i="11" s="1"/>
  <c r="A1911" i="11" s="1"/>
  <c r="A1912" i="11" s="1"/>
  <c r="A1913" i="11" s="1"/>
  <c r="A1914" i="11" s="1"/>
  <c r="A1915" i="11" s="1"/>
  <c r="A1916" i="11" s="1"/>
  <c r="A1917" i="11" s="1"/>
  <c r="A1918" i="11" s="1"/>
  <c r="A1919" i="11" s="1"/>
  <c r="A1920" i="11" s="1"/>
  <c r="A1921" i="11" s="1"/>
  <c r="A1922" i="11" s="1"/>
  <c r="A1923" i="11" s="1"/>
  <c r="A1924" i="11" s="1"/>
  <c r="A1925" i="11" s="1"/>
  <c r="A1926" i="11" s="1"/>
  <c r="A1927" i="11" s="1"/>
  <c r="A1928" i="11" s="1"/>
  <c r="A1929" i="11" s="1"/>
  <c r="A1930" i="11" s="1"/>
  <c r="A1931" i="11" s="1"/>
  <c r="A1932" i="11" s="1"/>
  <c r="A1933" i="11" s="1"/>
  <c r="A1934" i="11" s="1"/>
  <c r="A1935" i="11" s="1"/>
  <c r="A1936" i="11" s="1"/>
  <c r="A1937" i="11" s="1"/>
  <c r="A1938" i="11" s="1"/>
  <c r="A1939" i="11" s="1"/>
  <c r="A1940" i="11" s="1"/>
  <c r="A1941" i="11" s="1"/>
  <c r="A1942" i="11" s="1"/>
  <c r="A1943" i="11" s="1"/>
  <c r="A1944" i="11" s="1"/>
  <c r="A1945" i="11" s="1"/>
  <c r="A1946" i="11" s="1"/>
  <c r="A1947" i="11" s="1"/>
  <c r="A1948" i="11" s="1"/>
  <c r="A1949" i="11" s="1"/>
  <c r="A1950" i="11" s="1"/>
  <c r="A1951" i="11" s="1"/>
  <c r="A1952" i="11" s="1"/>
  <c r="A1953" i="11" s="1"/>
  <c r="A1954" i="11" s="1"/>
  <c r="A1955" i="11" s="1"/>
  <c r="A1956" i="11" s="1"/>
  <c r="A1957" i="11" s="1"/>
  <c r="A1958" i="11" s="1"/>
  <c r="A1959" i="11" s="1"/>
  <c r="A1960" i="11" s="1"/>
  <c r="A1961" i="11" s="1"/>
  <c r="A1962" i="11" s="1"/>
  <c r="A1963" i="11" s="1"/>
  <c r="A1964" i="11" s="1"/>
  <c r="A1965" i="11" s="1"/>
  <c r="A1966" i="11" s="1"/>
  <c r="A1967" i="11" s="1"/>
  <c r="A1968" i="11" s="1"/>
  <c r="A1969" i="11" s="1"/>
  <c r="A1970" i="11" s="1"/>
  <c r="A1971" i="11" s="1"/>
  <c r="A1972" i="11" s="1"/>
  <c r="A1973" i="11" s="1"/>
  <c r="A1974" i="11" s="1"/>
  <c r="A1975" i="11" s="1"/>
  <c r="A1976" i="11" s="1"/>
  <c r="A1977" i="11" s="1"/>
  <c r="A1978" i="11" s="1"/>
  <c r="A1979" i="11" s="1"/>
  <c r="A1980" i="11" s="1"/>
  <c r="A1981" i="11" s="1"/>
  <c r="A1982" i="11" s="1"/>
  <c r="A1983" i="11" s="1"/>
  <c r="A1984" i="11" s="1"/>
  <c r="A1985" i="11" s="1"/>
  <c r="A1986" i="11" s="1"/>
  <c r="A1987" i="11" s="1"/>
  <c r="A1988" i="11" s="1"/>
  <c r="A1989" i="11" s="1"/>
  <c r="A1990" i="11" s="1"/>
  <c r="A1991" i="11" s="1"/>
  <c r="A1992" i="11" s="1"/>
  <c r="A1993" i="11" s="1"/>
  <c r="A1994" i="11" s="1"/>
  <c r="A1995" i="11" s="1"/>
  <c r="A1996" i="11" s="1"/>
  <c r="A1997" i="11" s="1"/>
  <c r="A1998" i="11" s="1"/>
  <c r="A1999" i="11" s="1"/>
  <c r="A2000" i="11" s="1"/>
  <c r="A2001" i="11" s="1"/>
  <c r="A2002" i="11" s="1"/>
  <c r="A2003" i="11" s="1"/>
  <c r="A2004" i="11" s="1"/>
  <c r="A2005" i="11" s="1"/>
  <c r="A2006" i="11" s="1"/>
  <c r="A2007" i="11" s="1"/>
  <c r="A2008" i="11" s="1"/>
  <c r="A2009" i="11" s="1"/>
  <c r="A2010" i="11" s="1"/>
  <c r="A2011" i="11" s="1"/>
  <c r="A2012" i="11" s="1"/>
  <c r="A2013" i="11" s="1"/>
  <c r="A2014" i="11" s="1"/>
  <c r="A2015" i="11" s="1"/>
  <c r="A2016" i="11" s="1"/>
  <c r="A2017" i="11" s="1"/>
  <c r="A2018" i="11" s="1"/>
  <c r="A2019" i="11" s="1"/>
  <c r="A2020" i="11" s="1"/>
  <c r="A2021" i="11" s="1"/>
  <c r="A2022" i="11" s="1"/>
  <c r="A2023" i="11" s="1"/>
  <c r="A2024" i="11" s="1"/>
  <c r="A2025" i="11" s="1"/>
  <c r="A2026" i="11" s="1"/>
  <c r="A2027" i="11" s="1"/>
  <c r="A2028" i="11" s="1"/>
  <c r="A2029" i="11" s="1"/>
  <c r="A2030" i="11" s="1"/>
  <c r="A2031" i="11" s="1"/>
  <c r="A2032" i="11" s="1"/>
  <c r="A2033" i="11" s="1"/>
  <c r="A2034" i="11" s="1"/>
  <c r="A2035" i="11" s="1"/>
  <c r="A2036" i="11" s="1"/>
  <c r="A2037" i="11" s="1"/>
  <c r="A2038" i="11" s="1"/>
  <c r="A2039" i="11" s="1"/>
  <c r="A2040" i="11" s="1"/>
  <c r="A2041" i="11" s="1"/>
  <c r="A2042" i="11" s="1"/>
  <c r="A2043" i="11" s="1"/>
  <c r="A2044" i="11" s="1"/>
  <c r="A2045" i="11" s="1"/>
  <c r="A2046" i="11" s="1"/>
  <c r="A2047" i="11" s="1"/>
  <c r="A2048" i="11" s="1"/>
  <c r="A2049" i="11" s="1"/>
  <c r="A2050" i="11" s="1"/>
  <c r="A2051" i="11" s="1"/>
  <c r="A2052" i="11" s="1"/>
  <c r="A2053" i="11" s="1"/>
  <c r="A2054" i="11" s="1"/>
  <c r="A2055" i="11" s="1"/>
  <c r="A2056" i="11" s="1"/>
  <c r="A2057" i="11" s="1"/>
  <c r="A2058" i="11" s="1"/>
  <c r="A2059" i="11" s="1"/>
  <c r="A2060" i="11" s="1"/>
  <c r="A2061" i="11" s="1"/>
  <c r="A2062" i="11" s="1"/>
  <c r="A2063" i="11" s="1"/>
  <c r="A2064" i="11" s="1"/>
  <c r="A2065" i="11" s="1"/>
  <c r="A2066" i="11" s="1"/>
  <c r="A2067" i="11" s="1"/>
  <c r="A2068" i="11" s="1"/>
  <c r="A2069" i="11" s="1"/>
  <c r="A2070" i="11" s="1"/>
  <c r="A2071" i="11" s="1"/>
  <c r="A2072" i="11" s="1"/>
  <c r="A2073" i="11" s="1"/>
  <c r="A2074" i="11" s="1"/>
  <c r="A2075" i="11" s="1"/>
  <c r="A2076" i="11" s="1"/>
  <c r="A2077" i="11" s="1"/>
  <c r="A2078" i="11" s="1"/>
  <c r="A2079" i="11" s="1"/>
  <c r="A2080" i="11" s="1"/>
  <c r="A2081" i="11" s="1"/>
  <c r="A2082" i="11" s="1"/>
  <c r="A2083" i="11" s="1"/>
  <c r="A2084" i="11" s="1"/>
  <c r="A2085" i="11" s="1"/>
  <c r="A2086" i="11" s="1"/>
  <c r="A2087" i="11" s="1"/>
  <c r="A2088" i="11" s="1"/>
  <c r="A2089" i="11" s="1"/>
  <c r="A2090" i="11" s="1"/>
  <c r="A2091" i="11" s="1"/>
  <c r="A2092" i="11" s="1"/>
  <c r="A2093" i="11" s="1"/>
  <c r="A2094" i="11" s="1"/>
  <c r="A2095" i="11" s="1"/>
  <c r="A2096" i="11" s="1"/>
  <c r="A2097" i="11" s="1"/>
  <c r="A2098" i="11" s="1"/>
  <c r="A2099" i="11" s="1"/>
  <c r="A2100" i="11" s="1"/>
  <c r="A2101" i="11" s="1"/>
  <c r="A2102" i="11" s="1"/>
  <c r="A2103" i="11" s="1"/>
  <c r="A2104" i="11" s="1"/>
  <c r="A2105" i="11" s="1"/>
  <c r="A2106" i="11" s="1"/>
  <c r="A2107" i="11" s="1"/>
  <c r="A2108" i="11" s="1"/>
  <c r="A2109" i="11" s="1"/>
  <c r="A2110" i="11" s="1"/>
  <c r="A2111" i="11" s="1"/>
  <c r="A2112" i="11" s="1"/>
  <c r="A2113" i="11" s="1"/>
  <c r="A2114" i="11" s="1"/>
  <c r="A2115" i="11" s="1"/>
  <c r="A2116" i="11" s="1"/>
  <c r="A2117" i="11" s="1"/>
  <c r="A2118" i="11" s="1"/>
  <c r="A2119" i="11" s="1"/>
  <c r="A2120" i="11" s="1"/>
  <c r="A2121" i="11" s="1"/>
  <c r="A2122" i="11" s="1"/>
  <c r="A2123" i="11" s="1"/>
  <c r="A2124" i="11" s="1"/>
  <c r="A2125" i="11" s="1"/>
  <c r="A2126" i="11" s="1"/>
  <c r="A2127" i="11" s="1"/>
  <c r="A2128" i="11" s="1"/>
  <c r="A2129" i="11" s="1"/>
  <c r="A2130" i="11" s="1"/>
  <c r="A2131" i="11" s="1"/>
  <c r="A2132" i="11" s="1"/>
  <c r="A2133" i="11" s="1"/>
  <c r="A2134" i="11" s="1"/>
  <c r="A2135" i="11" s="1"/>
  <c r="A2136" i="11" s="1"/>
  <c r="A2137" i="11" s="1"/>
  <c r="A2138" i="11" s="1"/>
  <c r="A2139" i="11" s="1"/>
  <c r="A2140" i="11" s="1"/>
  <c r="A2141" i="11" s="1"/>
  <c r="A2142" i="11" s="1"/>
  <c r="A2143" i="11" s="1"/>
  <c r="A2144" i="11" s="1"/>
  <c r="A2145" i="11" s="1"/>
  <c r="A2146" i="11" s="1"/>
  <c r="A2147" i="11" s="1"/>
  <c r="A2148" i="11" s="1"/>
  <c r="A2149" i="11" s="1"/>
  <c r="A2150" i="11" s="1"/>
  <c r="A2151" i="11" s="1"/>
  <c r="A2152" i="11" s="1"/>
  <c r="A2153" i="11" s="1"/>
  <c r="A2154" i="11" s="1"/>
  <c r="A2155" i="11" s="1"/>
  <c r="A2156" i="11" s="1"/>
  <c r="A2157" i="11" s="1"/>
  <c r="A2158" i="11" s="1"/>
  <c r="A2159" i="11" s="1"/>
  <c r="A2160" i="11" s="1"/>
  <c r="A2161" i="11" s="1"/>
  <c r="A2162" i="11" s="1"/>
  <c r="A2163" i="11" s="1"/>
  <c r="A2164" i="11" s="1"/>
  <c r="A2165" i="11" s="1"/>
  <c r="A2166" i="11" s="1"/>
  <c r="A2167" i="11" s="1"/>
  <c r="A2168" i="11" s="1"/>
  <c r="A2169" i="11" s="1"/>
  <c r="A2170" i="11" s="1"/>
  <c r="A2171" i="11" s="1"/>
  <c r="A2172" i="11" s="1"/>
  <c r="A2173" i="11" s="1"/>
  <c r="A2174" i="11" s="1"/>
  <c r="A2175" i="11" s="1"/>
  <c r="A2176" i="11" s="1"/>
  <c r="A2177" i="11" s="1"/>
  <c r="A2178" i="11" s="1"/>
  <c r="A2179" i="11" s="1"/>
  <c r="A2180" i="11" s="1"/>
  <c r="A2181" i="11" s="1"/>
  <c r="A2182" i="11" s="1"/>
  <c r="A2183" i="11" s="1"/>
  <c r="A2184" i="11" s="1"/>
  <c r="A2185" i="11" s="1"/>
  <c r="A2186" i="11" s="1"/>
  <c r="A2187" i="11" s="1"/>
  <c r="A2188" i="11" s="1"/>
  <c r="A2189" i="11" s="1"/>
  <c r="A2190" i="11" s="1"/>
  <c r="A2191" i="11" s="1"/>
  <c r="A2192" i="11" s="1"/>
  <c r="A2193" i="11" s="1"/>
  <c r="A2194" i="11" s="1"/>
  <c r="A2195" i="11" s="1"/>
  <c r="A2196" i="11" s="1"/>
  <c r="A2197" i="11" s="1"/>
  <c r="A2198" i="11" s="1"/>
  <c r="A2199" i="11" s="1"/>
  <c r="A2200" i="11" s="1"/>
  <c r="A2201" i="11" s="1"/>
  <c r="A2202" i="11" s="1"/>
  <c r="A2203" i="11" s="1"/>
  <c r="A2204" i="11" s="1"/>
  <c r="A2205" i="11" s="1"/>
  <c r="A2206" i="11" s="1"/>
  <c r="A2207" i="11" s="1"/>
  <c r="A2208" i="11" s="1"/>
  <c r="A2209" i="11" s="1"/>
  <c r="A2210" i="11" s="1"/>
  <c r="A2211" i="11" s="1"/>
  <c r="A2212" i="11" s="1"/>
  <c r="A2213" i="11" s="1"/>
  <c r="A2214" i="11" s="1"/>
  <c r="A2215" i="11" s="1"/>
  <c r="A2216" i="11" s="1"/>
  <c r="A2217" i="11" s="1"/>
  <c r="A2218" i="11" s="1"/>
  <c r="A2219" i="11" s="1"/>
  <c r="A2220" i="11" s="1"/>
  <c r="A2221" i="11" s="1"/>
  <c r="A2222" i="11" s="1"/>
  <c r="A2223" i="11" s="1"/>
  <c r="A2224" i="11" s="1"/>
  <c r="A2225" i="11" s="1"/>
  <c r="A2226" i="11" s="1"/>
  <c r="A2227" i="11" s="1"/>
  <c r="A2228" i="11" s="1"/>
  <c r="A2229" i="11" s="1"/>
  <c r="A2230" i="11" s="1"/>
  <c r="A2231" i="11" s="1"/>
  <c r="A2232" i="11" s="1"/>
  <c r="A2233" i="11" s="1"/>
  <c r="A2234" i="11" s="1"/>
  <c r="A2235" i="11" s="1"/>
  <c r="A2236" i="11" s="1"/>
  <c r="A2237" i="11" s="1"/>
  <c r="A2238" i="11" s="1"/>
  <c r="A2239" i="11" s="1"/>
  <c r="A2240" i="11" s="1"/>
  <c r="A2241" i="11" s="1"/>
  <c r="A2242" i="11" s="1"/>
  <c r="A2243" i="11" s="1"/>
  <c r="A2244" i="11" s="1"/>
  <c r="A2245" i="11" s="1"/>
  <c r="A2246" i="11" s="1"/>
  <c r="A2247" i="11" s="1"/>
  <c r="A2248" i="11" s="1"/>
  <c r="A2249" i="11" s="1"/>
  <c r="A2250" i="11" s="1"/>
  <c r="A2251" i="11" s="1"/>
  <c r="A2252" i="11" s="1"/>
  <c r="A2253" i="11" s="1"/>
  <c r="A2254" i="11" s="1"/>
  <c r="A2255" i="11" s="1"/>
  <c r="A2256" i="11" s="1"/>
  <c r="A2257" i="11" s="1"/>
  <c r="A2258" i="11" s="1"/>
  <c r="A2259" i="11" s="1"/>
  <c r="A2260" i="11" s="1"/>
  <c r="A2261" i="11" s="1"/>
  <c r="A2262" i="11" s="1"/>
  <c r="A2263" i="11" s="1"/>
  <c r="A2264" i="11" s="1"/>
  <c r="A2265" i="11" s="1"/>
  <c r="A2266" i="11" s="1"/>
  <c r="A2267" i="11" s="1"/>
  <c r="A2268" i="11" s="1"/>
  <c r="A2269" i="11" s="1"/>
  <c r="A2270" i="11" s="1"/>
  <c r="A2271" i="11" s="1"/>
  <c r="A2272" i="11" s="1"/>
  <c r="A2273" i="11" s="1"/>
  <c r="A2274" i="11" s="1"/>
  <c r="A2275" i="11" s="1"/>
  <c r="A2276" i="11" s="1"/>
  <c r="A2277" i="11" s="1"/>
  <c r="A2278" i="11" s="1"/>
  <c r="A2279" i="11" s="1"/>
  <c r="A2280" i="11" s="1"/>
  <c r="A2281" i="11" s="1"/>
  <c r="A2282" i="11" s="1"/>
  <c r="A2283" i="11" s="1"/>
  <c r="A2284" i="11" s="1"/>
  <c r="A2285" i="11" s="1"/>
  <c r="A2286" i="11" s="1"/>
  <c r="A2287" i="11" s="1"/>
  <c r="A2288" i="11" s="1"/>
  <c r="A2289" i="11" s="1"/>
  <c r="A2290" i="11" s="1"/>
  <c r="A2291" i="11" s="1"/>
  <c r="A2292" i="11" s="1"/>
  <c r="A2293" i="11" s="1"/>
  <c r="A2294" i="11" s="1"/>
  <c r="A2295" i="11" s="1"/>
  <c r="A2296" i="11" s="1"/>
  <c r="A2297" i="11" s="1"/>
  <c r="A2298" i="11" s="1"/>
  <c r="A2299" i="11" s="1"/>
  <c r="A2300" i="11" s="1"/>
  <c r="A2301" i="11" s="1"/>
  <c r="A2302" i="11" s="1"/>
  <c r="A2303" i="11" s="1"/>
  <c r="A2304" i="11" s="1"/>
  <c r="A2305" i="11" s="1"/>
  <c r="A2306" i="11" s="1"/>
  <c r="A2307" i="11" s="1"/>
  <c r="A2308" i="11" s="1"/>
  <c r="A2309" i="11" s="1"/>
  <c r="A2310" i="11" s="1"/>
  <c r="A2311" i="11" s="1"/>
  <c r="A2312" i="11" s="1"/>
  <c r="A2313" i="11" s="1"/>
  <c r="A2314" i="11" s="1"/>
  <c r="A2315" i="11" s="1"/>
  <c r="A2316" i="11" s="1"/>
  <c r="A2317" i="11" s="1"/>
  <c r="A2318" i="11" s="1"/>
  <c r="A2319" i="11" s="1"/>
  <c r="A2320" i="11" s="1"/>
  <c r="A2321" i="11" s="1"/>
  <c r="A2322" i="11" s="1"/>
  <c r="A2323" i="11" s="1"/>
  <c r="A2324" i="11" s="1"/>
  <c r="A2325" i="11" s="1"/>
  <c r="A2326" i="11" s="1"/>
  <c r="A2327" i="11" s="1"/>
  <c r="A2328" i="11" s="1"/>
  <c r="A2329" i="11" s="1"/>
  <c r="A2330" i="11" s="1"/>
  <c r="A2331" i="11" s="1"/>
  <c r="A2332" i="11" s="1"/>
  <c r="A2333" i="11" s="1"/>
  <c r="A2334" i="11" s="1"/>
  <c r="A2335" i="11" s="1"/>
  <c r="A2336" i="11" s="1"/>
  <c r="A2337" i="11" s="1"/>
  <c r="A2338" i="11" s="1"/>
  <c r="A2339" i="11" s="1"/>
  <c r="A2340" i="11" s="1"/>
  <c r="A2341" i="11" s="1"/>
  <c r="A2342" i="11" s="1"/>
  <c r="A2343" i="11" s="1"/>
  <c r="A2344" i="11" s="1"/>
  <c r="A2345" i="11" s="1"/>
  <c r="A2346" i="11" s="1"/>
  <c r="A2347" i="11" s="1"/>
  <c r="A2348" i="11" s="1"/>
  <c r="A2349" i="11" s="1"/>
  <c r="A2350" i="11" s="1"/>
  <c r="A2351" i="11" s="1"/>
  <c r="A2352" i="11" s="1"/>
  <c r="A2353" i="11" s="1"/>
  <c r="A2354" i="11" s="1"/>
  <c r="A2355" i="11" s="1"/>
  <c r="A2356" i="11" s="1"/>
  <c r="A2357" i="11" s="1"/>
  <c r="A2358" i="11" s="1"/>
  <c r="A2359" i="11" s="1"/>
  <c r="A2360" i="11" s="1"/>
  <c r="A2361" i="11" s="1"/>
  <c r="A2362" i="11" s="1"/>
  <c r="A2363" i="11" s="1"/>
  <c r="A2364" i="11" s="1"/>
  <c r="A2365" i="11" s="1"/>
  <c r="A2366" i="11" s="1"/>
  <c r="A2367" i="11" s="1"/>
  <c r="A2368" i="11" s="1"/>
  <c r="A2369" i="11" s="1"/>
  <c r="A2370" i="11" s="1"/>
  <c r="A2371" i="11" s="1"/>
  <c r="A2372" i="11" s="1"/>
  <c r="A2373" i="11" s="1"/>
  <c r="A2374" i="11" s="1"/>
  <c r="A2375" i="11" s="1"/>
  <c r="A2376" i="11" s="1"/>
  <c r="A2377" i="11" s="1"/>
  <c r="A2378" i="11" s="1"/>
  <c r="A2379" i="11" s="1"/>
  <c r="A2380" i="11" s="1"/>
  <c r="A2381" i="11" s="1"/>
  <c r="A2382" i="11" s="1"/>
  <c r="A2383" i="11" s="1"/>
  <c r="A2384" i="11" s="1"/>
  <c r="A2385" i="11" s="1"/>
  <c r="A2386" i="11" s="1"/>
  <c r="A2387" i="11" s="1"/>
  <c r="A2388" i="11" s="1"/>
  <c r="A2389" i="11" s="1"/>
  <c r="A2390" i="11" s="1"/>
  <c r="A2391" i="11" s="1"/>
  <c r="A2392" i="11" s="1"/>
  <c r="A2393" i="11" s="1"/>
  <c r="A2394" i="11" s="1"/>
  <c r="A2395" i="11" s="1"/>
  <c r="A2396" i="11" s="1"/>
  <c r="A2397" i="11" s="1"/>
  <c r="A2398" i="11" s="1"/>
  <c r="A2399" i="11" s="1"/>
  <c r="A2400" i="11" s="1"/>
  <c r="A2401" i="11" s="1"/>
  <c r="A2402" i="11" s="1"/>
  <c r="A2403" i="11" s="1"/>
  <c r="A2404" i="11" s="1"/>
  <c r="A2405" i="11" s="1"/>
  <c r="A2406" i="11" s="1"/>
  <c r="A2407" i="11" s="1"/>
  <c r="A2408" i="11" s="1"/>
  <c r="A2409" i="11" s="1"/>
  <c r="A2410" i="11" s="1"/>
  <c r="A2411" i="11" s="1"/>
  <c r="A2412" i="11" s="1"/>
  <c r="A2413" i="11" s="1"/>
  <c r="A2414" i="11" s="1"/>
  <c r="A2415" i="11" s="1"/>
  <c r="A2416" i="11" s="1"/>
  <c r="A2417" i="11" s="1"/>
  <c r="A2418" i="11" s="1"/>
  <c r="A2419" i="11" s="1"/>
  <c r="A2420" i="11" s="1"/>
  <c r="A2421" i="11" s="1"/>
  <c r="A2422" i="11" s="1"/>
  <c r="A2423" i="11" s="1"/>
  <c r="A2424" i="11" s="1"/>
  <c r="A2425" i="11" s="1"/>
  <c r="A2426" i="11" s="1"/>
  <c r="A2427" i="11" s="1"/>
  <c r="A2428" i="11" s="1"/>
  <c r="A2429" i="11" s="1"/>
  <c r="A2430" i="11" s="1"/>
  <c r="A2431" i="11" s="1"/>
  <c r="A2432" i="11" s="1"/>
  <c r="A2433" i="11" s="1"/>
  <c r="A2434" i="11" s="1"/>
  <c r="A2435" i="11" s="1"/>
  <c r="A2436" i="11" s="1"/>
  <c r="A2437" i="11" s="1"/>
  <c r="A2438" i="11" s="1"/>
  <c r="A2439" i="11" s="1"/>
  <c r="A2440" i="11" s="1"/>
  <c r="A2441" i="11" s="1"/>
  <c r="A2442" i="11" s="1"/>
  <c r="A2443" i="11" s="1"/>
  <c r="A2444" i="11" s="1"/>
  <c r="A2445" i="11" s="1"/>
  <c r="A2446" i="11" s="1"/>
  <c r="A2447" i="11" s="1"/>
  <c r="A2448" i="11" s="1"/>
  <c r="A2449" i="11" s="1"/>
  <c r="A2450" i="11" s="1"/>
  <c r="A2451" i="11" s="1"/>
  <c r="A2452" i="11" s="1"/>
  <c r="A2453" i="11" s="1"/>
  <c r="A2454" i="11" s="1"/>
  <c r="A2455" i="11" s="1"/>
  <c r="A2456" i="11" s="1"/>
  <c r="A2457" i="11" s="1"/>
  <c r="A2458" i="11" s="1"/>
  <c r="A2459" i="11" s="1"/>
  <c r="A2460" i="11" s="1"/>
  <c r="A2461" i="11" s="1"/>
  <c r="A2462" i="11" s="1"/>
  <c r="A2463" i="11" s="1"/>
  <c r="A2464" i="11" s="1"/>
  <c r="A2465" i="11" s="1"/>
  <c r="A2466" i="11" s="1"/>
  <c r="A2467" i="11" s="1"/>
  <c r="A2468" i="11" s="1"/>
  <c r="A2469" i="11" s="1"/>
  <c r="A2470" i="11" s="1"/>
  <c r="A2471" i="11" s="1"/>
  <c r="A2472" i="11" s="1"/>
  <c r="A2473" i="11" s="1"/>
  <c r="A2474" i="11" s="1"/>
  <c r="A2475" i="11" s="1"/>
  <c r="A2476" i="11" s="1"/>
  <c r="A2477" i="11" s="1"/>
  <c r="A2478" i="11" s="1"/>
  <c r="A2479" i="11" s="1"/>
  <c r="A2480" i="11" s="1"/>
  <c r="A2481" i="11" s="1"/>
  <c r="A2482" i="11" s="1"/>
  <c r="A2483" i="11" s="1"/>
  <c r="A2484" i="11" s="1"/>
  <c r="A2485" i="11" s="1"/>
  <c r="A2486" i="11" s="1"/>
  <c r="A2487" i="11" s="1"/>
  <c r="A2488" i="11" s="1"/>
  <c r="A2489" i="11" s="1"/>
  <c r="A2490" i="11" s="1"/>
  <c r="A2491" i="11" s="1"/>
  <c r="A2492" i="11" s="1"/>
  <c r="A2493" i="11" s="1"/>
  <c r="A2494" i="11" s="1"/>
  <c r="A2495" i="11" s="1"/>
  <c r="A2496" i="11" s="1"/>
  <c r="A2497" i="11" s="1"/>
  <c r="A2498" i="11" s="1"/>
  <c r="A2499" i="11" s="1"/>
  <c r="A2500" i="11" s="1"/>
  <c r="A2501" i="11" s="1"/>
  <c r="A2502" i="11" s="1"/>
  <c r="A2503" i="11" s="1"/>
  <c r="A2504" i="11" s="1"/>
  <c r="A2505" i="11" s="1"/>
  <c r="A2506" i="11" s="1"/>
  <c r="A2507" i="11" s="1"/>
  <c r="A2508" i="11" s="1"/>
  <c r="A2509" i="11" s="1"/>
  <c r="A2510" i="11" s="1"/>
  <c r="A2511" i="11" s="1"/>
  <c r="A2512" i="11" s="1"/>
  <c r="A2513" i="11" s="1"/>
  <c r="A2514" i="11" s="1"/>
  <c r="A2515" i="11" s="1"/>
  <c r="A2516" i="11" s="1"/>
  <c r="A2517" i="11" s="1"/>
  <c r="A2518" i="11" s="1"/>
  <c r="A2519" i="11" s="1"/>
  <c r="A2520" i="11" s="1"/>
  <c r="A2521" i="11" s="1"/>
  <c r="A2522" i="11" s="1"/>
  <c r="A2523" i="11" s="1"/>
  <c r="A2524" i="11" s="1"/>
  <c r="A2525" i="11" s="1"/>
  <c r="A2526" i="11" s="1"/>
  <c r="A2527" i="11" s="1"/>
  <c r="A2528" i="11" s="1"/>
  <c r="A2529" i="11" s="1"/>
  <c r="A2530" i="11" s="1"/>
  <c r="A2531" i="11" s="1"/>
  <c r="A2532" i="11" s="1"/>
  <c r="A2533" i="11" s="1"/>
  <c r="A2534" i="11" s="1"/>
  <c r="A2535" i="11" s="1"/>
  <c r="A2536" i="11" s="1"/>
  <c r="A2537" i="11" s="1"/>
  <c r="A2538" i="11" s="1"/>
  <c r="A2539" i="11" s="1"/>
  <c r="A2540" i="11" s="1"/>
  <c r="A2541" i="11" s="1"/>
  <c r="A2542" i="11" s="1"/>
  <c r="A2543" i="11" s="1"/>
  <c r="A2544" i="11" s="1"/>
  <c r="A2545" i="11" s="1"/>
  <c r="A2546" i="11" s="1"/>
  <c r="A2547" i="11" s="1"/>
  <c r="A2548" i="11" s="1"/>
  <c r="A2549" i="11" s="1"/>
  <c r="A2550" i="11" s="1"/>
  <c r="A2551" i="11" s="1"/>
  <c r="A2552" i="11" s="1"/>
  <c r="A2553" i="11" s="1"/>
  <c r="A2554" i="11" s="1"/>
  <c r="A2555" i="11" s="1"/>
  <c r="A2556" i="11" s="1"/>
  <c r="A2557" i="11" s="1"/>
  <c r="A2558" i="11" s="1"/>
  <c r="A2559" i="11" s="1"/>
  <c r="A2560" i="11" s="1"/>
  <c r="A2561" i="11" s="1"/>
  <c r="A2562" i="11" s="1"/>
  <c r="A2563" i="11" s="1"/>
  <c r="A2564" i="11" s="1"/>
  <c r="A2565" i="11" s="1"/>
  <c r="A2566" i="11" s="1"/>
  <c r="A2567" i="11" s="1"/>
  <c r="A2568" i="11" s="1"/>
  <c r="A2569" i="11" s="1"/>
  <c r="A2570" i="11" s="1"/>
  <c r="A2571" i="11" s="1"/>
  <c r="A2572" i="11" s="1"/>
  <c r="A2573" i="11" s="1"/>
  <c r="A2574" i="11" s="1"/>
  <c r="A2575" i="11" s="1"/>
  <c r="A2576" i="11" s="1"/>
  <c r="A2577" i="11" s="1"/>
  <c r="A2578" i="11" s="1"/>
  <c r="A2579" i="11" s="1"/>
  <c r="A2580" i="11" s="1"/>
  <c r="A2581" i="11" s="1"/>
  <c r="A2582" i="11" s="1"/>
  <c r="A2583" i="11" s="1"/>
  <c r="A2584" i="11" s="1"/>
  <c r="A2585" i="11" s="1"/>
  <c r="A2586" i="11" s="1"/>
  <c r="A2587" i="11" s="1"/>
  <c r="A2588" i="11" s="1"/>
  <c r="A2589" i="11" s="1"/>
  <c r="A2590" i="11" s="1"/>
  <c r="A2591" i="11" s="1"/>
  <c r="A2592" i="11" s="1"/>
  <c r="A2593" i="11" s="1"/>
  <c r="A2594" i="11" s="1"/>
  <c r="A2595" i="11" s="1"/>
  <c r="A2596" i="11" s="1"/>
  <c r="A2597" i="11" s="1"/>
  <c r="A2598" i="11" s="1"/>
  <c r="A2599" i="11" s="1"/>
  <c r="A2600" i="11" s="1"/>
  <c r="A2601" i="11" s="1"/>
  <c r="A2602" i="11" s="1"/>
  <c r="A2603" i="11" s="1"/>
  <c r="A2604" i="11" s="1"/>
  <c r="A2605" i="11" s="1"/>
  <c r="A2606" i="11" s="1"/>
  <c r="A2607" i="11" s="1"/>
  <c r="A2608" i="11" s="1"/>
  <c r="A2609" i="11" s="1"/>
  <c r="A2610" i="11" s="1"/>
  <c r="A2611" i="11" s="1"/>
  <c r="A2612" i="11" s="1"/>
  <c r="A2613" i="11" s="1"/>
  <c r="A2614" i="11" s="1"/>
  <c r="A2615" i="11" s="1"/>
  <c r="A2616" i="11" s="1"/>
  <c r="A2617" i="11" s="1"/>
  <c r="A2618" i="11" s="1"/>
  <c r="A2619" i="11" s="1"/>
  <c r="A2620" i="11" s="1"/>
  <c r="A2621" i="11" s="1"/>
  <c r="A2622" i="11" s="1"/>
  <c r="A2623" i="11" s="1"/>
  <c r="A2624" i="11" s="1"/>
  <c r="A2625" i="11" s="1"/>
  <c r="A2626" i="11" s="1"/>
  <c r="A2627" i="11" s="1"/>
  <c r="A2628" i="11" s="1"/>
  <c r="A2629" i="11" s="1"/>
  <c r="A2630" i="11" s="1"/>
  <c r="A2631" i="11" s="1"/>
  <c r="A2632" i="11" s="1"/>
  <c r="A2633" i="11" s="1"/>
  <c r="A2634" i="11" s="1"/>
  <c r="A2635" i="11" s="1"/>
  <c r="A2636" i="11" s="1"/>
  <c r="A2637" i="11" s="1"/>
  <c r="A2638" i="11" s="1"/>
  <c r="A2639" i="11" s="1"/>
  <c r="A2640" i="11" s="1"/>
  <c r="A2641" i="11" s="1"/>
  <c r="A2642" i="11" s="1"/>
  <c r="A2643" i="11" s="1"/>
  <c r="A2644" i="11" s="1"/>
  <c r="A2645" i="11" s="1"/>
  <c r="A2646" i="11" s="1"/>
  <c r="A2647" i="11" s="1"/>
  <c r="A2648" i="11" s="1"/>
  <c r="A2649" i="11" s="1"/>
  <c r="A2650" i="11" s="1"/>
  <c r="A2651" i="11" s="1"/>
  <c r="A2652" i="11" s="1"/>
  <c r="A2653" i="11" s="1"/>
  <c r="A2654" i="11" s="1"/>
  <c r="A2655" i="11" s="1"/>
  <c r="A2656" i="11" s="1"/>
  <c r="A2657" i="11" s="1"/>
  <c r="A2658" i="11" s="1"/>
  <c r="A2659" i="11" s="1"/>
  <c r="A2660" i="11" s="1"/>
  <c r="A2661" i="11" s="1"/>
  <c r="A2662" i="11" s="1"/>
  <c r="A2663" i="11" s="1"/>
  <c r="A2664" i="11" s="1"/>
  <c r="A2665" i="11" s="1"/>
  <c r="A2666" i="11" s="1"/>
  <c r="A2667" i="11" s="1"/>
  <c r="A2668" i="11" s="1"/>
  <c r="A2669" i="11" s="1"/>
  <c r="A2670" i="11" s="1"/>
  <c r="A2671" i="11" s="1"/>
  <c r="A2672" i="11" s="1"/>
  <c r="A2673" i="11" s="1"/>
  <c r="A2674" i="11" s="1"/>
  <c r="A2675" i="11" s="1"/>
  <c r="A2676" i="11" s="1"/>
  <c r="A2677" i="11" s="1"/>
  <c r="A2678" i="11" s="1"/>
  <c r="A2679" i="11" s="1"/>
  <c r="A2680" i="11" s="1"/>
  <c r="A2681" i="11" s="1"/>
  <c r="A2682" i="11" s="1"/>
  <c r="A2683" i="11" s="1"/>
  <c r="A2684" i="11" s="1"/>
  <c r="A2685" i="11" s="1"/>
  <c r="A2686" i="11" s="1"/>
  <c r="A2687" i="11" s="1"/>
  <c r="A2688" i="11" s="1"/>
  <c r="A2689" i="11" s="1"/>
  <c r="A2690" i="11" s="1"/>
  <c r="A2691" i="11" s="1"/>
  <c r="A2692" i="11" s="1"/>
  <c r="A2693" i="11" s="1"/>
  <c r="A2694" i="11" s="1"/>
  <c r="A2695" i="11" s="1"/>
  <c r="A2696" i="11" s="1"/>
  <c r="A2697" i="11" s="1"/>
  <c r="A2698" i="11" s="1"/>
  <c r="A2699" i="11" s="1"/>
  <c r="A2700" i="11" s="1"/>
  <c r="A2701" i="11" s="1"/>
  <c r="A2702" i="11" s="1"/>
  <c r="A2703" i="11" s="1"/>
  <c r="A2704" i="11" s="1"/>
  <c r="A2705" i="11" s="1"/>
  <c r="A2706" i="11" s="1"/>
  <c r="A2707" i="11" s="1"/>
  <c r="A2708" i="11" s="1"/>
  <c r="A2709" i="11" s="1"/>
  <c r="A2710" i="11" s="1"/>
  <c r="A2711" i="11" s="1"/>
  <c r="A2712" i="11" s="1"/>
  <c r="A2713" i="11" s="1"/>
  <c r="A2714" i="11" s="1"/>
  <c r="A2715" i="11" s="1"/>
  <c r="A2716" i="11" s="1"/>
  <c r="A2717" i="11" s="1"/>
  <c r="A2718" i="11" s="1"/>
  <c r="A2719" i="11" s="1"/>
  <c r="A2720" i="11" s="1"/>
  <c r="A2721" i="11" s="1"/>
  <c r="A2722" i="11" s="1"/>
  <c r="A2723" i="11" s="1"/>
  <c r="A2724" i="11" s="1"/>
  <c r="A2725" i="11" s="1"/>
  <c r="A2726" i="11" s="1"/>
  <c r="A2727" i="11" s="1"/>
  <c r="A2728" i="11" s="1"/>
  <c r="A2729" i="11" s="1"/>
  <c r="A2730" i="11" s="1"/>
  <c r="A2731" i="11" s="1"/>
  <c r="A2732" i="11" s="1"/>
  <c r="A2733" i="11" s="1"/>
  <c r="A2734" i="11" s="1"/>
  <c r="A2735" i="11" s="1"/>
  <c r="A2736" i="11" s="1"/>
  <c r="A2737" i="11" s="1"/>
  <c r="A2738" i="11" s="1"/>
  <c r="A2739" i="11" s="1"/>
  <c r="A2740" i="11" s="1"/>
  <c r="A2741" i="11" s="1"/>
  <c r="A2742" i="11" s="1"/>
  <c r="A2743" i="11" s="1"/>
  <c r="A2744" i="11" s="1"/>
  <c r="A2745" i="11" s="1"/>
  <c r="A2746" i="11" s="1"/>
  <c r="A2747" i="11" s="1"/>
  <c r="A2748" i="11" s="1"/>
  <c r="A2749" i="11" s="1"/>
  <c r="A2750" i="11" s="1"/>
  <c r="A2751" i="11" s="1"/>
  <c r="A2752" i="11" s="1"/>
  <c r="A2753" i="11" s="1"/>
  <c r="A2754" i="11" s="1"/>
  <c r="A2755" i="11" s="1"/>
  <c r="A2756" i="11" s="1"/>
  <c r="A2757" i="11" s="1"/>
  <c r="A2758" i="11" s="1"/>
  <c r="A2759" i="11" s="1"/>
  <c r="A2760" i="11" s="1"/>
  <c r="A2761" i="11" s="1"/>
  <c r="A2762" i="11" s="1"/>
  <c r="A2763" i="11" s="1"/>
  <c r="A2764" i="11" s="1"/>
  <c r="A2765" i="11" s="1"/>
  <c r="A2766" i="11" s="1"/>
  <c r="A2767" i="11" s="1"/>
  <c r="A2768" i="11" s="1"/>
  <c r="A2769" i="11" s="1"/>
  <c r="A2770" i="11" s="1"/>
  <c r="A2771" i="11" s="1"/>
  <c r="A2772" i="11" s="1"/>
  <c r="A2773" i="11" s="1"/>
  <c r="A2774" i="11" s="1"/>
  <c r="A2775" i="11" s="1"/>
  <c r="A2776" i="11" s="1"/>
  <c r="A2777" i="11" s="1"/>
  <c r="A2778" i="11" s="1"/>
  <c r="A2779" i="11" s="1"/>
  <c r="A2780" i="11" s="1"/>
  <c r="A2781" i="11" s="1"/>
  <c r="A2782" i="11" s="1"/>
  <c r="A2783" i="11" s="1"/>
  <c r="A2784" i="11" s="1"/>
  <c r="A2785" i="11" s="1"/>
  <c r="A2786" i="11" s="1"/>
  <c r="A2787" i="11" s="1"/>
  <c r="A2788" i="11" s="1"/>
  <c r="A2789" i="11" s="1"/>
  <c r="A2790" i="11" s="1"/>
  <c r="A2791" i="11" s="1"/>
  <c r="A2792" i="11" s="1"/>
  <c r="A2793" i="11" s="1"/>
  <c r="A2794" i="11" s="1"/>
  <c r="A2795" i="11" s="1"/>
  <c r="A2796" i="11" s="1"/>
  <c r="A2797" i="11" s="1"/>
  <c r="A2798" i="11" s="1"/>
  <c r="A2799" i="11" s="1"/>
  <c r="A2800" i="11" s="1"/>
  <c r="A2801" i="11" s="1"/>
  <c r="A2802" i="11" s="1"/>
  <c r="A2803" i="11" s="1"/>
  <c r="A2804" i="11" s="1"/>
  <c r="A2805" i="11" s="1"/>
  <c r="A2806" i="11" s="1"/>
  <c r="A2807" i="11" s="1"/>
  <c r="A2808" i="11" s="1"/>
  <c r="A2809" i="11" s="1"/>
  <c r="A2810" i="11" s="1"/>
  <c r="A2811" i="11" s="1"/>
  <c r="A2812" i="11" s="1"/>
  <c r="A2813" i="11" s="1"/>
  <c r="A2814" i="11" s="1"/>
  <c r="A2815" i="11" s="1"/>
  <c r="A2816" i="11" s="1"/>
  <c r="A2817" i="11" s="1"/>
  <c r="A2818" i="11" s="1"/>
  <c r="A2819" i="11" s="1"/>
  <c r="A2820" i="11" s="1"/>
  <c r="A2821" i="11" s="1"/>
  <c r="A2822" i="11" s="1"/>
  <c r="A2823" i="11" s="1"/>
  <c r="A2824" i="11" s="1"/>
  <c r="A2825" i="11" s="1"/>
  <c r="A2826" i="11" s="1"/>
  <c r="A2827" i="11" s="1"/>
  <c r="A2828" i="11" s="1"/>
  <c r="A2829" i="11" s="1"/>
  <c r="A2830" i="11" s="1"/>
  <c r="A2831" i="11" s="1"/>
  <c r="A2832" i="11" s="1"/>
  <c r="A2833" i="11" s="1"/>
  <c r="A2834" i="11" s="1"/>
  <c r="A2835" i="11" s="1"/>
  <c r="A2836" i="11" s="1"/>
  <c r="A2837" i="11" s="1"/>
  <c r="A2838" i="11" s="1"/>
  <c r="A2839" i="11" s="1"/>
  <c r="A2840" i="11" s="1"/>
  <c r="A2841" i="11" s="1"/>
  <c r="A2842" i="11" s="1"/>
  <c r="A2843" i="11" s="1"/>
  <c r="A2844" i="11" s="1"/>
  <c r="A2845" i="11" s="1"/>
  <c r="A2846" i="11" s="1"/>
  <c r="A2847" i="11" s="1"/>
  <c r="A2848" i="11" s="1"/>
  <c r="A2849" i="11" s="1"/>
  <c r="A2850" i="11" s="1"/>
  <c r="A2851" i="11" s="1"/>
  <c r="A2852" i="11" s="1"/>
  <c r="A2853" i="11" s="1"/>
  <c r="A2854" i="11" s="1"/>
  <c r="A2855" i="11" s="1"/>
  <c r="A2856" i="11" s="1"/>
  <c r="A2857" i="11" s="1"/>
  <c r="A2858" i="11" s="1"/>
  <c r="A2859" i="11" s="1"/>
  <c r="A2860" i="11" s="1"/>
  <c r="A2861" i="11" s="1"/>
  <c r="A2862" i="11" s="1"/>
  <c r="A2863" i="11" s="1"/>
  <c r="A2864" i="11" s="1"/>
  <c r="A2865" i="11" s="1"/>
  <c r="A2866" i="11" s="1"/>
  <c r="A2867" i="11" s="1"/>
  <c r="A2868" i="11" s="1"/>
  <c r="A2869" i="11" s="1"/>
  <c r="A2870" i="11" s="1"/>
  <c r="A2871" i="11" s="1"/>
  <c r="A2872" i="11" s="1"/>
  <c r="A2873" i="11" s="1"/>
  <c r="A2874" i="11" s="1"/>
  <c r="A2875" i="11" s="1"/>
  <c r="A2876" i="11" s="1"/>
  <c r="A2877" i="11" s="1"/>
  <c r="A2878" i="11" s="1"/>
  <c r="A2879" i="11" s="1"/>
  <c r="A2880" i="11" s="1"/>
  <c r="A2881" i="11" s="1"/>
  <c r="A2882" i="11" s="1"/>
  <c r="A2883" i="11" s="1"/>
  <c r="A2884" i="11" s="1"/>
  <c r="A2885" i="11" s="1"/>
  <c r="A2886" i="11" s="1"/>
  <c r="A2887" i="11" s="1"/>
  <c r="A2888" i="11" s="1"/>
  <c r="A2889" i="11" s="1"/>
  <c r="A2890" i="11" s="1"/>
  <c r="A2891" i="11" s="1"/>
  <c r="A2892" i="11" s="1"/>
  <c r="A2893" i="11" s="1"/>
  <c r="A2894" i="11" s="1"/>
  <c r="A2895" i="11" s="1"/>
  <c r="A2896" i="11" s="1"/>
  <c r="A2897" i="11" s="1"/>
  <c r="A2898" i="11" s="1"/>
  <c r="A2899" i="11" s="1"/>
  <c r="A2900" i="11" s="1"/>
  <c r="A2901" i="11" s="1"/>
  <c r="A2902" i="11" s="1"/>
  <c r="A2903" i="11" s="1"/>
  <c r="A2904" i="11" s="1"/>
  <c r="A2905" i="11" s="1"/>
  <c r="A2906" i="11" s="1"/>
  <c r="A2907" i="11" s="1"/>
  <c r="A2908" i="11" s="1"/>
  <c r="A2909" i="11" s="1"/>
  <c r="A2910" i="11" s="1"/>
  <c r="A2911" i="11" s="1"/>
  <c r="A2912" i="11" s="1"/>
  <c r="A2913" i="11" s="1"/>
  <c r="A2914" i="11" s="1"/>
  <c r="A2915" i="11" s="1"/>
  <c r="A2916" i="11" s="1"/>
  <c r="A2917" i="11" s="1"/>
  <c r="A2918" i="11" s="1"/>
  <c r="A2919" i="11" s="1"/>
  <c r="A2920" i="11" s="1"/>
  <c r="A2921" i="11" s="1"/>
  <c r="A2922" i="11" s="1"/>
  <c r="A2923" i="11" s="1"/>
  <c r="A2924" i="11" s="1"/>
  <c r="A2925" i="11" s="1"/>
  <c r="A2926" i="11" s="1"/>
  <c r="A2927" i="11" s="1"/>
  <c r="A2928" i="11" s="1"/>
  <c r="A2929" i="11" s="1"/>
  <c r="A2930" i="11" s="1"/>
  <c r="A2931" i="11" s="1"/>
  <c r="A2932" i="11" s="1"/>
  <c r="A2933" i="11" s="1"/>
  <c r="A2934" i="11" s="1"/>
  <c r="A2935" i="11" s="1"/>
  <c r="A2936" i="11" s="1"/>
  <c r="A2937" i="11" s="1"/>
  <c r="A2938" i="11" s="1"/>
  <c r="A2939" i="11" s="1"/>
  <c r="A2940" i="11" s="1"/>
  <c r="A2941" i="11" s="1"/>
  <c r="A2942" i="11" s="1"/>
  <c r="A2943" i="11" s="1"/>
  <c r="A2944" i="11" s="1"/>
  <c r="A2945" i="11" s="1"/>
  <c r="A2946" i="11" s="1"/>
  <c r="A2947" i="11" s="1"/>
  <c r="A2948" i="11" s="1"/>
  <c r="A2949" i="11" s="1"/>
  <c r="A2950" i="11" s="1"/>
  <c r="A2951" i="11" s="1"/>
  <c r="A2952" i="11" s="1"/>
  <c r="A2953" i="11" s="1"/>
  <c r="A2954" i="11" s="1"/>
  <c r="A2955" i="11" s="1"/>
  <c r="A2956" i="11" s="1"/>
  <c r="A2957" i="11" s="1"/>
  <c r="A2958" i="11" s="1"/>
  <c r="A2959" i="11" s="1"/>
  <c r="A2960" i="11" s="1"/>
  <c r="A2961" i="11" s="1"/>
  <c r="A2962" i="11" s="1"/>
  <c r="A2963" i="11" s="1"/>
  <c r="A2964" i="11" s="1"/>
  <c r="A2965" i="11" s="1"/>
  <c r="A2966" i="11" s="1"/>
  <c r="A2967" i="11" s="1"/>
  <c r="A2968" i="11" s="1"/>
  <c r="A2969" i="11" s="1"/>
  <c r="A2970" i="11" s="1"/>
  <c r="A2971" i="11" s="1"/>
  <c r="A2972" i="11" s="1"/>
  <c r="A2973" i="11" s="1"/>
  <c r="A2974" i="11" s="1"/>
  <c r="A2975" i="11" s="1"/>
  <c r="A2976" i="11" s="1"/>
  <c r="A2977" i="11" s="1"/>
  <c r="A2978" i="11" s="1"/>
  <c r="A2979" i="11" s="1"/>
  <c r="A2980" i="11" s="1"/>
  <c r="A2981" i="11" s="1"/>
  <c r="A2982" i="11" s="1"/>
  <c r="A2983" i="11" s="1"/>
  <c r="A2984" i="11" s="1"/>
  <c r="A2985" i="11" s="1"/>
  <c r="A2986" i="11" s="1"/>
  <c r="A2987" i="11" s="1"/>
  <c r="A2988" i="11" s="1"/>
  <c r="A2989" i="11" s="1"/>
  <c r="A2990" i="11" s="1"/>
  <c r="A2991" i="11" s="1"/>
  <c r="A2992" i="11" s="1"/>
  <c r="A2993" i="11" s="1"/>
  <c r="A2994" i="11" s="1"/>
  <c r="A2995" i="11" s="1"/>
  <c r="A2996" i="11" s="1"/>
  <c r="A2997" i="11" s="1"/>
  <c r="A2998" i="11" s="1"/>
  <c r="A2999" i="11" s="1"/>
  <c r="A3000" i="11" s="1"/>
  <c r="A3001" i="11" s="1"/>
  <c r="A3002" i="11" s="1"/>
  <c r="A3003" i="11" s="1"/>
  <c r="A3004" i="11" s="1"/>
  <c r="A3005" i="11" s="1"/>
  <c r="A3006" i="11" s="1"/>
  <c r="A3007" i="11" s="1"/>
  <c r="A3008" i="11" s="1"/>
  <c r="A3009" i="11" s="1"/>
  <c r="A3010" i="11" s="1"/>
  <c r="A3011" i="11" s="1"/>
  <c r="A3012" i="11" s="1"/>
  <c r="A3013" i="11" s="1"/>
  <c r="A3014" i="11" s="1"/>
  <c r="A3015" i="11" s="1"/>
  <c r="A3016" i="11" s="1"/>
  <c r="A3017" i="11" s="1"/>
  <c r="A3018" i="11" s="1"/>
  <c r="A3019" i="11" s="1"/>
  <c r="A3020" i="11" s="1"/>
  <c r="A3021" i="11" s="1"/>
  <c r="A3022" i="11" s="1"/>
  <c r="A3023" i="11" s="1"/>
  <c r="A3024" i="11" s="1"/>
  <c r="A3025" i="11" s="1"/>
  <c r="A3026" i="11" s="1"/>
  <c r="A3027" i="11" s="1"/>
  <c r="A3028" i="11" s="1"/>
  <c r="A3029" i="11" s="1"/>
  <c r="A3030" i="11" s="1"/>
  <c r="A3031" i="11" s="1"/>
  <c r="A3032" i="11" s="1"/>
  <c r="A3033" i="11" s="1"/>
  <c r="A3034" i="11" s="1"/>
  <c r="A3035" i="11" s="1"/>
  <c r="A3036" i="11" s="1"/>
  <c r="A3037" i="11" s="1"/>
  <c r="A3038" i="11" s="1"/>
  <c r="A3039" i="11" s="1"/>
  <c r="A3040" i="11" s="1"/>
  <c r="A3041" i="11" s="1"/>
  <c r="A3042" i="11" s="1"/>
  <c r="A3043" i="11" s="1"/>
  <c r="A3044" i="11" s="1"/>
  <c r="A3045" i="11" s="1"/>
  <c r="A3046" i="11" s="1"/>
  <c r="A3047" i="11" s="1"/>
  <c r="A3048" i="11" s="1"/>
  <c r="A3049" i="11" s="1"/>
  <c r="A3050" i="11" s="1"/>
  <c r="A3051" i="11" s="1"/>
  <c r="A3052" i="11" s="1"/>
  <c r="A3053" i="11" s="1"/>
  <c r="A3054" i="11" s="1"/>
  <c r="A3055" i="11" s="1"/>
  <c r="A3056" i="11" s="1"/>
  <c r="A3057" i="11" s="1"/>
  <c r="A3058" i="11" s="1"/>
  <c r="A3059" i="11" s="1"/>
  <c r="A3060" i="11" s="1"/>
  <c r="A3061" i="11" s="1"/>
  <c r="A3062" i="11" s="1"/>
  <c r="A3063" i="11" s="1"/>
  <c r="A3064" i="11" s="1"/>
  <c r="A3065" i="11" s="1"/>
  <c r="A3066" i="11" s="1"/>
  <c r="A3067" i="11" s="1"/>
  <c r="A3068" i="11" s="1"/>
  <c r="A3069" i="11" s="1"/>
  <c r="A3070" i="11" s="1"/>
  <c r="A3071" i="11" s="1"/>
  <c r="A3072" i="11" s="1"/>
  <c r="A3073" i="11" s="1"/>
  <c r="A3074" i="11" s="1"/>
  <c r="A3075" i="11" s="1"/>
  <c r="A3076" i="11" s="1"/>
  <c r="A3077" i="11" s="1"/>
  <c r="A3078" i="11" s="1"/>
  <c r="A3079" i="11" s="1"/>
  <c r="A3080" i="11" s="1"/>
  <c r="A3081" i="11" s="1"/>
  <c r="A3082" i="11" s="1"/>
  <c r="A3083" i="11" s="1"/>
  <c r="A3084" i="11" s="1"/>
  <c r="A3085" i="11" s="1"/>
  <c r="A3086" i="11" s="1"/>
  <c r="A3087" i="11" s="1"/>
  <c r="A3088" i="11" s="1"/>
  <c r="A3089" i="11" s="1"/>
  <c r="A3090" i="11" s="1"/>
  <c r="A3091" i="11" s="1"/>
  <c r="A3092" i="11" s="1"/>
  <c r="A3093" i="11" s="1"/>
  <c r="A3094" i="11" s="1"/>
  <c r="A3095" i="11" s="1"/>
  <c r="A3096" i="11" s="1"/>
  <c r="A3097" i="11" s="1"/>
  <c r="A3098" i="11" s="1"/>
  <c r="A3099" i="11" s="1"/>
  <c r="A3100" i="11" s="1"/>
  <c r="A3101" i="11" s="1"/>
  <c r="A3102" i="11" s="1"/>
  <c r="A3103" i="11" s="1"/>
  <c r="A3104" i="11" s="1"/>
  <c r="A3105" i="11" s="1"/>
  <c r="A3106" i="11" s="1"/>
  <c r="A3107" i="11" s="1"/>
  <c r="A3108" i="11" s="1"/>
  <c r="A3109" i="11" s="1"/>
  <c r="A3110" i="11" s="1"/>
  <c r="A3111" i="11" s="1"/>
  <c r="A3112" i="11" s="1"/>
  <c r="A3113" i="11" s="1"/>
  <c r="A3114" i="11" s="1"/>
  <c r="A3115" i="11" s="1"/>
  <c r="A3116" i="11" s="1"/>
  <c r="A3117" i="11" s="1"/>
  <c r="A3118" i="11" s="1"/>
  <c r="A3119" i="11" s="1"/>
  <c r="A3120" i="11" s="1"/>
  <c r="A3121" i="11" s="1"/>
  <c r="A3122" i="11" s="1"/>
  <c r="A3123" i="11" s="1"/>
  <c r="A3124" i="11" s="1"/>
  <c r="A3125" i="11" s="1"/>
  <c r="A3126" i="11" s="1"/>
  <c r="A3127" i="11" s="1"/>
  <c r="A3128" i="11" s="1"/>
  <c r="A3129" i="11" s="1"/>
  <c r="A3130" i="11" s="1"/>
  <c r="A3131" i="11" s="1"/>
  <c r="A3132" i="11" s="1"/>
  <c r="A3133" i="11" s="1"/>
  <c r="A3134" i="11" s="1"/>
  <c r="A3135" i="11" s="1"/>
  <c r="A3136" i="11" s="1"/>
  <c r="A3137" i="11" s="1"/>
  <c r="A3138" i="11" s="1"/>
  <c r="A3139" i="11" s="1"/>
  <c r="A3140" i="11" s="1"/>
  <c r="A3141" i="11" s="1"/>
  <c r="A3142" i="11" s="1"/>
  <c r="A3143" i="11" s="1"/>
  <c r="A3144" i="11" s="1"/>
  <c r="A3145" i="11" s="1"/>
  <c r="A3146" i="11" s="1"/>
  <c r="A3147" i="11" s="1"/>
  <c r="A3148" i="11" s="1"/>
  <c r="A3149" i="11" s="1"/>
  <c r="A3150" i="11" s="1"/>
  <c r="A3151" i="11" s="1"/>
  <c r="A3152" i="11" s="1"/>
  <c r="A3153" i="11" s="1"/>
  <c r="A3154" i="11" s="1"/>
  <c r="A3155" i="11" s="1"/>
  <c r="A3156" i="11" s="1"/>
  <c r="A3157" i="11" s="1"/>
  <c r="A3158" i="11" s="1"/>
  <c r="A3159" i="11" s="1"/>
  <c r="A3160" i="11" s="1"/>
  <c r="A3161" i="11" s="1"/>
  <c r="A3162" i="11" s="1"/>
  <c r="A3163" i="11" s="1"/>
  <c r="A3164" i="11" s="1"/>
  <c r="A3165" i="11" s="1"/>
  <c r="A3166" i="11" s="1"/>
  <c r="A3167" i="11" s="1"/>
  <c r="A3168" i="11" s="1"/>
  <c r="A3169" i="11" s="1"/>
  <c r="A3170" i="11" s="1"/>
  <c r="A3171" i="11" s="1"/>
  <c r="A3172" i="11" s="1"/>
  <c r="A3173" i="11" s="1"/>
  <c r="A3174" i="11" s="1"/>
  <c r="A3175" i="11" s="1"/>
  <c r="A3176" i="11" s="1"/>
  <c r="A3177" i="11" s="1"/>
  <c r="A3178" i="11" s="1"/>
  <c r="A3179" i="11" s="1"/>
  <c r="A3180" i="11" s="1"/>
  <c r="A3181" i="11" s="1"/>
  <c r="A3182" i="11" s="1"/>
  <c r="A3183" i="11" s="1"/>
  <c r="A3184" i="11" s="1"/>
  <c r="A3185" i="11" s="1"/>
  <c r="A3186" i="11" s="1"/>
  <c r="A3187" i="11" s="1"/>
  <c r="A3188" i="11" s="1"/>
  <c r="A3189" i="11" s="1"/>
  <c r="A3190" i="11" s="1"/>
  <c r="A3191" i="11" s="1"/>
  <c r="A3192" i="11" s="1"/>
  <c r="A3193" i="11" s="1"/>
  <c r="A3194" i="11" s="1"/>
  <c r="A3195" i="11" s="1"/>
  <c r="A3196" i="11" s="1"/>
  <c r="A3197" i="11" s="1"/>
  <c r="A3198" i="11" s="1"/>
  <c r="A3199" i="11" s="1"/>
  <c r="A3200" i="11" s="1"/>
  <c r="A3201" i="11" s="1"/>
  <c r="A3202" i="11" s="1"/>
  <c r="A3203" i="11" s="1"/>
  <c r="A3204" i="11" s="1"/>
  <c r="A3205" i="11" s="1"/>
  <c r="A3206" i="11" s="1"/>
  <c r="A3207" i="11" s="1"/>
  <c r="A3208" i="11" s="1"/>
  <c r="A3209" i="11" s="1"/>
  <c r="A3210" i="11" s="1"/>
  <c r="A3211" i="11" s="1"/>
  <c r="A3212" i="11" s="1"/>
  <c r="A3213" i="11" s="1"/>
  <c r="A3214" i="11" s="1"/>
  <c r="A3215" i="11" s="1"/>
  <c r="A3216" i="11" s="1"/>
  <c r="A3217" i="11" s="1"/>
  <c r="A3218" i="11" s="1"/>
  <c r="A3219" i="11" s="1"/>
  <c r="A3220" i="11" s="1"/>
  <c r="A3221" i="11" s="1"/>
  <c r="A3222" i="11" s="1"/>
  <c r="A3223" i="11" s="1"/>
  <c r="A3224" i="11" s="1"/>
  <c r="A3225" i="11" s="1"/>
  <c r="A3226" i="11" s="1"/>
  <c r="A3227" i="11" s="1"/>
  <c r="A3228" i="11" s="1"/>
  <c r="A3229" i="11" s="1"/>
  <c r="A3230" i="11" s="1"/>
  <c r="A3231" i="11" s="1"/>
  <c r="A3232" i="11" s="1"/>
  <c r="A3233" i="11" s="1"/>
  <c r="A3234" i="11" s="1"/>
  <c r="A3235" i="11" s="1"/>
  <c r="A3236" i="11" s="1"/>
  <c r="A3237" i="11" s="1"/>
  <c r="A3238" i="11" s="1"/>
  <c r="A3239" i="11" s="1"/>
  <c r="A3240" i="11" s="1"/>
  <c r="A3241" i="11" s="1"/>
  <c r="A3242" i="11" s="1"/>
  <c r="A3243" i="11" s="1"/>
  <c r="A3244" i="11" s="1"/>
  <c r="A3245" i="11" s="1"/>
  <c r="A3246" i="11" s="1"/>
  <c r="A3247" i="11" s="1"/>
  <c r="A3248" i="11" s="1"/>
  <c r="A3249" i="11" s="1"/>
  <c r="A3250" i="11" s="1"/>
  <c r="A3251" i="11" s="1"/>
  <c r="A3252" i="11" s="1"/>
  <c r="A3253" i="11" s="1"/>
  <c r="A3254" i="11" s="1"/>
  <c r="A3255" i="11" s="1"/>
  <c r="A3256" i="11" s="1"/>
  <c r="A3257" i="11" s="1"/>
  <c r="A3258" i="11" s="1"/>
  <c r="A3259" i="11" s="1"/>
  <c r="A3260" i="11" s="1"/>
  <c r="A3261" i="11" s="1"/>
  <c r="A3262" i="11" s="1"/>
  <c r="A3263" i="11" s="1"/>
  <c r="A3264" i="11" s="1"/>
  <c r="A3265" i="11" s="1"/>
  <c r="A3266" i="11" s="1"/>
  <c r="A3267" i="11" s="1"/>
  <c r="A3268" i="11" s="1"/>
  <c r="A3269" i="11" s="1"/>
  <c r="A3270" i="11" s="1"/>
  <c r="A3271" i="11" s="1"/>
  <c r="A3272" i="11" s="1"/>
  <c r="A3273" i="11" s="1"/>
  <c r="A3274" i="11" s="1"/>
  <c r="A3275" i="11" s="1"/>
  <c r="A3276" i="11" s="1"/>
  <c r="A3277" i="11" s="1"/>
  <c r="A3278" i="11" s="1"/>
  <c r="A3279" i="11" s="1"/>
  <c r="A3280" i="11" s="1"/>
  <c r="A3281" i="11" s="1"/>
  <c r="A3282" i="11" s="1"/>
  <c r="A3283" i="11" s="1"/>
  <c r="A3284" i="11" s="1"/>
  <c r="A3285" i="11" s="1"/>
  <c r="A3286" i="11" s="1"/>
  <c r="A3287" i="11" s="1"/>
  <c r="A3288" i="11" s="1"/>
  <c r="A3289" i="11" s="1"/>
  <c r="A3290" i="11" s="1"/>
  <c r="A3291" i="11" s="1"/>
  <c r="A3292" i="11" s="1"/>
  <c r="A3293" i="11" s="1"/>
  <c r="A3294" i="11" s="1"/>
  <c r="A3295" i="11" s="1"/>
  <c r="A3296" i="11" s="1"/>
  <c r="A3297" i="11" s="1"/>
  <c r="A3298" i="11" s="1"/>
  <c r="A3299" i="11" s="1"/>
  <c r="A3300" i="11" s="1"/>
  <c r="A3301" i="11" s="1"/>
  <c r="A3302" i="11" s="1"/>
  <c r="A3303" i="11" s="1"/>
  <c r="A3304" i="11" s="1"/>
  <c r="A3305" i="11" s="1"/>
  <c r="A3306" i="11" s="1"/>
  <c r="A3307" i="11" s="1"/>
  <c r="A3308" i="11" s="1"/>
  <c r="A3309" i="11" s="1"/>
  <c r="A3310" i="11" s="1"/>
  <c r="A3311" i="11" s="1"/>
  <c r="A3312" i="11" s="1"/>
  <c r="A3313" i="11" s="1"/>
  <c r="A3314" i="11" s="1"/>
  <c r="A3315" i="11" s="1"/>
  <c r="A3316" i="11" s="1"/>
  <c r="A3317" i="11" s="1"/>
  <c r="A3318" i="11" s="1"/>
  <c r="A3319" i="11" s="1"/>
  <c r="A3320" i="11" s="1"/>
  <c r="A3321" i="11" s="1"/>
  <c r="A3322" i="11" s="1"/>
  <c r="A3323" i="11" s="1"/>
  <c r="A3324" i="11" s="1"/>
  <c r="A3325" i="11" s="1"/>
  <c r="A3326" i="11" s="1"/>
  <c r="A3327" i="11" s="1"/>
  <c r="A3328" i="11" s="1"/>
  <c r="A3329" i="11" s="1"/>
  <c r="A3330" i="11" s="1"/>
  <c r="A3331" i="11" s="1"/>
  <c r="A3332" i="11" s="1"/>
  <c r="A3333" i="11" s="1"/>
  <c r="A3334" i="11" s="1"/>
  <c r="A3335" i="11" s="1"/>
  <c r="A3336" i="11" s="1"/>
  <c r="A3337" i="11" s="1"/>
  <c r="A3338" i="11" s="1"/>
  <c r="A3339" i="11" s="1"/>
  <c r="A3340" i="11" s="1"/>
  <c r="A3341" i="11" s="1"/>
  <c r="A3342" i="11" s="1"/>
  <c r="A3343" i="11" s="1"/>
  <c r="A3344" i="11" s="1"/>
  <c r="A3345" i="11" s="1"/>
  <c r="A3346" i="11" s="1"/>
  <c r="A3347" i="11" s="1"/>
  <c r="A3348" i="11" s="1"/>
  <c r="A3349" i="11" s="1"/>
  <c r="A3350" i="11" s="1"/>
  <c r="A3351" i="11" s="1"/>
  <c r="A3352" i="11" s="1"/>
  <c r="A3353" i="11" s="1"/>
  <c r="A3354" i="11" s="1"/>
  <c r="A3355" i="11" s="1"/>
  <c r="A3356" i="11" s="1"/>
  <c r="A3357" i="11" s="1"/>
  <c r="A3358" i="11" s="1"/>
  <c r="A3359" i="11" s="1"/>
  <c r="A3360" i="11" s="1"/>
  <c r="A3361" i="11" s="1"/>
  <c r="A3362" i="11" s="1"/>
  <c r="A3363" i="11" s="1"/>
  <c r="A3364" i="11" s="1"/>
  <c r="A3365" i="11" s="1"/>
  <c r="A3366" i="11" s="1"/>
  <c r="A3367" i="11" s="1"/>
  <c r="A3368" i="11" s="1"/>
  <c r="A3369" i="11" s="1"/>
  <c r="A3370" i="11" s="1"/>
  <c r="A3371" i="11" s="1"/>
  <c r="A3372" i="11" s="1"/>
  <c r="A3373" i="11" s="1"/>
  <c r="A3374" i="11" s="1"/>
  <c r="A3375" i="11" s="1"/>
  <c r="A3376" i="11" s="1"/>
  <c r="A3377" i="11" s="1"/>
  <c r="A3378" i="11" s="1"/>
  <c r="A3379" i="11" s="1"/>
  <c r="A3380" i="11" s="1"/>
  <c r="A3381" i="11" s="1"/>
  <c r="A3382" i="11" s="1"/>
  <c r="A3383" i="11" s="1"/>
  <c r="A3384" i="11" s="1"/>
  <c r="A3385" i="11" s="1"/>
  <c r="A3386" i="11" s="1"/>
  <c r="A3387" i="11" s="1"/>
  <c r="A3388" i="11" s="1"/>
  <c r="A3389" i="11" s="1"/>
  <c r="A3390" i="11" s="1"/>
  <c r="A3391" i="11" s="1"/>
  <c r="A3392" i="11" s="1"/>
  <c r="A3393" i="11" s="1"/>
  <c r="A3394" i="11" s="1"/>
  <c r="A3395" i="11" s="1"/>
  <c r="A3396" i="11" s="1"/>
  <c r="A3397" i="11" s="1"/>
  <c r="A3398" i="11" s="1"/>
  <c r="A3399" i="11" s="1"/>
  <c r="A3400" i="11" s="1"/>
  <c r="A3401" i="11" s="1"/>
  <c r="A3402" i="11" s="1"/>
  <c r="A3403" i="11" s="1"/>
  <c r="A3404" i="11" s="1"/>
  <c r="A3405" i="11" s="1"/>
  <c r="A3406" i="11" s="1"/>
  <c r="A3407" i="11" s="1"/>
  <c r="A3408" i="11" s="1"/>
  <c r="A3409" i="11" s="1"/>
  <c r="A3410" i="11" s="1"/>
  <c r="A3411" i="11" s="1"/>
  <c r="A3412" i="11" s="1"/>
  <c r="A3413" i="11" s="1"/>
  <c r="A3414" i="11" s="1"/>
  <c r="A3415" i="11" s="1"/>
  <c r="A3416" i="11" s="1"/>
  <c r="A3417" i="11" s="1"/>
  <c r="A3418" i="11" s="1"/>
  <c r="A3419" i="11" s="1"/>
  <c r="A3420" i="11" s="1"/>
  <c r="A3421" i="11" s="1"/>
  <c r="A3422" i="11" s="1"/>
  <c r="A3423" i="11" s="1"/>
  <c r="A3424" i="11" s="1"/>
  <c r="A3425" i="11" s="1"/>
  <c r="A3426" i="11" s="1"/>
  <c r="A3427" i="11" s="1"/>
  <c r="A3428" i="11" s="1"/>
  <c r="A3429" i="11" s="1"/>
  <c r="A3430" i="11" s="1"/>
  <c r="A3431" i="11" s="1"/>
  <c r="A3432" i="11" s="1"/>
  <c r="A3433" i="11" s="1"/>
  <c r="A3434" i="11" s="1"/>
  <c r="A3435" i="11" s="1"/>
  <c r="A3436" i="11" s="1"/>
  <c r="A3437" i="11" s="1"/>
  <c r="A3438" i="11" s="1"/>
  <c r="A3439" i="11" s="1"/>
  <c r="A3440" i="11" s="1"/>
  <c r="A3441" i="11" s="1"/>
  <c r="A3442" i="11" s="1"/>
  <c r="A3443" i="11" s="1"/>
  <c r="A3444" i="11" s="1"/>
  <c r="A3445" i="11" s="1"/>
  <c r="A3446" i="11" s="1"/>
  <c r="A3447" i="11" s="1"/>
  <c r="A3448" i="11" s="1"/>
  <c r="A3449" i="11" s="1"/>
  <c r="A3450" i="11" s="1"/>
  <c r="A3451" i="11" s="1"/>
  <c r="A3452" i="11" s="1"/>
  <c r="A3453" i="11" s="1"/>
  <c r="A3454" i="11" s="1"/>
  <c r="A3455" i="11" s="1"/>
  <c r="A3456" i="11" s="1"/>
  <c r="A3457" i="11" s="1"/>
  <c r="A3458" i="11" s="1"/>
  <c r="A3459" i="11" s="1"/>
  <c r="A3460" i="11" s="1"/>
  <c r="A3461" i="11" s="1"/>
  <c r="A3462" i="11" s="1"/>
  <c r="A3463" i="11" s="1"/>
  <c r="A3464" i="11" s="1"/>
  <c r="A3465" i="11" s="1"/>
  <c r="A3466" i="11" s="1"/>
  <c r="A3467" i="11" s="1"/>
  <c r="A3468" i="11" s="1"/>
  <c r="A3469" i="11" s="1"/>
  <c r="A3470" i="11" s="1"/>
  <c r="A3471" i="11" s="1"/>
  <c r="A3472" i="11" s="1"/>
  <c r="A3473" i="11" s="1"/>
  <c r="A3474" i="11" s="1"/>
  <c r="A3475" i="11" s="1"/>
  <c r="A3476" i="11" s="1"/>
  <c r="A3477" i="11" s="1"/>
  <c r="A3478" i="11" s="1"/>
  <c r="A3479" i="11" s="1"/>
  <c r="A3480" i="11" s="1"/>
  <c r="A3481" i="11" s="1"/>
  <c r="A3482" i="11" s="1"/>
  <c r="A3483" i="11" s="1"/>
  <c r="A3484" i="11" s="1"/>
  <c r="A3485" i="11" s="1"/>
  <c r="A3486" i="11" s="1"/>
  <c r="A3487" i="11" s="1"/>
  <c r="A3488" i="11" s="1"/>
  <c r="A3489" i="11" s="1"/>
  <c r="A3490" i="11" s="1"/>
  <c r="A3491" i="11" s="1"/>
  <c r="A3492" i="11" s="1"/>
  <c r="A3493" i="11" s="1"/>
  <c r="A3494" i="11" s="1"/>
  <c r="A3495" i="11" s="1"/>
  <c r="A3496" i="11" s="1"/>
  <c r="A3497" i="11" s="1"/>
  <c r="A3498" i="11" s="1"/>
  <c r="A3499" i="11" s="1"/>
  <c r="A3500" i="11" s="1"/>
  <c r="A3501" i="11" s="1"/>
  <c r="A3502" i="11" s="1"/>
  <c r="A3503" i="11" s="1"/>
  <c r="A3504" i="11" s="1"/>
  <c r="A3505" i="11" s="1"/>
  <c r="A3506" i="11" s="1"/>
  <c r="A3507" i="11" s="1"/>
  <c r="A3508" i="11" s="1"/>
  <c r="A3509" i="11" s="1"/>
  <c r="A3510" i="11" s="1"/>
  <c r="A3511" i="11" s="1"/>
  <c r="A3512" i="11" s="1"/>
  <c r="A3513" i="11" s="1"/>
  <c r="A3514" i="11" s="1"/>
  <c r="A3515" i="11" s="1"/>
  <c r="A3516" i="11" s="1"/>
  <c r="A3517" i="11" s="1"/>
  <c r="A3518" i="11" s="1"/>
  <c r="A3519" i="11" s="1"/>
  <c r="A3520" i="11" s="1"/>
  <c r="A3521" i="11" s="1"/>
  <c r="A3522" i="11" s="1"/>
  <c r="A3523" i="11" s="1"/>
  <c r="A3524" i="11" s="1"/>
  <c r="A3525" i="11" s="1"/>
  <c r="A3526" i="11" s="1"/>
  <c r="A3527" i="11" s="1"/>
  <c r="A3528" i="11" s="1"/>
  <c r="A3529" i="11" s="1"/>
  <c r="A3530" i="11" s="1"/>
  <c r="A3531" i="11" s="1"/>
  <c r="A3532" i="11" s="1"/>
  <c r="A3533" i="11" s="1"/>
  <c r="A3534" i="11" s="1"/>
  <c r="A3535" i="11" s="1"/>
  <c r="A3536" i="11" s="1"/>
  <c r="A3537" i="11" s="1"/>
  <c r="A3538" i="11" s="1"/>
  <c r="A3539" i="11" s="1"/>
  <c r="A3540" i="11" s="1"/>
  <c r="A3541" i="11" s="1"/>
  <c r="A3542" i="11" s="1"/>
  <c r="A3543" i="11" s="1"/>
  <c r="A3544" i="11" s="1"/>
  <c r="A3545" i="11" s="1"/>
  <c r="A3546" i="11" s="1"/>
  <c r="A3547" i="11" s="1"/>
  <c r="A3548" i="11" s="1"/>
  <c r="A3549" i="11" s="1"/>
  <c r="A3550" i="11" s="1"/>
  <c r="A3551" i="11" s="1"/>
  <c r="A3552" i="11" s="1"/>
  <c r="A3553" i="11" s="1"/>
  <c r="A3554" i="11" s="1"/>
  <c r="A3555" i="11" s="1"/>
  <c r="A3556" i="11" s="1"/>
  <c r="A3557" i="11" s="1"/>
  <c r="A3558" i="11" s="1"/>
  <c r="A3559" i="11" s="1"/>
  <c r="A3560" i="11" s="1"/>
  <c r="A3561" i="11" s="1"/>
  <c r="A3562" i="11" s="1"/>
  <c r="A3563" i="11" s="1"/>
  <c r="A3564" i="11" s="1"/>
  <c r="A3565" i="11" s="1"/>
  <c r="A3566" i="11" s="1"/>
  <c r="A3567" i="11" s="1"/>
  <c r="A3568" i="11" s="1"/>
  <c r="A3569" i="11" s="1"/>
  <c r="A3570" i="11" s="1"/>
  <c r="A3571" i="11" s="1"/>
  <c r="A3572" i="11" s="1"/>
  <c r="A3573" i="11" s="1"/>
  <c r="A3574" i="11" s="1"/>
  <c r="A3575" i="11" s="1"/>
  <c r="A3576" i="11" s="1"/>
  <c r="A3577" i="11" s="1"/>
  <c r="A3578" i="11" s="1"/>
  <c r="A3579" i="11" s="1"/>
  <c r="A3580" i="11" s="1"/>
  <c r="A3581" i="11" s="1"/>
  <c r="A3582" i="11" s="1"/>
  <c r="A3583" i="11" s="1"/>
  <c r="A3584" i="11" s="1"/>
  <c r="A3585" i="11" s="1"/>
  <c r="A3586" i="11" s="1"/>
  <c r="A3587" i="11" s="1"/>
  <c r="A3588" i="11" s="1"/>
  <c r="A3589" i="11" s="1"/>
  <c r="A3590" i="11" s="1"/>
  <c r="A3591" i="11" s="1"/>
  <c r="A3592" i="11" s="1"/>
  <c r="A3593" i="11" s="1"/>
  <c r="A3594" i="11" s="1"/>
  <c r="A3595" i="11" s="1"/>
  <c r="A3596" i="11" s="1"/>
  <c r="A3597" i="11" s="1"/>
  <c r="A3598" i="11" s="1"/>
  <c r="A3599" i="11" s="1"/>
  <c r="A3600" i="11" s="1"/>
  <c r="A3601" i="11" s="1"/>
  <c r="A3602" i="11" s="1"/>
  <c r="A3603" i="11" s="1"/>
  <c r="A3604" i="11" s="1"/>
  <c r="A3605" i="11" s="1"/>
  <c r="A3606" i="11" s="1"/>
  <c r="A3607" i="11" s="1"/>
  <c r="A3608" i="11" s="1"/>
  <c r="A3609" i="11" s="1"/>
  <c r="A3610" i="11" s="1"/>
  <c r="A3611" i="11" s="1"/>
  <c r="A3612" i="11" s="1"/>
  <c r="A3613" i="11" s="1"/>
  <c r="A3614" i="11" s="1"/>
  <c r="A3615" i="11" s="1"/>
  <c r="A3616" i="11" s="1"/>
  <c r="A3617" i="11" s="1"/>
  <c r="A3618" i="11" s="1"/>
  <c r="A3619" i="11" s="1"/>
  <c r="A3620" i="11" s="1"/>
  <c r="A3621" i="11" s="1"/>
  <c r="A3622" i="11" s="1"/>
  <c r="A3623" i="11" s="1"/>
  <c r="A3624" i="11" s="1"/>
  <c r="A3625" i="11" s="1"/>
  <c r="A3626" i="11" s="1"/>
  <c r="A3627" i="11" s="1"/>
  <c r="A3628" i="11" s="1"/>
  <c r="A3629" i="11" s="1"/>
  <c r="A3630" i="11" s="1"/>
  <c r="A3631" i="11" s="1"/>
  <c r="A3632" i="11" s="1"/>
  <c r="A3633" i="11" s="1"/>
  <c r="A3634" i="11" s="1"/>
  <c r="A3635" i="11" s="1"/>
  <c r="A3636" i="11" s="1"/>
  <c r="A3637" i="11" s="1"/>
  <c r="A3638" i="11" s="1"/>
  <c r="A3639" i="11" s="1"/>
  <c r="A3640" i="11" s="1"/>
  <c r="A3641" i="11" s="1"/>
  <c r="A3642" i="11" s="1"/>
  <c r="A3643" i="11" s="1"/>
  <c r="A3644" i="11" s="1"/>
  <c r="A3645" i="11" s="1"/>
  <c r="A3646" i="11" s="1"/>
  <c r="A3647" i="11" s="1"/>
  <c r="A3648" i="11" s="1"/>
  <c r="A3649" i="11" s="1"/>
  <c r="A3650" i="11" s="1"/>
  <c r="A3651" i="11" s="1"/>
  <c r="A3652" i="11" s="1"/>
  <c r="A3653" i="11" s="1"/>
  <c r="A3654" i="11" s="1"/>
  <c r="A3655" i="11" s="1"/>
  <c r="A3656" i="11" s="1"/>
  <c r="A3657" i="11" s="1"/>
  <c r="A3658" i="11" s="1"/>
  <c r="A3659" i="11" s="1"/>
  <c r="A3660" i="11" s="1"/>
  <c r="A3661" i="11" s="1"/>
  <c r="A3662" i="11" s="1"/>
  <c r="A3663" i="11" s="1"/>
  <c r="A3664" i="11" s="1"/>
  <c r="A3665" i="11" s="1"/>
  <c r="A3666" i="11" s="1"/>
  <c r="A3667" i="11" s="1"/>
  <c r="A3668" i="11" s="1"/>
  <c r="A3669" i="11" s="1"/>
  <c r="A3670" i="11" s="1"/>
  <c r="A3671" i="11" s="1"/>
  <c r="A3672" i="11" s="1"/>
  <c r="A3673" i="11" s="1"/>
  <c r="A3674" i="11" s="1"/>
  <c r="A3675" i="11" s="1"/>
  <c r="A3676" i="11" s="1"/>
  <c r="A3677" i="11" s="1"/>
  <c r="A3678" i="11" s="1"/>
  <c r="A3679" i="11" s="1"/>
  <c r="A3680" i="11" s="1"/>
  <c r="A3681" i="11" s="1"/>
  <c r="A3682" i="11" s="1"/>
  <c r="A3683" i="11" s="1"/>
  <c r="A3684" i="11" s="1"/>
  <c r="A3685" i="11" s="1"/>
  <c r="A3686" i="11" s="1"/>
  <c r="A3687" i="11" s="1"/>
  <c r="A3688" i="11" s="1"/>
  <c r="A3689" i="11" s="1"/>
  <c r="A3690" i="11" s="1"/>
  <c r="A3691" i="11" s="1"/>
  <c r="A3692" i="11" s="1"/>
  <c r="A3693" i="11" s="1"/>
  <c r="A3694" i="11" s="1"/>
  <c r="A3695" i="11" s="1"/>
  <c r="A3696" i="11" s="1"/>
  <c r="A3697" i="11" s="1"/>
  <c r="A3698" i="11" s="1"/>
  <c r="A3699" i="11" s="1"/>
  <c r="A3700" i="11" s="1"/>
  <c r="A3701" i="11" s="1"/>
  <c r="A3702" i="11" s="1"/>
  <c r="A3703" i="11" s="1"/>
  <c r="A3704" i="11" s="1"/>
  <c r="A3705" i="11" s="1"/>
  <c r="A3706" i="11" s="1"/>
  <c r="A3707" i="11" s="1"/>
  <c r="A3708" i="11" s="1"/>
  <c r="A3709" i="11" s="1"/>
  <c r="A3710" i="11" s="1"/>
  <c r="A3711" i="11" s="1"/>
  <c r="A3712" i="11" s="1"/>
  <c r="A3713" i="11" s="1"/>
  <c r="A3714" i="11" s="1"/>
  <c r="A3715" i="11" s="1"/>
  <c r="A3716" i="11" s="1"/>
  <c r="A3717" i="11" s="1"/>
  <c r="A3718" i="11" s="1"/>
  <c r="A3719" i="11" s="1"/>
  <c r="A3720" i="11" s="1"/>
  <c r="A3721" i="11" s="1"/>
  <c r="A3722" i="11" s="1"/>
  <c r="A3723" i="11" s="1"/>
  <c r="A3724" i="11" s="1"/>
  <c r="A3725" i="11" s="1"/>
  <c r="A3726" i="11" s="1"/>
  <c r="A3727" i="11" s="1"/>
  <c r="A3728" i="11" s="1"/>
  <c r="A3729" i="11" s="1"/>
  <c r="A3730" i="11" s="1"/>
  <c r="A3731" i="11" s="1"/>
  <c r="A3732" i="11" s="1"/>
  <c r="A3733" i="11" s="1"/>
  <c r="A3734" i="11" s="1"/>
  <c r="A3735" i="11" s="1"/>
  <c r="A3736" i="11" s="1"/>
  <c r="A3737" i="11" s="1"/>
  <c r="A3738" i="11" s="1"/>
  <c r="A3739" i="11" s="1"/>
  <c r="A3740" i="11" s="1"/>
  <c r="A3741" i="11" s="1"/>
  <c r="A3742" i="11" s="1"/>
  <c r="A3743" i="11" s="1"/>
  <c r="A3744" i="11" s="1"/>
  <c r="A3745" i="11" s="1"/>
  <c r="A3746" i="11" s="1"/>
  <c r="A3747" i="11" s="1"/>
  <c r="A3748" i="11" s="1"/>
  <c r="A3749" i="11" s="1"/>
  <c r="A3750" i="11" s="1"/>
  <c r="A3751" i="11" s="1"/>
  <c r="A3752" i="11" s="1"/>
  <c r="A3753" i="11" s="1"/>
  <c r="A3754" i="11" s="1"/>
  <c r="A3755" i="11" s="1"/>
  <c r="A3756" i="11" s="1"/>
  <c r="A3757" i="11" s="1"/>
  <c r="A3758" i="11" s="1"/>
  <c r="A3759" i="11" s="1"/>
  <c r="A3760" i="11" s="1"/>
  <c r="A3761" i="11" s="1"/>
  <c r="A3762" i="11" s="1"/>
  <c r="A3763" i="11" s="1"/>
  <c r="A3764" i="11" s="1"/>
  <c r="A3765" i="11" s="1"/>
  <c r="A3766" i="11" s="1"/>
  <c r="A3767" i="11" s="1"/>
  <c r="A3768" i="11" s="1"/>
  <c r="A3769" i="11" s="1"/>
  <c r="A3770" i="11" s="1"/>
  <c r="A3771" i="11" s="1"/>
  <c r="A3772" i="11" s="1"/>
  <c r="A3773" i="11" s="1"/>
  <c r="A3774" i="11" s="1"/>
  <c r="A3775" i="11" s="1"/>
  <c r="A3776" i="11" s="1"/>
  <c r="A3777" i="11" s="1"/>
  <c r="A3778" i="11" s="1"/>
  <c r="A3779" i="11" s="1"/>
  <c r="A3780" i="11" s="1"/>
  <c r="A3781" i="11" s="1"/>
  <c r="A3782" i="11" s="1"/>
  <c r="A3783" i="11" s="1"/>
  <c r="A3784" i="11" s="1"/>
  <c r="A3785" i="11" s="1"/>
  <c r="A3786" i="11" s="1"/>
  <c r="A3787" i="11" s="1"/>
  <c r="A3788" i="11" s="1"/>
  <c r="A3789" i="11" s="1"/>
  <c r="A3790" i="11" s="1"/>
  <c r="A3791" i="11" s="1"/>
  <c r="A3792" i="11" s="1"/>
  <c r="A3793" i="11" s="1"/>
  <c r="A3794" i="11" s="1"/>
  <c r="A3795" i="11" s="1"/>
  <c r="A3796" i="11" s="1"/>
  <c r="A3797" i="11" s="1"/>
  <c r="A3798" i="11" s="1"/>
  <c r="A3799" i="11" s="1"/>
  <c r="A3800" i="11" s="1"/>
  <c r="A3801" i="11" s="1"/>
  <c r="A3802" i="11" s="1"/>
  <c r="A3803" i="11" s="1"/>
  <c r="A3804" i="11" s="1"/>
  <c r="A3805" i="11" s="1"/>
  <c r="A3806" i="11" s="1"/>
  <c r="A3807" i="11" s="1"/>
  <c r="A3808" i="11" s="1"/>
  <c r="A3809" i="11" s="1"/>
  <c r="A3810" i="11" s="1"/>
  <c r="A3811" i="11" s="1"/>
  <c r="A3812" i="11" s="1"/>
  <c r="A3813" i="11" s="1"/>
  <c r="A3814" i="11" s="1"/>
  <c r="A3815" i="11" s="1"/>
  <c r="A3816" i="11" s="1"/>
  <c r="A3817" i="11" s="1"/>
  <c r="A3818" i="11" s="1"/>
  <c r="A3819" i="11" s="1"/>
  <c r="A3820" i="11" s="1"/>
  <c r="A3821" i="11" s="1"/>
  <c r="A3822" i="11" s="1"/>
  <c r="A3823" i="11" s="1"/>
  <c r="A3824" i="11" s="1"/>
  <c r="A3825" i="11" s="1"/>
  <c r="A3826" i="11" s="1"/>
  <c r="A3827" i="11" s="1"/>
  <c r="A3828" i="11" s="1"/>
  <c r="A3829" i="11" s="1"/>
  <c r="A3830" i="11" s="1"/>
  <c r="A3831" i="11" s="1"/>
  <c r="A3832" i="11" s="1"/>
  <c r="A3833" i="11" s="1"/>
  <c r="A3834" i="11" s="1"/>
  <c r="A3835" i="11" s="1"/>
  <c r="A3836" i="11" s="1"/>
  <c r="A3837" i="11" s="1"/>
  <c r="A3838" i="11" s="1"/>
  <c r="A3839" i="11" s="1"/>
  <c r="A3840" i="11" s="1"/>
  <c r="A3841" i="11" s="1"/>
  <c r="A3842" i="11" s="1"/>
  <c r="A3843" i="11" s="1"/>
  <c r="A3844" i="11" s="1"/>
  <c r="A3845" i="11" s="1"/>
  <c r="A3846" i="11" s="1"/>
  <c r="A3847" i="11" s="1"/>
  <c r="A3848" i="11" s="1"/>
  <c r="A3849" i="11" s="1"/>
  <c r="A3850" i="11" s="1"/>
  <c r="A3851" i="11" s="1"/>
  <c r="A3852" i="11" s="1"/>
  <c r="A3853" i="11" s="1"/>
  <c r="A3854" i="11" s="1"/>
  <c r="A3855" i="11" s="1"/>
  <c r="A3856" i="11" s="1"/>
  <c r="A3857" i="11" s="1"/>
  <c r="A3858" i="11" s="1"/>
  <c r="A3859" i="11" s="1"/>
  <c r="A3860" i="11" s="1"/>
  <c r="A3861" i="11" s="1"/>
  <c r="A3862" i="11" s="1"/>
  <c r="A3863" i="11" s="1"/>
  <c r="A3864" i="11" s="1"/>
  <c r="A3865" i="11" s="1"/>
  <c r="A3866" i="11" s="1"/>
  <c r="A3867" i="11" s="1"/>
  <c r="A3868" i="11" s="1"/>
  <c r="A3869" i="11" s="1"/>
  <c r="A3870" i="11" s="1"/>
  <c r="A3871" i="11" s="1"/>
  <c r="A3872" i="11" s="1"/>
  <c r="A3873" i="11" s="1"/>
  <c r="A3874" i="11" s="1"/>
  <c r="A3875" i="11" s="1"/>
  <c r="A3876" i="11" s="1"/>
  <c r="A3877" i="11" s="1"/>
  <c r="A3878" i="11" s="1"/>
  <c r="A3879" i="11" s="1"/>
  <c r="A3880" i="11" s="1"/>
  <c r="A3881" i="11" s="1"/>
  <c r="A3882" i="11" s="1"/>
  <c r="A3883" i="11" s="1"/>
  <c r="A3884" i="11" s="1"/>
  <c r="A3885" i="11" s="1"/>
  <c r="A3886" i="11" s="1"/>
  <c r="A3887" i="11" s="1"/>
  <c r="A3888" i="11" s="1"/>
  <c r="A3889" i="11" s="1"/>
  <c r="A3890" i="11" s="1"/>
  <c r="A3891" i="11" s="1"/>
  <c r="A3892" i="11" s="1"/>
  <c r="A3893" i="11" s="1"/>
  <c r="A3894" i="11" s="1"/>
  <c r="A3895" i="11" s="1"/>
  <c r="A3896" i="11" s="1"/>
  <c r="A3897" i="11" s="1"/>
  <c r="A3898" i="11" s="1"/>
  <c r="A3899" i="11" s="1"/>
  <c r="A3900" i="11" s="1"/>
  <c r="A3901" i="11" s="1"/>
  <c r="A3902" i="11" s="1"/>
  <c r="A3903" i="11" s="1"/>
  <c r="A3904" i="11" s="1"/>
  <c r="A3905" i="11" s="1"/>
  <c r="A3906" i="11" s="1"/>
  <c r="A3907" i="11" s="1"/>
  <c r="A3908" i="11" s="1"/>
  <c r="A3909" i="11" s="1"/>
  <c r="A3910" i="11" s="1"/>
  <c r="A3911" i="11" s="1"/>
  <c r="A3912" i="11" s="1"/>
  <c r="A3913" i="11" s="1"/>
  <c r="A3914" i="11" s="1"/>
  <c r="A3915" i="11" s="1"/>
  <c r="A3916" i="11" s="1"/>
  <c r="A3917" i="11" s="1"/>
  <c r="A3918" i="11" s="1"/>
  <c r="A3919" i="11" s="1"/>
  <c r="A3920" i="11" s="1"/>
  <c r="A3921" i="11" s="1"/>
  <c r="A3922" i="11" s="1"/>
  <c r="A3923" i="11" s="1"/>
  <c r="A3924" i="11" s="1"/>
  <c r="A3925" i="11" s="1"/>
  <c r="A3926" i="11" s="1"/>
  <c r="A3927" i="11" s="1"/>
  <c r="A3928" i="11" s="1"/>
  <c r="A3929" i="11" s="1"/>
  <c r="A3930" i="11" s="1"/>
  <c r="A3931" i="11" s="1"/>
  <c r="A3932" i="11" s="1"/>
  <c r="A3933" i="11" s="1"/>
  <c r="A3934" i="11" s="1"/>
  <c r="A3935" i="11" s="1"/>
  <c r="A3936" i="11" s="1"/>
  <c r="A3937" i="11" s="1"/>
  <c r="A3938" i="11" s="1"/>
  <c r="A3939" i="11" s="1"/>
  <c r="A3940" i="11" s="1"/>
  <c r="A3941" i="11" s="1"/>
  <c r="A3942" i="11" s="1"/>
  <c r="A3943" i="11" s="1"/>
  <c r="A3944" i="11" s="1"/>
  <c r="A3945" i="11" s="1"/>
  <c r="A3946" i="11" s="1"/>
  <c r="A3947" i="11" s="1"/>
  <c r="A3948" i="11" s="1"/>
  <c r="A3949" i="11" s="1"/>
  <c r="A3950" i="11" s="1"/>
  <c r="A3951" i="11" s="1"/>
  <c r="A3952" i="11" s="1"/>
  <c r="A3953" i="11" s="1"/>
  <c r="A3954" i="11" s="1"/>
  <c r="A3955" i="11" s="1"/>
  <c r="A3956" i="11" s="1"/>
  <c r="A3957" i="11" s="1"/>
  <c r="A3958" i="11" s="1"/>
  <c r="A3959" i="11" s="1"/>
  <c r="A3960" i="11" s="1"/>
  <c r="A3961" i="11" s="1"/>
  <c r="A3962" i="11" s="1"/>
  <c r="A3963" i="11" s="1"/>
  <c r="A3964" i="11" s="1"/>
  <c r="A3965" i="11" s="1"/>
  <c r="A3966" i="11" s="1"/>
  <c r="A3967" i="11" s="1"/>
  <c r="A3968" i="11" s="1"/>
  <c r="A3969" i="11" s="1"/>
  <c r="A3970" i="11" s="1"/>
  <c r="A3971" i="11" s="1"/>
  <c r="A3972" i="11" s="1"/>
  <c r="A3973" i="11" s="1"/>
  <c r="A3974" i="11" s="1"/>
  <c r="A3975" i="11" s="1"/>
  <c r="A3976" i="11" s="1"/>
  <c r="A3977" i="11" s="1"/>
  <c r="A3978" i="11" s="1"/>
  <c r="A3979" i="11" s="1"/>
  <c r="A3980" i="11" s="1"/>
  <c r="A3981" i="11" s="1"/>
  <c r="A3982" i="11" s="1"/>
  <c r="A3983" i="11" s="1"/>
  <c r="A3984" i="11" s="1"/>
  <c r="A3985" i="11" s="1"/>
  <c r="A3986" i="11" s="1"/>
  <c r="A3987" i="11" s="1"/>
  <c r="A3988" i="11" s="1"/>
  <c r="A3989" i="11" s="1"/>
  <c r="A3990" i="11" s="1"/>
  <c r="A3991" i="11" s="1"/>
  <c r="A3992" i="11" s="1"/>
  <c r="A3993" i="11" s="1"/>
  <c r="A3994" i="11" s="1"/>
  <c r="A3995" i="11" s="1"/>
  <c r="A3996" i="11" s="1"/>
  <c r="A3997" i="11" s="1"/>
  <c r="A3998" i="11" s="1"/>
  <c r="A3999" i="11" s="1"/>
  <c r="A4000" i="11" s="1"/>
  <c r="A4001" i="11" s="1"/>
  <c r="H4" i="11"/>
  <c r="H102" i="4"/>
  <c r="H94" i="4"/>
  <c r="H86" i="4"/>
  <c r="H78" i="4"/>
  <c r="H70" i="4"/>
  <c r="H62" i="4"/>
  <c r="H54" i="4"/>
  <c r="H46" i="4"/>
  <c r="H38" i="4"/>
  <c r="H30" i="4"/>
  <c r="H22" i="4"/>
  <c r="H14" i="4"/>
  <c r="H6" i="4"/>
  <c r="I98" i="4"/>
  <c r="I90" i="4"/>
  <c r="I82" i="4"/>
  <c r="I74" i="4"/>
  <c r="I66" i="4"/>
  <c r="I58" i="4"/>
  <c r="I50" i="4"/>
  <c r="I42" i="4"/>
  <c r="I34" i="4"/>
  <c r="I26" i="4"/>
  <c r="I18" i="4"/>
  <c r="I10" i="4"/>
  <c r="H101" i="4"/>
  <c r="H93" i="4"/>
  <c r="H85" i="4"/>
  <c r="H77" i="4"/>
  <c r="H69" i="4"/>
  <c r="H61" i="4"/>
  <c r="H53" i="4"/>
  <c r="H45" i="4"/>
  <c r="H37" i="4"/>
  <c r="H29" i="4"/>
  <c r="H21" i="4"/>
  <c r="H13" i="4"/>
  <c r="H4" i="4"/>
  <c r="I97" i="4"/>
  <c r="I89" i="4"/>
  <c r="I81" i="4"/>
  <c r="I73" i="4"/>
  <c r="I65" i="4"/>
  <c r="I57" i="4"/>
  <c r="I49" i="4"/>
  <c r="I41" i="4"/>
  <c r="I33" i="4"/>
  <c r="I25" i="4"/>
  <c r="I17" i="4"/>
  <c r="I9" i="4"/>
  <c r="I96" i="4"/>
  <c r="I88" i="4"/>
  <c r="I80" i="4"/>
  <c r="I72" i="4"/>
  <c r="I64" i="4"/>
  <c r="I56" i="4"/>
  <c r="I48" i="4"/>
  <c r="I40" i="4"/>
  <c r="I32" i="4"/>
  <c r="I24" i="4"/>
  <c r="I16" i="4"/>
  <c r="I8" i="4"/>
  <c r="H99" i="4"/>
  <c r="H91" i="4"/>
  <c r="H83" i="4"/>
  <c r="H75" i="4"/>
  <c r="H67" i="4"/>
  <c r="H59" i="4"/>
  <c r="H51" i="4"/>
  <c r="H43" i="4"/>
  <c r="H35" i="4"/>
  <c r="H27" i="4"/>
  <c r="H19" i="4"/>
  <c r="H11" i="4"/>
  <c r="I5" i="4"/>
  <c r="I95" i="4"/>
  <c r="I87" i="4"/>
  <c r="I79" i="4"/>
  <c r="I71" i="4"/>
  <c r="I63" i="4"/>
  <c r="I55" i="4"/>
  <c r="I47" i="4"/>
  <c r="I39" i="4"/>
  <c r="I31" i="4"/>
  <c r="I23" i="4"/>
  <c r="I15" i="4"/>
  <c r="I7" i="4"/>
  <c r="I94" i="4"/>
  <c r="I86" i="4"/>
  <c r="I78" i="4"/>
  <c r="I70" i="4"/>
  <c r="I62" i="4"/>
  <c r="I54" i="4"/>
  <c r="I46" i="4"/>
  <c r="I38" i="4"/>
  <c r="I30" i="4"/>
  <c r="I22" i="4"/>
  <c r="I14" i="4"/>
  <c r="I6" i="4"/>
  <c r="H97" i="4"/>
  <c r="H89" i="4"/>
  <c r="H81" i="4"/>
  <c r="H73" i="4"/>
  <c r="H65" i="4"/>
  <c r="H57" i="4"/>
  <c r="H49" i="4"/>
  <c r="H41" i="4"/>
  <c r="H33" i="4"/>
  <c r="H25" i="4"/>
  <c r="H17" i="4"/>
  <c r="H9" i="4"/>
  <c r="I101" i="4"/>
  <c r="I93" i="4"/>
  <c r="I85" i="4"/>
  <c r="I77" i="4"/>
  <c r="I69" i="4"/>
  <c r="I61" i="4"/>
  <c r="I53" i="4"/>
  <c r="I45" i="4"/>
  <c r="I37" i="4"/>
  <c r="I29" i="4"/>
  <c r="I21" i="4"/>
  <c r="I13" i="4"/>
  <c r="H96" i="4"/>
  <c r="H88" i="4"/>
  <c r="H80" i="4"/>
  <c r="H72" i="4"/>
  <c r="H64" i="4"/>
  <c r="H56" i="4"/>
  <c r="H48" i="4"/>
  <c r="H40" i="4"/>
  <c r="H32" i="4"/>
  <c r="H24" i="4"/>
  <c r="H16" i="4"/>
  <c r="H8" i="4"/>
  <c r="I100" i="4"/>
  <c r="I92" i="4"/>
  <c r="I84" i="4"/>
  <c r="I76" i="4"/>
  <c r="I68" i="4"/>
  <c r="I60" i="4"/>
  <c r="I52" i="4"/>
  <c r="I44" i="4"/>
  <c r="I36" i="4"/>
  <c r="I28" i="4"/>
  <c r="I20" i="4"/>
  <c r="I12" i="4"/>
  <c r="H5" i="4"/>
  <c r="H95" i="4"/>
  <c r="H87" i="4"/>
  <c r="H79" i="4"/>
  <c r="H71" i="4"/>
  <c r="H63" i="4"/>
  <c r="H55" i="4"/>
  <c r="H47" i="4"/>
  <c r="H39" i="4"/>
  <c r="H31" i="4"/>
  <c r="H23" i="4"/>
  <c r="H15" i="4"/>
  <c r="H7" i="4"/>
  <c r="I99" i="4"/>
  <c r="I91" i="4"/>
  <c r="I83" i="4"/>
  <c r="I75" i="4"/>
  <c r="I67" i="4"/>
  <c r="I59" i="4"/>
  <c r="I51" i="4"/>
  <c r="I43" i="4"/>
  <c r="I35" i="4"/>
  <c r="I27" i="4"/>
  <c r="I19" i="4"/>
  <c r="I11" i="4"/>
  <c r="I4" i="5"/>
  <c r="H4" i="5"/>
  <c r="E4" i="5"/>
  <c r="E4" i="4"/>
  <c r="A6" i="16" l="1"/>
  <c r="H5" i="16"/>
  <c r="G5" i="16"/>
  <c r="F5" i="16"/>
  <c r="E5" i="16" s="1"/>
  <c r="D5" i="16"/>
  <c r="A6" i="14"/>
  <c r="E5" i="14"/>
  <c r="B5" i="14"/>
  <c r="C5" i="14" s="1"/>
  <c r="B8" i="12"/>
  <c r="H8" i="12"/>
  <c r="A9" i="12"/>
  <c r="D8" i="12"/>
  <c r="F8" i="12"/>
  <c r="E8" i="12" s="1"/>
  <c r="G8" i="12"/>
  <c r="C8" i="12"/>
  <c r="D5" i="12"/>
  <c r="C5" i="12"/>
  <c r="B5" i="12"/>
  <c r="G5" i="12"/>
  <c r="F5" i="12"/>
  <c r="E5" i="12" s="1"/>
  <c r="H5" i="12"/>
  <c r="B5" i="11"/>
  <c r="F5" i="11"/>
  <c r="E5" i="11" s="1"/>
  <c r="G5" i="11"/>
  <c r="H5" i="11"/>
  <c r="D5" i="11"/>
  <c r="C5" i="11"/>
  <c r="H5" i="5"/>
  <c r="I5" i="5"/>
  <c r="E5" i="5"/>
  <c r="E5" i="4"/>
  <c r="A7" i="16" l="1"/>
  <c r="F6" i="16"/>
  <c r="E6" i="16" s="1"/>
  <c r="H6" i="16"/>
  <c r="G6" i="16"/>
  <c r="D6" i="16"/>
  <c r="D6" i="14"/>
  <c r="U6" i="14"/>
  <c r="T6" i="14"/>
  <c r="R6" i="14"/>
  <c r="S6" i="14"/>
  <c r="Q6" i="14"/>
  <c r="O6" i="14"/>
  <c r="M6" i="14"/>
  <c r="P6" i="14"/>
  <c r="K6" i="14"/>
  <c r="N6" i="14"/>
  <c r="I6" i="14"/>
  <c r="J6" i="14"/>
  <c r="G6" i="14"/>
  <c r="L6" i="14"/>
  <c r="H6" i="14"/>
  <c r="F6" i="14"/>
  <c r="A7" i="14"/>
  <c r="E6" i="14"/>
  <c r="B6" i="14"/>
  <c r="C6" i="14" s="1"/>
  <c r="B9" i="12"/>
  <c r="D9" i="12"/>
  <c r="F9" i="12"/>
  <c r="E9" i="12" s="1"/>
  <c r="G9" i="12"/>
  <c r="H9" i="12"/>
  <c r="A10" i="12"/>
  <c r="C9" i="12"/>
  <c r="G6" i="12"/>
  <c r="F6" i="12"/>
  <c r="E6" i="12" s="1"/>
  <c r="D6" i="12"/>
  <c r="C6" i="12"/>
  <c r="B6" i="12"/>
  <c r="H6" i="12"/>
  <c r="H6" i="11"/>
  <c r="B6" i="11"/>
  <c r="G6" i="11"/>
  <c r="F6" i="11"/>
  <c r="E6" i="11" s="1"/>
  <c r="D6" i="11"/>
  <c r="C6" i="11"/>
  <c r="H6" i="5"/>
  <c r="I6" i="5"/>
  <c r="E6" i="5"/>
  <c r="E6" i="4"/>
  <c r="G7" i="16" l="1"/>
  <c r="F7" i="16"/>
  <c r="E7" i="16" s="1"/>
  <c r="H7" i="16"/>
  <c r="D7" i="16"/>
  <c r="A8" i="16"/>
  <c r="D7" i="14"/>
  <c r="U7" i="14"/>
  <c r="T7" i="14"/>
  <c r="R7" i="14"/>
  <c r="S7" i="14"/>
  <c r="Q7" i="14"/>
  <c r="O7" i="14"/>
  <c r="P7" i="14"/>
  <c r="N7" i="14"/>
  <c r="M7" i="14"/>
  <c r="K7" i="14"/>
  <c r="L7" i="14"/>
  <c r="I7" i="14"/>
  <c r="J7" i="14"/>
  <c r="H7" i="14"/>
  <c r="F7" i="14"/>
  <c r="G7" i="14"/>
  <c r="A8" i="14"/>
  <c r="E7" i="14"/>
  <c r="B7" i="14"/>
  <c r="C7" i="14" s="1"/>
  <c r="B10" i="12"/>
  <c r="F10" i="12"/>
  <c r="E10" i="12" s="1"/>
  <c r="G10" i="12"/>
  <c r="H10" i="12"/>
  <c r="A11" i="12"/>
  <c r="D10" i="12"/>
  <c r="C10" i="12"/>
  <c r="F7" i="11"/>
  <c r="E7" i="11" s="1"/>
  <c r="H7" i="11"/>
  <c r="B7" i="11"/>
  <c r="C7" i="11"/>
  <c r="D7" i="11"/>
  <c r="G7" i="11"/>
  <c r="I7" i="5"/>
  <c r="H7" i="5"/>
  <c r="E7" i="5"/>
  <c r="E7" i="4"/>
  <c r="D8" i="16" l="1"/>
  <c r="A9" i="16"/>
  <c r="H8" i="16"/>
  <c r="F8" i="16"/>
  <c r="E8" i="16" s="1"/>
  <c r="G8" i="16"/>
  <c r="D8" i="14"/>
  <c r="U8" i="14"/>
  <c r="S8" i="14"/>
  <c r="R8" i="14"/>
  <c r="T8" i="14"/>
  <c r="Q8" i="14"/>
  <c r="N8" i="14"/>
  <c r="P8" i="14"/>
  <c r="M8" i="14"/>
  <c r="K8" i="14"/>
  <c r="O8" i="14"/>
  <c r="I8" i="14"/>
  <c r="J8" i="14"/>
  <c r="L8" i="14"/>
  <c r="H8" i="14"/>
  <c r="G8" i="14"/>
  <c r="F8" i="14"/>
  <c r="A9" i="14"/>
  <c r="E8" i="14"/>
  <c r="B8" i="14"/>
  <c r="C8" i="14" s="1"/>
  <c r="B11" i="12"/>
  <c r="A12" i="12"/>
  <c r="D11" i="12"/>
  <c r="F11" i="12"/>
  <c r="E11" i="12" s="1"/>
  <c r="G11" i="12"/>
  <c r="H11" i="12"/>
  <c r="C11" i="12"/>
  <c r="B8" i="11"/>
  <c r="H8" i="11"/>
  <c r="C8" i="11"/>
  <c r="F8" i="11"/>
  <c r="E8" i="11" s="1"/>
  <c r="D8" i="11"/>
  <c r="G8" i="11"/>
  <c r="H8" i="5"/>
  <c r="I8" i="5"/>
  <c r="E8" i="5"/>
  <c r="E8" i="4"/>
  <c r="A10" i="16" l="1"/>
  <c r="H9" i="16"/>
  <c r="G9" i="16"/>
  <c r="D9" i="16"/>
  <c r="F9" i="16"/>
  <c r="E9" i="16" s="1"/>
  <c r="D9" i="14"/>
  <c r="U9" i="14"/>
  <c r="S9" i="14"/>
  <c r="T9" i="14"/>
  <c r="R9" i="14"/>
  <c r="P9" i="14"/>
  <c r="N9" i="14"/>
  <c r="Q9" i="14"/>
  <c r="M9" i="14"/>
  <c r="K9" i="14"/>
  <c r="O9" i="14"/>
  <c r="L9" i="14"/>
  <c r="I9" i="14"/>
  <c r="J9" i="14"/>
  <c r="H9" i="14"/>
  <c r="G9" i="14"/>
  <c r="F9" i="14"/>
  <c r="A10" i="14"/>
  <c r="E9" i="14"/>
  <c r="B9" i="14"/>
  <c r="C9" i="14" s="1"/>
  <c r="B12" i="12"/>
  <c r="D12" i="12"/>
  <c r="F12" i="12"/>
  <c r="E12" i="12" s="1"/>
  <c r="G12" i="12"/>
  <c r="H12" i="12"/>
  <c r="A13" i="12"/>
  <c r="C12" i="12"/>
  <c r="C9" i="11"/>
  <c r="F9" i="11"/>
  <c r="E9" i="11" s="1"/>
  <c r="D9" i="11"/>
  <c r="G9" i="11"/>
  <c r="H9" i="11"/>
  <c r="B9" i="11"/>
  <c r="I9" i="5"/>
  <c r="H9" i="5"/>
  <c r="E9" i="5"/>
  <c r="E9" i="4"/>
  <c r="H10" i="16" l="1"/>
  <c r="F10" i="16"/>
  <c r="E10" i="16" s="1"/>
  <c r="G10" i="16"/>
  <c r="D10" i="16"/>
  <c r="A11" i="16"/>
  <c r="D10" i="14"/>
  <c r="U10" i="14"/>
  <c r="S10" i="14"/>
  <c r="T10" i="14"/>
  <c r="R10" i="14"/>
  <c r="P10" i="14"/>
  <c r="N10" i="14"/>
  <c r="Q10" i="14"/>
  <c r="M10" i="14"/>
  <c r="O10" i="14"/>
  <c r="L10" i="14"/>
  <c r="J10" i="14"/>
  <c r="K10" i="14"/>
  <c r="H10" i="14"/>
  <c r="I10" i="14"/>
  <c r="F10" i="14"/>
  <c r="G10" i="14"/>
  <c r="A11" i="14"/>
  <c r="E10" i="14"/>
  <c r="B10" i="14"/>
  <c r="C10" i="14" s="1"/>
  <c r="B13" i="12"/>
  <c r="G13" i="12"/>
  <c r="H13" i="12"/>
  <c r="A14" i="12"/>
  <c r="D13" i="12"/>
  <c r="F13" i="12"/>
  <c r="E13" i="12" s="1"/>
  <c r="C13" i="12"/>
  <c r="D10" i="11"/>
  <c r="G10" i="11"/>
  <c r="C10" i="11"/>
  <c r="B10" i="11"/>
  <c r="F10" i="11"/>
  <c r="E10" i="11" s="1"/>
  <c r="H10" i="11"/>
  <c r="H10" i="5"/>
  <c r="I10" i="5"/>
  <c r="E10" i="5"/>
  <c r="E10" i="4"/>
  <c r="G11" i="16" l="1"/>
  <c r="D11" i="16"/>
  <c r="F11" i="16"/>
  <c r="E11" i="16" s="1"/>
  <c r="H11" i="16"/>
  <c r="A12" i="16"/>
  <c r="D11" i="14"/>
  <c r="U11" i="14"/>
  <c r="S11" i="14"/>
  <c r="T11" i="14"/>
  <c r="R11" i="14"/>
  <c r="P11" i="14"/>
  <c r="N11" i="14"/>
  <c r="Q11" i="14"/>
  <c r="O11" i="14"/>
  <c r="M11" i="14"/>
  <c r="L11" i="14"/>
  <c r="J11" i="14"/>
  <c r="K11" i="14"/>
  <c r="H11" i="14"/>
  <c r="I11" i="14"/>
  <c r="F11" i="14"/>
  <c r="G11" i="14"/>
  <c r="A12" i="14"/>
  <c r="E11" i="14"/>
  <c r="B11" i="14"/>
  <c r="C11" i="14" s="1"/>
  <c r="B14" i="12"/>
  <c r="D14" i="12"/>
  <c r="F14" i="12"/>
  <c r="E14" i="12" s="1"/>
  <c r="G14" i="12"/>
  <c r="H14" i="12"/>
  <c r="A15" i="12"/>
  <c r="C14" i="12"/>
  <c r="C11" i="11"/>
  <c r="D11" i="11"/>
  <c r="G11" i="11"/>
  <c r="F11" i="11"/>
  <c r="E11" i="11" s="1"/>
  <c r="H11" i="11"/>
  <c r="B11" i="11"/>
  <c r="I11" i="5"/>
  <c r="H11" i="5"/>
  <c r="E11" i="5"/>
  <c r="E11" i="4"/>
  <c r="A13" i="16" l="1"/>
  <c r="G12" i="16"/>
  <c r="H12" i="16"/>
  <c r="F12" i="16"/>
  <c r="E12" i="16" s="1"/>
  <c r="D12" i="16"/>
  <c r="D12" i="14"/>
  <c r="U12" i="14"/>
  <c r="T12" i="14"/>
  <c r="R12" i="14"/>
  <c r="Q12" i="14"/>
  <c r="N12" i="14"/>
  <c r="M12" i="14"/>
  <c r="P12" i="14"/>
  <c r="S12" i="14"/>
  <c r="O12" i="14"/>
  <c r="L12" i="14"/>
  <c r="K12" i="14"/>
  <c r="J12" i="14"/>
  <c r="H12" i="14"/>
  <c r="F12" i="14"/>
  <c r="G12" i="14"/>
  <c r="I12" i="14"/>
  <c r="A13" i="14"/>
  <c r="E12" i="14"/>
  <c r="B12" i="14"/>
  <c r="C12" i="14" s="1"/>
  <c r="B15" i="12"/>
  <c r="D15" i="12"/>
  <c r="F15" i="12"/>
  <c r="E15" i="12" s="1"/>
  <c r="G15" i="12"/>
  <c r="H15" i="12"/>
  <c r="A16" i="12"/>
  <c r="C15" i="12"/>
  <c r="D12" i="11"/>
  <c r="H12" i="11"/>
  <c r="B12" i="11"/>
  <c r="G12" i="11"/>
  <c r="F12" i="11"/>
  <c r="E12" i="11" s="1"/>
  <c r="C12" i="11"/>
  <c r="H12" i="5"/>
  <c r="I12" i="5"/>
  <c r="E12" i="5"/>
  <c r="E12" i="4"/>
  <c r="F13" i="16" l="1"/>
  <c r="E13" i="16" s="1"/>
  <c r="D13" i="16"/>
  <c r="H13" i="16"/>
  <c r="A14" i="16"/>
  <c r="G13" i="16"/>
  <c r="D13" i="14"/>
  <c r="U13" i="14"/>
  <c r="T13" i="14"/>
  <c r="R13" i="14"/>
  <c r="S13" i="14"/>
  <c r="Q13" i="14"/>
  <c r="O13" i="14"/>
  <c r="N13" i="14"/>
  <c r="M13" i="14"/>
  <c r="P13" i="14"/>
  <c r="L13" i="14"/>
  <c r="J13" i="14"/>
  <c r="K13" i="14"/>
  <c r="H13" i="14"/>
  <c r="I13" i="14"/>
  <c r="G13" i="14"/>
  <c r="F13" i="14"/>
  <c r="A14" i="14"/>
  <c r="E13" i="14"/>
  <c r="B13" i="14"/>
  <c r="C13" i="14" s="1"/>
  <c r="B16" i="12"/>
  <c r="H16" i="12"/>
  <c r="A17" i="12"/>
  <c r="D16" i="12"/>
  <c r="F16" i="12"/>
  <c r="E16" i="12" s="1"/>
  <c r="G16" i="12"/>
  <c r="C16" i="12"/>
  <c r="C13" i="11"/>
  <c r="D13" i="11"/>
  <c r="G13" i="11"/>
  <c r="F13" i="11"/>
  <c r="E13" i="11" s="1"/>
  <c r="H13" i="11"/>
  <c r="B13" i="11"/>
  <c r="I13" i="5"/>
  <c r="H13" i="5"/>
  <c r="E13" i="5"/>
  <c r="E13" i="4"/>
  <c r="A15" i="16" l="1"/>
  <c r="F14" i="16"/>
  <c r="E14" i="16" s="1"/>
  <c r="D14" i="16"/>
  <c r="H14" i="16"/>
  <c r="G14" i="16"/>
  <c r="D14" i="14"/>
  <c r="U14" i="14"/>
  <c r="T14" i="14"/>
  <c r="R14" i="14"/>
  <c r="S14" i="14"/>
  <c r="Q14" i="14"/>
  <c r="O14" i="14"/>
  <c r="N14" i="14"/>
  <c r="M14" i="14"/>
  <c r="P14" i="14"/>
  <c r="K14" i="14"/>
  <c r="L14" i="14"/>
  <c r="I14" i="14"/>
  <c r="G14" i="14"/>
  <c r="H14" i="14"/>
  <c r="F14" i="14"/>
  <c r="J14" i="14"/>
  <c r="A15" i="14"/>
  <c r="E14" i="14"/>
  <c r="B14" i="14"/>
  <c r="C14" i="14" s="1"/>
  <c r="B17" i="12"/>
  <c r="D17" i="12"/>
  <c r="F17" i="12"/>
  <c r="E17" i="12" s="1"/>
  <c r="G17" i="12"/>
  <c r="H17" i="12"/>
  <c r="A18" i="12"/>
  <c r="C17" i="12"/>
  <c r="D14" i="11"/>
  <c r="G14" i="11"/>
  <c r="F14" i="11"/>
  <c r="E14" i="11" s="1"/>
  <c r="C14" i="11"/>
  <c r="H14" i="11"/>
  <c r="B14" i="11"/>
  <c r="H14" i="5"/>
  <c r="I14" i="5"/>
  <c r="E14" i="5"/>
  <c r="E14" i="4"/>
  <c r="G15" i="16" l="1"/>
  <c r="F15" i="16"/>
  <c r="E15" i="16" s="1"/>
  <c r="A16" i="16"/>
  <c r="D15" i="16"/>
  <c r="H15" i="16"/>
  <c r="D15" i="14"/>
  <c r="U15" i="14"/>
  <c r="T15" i="14"/>
  <c r="R15" i="14"/>
  <c r="S15" i="14"/>
  <c r="Q15" i="14"/>
  <c r="O15" i="14"/>
  <c r="P15" i="14"/>
  <c r="K15" i="14"/>
  <c r="L15" i="14"/>
  <c r="I15" i="14"/>
  <c r="N15" i="14"/>
  <c r="J15" i="14"/>
  <c r="H15" i="14"/>
  <c r="M15" i="14"/>
  <c r="G15" i="14"/>
  <c r="F15" i="14"/>
  <c r="A16" i="14"/>
  <c r="E15" i="14"/>
  <c r="B15" i="14"/>
  <c r="C15" i="14" s="1"/>
  <c r="B18" i="12"/>
  <c r="F18" i="12"/>
  <c r="E18" i="12" s="1"/>
  <c r="G18" i="12"/>
  <c r="H18" i="12"/>
  <c r="A19" i="12"/>
  <c r="D18" i="12"/>
  <c r="C18" i="12"/>
  <c r="C15" i="11"/>
  <c r="D15" i="11"/>
  <c r="H15" i="11"/>
  <c r="G15" i="11"/>
  <c r="F15" i="11"/>
  <c r="E15" i="11" s="1"/>
  <c r="B15" i="11"/>
  <c r="I15" i="5"/>
  <c r="H15" i="5"/>
  <c r="E15" i="5"/>
  <c r="E15" i="4"/>
  <c r="G16" i="16" l="1"/>
  <c r="F16" i="16"/>
  <c r="E16" i="16" s="1"/>
  <c r="H16" i="16"/>
  <c r="D16" i="16"/>
  <c r="A17" i="16"/>
  <c r="D16" i="14"/>
  <c r="U16" i="14"/>
  <c r="S16" i="14"/>
  <c r="R16" i="14"/>
  <c r="T16" i="14"/>
  <c r="P16" i="14"/>
  <c r="O16" i="14"/>
  <c r="K16" i="14"/>
  <c r="N16" i="14"/>
  <c r="M16" i="14"/>
  <c r="I16" i="14"/>
  <c r="L16" i="14"/>
  <c r="Q16" i="14"/>
  <c r="H16" i="14"/>
  <c r="G16" i="14"/>
  <c r="J16" i="14"/>
  <c r="F16" i="14"/>
  <c r="A17" i="14"/>
  <c r="E16" i="14"/>
  <c r="B16" i="14"/>
  <c r="C16" i="14" s="1"/>
  <c r="B19" i="12"/>
  <c r="A20" i="12"/>
  <c r="D19" i="12"/>
  <c r="F19" i="12"/>
  <c r="E19" i="12" s="1"/>
  <c r="G19" i="12"/>
  <c r="H19" i="12"/>
  <c r="C19" i="12"/>
  <c r="D16" i="11"/>
  <c r="H16" i="11"/>
  <c r="C16" i="11"/>
  <c r="G16" i="11"/>
  <c r="F16" i="11"/>
  <c r="E16" i="11" s="1"/>
  <c r="B16" i="11"/>
  <c r="H16" i="5"/>
  <c r="I16" i="5"/>
  <c r="E16" i="5"/>
  <c r="E16" i="4"/>
  <c r="G17" i="16" l="1"/>
  <c r="D17" i="16"/>
  <c r="A18" i="16"/>
  <c r="F17" i="16"/>
  <c r="E17" i="16" s="1"/>
  <c r="H17" i="16"/>
  <c r="D17" i="14"/>
  <c r="U17" i="14"/>
  <c r="S17" i="14"/>
  <c r="T17" i="14"/>
  <c r="R17" i="14"/>
  <c r="P17" i="14"/>
  <c r="N17" i="14"/>
  <c r="O17" i="14"/>
  <c r="K17" i="14"/>
  <c r="L17" i="14"/>
  <c r="Q17" i="14"/>
  <c r="I17" i="14"/>
  <c r="G17" i="14"/>
  <c r="J17" i="14"/>
  <c r="H17" i="14"/>
  <c r="M17" i="14"/>
  <c r="F17" i="14"/>
  <c r="A18" i="14"/>
  <c r="E17" i="14"/>
  <c r="B17" i="14"/>
  <c r="C17" i="14" s="1"/>
  <c r="B20" i="12"/>
  <c r="D20" i="12"/>
  <c r="F20" i="12"/>
  <c r="E20" i="12" s="1"/>
  <c r="G20" i="12"/>
  <c r="H20" i="12"/>
  <c r="A21" i="12"/>
  <c r="C20" i="12"/>
  <c r="D17" i="11"/>
  <c r="G17" i="11"/>
  <c r="F17" i="11"/>
  <c r="E17" i="11" s="1"/>
  <c r="H17" i="11"/>
  <c r="B17" i="11"/>
  <c r="C17" i="11"/>
  <c r="I17" i="5"/>
  <c r="H17" i="5"/>
  <c r="E17" i="5"/>
  <c r="E17" i="4"/>
  <c r="A19" i="16" l="1"/>
  <c r="H18" i="16"/>
  <c r="D18" i="16"/>
  <c r="F18" i="16"/>
  <c r="E18" i="16" s="1"/>
  <c r="G18" i="16"/>
  <c r="D18" i="14"/>
  <c r="U18" i="14"/>
  <c r="S18" i="14"/>
  <c r="T18" i="14"/>
  <c r="R18" i="14"/>
  <c r="P18" i="14"/>
  <c r="N18" i="14"/>
  <c r="O18" i="14"/>
  <c r="M18" i="14"/>
  <c r="L18" i="14"/>
  <c r="J18" i="14"/>
  <c r="H18" i="14"/>
  <c r="Q18" i="14"/>
  <c r="G18" i="14"/>
  <c r="K18" i="14"/>
  <c r="I18" i="14"/>
  <c r="F18" i="14"/>
  <c r="A19" i="14"/>
  <c r="E18" i="14"/>
  <c r="B18" i="14"/>
  <c r="C18" i="14" s="1"/>
  <c r="B21" i="12"/>
  <c r="G21" i="12"/>
  <c r="H21" i="12"/>
  <c r="A22" i="12"/>
  <c r="D21" i="12"/>
  <c r="F21" i="12"/>
  <c r="E21" i="12" s="1"/>
  <c r="C21" i="12"/>
  <c r="D18" i="11"/>
  <c r="G18" i="11"/>
  <c r="F18" i="11"/>
  <c r="E18" i="11" s="1"/>
  <c r="B18" i="11"/>
  <c r="C18" i="11"/>
  <c r="H18" i="11"/>
  <c r="H18" i="5"/>
  <c r="I18" i="5"/>
  <c r="E18" i="5"/>
  <c r="E18" i="4"/>
  <c r="H19" i="16" l="1"/>
  <c r="F19" i="16"/>
  <c r="E19" i="16" s="1"/>
  <c r="D19" i="16"/>
  <c r="G19" i="16"/>
  <c r="A20" i="16"/>
  <c r="D19" i="14"/>
  <c r="U19" i="14"/>
  <c r="S19" i="14"/>
  <c r="T19" i="14"/>
  <c r="R19" i="14"/>
  <c r="P19" i="14"/>
  <c r="N19" i="14"/>
  <c r="Q19" i="14"/>
  <c r="O19" i="14"/>
  <c r="M19" i="14"/>
  <c r="L19" i="14"/>
  <c r="J19" i="14"/>
  <c r="K19" i="14"/>
  <c r="H19" i="14"/>
  <c r="I19" i="14"/>
  <c r="F19" i="14"/>
  <c r="G19" i="14"/>
  <c r="A20" i="14"/>
  <c r="E19" i="14"/>
  <c r="B19" i="14"/>
  <c r="C19" i="14" s="1"/>
  <c r="B22" i="12"/>
  <c r="D22" i="12"/>
  <c r="F22" i="12"/>
  <c r="E22" i="12" s="1"/>
  <c r="G22" i="12"/>
  <c r="H22" i="12"/>
  <c r="A23" i="12"/>
  <c r="C22" i="12"/>
  <c r="C19" i="11"/>
  <c r="D19" i="11"/>
  <c r="G19" i="11"/>
  <c r="F19" i="11"/>
  <c r="E19" i="11" s="1"/>
  <c r="H19" i="11"/>
  <c r="B19" i="11"/>
  <c r="I19" i="5"/>
  <c r="H19" i="5"/>
  <c r="E19" i="5"/>
  <c r="E19" i="4"/>
  <c r="G20" i="16" l="1"/>
  <c r="D20" i="16"/>
  <c r="A21" i="16"/>
  <c r="F20" i="16"/>
  <c r="E20" i="16" s="1"/>
  <c r="H20" i="16"/>
  <c r="D20" i="14"/>
  <c r="U20" i="14"/>
  <c r="T20" i="14"/>
  <c r="R20" i="14"/>
  <c r="S20" i="14"/>
  <c r="O20" i="14"/>
  <c r="M20" i="14"/>
  <c r="Q20" i="14"/>
  <c r="P20" i="14"/>
  <c r="L20" i="14"/>
  <c r="J20" i="14"/>
  <c r="N20" i="14"/>
  <c r="H20" i="14"/>
  <c r="K20" i="14"/>
  <c r="F20" i="14"/>
  <c r="I20" i="14"/>
  <c r="G20" i="14"/>
  <c r="A21" i="14"/>
  <c r="E20" i="14"/>
  <c r="B20" i="14"/>
  <c r="C20" i="14" s="1"/>
  <c r="B23" i="12"/>
  <c r="D23" i="12"/>
  <c r="F23" i="12"/>
  <c r="E23" i="12" s="1"/>
  <c r="G23" i="12"/>
  <c r="H23" i="12"/>
  <c r="A24" i="12"/>
  <c r="C23" i="12"/>
  <c r="D20" i="11"/>
  <c r="F20" i="11"/>
  <c r="E20" i="11" s="1"/>
  <c r="H20" i="11"/>
  <c r="G20" i="11"/>
  <c r="C20" i="11"/>
  <c r="B20" i="11"/>
  <c r="H20" i="5"/>
  <c r="I20" i="5"/>
  <c r="E20" i="5"/>
  <c r="E20" i="4"/>
  <c r="H21" i="16" l="1"/>
  <c r="D21" i="16"/>
  <c r="A22" i="16"/>
  <c r="F21" i="16"/>
  <c r="E21" i="16" s="1"/>
  <c r="G21" i="16"/>
  <c r="D21" i="14"/>
  <c r="U21" i="14"/>
  <c r="T21" i="14"/>
  <c r="R21" i="14"/>
  <c r="S21" i="14"/>
  <c r="Q21" i="14"/>
  <c r="O21" i="14"/>
  <c r="M21" i="14"/>
  <c r="N21" i="14"/>
  <c r="L21" i="14"/>
  <c r="J21" i="14"/>
  <c r="K21" i="14"/>
  <c r="H21" i="14"/>
  <c r="I21" i="14"/>
  <c r="P21" i="14"/>
  <c r="G21" i="14"/>
  <c r="F21" i="14"/>
  <c r="A22" i="14"/>
  <c r="E21" i="14"/>
  <c r="B21" i="14"/>
  <c r="C21" i="14" s="1"/>
  <c r="B24" i="12"/>
  <c r="H24" i="12"/>
  <c r="A25" i="12"/>
  <c r="D24" i="12"/>
  <c r="F24" i="12"/>
  <c r="E24" i="12" s="1"/>
  <c r="G24" i="12"/>
  <c r="C24" i="12"/>
  <c r="C21" i="11"/>
  <c r="H21" i="11"/>
  <c r="D21" i="11"/>
  <c r="G21" i="11"/>
  <c r="F21" i="11"/>
  <c r="E21" i="11" s="1"/>
  <c r="B21" i="11"/>
  <c r="I21" i="5"/>
  <c r="H21" i="5"/>
  <c r="E21" i="5"/>
  <c r="E21" i="4"/>
  <c r="F22" i="16" l="1"/>
  <c r="E22" i="16" s="1"/>
  <c r="A23" i="16"/>
  <c r="G22" i="16"/>
  <c r="D22" i="16"/>
  <c r="H22" i="16"/>
  <c r="D22" i="14"/>
  <c r="U22" i="14"/>
  <c r="T22" i="14"/>
  <c r="R22" i="14"/>
  <c r="S22" i="14"/>
  <c r="Q22" i="14"/>
  <c r="O22" i="14"/>
  <c r="M22" i="14"/>
  <c r="N22" i="14"/>
  <c r="K22" i="14"/>
  <c r="P22" i="14"/>
  <c r="L22" i="14"/>
  <c r="J22" i="14"/>
  <c r="I22" i="14"/>
  <c r="G22" i="14"/>
  <c r="F22" i="14"/>
  <c r="H22" i="14"/>
  <c r="A23" i="14"/>
  <c r="E22" i="14"/>
  <c r="B22" i="14"/>
  <c r="C22" i="14" s="1"/>
  <c r="B25" i="12"/>
  <c r="D25" i="12"/>
  <c r="F25" i="12"/>
  <c r="E25" i="12" s="1"/>
  <c r="G25" i="12"/>
  <c r="H25" i="12"/>
  <c r="A26" i="12"/>
  <c r="C25" i="12"/>
  <c r="D22" i="11"/>
  <c r="G22" i="11"/>
  <c r="F22" i="11"/>
  <c r="E22" i="11" s="1"/>
  <c r="H22" i="11"/>
  <c r="C22" i="11"/>
  <c r="B22" i="11"/>
  <c r="H22" i="5"/>
  <c r="I22" i="5"/>
  <c r="E22" i="5"/>
  <c r="E22" i="4"/>
  <c r="G23" i="16" l="1"/>
  <c r="F23" i="16"/>
  <c r="E23" i="16" s="1"/>
  <c r="D23" i="16"/>
  <c r="A24" i="16"/>
  <c r="H23" i="16"/>
  <c r="D23" i="14"/>
  <c r="U23" i="14"/>
  <c r="T23" i="14"/>
  <c r="R23" i="14"/>
  <c r="S23" i="14"/>
  <c r="Q23" i="14"/>
  <c r="O23" i="14"/>
  <c r="P23" i="14"/>
  <c r="N23" i="14"/>
  <c r="K23" i="14"/>
  <c r="M23" i="14"/>
  <c r="L23" i="14"/>
  <c r="J23" i="14"/>
  <c r="I23" i="14"/>
  <c r="H23" i="14"/>
  <c r="G23" i="14"/>
  <c r="F23" i="14"/>
  <c r="A24" i="14"/>
  <c r="E23" i="14"/>
  <c r="B23" i="14"/>
  <c r="C23" i="14" s="1"/>
  <c r="B26" i="12"/>
  <c r="F26" i="12"/>
  <c r="E26" i="12" s="1"/>
  <c r="G26" i="12"/>
  <c r="H26" i="12"/>
  <c r="A27" i="12"/>
  <c r="D26" i="12"/>
  <c r="C26" i="12"/>
  <c r="C23" i="11"/>
  <c r="D23" i="11"/>
  <c r="F23" i="11"/>
  <c r="E23" i="11" s="1"/>
  <c r="H23" i="11"/>
  <c r="B23" i="11"/>
  <c r="G23" i="11"/>
  <c r="I23" i="5"/>
  <c r="H23" i="5"/>
  <c r="E23" i="5"/>
  <c r="E23" i="4"/>
  <c r="G24" i="16" l="1"/>
  <c r="D24" i="16"/>
  <c r="A25" i="16"/>
  <c r="H24" i="16"/>
  <c r="F24" i="16"/>
  <c r="E24" i="16" s="1"/>
  <c r="D24" i="14"/>
  <c r="U24" i="14"/>
  <c r="S24" i="14"/>
  <c r="R24" i="14"/>
  <c r="T24" i="14"/>
  <c r="N24" i="14"/>
  <c r="L24" i="14"/>
  <c r="Q24" i="14"/>
  <c r="P24" i="14"/>
  <c r="O24" i="14"/>
  <c r="K24" i="14"/>
  <c r="M24" i="14"/>
  <c r="I24" i="14"/>
  <c r="J24" i="14"/>
  <c r="F24" i="14"/>
  <c r="H24" i="14"/>
  <c r="G24" i="14"/>
  <c r="A25" i="14"/>
  <c r="E24" i="14"/>
  <c r="B24" i="14"/>
  <c r="C24" i="14" s="1"/>
  <c r="B27" i="12"/>
  <c r="A28" i="12"/>
  <c r="D27" i="12"/>
  <c r="F27" i="12"/>
  <c r="E27" i="12" s="1"/>
  <c r="G27" i="12"/>
  <c r="H27" i="12"/>
  <c r="C27" i="12"/>
  <c r="D24" i="11"/>
  <c r="G24" i="11"/>
  <c r="F24" i="11"/>
  <c r="E24" i="11" s="1"/>
  <c r="B24" i="11"/>
  <c r="H24" i="11"/>
  <c r="C24" i="11"/>
  <c r="H24" i="5"/>
  <c r="I24" i="5"/>
  <c r="E24" i="5"/>
  <c r="E24" i="4"/>
  <c r="A26" i="16" l="1"/>
  <c r="H25" i="16"/>
  <c r="D25" i="16"/>
  <c r="F25" i="16"/>
  <c r="E25" i="16" s="1"/>
  <c r="G25" i="16"/>
  <c r="D25" i="14"/>
  <c r="U25" i="14"/>
  <c r="S25" i="14"/>
  <c r="T25" i="14"/>
  <c r="R25" i="14"/>
  <c r="P25" i="14"/>
  <c r="N25" i="14"/>
  <c r="Q25" i="14"/>
  <c r="O25" i="14"/>
  <c r="K25" i="14"/>
  <c r="M25" i="14"/>
  <c r="L25" i="14"/>
  <c r="I25" i="14"/>
  <c r="G25" i="14"/>
  <c r="J25" i="14"/>
  <c r="H25" i="14"/>
  <c r="F25" i="14"/>
  <c r="A26" i="14"/>
  <c r="E25" i="14"/>
  <c r="B25" i="14"/>
  <c r="C25" i="14" s="1"/>
  <c r="B28" i="12"/>
  <c r="D28" i="12"/>
  <c r="F28" i="12"/>
  <c r="E28" i="12" s="1"/>
  <c r="G28" i="12"/>
  <c r="H28" i="12"/>
  <c r="A29" i="12"/>
  <c r="C28" i="12"/>
  <c r="C25" i="11"/>
  <c r="F25" i="11"/>
  <c r="E25" i="11" s="1"/>
  <c r="H25" i="11"/>
  <c r="D25" i="11"/>
  <c r="G25" i="11"/>
  <c r="B25" i="11"/>
  <c r="I25" i="5"/>
  <c r="H25" i="5"/>
  <c r="E25" i="5"/>
  <c r="E25" i="4"/>
  <c r="A27" i="16" l="1"/>
  <c r="G26" i="16"/>
  <c r="F26" i="16"/>
  <c r="E26" i="16" s="1"/>
  <c r="D26" i="16"/>
  <c r="H26" i="16"/>
  <c r="D26" i="14"/>
  <c r="U26" i="14"/>
  <c r="S26" i="14"/>
  <c r="T26" i="14"/>
  <c r="R26" i="14"/>
  <c r="P26" i="14"/>
  <c r="N26" i="14"/>
  <c r="Q26" i="14"/>
  <c r="M26" i="14"/>
  <c r="J26" i="14"/>
  <c r="L26" i="14"/>
  <c r="H26" i="14"/>
  <c r="I26" i="14"/>
  <c r="K26" i="14"/>
  <c r="G26" i="14"/>
  <c r="F26" i="14"/>
  <c r="O26" i="14"/>
  <c r="A27" i="14"/>
  <c r="E26" i="14"/>
  <c r="B26" i="14"/>
  <c r="C26" i="14" s="1"/>
  <c r="B29" i="12"/>
  <c r="G29" i="12"/>
  <c r="H29" i="12"/>
  <c r="A30" i="12"/>
  <c r="D29" i="12"/>
  <c r="F29" i="12"/>
  <c r="E29" i="12" s="1"/>
  <c r="C29" i="12"/>
  <c r="D26" i="11"/>
  <c r="G26" i="11"/>
  <c r="F26" i="11"/>
  <c r="E26" i="11" s="1"/>
  <c r="H26" i="11"/>
  <c r="B26" i="11"/>
  <c r="C26" i="11"/>
  <c r="H26" i="5"/>
  <c r="I26" i="5"/>
  <c r="E26" i="5"/>
  <c r="E26" i="4"/>
  <c r="A28" i="16" l="1"/>
  <c r="F27" i="16"/>
  <c r="E27" i="16" s="1"/>
  <c r="D27" i="16"/>
  <c r="H27" i="16"/>
  <c r="G27" i="16"/>
  <c r="D27" i="14"/>
  <c r="U27" i="14"/>
  <c r="S27" i="14"/>
  <c r="T27" i="14"/>
  <c r="R27" i="14"/>
  <c r="P27" i="14"/>
  <c r="N27" i="14"/>
  <c r="Q27" i="14"/>
  <c r="O27" i="14"/>
  <c r="M27" i="14"/>
  <c r="J27" i="14"/>
  <c r="L27" i="14"/>
  <c r="K27" i="14"/>
  <c r="H27" i="14"/>
  <c r="I27" i="14"/>
  <c r="F27" i="14"/>
  <c r="G27" i="14"/>
  <c r="A28" i="14"/>
  <c r="E27" i="14"/>
  <c r="B27" i="14"/>
  <c r="C27" i="14" s="1"/>
  <c r="B30" i="12"/>
  <c r="D30" i="12"/>
  <c r="F30" i="12"/>
  <c r="E30" i="12" s="1"/>
  <c r="G30" i="12"/>
  <c r="H30" i="12"/>
  <c r="A31" i="12"/>
  <c r="C30" i="12"/>
  <c r="C27" i="11"/>
  <c r="D27" i="11"/>
  <c r="G27" i="11"/>
  <c r="F27" i="11"/>
  <c r="E27" i="11" s="1"/>
  <c r="H27" i="11"/>
  <c r="B27" i="11"/>
  <c r="I27" i="5"/>
  <c r="H27" i="5"/>
  <c r="E27" i="5"/>
  <c r="E27" i="4"/>
  <c r="A29" i="16" l="1"/>
  <c r="F28" i="16"/>
  <c r="E28" i="16" s="1"/>
  <c r="D28" i="16"/>
  <c r="G28" i="16"/>
  <c r="H28" i="16"/>
  <c r="D28" i="14"/>
  <c r="U28" i="14"/>
  <c r="T28" i="14"/>
  <c r="R28" i="14"/>
  <c r="S28" i="14"/>
  <c r="Q28" i="14"/>
  <c r="N28" i="14"/>
  <c r="M28" i="14"/>
  <c r="P28" i="14"/>
  <c r="O28" i="14"/>
  <c r="J28" i="14"/>
  <c r="L28" i="14"/>
  <c r="H28" i="14"/>
  <c r="K28" i="14"/>
  <c r="I28" i="14"/>
  <c r="F28" i="14"/>
  <c r="G28" i="14"/>
  <c r="A29" i="14"/>
  <c r="E28" i="14"/>
  <c r="B28" i="14"/>
  <c r="C28" i="14" s="1"/>
  <c r="B31" i="12"/>
  <c r="D31" i="12"/>
  <c r="F31" i="12"/>
  <c r="E31" i="12" s="1"/>
  <c r="G31" i="12"/>
  <c r="H31" i="12"/>
  <c r="A32" i="12"/>
  <c r="C31" i="12"/>
  <c r="D28" i="11"/>
  <c r="G28" i="11"/>
  <c r="B28" i="11"/>
  <c r="F28" i="11"/>
  <c r="E28" i="11" s="1"/>
  <c r="H28" i="11"/>
  <c r="C28" i="11"/>
  <c r="H28" i="5"/>
  <c r="I28" i="5"/>
  <c r="E28" i="5"/>
  <c r="E28" i="4"/>
  <c r="F29" i="16" l="1"/>
  <c r="E29" i="16" s="1"/>
  <c r="H29" i="16"/>
  <c r="D29" i="16"/>
  <c r="A30" i="16"/>
  <c r="G29" i="16"/>
  <c r="D29" i="14"/>
  <c r="U29" i="14"/>
  <c r="T29" i="14"/>
  <c r="R29" i="14"/>
  <c r="S29" i="14"/>
  <c r="Q29" i="14"/>
  <c r="O29" i="14"/>
  <c r="M29" i="14"/>
  <c r="P29" i="14"/>
  <c r="J29" i="14"/>
  <c r="L29" i="14"/>
  <c r="N29" i="14"/>
  <c r="K29" i="14"/>
  <c r="H29" i="14"/>
  <c r="I29" i="14"/>
  <c r="F29" i="14"/>
  <c r="G29" i="14"/>
  <c r="A30" i="14"/>
  <c r="E29" i="14"/>
  <c r="B29" i="14"/>
  <c r="C29" i="14" s="1"/>
  <c r="B32" i="12"/>
  <c r="H32" i="12"/>
  <c r="A33" i="12"/>
  <c r="D32" i="12"/>
  <c r="F32" i="12"/>
  <c r="E32" i="12" s="1"/>
  <c r="G32" i="12"/>
  <c r="C32" i="12"/>
  <c r="C29" i="11"/>
  <c r="D29" i="11"/>
  <c r="H29" i="11"/>
  <c r="G29" i="11"/>
  <c r="F29" i="11"/>
  <c r="E29" i="11" s="1"/>
  <c r="B29" i="11"/>
  <c r="I29" i="5"/>
  <c r="H29" i="5"/>
  <c r="E29" i="5"/>
  <c r="E29" i="4"/>
  <c r="D30" i="16" l="1"/>
  <c r="F30" i="16"/>
  <c r="E30" i="16" s="1"/>
  <c r="H30" i="16"/>
  <c r="G30" i="16"/>
  <c r="A31" i="16"/>
  <c r="D30" i="14"/>
  <c r="U30" i="14"/>
  <c r="T30" i="14"/>
  <c r="R30" i="14"/>
  <c r="S30" i="14"/>
  <c r="Q30" i="14"/>
  <c r="O30" i="14"/>
  <c r="M30" i="14"/>
  <c r="P30" i="14"/>
  <c r="L30" i="14"/>
  <c r="N30" i="14"/>
  <c r="K30" i="14"/>
  <c r="J30" i="14"/>
  <c r="I30" i="14"/>
  <c r="G30" i="14"/>
  <c r="H30" i="14"/>
  <c r="F30" i="14"/>
  <c r="A31" i="14"/>
  <c r="E30" i="14"/>
  <c r="B30" i="14"/>
  <c r="C30" i="14" s="1"/>
  <c r="B33" i="12"/>
  <c r="D33" i="12"/>
  <c r="F33" i="12"/>
  <c r="E33" i="12" s="1"/>
  <c r="G33" i="12"/>
  <c r="H33" i="12"/>
  <c r="A34" i="12"/>
  <c r="C33" i="12"/>
  <c r="G30" i="11"/>
  <c r="F30" i="11"/>
  <c r="E30" i="11" s="1"/>
  <c r="H30" i="11"/>
  <c r="C30" i="11"/>
  <c r="B30" i="11"/>
  <c r="D30" i="11"/>
  <c r="H30" i="5"/>
  <c r="I30" i="5"/>
  <c r="E30" i="5"/>
  <c r="E30" i="4"/>
  <c r="F31" i="16" l="1"/>
  <c r="E31" i="16" s="1"/>
  <c r="A32" i="16"/>
  <c r="H31" i="16"/>
  <c r="D31" i="16"/>
  <c r="G31" i="16"/>
  <c r="D31" i="14"/>
  <c r="U31" i="14"/>
  <c r="T31" i="14"/>
  <c r="R31" i="14"/>
  <c r="S31" i="14"/>
  <c r="Q31" i="14"/>
  <c r="O31" i="14"/>
  <c r="P31" i="14"/>
  <c r="N31" i="14"/>
  <c r="M31" i="14"/>
  <c r="K31" i="14"/>
  <c r="J31" i="14"/>
  <c r="I31" i="14"/>
  <c r="G31" i="14"/>
  <c r="H31" i="14"/>
  <c r="L31" i="14"/>
  <c r="F31" i="14"/>
  <c r="A32" i="14"/>
  <c r="E31" i="14"/>
  <c r="B31" i="14"/>
  <c r="C31" i="14" s="1"/>
  <c r="B34" i="12"/>
  <c r="F34" i="12"/>
  <c r="E34" i="12" s="1"/>
  <c r="G34" i="12"/>
  <c r="H34" i="12"/>
  <c r="A35" i="12"/>
  <c r="D34" i="12"/>
  <c r="C34" i="12"/>
  <c r="C31" i="11"/>
  <c r="D31" i="11"/>
  <c r="G31" i="11"/>
  <c r="F31" i="11"/>
  <c r="E31" i="11" s="1"/>
  <c r="H31" i="11"/>
  <c r="B31" i="11"/>
  <c r="I31" i="5"/>
  <c r="H31" i="5"/>
  <c r="E31" i="5"/>
  <c r="E31" i="4"/>
  <c r="G32" i="16" l="1"/>
  <c r="H32" i="16"/>
  <c r="A33" i="16"/>
  <c r="D32" i="16"/>
  <c r="F32" i="16"/>
  <c r="E32" i="16" s="1"/>
  <c r="D32" i="14"/>
  <c r="U32" i="14"/>
  <c r="S32" i="14"/>
  <c r="T32" i="14"/>
  <c r="P32" i="14"/>
  <c r="L32" i="14"/>
  <c r="O32" i="14"/>
  <c r="N32" i="14"/>
  <c r="M32" i="14"/>
  <c r="K32" i="14"/>
  <c r="R32" i="14"/>
  <c r="Q32" i="14"/>
  <c r="I32" i="14"/>
  <c r="G32" i="14"/>
  <c r="J32" i="14"/>
  <c r="H32" i="14"/>
  <c r="F32" i="14"/>
  <c r="A33" i="14"/>
  <c r="E32" i="14"/>
  <c r="B32" i="14"/>
  <c r="C32" i="14" s="1"/>
  <c r="B35" i="12"/>
  <c r="A36" i="12"/>
  <c r="D35" i="12"/>
  <c r="F35" i="12"/>
  <c r="E35" i="12" s="1"/>
  <c r="G35" i="12"/>
  <c r="H35" i="12"/>
  <c r="C35" i="12"/>
  <c r="D32" i="11"/>
  <c r="G32" i="11"/>
  <c r="F32" i="11"/>
  <c r="E32" i="11" s="1"/>
  <c r="H32" i="11"/>
  <c r="B32" i="11"/>
  <c r="C32" i="11"/>
  <c r="H32" i="5"/>
  <c r="I32" i="5"/>
  <c r="E32" i="5"/>
  <c r="E32" i="4"/>
  <c r="A34" i="16" l="1"/>
  <c r="G33" i="16"/>
  <c r="F33" i="16"/>
  <c r="E33" i="16" s="1"/>
  <c r="H33" i="16"/>
  <c r="D33" i="16"/>
  <c r="D33" i="14"/>
  <c r="U33" i="14"/>
  <c r="S33" i="14"/>
  <c r="T33" i="14"/>
  <c r="R33" i="14"/>
  <c r="P33" i="14"/>
  <c r="N33" i="14"/>
  <c r="O33" i="14"/>
  <c r="K33" i="14"/>
  <c r="Q33" i="14"/>
  <c r="L33" i="14"/>
  <c r="I33" i="14"/>
  <c r="G33" i="14"/>
  <c r="H33" i="14"/>
  <c r="J33" i="14"/>
  <c r="M33" i="14"/>
  <c r="F33" i="14"/>
  <c r="A34" i="14"/>
  <c r="E33" i="14"/>
  <c r="B33" i="14"/>
  <c r="C33" i="14" s="1"/>
  <c r="B36" i="12"/>
  <c r="D36" i="12"/>
  <c r="F36" i="12"/>
  <c r="E36" i="12" s="1"/>
  <c r="G36" i="12"/>
  <c r="H36" i="12"/>
  <c r="A37" i="12"/>
  <c r="C36" i="12"/>
  <c r="C33" i="11"/>
  <c r="D33" i="11"/>
  <c r="G33" i="11"/>
  <c r="H33" i="11"/>
  <c r="F33" i="11"/>
  <c r="E33" i="11" s="1"/>
  <c r="B33" i="11"/>
  <c r="I33" i="5"/>
  <c r="H33" i="5"/>
  <c r="E33" i="5"/>
  <c r="E33" i="4"/>
  <c r="H34" i="16" l="1"/>
  <c r="A35" i="16"/>
  <c r="F34" i="16"/>
  <c r="E34" i="16" s="1"/>
  <c r="G34" i="16"/>
  <c r="D34" i="16"/>
  <c r="D34" i="14"/>
  <c r="U34" i="14"/>
  <c r="S34" i="14"/>
  <c r="T34" i="14"/>
  <c r="R34" i="14"/>
  <c r="P34" i="14"/>
  <c r="N34" i="14"/>
  <c r="L34" i="14"/>
  <c r="O34" i="14"/>
  <c r="M34" i="14"/>
  <c r="Q34" i="14"/>
  <c r="J34" i="14"/>
  <c r="K34" i="14"/>
  <c r="H34" i="14"/>
  <c r="G34" i="14"/>
  <c r="I34" i="14"/>
  <c r="F34" i="14"/>
  <c r="A35" i="14"/>
  <c r="E34" i="14"/>
  <c r="B34" i="14"/>
  <c r="C34" i="14" s="1"/>
  <c r="B37" i="12"/>
  <c r="G37" i="12"/>
  <c r="H37" i="12"/>
  <c r="A38" i="12"/>
  <c r="D37" i="12"/>
  <c r="F37" i="12"/>
  <c r="E37" i="12" s="1"/>
  <c r="C37" i="12"/>
  <c r="G34" i="11"/>
  <c r="F34" i="11"/>
  <c r="E34" i="11" s="1"/>
  <c r="H34" i="11"/>
  <c r="C34" i="11"/>
  <c r="D34" i="11"/>
  <c r="B34" i="11"/>
  <c r="H34" i="5"/>
  <c r="I34" i="5"/>
  <c r="E34" i="5"/>
  <c r="E34" i="4"/>
  <c r="A36" i="16" l="1"/>
  <c r="G35" i="16"/>
  <c r="H35" i="16"/>
  <c r="D35" i="16"/>
  <c r="F35" i="16"/>
  <c r="E35" i="16" s="1"/>
  <c r="D35" i="14"/>
  <c r="U35" i="14"/>
  <c r="S35" i="14"/>
  <c r="T35" i="14"/>
  <c r="R35" i="14"/>
  <c r="P35" i="14"/>
  <c r="N35" i="14"/>
  <c r="Q35" i="14"/>
  <c r="O35" i="14"/>
  <c r="M35" i="14"/>
  <c r="J35" i="14"/>
  <c r="K35" i="14"/>
  <c r="H35" i="14"/>
  <c r="L35" i="14"/>
  <c r="I35" i="14"/>
  <c r="G35" i="14"/>
  <c r="F35" i="14"/>
  <c r="A36" i="14"/>
  <c r="E35" i="14"/>
  <c r="B35" i="14"/>
  <c r="C35" i="14" s="1"/>
  <c r="B38" i="12"/>
  <c r="D38" i="12"/>
  <c r="F38" i="12"/>
  <c r="E38" i="12" s="1"/>
  <c r="G38" i="12"/>
  <c r="H38" i="12"/>
  <c r="A39" i="12"/>
  <c r="C38" i="12"/>
  <c r="C35" i="11"/>
  <c r="H35" i="11"/>
  <c r="D35" i="11"/>
  <c r="G35" i="11"/>
  <c r="F35" i="11"/>
  <c r="E35" i="11" s="1"/>
  <c r="B35" i="11"/>
  <c r="I35" i="5"/>
  <c r="H35" i="5"/>
  <c r="E35" i="5"/>
  <c r="E35" i="4"/>
  <c r="A37" i="16" l="1"/>
  <c r="D36" i="16"/>
  <c r="F36" i="16"/>
  <c r="E36" i="16" s="1"/>
  <c r="H36" i="16"/>
  <c r="G36" i="16"/>
  <c r="D36" i="14"/>
  <c r="U36" i="14"/>
  <c r="T36" i="14"/>
  <c r="R36" i="14"/>
  <c r="S36" i="14"/>
  <c r="O36" i="14"/>
  <c r="M36" i="14"/>
  <c r="N36" i="14"/>
  <c r="Q36" i="14"/>
  <c r="J36" i="14"/>
  <c r="L36" i="14"/>
  <c r="H36" i="14"/>
  <c r="K36" i="14"/>
  <c r="P36" i="14"/>
  <c r="G36" i="14"/>
  <c r="F36" i="14"/>
  <c r="I36" i="14"/>
  <c r="A37" i="14"/>
  <c r="E36" i="14"/>
  <c r="B36" i="14"/>
  <c r="C36" i="14" s="1"/>
  <c r="B39" i="12"/>
  <c r="D39" i="12"/>
  <c r="F39" i="12"/>
  <c r="E39" i="12" s="1"/>
  <c r="G39" i="12"/>
  <c r="H39" i="12"/>
  <c r="A40" i="12"/>
  <c r="C39" i="12"/>
  <c r="D36" i="11"/>
  <c r="F36" i="11"/>
  <c r="E36" i="11" s="1"/>
  <c r="G36" i="11"/>
  <c r="H36" i="11"/>
  <c r="B36" i="11"/>
  <c r="C36" i="11"/>
  <c r="H36" i="5"/>
  <c r="I36" i="5"/>
  <c r="E36" i="5"/>
  <c r="E36" i="4"/>
  <c r="F37" i="16" l="1"/>
  <c r="E37" i="16" s="1"/>
  <c r="A38" i="16"/>
  <c r="H37" i="16"/>
  <c r="G37" i="16"/>
  <c r="D37" i="16"/>
  <c r="D37" i="14"/>
  <c r="U37" i="14"/>
  <c r="T37" i="14"/>
  <c r="R37" i="14"/>
  <c r="S37" i="14"/>
  <c r="Q37" i="14"/>
  <c r="O37" i="14"/>
  <c r="M37" i="14"/>
  <c r="N37" i="14"/>
  <c r="J37" i="14"/>
  <c r="L37" i="14"/>
  <c r="P37" i="14"/>
  <c r="K37" i="14"/>
  <c r="H37" i="14"/>
  <c r="I37" i="14"/>
  <c r="G37" i="14"/>
  <c r="F37" i="14"/>
  <c r="A38" i="14"/>
  <c r="E37" i="14"/>
  <c r="B37" i="14"/>
  <c r="C37" i="14" s="1"/>
  <c r="B40" i="12"/>
  <c r="H40" i="12"/>
  <c r="A41" i="12"/>
  <c r="D40" i="12"/>
  <c r="F40" i="12"/>
  <c r="E40" i="12" s="1"/>
  <c r="G40" i="12"/>
  <c r="C40" i="12"/>
  <c r="C37" i="11"/>
  <c r="D37" i="11"/>
  <c r="F37" i="11"/>
  <c r="E37" i="11" s="1"/>
  <c r="G37" i="11"/>
  <c r="H37" i="11"/>
  <c r="B37" i="11"/>
  <c r="I37" i="5"/>
  <c r="H37" i="5"/>
  <c r="E37" i="5"/>
  <c r="E37" i="4"/>
  <c r="D38" i="16" l="1"/>
  <c r="F38" i="16"/>
  <c r="E38" i="16" s="1"/>
  <c r="H38" i="16"/>
  <c r="A39" i="16"/>
  <c r="G38" i="16"/>
  <c r="D38" i="14"/>
  <c r="U38" i="14"/>
  <c r="T38" i="14"/>
  <c r="R38" i="14"/>
  <c r="S38" i="14"/>
  <c r="Q38" i="14"/>
  <c r="O38" i="14"/>
  <c r="M38" i="14"/>
  <c r="N38" i="14"/>
  <c r="L38" i="14"/>
  <c r="P38" i="14"/>
  <c r="K38" i="14"/>
  <c r="I38" i="14"/>
  <c r="G38" i="14"/>
  <c r="J38" i="14"/>
  <c r="H38" i="14"/>
  <c r="F38" i="14"/>
  <c r="A39" i="14"/>
  <c r="E38" i="14"/>
  <c r="B38" i="14"/>
  <c r="C38" i="14" s="1"/>
  <c r="B41" i="12"/>
  <c r="D41" i="12"/>
  <c r="F41" i="12"/>
  <c r="E41" i="12" s="1"/>
  <c r="G41" i="12"/>
  <c r="H41" i="12"/>
  <c r="A42" i="12"/>
  <c r="C41" i="12"/>
  <c r="D38" i="11"/>
  <c r="F38" i="11"/>
  <c r="E38" i="11" s="1"/>
  <c r="G38" i="11"/>
  <c r="H38" i="11"/>
  <c r="B38" i="11"/>
  <c r="C38" i="11"/>
  <c r="H38" i="5"/>
  <c r="I38" i="5"/>
  <c r="E38" i="5"/>
  <c r="E38" i="4"/>
  <c r="F39" i="16" l="1"/>
  <c r="E39" i="16" s="1"/>
  <c r="G39" i="16"/>
  <c r="A40" i="16"/>
  <c r="D39" i="16"/>
  <c r="H39" i="16"/>
  <c r="D39" i="14"/>
  <c r="U39" i="14"/>
  <c r="T39" i="14"/>
  <c r="R39" i="14"/>
  <c r="S39" i="14"/>
  <c r="Q39" i="14"/>
  <c r="O39" i="14"/>
  <c r="P39" i="14"/>
  <c r="N39" i="14"/>
  <c r="L39" i="14"/>
  <c r="K39" i="14"/>
  <c r="M39" i="14"/>
  <c r="J39" i="14"/>
  <c r="I39" i="14"/>
  <c r="G39" i="14"/>
  <c r="H39" i="14"/>
  <c r="F39" i="14"/>
  <c r="A40" i="14"/>
  <c r="E39" i="14"/>
  <c r="B39" i="14"/>
  <c r="C39" i="14" s="1"/>
  <c r="B42" i="12"/>
  <c r="F42" i="12"/>
  <c r="E42" i="12" s="1"/>
  <c r="G42" i="12"/>
  <c r="H42" i="12"/>
  <c r="A43" i="12"/>
  <c r="D42" i="12"/>
  <c r="C42" i="12"/>
  <c r="C39" i="11"/>
  <c r="D39" i="11"/>
  <c r="F39" i="11"/>
  <c r="E39" i="11" s="1"/>
  <c r="G39" i="11"/>
  <c r="H39" i="11"/>
  <c r="B39" i="11"/>
  <c r="I39" i="5"/>
  <c r="H39" i="5"/>
  <c r="E39" i="5"/>
  <c r="E39" i="4"/>
  <c r="H40" i="16" l="1"/>
  <c r="G40" i="16"/>
  <c r="D40" i="16"/>
  <c r="F40" i="16"/>
  <c r="E40" i="16" s="1"/>
  <c r="A41" i="16"/>
  <c r="D40" i="14"/>
  <c r="U40" i="14"/>
  <c r="S40" i="14"/>
  <c r="T40" i="14"/>
  <c r="N40" i="14"/>
  <c r="L40" i="14"/>
  <c r="Q40" i="14"/>
  <c r="P40" i="14"/>
  <c r="K40" i="14"/>
  <c r="R40" i="14"/>
  <c r="O40" i="14"/>
  <c r="I40" i="14"/>
  <c r="G40" i="14"/>
  <c r="M40" i="14"/>
  <c r="J40" i="14"/>
  <c r="F40" i="14"/>
  <c r="H40" i="14"/>
  <c r="A41" i="14"/>
  <c r="E40" i="14"/>
  <c r="B40" i="14"/>
  <c r="C40" i="14" s="1"/>
  <c r="B43" i="12"/>
  <c r="A44" i="12"/>
  <c r="D43" i="12"/>
  <c r="F43" i="12"/>
  <c r="E43" i="12" s="1"/>
  <c r="G43" i="12"/>
  <c r="H43" i="12"/>
  <c r="C43" i="12"/>
  <c r="G40" i="11"/>
  <c r="H40" i="11"/>
  <c r="D40" i="11"/>
  <c r="F40" i="11"/>
  <c r="E40" i="11" s="1"/>
  <c r="B40" i="11"/>
  <c r="C40" i="11"/>
  <c r="H40" i="5"/>
  <c r="I40" i="5"/>
  <c r="E40" i="5"/>
  <c r="E40" i="4"/>
  <c r="A42" i="16" l="1"/>
  <c r="F41" i="16"/>
  <c r="E41" i="16" s="1"/>
  <c r="H41" i="16"/>
  <c r="D41" i="16"/>
  <c r="G41" i="16"/>
  <c r="D41" i="14"/>
  <c r="U41" i="14"/>
  <c r="S41" i="14"/>
  <c r="T41" i="14"/>
  <c r="R41" i="14"/>
  <c r="P41" i="14"/>
  <c r="N41" i="14"/>
  <c r="Q41" i="14"/>
  <c r="L41" i="14"/>
  <c r="K41" i="14"/>
  <c r="M41" i="14"/>
  <c r="I41" i="14"/>
  <c r="G41" i="14"/>
  <c r="J41" i="14"/>
  <c r="O41" i="14"/>
  <c r="H41" i="14"/>
  <c r="F41" i="14"/>
  <c r="A42" i="14"/>
  <c r="E41" i="14"/>
  <c r="B41" i="14"/>
  <c r="C41" i="14" s="1"/>
  <c r="B44" i="12"/>
  <c r="D44" i="12"/>
  <c r="F44" i="12"/>
  <c r="E44" i="12" s="1"/>
  <c r="G44" i="12"/>
  <c r="H44" i="12"/>
  <c r="A45" i="12"/>
  <c r="C44" i="12"/>
  <c r="C41" i="11"/>
  <c r="D41" i="11"/>
  <c r="B41" i="11"/>
  <c r="F41" i="11"/>
  <c r="E41" i="11" s="1"/>
  <c r="H41" i="11"/>
  <c r="G41" i="11"/>
  <c r="I41" i="5"/>
  <c r="H41" i="5"/>
  <c r="E41" i="5"/>
  <c r="E41" i="4"/>
  <c r="G42" i="16" l="1"/>
  <c r="A43" i="16"/>
  <c r="D42" i="16"/>
  <c r="F42" i="16"/>
  <c r="E42" i="16" s="1"/>
  <c r="H42" i="16"/>
  <c r="D42" i="14"/>
  <c r="U42" i="14"/>
  <c r="S42" i="14"/>
  <c r="T42" i="14"/>
  <c r="R42" i="14"/>
  <c r="P42" i="14"/>
  <c r="N42" i="14"/>
  <c r="L42" i="14"/>
  <c r="Q42" i="14"/>
  <c r="M42" i="14"/>
  <c r="J42" i="14"/>
  <c r="O42" i="14"/>
  <c r="K42" i="14"/>
  <c r="H42" i="14"/>
  <c r="G42" i="14"/>
  <c r="F42" i="14"/>
  <c r="I42" i="14"/>
  <c r="A43" i="14"/>
  <c r="E42" i="14"/>
  <c r="B42" i="14"/>
  <c r="C42" i="14" s="1"/>
  <c r="B45" i="12"/>
  <c r="G45" i="12"/>
  <c r="H45" i="12"/>
  <c r="A46" i="12"/>
  <c r="D45" i="12"/>
  <c r="F45" i="12"/>
  <c r="E45" i="12" s="1"/>
  <c r="C45" i="12"/>
  <c r="G42" i="11"/>
  <c r="H42" i="11"/>
  <c r="D42" i="11"/>
  <c r="F42" i="11"/>
  <c r="E42" i="11" s="1"/>
  <c r="C42" i="11"/>
  <c r="B42" i="11"/>
  <c r="H42" i="5"/>
  <c r="I42" i="5"/>
  <c r="E42" i="5"/>
  <c r="E42" i="4"/>
  <c r="A44" i="16" l="1"/>
  <c r="H43" i="16"/>
  <c r="F43" i="16"/>
  <c r="E43" i="16" s="1"/>
  <c r="G43" i="16"/>
  <c r="D43" i="16"/>
  <c r="D43" i="14"/>
  <c r="U43" i="14"/>
  <c r="S43" i="14"/>
  <c r="T43" i="14"/>
  <c r="R43" i="14"/>
  <c r="P43" i="14"/>
  <c r="N43" i="14"/>
  <c r="Q43" i="14"/>
  <c r="O43" i="14"/>
  <c r="M43" i="14"/>
  <c r="J43" i="14"/>
  <c r="K43" i="14"/>
  <c r="H43" i="14"/>
  <c r="I43" i="14"/>
  <c r="G43" i="14"/>
  <c r="L43" i="14"/>
  <c r="F43" i="14"/>
  <c r="A44" i="14"/>
  <c r="E43" i="14"/>
  <c r="B43" i="14"/>
  <c r="C43" i="14" s="1"/>
  <c r="B46" i="12"/>
  <c r="D46" i="12"/>
  <c r="F46" i="12"/>
  <c r="E46" i="12" s="1"/>
  <c r="G46" i="12"/>
  <c r="H46" i="12"/>
  <c r="A47" i="12"/>
  <c r="C46" i="12"/>
  <c r="D43" i="11"/>
  <c r="H43" i="11"/>
  <c r="G43" i="11"/>
  <c r="C43" i="11"/>
  <c r="F43" i="11"/>
  <c r="E43" i="11" s="1"/>
  <c r="B43" i="11"/>
  <c r="I43" i="5"/>
  <c r="H43" i="5"/>
  <c r="E43" i="5"/>
  <c r="E43" i="4"/>
  <c r="A45" i="16" l="1"/>
  <c r="D44" i="16"/>
  <c r="H44" i="16"/>
  <c r="G44" i="16"/>
  <c r="F44" i="16"/>
  <c r="E44" i="16" s="1"/>
  <c r="D44" i="14"/>
  <c r="U44" i="14"/>
  <c r="T44" i="14"/>
  <c r="R44" i="14"/>
  <c r="Q44" i="14"/>
  <c r="M44" i="14"/>
  <c r="S44" i="14"/>
  <c r="P44" i="14"/>
  <c r="O44" i="14"/>
  <c r="J44" i="14"/>
  <c r="L44" i="14"/>
  <c r="K44" i="14"/>
  <c r="H44" i="14"/>
  <c r="F44" i="14"/>
  <c r="N44" i="14"/>
  <c r="G44" i="14"/>
  <c r="I44" i="14"/>
  <c r="A45" i="14"/>
  <c r="E44" i="14"/>
  <c r="B44" i="14"/>
  <c r="C44" i="14" s="1"/>
  <c r="B47" i="12"/>
  <c r="D47" i="12"/>
  <c r="F47" i="12"/>
  <c r="E47" i="12" s="1"/>
  <c r="G47" i="12"/>
  <c r="H47" i="12"/>
  <c r="A48" i="12"/>
  <c r="C47" i="12"/>
  <c r="G44" i="11"/>
  <c r="D44" i="11"/>
  <c r="F44" i="11"/>
  <c r="E44" i="11" s="1"/>
  <c r="H44" i="11"/>
  <c r="B44" i="11"/>
  <c r="C44" i="11"/>
  <c r="H44" i="5"/>
  <c r="I44" i="5"/>
  <c r="E44" i="5"/>
  <c r="E44" i="4"/>
  <c r="F45" i="16" l="1"/>
  <c r="E45" i="16" s="1"/>
  <c r="D45" i="16"/>
  <c r="A46" i="16"/>
  <c r="G45" i="16"/>
  <c r="H45" i="16"/>
  <c r="D45" i="14"/>
  <c r="U45" i="14"/>
  <c r="T45" i="14"/>
  <c r="R45" i="14"/>
  <c r="S45" i="14"/>
  <c r="Q45" i="14"/>
  <c r="O45" i="14"/>
  <c r="M45" i="14"/>
  <c r="P45" i="14"/>
  <c r="J45" i="14"/>
  <c r="K45" i="14"/>
  <c r="N45" i="14"/>
  <c r="H45" i="14"/>
  <c r="L45" i="14"/>
  <c r="I45" i="14"/>
  <c r="G45" i="14"/>
  <c r="F45" i="14"/>
  <c r="A46" i="14"/>
  <c r="E45" i="14"/>
  <c r="B45" i="14"/>
  <c r="C45" i="14" s="1"/>
  <c r="B48" i="12"/>
  <c r="G48" i="12"/>
  <c r="H48" i="12"/>
  <c r="A49" i="12"/>
  <c r="D48" i="12"/>
  <c r="F48" i="12"/>
  <c r="E48" i="12" s="1"/>
  <c r="C48" i="12"/>
  <c r="C45" i="11"/>
  <c r="D45" i="11"/>
  <c r="F45" i="11"/>
  <c r="E45" i="11" s="1"/>
  <c r="G45" i="11"/>
  <c r="H45" i="11"/>
  <c r="B45" i="11"/>
  <c r="I45" i="5"/>
  <c r="H45" i="5"/>
  <c r="E45" i="5"/>
  <c r="E45" i="4"/>
  <c r="D46" i="16" l="1"/>
  <c r="F46" i="16"/>
  <c r="E46" i="16" s="1"/>
  <c r="G46" i="16"/>
  <c r="A47" i="16"/>
  <c r="H46" i="16"/>
  <c r="D46" i="14"/>
  <c r="U46" i="14"/>
  <c r="T46" i="14"/>
  <c r="R46" i="14"/>
  <c r="S46" i="14"/>
  <c r="Q46" i="14"/>
  <c r="O46" i="14"/>
  <c r="M46" i="14"/>
  <c r="P46" i="14"/>
  <c r="K46" i="14"/>
  <c r="L46" i="14"/>
  <c r="J46" i="14"/>
  <c r="I46" i="14"/>
  <c r="G46" i="14"/>
  <c r="N46" i="14"/>
  <c r="H46" i="14"/>
  <c r="F46" i="14"/>
  <c r="A47" i="14"/>
  <c r="E46" i="14"/>
  <c r="B46" i="14"/>
  <c r="C46" i="14" s="1"/>
  <c r="B49" i="12"/>
  <c r="D49" i="12"/>
  <c r="F49" i="12"/>
  <c r="E49" i="12" s="1"/>
  <c r="G49" i="12"/>
  <c r="H49" i="12"/>
  <c r="A50" i="12"/>
  <c r="C49" i="12"/>
  <c r="G46" i="11"/>
  <c r="F46" i="11"/>
  <c r="E46" i="11" s="1"/>
  <c r="H46" i="11"/>
  <c r="D46" i="11"/>
  <c r="B46" i="11"/>
  <c r="C46" i="11"/>
  <c r="H46" i="5"/>
  <c r="I46" i="5"/>
  <c r="E46" i="5"/>
  <c r="E46" i="4"/>
  <c r="F47" i="16" l="1"/>
  <c r="E47" i="16" s="1"/>
  <c r="G47" i="16"/>
  <c r="A48" i="16"/>
  <c r="H47" i="16"/>
  <c r="D47" i="16"/>
  <c r="D47" i="14"/>
  <c r="U47" i="14"/>
  <c r="T47" i="14"/>
  <c r="R47" i="14"/>
  <c r="S47" i="14"/>
  <c r="O47" i="14"/>
  <c r="Q47" i="14"/>
  <c r="P47" i="14"/>
  <c r="N47" i="14"/>
  <c r="L47" i="14"/>
  <c r="K47" i="14"/>
  <c r="M47" i="14"/>
  <c r="J47" i="14"/>
  <c r="I47" i="14"/>
  <c r="G47" i="14"/>
  <c r="H47" i="14"/>
  <c r="F47" i="14"/>
  <c r="A48" i="14"/>
  <c r="E47" i="14"/>
  <c r="B47" i="14"/>
  <c r="C47" i="14" s="1"/>
  <c r="B50" i="12"/>
  <c r="D50" i="12"/>
  <c r="F50" i="12"/>
  <c r="E50" i="12" s="1"/>
  <c r="G50" i="12"/>
  <c r="H50" i="12"/>
  <c r="A51" i="12"/>
  <c r="C50" i="12"/>
  <c r="C47" i="11"/>
  <c r="D47" i="11"/>
  <c r="F47" i="11"/>
  <c r="E47" i="11" s="1"/>
  <c r="H47" i="11"/>
  <c r="B47" i="11"/>
  <c r="G47" i="11"/>
  <c r="I47" i="5"/>
  <c r="H47" i="5"/>
  <c r="E47" i="5"/>
  <c r="E47" i="4"/>
  <c r="G48" i="16" l="1"/>
  <c r="H48" i="16"/>
  <c r="F48" i="16"/>
  <c r="E48" i="16" s="1"/>
  <c r="A49" i="16"/>
  <c r="D48" i="16"/>
  <c r="D48" i="14"/>
  <c r="U48" i="14"/>
  <c r="S48" i="14"/>
  <c r="T48" i="14"/>
  <c r="Q48" i="14"/>
  <c r="P48" i="14"/>
  <c r="L48" i="14"/>
  <c r="O48" i="14"/>
  <c r="N48" i="14"/>
  <c r="R48" i="14"/>
  <c r="K48" i="14"/>
  <c r="M48" i="14"/>
  <c r="J48" i="14"/>
  <c r="I48" i="14"/>
  <c r="G48" i="14"/>
  <c r="H48" i="14"/>
  <c r="F48" i="14"/>
  <c r="A49" i="14"/>
  <c r="B48" i="14"/>
  <c r="C48" i="14" s="1"/>
  <c r="E48" i="14"/>
  <c r="B51" i="12"/>
  <c r="G51" i="12"/>
  <c r="H51" i="12"/>
  <c r="A52" i="12"/>
  <c r="D51" i="12"/>
  <c r="F51" i="12"/>
  <c r="E51" i="12" s="1"/>
  <c r="C51" i="12"/>
  <c r="G48" i="11"/>
  <c r="D48" i="11"/>
  <c r="B48" i="11"/>
  <c r="C48" i="11"/>
  <c r="H48" i="11"/>
  <c r="F48" i="11"/>
  <c r="E48" i="11" s="1"/>
  <c r="H48" i="5"/>
  <c r="I48" i="5"/>
  <c r="E48" i="5"/>
  <c r="E48" i="4"/>
  <c r="H49" i="16" l="1"/>
  <c r="G49" i="16"/>
  <c r="F49" i="16"/>
  <c r="E49" i="16" s="1"/>
  <c r="D49" i="16"/>
  <c r="A50" i="16"/>
  <c r="D49" i="14"/>
  <c r="U49" i="14"/>
  <c r="S49" i="14"/>
  <c r="Q49" i="14"/>
  <c r="T49" i="14"/>
  <c r="R49" i="14"/>
  <c r="P49" i="14"/>
  <c r="N49" i="14"/>
  <c r="O49" i="14"/>
  <c r="K49" i="14"/>
  <c r="M49" i="14"/>
  <c r="L49" i="14"/>
  <c r="J49" i="14"/>
  <c r="I49" i="14"/>
  <c r="G49" i="14"/>
  <c r="H49" i="14"/>
  <c r="F49" i="14"/>
  <c r="A50" i="14"/>
  <c r="E49" i="14"/>
  <c r="B49" i="14"/>
  <c r="C49" i="14" s="1"/>
  <c r="B52" i="12"/>
  <c r="A53" i="12"/>
  <c r="D52" i="12"/>
  <c r="F52" i="12"/>
  <c r="E52" i="12" s="1"/>
  <c r="G52" i="12"/>
  <c r="H52" i="12"/>
  <c r="C52" i="12"/>
  <c r="C49" i="11"/>
  <c r="H49" i="11"/>
  <c r="D49" i="11"/>
  <c r="B49" i="11"/>
  <c r="F49" i="11"/>
  <c r="E49" i="11" s="1"/>
  <c r="G49" i="11"/>
  <c r="I49" i="5"/>
  <c r="H49" i="5"/>
  <c r="E49" i="5"/>
  <c r="E49" i="4"/>
  <c r="G50" i="16" l="1"/>
  <c r="A51" i="16"/>
  <c r="F50" i="16"/>
  <c r="E50" i="16" s="1"/>
  <c r="D50" i="16"/>
  <c r="H50" i="16"/>
  <c r="D50" i="14"/>
  <c r="U50" i="14"/>
  <c r="S50" i="14"/>
  <c r="Q50" i="14"/>
  <c r="T50" i="14"/>
  <c r="R50" i="14"/>
  <c r="P50" i="14"/>
  <c r="N50" i="14"/>
  <c r="L50" i="14"/>
  <c r="O50" i="14"/>
  <c r="M50" i="14"/>
  <c r="J50" i="14"/>
  <c r="H50" i="14"/>
  <c r="G50" i="14"/>
  <c r="K50" i="14"/>
  <c r="I50" i="14"/>
  <c r="F50" i="14"/>
  <c r="A51" i="14"/>
  <c r="E50" i="14"/>
  <c r="B50" i="14"/>
  <c r="C50" i="14" s="1"/>
  <c r="B53" i="12"/>
  <c r="D53" i="12"/>
  <c r="F53" i="12"/>
  <c r="E53" i="12" s="1"/>
  <c r="G53" i="12"/>
  <c r="H53" i="12"/>
  <c r="A54" i="12"/>
  <c r="C53" i="12"/>
  <c r="G50" i="11"/>
  <c r="H50" i="11"/>
  <c r="D50" i="11"/>
  <c r="F50" i="11"/>
  <c r="E50" i="11" s="1"/>
  <c r="B50" i="11"/>
  <c r="C50" i="11"/>
  <c r="H50" i="5"/>
  <c r="I50" i="5"/>
  <c r="E50" i="5"/>
  <c r="E50" i="4"/>
  <c r="A52" i="16" l="1"/>
  <c r="F51" i="16"/>
  <c r="E51" i="16" s="1"/>
  <c r="H51" i="16"/>
  <c r="G51" i="16"/>
  <c r="D51" i="16"/>
  <c r="D51" i="14"/>
  <c r="U51" i="14"/>
  <c r="S51" i="14"/>
  <c r="T51" i="14"/>
  <c r="R51" i="14"/>
  <c r="Q51" i="14"/>
  <c r="P51" i="14"/>
  <c r="N51" i="14"/>
  <c r="O51" i="14"/>
  <c r="M51" i="14"/>
  <c r="L51" i="14"/>
  <c r="J51" i="14"/>
  <c r="K51" i="14"/>
  <c r="H51" i="14"/>
  <c r="I51" i="14"/>
  <c r="G51" i="14"/>
  <c r="F51" i="14"/>
  <c r="A52" i="14"/>
  <c r="E51" i="14"/>
  <c r="B51" i="14"/>
  <c r="C51" i="14" s="1"/>
  <c r="B54" i="12"/>
  <c r="F54" i="12"/>
  <c r="E54" i="12" s="1"/>
  <c r="G54" i="12"/>
  <c r="H54" i="12"/>
  <c r="A55" i="12"/>
  <c r="D54" i="12"/>
  <c r="C54" i="12"/>
  <c r="C51" i="11"/>
  <c r="D51" i="11"/>
  <c r="F51" i="11"/>
  <c r="E51" i="11" s="1"/>
  <c r="G51" i="11"/>
  <c r="B51" i="11"/>
  <c r="H51" i="11"/>
  <c r="I51" i="5"/>
  <c r="H51" i="5"/>
  <c r="E51" i="5"/>
  <c r="E51" i="4"/>
  <c r="A53" i="16" l="1"/>
  <c r="D52" i="16"/>
  <c r="H52" i="16"/>
  <c r="G52" i="16"/>
  <c r="F52" i="16"/>
  <c r="E52" i="16" s="1"/>
  <c r="D52" i="14"/>
  <c r="U52" i="14"/>
  <c r="T52" i="14"/>
  <c r="R52" i="14"/>
  <c r="O52" i="14"/>
  <c r="S52" i="14"/>
  <c r="M52" i="14"/>
  <c r="N52" i="14"/>
  <c r="Q52" i="14"/>
  <c r="L52" i="14"/>
  <c r="J52" i="14"/>
  <c r="P52" i="14"/>
  <c r="H52" i="14"/>
  <c r="K52" i="14"/>
  <c r="F52" i="14"/>
  <c r="I52" i="14"/>
  <c r="G52" i="14"/>
  <c r="A53" i="14"/>
  <c r="E52" i="14"/>
  <c r="B52" i="14"/>
  <c r="C52" i="14" s="1"/>
  <c r="B55" i="12"/>
  <c r="A56" i="12"/>
  <c r="D55" i="12"/>
  <c r="F55" i="12"/>
  <c r="E55" i="12" s="1"/>
  <c r="G55" i="12"/>
  <c r="H55" i="12"/>
  <c r="C55" i="12"/>
  <c r="G52" i="11"/>
  <c r="F52" i="11"/>
  <c r="E52" i="11" s="1"/>
  <c r="B52" i="11"/>
  <c r="H52" i="11"/>
  <c r="D52" i="11"/>
  <c r="C52" i="11"/>
  <c r="H52" i="5"/>
  <c r="I52" i="5"/>
  <c r="E52" i="5"/>
  <c r="E52" i="4"/>
  <c r="F53" i="16" l="1"/>
  <c r="E53" i="16" s="1"/>
  <c r="D53" i="16"/>
  <c r="A54" i="16"/>
  <c r="H53" i="16"/>
  <c r="G53" i="16"/>
  <c r="D53" i="14"/>
  <c r="U53" i="14"/>
  <c r="T53" i="14"/>
  <c r="R53" i="14"/>
  <c r="S53" i="14"/>
  <c r="Q53" i="14"/>
  <c r="O53" i="14"/>
  <c r="M53" i="14"/>
  <c r="N53" i="14"/>
  <c r="L53" i="14"/>
  <c r="J53" i="14"/>
  <c r="P53" i="14"/>
  <c r="K53" i="14"/>
  <c r="H53" i="14"/>
  <c r="I53" i="14"/>
  <c r="G53" i="14"/>
  <c r="F53" i="14"/>
  <c r="A54" i="14"/>
  <c r="E53" i="14"/>
  <c r="B53" i="14"/>
  <c r="C53" i="14" s="1"/>
  <c r="B56" i="12"/>
  <c r="D56" i="12"/>
  <c r="F56" i="12"/>
  <c r="E56" i="12" s="1"/>
  <c r="G56" i="12"/>
  <c r="H56" i="12"/>
  <c r="A57" i="12"/>
  <c r="C56" i="12"/>
  <c r="C53" i="11"/>
  <c r="D53" i="11"/>
  <c r="F53" i="11"/>
  <c r="E53" i="11" s="1"/>
  <c r="B53" i="11"/>
  <c r="H53" i="11"/>
  <c r="G53" i="11"/>
  <c r="I53" i="5"/>
  <c r="H53" i="5"/>
  <c r="E53" i="5"/>
  <c r="E53" i="4"/>
  <c r="D54" i="16" l="1"/>
  <c r="F54" i="16"/>
  <c r="E54" i="16" s="1"/>
  <c r="A55" i="16"/>
  <c r="G54" i="16"/>
  <c r="H54" i="16"/>
  <c r="D54" i="14"/>
  <c r="U54" i="14"/>
  <c r="T54" i="14"/>
  <c r="R54" i="14"/>
  <c r="S54" i="14"/>
  <c r="Q54" i="14"/>
  <c r="O54" i="14"/>
  <c r="M54" i="14"/>
  <c r="N54" i="14"/>
  <c r="P54" i="14"/>
  <c r="K54" i="14"/>
  <c r="L54" i="14"/>
  <c r="I54" i="14"/>
  <c r="G54" i="14"/>
  <c r="J54" i="14"/>
  <c r="F54" i="14"/>
  <c r="H54" i="14"/>
  <c r="A55" i="14"/>
  <c r="E54" i="14"/>
  <c r="B54" i="14"/>
  <c r="C54" i="14" s="1"/>
  <c r="B57" i="12"/>
  <c r="F57" i="12"/>
  <c r="E57" i="12" s="1"/>
  <c r="G57" i="12"/>
  <c r="H57" i="12"/>
  <c r="A58" i="12"/>
  <c r="D57" i="12"/>
  <c r="C57" i="12"/>
  <c r="G54" i="11"/>
  <c r="H54" i="11"/>
  <c r="D54" i="11"/>
  <c r="F54" i="11"/>
  <c r="E54" i="11" s="1"/>
  <c r="B54" i="11"/>
  <c r="C54" i="11"/>
  <c r="H54" i="5"/>
  <c r="I54" i="5"/>
  <c r="E54" i="5"/>
  <c r="E54" i="4"/>
  <c r="G55" i="16" l="1"/>
  <c r="H55" i="16"/>
  <c r="F55" i="16"/>
  <c r="E55" i="16" s="1"/>
  <c r="A56" i="16"/>
  <c r="D55" i="16"/>
  <c r="D55" i="14"/>
  <c r="U55" i="14"/>
  <c r="T55" i="14"/>
  <c r="R55" i="14"/>
  <c r="S55" i="14"/>
  <c r="O55" i="14"/>
  <c r="P55" i="14"/>
  <c r="N55" i="14"/>
  <c r="L55" i="14"/>
  <c r="Q55" i="14"/>
  <c r="M55" i="14"/>
  <c r="K55" i="14"/>
  <c r="J55" i="14"/>
  <c r="I55" i="14"/>
  <c r="G55" i="14"/>
  <c r="H55" i="14"/>
  <c r="F55" i="14"/>
  <c r="A56" i="14"/>
  <c r="E55" i="14"/>
  <c r="B55" i="14"/>
  <c r="C55" i="14" s="1"/>
  <c r="B58" i="12"/>
  <c r="H58" i="12"/>
  <c r="A59" i="12"/>
  <c r="D58" i="12"/>
  <c r="F58" i="12"/>
  <c r="E58" i="12" s="1"/>
  <c r="G58" i="12"/>
  <c r="C58" i="12"/>
  <c r="C55" i="11"/>
  <c r="D55" i="11"/>
  <c r="F55" i="11"/>
  <c r="E55" i="11" s="1"/>
  <c r="H55" i="11"/>
  <c r="G55" i="11"/>
  <c r="B55" i="11"/>
  <c r="I55" i="5"/>
  <c r="H55" i="5"/>
  <c r="E55" i="5"/>
  <c r="E55" i="4"/>
  <c r="H56" i="16" l="1"/>
  <c r="G56" i="16"/>
  <c r="D56" i="16"/>
  <c r="F56" i="16"/>
  <c r="E56" i="16" s="1"/>
  <c r="A57" i="16"/>
  <c r="D56" i="14"/>
  <c r="U56" i="14"/>
  <c r="S56" i="14"/>
  <c r="R56" i="14"/>
  <c r="N56" i="14"/>
  <c r="L56" i="14"/>
  <c r="P56" i="14"/>
  <c r="K56" i="14"/>
  <c r="T56" i="14"/>
  <c r="O56" i="14"/>
  <c r="I56" i="14"/>
  <c r="G56" i="14"/>
  <c r="Q56" i="14"/>
  <c r="M56" i="14"/>
  <c r="J56" i="14"/>
  <c r="F56" i="14"/>
  <c r="H56" i="14"/>
  <c r="A57" i="14"/>
  <c r="B56" i="14"/>
  <c r="C56" i="14" s="1"/>
  <c r="E56" i="14"/>
  <c r="B59" i="12"/>
  <c r="D59" i="12"/>
  <c r="F59" i="12"/>
  <c r="E59" i="12" s="1"/>
  <c r="G59" i="12"/>
  <c r="H59" i="12"/>
  <c r="A60" i="12"/>
  <c r="C59" i="12"/>
  <c r="G56" i="11"/>
  <c r="H56" i="11"/>
  <c r="D56" i="11"/>
  <c r="F56" i="11"/>
  <c r="E56" i="11" s="1"/>
  <c r="B56" i="11"/>
  <c r="C56" i="11"/>
  <c r="H56" i="5"/>
  <c r="I56" i="5"/>
  <c r="E56" i="5"/>
  <c r="E56" i="4"/>
  <c r="A58" i="16" l="1"/>
  <c r="H57" i="16"/>
  <c r="D57" i="16"/>
  <c r="G57" i="16"/>
  <c r="F57" i="16"/>
  <c r="E57" i="16" s="1"/>
  <c r="D57" i="14"/>
  <c r="U57" i="14"/>
  <c r="S57" i="14"/>
  <c r="Q57" i="14"/>
  <c r="T57" i="14"/>
  <c r="R57" i="14"/>
  <c r="P57" i="14"/>
  <c r="N57" i="14"/>
  <c r="K57" i="14"/>
  <c r="O57" i="14"/>
  <c r="M57" i="14"/>
  <c r="L57" i="14"/>
  <c r="I57" i="14"/>
  <c r="G57" i="14"/>
  <c r="H57" i="14"/>
  <c r="J57" i="14"/>
  <c r="F57" i="14"/>
  <c r="A58" i="14"/>
  <c r="E57" i="14"/>
  <c r="B57" i="14"/>
  <c r="C57" i="14" s="1"/>
  <c r="B60" i="12"/>
  <c r="F60" i="12"/>
  <c r="E60" i="12" s="1"/>
  <c r="G60" i="12"/>
  <c r="H60" i="12"/>
  <c r="A61" i="12"/>
  <c r="D60" i="12"/>
  <c r="C60" i="12"/>
  <c r="C57" i="11"/>
  <c r="H57" i="11"/>
  <c r="D57" i="11"/>
  <c r="F57" i="11"/>
  <c r="E57" i="11" s="1"/>
  <c r="G57" i="11"/>
  <c r="B57" i="11"/>
  <c r="I57" i="5"/>
  <c r="H57" i="5"/>
  <c r="E57" i="5"/>
  <c r="E57" i="4"/>
  <c r="H58" i="16" l="1"/>
  <c r="G58" i="16"/>
  <c r="A59" i="16"/>
  <c r="F58" i="16"/>
  <c r="E58" i="16" s="1"/>
  <c r="D58" i="16"/>
  <c r="D58" i="14"/>
  <c r="U58" i="14"/>
  <c r="S58" i="14"/>
  <c r="Q58" i="14"/>
  <c r="T58" i="14"/>
  <c r="R58" i="14"/>
  <c r="P58" i="14"/>
  <c r="N58" i="14"/>
  <c r="L58" i="14"/>
  <c r="M58" i="14"/>
  <c r="O58" i="14"/>
  <c r="J58" i="14"/>
  <c r="H58" i="14"/>
  <c r="I58" i="14"/>
  <c r="K58" i="14"/>
  <c r="G58" i="14"/>
  <c r="F58" i="14"/>
  <c r="A59" i="14"/>
  <c r="E58" i="14"/>
  <c r="B58" i="14"/>
  <c r="C58" i="14" s="1"/>
  <c r="B61" i="12"/>
  <c r="H61" i="12"/>
  <c r="A62" i="12"/>
  <c r="D61" i="12"/>
  <c r="F61" i="12"/>
  <c r="E61" i="12" s="1"/>
  <c r="G61" i="12"/>
  <c r="C61" i="12"/>
  <c r="G58" i="11"/>
  <c r="H58" i="11"/>
  <c r="D58" i="11"/>
  <c r="F58" i="11"/>
  <c r="E58" i="11" s="1"/>
  <c r="B58" i="11"/>
  <c r="C58" i="11"/>
  <c r="H58" i="5"/>
  <c r="I58" i="5"/>
  <c r="E58" i="5"/>
  <c r="E58" i="4"/>
  <c r="A60" i="16" l="1"/>
  <c r="H59" i="16"/>
  <c r="F59" i="16"/>
  <c r="E59" i="16" s="1"/>
  <c r="G59" i="16"/>
  <c r="D59" i="16"/>
  <c r="D59" i="14"/>
  <c r="U59" i="14"/>
  <c r="S59" i="14"/>
  <c r="Q59" i="14"/>
  <c r="T59" i="14"/>
  <c r="R59" i="14"/>
  <c r="P59" i="14"/>
  <c r="N59" i="14"/>
  <c r="O59" i="14"/>
  <c r="M59" i="14"/>
  <c r="J59" i="14"/>
  <c r="K59" i="14"/>
  <c r="L59" i="14"/>
  <c r="H59" i="14"/>
  <c r="I59" i="14"/>
  <c r="G59" i="14"/>
  <c r="F59" i="14"/>
  <c r="A60" i="14"/>
  <c r="E59" i="14"/>
  <c r="B59" i="14"/>
  <c r="C59" i="14" s="1"/>
  <c r="B62" i="12"/>
  <c r="D62" i="12"/>
  <c r="F62" i="12"/>
  <c r="E62" i="12" s="1"/>
  <c r="G62" i="12"/>
  <c r="H62" i="12"/>
  <c r="A63" i="12"/>
  <c r="C62" i="12"/>
  <c r="C59" i="11"/>
  <c r="D59" i="11"/>
  <c r="G59" i="11"/>
  <c r="F59" i="11"/>
  <c r="E59" i="11" s="1"/>
  <c r="H59" i="11"/>
  <c r="B59" i="11"/>
  <c r="I59" i="5"/>
  <c r="H59" i="5"/>
  <c r="E59" i="5"/>
  <c r="E59" i="4"/>
  <c r="F60" i="16" l="1"/>
  <c r="E60" i="16" s="1"/>
  <c r="A61" i="16"/>
  <c r="D60" i="16"/>
  <c r="H60" i="16"/>
  <c r="G60" i="16"/>
  <c r="D60" i="14"/>
  <c r="U60" i="14"/>
  <c r="T60" i="14"/>
  <c r="R60" i="14"/>
  <c r="Q60" i="14"/>
  <c r="S60" i="14"/>
  <c r="M60" i="14"/>
  <c r="P60" i="14"/>
  <c r="O60" i="14"/>
  <c r="J60" i="14"/>
  <c r="N60" i="14"/>
  <c r="L60" i="14"/>
  <c r="H60" i="14"/>
  <c r="K60" i="14"/>
  <c r="I60" i="14"/>
  <c r="F60" i="14"/>
  <c r="G60" i="14"/>
  <c r="A61" i="14"/>
  <c r="E60" i="14"/>
  <c r="B60" i="14"/>
  <c r="C60" i="14" s="1"/>
  <c r="D63" i="12"/>
  <c r="B63" i="12"/>
  <c r="C63" i="12"/>
  <c r="A64" i="12"/>
  <c r="H63" i="12"/>
  <c r="G63" i="12"/>
  <c r="F63" i="12"/>
  <c r="E63" i="12" s="1"/>
  <c r="G60" i="11"/>
  <c r="D60" i="11"/>
  <c r="F60" i="11"/>
  <c r="E60" i="11" s="1"/>
  <c r="H60" i="11"/>
  <c r="B60" i="11"/>
  <c r="C60" i="11"/>
  <c r="H60" i="5"/>
  <c r="I60" i="5"/>
  <c r="E60" i="5"/>
  <c r="E60" i="4"/>
  <c r="F61" i="16" l="1"/>
  <c r="E61" i="16" s="1"/>
  <c r="D61" i="16"/>
  <c r="A62" i="16"/>
  <c r="G61" i="16"/>
  <c r="H61" i="16"/>
  <c r="D61" i="14"/>
  <c r="U61" i="14"/>
  <c r="T61" i="14"/>
  <c r="R61" i="14"/>
  <c r="S61" i="14"/>
  <c r="Q61" i="14"/>
  <c r="O61" i="14"/>
  <c r="M61" i="14"/>
  <c r="P61" i="14"/>
  <c r="J61" i="14"/>
  <c r="N61" i="14"/>
  <c r="L61" i="14"/>
  <c r="K61" i="14"/>
  <c r="H61" i="14"/>
  <c r="I61" i="14"/>
  <c r="G61" i="14"/>
  <c r="F61" i="14"/>
  <c r="A62" i="14"/>
  <c r="E61" i="14"/>
  <c r="B61" i="14"/>
  <c r="C61" i="14" s="1"/>
  <c r="D64" i="12"/>
  <c r="H64" i="12"/>
  <c r="A65" i="12"/>
  <c r="F64" i="12"/>
  <c r="E64" i="12" s="1"/>
  <c r="B64" i="12"/>
  <c r="C64" i="12"/>
  <c r="G64" i="12"/>
  <c r="C61" i="11"/>
  <c r="D61" i="11"/>
  <c r="F61" i="11"/>
  <c r="E61" i="11" s="1"/>
  <c r="B61" i="11"/>
  <c r="H61" i="11"/>
  <c r="G61" i="11"/>
  <c r="I61" i="5"/>
  <c r="H61" i="5"/>
  <c r="E61" i="5"/>
  <c r="E61" i="4"/>
  <c r="F62" i="16" l="1"/>
  <c r="E62" i="16" s="1"/>
  <c r="A63" i="16"/>
  <c r="H62" i="16"/>
  <c r="G62" i="16"/>
  <c r="D62" i="16"/>
  <c r="D62" i="14"/>
  <c r="U62" i="14"/>
  <c r="T62" i="14"/>
  <c r="R62" i="14"/>
  <c r="S62" i="14"/>
  <c r="Q62" i="14"/>
  <c r="O62" i="14"/>
  <c r="M62" i="14"/>
  <c r="P62" i="14"/>
  <c r="N62" i="14"/>
  <c r="L62" i="14"/>
  <c r="K62" i="14"/>
  <c r="I62" i="14"/>
  <c r="G62" i="14"/>
  <c r="J62" i="14"/>
  <c r="F62" i="14"/>
  <c r="H62" i="14"/>
  <c r="A63" i="14"/>
  <c r="E62" i="14"/>
  <c r="B62" i="14"/>
  <c r="C62" i="14" s="1"/>
  <c r="C65" i="12"/>
  <c r="G65" i="12"/>
  <c r="H65" i="12"/>
  <c r="A66" i="12"/>
  <c r="F65" i="12"/>
  <c r="E65" i="12" s="1"/>
  <c r="D65" i="12"/>
  <c r="B65" i="12"/>
  <c r="G62" i="11"/>
  <c r="H62" i="11"/>
  <c r="D62" i="11"/>
  <c r="F62" i="11"/>
  <c r="E62" i="11" s="1"/>
  <c r="B62" i="11"/>
  <c r="C62" i="11"/>
  <c r="H62" i="5"/>
  <c r="I62" i="5"/>
  <c r="E62" i="5"/>
  <c r="E62" i="4"/>
  <c r="F63" i="16" l="1"/>
  <c r="E63" i="16" s="1"/>
  <c r="A64" i="16"/>
  <c r="D63" i="16"/>
  <c r="G63" i="16"/>
  <c r="H63" i="16"/>
  <c r="D63" i="14"/>
  <c r="U63" i="14"/>
  <c r="T63" i="14"/>
  <c r="R63" i="14"/>
  <c r="S63" i="14"/>
  <c r="O63" i="14"/>
  <c r="P63" i="14"/>
  <c r="N63" i="14"/>
  <c r="L63" i="14"/>
  <c r="Q63" i="14"/>
  <c r="K63" i="14"/>
  <c r="J63" i="14"/>
  <c r="M63" i="14"/>
  <c r="I63" i="14"/>
  <c r="G63" i="14"/>
  <c r="H63" i="14"/>
  <c r="F63" i="14"/>
  <c r="A64" i="14"/>
  <c r="E63" i="14"/>
  <c r="B63" i="14"/>
  <c r="C63" i="14" s="1"/>
  <c r="C66" i="12"/>
  <c r="F66" i="12"/>
  <c r="E66" i="12" s="1"/>
  <c r="H66" i="12"/>
  <c r="G66" i="12"/>
  <c r="D66" i="12"/>
  <c r="A67" i="12"/>
  <c r="B66" i="12"/>
  <c r="C63" i="11"/>
  <c r="D63" i="11"/>
  <c r="G63" i="11"/>
  <c r="F63" i="11"/>
  <c r="E63" i="11" s="1"/>
  <c r="H63" i="11"/>
  <c r="B63" i="11"/>
  <c r="I63" i="5"/>
  <c r="H63" i="5"/>
  <c r="E63" i="5"/>
  <c r="E63" i="4"/>
  <c r="H64" i="16" l="1"/>
  <c r="D64" i="16"/>
  <c r="A65" i="16"/>
  <c r="G64" i="16"/>
  <c r="F64" i="16"/>
  <c r="E64" i="16" s="1"/>
  <c r="D64" i="14"/>
  <c r="U64" i="14"/>
  <c r="S64" i="14"/>
  <c r="Q64" i="14"/>
  <c r="P64" i="14"/>
  <c r="L64" i="14"/>
  <c r="O64" i="14"/>
  <c r="R64" i="14"/>
  <c r="N64" i="14"/>
  <c r="T64" i="14"/>
  <c r="K64" i="14"/>
  <c r="M64" i="14"/>
  <c r="I64" i="14"/>
  <c r="G64" i="14"/>
  <c r="J64" i="14"/>
  <c r="H64" i="14"/>
  <c r="F64" i="14"/>
  <c r="A65" i="14"/>
  <c r="B64" i="14"/>
  <c r="C64" i="14" s="1"/>
  <c r="E64" i="14"/>
  <c r="C67" i="12"/>
  <c r="F67" i="12"/>
  <c r="E67" i="12" s="1"/>
  <c r="G67" i="12"/>
  <c r="H67" i="12"/>
  <c r="D67" i="12"/>
  <c r="B67" i="12"/>
  <c r="A68" i="12"/>
  <c r="G64" i="11"/>
  <c r="D64" i="11"/>
  <c r="F64" i="11"/>
  <c r="E64" i="11" s="1"/>
  <c r="H64" i="11"/>
  <c r="B64" i="11"/>
  <c r="C64" i="11"/>
  <c r="H64" i="5"/>
  <c r="I64" i="5"/>
  <c r="E64" i="5"/>
  <c r="E64" i="4"/>
  <c r="H65" i="16" l="1"/>
  <c r="D65" i="16"/>
  <c r="F65" i="16"/>
  <c r="E65" i="16" s="1"/>
  <c r="A66" i="16"/>
  <c r="G65" i="16"/>
  <c r="D65" i="14"/>
  <c r="U65" i="14"/>
  <c r="S65" i="14"/>
  <c r="Q65" i="14"/>
  <c r="T65" i="14"/>
  <c r="R65" i="14"/>
  <c r="P65" i="14"/>
  <c r="N65" i="14"/>
  <c r="O65" i="14"/>
  <c r="K65" i="14"/>
  <c r="L65" i="14"/>
  <c r="M65" i="14"/>
  <c r="I65" i="14"/>
  <c r="G65" i="14"/>
  <c r="J65" i="14"/>
  <c r="H65" i="14"/>
  <c r="F65" i="14"/>
  <c r="A66" i="14"/>
  <c r="E65" i="14"/>
  <c r="B65" i="14"/>
  <c r="C65" i="14" s="1"/>
  <c r="C68" i="12"/>
  <c r="G68" i="12"/>
  <c r="H68" i="12"/>
  <c r="A69" i="12"/>
  <c r="F68" i="12"/>
  <c r="E68" i="12" s="1"/>
  <c r="D68" i="12"/>
  <c r="B68" i="12"/>
  <c r="C65" i="11"/>
  <c r="D65" i="11"/>
  <c r="F65" i="11"/>
  <c r="E65" i="11" s="1"/>
  <c r="G65" i="11"/>
  <c r="H65" i="11"/>
  <c r="B65" i="11"/>
  <c r="I65" i="5"/>
  <c r="H65" i="5"/>
  <c r="E65" i="5"/>
  <c r="E65" i="4"/>
  <c r="G66" i="16" l="1"/>
  <c r="A67" i="16"/>
  <c r="D66" i="16"/>
  <c r="H66" i="16"/>
  <c r="F66" i="16"/>
  <c r="E66" i="16" s="1"/>
  <c r="D66" i="14"/>
  <c r="U66" i="14"/>
  <c r="S66" i="14"/>
  <c r="Q66" i="14"/>
  <c r="T66" i="14"/>
  <c r="R66" i="14"/>
  <c r="P66" i="14"/>
  <c r="N66" i="14"/>
  <c r="L66" i="14"/>
  <c r="O66" i="14"/>
  <c r="M66" i="14"/>
  <c r="J66" i="14"/>
  <c r="K66" i="14"/>
  <c r="H66" i="14"/>
  <c r="G66" i="14"/>
  <c r="I66" i="14"/>
  <c r="F66" i="14"/>
  <c r="A67" i="14"/>
  <c r="E66" i="14"/>
  <c r="B66" i="14"/>
  <c r="C66" i="14" s="1"/>
  <c r="C69" i="12"/>
  <c r="A70" i="12"/>
  <c r="D69" i="12"/>
  <c r="G69" i="12"/>
  <c r="H69" i="12"/>
  <c r="B69" i="12"/>
  <c r="F69" i="12"/>
  <c r="E69" i="12" s="1"/>
  <c r="G66" i="11"/>
  <c r="C66" i="11"/>
  <c r="H66" i="11"/>
  <c r="D66" i="11"/>
  <c r="F66" i="11"/>
  <c r="E66" i="11" s="1"/>
  <c r="B66" i="11"/>
  <c r="H66" i="5"/>
  <c r="I66" i="5"/>
  <c r="E66" i="5"/>
  <c r="E66" i="4"/>
  <c r="A68" i="16" l="1"/>
  <c r="H67" i="16"/>
  <c r="D67" i="16"/>
  <c r="G67" i="16"/>
  <c r="F67" i="16"/>
  <c r="E67" i="16" s="1"/>
  <c r="D67" i="14"/>
  <c r="U67" i="14"/>
  <c r="S67" i="14"/>
  <c r="Q67" i="14"/>
  <c r="T67" i="14"/>
  <c r="R67" i="14"/>
  <c r="P67" i="14"/>
  <c r="N67" i="14"/>
  <c r="O67" i="14"/>
  <c r="M67" i="14"/>
  <c r="L67" i="14"/>
  <c r="J67" i="14"/>
  <c r="K67" i="14"/>
  <c r="H67" i="14"/>
  <c r="I67" i="14"/>
  <c r="G67" i="14"/>
  <c r="F67" i="14"/>
  <c r="A68" i="14"/>
  <c r="E67" i="14"/>
  <c r="B67" i="14"/>
  <c r="C67" i="14" s="1"/>
  <c r="C70" i="12"/>
  <c r="H70" i="12"/>
  <c r="D70" i="12"/>
  <c r="F70" i="12"/>
  <c r="E70" i="12" s="1"/>
  <c r="G70" i="12"/>
  <c r="A71" i="12"/>
  <c r="B70" i="12"/>
  <c r="C67" i="11"/>
  <c r="D67" i="11"/>
  <c r="H67" i="11"/>
  <c r="B67" i="11"/>
  <c r="F67" i="11"/>
  <c r="E67" i="11" s="1"/>
  <c r="G67" i="11"/>
  <c r="I67" i="5"/>
  <c r="H67" i="5"/>
  <c r="E67" i="5"/>
  <c r="E67" i="4"/>
  <c r="A69" i="16" l="1"/>
  <c r="D68" i="16"/>
  <c r="H68" i="16"/>
  <c r="F68" i="16"/>
  <c r="E68" i="16" s="1"/>
  <c r="G68" i="16"/>
  <c r="D68" i="14"/>
  <c r="U68" i="14"/>
  <c r="T68" i="14"/>
  <c r="R68" i="14"/>
  <c r="Q68" i="14"/>
  <c r="S68" i="14"/>
  <c r="O68" i="14"/>
  <c r="M68" i="14"/>
  <c r="N68" i="14"/>
  <c r="J68" i="14"/>
  <c r="L68" i="14"/>
  <c r="H68" i="14"/>
  <c r="K68" i="14"/>
  <c r="P68" i="14"/>
  <c r="G68" i="14"/>
  <c r="F68" i="14"/>
  <c r="I68" i="14"/>
  <c r="A69" i="14"/>
  <c r="E68" i="14"/>
  <c r="B68" i="14"/>
  <c r="C68" i="14" s="1"/>
  <c r="C71" i="12"/>
  <c r="F71" i="12"/>
  <c r="E71" i="12" s="1"/>
  <c r="G71" i="12"/>
  <c r="H71" i="12"/>
  <c r="D71" i="12"/>
  <c r="B71" i="12"/>
  <c r="A72" i="12"/>
  <c r="G68" i="11"/>
  <c r="D68" i="11"/>
  <c r="H68" i="11"/>
  <c r="C68" i="11"/>
  <c r="F68" i="11"/>
  <c r="E68" i="11" s="1"/>
  <c r="B68" i="11"/>
  <c r="H68" i="5"/>
  <c r="I68" i="5"/>
  <c r="E68" i="5"/>
  <c r="E68" i="4"/>
  <c r="F69" i="16" l="1"/>
  <c r="E69" i="16" s="1"/>
  <c r="D69" i="16"/>
  <c r="A70" i="16"/>
  <c r="H69" i="16"/>
  <c r="G69" i="16"/>
  <c r="D69" i="14"/>
  <c r="U69" i="14"/>
  <c r="T69" i="14"/>
  <c r="R69" i="14"/>
  <c r="S69" i="14"/>
  <c r="Q69" i="14"/>
  <c r="O69" i="14"/>
  <c r="M69" i="14"/>
  <c r="N69" i="14"/>
  <c r="J69" i="14"/>
  <c r="K69" i="14"/>
  <c r="P69" i="14"/>
  <c r="L69" i="14"/>
  <c r="H69" i="14"/>
  <c r="I69" i="14"/>
  <c r="G69" i="14"/>
  <c r="F69" i="14"/>
  <c r="A70" i="14"/>
  <c r="E69" i="14"/>
  <c r="B69" i="14"/>
  <c r="C69" i="14" s="1"/>
  <c r="C72" i="12"/>
  <c r="G72" i="12"/>
  <c r="D72" i="12"/>
  <c r="H72" i="12"/>
  <c r="A73" i="12"/>
  <c r="F72" i="12"/>
  <c r="E72" i="12" s="1"/>
  <c r="B72" i="12"/>
  <c r="C69" i="11"/>
  <c r="D69" i="11"/>
  <c r="F69" i="11"/>
  <c r="E69" i="11" s="1"/>
  <c r="G69" i="11"/>
  <c r="H69" i="11"/>
  <c r="B69" i="11"/>
  <c r="I69" i="5"/>
  <c r="H69" i="5"/>
  <c r="E69" i="5"/>
  <c r="E69" i="4"/>
  <c r="F70" i="16" l="1"/>
  <c r="E70" i="16" s="1"/>
  <c r="A71" i="16"/>
  <c r="D70" i="16"/>
  <c r="H70" i="16"/>
  <c r="G70" i="16"/>
  <c r="D70" i="14"/>
  <c r="U70" i="14"/>
  <c r="T70" i="14"/>
  <c r="R70" i="14"/>
  <c r="S70" i="14"/>
  <c r="Q70" i="14"/>
  <c r="O70" i="14"/>
  <c r="M70" i="14"/>
  <c r="N70" i="14"/>
  <c r="K70" i="14"/>
  <c r="L70" i="14"/>
  <c r="J70" i="14"/>
  <c r="P70" i="14"/>
  <c r="I70" i="14"/>
  <c r="G70" i="14"/>
  <c r="H70" i="14"/>
  <c r="F70" i="14"/>
  <c r="A71" i="14"/>
  <c r="E70" i="14"/>
  <c r="B70" i="14"/>
  <c r="C70" i="14" s="1"/>
  <c r="C73" i="12"/>
  <c r="G73" i="12"/>
  <c r="H73" i="12"/>
  <c r="B73" i="12"/>
  <c r="A74" i="12"/>
  <c r="F73" i="12"/>
  <c r="E73" i="12" s="1"/>
  <c r="D73" i="12"/>
  <c r="G70" i="11"/>
  <c r="H70" i="11"/>
  <c r="D70" i="11"/>
  <c r="F70" i="11"/>
  <c r="E70" i="11" s="1"/>
  <c r="B70" i="11"/>
  <c r="C70" i="11"/>
  <c r="H70" i="5"/>
  <c r="I70" i="5"/>
  <c r="E70" i="5"/>
  <c r="E70" i="4"/>
  <c r="F71" i="16" l="1"/>
  <c r="E71" i="16" s="1"/>
  <c r="G71" i="16"/>
  <c r="A72" i="16"/>
  <c r="D71" i="16"/>
  <c r="H71" i="16"/>
  <c r="D71" i="14"/>
  <c r="U71" i="14"/>
  <c r="T71" i="14"/>
  <c r="R71" i="14"/>
  <c r="S71" i="14"/>
  <c r="O71" i="14"/>
  <c r="Q71" i="14"/>
  <c r="P71" i="14"/>
  <c r="N71" i="14"/>
  <c r="L71" i="14"/>
  <c r="M71" i="14"/>
  <c r="K71" i="14"/>
  <c r="J71" i="14"/>
  <c r="I71" i="14"/>
  <c r="G71" i="14"/>
  <c r="H71" i="14"/>
  <c r="F71" i="14"/>
  <c r="A72" i="14"/>
  <c r="E71" i="14"/>
  <c r="B71" i="14"/>
  <c r="C71" i="14" s="1"/>
  <c r="C74" i="12"/>
  <c r="D74" i="12"/>
  <c r="F74" i="12"/>
  <c r="E74" i="12" s="1"/>
  <c r="G74" i="12"/>
  <c r="B74" i="12"/>
  <c r="H74" i="12"/>
  <c r="A75" i="12"/>
  <c r="C71" i="11"/>
  <c r="D71" i="11"/>
  <c r="F71" i="11"/>
  <c r="E71" i="11" s="1"/>
  <c r="H71" i="11"/>
  <c r="G71" i="11"/>
  <c r="B71" i="11"/>
  <c r="I71" i="5"/>
  <c r="H71" i="5"/>
  <c r="E71" i="5"/>
  <c r="E71" i="4"/>
  <c r="G72" i="16" l="1"/>
  <c r="D72" i="16"/>
  <c r="H72" i="16"/>
  <c r="F72" i="16"/>
  <c r="E72" i="16" s="1"/>
  <c r="A73" i="16"/>
  <c r="D72" i="14"/>
  <c r="U72" i="14"/>
  <c r="S72" i="14"/>
  <c r="Q72" i="14"/>
  <c r="R72" i="14"/>
  <c r="N72" i="14"/>
  <c r="L72" i="14"/>
  <c r="P72" i="14"/>
  <c r="T72" i="14"/>
  <c r="O72" i="14"/>
  <c r="M72" i="14"/>
  <c r="K72" i="14"/>
  <c r="J72" i="14"/>
  <c r="I72" i="14"/>
  <c r="G72" i="14"/>
  <c r="H72" i="14"/>
  <c r="F72" i="14"/>
  <c r="A73" i="14"/>
  <c r="E72" i="14"/>
  <c r="B72" i="14"/>
  <c r="C72" i="14" s="1"/>
  <c r="C75" i="12"/>
  <c r="F75" i="12"/>
  <c r="E75" i="12" s="1"/>
  <c r="G75" i="12"/>
  <c r="D75" i="12"/>
  <c r="H75" i="12"/>
  <c r="A76" i="12"/>
  <c r="B75" i="12"/>
  <c r="G72" i="11"/>
  <c r="H72" i="11"/>
  <c r="F72" i="11"/>
  <c r="E72" i="11" s="1"/>
  <c r="B72" i="11"/>
  <c r="D72" i="11"/>
  <c r="C72" i="11"/>
  <c r="H72" i="5"/>
  <c r="I72" i="5"/>
  <c r="E72" i="5"/>
  <c r="E72" i="4"/>
  <c r="H73" i="16" l="1"/>
  <c r="D73" i="16"/>
  <c r="F73" i="16"/>
  <c r="E73" i="16" s="1"/>
  <c r="A74" i="16"/>
  <c r="G73" i="16"/>
  <c r="D73" i="14"/>
  <c r="U73" i="14"/>
  <c r="S73" i="14"/>
  <c r="Q73" i="14"/>
  <c r="T73" i="14"/>
  <c r="R73" i="14"/>
  <c r="P73" i="14"/>
  <c r="N73" i="14"/>
  <c r="M73" i="14"/>
  <c r="K73" i="14"/>
  <c r="L73" i="14"/>
  <c r="I73" i="14"/>
  <c r="G73" i="14"/>
  <c r="O73" i="14"/>
  <c r="H73" i="14"/>
  <c r="F73" i="14"/>
  <c r="J73" i="14"/>
  <c r="A74" i="14"/>
  <c r="E73" i="14"/>
  <c r="B73" i="14"/>
  <c r="C73" i="14" s="1"/>
  <c r="C76" i="12"/>
  <c r="G76" i="12"/>
  <c r="D76" i="12"/>
  <c r="F76" i="12"/>
  <c r="E76" i="12" s="1"/>
  <c r="H76" i="12"/>
  <c r="A77" i="12"/>
  <c r="B76" i="12"/>
  <c r="C73" i="11"/>
  <c r="D73" i="11"/>
  <c r="F73" i="11"/>
  <c r="E73" i="11" s="1"/>
  <c r="G73" i="11"/>
  <c r="B73" i="11"/>
  <c r="H73" i="11"/>
  <c r="I73" i="5"/>
  <c r="H73" i="5"/>
  <c r="E73" i="5"/>
  <c r="E73" i="4"/>
  <c r="A75" i="16" l="1"/>
  <c r="G74" i="16"/>
  <c r="F74" i="16"/>
  <c r="E74" i="16" s="1"/>
  <c r="H74" i="16"/>
  <c r="D74" i="16"/>
  <c r="D74" i="14"/>
  <c r="U74" i="14"/>
  <c r="S74" i="14"/>
  <c r="Q74" i="14"/>
  <c r="T74" i="14"/>
  <c r="R74" i="14"/>
  <c r="P74" i="14"/>
  <c r="N74" i="14"/>
  <c r="L74" i="14"/>
  <c r="M74" i="14"/>
  <c r="J74" i="14"/>
  <c r="O74" i="14"/>
  <c r="K74" i="14"/>
  <c r="H74" i="14"/>
  <c r="I74" i="14"/>
  <c r="G74" i="14"/>
  <c r="F74" i="14"/>
  <c r="A75" i="14"/>
  <c r="E74" i="14"/>
  <c r="B74" i="14"/>
  <c r="C74" i="14" s="1"/>
  <c r="C77" i="12"/>
  <c r="A78" i="12"/>
  <c r="D77" i="12"/>
  <c r="G77" i="12"/>
  <c r="H77" i="12"/>
  <c r="F77" i="12"/>
  <c r="E77" i="12" s="1"/>
  <c r="B77" i="12"/>
  <c r="G74" i="11"/>
  <c r="H74" i="11"/>
  <c r="D74" i="11"/>
  <c r="F74" i="11"/>
  <c r="E74" i="11" s="1"/>
  <c r="B74" i="11"/>
  <c r="C74" i="11"/>
  <c r="H74" i="5"/>
  <c r="I74" i="5"/>
  <c r="E74" i="5"/>
  <c r="E74" i="4"/>
  <c r="H75" i="16" l="1"/>
  <c r="F75" i="16"/>
  <c r="E75" i="16" s="1"/>
  <c r="D75" i="16"/>
  <c r="A76" i="16"/>
  <c r="G75" i="16"/>
  <c r="D75" i="14"/>
  <c r="U75" i="14"/>
  <c r="S75" i="14"/>
  <c r="Q75" i="14"/>
  <c r="T75" i="14"/>
  <c r="R75" i="14"/>
  <c r="P75" i="14"/>
  <c r="N75" i="14"/>
  <c r="O75" i="14"/>
  <c r="M75" i="14"/>
  <c r="J75" i="14"/>
  <c r="L75" i="14"/>
  <c r="K75" i="14"/>
  <c r="H75" i="14"/>
  <c r="I75" i="14"/>
  <c r="G75" i="14"/>
  <c r="F75" i="14"/>
  <c r="A76" i="14"/>
  <c r="E75" i="14"/>
  <c r="B75" i="14"/>
  <c r="C75" i="14" s="1"/>
  <c r="C78" i="12"/>
  <c r="D78" i="12"/>
  <c r="F78" i="12"/>
  <c r="E78" i="12" s="1"/>
  <c r="G78" i="12"/>
  <c r="A79" i="12"/>
  <c r="H78" i="12"/>
  <c r="B78" i="12"/>
  <c r="C75" i="11"/>
  <c r="D75" i="11"/>
  <c r="F75" i="11"/>
  <c r="E75" i="11" s="1"/>
  <c r="H75" i="11"/>
  <c r="G75" i="11"/>
  <c r="B75" i="11"/>
  <c r="I75" i="5"/>
  <c r="H75" i="5"/>
  <c r="E75" i="5"/>
  <c r="E75" i="4"/>
  <c r="D76" i="16" l="1"/>
  <c r="H76" i="16"/>
  <c r="A77" i="16"/>
  <c r="G76" i="16"/>
  <c r="F76" i="16"/>
  <c r="E76" i="16" s="1"/>
  <c r="D76" i="14"/>
  <c r="U76" i="14"/>
  <c r="T76" i="14"/>
  <c r="R76" i="14"/>
  <c r="Q76" i="14"/>
  <c r="S76" i="14"/>
  <c r="M76" i="14"/>
  <c r="P76" i="14"/>
  <c r="O76" i="14"/>
  <c r="N76" i="14"/>
  <c r="J76" i="14"/>
  <c r="L76" i="14"/>
  <c r="K76" i="14"/>
  <c r="H76" i="14"/>
  <c r="F76" i="14"/>
  <c r="I76" i="14"/>
  <c r="G76" i="14"/>
  <c r="A77" i="14"/>
  <c r="E76" i="14"/>
  <c r="B76" i="14"/>
  <c r="C76" i="14" s="1"/>
  <c r="C79" i="12"/>
  <c r="F79" i="12"/>
  <c r="E79" i="12" s="1"/>
  <c r="B79" i="12"/>
  <c r="G79" i="12"/>
  <c r="A80" i="12"/>
  <c r="H79" i="12"/>
  <c r="D79" i="12"/>
  <c r="G76" i="11"/>
  <c r="B76" i="11"/>
  <c r="C76" i="11"/>
  <c r="H76" i="11"/>
  <c r="D76" i="11"/>
  <c r="F76" i="11"/>
  <c r="E76" i="11" s="1"/>
  <c r="H76" i="5"/>
  <c r="I76" i="5"/>
  <c r="E76" i="5"/>
  <c r="E76" i="4"/>
  <c r="F77" i="16" l="1"/>
  <c r="E77" i="16" s="1"/>
  <c r="D77" i="16"/>
  <c r="A78" i="16"/>
  <c r="H77" i="16"/>
  <c r="G77" i="16"/>
  <c r="D77" i="14"/>
  <c r="U77" i="14"/>
  <c r="T77" i="14"/>
  <c r="R77" i="14"/>
  <c r="S77" i="14"/>
  <c r="Q77" i="14"/>
  <c r="O77" i="14"/>
  <c r="M77" i="14"/>
  <c r="P77" i="14"/>
  <c r="N77" i="14"/>
  <c r="J77" i="14"/>
  <c r="L77" i="14"/>
  <c r="K77" i="14"/>
  <c r="H77" i="14"/>
  <c r="I77" i="14"/>
  <c r="G77" i="14"/>
  <c r="F77" i="14"/>
  <c r="A78" i="14"/>
  <c r="E77" i="14"/>
  <c r="B77" i="14"/>
  <c r="C77" i="14" s="1"/>
  <c r="C80" i="12"/>
  <c r="G80" i="12"/>
  <c r="H80" i="12"/>
  <c r="D80" i="12"/>
  <c r="A81" i="12"/>
  <c r="F80" i="12"/>
  <c r="E80" i="12" s="1"/>
  <c r="B80" i="12"/>
  <c r="C77" i="11"/>
  <c r="D77" i="11"/>
  <c r="H77" i="11"/>
  <c r="B77" i="11"/>
  <c r="F77" i="11"/>
  <c r="E77" i="11" s="1"/>
  <c r="G77" i="11"/>
  <c r="I77" i="5"/>
  <c r="H77" i="5"/>
  <c r="E77" i="5"/>
  <c r="E77" i="4"/>
  <c r="D78" i="16" l="1"/>
  <c r="F78" i="16"/>
  <c r="E78" i="16" s="1"/>
  <c r="A79" i="16"/>
  <c r="H78" i="16"/>
  <c r="G78" i="16"/>
  <c r="D78" i="14"/>
  <c r="U78" i="14"/>
  <c r="T78" i="14"/>
  <c r="R78" i="14"/>
  <c r="S78" i="14"/>
  <c r="Q78" i="14"/>
  <c r="O78" i="14"/>
  <c r="M78" i="14"/>
  <c r="P78" i="14"/>
  <c r="L78" i="14"/>
  <c r="K78" i="14"/>
  <c r="N78" i="14"/>
  <c r="I78" i="14"/>
  <c r="G78" i="14"/>
  <c r="J78" i="14"/>
  <c r="H78" i="14"/>
  <c r="F78" i="14"/>
  <c r="A79" i="14"/>
  <c r="E78" i="14"/>
  <c r="B78" i="14"/>
  <c r="C78" i="14" s="1"/>
  <c r="C81" i="12"/>
  <c r="A82" i="12"/>
  <c r="F81" i="12"/>
  <c r="E81" i="12" s="1"/>
  <c r="D81" i="12"/>
  <c r="B81" i="12"/>
  <c r="G81" i="12"/>
  <c r="H81" i="12"/>
  <c r="G78" i="11"/>
  <c r="B78" i="11"/>
  <c r="H78" i="11"/>
  <c r="D78" i="11"/>
  <c r="F78" i="11"/>
  <c r="E78" i="11" s="1"/>
  <c r="C78" i="11"/>
  <c r="H78" i="5"/>
  <c r="I78" i="5"/>
  <c r="E78" i="5"/>
  <c r="E78" i="4"/>
  <c r="G79" i="16" l="1"/>
  <c r="F79" i="16"/>
  <c r="E79" i="16" s="1"/>
  <c r="A80" i="16"/>
  <c r="H79" i="16"/>
  <c r="D79" i="16"/>
  <c r="D79" i="14"/>
  <c r="U79" i="14"/>
  <c r="T79" i="14"/>
  <c r="R79" i="14"/>
  <c r="S79" i="14"/>
  <c r="O79" i="14"/>
  <c r="P79" i="14"/>
  <c r="N79" i="14"/>
  <c r="Q79" i="14"/>
  <c r="L79" i="14"/>
  <c r="K79" i="14"/>
  <c r="J79" i="14"/>
  <c r="M79" i="14"/>
  <c r="I79" i="14"/>
  <c r="G79" i="14"/>
  <c r="H79" i="14"/>
  <c r="F79" i="14"/>
  <c r="A80" i="14"/>
  <c r="E79" i="14"/>
  <c r="B79" i="14"/>
  <c r="C79" i="14" s="1"/>
  <c r="C82" i="12"/>
  <c r="D82" i="12"/>
  <c r="G82" i="12"/>
  <c r="A83" i="12"/>
  <c r="B82" i="12"/>
  <c r="H82" i="12"/>
  <c r="F82" i="12"/>
  <c r="E82" i="12" s="1"/>
  <c r="C79" i="11"/>
  <c r="D79" i="11"/>
  <c r="F79" i="11"/>
  <c r="E79" i="11" s="1"/>
  <c r="G79" i="11"/>
  <c r="B79" i="11"/>
  <c r="H79" i="11"/>
  <c r="I79" i="5"/>
  <c r="H79" i="5"/>
  <c r="E79" i="5"/>
  <c r="E79" i="4"/>
  <c r="G80" i="16" l="1"/>
  <c r="H80" i="16"/>
  <c r="A81" i="16"/>
  <c r="F80" i="16"/>
  <c r="E80" i="16" s="1"/>
  <c r="D80" i="16"/>
  <c r="D80" i="14"/>
  <c r="U80" i="14"/>
  <c r="S80" i="14"/>
  <c r="Q80" i="14"/>
  <c r="R80" i="14"/>
  <c r="T80" i="14"/>
  <c r="P80" i="14"/>
  <c r="L80" i="14"/>
  <c r="O80" i="14"/>
  <c r="N80" i="14"/>
  <c r="K80" i="14"/>
  <c r="M80" i="14"/>
  <c r="I80" i="14"/>
  <c r="G80" i="14"/>
  <c r="H80" i="14"/>
  <c r="F80" i="14"/>
  <c r="J80" i="14"/>
  <c r="A81" i="14"/>
  <c r="E80" i="14"/>
  <c r="B80" i="14"/>
  <c r="C80" i="14" s="1"/>
  <c r="C83" i="12"/>
  <c r="G83" i="12"/>
  <c r="A84" i="12"/>
  <c r="D83" i="12"/>
  <c r="F83" i="12"/>
  <c r="E83" i="12" s="1"/>
  <c r="H83" i="12"/>
  <c r="B83" i="12"/>
  <c r="G80" i="11"/>
  <c r="D80" i="11"/>
  <c r="F80" i="11"/>
  <c r="E80" i="11" s="1"/>
  <c r="H80" i="11"/>
  <c r="B80" i="11"/>
  <c r="C80" i="11"/>
  <c r="H80" i="5"/>
  <c r="I80" i="5"/>
  <c r="E80" i="5"/>
  <c r="E80" i="4"/>
  <c r="A82" i="16" l="1"/>
  <c r="H81" i="16"/>
  <c r="D81" i="16"/>
  <c r="G81" i="16"/>
  <c r="F81" i="16"/>
  <c r="E81" i="16" s="1"/>
  <c r="D81" i="14"/>
  <c r="U81" i="14"/>
  <c r="S81" i="14"/>
  <c r="Q81" i="14"/>
  <c r="T81" i="14"/>
  <c r="R81" i="14"/>
  <c r="P81" i="14"/>
  <c r="N81" i="14"/>
  <c r="O81" i="14"/>
  <c r="K81" i="14"/>
  <c r="M81" i="14"/>
  <c r="I81" i="14"/>
  <c r="G81" i="14"/>
  <c r="J81" i="14"/>
  <c r="H81" i="14"/>
  <c r="F81" i="14"/>
  <c r="L81" i="14"/>
  <c r="A82" i="14"/>
  <c r="E81" i="14"/>
  <c r="B81" i="14"/>
  <c r="C81" i="14" s="1"/>
  <c r="C84" i="12"/>
  <c r="G84" i="12"/>
  <c r="D84" i="12"/>
  <c r="H84" i="12"/>
  <c r="A85" i="12"/>
  <c r="F84" i="12"/>
  <c r="E84" i="12" s="1"/>
  <c r="B84" i="12"/>
  <c r="C81" i="11"/>
  <c r="D81" i="11"/>
  <c r="F81" i="11"/>
  <c r="E81" i="11" s="1"/>
  <c r="H81" i="11"/>
  <c r="B81" i="11"/>
  <c r="G81" i="11"/>
  <c r="I81" i="5"/>
  <c r="H81" i="5"/>
  <c r="E81" i="5"/>
  <c r="E81" i="4"/>
  <c r="G82" i="16" l="1"/>
  <c r="A83" i="16"/>
  <c r="F82" i="16"/>
  <c r="E82" i="16" s="1"/>
  <c r="H82" i="16"/>
  <c r="D82" i="16"/>
  <c r="D82" i="14"/>
  <c r="U82" i="14"/>
  <c r="S82" i="14"/>
  <c r="Q82" i="14"/>
  <c r="T82" i="14"/>
  <c r="R82" i="14"/>
  <c r="P82" i="14"/>
  <c r="N82" i="14"/>
  <c r="L82" i="14"/>
  <c r="O82" i="14"/>
  <c r="M82" i="14"/>
  <c r="J82" i="14"/>
  <c r="H82" i="14"/>
  <c r="K82" i="14"/>
  <c r="I82" i="14"/>
  <c r="F82" i="14"/>
  <c r="G82" i="14"/>
  <c r="A83" i="14"/>
  <c r="E82" i="14"/>
  <c r="B82" i="14"/>
  <c r="C82" i="14" s="1"/>
  <c r="C85" i="12"/>
  <c r="A86" i="12"/>
  <c r="F85" i="12"/>
  <c r="E85" i="12" s="1"/>
  <c r="H85" i="12"/>
  <c r="D85" i="12"/>
  <c r="G85" i="12"/>
  <c r="B85" i="12"/>
  <c r="G82" i="11"/>
  <c r="H82" i="11"/>
  <c r="C82" i="11"/>
  <c r="D82" i="11"/>
  <c r="F82" i="11"/>
  <c r="E82" i="11" s="1"/>
  <c r="B82" i="11"/>
  <c r="H82" i="5"/>
  <c r="I82" i="5"/>
  <c r="E82" i="5"/>
  <c r="E82" i="4"/>
  <c r="A84" i="16" l="1"/>
  <c r="H83" i="16"/>
  <c r="G83" i="16"/>
  <c r="F83" i="16"/>
  <c r="E83" i="16" s="1"/>
  <c r="D83" i="16"/>
  <c r="D83" i="14"/>
  <c r="U83" i="14"/>
  <c r="S83" i="14"/>
  <c r="Q83" i="14"/>
  <c r="T83" i="14"/>
  <c r="R83" i="14"/>
  <c r="P83" i="14"/>
  <c r="N83" i="14"/>
  <c r="O83" i="14"/>
  <c r="M83" i="14"/>
  <c r="J83" i="14"/>
  <c r="L83" i="14"/>
  <c r="K83" i="14"/>
  <c r="H83" i="14"/>
  <c r="I83" i="14"/>
  <c r="G83" i="14"/>
  <c r="F83" i="14"/>
  <c r="A84" i="14"/>
  <c r="E83" i="14"/>
  <c r="B83" i="14"/>
  <c r="C83" i="14" s="1"/>
  <c r="C86" i="12"/>
  <c r="H86" i="12"/>
  <c r="G86" i="12"/>
  <c r="D86" i="12"/>
  <c r="F86" i="12"/>
  <c r="E86" i="12" s="1"/>
  <c r="A87" i="12"/>
  <c r="B86" i="12"/>
  <c r="C83" i="11"/>
  <c r="D83" i="11"/>
  <c r="B83" i="11"/>
  <c r="F83" i="11"/>
  <c r="E83" i="11" s="1"/>
  <c r="G83" i="11"/>
  <c r="H83" i="11"/>
  <c r="I83" i="5"/>
  <c r="H83" i="5"/>
  <c r="E83" i="5"/>
  <c r="E83" i="4"/>
  <c r="H84" i="16" l="1"/>
  <c r="F84" i="16"/>
  <c r="E84" i="16" s="1"/>
  <c r="A85" i="16"/>
  <c r="D84" i="16"/>
  <c r="G84" i="16"/>
  <c r="D84" i="14"/>
  <c r="U84" i="14"/>
  <c r="T84" i="14"/>
  <c r="R84" i="14"/>
  <c r="S84" i="14"/>
  <c r="O84" i="14"/>
  <c r="Q84" i="14"/>
  <c r="M84" i="14"/>
  <c r="N84" i="14"/>
  <c r="J84" i="14"/>
  <c r="P84" i="14"/>
  <c r="H84" i="14"/>
  <c r="L84" i="14"/>
  <c r="K84" i="14"/>
  <c r="F84" i="14"/>
  <c r="G84" i="14"/>
  <c r="I84" i="14"/>
  <c r="A85" i="14"/>
  <c r="E84" i="14"/>
  <c r="B84" i="14"/>
  <c r="C84" i="14" s="1"/>
  <c r="C87" i="12"/>
  <c r="F87" i="12"/>
  <c r="E87" i="12" s="1"/>
  <c r="H87" i="12"/>
  <c r="A88" i="12"/>
  <c r="D87" i="12"/>
  <c r="B87" i="12"/>
  <c r="G87" i="12"/>
  <c r="G84" i="11"/>
  <c r="H84" i="11"/>
  <c r="D84" i="11"/>
  <c r="B84" i="11"/>
  <c r="C84" i="11"/>
  <c r="F84" i="11"/>
  <c r="E84" i="11" s="1"/>
  <c r="H84" i="5"/>
  <c r="I84" i="5"/>
  <c r="E84" i="5"/>
  <c r="E84" i="4"/>
  <c r="F85" i="16" l="1"/>
  <c r="E85" i="16" s="1"/>
  <c r="A86" i="16"/>
  <c r="H85" i="16"/>
  <c r="G85" i="16"/>
  <c r="D85" i="16"/>
  <c r="D85" i="14"/>
  <c r="U85" i="14"/>
  <c r="T85" i="14"/>
  <c r="R85" i="14"/>
  <c r="S85" i="14"/>
  <c r="Q85" i="14"/>
  <c r="O85" i="14"/>
  <c r="M85" i="14"/>
  <c r="N85" i="14"/>
  <c r="J85" i="14"/>
  <c r="P85" i="14"/>
  <c r="L85" i="14"/>
  <c r="K85" i="14"/>
  <c r="H85" i="14"/>
  <c r="I85" i="14"/>
  <c r="G85" i="14"/>
  <c r="F85" i="14"/>
  <c r="A86" i="14"/>
  <c r="E85" i="14"/>
  <c r="B85" i="14"/>
  <c r="C85" i="14" s="1"/>
  <c r="C88" i="12"/>
  <c r="G88" i="12"/>
  <c r="F88" i="12"/>
  <c r="E88" i="12" s="1"/>
  <c r="H88" i="12"/>
  <c r="D88" i="12"/>
  <c r="B88" i="12"/>
  <c r="A89" i="12"/>
  <c r="C85" i="11"/>
  <c r="D85" i="11"/>
  <c r="H85" i="11"/>
  <c r="G85" i="11"/>
  <c r="F85" i="11"/>
  <c r="E85" i="11" s="1"/>
  <c r="B85" i="11"/>
  <c r="I85" i="5"/>
  <c r="H85" i="5"/>
  <c r="E85" i="5"/>
  <c r="E85" i="4"/>
  <c r="D86" i="16" l="1"/>
  <c r="F86" i="16"/>
  <c r="E86" i="16" s="1"/>
  <c r="A87" i="16"/>
  <c r="H86" i="16"/>
  <c r="G86" i="16"/>
  <c r="D86" i="14"/>
  <c r="U86" i="14"/>
  <c r="T86" i="14"/>
  <c r="R86" i="14"/>
  <c r="S86" i="14"/>
  <c r="Q86" i="14"/>
  <c r="O86" i="14"/>
  <c r="M86" i="14"/>
  <c r="N86" i="14"/>
  <c r="P86" i="14"/>
  <c r="L86" i="14"/>
  <c r="K86" i="14"/>
  <c r="J86" i="14"/>
  <c r="I86" i="14"/>
  <c r="G86" i="14"/>
  <c r="F86" i="14"/>
  <c r="H86" i="14"/>
  <c r="A87" i="14"/>
  <c r="E86" i="14"/>
  <c r="B86" i="14"/>
  <c r="C86" i="14" s="1"/>
  <c r="C89" i="12"/>
  <c r="F89" i="12"/>
  <c r="E89" i="12" s="1"/>
  <c r="H89" i="12"/>
  <c r="B89" i="12"/>
  <c r="A90" i="12"/>
  <c r="D89" i="12"/>
  <c r="G89" i="12"/>
  <c r="D86" i="11"/>
  <c r="F86" i="11"/>
  <c r="E86" i="11" s="1"/>
  <c r="G86" i="11"/>
  <c r="H86" i="11"/>
  <c r="B86" i="11"/>
  <c r="C86" i="11"/>
  <c r="H86" i="5"/>
  <c r="I86" i="5"/>
  <c r="E86" i="5"/>
  <c r="E86" i="4"/>
  <c r="G87" i="16" l="1"/>
  <c r="A88" i="16"/>
  <c r="D87" i="16"/>
  <c r="F87" i="16"/>
  <c r="E87" i="16" s="1"/>
  <c r="H87" i="16"/>
  <c r="D87" i="14"/>
  <c r="U87" i="14"/>
  <c r="T87" i="14"/>
  <c r="R87" i="14"/>
  <c r="S87" i="14"/>
  <c r="O87" i="14"/>
  <c r="P87" i="14"/>
  <c r="N87" i="14"/>
  <c r="Q87" i="14"/>
  <c r="L87" i="14"/>
  <c r="K87" i="14"/>
  <c r="M87" i="14"/>
  <c r="J87" i="14"/>
  <c r="I87" i="14"/>
  <c r="G87" i="14"/>
  <c r="H87" i="14"/>
  <c r="F87" i="14"/>
  <c r="A88" i="14"/>
  <c r="E87" i="14"/>
  <c r="B87" i="14"/>
  <c r="C87" i="14" s="1"/>
  <c r="C90" i="12"/>
  <c r="D90" i="12"/>
  <c r="H90" i="12"/>
  <c r="F90" i="12"/>
  <c r="E90" i="12" s="1"/>
  <c r="A91" i="12"/>
  <c r="G90" i="12"/>
  <c r="B90" i="12"/>
  <c r="C87" i="11"/>
  <c r="D87" i="11"/>
  <c r="B87" i="11"/>
  <c r="F87" i="11"/>
  <c r="E87" i="11" s="1"/>
  <c r="G87" i="11"/>
  <c r="H87" i="11"/>
  <c r="I87" i="5"/>
  <c r="H87" i="5"/>
  <c r="E87" i="5"/>
  <c r="E87" i="4"/>
  <c r="H88" i="16" l="1"/>
  <c r="G88" i="16"/>
  <c r="A89" i="16"/>
  <c r="F88" i="16"/>
  <c r="E88" i="16" s="1"/>
  <c r="D88" i="16"/>
  <c r="D88" i="14"/>
  <c r="U88" i="14"/>
  <c r="S88" i="14"/>
  <c r="Q88" i="14"/>
  <c r="R88" i="14"/>
  <c r="N88" i="14"/>
  <c r="L88" i="14"/>
  <c r="T88" i="14"/>
  <c r="P88" i="14"/>
  <c r="K88" i="14"/>
  <c r="M88" i="14"/>
  <c r="I88" i="14"/>
  <c r="G88" i="14"/>
  <c r="O88" i="14"/>
  <c r="J88" i="14"/>
  <c r="H88" i="14"/>
  <c r="F88" i="14"/>
  <c r="A89" i="14"/>
  <c r="E88" i="14"/>
  <c r="B88" i="14"/>
  <c r="C88" i="14" s="1"/>
  <c r="C91" i="12"/>
  <c r="F91" i="12"/>
  <c r="E91" i="12" s="1"/>
  <c r="G91" i="12"/>
  <c r="H91" i="12"/>
  <c r="A92" i="12"/>
  <c r="D91" i="12"/>
  <c r="B91" i="12"/>
  <c r="D88" i="11"/>
  <c r="G88" i="11"/>
  <c r="H88" i="11"/>
  <c r="C88" i="11"/>
  <c r="F88" i="11"/>
  <c r="E88" i="11" s="1"/>
  <c r="B88" i="11"/>
  <c r="H88" i="5"/>
  <c r="I88" i="5"/>
  <c r="E88" i="5"/>
  <c r="E88" i="4"/>
  <c r="H89" i="16" l="1"/>
  <c r="F89" i="16"/>
  <c r="E89" i="16" s="1"/>
  <c r="D89" i="16"/>
  <c r="A90" i="16"/>
  <c r="G89" i="16"/>
  <c r="D89" i="14"/>
  <c r="U89" i="14"/>
  <c r="S89" i="14"/>
  <c r="Q89" i="14"/>
  <c r="T89" i="14"/>
  <c r="R89" i="14"/>
  <c r="P89" i="14"/>
  <c r="N89" i="14"/>
  <c r="K89" i="14"/>
  <c r="M89" i="14"/>
  <c r="L89" i="14"/>
  <c r="O89" i="14"/>
  <c r="I89" i="14"/>
  <c r="G89" i="14"/>
  <c r="J89" i="14"/>
  <c r="H89" i="14"/>
  <c r="F89" i="14"/>
  <c r="A90" i="14"/>
  <c r="E89" i="14"/>
  <c r="B89" i="14"/>
  <c r="C89" i="14" s="1"/>
  <c r="G92" i="12"/>
  <c r="A93" i="12"/>
  <c r="D92" i="12"/>
  <c r="H92" i="12"/>
  <c r="F92" i="12"/>
  <c r="E92" i="12" s="1"/>
  <c r="B92" i="12"/>
  <c r="C92" i="12"/>
  <c r="B89" i="11"/>
  <c r="H89" i="11"/>
  <c r="G89" i="11"/>
  <c r="C89" i="11"/>
  <c r="D89" i="11"/>
  <c r="F89" i="11"/>
  <c r="E89" i="11" s="1"/>
  <c r="I89" i="5"/>
  <c r="E89" i="5"/>
  <c r="H89" i="5"/>
  <c r="E89" i="4"/>
  <c r="A91" i="16" l="1"/>
  <c r="G90" i="16"/>
  <c r="H90" i="16"/>
  <c r="F90" i="16"/>
  <c r="E90" i="16" s="1"/>
  <c r="D90" i="16"/>
  <c r="D90" i="14"/>
  <c r="U90" i="14"/>
  <c r="S90" i="14"/>
  <c r="Q90" i="14"/>
  <c r="T90" i="14"/>
  <c r="R90" i="14"/>
  <c r="P90" i="14"/>
  <c r="N90" i="14"/>
  <c r="L90" i="14"/>
  <c r="M90" i="14"/>
  <c r="O90" i="14"/>
  <c r="J90" i="14"/>
  <c r="H90" i="14"/>
  <c r="K90" i="14"/>
  <c r="I90" i="14"/>
  <c r="G90" i="14"/>
  <c r="F90" i="14"/>
  <c r="A91" i="14"/>
  <c r="E90" i="14"/>
  <c r="B90" i="14"/>
  <c r="C90" i="14" s="1"/>
  <c r="F93" i="12"/>
  <c r="E93" i="12" s="1"/>
  <c r="G93" i="12"/>
  <c r="H93" i="12"/>
  <c r="A94" i="12"/>
  <c r="C93" i="12"/>
  <c r="D93" i="12"/>
  <c r="B93" i="12"/>
  <c r="C90" i="11"/>
  <c r="F90" i="11"/>
  <c r="E90" i="11" s="1"/>
  <c r="G90" i="11"/>
  <c r="D90" i="11"/>
  <c r="H90" i="11"/>
  <c r="B90" i="11"/>
  <c r="H90" i="5"/>
  <c r="I90" i="5"/>
  <c r="E90" i="5"/>
  <c r="E90" i="4"/>
  <c r="F91" i="16" l="1"/>
  <c r="E91" i="16" s="1"/>
  <c r="D91" i="16"/>
  <c r="A92" i="16"/>
  <c r="H91" i="16"/>
  <c r="G91" i="16"/>
  <c r="D91" i="14"/>
  <c r="U91" i="14"/>
  <c r="S91" i="14"/>
  <c r="Q91" i="14"/>
  <c r="T91" i="14"/>
  <c r="R91" i="14"/>
  <c r="P91" i="14"/>
  <c r="N91" i="14"/>
  <c r="O91" i="14"/>
  <c r="M91" i="14"/>
  <c r="L91" i="14"/>
  <c r="J91" i="14"/>
  <c r="K91" i="14"/>
  <c r="H91" i="14"/>
  <c r="I91" i="14"/>
  <c r="G91" i="14"/>
  <c r="F91" i="14"/>
  <c r="A92" i="14"/>
  <c r="E91" i="14"/>
  <c r="B91" i="14"/>
  <c r="C91" i="14" s="1"/>
  <c r="G94" i="12"/>
  <c r="H94" i="12"/>
  <c r="A95" i="12"/>
  <c r="B94" i="12"/>
  <c r="D94" i="12"/>
  <c r="C94" i="12"/>
  <c r="F94" i="12"/>
  <c r="E94" i="12" s="1"/>
  <c r="C91" i="11"/>
  <c r="D91" i="11"/>
  <c r="F91" i="11"/>
  <c r="E91" i="11" s="1"/>
  <c r="H91" i="11"/>
  <c r="G91" i="11"/>
  <c r="B91" i="11"/>
  <c r="I91" i="5"/>
  <c r="H91" i="5"/>
  <c r="E91" i="5"/>
  <c r="E91" i="4"/>
  <c r="A93" i="16" l="1"/>
  <c r="G92" i="16"/>
  <c r="D92" i="16"/>
  <c r="F92" i="16"/>
  <c r="E92" i="16" s="1"/>
  <c r="H92" i="16"/>
  <c r="D92" i="14"/>
  <c r="U92" i="14"/>
  <c r="T92" i="14"/>
  <c r="R92" i="14"/>
  <c r="S92" i="14"/>
  <c r="Q92" i="14"/>
  <c r="M92" i="14"/>
  <c r="P92" i="14"/>
  <c r="O92" i="14"/>
  <c r="L92" i="14"/>
  <c r="J92" i="14"/>
  <c r="N92" i="14"/>
  <c r="H92" i="14"/>
  <c r="K92" i="14"/>
  <c r="I92" i="14"/>
  <c r="F92" i="14"/>
  <c r="G92" i="14"/>
  <c r="A93" i="14"/>
  <c r="E92" i="14"/>
  <c r="B92" i="14"/>
  <c r="C92" i="14" s="1"/>
  <c r="G95" i="12"/>
  <c r="H95" i="12"/>
  <c r="F95" i="12"/>
  <c r="E95" i="12" s="1"/>
  <c r="A96" i="12"/>
  <c r="C95" i="12"/>
  <c r="B95" i="12"/>
  <c r="D95" i="12"/>
  <c r="F92" i="11"/>
  <c r="E92" i="11" s="1"/>
  <c r="B92" i="11"/>
  <c r="G92" i="11"/>
  <c r="H92" i="11"/>
  <c r="C92" i="11"/>
  <c r="D92" i="11"/>
  <c r="H92" i="5"/>
  <c r="I92" i="5"/>
  <c r="E92" i="5"/>
  <c r="E92" i="4"/>
  <c r="D93" i="16" l="1"/>
  <c r="G93" i="16"/>
  <c r="F93" i="16"/>
  <c r="E93" i="16" s="1"/>
  <c r="H93" i="16"/>
  <c r="A94" i="16"/>
  <c r="D93" i="14"/>
  <c r="U93" i="14"/>
  <c r="T93" i="14"/>
  <c r="R93" i="14"/>
  <c r="S93" i="14"/>
  <c r="Q93" i="14"/>
  <c r="O93" i="14"/>
  <c r="M93" i="14"/>
  <c r="P93" i="14"/>
  <c r="J93" i="14"/>
  <c r="K93" i="14"/>
  <c r="H93" i="14"/>
  <c r="N93" i="14"/>
  <c r="I93" i="14"/>
  <c r="G93" i="14"/>
  <c r="F93" i="14"/>
  <c r="L93" i="14"/>
  <c r="A94" i="14"/>
  <c r="E93" i="14"/>
  <c r="B93" i="14"/>
  <c r="C93" i="14" s="1"/>
  <c r="G96" i="12"/>
  <c r="H96" i="12"/>
  <c r="B96" i="12"/>
  <c r="F96" i="12"/>
  <c r="E96" i="12" s="1"/>
  <c r="A97" i="12"/>
  <c r="C96" i="12"/>
  <c r="D96" i="12"/>
  <c r="G93" i="11"/>
  <c r="H93" i="11"/>
  <c r="C93" i="11"/>
  <c r="F93" i="11"/>
  <c r="E93" i="11" s="1"/>
  <c r="B93" i="11"/>
  <c r="D93" i="11"/>
  <c r="I93" i="5"/>
  <c r="H93" i="5"/>
  <c r="E93" i="5"/>
  <c r="E93" i="4"/>
  <c r="G94" i="16" l="1"/>
  <c r="A95" i="16"/>
  <c r="H94" i="16"/>
  <c r="F94" i="16"/>
  <c r="E94" i="16" s="1"/>
  <c r="D94" i="16"/>
  <c r="D94" i="14"/>
  <c r="U94" i="14"/>
  <c r="T94" i="14"/>
  <c r="R94" i="14"/>
  <c r="S94" i="14"/>
  <c r="Q94" i="14"/>
  <c r="O94" i="14"/>
  <c r="M94" i="14"/>
  <c r="P94" i="14"/>
  <c r="K94" i="14"/>
  <c r="N94" i="14"/>
  <c r="L94" i="14"/>
  <c r="J94" i="14"/>
  <c r="I94" i="14"/>
  <c r="G94" i="14"/>
  <c r="F94" i="14"/>
  <c r="H94" i="14"/>
  <c r="A95" i="14"/>
  <c r="E94" i="14"/>
  <c r="B94" i="14"/>
  <c r="C94" i="14" s="1"/>
  <c r="F97" i="12"/>
  <c r="E97" i="12" s="1"/>
  <c r="A98" i="12"/>
  <c r="G97" i="12"/>
  <c r="H97" i="12"/>
  <c r="C97" i="12"/>
  <c r="D97" i="12"/>
  <c r="B97" i="12"/>
  <c r="C94" i="11"/>
  <c r="F94" i="11"/>
  <c r="E94" i="11" s="1"/>
  <c r="D94" i="11"/>
  <c r="G94" i="11"/>
  <c r="H94" i="11"/>
  <c r="B94" i="11"/>
  <c r="H94" i="5"/>
  <c r="I94" i="5"/>
  <c r="E94" i="5"/>
  <c r="E94" i="4"/>
  <c r="F95" i="16" l="1"/>
  <c r="E95" i="16" s="1"/>
  <c r="D95" i="16"/>
  <c r="G95" i="16"/>
  <c r="H95" i="16"/>
  <c r="A96" i="16"/>
  <c r="D95" i="14"/>
  <c r="U95" i="14"/>
  <c r="T95" i="14"/>
  <c r="R95" i="14"/>
  <c r="S95" i="14"/>
  <c r="O95" i="14"/>
  <c r="P95" i="14"/>
  <c r="N95" i="14"/>
  <c r="Q95" i="14"/>
  <c r="L95" i="14"/>
  <c r="M95" i="14"/>
  <c r="K95" i="14"/>
  <c r="J95" i="14"/>
  <c r="I95" i="14"/>
  <c r="G95" i="14"/>
  <c r="H95" i="14"/>
  <c r="F95" i="14"/>
  <c r="A96" i="14"/>
  <c r="E95" i="14"/>
  <c r="B95" i="14"/>
  <c r="C95" i="14" s="1"/>
  <c r="B98" i="12"/>
  <c r="C98" i="12"/>
  <c r="G98" i="12"/>
  <c r="H98" i="12"/>
  <c r="A99" i="12"/>
  <c r="D98" i="12"/>
  <c r="F98" i="12"/>
  <c r="E98" i="12" s="1"/>
  <c r="C95" i="11"/>
  <c r="D95" i="11"/>
  <c r="F95" i="11"/>
  <c r="E95" i="11" s="1"/>
  <c r="H95" i="11"/>
  <c r="G95" i="11"/>
  <c r="B95" i="11"/>
  <c r="I95" i="5"/>
  <c r="H95" i="5"/>
  <c r="E95" i="5"/>
  <c r="E95" i="4"/>
  <c r="G96" i="16" l="1"/>
  <c r="F96" i="16"/>
  <c r="E96" i="16" s="1"/>
  <c r="D96" i="16"/>
  <c r="H96" i="16"/>
  <c r="A97" i="16"/>
  <c r="D96" i="14"/>
  <c r="U96" i="14"/>
  <c r="S96" i="14"/>
  <c r="Q96" i="14"/>
  <c r="T96" i="14"/>
  <c r="P96" i="14"/>
  <c r="L96" i="14"/>
  <c r="R96" i="14"/>
  <c r="O96" i="14"/>
  <c r="N96" i="14"/>
  <c r="M96" i="14"/>
  <c r="K96" i="14"/>
  <c r="I96" i="14"/>
  <c r="G96" i="14"/>
  <c r="J96" i="14"/>
  <c r="F96" i="14"/>
  <c r="H96" i="14"/>
  <c r="A97" i="14"/>
  <c r="E96" i="14"/>
  <c r="B96" i="14"/>
  <c r="C96" i="14" s="1"/>
  <c r="G99" i="12"/>
  <c r="H99" i="12"/>
  <c r="B99" i="12"/>
  <c r="A100" i="12"/>
  <c r="D99" i="12"/>
  <c r="C99" i="12"/>
  <c r="F99" i="12"/>
  <c r="E99" i="12" s="1"/>
  <c r="F96" i="11"/>
  <c r="E96" i="11" s="1"/>
  <c r="G96" i="11"/>
  <c r="H96" i="11"/>
  <c r="B96" i="11"/>
  <c r="C96" i="11"/>
  <c r="D96" i="11"/>
  <c r="H96" i="5"/>
  <c r="I96" i="5"/>
  <c r="E96" i="5"/>
  <c r="E96" i="4"/>
  <c r="D97" i="16" l="1"/>
  <c r="G97" i="16"/>
  <c r="H97" i="16"/>
  <c r="F97" i="16"/>
  <c r="E97" i="16" s="1"/>
  <c r="A98" i="16"/>
  <c r="D97" i="14"/>
  <c r="U97" i="14"/>
  <c r="S97" i="14"/>
  <c r="Q97" i="14"/>
  <c r="T97" i="14"/>
  <c r="R97" i="14"/>
  <c r="P97" i="14"/>
  <c r="N97" i="14"/>
  <c r="O97" i="14"/>
  <c r="K97" i="14"/>
  <c r="I97" i="14"/>
  <c r="G97" i="14"/>
  <c r="L97" i="14"/>
  <c r="H97" i="14"/>
  <c r="J97" i="14"/>
  <c r="M97" i="14"/>
  <c r="F97" i="14"/>
  <c r="A98" i="14"/>
  <c r="E97" i="14"/>
  <c r="B97" i="14"/>
  <c r="C97" i="14" s="1"/>
  <c r="G100" i="12"/>
  <c r="B100" i="12"/>
  <c r="A101" i="12"/>
  <c r="C100" i="12"/>
  <c r="H100" i="12"/>
  <c r="D100" i="12"/>
  <c r="F100" i="12"/>
  <c r="E100" i="12" s="1"/>
  <c r="G97" i="11"/>
  <c r="H97" i="11"/>
  <c r="C97" i="11"/>
  <c r="F97" i="11"/>
  <c r="E97" i="11" s="1"/>
  <c r="B97" i="11"/>
  <c r="D97" i="11"/>
  <c r="I97" i="5"/>
  <c r="H97" i="5"/>
  <c r="E97" i="5"/>
  <c r="E97" i="4"/>
  <c r="G98" i="16" l="1"/>
  <c r="A99" i="16"/>
  <c r="H98" i="16"/>
  <c r="F98" i="16"/>
  <c r="E98" i="16" s="1"/>
  <c r="D98" i="16"/>
  <c r="D98" i="14"/>
  <c r="U98" i="14"/>
  <c r="S98" i="14"/>
  <c r="Q98" i="14"/>
  <c r="T98" i="14"/>
  <c r="R98" i="14"/>
  <c r="P98" i="14"/>
  <c r="N98" i="14"/>
  <c r="L98" i="14"/>
  <c r="O98" i="14"/>
  <c r="M98" i="14"/>
  <c r="J98" i="14"/>
  <c r="I98" i="14"/>
  <c r="K98" i="14"/>
  <c r="H98" i="14"/>
  <c r="G98" i="14"/>
  <c r="F98" i="14"/>
  <c r="A99" i="14"/>
  <c r="E98" i="14"/>
  <c r="B98" i="14"/>
  <c r="C98" i="14" s="1"/>
  <c r="G101" i="12"/>
  <c r="H101" i="12"/>
  <c r="C101" i="12"/>
  <c r="D101" i="12"/>
  <c r="B101" i="12"/>
  <c r="F101" i="12"/>
  <c r="E101" i="12" s="1"/>
  <c r="C98" i="11"/>
  <c r="F98" i="11"/>
  <c r="E98" i="11" s="1"/>
  <c r="D98" i="11"/>
  <c r="G98" i="11"/>
  <c r="B98" i="11"/>
  <c r="H98" i="11"/>
  <c r="H98" i="5"/>
  <c r="I98" i="5"/>
  <c r="E98" i="5"/>
  <c r="E98" i="4"/>
  <c r="F99" i="16" l="1"/>
  <c r="E99" i="16" s="1"/>
  <c r="A100" i="16"/>
  <c r="D99" i="16"/>
  <c r="G99" i="16"/>
  <c r="H99" i="16"/>
  <c r="D99" i="14"/>
  <c r="U99" i="14"/>
  <c r="S99" i="14"/>
  <c r="Q99" i="14"/>
  <c r="T99" i="14"/>
  <c r="R99" i="14"/>
  <c r="P99" i="14"/>
  <c r="N99" i="14"/>
  <c r="O99" i="14"/>
  <c r="M99" i="14"/>
  <c r="J99" i="14"/>
  <c r="L99" i="14"/>
  <c r="K99" i="14"/>
  <c r="H99" i="14"/>
  <c r="G99" i="14"/>
  <c r="F99" i="14"/>
  <c r="I99" i="14"/>
  <c r="A100" i="14"/>
  <c r="E99" i="14"/>
  <c r="B99" i="14"/>
  <c r="C99" i="14" s="1"/>
  <c r="C99" i="11"/>
  <c r="D99" i="11"/>
  <c r="B99" i="11"/>
  <c r="G99" i="11"/>
  <c r="F99" i="11"/>
  <c r="E99" i="11" s="1"/>
  <c r="H99" i="11"/>
  <c r="I99" i="5"/>
  <c r="H99" i="5"/>
  <c r="E99" i="5"/>
  <c r="E99" i="4"/>
  <c r="A101" i="16" l="1"/>
  <c r="D100" i="16"/>
  <c r="G100" i="16"/>
  <c r="F100" i="16"/>
  <c r="E100" i="16" s="1"/>
  <c r="H100" i="16"/>
  <c r="D100" i="14"/>
  <c r="U100" i="14"/>
  <c r="T100" i="14"/>
  <c r="R100" i="14"/>
  <c r="S100" i="14"/>
  <c r="Q100" i="14"/>
  <c r="O100" i="14"/>
  <c r="M100" i="14"/>
  <c r="N100" i="14"/>
  <c r="P100" i="14"/>
  <c r="J100" i="14"/>
  <c r="L100" i="14"/>
  <c r="H100" i="14"/>
  <c r="K100" i="14"/>
  <c r="I100" i="14"/>
  <c r="G100" i="14"/>
  <c r="F100" i="14"/>
  <c r="A101" i="14"/>
  <c r="E100" i="14"/>
  <c r="B100" i="14"/>
  <c r="C100" i="14" s="1"/>
  <c r="D100" i="11"/>
  <c r="F100" i="11"/>
  <c r="E100" i="11" s="1"/>
  <c r="G100" i="11"/>
  <c r="H100" i="11"/>
  <c r="B100" i="11"/>
  <c r="C100" i="11"/>
  <c r="H100" i="5"/>
  <c r="I100" i="5"/>
  <c r="E100" i="5"/>
  <c r="E100" i="4"/>
  <c r="H101" i="16" l="1"/>
  <c r="G101" i="16"/>
  <c r="A102" i="16"/>
  <c r="D101" i="16"/>
  <c r="F101" i="16"/>
  <c r="E101" i="16" s="1"/>
  <c r="D101" i="14"/>
  <c r="U101" i="14"/>
  <c r="T101" i="14"/>
  <c r="R101" i="14"/>
  <c r="S101" i="14"/>
  <c r="Q101" i="14"/>
  <c r="O101" i="14"/>
  <c r="M101" i="14"/>
  <c r="N101" i="14"/>
  <c r="P101" i="14"/>
  <c r="J101" i="14"/>
  <c r="L101" i="14"/>
  <c r="K101" i="14"/>
  <c r="H101" i="14"/>
  <c r="G101" i="14"/>
  <c r="F101" i="14"/>
  <c r="I101" i="14"/>
  <c r="A102" i="14"/>
  <c r="E101" i="14"/>
  <c r="B101" i="14"/>
  <c r="C101" i="14" s="1"/>
  <c r="D101" i="11"/>
  <c r="F101" i="11"/>
  <c r="E101" i="11" s="1"/>
  <c r="G101" i="11"/>
  <c r="C101" i="11"/>
  <c r="H101" i="11"/>
  <c r="B101" i="11"/>
  <c r="I101" i="5"/>
  <c r="H101" i="5"/>
  <c r="E101" i="5"/>
  <c r="E101" i="4"/>
  <c r="H102" i="16" l="1"/>
  <c r="D102" i="16"/>
  <c r="F102" i="16"/>
  <c r="E102" i="16" s="1"/>
  <c r="A103" i="16"/>
  <c r="G102" i="16"/>
  <c r="D102" i="14"/>
  <c r="U102" i="14"/>
  <c r="T102" i="14"/>
  <c r="R102" i="14"/>
  <c r="S102" i="14"/>
  <c r="Q102" i="14"/>
  <c r="O102" i="14"/>
  <c r="M102" i="14"/>
  <c r="N102" i="14"/>
  <c r="L102" i="14"/>
  <c r="K102" i="14"/>
  <c r="P102" i="14"/>
  <c r="G102" i="14"/>
  <c r="I102" i="14"/>
  <c r="J102" i="14"/>
  <c r="H102" i="14"/>
  <c r="F102" i="14"/>
  <c r="A103" i="14"/>
  <c r="E102" i="14"/>
  <c r="B102" i="14"/>
  <c r="C102" i="14" s="1"/>
  <c r="G102" i="11"/>
  <c r="H102" i="11"/>
  <c r="B102" i="11"/>
  <c r="C102" i="11"/>
  <c r="D102" i="11"/>
  <c r="F102" i="11"/>
  <c r="E102" i="11" s="1"/>
  <c r="H102" i="5"/>
  <c r="I102" i="5"/>
  <c r="E102" i="5"/>
  <c r="E102" i="4"/>
  <c r="A104" i="16" l="1"/>
  <c r="H103" i="16"/>
  <c r="G103" i="16"/>
  <c r="F103" i="16"/>
  <c r="E103" i="16" s="1"/>
  <c r="D103" i="16"/>
  <c r="D103" i="14"/>
  <c r="U103" i="14"/>
  <c r="T103" i="14"/>
  <c r="R103" i="14"/>
  <c r="S103" i="14"/>
  <c r="O103" i="14"/>
  <c r="Q103" i="14"/>
  <c r="P103" i="14"/>
  <c r="N103" i="14"/>
  <c r="L103" i="14"/>
  <c r="K103" i="14"/>
  <c r="M103" i="14"/>
  <c r="J103" i="14"/>
  <c r="G103" i="14"/>
  <c r="I103" i="14"/>
  <c r="H103" i="14"/>
  <c r="F103" i="14"/>
  <c r="A104" i="14"/>
  <c r="E103" i="14"/>
  <c r="B103" i="14"/>
  <c r="C103" i="14" s="1"/>
  <c r="G103" i="11"/>
  <c r="H103" i="11"/>
  <c r="D103" i="11"/>
  <c r="F103" i="11"/>
  <c r="E103" i="11" s="1"/>
  <c r="C103" i="11"/>
  <c r="B103" i="11"/>
  <c r="I103" i="5"/>
  <c r="H103" i="5"/>
  <c r="E103" i="5"/>
  <c r="A105" i="16" l="1"/>
  <c r="H104" i="16"/>
  <c r="G104" i="16"/>
  <c r="D104" i="16"/>
  <c r="F104" i="16"/>
  <c r="E104" i="16" s="1"/>
  <c r="D104" i="14"/>
  <c r="U104" i="14"/>
  <c r="S104" i="14"/>
  <c r="Q104" i="14"/>
  <c r="T104" i="14"/>
  <c r="N104" i="14"/>
  <c r="R104" i="14"/>
  <c r="L104" i="14"/>
  <c r="P104" i="14"/>
  <c r="K104" i="14"/>
  <c r="O104" i="14"/>
  <c r="G104" i="14"/>
  <c r="I104" i="14"/>
  <c r="J104" i="14"/>
  <c r="M104" i="14"/>
  <c r="H104" i="14"/>
  <c r="F104" i="14"/>
  <c r="A105" i="14"/>
  <c r="B104" i="14"/>
  <c r="C104" i="14" s="1"/>
  <c r="E104" i="14"/>
  <c r="B104" i="11"/>
  <c r="D104" i="11"/>
  <c r="C104" i="11"/>
  <c r="F104" i="11"/>
  <c r="E104" i="11" s="1"/>
  <c r="H104" i="11"/>
  <c r="G104" i="11"/>
  <c r="H104" i="5"/>
  <c r="I104" i="5"/>
  <c r="E104" i="5"/>
  <c r="F105" i="16" l="1"/>
  <c r="E105" i="16" s="1"/>
  <c r="H105" i="16"/>
  <c r="G105" i="16"/>
  <c r="D105" i="16"/>
  <c r="A106" i="16"/>
  <c r="D105" i="14"/>
  <c r="U105" i="14"/>
  <c r="S105" i="14"/>
  <c r="Q105" i="14"/>
  <c r="T105" i="14"/>
  <c r="R105" i="14"/>
  <c r="P105" i="14"/>
  <c r="N105" i="14"/>
  <c r="L105" i="14"/>
  <c r="K105" i="14"/>
  <c r="I105" i="14"/>
  <c r="O105" i="14"/>
  <c r="M105" i="14"/>
  <c r="G105" i="14"/>
  <c r="J105" i="14"/>
  <c r="H105" i="14"/>
  <c r="F105" i="14"/>
  <c r="A106" i="14"/>
  <c r="E105" i="14"/>
  <c r="B105" i="14"/>
  <c r="C105" i="14" s="1"/>
  <c r="B105" i="11"/>
  <c r="C105" i="11"/>
  <c r="H105" i="11"/>
  <c r="F105" i="11"/>
  <c r="E105" i="11" s="1"/>
  <c r="D105" i="11"/>
  <c r="G105" i="11"/>
  <c r="I105" i="5"/>
  <c r="H105" i="5"/>
  <c r="E105" i="5"/>
  <c r="A107" i="16" l="1"/>
  <c r="G106" i="16"/>
  <c r="D106" i="16"/>
  <c r="H106" i="16"/>
  <c r="F106" i="16"/>
  <c r="E106" i="16" s="1"/>
  <c r="D106" i="14"/>
  <c r="U106" i="14"/>
  <c r="S106" i="14"/>
  <c r="Q106" i="14"/>
  <c r="T106" i="14"/>
  <c r="R106" i="14"/>
  <c r="P106" i="14"/>
  <c r="N106" i="14"/>
  <c r="L106" i="14"/>
  <c r="M106" i="14"/>
  <c r="O106" i="14"/>
  <c r="J106" i="14"/>
  <c r="K106" i="14"/>
  <c r="I106" i="14"/>
  <c r="H106" i="14"/>
  <c r="G106" i="14"/>
  <c r="F106" i="14"/>
  <c r="A107" i="14"/>
  <c r="E106" i="14"/>
  <c r="B106" i="14"/>
  <c r="C106" i="14" s="1"/>
  <c r="D106" i="11"/>
  <c r="G106" i="11"/>
  <c r="C106" i="11"/>
  <c r="F106" i="11"/>
  <c r="E106" i="11" s="1"/>
  <c r="H106" i="11"/>
  <c r="B106" i="11"/>
  <c r="H106" i="5"/>
  <c r="I106" i="5"/>
  <c r="E106" i="5"/>
  <c r="D107" i="16" l="1"/>
  <c r="F107" i="16"/>
  <c r="E107" i="16" s="1"/>
  <c r="H107" i="16"/>
  <c r="A108" i="16"/>
  <c r="G107" i="16"/>
  <c r="D107" i="14"/>
  <c r="U107" i="14"/>
  <c r="S107" i="14"/>
  <c r="Q107" i="14"/>
  <c r="T107" i="14"/>
  <c r="R107" i="14"/>
  <c r="P107" i="14"/>
  <c r="N107" i="14"/>
  <c r="O107" i="14"/>
  <c r="M107" i="14"/>
  <c r="J107" i="14"/>
  <c r="K107" i="14"/>
  <c r="I107" i="14"/>
  <c r="H107" i="14"/>
  <c r="L107" i="14"/>
  <c r="G107" i="14"/>
  <c r="F107" i="14"/>
  <c r="A108" i="14"/>
  <c r="E107" i="14"/>
  <c r="B107" i="14"/>
  <c r="C107" i="14" s="1"/>
  <c r="C107" i="11"/>
  <c r="D107" i="11"/>
  <c r="F107" i="11"/>
  <c r="E107" i="11" s="1"/>
  <c r="B107" i="11"/>
  <c r="H107" i="11"/>
  <c r="G107" i="11"/>
  <c r="I107" i="5"/>
  <c r="H107" i="5"/>
  <c r="E107" i="5"/>
  <c r="A109" i="16" l="1"/>
  <c r="F108" i="16"/>
  <c r="E108" i="16" s="1"/>
  <c r="D108" i="16"/>
  <c r="H108" i="16"/>
  <c r="G108" i="16"/>
  <c r="D108" i="14"/>
  <c r="U108" i="14"/>
  <c r="T108" i="14"/>
  <c r="R108" i="14"/>
  <c r="Q108" i="14"/>
  <c r="M108" i="14"/>
  <c r="P108" i="14"/>
  <c r="O108" i="14"/>
  <c r="J108" i="14"/>
  <c r="N108" i="14"/>
  <c r="L108" i="14"/>
  <c r="S108" i="14"/>
  <c r="K108" i="14"/>
  <c r="H108" i="14"/>
  <c r="F108" i="14"/>
  <c r="G108" i="14"/>
  <c r="I108" i="14"/>
  <c r="A109" i="14"/>
  <c r="E108" i="14"/>
  <c r="B108" i="14"/>
  <c r="C108" i="14" s="1"/>
  <c r="D108" i="11"/>
  <c r="F108" i="11"/>
  <c r="E108" i="11" s="1"/>
  <c r="G108" i="11"/>
  <c r="H108" i="11"/>
  <c r="C108" i="11"/>
  <c r="B108" i="11"/>
  <c r="H108" i="5"/>
  <c r="I108" i="5"/>
  <c r="E108" i="5"/>
  <c r="D109" i="16" l="1"/>
  <c r="A110" i="16"/>
  <c r="F109" i="16"/>
  <c r="E109" i="16" s="1"/>
  <c r="H109" i="16"/>
  <c r="G109" i="16"/>
  <c r="D109" i="14"/>
  <c r="U109" i="14"/>
  <c r="T109" i="14"/>
  <c r="R109" i="14"/>
  <c r="S109" i="14"/>
  <c r="Q109" i="14"/>
  <c r="O109" i="14"/>
  <c r="M109" i="14"/>
  <c r="P109" i="14"/>
  <c r="J109" i="14"/>
  <c r="N109" i="14"/>
  <c r="K109" i="14"/>
  <c r="H109" i="14"/>
  <c r="L109" i="14"/>
  <c r="G109" i="14"/>
  <c r="I109" i="14"/>
  <c r="F109" i="14"/>
  <c r="A110" i="14"/>
  <c r="E109" i="14"/>
  <c r="B109" i="14"/>
  <c r="C109" i="14" s="1"/>
  <c r="D109" i="11"/>
  <c r="F109" i="11"/>
  <c r="E109" i="11" s="1"/>
  <c r="C109" i="11"/>
  <c r="G109" i="11"/>
  <c r="H109" i="11"/>
  <c r="B109" i="11"/>
  <c r="I109" i="5"/>
  <c r="H109" i="5"/>
  <c r="E109" i="5"/>
  <c r="H110" i="16" l="1"/>
  <c r="G110" i="16"/>
  <c r="D110" i="16"/>
  <c r="A111" i="16"/>
  <c r="F110" i="16"/>
  <c r="E110" i="16" s="1"/>
  <c r="D110" i="14"/>
  <c r="U110" i="14"/>
  <c r="T110" i="14"/>
  <c r="R110" i="14"/>
  <c r="S110" i="14"/>
  <c r="Q110" i="14"/>
  <c r="O110" i="14"/>
  <c r="M110" i="14"/>
  <c r="P110" i="14"/>
  <c r="N110" i="14"/>
  <c r="K110" i="14"/>
  <c r="L110" i="14"/>
  <c r="J110" i="14"/>
  <c r="G110" i="14"/>
  <c r="H110" i="14"/>
  <c r="F110" i="14"/>
  <c r="I110" i="14"/>
  <c r="A111" i="14"/>
  <c r="E110" i="14"/>
  <c r="B110" i="14"/>
  <c r="C110" i="14" s="1"/>
  <c r="G110" i="11"/>
  <c r="H110" i="11"/>
  <c r="B110" i="11"/>
  <c r="C110" i="11"/>
  <c r="D110" i="11"/>
  <c r="F110" i="11"/>
  <c r="E110" i="11" s="1"/>
  <c r="H110" i="5"/>
  <c r="I110" i="5"/>
  <c r="E110" i="5"/>
  <c r="F111" i="16" l="1"/>
  <c r="E111" i="16" s="1"/>
  <c r="A112" i="16"/>
  <c r="D111" i="16"/>
  <c r="G111" i="16"/>
  <c r="H111" i="16"/>
  <c r="D111" i="14"/>
  <c r="U111" i="14"/>
  <c r="T111" i="14"/>
  <c r="R111" i="14"/>
  <c r="S111" i="14"/>
  <c r="O111" i="14"/>
  <c r="P111" i="14"/>
  <c r="N111" i="14"/>
  <c r="L111" i="14"/>
  <c r="K111" i="14"/>
  <c r="M111" i="14"/>
  <c r="Q111" i="14"/>
  <c r="J111" i="14"/>
  <c r="G111" i="14"/>
  <c r="I111" i="14"/>
  <c r="H111" i="14"/>
  <c r="F111" i="14"/>
  <c r="A112" i="14"/>
  <c r="E111" i="14"/>
  <c r="B111" i="14"/>
  <c r="C111" i="14" s="1"/>
  <c r="G111" i="11"/>
  <c r="H111" i="11"/>
  <c r="C111" i="11"/>
  <c r="B111" i="11"/>
  <c r="D111" i="11"/>
  <c r="F111" i="11"/>
  <c r="E111" i="11" s="1"/>
  <c r="I111" i="5"/>
  <c r="H111" i="5"/>
  <c r="E111" i="5"/>
  <c r="A113" i="16" l="1"/>
  <c r="G112" i="16"/>
  <c r="H112" i="16"/>
  <c r="D112" i="16"/>
  <c r="F112" i="16"/>
  <c r="E112" i="16" s="1"/>
  <c r="D112" i="14"/>
  <c r="U112" i="14"/>
  <c r="S112" i="14"/>
  <c r="Q112" i="14"/>
  <c r="T112" i="14"/>
  <c r="P112" i="14"/>
  <c r="R112" i="14"/>
  <c r="L112" i="14"/>
  <c r="O112" i="14"/>
  <c r="N112" i="14"/>
  <c r="K112" i="14"/>
  <c r="M112" i="14"/>
  <c r="J112" i="14"/>
  <c r="G112" i="14"/>
  <c r="I112" i="14"/>
  <c r="H112" i="14"/>
  <c r="F112" i="14"/>
  <c r="A113" i="14"/>
  <c r="B112" i="14"/>
  <c r="C112" i="14" s="1"/>
  <c r="E112" i="14"/>
  <c r="B112" i="11"/>
  <c r="D112" i="11"/>
  <c r="C112" i="11"/>
  <c r="F112" i="11"/>
  <c r="E112" i="11" s="1"/>
  <c r="H112" i="11"/>
  <c r="G112" i="11"/>
  <c r="H112" i="5"/>
  <c r="I112" i="5"/>
  <c r="E112" i="5"/>
  <c r="H113" i="16" l="1"/>
  <c r="D113" i="16"/>
  <c r="G113" i="16"/>
  <c r="A114" i="16"/>
  <c r="F113" i="16"/>
  <c r="E113" i="16" s="1"/>
  <c r="D113" i="14"/>
  <c r="U113" i="14"/>
  <c r="S113" i="14"/>
  <c r="Q113" i="14"/>
  <c r="T113" i="14"/>
  <c r="R113" i="14"/>
  <c r="P113" i="14"/>
  <c r="N113" i="14"/>
  <c r="O113" i="14"/>
  <c r="K113" i="14"/>
  <c r="I113" i="14"/>
  <c r="M113" i="14"/>
  <c r="L113" i="14"/>
  <c r="J113" i="14"/>
  <c r="G113" i="14"/>
  <c r="H113" i="14"/>
  <c r="F113" i="14"/>
  <c r="A114" i="14"/>
  <c r="E113" i="14"/>
  <c r="B113" i="14"/>
  <c r="C113" i="14" s="1"/>
  <c r="B113" i="11"/>
  <c r="C113" i="11"/>
  <c r="F113" i="11"/>
  <c r="E113" i="11" s="1"/>
  <c r="D113" i="11"/>
  <c r="G113" i="11"/>
  <c r="H113" i="11"/>
  <c r="I113" i="5"/>
  <c r="H113" i="5"/>
  <c r="E113" i="5"/>
  <c r="D114" i="16" l="1"/>
  <c r="A115" i="16"/>
  <c r="F114" i="16"/>
  <c r="E114" i="16" s="1"/>
  <c r="G114" i="16"/>
  <c r="H114" i="16"/>
  <c r="D114" i="14"/>
  <c r="U114" i="14"/>
  <c r="S114" i="14"/>
  <c r="Q114" i="14"/>
  <c r="T114" i="14"/>
  <c r="R114" i="14"/>
  <c r="P114" i="14"/>
  <c r="N114" i="14"/>
  <c r="L114" i="14"/>
  <c r="O114" i="14"/>
  <c r="M114" i="14"/>
  <c r="J114" i="14"/>
  <c r="I114" i="14"/>
  <c r="H114" i="14"/>
  <c r="K114" i="14"/>
  <c r="F114" i="14"/>
  <c r="G114" i="14"/>
  <c r="A115" i="14"/>
  <c r="E114" i="14"/>
  <c r="B114" i="14"/>
  <c r="C114" i="14" s="1"/>
  <c r="D114" i="11"/>
  <c r="B114" i="11"/>
  <c r="G114" i="11"/>
  <c r="F114" i="11"/>
  <c r="E114" i="11" s="1"/>
  <c r="H114" i="11"/>
  <c r="C114" i="11"/>
  <c r="H114" i="5"/>
  <c r="I114" i="5"/>
  <c r="E114" i="5"/>
  <c r="F115" i="16" l="1"/>
  <c r="E115" i="16" s="1"/>
  <c r="D115" i="16"/>
  <c r="A116" i="16"/>
  <c r="H115" i="16"/>
  <c r="G115" i="16"/>
  <c r="D115" i="14"/>
  <c r="U115" i="14"/>
  <c r="S115" i="14"/>
  <c r="Q115" i="14"/>
  <c r="T115" i="14"/>
  <c r="R115" i="14"/>
  <c r="P115" i="14"/>
  <c r="N115" i="14"/>
  <c r="O115" i="14"/>
  <c r="M115" i="14"/>
  <c r="L115" i="14"/>
  <c r="J115" i="14"/>
  <c r="K115" i="14"/>
  <c r="I115" i="14"/>
  <c r="H115" i="14"/>
  <c r="G115" i="14"/>
  <c r="F115" i="14"/>
  <c r="A116" i="14"/>
  <c r="E115" i="14"/>
  <c r="B115" i="14"/>
  <c r="C115" i="14" s="1"/>
  <c r="C115" i="11"/>
  <c r="D115" i="11"/>
  <c r="F115" i="11"/>
  <c r="E115" i="11" s="1"/>
  <c r="B115" i="11"/>
  <c r="H115" i="11"/>
  <c r="G115" i="11"/>
  <c r="I115" i="5"/>
  <c r="H115" i="5"/>
  <c r="E115" i="5"/>
  <c r="D116" i="16" l="1"/>
  <c r="H116" i="16"/>
  <c r="F116" i="16"/>
  <c r="E116" i="16" s="1"/>
  <c r="A117" i="16"/>
  <c r="G116" i="16"/>
  <c r="D116" i="14"/>
  <c r="U116" i="14"/>
  <c r="T116" i="14"/>
  <c r="R116" i="14"/>
  <c r="O116" i="14"/>
  <c r="M116" i="14"/>
  <c r="N116" i="14"/>
  <c r="L116" i="14"/>
  <c r="J116" i="14"/>
  <c r="S116" i="14"/>
  <c r="P116" i="14"/>
  <c r="I116" i="14"/>
  <c r="H116" i="14"/>
  <c r="Q116" i="14"/>
  <c r="K116" i="14"/>
  <c r="F116" i="14"/>
  <c r="G116" i="14"/>
  <c r="A117" i="14"/>
  <c r="E116" i="14"/>
  <c r="B116" i="14"/>
  <c r="C116" i="14" s="1"/>
  <c r="D116" i="11"/>
  <c r="G116" i="11"/>
  <c r="F116" i="11"/>
  <c r="E116" i="11" s="1"/>
  <c r="H116" i="11"/>
  <c r="B116" i="11"/>
  <c r="C116" i="11"/>
  <c r="H116" i="5"/>
  <c r="I116" i="5"/>
  <c r="E116" i="5"/>
  <c r="D117" i="16" l="1"/>
  <c r="F117" i="16"/>
  <c r="E117" i="16" s="1"/>
  <c r="A118" i="16"/>
  <c r="H117" i="16"/>
  <c r="G117" i="16"/>
  <c r="D117" i="14"/>
  <c r="U117" i="14"/>
  <c r="T117" i="14"/>
  <c r="R117" i="14"/>
  <c r="S117" i="14"/>
  <c r="Q117" i="14"/>
  <c r="O117" i="14"/>
  <c r="M117" i="14"/>
  <c r="N117" i="14"/>
  <c r="L117" i="14"/>
  <c r="J117" i="14"/>
  <c r="K117" i="14"/>
  <c r="P117" i="14"/>
  <c r="H117" i="14"/>
  <c r="G117" i="14"/>
  <c r="F117" i="14"/>
  <c r="I117" i="14"/>
  <c r="A118" i="14"/>
  <c r="E117" i="14"/>
  <c r="B117" i="14"/>
  <c r="C117" i="14" s="1"/>
  <c r="D117" i="11"/>
  <c r="B117" i="11"/>
  <c r="F117" i="11"/>
  <c r="E117" i="11" s="1"/>
  <c r="G117" i="11"/>
  <c r="H117" i="11"/>
  <c r="C117" i="11"/>
  <c r="I117" i="5"/>
  <c r="H117" i="5"/>
  <c r="E117" i="5"/>
  <c r="G118" i="16" l="1"/>
  <c r="D118" i="16"/>
  <c r="A119" i="16"/>
  <c r="F118" i="16"/>
  <c r="E118" i="16" s="1"/>
  <c r="H118" i="16"/>
  <c r="D118" i="14"/>
  <c r="U118" i="14"/>
  <c r="T118" i="14"/>
  <c r="R118" i="14"/>
  <c r="S118" i="14"/>
  <c r="Q118" i="14"/>
  <c r="O118" i="14"/>
  <c r="M118" i="14"/>
  <c r="N118" i="14"/>
  <c r="K118" i="14"/>
  <c r="P118" i="14"/>
  <c r="L118" i="14"/>
  <c r="G118" i="14"/>
  <c r="I118" i="14"/>
  <c r="J118" i="14"/>
  <c r="F118" i="14"/>
  <c r="H118" i="14"/>
  <c r="A119" i="14"/>
  <c r="E118" i="14"/>
  <c r="B118" i="14"/>
  <c r="C118" i="14" s="1"/>
  <c r="G118" i="11"/>
  <c r="H118" i="11"/>
  <c r="B118" i="11"/>
  <c r="C118" i="11"/>
  <c r="D118" i="11"/>
  <c r="F118" i="11"/>
  <c r="E118" i="11" s="1"/>
  <c r="H118" i="5"/>
  <c r="I118" i="5"/>
  <c r="E118" i="5"/>
  <c r="H119" i="16" l="1"/>
  <c r="F119" i="16"/>
  <c r="E119" i="16" s="1"/>
  <c r="D119" i="16"/>
  <c r="G119" i="16"/>
  <c r="A120" i="16"/>
  <c r="D119" i="14"/>
  <c r="U119" i="14"/>
  <c r="T119" i="14"/>
  <c r="R119" i="14"/>
  <c r="S119" i="14"/>
  <c r="O119" i="14"/>
  <c r="P119" i="14"/>
  <c r="N119" i="14"/>
  <c r="L119" i="14"/>
  <c r="M119" i="14"/>
  <c r="K119" i="14"/>
  <c r="Q119" i="14"/>
  <c r="J119" i="14"/>
  <c r="G119" i="14"/>
  <c r="H119" i="14"/>
  <c r="F119" i="14"/>
  <c r="I119" i="14"/>
  <c r="A120" i="14"/>
  <c r="E119" i="14"/>
  <c r="B119" i="14"/>
  <c r="C119" i="14" s="1"/>
  <c r="G119" i="11"/>
  <c r="H119" i="11"/>
  <c r="F119" i="11"/>
  <c r="E119" i="11" s="1"/>
  <c r="C119" i="11"/>
  <c r="B119" i="11"/>
  <c r="D119" i="11"/>
  <c r="I119" i="5"/>
  <c r="H119" i="5"/>
  <c r="E119" i="5"/>
  <c r="A121" i="16" l="1"/>
  <c r="G120" i="16"/>
  <c r="H120" i="16"/>
  <c r="F120" i="16"/>
  <c r="E120" i="16" s="1"/>
  <c r="D120" i="16"/>
  <c r="D120" i="14"/>
  <c r="U120" i="14"/>
  <c r="S120" i="14"/>
  <c r="Q120" i="14"/>
  <c r="R120" i="14"/>
  <c r="N120" i="14"/>
  <c r="L120" i="14"/>
  <c r="T120" i="14"/>
  <c r="P120" i="14"/>
  <c r="K120" i="14"/>
  <c r="O120" i="14"/>
  <c r="G120" i="14"/>
  <c r="I120" i="14"/>
  <c r="J120" i="14"/>
  <c r="M120" i="14"/>
  <c r="H120" i="14"/>
  <c r="F120" i="14"/>
  <c r="A121" i="14"/>
  <c r="B120" i="14"/>
  <c r="C120" i="14" s="1"/>
  <c r="E120" i="14"/>
  <c r="B120" i="11"/>
  <c r="D120" i="11"/>
  <c r="C120" i="11"/>
  <c r="F120" i="11"/>
  <c r="E120" i="11" s="1"/>
  <c r="G120" i="11"/>
  <c r="H120" i="11"/>
  <c r="H120" i="5"/>
  <c r="I120" i="5"/>
  <c r="E120" i="5"/>
  <c r="A122" i="16" l="1"/>
  <c r="H121" i="16"/>
  <c r="D121" i="16"/>
  <c r="G121" i="16"/>
  <c r="F121" i="16"/>
  <c r="E121" i="16" s="1"/>
  <c r="D121" i="14"/>
  <c r="U121" i="14"/>
  <c r="S121" i="14"/>
  <c r="Q121" i="14"/>
  <c r="T121" i="14"/>
  <c r="R121" i="14"/>
  <c r="P121" i="14"/>
  <c r="N121" i="14"/>
  <c r="K121" i="14"/>
  <c r="I121" i="14"/>
  <c r="O121" i="14"/>
  <c r="M121" i="14"/>
  <c r="L121" i="14"/>
  <c r="G121" i="14"/>
  <c r="H121" i="14"/>
  <c r="J121" i="14"/>
  <c r="F121" i="14"/>
  <c r="A122" i="14"/>
  <c r="E121" i="14"/>
  <c r="B121" i="14"/>
  <c r="C121" i="14" s="1"/>
  <c r="B121" i="11"/>
  <c r="C121" i="11"/>
  <c r="H121" i="11"/>
  <c r="F121" i="11"/>
  <c r="E121" i="11" s="1"/>
  <c r="D121" i="11"/>
  <c r="G121" i="11"/>
  <c r="I121" i="5"/>
  <c r="E121" i="5"/>
  <c r="H121" i="5"/>
  <c r="A123" i="16" l="1"/>
  <c r="F122" i="16"/>
  <c r="E122" i="16" s="1"/>
  <c r="D122" i="16"/>
  <c r="H122" i="16"/>
  <c r="G122" i="16"/>
  <c r="D122" i="14"/>
  <c r="U122" i="14"/>
  <c r="S122" i="14"/>
  <c r="Q122" i="14"/>
  <c r="T122" i="14"/>
  <c r="R122" i="14"/>
  <c r="P122" i="14"/>
  <c r="N122" i="14"/>
  <c r="L122" i="14"/>
  <c r="M122" i="14"/>
  <c r="J122" i="14"/>
  <c r="O122" i="14"/>
  <c r="I122" i="14"/>
  <c r="H122" i="14"/>
  <c r="G122" i="14"/>
  <c r="K122" i="14"/>
  <c r="F122" i="14"/>
  <c r="A123" i="14"/>
  <c r="E122" i="14"/>
  <c r="B122" i="14"/>
  <c r="C122" i="14" s="1"/>
  <c r="D122" i="11"/>
  <c r="G122" i="11"/>
  <c r="B122" i="11"/>
  <c r="F122" i="11"/>
  <c r="E122" i="11" s="1"/>
  <c r="H122" i="11"/>
  <c r="C122" i="11"/>
  <c r="H122" i="5"/>
  <c r="I122" i="5"/>
  <c r="E122" i="5"/>
  <c r="F123" i="16" l="1"/>
  <c r="E123" i="16" s="1"/>
  <c r="D123" i="16"/>
  <c r="A124" i="16"/>
  <c r="H123" i="16"/>
  <c r="G123" i="16"/>
  <c r="D123" i="14"/>
  <c r="U123" i="14"/>
  <c r="S123" i="14"/>
  <c r="Q123" i="14"/>
  <c r="T123" i="14"/>
  <c r="R123" i="14"/>
  <c r="P123" i="14"/>
  <c r="N123" i="14"/>
  <c r="O123" i="14"/>
  <c r="M123" i="14"/>
  <c r="J123" i="14"/>
  <c r="K123" i="14"/>
  <c r="L123" i="14"/>
  <c r="I123" i="14"/>
  <c r="H123" i="14"/>
  <c r="G123" i="14"/>
  <c r="F123" i="14"/>
  <c r="A124" i="14"/>
  <c r="E123" i="14"/>
  <c r="B123" i="14"/>
  <c r="C123" i="14" s="1"/>
  <c r="C123" i="11"/>
  <c r="D123" i="11"/>
  <c r="F123" i="11"/>
  <c r="E123" i="11" s="1"/>
  <c r="H123" i="11"/>
  <c r="G123" i="11"/>
  <c r="B123" i="11"/>
  <c r="I123" i="5"/>
  <c r="H123" i="5"/>
  <c r="E123" i="5"/>
  <c r="D124" i="16" l="1"/>
  <c r="F124" i="16"/>
  <c r="E124" i="16" s="1"/>
  <c r="G124" i="16"/>
  <c r="A125" i="16"/>
  <c r="H124" i="16"/>
  <c r="D124" i="14"/>
  <c r="U124" i="14"/>
  <c r="T124" i="14"/>
  <c r="R124" i="14"/>
  <c r="Q124" i="14"/>
  <c r="M124" i="14"/>
  <c r="P124" i="14"/>
  <c r="O124" i="14"/>
  <c r="N124" i="14"/>
  <c r="J124" i="14"/>
  <c r="S124" i="14"/>
  <c r="L124" i="14"/>
  <c r="I124" i="14"/>
  <c r="H124" i="14"/>
  <c r="K124" i="14"/>
  <c r="F124" i="14"/>
  <c r="G124" i="14"/>
  <c r="A125" i="14"/>
  <c r="E124" i="14"/>
  <c r="B124" i="14"/>
  <c r="C124" i="14" s="1"/>
  <c r="D124" i="11"/>
  <c r="F124" i="11"/>
  <c r="E124" i="11" s="1"/>
  <c r="G124" i="11"/>
  <c r="H124" i="11"/>
  <c r="B124" i="11"/>
  <c r="C124" i="11"/>
  <c r="H124" i="5"/>
  <c r="I124" i="5"/>
  <c r="E124" i="5"/>
  <c r="A126" i="16" l="1"/>
  <c r="G125" i="16"/>
  <c r="F125" i="16"/>
  <c r="E125" i="16" s="1"/>
  <c r="H125" i="16"/>
  <c r="D125" i="16"/>
  <c r="D125" i="14"/>
  <c r="U125" i="14"/>
  <c r="T125" i="14"/>
  <c r="R125" i="14"/>
  <c r="S125" i="14"/>
  <c r="Q125" i="14"/>
  <c r="O125" i="14"/>
  <c r="M125" i="14"/>
  <c r="P125" i="14"/>
  <c r="J125" i="14"/>
  <c r="L125" i="14"/>
  <c r="K125" i="14"/>
  <c r="I125" i="14"/>
  <c r="H125" i="14"/>
  <c r="N125" i="14"/>
  <c r="G125" i="14"/>
  <c r="F125" i="14"/>
  <c r="A126" i="14"/>
  <c r="E125" i="14"/>
  <c r="B125" i="14"/>
  <c r="C125" i="14" s="1"/>
  <c r="D125" i="11"/>
  <c r="F125" i="11"/>
  <c r="E125" i="11" s="1"/>
  <c r="C125" i="11"/>
  <c r="G125" i="11"/>
  <c r="H125" i="11"/>
  <c r="B125" i="11"/>
  <c r="I125" i="5"/>
  <c r="H125" i="5"/>
  <c r="E125" i="5"/>
  <c r="G126" i="16" l="1"/>
  <c r="H126" i="16"/>
  <c r="D126" i="16"/>
  <c r="A127" i="16"/>
  <c r="F126" i="16"/>
  <c r="E126" i="16" s="1"/>
  <c r="D126" i="14"/>
  <c r="U126" i="14"/>
  <c r="T126" i="14"/>
  <c r="R126" i="14"/>
  <c r="S126" i="14"/>
  <c r="Q126" i="14"/>
  <c r="O126" i="14"/>
  <c r="M126" i="14"/>
  <c r="P126" i="14"/>
  <c r="L126" i="14"/>
  <c r="K126" i="14"/>
  <c r="N126" i="14"/>
  <c r="G126" i="14"/>
  <c r="J126" i="14"/>
  <c r="I126" i="14"/>
  <c r="H126" i="14"/>
  <c r="F126" i="14"/>
  <c r="A127" i="14"/>
  <c r="E126" i="14"/>
  <c r="B126" i="14"/>
  <c r="C126" i="14" s="1"/>
  <c r="G126" i="11"/>
  <c r="H126" i="11"/>
  <c r="B126" i="11"/>
  <c r="C126" i="11"/>
  <c r="D126" i="11"/>
  <c r="F126" i="11"/>
  <c r="E126" i="11" s="1"/>
  <c r="H126" i="5"/>
  <c r="I126" i="5"/>
  <c r="E126" i="5"/>
  <c r="H127" i="16" l="1"/>
  <c r="F127" i="16"/>
  <c r="E127" i="16" s="1"/>
  <c r="D127" i="16"/>
  <c r="G127" i="16"/>
  <c r="A128" i="16"/>
  <c r="D127" i="14"/>
  <c r="U127" i="14"/>
  <c r="T127" i="14"/>
  <c r="R127" i="14"/>
  <c r="S127" i="14"/>
  <c r="O127" i="14"/>
  <c r="P127" i="14"/>
  <c r="N127" i="14"/>
  <c r="L127" i="14"/>
  <c r="Q127" i="14"/>
  <c r="K127" i="14"/>
  <c r="I127" i="14"/>
  <c r="J127" i="14"/>
  <c r="G127" i="14"/>
  <c r="M127" i="14"/>
  <c r="H127" i="14"/>
  <c r="F127" i="14"/>
  <c r="A128" i="14"/>
  <c r="E127" i="14"/>
  <c r="B127" i="14"/>
  <c r="C127" i="14" s="1"/>
  <c r="G127" i="11"/>
  <c r="H127" i="11"/>
  <c r="F127" i="11"/>
  <c r="E127" i="11" s="1"/>
  <c r="D127" i="11"/>
  <c r="C127" i="11"/>
  <c r="B127" i="11"/>
  <c r="I127" i="5"/>
  <c r="H127" i="5"/>
  <c r="E127" i="5"/>
  <c r="A129" i="16" l="1"/>
  <c r="F128" i="16"/>
  <c r="E128" i="16" s="1"/>
  <c r="H128" i="16"/>
  <c r="G128" i="16"/>
  <c r="D128" i="16"/>
  <c r="D128" i="14"/>
  <c r="U128" i="14"/>
  <c r="S128" i="14"/>
  <c r="Q128" i="14"/>
  <c r="R128" i="14"/>
  <c r="P128" i="14"/>
  <c r="T128" i="14"/>
  <c r="L128" i="14"/>
  <c r="O128" i="14"/>
  <c r="N128" i="14"/>
  <c r="K128" i="14"/>
  <c r="M128" i="14"/>
  <c r="G128" i="14"/>
  <c r="J128" i="14"/>
  <c r="I128" i="14"/>
  <c r="H128" i="14"/>
  <c r="F128" i="14"/>
  <c r="A129" i="14"/>
  <c r="B128" i="14"/>
  <c r="C128" i="14" s="1"/>
  <c r="E128" i="14"/>
  <c r="B128" i="11"/>
  <c r="D128" i="11"/>
  <c r="C128" i="11"/>
  <c r="F128" i="11"/>
  <c r="E128" i="11" s="1"/>
  <c r="G128" i="11"/>
  <c r="H128" i="11"/>
  <c r="H128" i="5"/>
  <c r="I128" i="5"/>
  <c r="E128" i="5"/>
  <c r="A130" i="16" l="1"/>
  <c r="H129" i="16"/>
  <c r="F129" i="16"/>
  <c r="E129" i="16" s="1"/>
  <c r="D129" i="16"/>
  <c r="G129" i="16"/>
  <c r="D129" i="14"/>
  <c r="U129" i="14"/>
  <c r="S129" i="14"/>
  <c r="Q129" i="14"/>
  <c r="T129" i="14"/>
  <c r="R129" i="14"/>
  <c r="P129" i="14"/>
  <c r="N129" i="14"/>
  <c r="O129" i="14"/>
  <c r="K129" i="14"/>
  <c r="I129" i="14"/>
  <c r="L129" i="14"/>
  <c r="M129" i="14"/>
  <c r="G129" i="14"/>
  <c r="J129" i="14"/>
  <c r="H129" i="14"/>
  <c r="F129" i="14"/>
  <c r="A130" i="14"/>
  <c r="E129" i="14"/>
  <c r="B129" i="14"/>
  <c r="C129" i="14" s="1"/>
  <c r="B129" i="11"/>
  <c r="C129" i="11"/>
  <c r="F129" i="11"/>
  <c r="E129" i="11" s="1"/>
  <c r="D129" i="11"/>
  <c r="G129" i="11"/>
  <c r="H129" i="11"/>
  <c r="I129" i="5"/>
  <c r="H129" i="5"/>
  <c r="E129" i="5"/>
  <c r="A131" i="16" l="1"/>
  <c r="D130" i="16"/>
  <c r="H130" i="16"/>
  <c r="G130" i="16"/>
  <c r="F130" i="16"/>
  <c r="E130" i="16" s="1"/>
  <c r="D130" i="14"/>
  <c r="U130" i="14"/>
  <c r="S130" i="14"/>
  <c r="Q130" i="14"/>
  <c r="T130" i="14"/>
  <c r="R130" i="14"/>
  <c r="P130" i="14"/>
  <c r="N130" i="14"/>
  <c r="L130" i="14"/>
  <c r="O130" i="14"/>
  <c r="M130" i="14"/>
  <c r="J130" i="14"/>
  <c r="K130" i="14"/>
  <c r="H130" i="14"/>
  <c r="I130" i="14"/>
  <c r="G130" i="14"/>
  <c r="F130" i="14"/>
  <c r="A131" i="14"/>
  <c r="E130" i="14"/>
  <c r="B130" i="14"/>
  <c r="C130" i="14" s="1"/>
  <c r="D130" i="11"/>
  <c r="G130" i="11"/>
  <c r="B130" i="11"/>
  <c r="F130" i="11"/>
  <c r="E130" i="11" s="1"/>
  <c r="H130" i="11"/>
  <c r="C130" i="11"/>
  <c r="H130" i="5"/>
  <c r="I130" i="5"/>
  <c r="E130" i="5"/>
  <c r="F131" i="16" l="1"/>
  <c r="E131" i="16" s="1"/>
  <c r="D131" i="16"/>
  <c r="H131" i="16"/>
  <c r="A132" i="16"/>
  <c r="G131" i="16"/>
  <c r="D131" i="14"/>
  <c r="U131" i="14"/>
  <c r="S131" i="14"/>
  <c r="Q131" i="14"/>
  <c r="T131" i="14"/>
  <c r="R131" i="14"/>
  <c r="P131" i="14"/>
  <c r="N131" i="14"/>
  <c r="O131" i="14"/>
  <c r="M131" i="14"/>
  <c r="L131" i="14"/>
  <c r="J131" i="14"/>
  <c r="K131" i="14"/>
  <c r="H131" i="14"/>
  <c r="I131" i="14"/>
  <c r="G131" i="14"/>
  <c r="F131" i="14"/>
  <c r="A132" i="14"/>
  <c r="E131" i="14"/>
  <c r="B131" i="14"/>
  <c r="C131" i="14" s="1"/>
  <c r="C131" i="11"/>
  <c r="D131" i="11"/>
  <c r="F131" i="11"/>
  <c r="E131" i="11" s="1"/>
  <c r="H131" i="11"/>
  <c r="G131" i="11"/>
  <c r="B131" i="11"/>
  <c r="I131" i="5"/>
  <c r="H131" i="5"/>
  <c r="E131" i="5"/>
  <c r="D132" i="16" l="1"/>
  <c r="F132" i="16"/>
  <c r="E132" i="16" s="1"/>
  <c r="A133" i="16"/>
  <c r="H132" i="16"/>
  <c r="G132" i="16"/>
  <c r="D132" i="14"/>
  <c r="U132" i="14"/>
  <c r="T132" i="14"/>
  <c r="R132" i="14"/>
  <c r="Q132" i="14"/>
  <c r="S132" i="14"/>
  <c r="O132" i="14"/>
  <c r="M132" i="14"/>
  <c r="N132" i="14"/>
  <c r="J132" i="14"/>
  <c r="P132" i="14"/>
  <c r="H132" i="14"/>
  <c r="K132" i="14"/>
  <c r="I132" i="14"/>
  <c r="G132" i="14"/>
  <c r="F132" i="14"/>
  <c r="L132" i="14"/>
  <c r="A133" i="14"/>
  <c r="E132" i="14"/>
  <c r="B132" i="14"/>
  <c r="C132" i="14" s="1"/>
  <c r="D132" i="11"/>
  <c r="C132" i="11"/>
  <c r="F132" i="11"/>
  <c r="E132" i="11" s="1"/>
  <c r="G132" i="11"/>
  <c r="H132" i="11"/>
  <c r="B132" i="11"/>
  <c r="H132" i="5"/>
  <c r="I132" i="5"/>
  <c r="E132" i="5"/>
  <c r="G133" i="16" l="1"/>
  <c r="A134" i="16"/>
  <c r="H133" i="16"/>
  <c r="F133" i="16"/>
  <c r="E133" i="16" s="1"/>
  <c r="D133" i="16"/>
  <c r="D133" i="14"/>
  <c r="U133" i="14"/>
  <c r="T133" i="14"/>
  <c r="R133" i="14"/>
  <c r="S133" i="14"/>
  <c r="Q133" i="14"/>
  <c r="O133" i="14"/>
  <c r="M133" i="14"/>
  <c r="N133" i="14"/>
  <c r="J133" i="14"/>
  <c r="P133" i="14"/>
  <c r="K133" i="14"/>
  <c r="L133" i="14"/>
  <c r="H133" i="14"/>
  <c r="I133" i="14"/>
  <c r="G133" i="14"/>
  <c r="F133" i="14"/>
  <c r="A134" i="14"/>
  <c r="E133" i="14"/>
  <c r="B133" i="14"/>
  <c r="C133" i="14" s="1"/>
  <c r="D133" i="11"/>
  <c r="F133" i="11"/>
  <c r="E133" i="11" s="1"/>
  <c r="B133" i="11"/>
  <c r="C133" i="11"/>
  <c r="G133" i="11"/>
  <c r="H133" i="11"/>
  <c r="I133" i="5"/>
  <c r="H133" i="5"/>
  <c r="E133" i="5"/>
  <c r="H134" i="16" l="1"/>
  <c r="G134" i="16"/>
  <c r="D134" i="16"/>
  <c r="A135" i="16"/>
  <c r="F134" i="16"/>
  <c r="E134" i="16" s="1"/>
  <c r="D134" i="14"/>
  <c r="U134" i="14"/>
  <c r="T134" i="14"/>
  <c r="R134" i="14"/>
  <c r="S134" i="14"/>
  <c r="Q134" i="14"/>
  <c r="O134" i="14"/>
  <c r="M134" i="14"/>
  <c r="N134" i="14"/>
  <c r="P134" i="14"/>
  <c r="K134" i="14"/>
  <c r="J134" i="14"/>
  <c r="I134" i="14"/>
  <c r="G134" i="14"/>
  <c r="L134" i="14"/>
  <c r="H134" i="14"/>
  <c r="F134" i="14"/>
  <c r="A135" i="14"/>
  <c r="E134" i="14"/>
  <c r="B134" i="14"/>
  <c r="C134" i="14" s="1"/>
  <c r="G134" i="11"/>
  <c r="H134" i="11"/>
  <c r="B134" i="11"/>
  <c r="C134" i="11"/>
  <c r="D134" i="11"/>
  <c r="F134" i="11"/>
  <c r="E134" i="11" s="1"/>
  <c r="H134" i="5"/>
  <c r="I134" i="5"/>
  <c r="E134" i="5"/>
  <c r="F135" i="16" l="1"/>
  <c r="E135" i="16" s="1"/>
  <c r="A136" i="16"/>
  <c r="G135" i="16"/>
  <c r="H135" i="16"/>
  <c r="D135" i="16"/>
  <c r="D135" i="14"/>
  <c r="U135" i="14"/>
  <c r="T135" i="14"/>
  <c r="R135" i="14"/>
  <c r="S135" i="14"/>
  <c r="O135" i="14"/>
  <c r="Q135" i="14"/>
  <c r="P135" i="14"/>
  <c r="N135" i="14"/>
  <c r="L135" i="14"/>
  <c r="M135" i="14"/>
  <c r="K135" i="14"/>
  <c r="I135" i="14"/>
  <c r="J135" i="14"/>
  <c r="G135" i="14"/>
  <c r="H135" i="14"/>
  <c r="F135" i="14"/>
  <c r="A136" i="14"/>
  <c r="E135" i="14"/>
  <c r="B135" i="14"/>
  <c r="C135" i="14" s="1"/>
  <c r="G135" i="11"/>
  <c r="H135" i="11"/>
  <c r="F135" i="11"/>
  <c r="E135" i="11" s="1"/>
  <c r="D135" i="11"/>
  <c r="C135" i="11"/>
  <c r="B135" i="11"/>
  <c r="I135" i="5"/>
  <c r="H135" i="5"/>
  <c r="E135" i="5"/>
  <c r="G136" i="16" l="1"/>
  <c r="F136" i="16"/>
  <c r="E136" i="16" s="1"/>
  <c r="D136" i="16"/>
  <c r="A137" i="16"/>
  <c r="H136" i="16"/>
  <c r="D136" i="14"/>
  <c r="U136" i="14"/>
  <c r="S136" i="14"/>
  <c r="Q136" i="14"/>
  <c r="R136" i="14"/>
  <c r="N136" i="14"/>
  <c r="T136" i="14"/>
  <c r="L136" i="14"/>
  <c r="P136" i="14"/>
  <c r="M136" i="14"/>
  <c r="K136" i="14"/>
  <c r="O136" i="14"/>
  <c r="J136" i="14"/>
  <c r="I136" i="14"/>
  <c r="G136" i="14"/>
  <c r="F136" i="14"/>
  <c r="H136" i="14"/>
  <c r="A137" i="14"/>
  <c r="E136" i="14"/>
  <c r="B136" i="14"/>
  <c r="C136" i="14" s="1"/>
  <c r="B136" i="11"/>
  <c r="D136" i="11"/>
  <c r="C136" i="11"/>
  <c r="F136" i="11"/>
  <c r="E136" i="11" s="1"/>
  <c r="H136" i="11"/>
  <c r="G136" i="11"/>
  <c r="H136" i="5"/>
  <c r="I136" i="5"/>
  <c r="E136" i="5"/>
  <c r="H137" i="16" l="1"/>
  <c r="F137" i="16"/>
  <c r="E137" i="16" s="1"/>
  <c r="D137" i="16"/>
  <c r="A138" i="16"/>
  <c r="G137" i="16"/>
  <c r="D137" i="14"/>
  <c r="U137" i="14"/>
  <c r="S137" i="14"/>
  <c r="Q137" i="14"/>
  <c r="T137" i="14"/>
  <c r="R137" i="14"/>
  <c r="P137" i="14"/>
  <c r="N137" i="14"/>
  <c r="M137" i="14"/>
  <c r="K137" i="14"/>
  <c r="I137" i="14"/>
  <c r="O137" i="14"/>
  <c r="L137" i="14"/>
  <c r="G137" i="14"/>
  <c r="H137" i="14"/>
  <c r="J137" i="14"/>
  <c r="F137" i="14"/>
  <c r="A138" i="14"/>
  <c r="E137" i="14"/>
  <c r="B137" i="14"/>
  <c r="C137" i="14" s="1"/>
  <c r="B137" i="11"/>
  <c r="C137" i="11"/>
  <c r="G137" i="11"/>
  <c r="F137" i="11"/>
  <c r="E137" i="11" s="1"/>
  <c r="D137" i="11"/>
  <c r="H137" i="11"/>
  <c r="I137" i="5"/>
  <c r="H137" i="5"/>
  <c r="E137" i="5"/>
  <c r="D138" i="16" l="1"/>
  <c r="A139" i="16"/>
  <c r="F138" i="16"/>
  <c r="E138" i="16" s="1"/>
  <c r="H138" i="16"/>
  <c r="G138" i="16"/>
  <c r="D138" i="14"/>
  <c r="U138" i="14"/>
  <c r="S138" i="14"/>
  <c r="Q138" i="14"/>
  <c r="T138" i="14"/>
  <c r="R138" i="14"/>
  <c r="P138" i="14"/>
  <c r="N138" i="14"/>
  <c r="L138" i="14"/>
  <c r="M138" i="14"/>
  <c r="O138" i="14"/>
  <c r="J138" i="14"/>
  <c r="K138" i="14"/>
  <c r="H138" i="14"/>
  <c r="I138" i="14"/>
  <c r="G138" i="14"/>
  <c r="F138" i="14"/>
  <c r="A139" i="14"/>
  <c r="E138" i="14"/>
  <c r="B138" i="14"/>
  <c r="C138" i="14" s="1"/>
  <c r="D138" i="11"/>
  <c r="G138" i="11"/>
  <c r="F138" i="11"/>
  <c r="E138" i="11" s="1"/>
  <c r="H138" i="11"/>
  <c r="B138" i="11"/>
  <c r="C138" i="11"/>
  <c r="H138" i="5"/>
  <c r="I138" i="5"/>
  <c r="E138" i="5"/>
  <c r="F139" i="16" l="1"/>
  <c r="E139" i="16" s="1"/>
  <c r="D139" i="16"/>
  <c r="A140" i="16"/>
  <c r="H139" i="16"/>
  <c r="G139" i="16"/>
  <c r="D139" i="14"/>
  <c r="U139" i="14"/>
  <c r="S139" i="14"/>
  <c r="Q139" i="14"/>
  <c r="T139" i="14"/>
  <c r="R139" i="14"/>
  <c r="P139" i="14"/>
  <c r="N139" i="14"/>
  <c r="O139" i="14"/>
  <c r="M139" i="14"/>
  <c r="J139" i="14"/>
  <c r="L139" i="14"/>
  <c r="K139" i="14"/>
  <c r="H139" i="14"/>
  <c r="I139" i="14"/>
  <c r="G139" i="14"/>
  <c r="F139" i="14"/>
  <c r="A140" i="14"/>
  <c r="E139" i="14"/>
  <c r="B139" i="14"/>
  <c r="C139" i="14" s="1"/>
  <c r="C139" i="11"/>
  <c r="D139" i="11"/>
  <c r="F139" i="11"/>
  <c r="E139" i="11" s="1"/>
  <c r="H139" i="11"/>
  <c r="G139" i="11"/>
  <c r="B139" i="11"/>
  <c r="I139" i="5"/>
  <c r="H139" i="5"/>
  <c r="E139" i="5"/>
  <c r="D140" i="16" l="1"/>
  <c r="F140" i="16"/>
  <c r="E140" i="16" s="1"/>
  <c r="A141" i="16"/>
  <c r="H140" i="16"/>
  <c r="G140" i="16"/>
  <c r="D140" i="14"/>
  <c r="U140" i="14"/>
  <c r="T140" i="14"/>
  <c r="R140" i="14"/>
  <c r="Q140" i="14"/>
  <c r="M140" i="14"/>
  <c r="P140" i="14"/>
  <c r="S140" i="14"/>
  <c r="O140" i="14"/>
  <c r="J140" i="14"/>
  <c r="L140" i="14"/>
  <c r="N140" i="14"/>
  <c r="K140" i="14"/>
  <c r="H140" i="14"/>
  <c r="F140" i="14"/>
  <c r="I140" i="14"/>
  <c r="G140" i="14"/>
  <c r="A141" i="14"/>
  <c r="E140" i="14"/>
  <c r="B140" i="14"/>
  <c r="C140" i="14" s="1"/>
  <c r="D140" i="11"/>
  <c r="C140" i="11"/>
  <c r="F140" i="11"/>
  <c r="E140" i="11" s="1"/>
  <c r="G140" i="11"/>
  <c r="H140" i="11"/>
  <c r="B140" i="11"/>
  <c r="H140" i="5"/>
  <c r="I140" i="5"/>
  <c r="E140" i="5"/>
  <c r="G141" i="16" l="1"/>
  <c r="F141" i="16"/>
  <c r="E141" i="16" s="1"/>
  <c r="A142" i="16"/>
  <c r="H141" i="16"/>
  <c r="D141" i="16"/>
  <c r="D141" i="14"/>
  <c r="U141" i="14"/>
  <c r="T141" i="14"/>
  <c r="R141" i="14"/>
  <c r="S141" i="14"/>
  <c r="Q141" i="14"/>
  <c r="O141" i="14"/>
  <c r="M141" i="14"/>
  <c r="P141" i="14"/>
  <c r="J141" i="14"/>
  <c r="L141" i="14"/>
  <c r="N141" i="14"/>
  <c r="K141" i="14"/>
  <c r="H141" i="14"/>
  <c r="I141" i="14"/>
  <c r="G141" i="14"/>
  <c r="F141" i="14"/>
  <c r="A142" i="14"/>
  <c r="E141" i="14"/>
  <c r="B141" i="14"/>
  <c r="C141" i="14" s="1"/>
  <c r="D141" i="11"/>
  <c r="C141" i="11"/>
  <c r="F141" i="11"/>
  <c r="E141" i="11" s="1"/>
  <c r="B141" i="11"/>
  <c r="G141" i="11"/>
  <c r="H141" i="11"/>
  <c r="I141" i="5"/>
  <c r="H141" i="5"/>
  <c r="E141" i="5"/>
  <c r="H142" i="16" l="1"/>
  <c r="G142" i="16"/>
  <c r="D142" i="16"/>
  <c r="A143" i="16"/>
  <c r="F142" i="16"/>
  <c r="E142" i="16" s="1"/>
  <c r="D142" i="14"/>
  <c r="U142" i="14"/>
  <c r="T142" i="14"/>
  <c r="R142" i="14"/>
  <c r="S142" i="14"/>
  <c r="Q142" i="14"/>
  <c r="O142" i="14"/>
  <c r="M142" i="14"/>
  <c r="P142" i="14"/>
  <c r="L142" i="14"/>
  <c r="N142" i="14"/>
  <c r="K142" i="14"/>
  <c r="I142" i="14"/>
  <c r="G142" i="14"/>
  <c r="J142" i="14"/>
  <c r="H142" i="14"/>
  <c r="F142" i="14"/>
  <c r="A143" i="14"/>
  <c r="E142" i="14"/>
  <c r="B142" i="14"/>
  <c r="C142" i="14" s="1"/>
  <c r="F142" i="11"/>
  <c r="E142" i="11" s="1"/>
  <c r="G142" i="11"/>
  <c r="B142" i="11"/>
  <c r="H142" i="11"/>
  <c r="C142" i="11"/>
  <c r="D142" i="11"/>
  <c r="H142" i="5"/>
  <c r="I142" i="5"/>
  <c r="E142" i="5"/>
  <c r="A144" i="16" l="1"/>
  <c r="H143" i="16"/>
  <c r="D143" i="16"/>
  <c r="G143" i="16"/>
  <c r="F143" i="16"/>
  <c r="E143" i="16" s="1"/>
  <c r="D143" i="14"/>
  <c r="U143" i="14"/>
  <c r="T143" i="14"/>
  <c r="R143" i="14"/>
  <c r="S143" i="14"/>
  <c r="Q143" i="14"/>
  <c r="O143" i="14"/>
  <c r="P143" i="14"/>
  <c r="N143" i="14"/>
  <c r="L143" i="14"/>
  <c r="K143" i="14"/>
  <c r="I143" i="14"/>
  <c r="J143" i="14"/>
  <c r="G143" i="14"/>
  <c r="M143" i="14"/>
  <c r="H143" i="14"/>
  <c r="F143" i="14"/>
  <c r="A144" i="14"/>
  <c r="E143" i="14"/>
  <c r="B143" i="14"/>
  <c r="C143" i="14" s="1"/>
  <c r="D143" i="11"/>
  <c r="F143" i="11"/>
  <c r="E143" i="11" s="1"/>
  <c r="C143" i="11"/>
  <c r="H143" i="11"/>
  <c r="G143" i="11"/>
  <c r="B143" i="11"/>
  <c r="I143" i="5"/>
  <c r="H143" i="5"/>
  <c r="E143" i="5"/>
  <c r="G144" i="16" l="1"/>
  <c r="A145" i="16"/>
  <c r="H144" i="16"/>
  <c r="F144" i="16"/>
  <c r="E144" i="16" s="1"/>
  <c r="D144" i="16"/>
  <c r="D144" i="14"/>
  <c r="U144" i="14"/>
  <c r="S144" i="14"/>
  <c r="Q144" i="14"/>
  <c r="R144" i="14"/>
  <c r="T144" i="14"/>
  <c r="P144" i="14"/>
  <c r="L144" i="14"/>
  <c r="O144" i="14"/>
  <c r="N144" i="14"/>
  <c r="K144" i="14"/>
  <c r="M144" i="14"/>
  <c r="G144" i="14"/>
  <c r="I144" i="14"/>
  <c r="J144" i="14"/>
  <c r="H144" i="14"/>
  <c r="F144" i="14"/>
  <c r="A145" i="14"/>
  <c r="E144" i="14"/>
  <c r="B144" i="14"/>
  <c r="C144" i="14" s="1"/>
  <c r="F144" i="11"/>
  <c r="E144" i="11" s="1"/>
  <c r="B144" i="11"/>
  <c r="H144" i="11"/>
  <c r="G144" i="11"/>
  <c r="C144" i="11"/>
  <c r="D144" i="11"/>
  <c r="H144" i="5"/>
  <c r="I144" i="5"/>
  <c r="E144" i="5"/>
  <c r="A146" i="16" l="1"/>
  <c r="H145" i="16"/>
  <c r="G145" i="16"/>
  <c r="F145" i="16"/>
  <c r="E145" i="16" s="1"/>
  <c r="D145" i="16"/>
  <c r="D145" i="14"/>
  <c r="U145" i="14"/>
  <c r="S145" i="14"/>
  <c r="Q145" i="14"/>
  <c r="T145" i="14"/>
  <c r="R145" i="14"/>
  <c r="P145" i="14"/>
  <c r="N145" i="14"/>
  <c r="O145" i="14"/>
  <c r="K145" i="14"/>
  <c r="I145" i="14"/>
  <c r="G145" i="14"/>
  <c r="M145" i="14"/>
  <c r="J145" i="14"/>
  <c r="H145" i="14"/>
  <c r="L145" i="14"/>
  <c r="F145" i="14"/>
  <c r="A146" i="14"/>
  <c r="E145" i="14"/>
  <c r="B145" i="14"/>
  <c r="C145" i="14" s="1"/>
  <c r="D145" i="11"/>
  <c r="F145" i="11"/>
  <c r="E145" i="11" s="1"/>
  <c r="C145" i="11"/>
  <c r="G145" i="11"/>
  <c r="H145" i="11"/>
  <c r="B145" i="11"/>
  <c r="I145" i="5"/>
  <c r="H145" i="5"/>
  <c r="E145" i="5"/>
  <c r="A147" i="16" l="1"/>
  <c r="G146" i="16"/>
  <c r="D146" i="16"/>
  <c r="H146" i="16"/>
  <c r="F146" i="16"/>
  <c r="E146" i="16" s="1"/>
  <c r="D146" i="14"/>
  <c r="U146" i="14"/>
  <c r="S146" i="14"/>
  <c r="Q146" i="14"/>
  <c r="T146" i="14"/>
  <c r="R146" i="14"/>
  <c r="P146" i="14"/>
  <c r="N146" i="14"/>
  <c r="L146" i="14"/>
  <c r="O146" i="14"/>
  <c r="M146" i="14"/>
  <c r="J146" i="14"/>
  <c r="I146" i="14"/>
  <c r="H146" i="14"/>
  <c r="G146" i="14"/>
  <c r="K146" i="14"/>
  <c r="F146" i="14"/>
  <c r="A147" i="14"/>
  <c r="E146" i="14"/>
  <c r="B146" i="14"/>
  <c r="C146" i="14" s="1"/>
  <c r="F146" i="11"/>
  <c r="E146" i="11" s="1"/>
  <c r="D146" i="11"/>
  <c r="G146" i="11"/>
  <c r="B146" i="11"/>
  <c r="H146" i="11"/>
  <c r="C146" i="11"/>
  <c r="H146" i="5"/>
  <c r="I146" i="5"/>
  <c r="E146" i="5"/>
  <c r="F147" i="16" l="1"/>
  <c r="E147" i="16" s="1"/>
  <c r="D147" i="16"/>
  <c r="A148" i="16"/>
  <c r="H147" i="16"/>
  <c r="G147" i="16"/>
  <c r="D147" i="14"/>
  <c r="U147" i="14"/>
  <c r="S147" i="14"/>
  <c r="Q147" i="14"/>
  <c r="T147" i="14"/>
  <c r="R147" i="14"/>
  <c r="P147" i="14"/>
  <c r="N147" i="14"/>
  <c r="O147" i="14"/>
  <c r="M147" i="14"/>
  <c r="J147" i="14"/>
  <c r="L147" i="14"/>
  <c r="K147" i="14"/>
  <c r="I147" i="14"/>
  <c r="H147" i="14"/>
  <c r="G147" i="14"/>
  <c r="F147" i="14"/>
  <c r="A148" i="14"/>
  <c r="E147" i="14"/>
  <c r="B147" i="14"/>
  <c r="C147" i="14" s="1"/>
  <c r="D147" i="11"/>
  <c r="F147" i="11"/>
  <c r="E147" i="11" s="1"/>
  <c r="H147" i="11"/>
  <c r="G147" i="11"/>
  <c r="B147" i="11"/>
  <c r="C147" i="11"/>
  <c r="I147" i="5"/>
  <c r="H147" i="5"/>
  <c r="E147" i="5"/>
  <c r="D148" i="16" l="1"/>
  <c r="H148" i="16"/>
  <c r="G148" i="16"/>
  <c r="F148" i="16"/>
  <c r="E148" i="16" s="1"/>
  <c r="A149" i="16"/>
  <c r="D148" i="14"/>
  <c r="U148" i="14"/>
  <c r="T148" i="14"/>
  <c r="R148" i="14"/>
  <c r="S148" i="14"/>
  <c r="O148" i="14"/>
  <c r="M148" i="14"/>
  <c r="Q148" i="14"/>
  <c r="N148" i="14"/>
  <c r="P148" i="14"/>
  <c r="J148" i="14"/>
  <c r="H148" i="14"/>
  <c r="L148" i="14"/>
  <c r="K148" i="14"/>
  <c r="F148" i="14"/>
  <c r="I148" i="14"/>
  <c r="G148" i="14"/>
  <c r="A149" i="14"/>
  <c r="E148" i="14"/>
  <c r="B148" i="14"/>
  <c r="C148" i="14" s="1"/>
  <c r="F148" i="11"/>
  <c r="E148" i="11" s="1"/>
  <c r="G148" i="11"/>
  <c r="H148" i="11"/>
  <c r="B148" i="11"/>
  <c r="C148" i="11"/>
  <c r="D148" i="11"/>
  <c r="H148" i="5"/>
  <c r="I148" i="5"/>
  <c r="E148" i="5"/>
  <c r="A150" i="16" l="1"/>
  <c r="D149" i="16"/>
  <c r="F149" i="16"/>
  <c r="E149" i="16" s="1"/>
  <c r="H149" i="16"/>
  <c r="G149" i="16"/>
  <c r="D149" i="14"/>
  <c r="U149" i="14"/>
  <c r="T149" i="14"/>
  <c r="R149" i="14"/>
  <c r="S149" i="14"/>
  <c r="Q149" i="14"/>
  <c r="O149" i="14"/>
  <c r="M149" i="14"/>
  <c r="N149" i="14"/>
  <c r="J149" i="14"/>
  <c r="L149" i="14"/>
  <c r="K149" i="14"/>
  <c r="H149" i="14"/>
  <c r="G149" i="14"/>
  <c r="I149" i="14"/>
  <c r="P149" i="14"/>
  <c r="F149" i="14"/>
  <c r="A150" i="14"/>
  <c r="E149" i="14"/>
  <c r="B149" i="14"/>
  <c r="C149" i="14" s="1"/>
  <c r="D149" i="11"/>
  <c r="H149" i="11"/>
  <c r="F149" i="11"/>
  <c r="E149" i="11" s="1"/>
  <c r="G149" i="11"/>
  <c r="B149" i="11"/>
  <c r="C149" i="11"/>
  <c r="I149" i="5"/>
  <c r="H149" i="5"/>
  <c r="E149" i="5"/>
  <c r="G150" i="16" l="1"/>
  <c r="H150" i="16"/>
  <c r="D150" i="16"/>
  <c r="F150" i="16"/>
  <c r="E150" i="16" s="1"/>
  <c r="A151" i="16"/>
  <c r="D150" i="14"/>
  <c r="U150" i="14"/>
  <c r="T150" i="14"/>
  <c r="R150" i="14"/>
  <c r="S150" i="14"/>
  <c r="Q150" i="14"/>
  <c r="O150" i="14"/>
  <c r="M150" i="14"/>
  <c r="N150" i="14"/>
  <c r="L150" i="14"/>
  <c r="K150" i="14"/>
  <c r="P150" i="14"/>
  <c r="J150" i="14"/>
  <c r="G150" i="14"/>
  <c r="I150" i="14"/>
  <c r="F150" i="14"/>
  <c r="H150" i="14"/>
  <c r="A151" i="14"/>
  <c r="E150" i="14"/>
  <c r="B150" i="14"/>
  <c r="C150" i="14" s="1"/>
  <c r="F150" i="11"/>
  <c r="E150" i="11" s="1"/>
  <c r="G150" i="11"/>
  <c r="B150" i="11"/>
  <c r="H150" i="11"/>
  <c r="C150" i="11"/>
  <c r="D150" i="11"/>
  <c r="H150" i="5"/>
  <c r="I150" i="5"/>
  <c r="E150" i="5"/>
  <c r="A152" i="16" l="1"/>
  <c r="H151" i="16"/>
  <c r="D151" i="16"/>
  <c r="G151" i="16"/>
  <c r="F151" i="16"/>
  <c r="E151" i="16" s="1"/>
  <c r="D151" i="14"/>
  <c r="U151" i="14"/>
  <c r="T151" i="14"/>
  <c r="R151" i="14"/>
  <c r="S151" i="14"/>
  <c r="Q151" i="14"/>
  <c r="O151" i="14"/>
  <c r="P151" i="14"/>
  <c r="N151" i="14"/>
  <c r="L151" i="14"/>
  <c r="K151" i="14"/>
  <c r="I151" i="14"/>
  <c r="M151" i="14"/>
  <c r="J151" i="14"/>
  <c r="G151" i="14"/>
  <c r="H151" i="14"/>
  <c r="F151" i="14"/>
  <c r="A152" i="14"/>
  <c r="E151" i="14"/>
  <c r="B151" i="14"/>
  <c r="C151" i="14" s="1"/>
  <c r="D151" i="11"/>
  <c r="F151" i="11"/>
  <c r="E151" i="11" s="1"/>
  <c r="G151" i="11"/>
  <c r="B151" i="11"/>
  <c r="H151" i="11"/>
  <c r="C151" i="11"/>
  <c r="I151" i="5"/>
  <c r="H151" i="5"/>
  <c r="E151" i="5"/>
  <c r="G152" i="16" l="1"/>
  <c r="F152" i="16"/>
  <c r="E152" i="16" s="1"/>
  <c r="D152" i="16"/>
  <c r="A153" i="16"/>
  <c r="H152" i="16"/>
  <c r="D152" i="14"/>
  <c r="U152" i="14"/>
  <c r="S152" i="14"/>
  <c r="Q152" i="14"/>
  <c r="R152" i="14"/>
  <c r="T152" i="14"/>
  <c r="N152" i="14"/>
  <c r="L152" i="14"/>
  <c r="P152" i="14"/>
  <c r="O152" i="14"/>
  <c r="K152" i="14"/>
  <c r="M152" i="14"/>
  <c r="G152" i="14"/>
  <c r="J152" i="14"/>
  <c r="I152" i="14"/>
  <c r="F152" i="14"/>
  <c r="H152" i="14"/>
  <c r="A153" i="14"/>
  <c r="E152" i="14"/>
  <c r="B152" i="14"/>
  <c r="C152" i="14" s="1"/>
  <c r="F152" i="11"/>
  <c r="E152" i="11" s="1"/>
  <c r="G152" i="11"/>
  <c r="B152" i="11"/>
  <c r="H152" i="11"/>
  <c r="C152" i="11"/>
  <c r="D152" i="11"/>
  <c r="H152" i="5"/>
  <c r="I152" i="5"/>
  <c r="E152" i="5"/>
  <c r="A154" i="16" l="1"/>
  <c r="H153" i="16"/>
  <c r="D153" i="16"/>
  <c r="G153" i="16"/>
  <c r="F153" i="16"/>
  <c r="E153" i="16" s="1"/>
  <c r="D153" i="14"/>
  <c r="U153" i="14"/>
  <c r="S153" i="14"/>
  <c r="Q153" i="14"/>
  <c r="T153" i="14"/>
  <c r="R153" i="14"/>
  <c r="P153" i="14"/>
  <c r="N153" i="14"/>
  <c r="O153" i="14"/>
  <c r="K153" i="14"/>
  <c r="I153" i="14"/>
  <c r="M153" i="14"/>
  <c r="L153" i="14"/>
  <c r="J153" i="14"/>
  <c r="G153" i="14"/>
  <c r="H153" i="14"/>
  <c r="F153" i="14"/>
  <c r="A154" i="14"/>
  <c r="E153" i="14"/>
  <c r="B153" i="14"/>
  <c r="C153" i="14" s="1"/>
  <c r="D153" i="11"/>
  <c r="F153" i="11"/>
  <c r="E153" i="11" s="1"/>
  <c r="G153" i="11"/>
  <c r="B153" i="11"/>
  <c r="H153" i="11"/>
  <c r="C153" i="11"/>
  <c r="I153" i="5"/>
  <c r="H153" i="5"/>
  <c r="E153" i="5"/>
  <c r="A155" i="16" l="1"/>
  <c r="D154" i="16"/>
  <c r="G154" i="16"/>
  <c r="F154" i="16"/>
  <c r="E154" i="16" s="1"/>
  <c r="H154" i="16"/>
  <c r="D154" i="14"/>
  <c r="U154" i="14"/>
  <c r="S154" i="14"/>
  <c r="Q154" i="14"/>
  <c r="T154" i="14"/>
  <c r="R154" i="14"/>
  <c r="P154" i="14"/>
  <c r="N154" i="14"/>
  <c r="L154" i="14"/>
  <c r="M154" i="14"/>
  <c r="J154" i="14"/>
  <c r="I154" i="14"/>
  <c r="H154" i="14"/>
  <c r="O154" i="14"/>
  <c r="G154" i="14"/>
  <c r="K154" i="14"/>
  <c r="F154" i="14"/>
  <c r="A155" i="14"/>
  <c r="E154" i="14"/>
  <c r="B154" i="14"/>
  <c r="C154" i="14" s="1"/>
  <c r="F154" i="11"/>
  <c r="E154" i="11" s="1"/>
  <c r="D154" i="11"/>
  <c r="G154" i="11"/>
  <c r="B154" i="11"/>
  <c r="H154" i="11"/>
  <c r="C154" i="11"/>
  <c r="H154" i="5"/>
  <c r="I154" i="5"/>
  <c r="E154" i="5"/>
  <c r="F155" i="16" l="1"/>
  <c r="E155" i="16" s="1"/>
  <c r="D155" i="16"/>
  <c r="A156" i="16"/>
  <c r="H155" i="16"/>
  <c r="G155" i="16"/>
  <c r="D155" i="14"/>
  <c r="U155" i="14"/>
  <c r="S155" i="14"/>
  <c r="Q155" i="14"/>
  <c r="T155" i="14"/>
  <c r="R155" i="14"/>
  <c r="P155" i="14"/>
  <c r="N155" i="14"/>
  <c r="O155" i="14"/>
  <c r="M155" i="14"/>
  <c r="L155" i="14"/>
  <c r="J155" i="14"/>
  <c r="K155" i="14"/>
  <c r="I155" i="14"/>
  <c r="H155" i="14"/>
  <c r="G155" i="14"/>
  <c r="F155" i="14"/>
  <c r="A156" i="14"/>
  <c r="E155" i="14"/>
  <c r="B155" i="14"/>
  <c r="C155" i="14" s="1"/>
  <c r="D155" i="11"/>
  <c r="F155" i="11"/>
  <c r="E155" i="11" s="1"/>
  <c r="H155" i="11"/>
  <c r="G155" i="11"/>
  <c r="B155" i="11"/>
  <c r="C155" i="11"/>
  <c r="I155" i="5"/>
  <c r="H155" i="5"/>
  <c r="E155" i="5"/>
  <c r="D156" i="16" l="1"/>
  <c r="F156" i="16"/>
  <c r="E156" i="16" s="1"/>
  <c r="H156" i="16"/>
  <c r="A157" i="16"/>
  <c r="G156" i="16"/>
  <c r="D156" i="14"/>
  <c r="U156" i="14"/>
  <c r="T156" i="14"/>
  <c r="R156" i="14"/>
  <c r="S156" i="14"/>
  <c r="Q156" i="14"/>
  <c r="M156" i="14"/>
  <c r="P156" i="14"/>
  <c r="O156" i="14"/>
  <c r="L156" i="14"/>
  <c r="J156" i="14"/>
  <c r="N156" i="14"/>
  <c r="I156" i="14"/>
  <c r="H156" i="14"/>
  <c r="K156" i="14"/>
  <c r="F156" i="14"/>
  <c r="G156" i="14"/>
  <c r="A157" i="14"/>
  <c r="E156" i="14"/>
  <c r="B156" i="14"/>
  <c r="C156" i="14" s="1"/>
  <c r="F156" i="11"/>
  <c r="E156" i="11" s="1"/>
  <c r="D156" i="11"/>
  <c r="G156" i="11"/>
  <c r="H156" i="11"/>
  <c r="B156" i="11"/>
  <c r="C156" i="11"/>
  <c r="H156" i="5"/>
  <c r="I156" i="5"/>
  <c r="E156" i="5"/>
  <c r="G157" i="16" l="1"/>
  <c r="F157" i="16"/>
  <c r="E157" i="16" s="1"/>
  <c r="A158" i="16"/>
  <c r="H157" i="16"/>
  <c r="D157" i="16"/>
  <c r="D157" i="14"/>
  <c r="U157" i="14"/>
  <c r="T157" i="14"/>
  <c r="R157" i="14"/>
  <c r="S157" i="14"/>
  <c r="Q157" i="14"/>
  <c r="O157" i="14"/>
  <c r="M157" i="14"/>
  <c r="P157" i="14"/>
  <c r="J157" i="14"/>
  <c r="N157" i="14"/>
  <c r="K157" i="14"/>
  <c r="I157" i="14"/>
  <c r="H157" i="14"/>
  <c r="L157" i="14"/>
  <c r="G157" i="14"/>
  <c r="F157" i="14"/>
  <c r="A158" i="14"/>
  <c r="E157" i="14"/>
  <c r="B157" i="14"/>
  <c r="C157" i="14" s="1"/>
  <c r="D157" i="11"/>
  <c r="F157" i="11"/>
  <c r="E157" i="11" s="1"/>
  <c r="G157" i="11"/>
  <c r="B157" i="11"/>
  <c r="H157" i="11"/>
  <c r="C157" i="11"/>
  <c r="I157" i="5"/>
  <c r="H157" i="5"/>
  <c r="E157" i="5"/>
  <c r="H158" i="16" l="1"/>
  <c r="G158" i="16"/>
  <c r="A159" i="16"/>
  <c r="D158" i="16"/>
  <c r="F158" i="16"/>
  <c r="E158" i="16" s="1"/>
  <c r="D158" i="14"/>
  <c r="U158" i="14"/>
  <c r="T158" i="14"/>
  <c r="R158" i="14"/>
  <c r="S158" i="14"/>
  <c r="Q158" i="14"/>
  <c r="O158" i="14"/>
  <c r="M158" i="14"/>
  <c r="P158" i="14"/>
  <c r="N158" i="14"/>
  <c r="K158" i="14"/>
  <c r="L158" i="14"/>
  <c r="J158" i="14"/>
  <c r="G158" i="14"/>
  <c r="I158" i="14"/>
  <c r="F158" i="14"/>
  <c r="H158" i="14"/>
  <c r="A159" i="14"/>
  <c r="E158" i="14"/>
  <c r="B158" i="14"/>
  <c r="C158" i="14" s="1"/>
  <c r="G158" i="11"/>
  <c r="B158" i="11"/>
  <c r="H158" i="11"/>
  <c r="D158" i="11"/>
  <c r="F158" i="11"/>
  <c r="E158" i="11" s="1"/>
  <c r="C158" i="11"/>
  <c r="H158" i="5"/>
  <c r="I158" i="5"/>
  <c r="E158" i="5"/>
  <c r="A160" i="16" l="1"/>
  <c r="H159" i="16"/>
  <c r="D159" i="16"/>
  <c r="F159" i="16"/>
  <c r="E159" i="16" s="1"/>
  <c r="G159" i="16"/>
  <c r="D159" i="14"/>
  <c r="U159" i="14"/>
  <c r="T159" i="14"/>
  <c r="R159" i="14"/>
  <c r="S159" i="14"/>
  <c r="Q159" i="14"/>
  <c r="O159" i="14"/>
  <c r="P159" i="14"/>
  <c r="N159" i="14"/>
  <c r="L159" i="14"/>
  <c r="M159" i="14"/>
  <c r="K159" i="14"/>
  <c r="I159" i="14"/>
  <c r="J159" i="14"/>
  <c r="G159" i="14"/>
  <c r="H159" i="14"/>
  <c r="F159" i="14"/>
  <c r="A160" i="14"/>
  <c r="E159" i="14"/>
  <c r="B159" i="14"/>
  <c r="C159" i="14" s="1"/>
  <c r="D159" i="11"/>
  <c r="F159" i="11"/>
  <c r="E159" i="11" s="1"/>
  <c r="G159" i="11"/>
  <c r="B159" i="11"/>
  <c r="H159" i="11"/>
  <c r="C159" i="11"/>
  <c r="I159" i="5"/>
  <c r="H159" i="5"/>
  <c r="E159" i="5"/>
  <c r="G160" i="16" l="1"/>
  <c r="A161" i="16"/>
  <c r="F160" i="16"/>
  <c r="E160" i="16" s="1"/>
  <c r="H160" i="16"/>
  <c r="D160" i="16"/>
  <c r="D160" i="14"/>
  <c r="U160" i="14"/>
  <c r="S160" i="14"/>
  <c r="Q160" i="14"/>
  <c r="T160" i="14"/>
  <c r="P160" i="14"/>
  <c r="L160" i="14"/>
  <c r="O160" i="14"/>
  <c r="N160" i="14"/>
  <c r="R160" i="14"/>
  <c r="M160" i="14"/>
  <c r="K160" i="14"/>
  <c r="J160" i="14"/>
  <c r="G160" i="14"/>
  <c r="I160" i="14"/>
  <c r="F160" i="14"/>
  <c r="H160" i="14"/>
  <c r="A161" i="14"/>
  <c r="E160" i="14"/>
  <c r="B160" i="14"/>
  <c r="C160" i="14" s="1"/>
  <c r="F160" i="11"/>
  <c r="E160" i="11" s="1"/>
  <c r="G160" i="11"/>
  <c r="B160" i="11"/>
  <c r="H160" i="11"/>
  <c r="C160" i="11"/>
  <c r="D160" i="11"/>
  <c r="H160" i="5"/>
  <c r="I160" i="5"/>
  <c r="E160" i="5"/>
  <c r="A162" i="16" l="1"/>
  <c r="H161" i="16"/>
  <c r="G161" i="16"/>
  <c r="F161" i="16"/>
  <c r="E161" i="16" s="1"/>
  <c r="D161" i="16"/>
  <c r="D161" i="14"/>
  <c r="U161" i="14"/>
  <c r="S161" i="14"/>
  <c r="Q161" i="14"/>
  <c r="T161" i="14"/>
  <c r="R161" i="14"/>
  <c r="P161" i="14"/>
  <c r="N161" i="14"/>
  <c r="O161" i="14"/>
  <c r="K161" i="14"/>
  <c r="I161" i="14"/>
  <c r="J161" i="14"/>
  <c r="G161" i="14"/>
  <c r="M161" i="14"/>
  <c r="L161" i="14"/>
  <c r="H161" i="14"/>
  <c r="F161" i="14"/>
  <c r="A162" i="14"/>
  <c r="E161" i="14"/>
  <c r="B161" i="14"/>
  <c r="C161" i="14" s="1"/>
  <c r="D161" i="11"/>
  <c r="F161" i="11"/>
  <c r="E161" i="11" s="1"/>
  <c r="G161" i="11"/>
  <c r="B161" i="11"/>
  <c r="H161" i="11"/>
  <c r="C161" i="11"/>
  <c r="I161" i="5"/>
  <c r="H161" i="5"/>
  <c r="E161" i="5"/>
  <c r="A163" i="16" l="1"/>
  <c r="G162" i="16"/>
  <c r="D162" i="16"/>
  <c r="H162" i="16"/>
  <c r="F162" i="16"/>
  <c r="E162" i="16" s="1"/>
  <c r="D162" i="14"/>
  <c r="U162" i="14"/>
  <c r="S162" i="14"/>
  <c r="Q162" i="14"/>
  <c r="T162" i="14"/>
  <c r="R162" i="14"/>
  <c r="P162" i="14"/>
  <c r="N162" i="14"/>
  <c r="L162" i="14"/>
  <c r="O162" i="14"/>
  <c r="M162" i="14"/>
  <c r="J162" i="14"/>
  <c r="K162" i="14"/>
  <c r="H162" i="14"/>
  <c r="G162" i="14"/>
  <c r="I162" i="14"/>
  <c r="F162" i="14"/>
  <c r="A163" i="14"/>
  <c r="E162" i="14"/>
  <c r="B162" i="14"/>
  <c r="C162" i="14" s="1"/>
  <c r="F162" i="11"/>
  <c r="E162" i="11" s="1"/>
  <c r="G162" i="11"/>
  <c r="C162" i="11"/>
  <c r="D162" i="11"/>
  <c r="B162" i="11"/>
  <c r="H162" i="11"/>
  <c r="H162" i="5"/>
  <c r="I162" i="5"/>
  <c r="E162" i="5"/>
  <c r="F163" i="16" l="1"/>
  <c r="E163" i="16" s="1"/>
  <c r="D163" i="16"/>
  <c r="A164" i="16"/>
  <c r="H163" i="16"/>
  <c r="G163" i="16"/>
  <c r="D163" i="14"/>
  <c r="U163" i="14"/>
  <c r="S163" i="14"/>
  <c r="Q163" i="14"/>
  <c r="T163" i="14"/>
  <c r="R163" i="14"/>
  <c r="P163" i="14"/>
  <c r="N163" i="14"/>
  <c r="O163" i="14"/>
  <c r="M163" i="14"/>
  <c r="J163" i="14"/>
  <c r="L163" i="14"/>
  <c r="K163" i="14"/>
  <c r="H163" i="14"/>
  <c r="I163" i="14"/>
  <c r="G163" i="14"/>
  <c r="F163" i="14"/>
  <c r="A164" i="14"/>
  <c r="E163" i="14"/>
  <c r="B163" i="14"/>
  <c r="C163" i="14" s="1"/>
  <c r="D163" i="11"/>
  <c r="F163" i="11"/>
  <c r="E163" i="11" s="1"/>
  <c r="H163" i="11"/>
  <c r="G163" i="11"/>
  <c r="B163" i="11"/>
  <c r="C163" i="11"/>
  <c r="I163" i="5"/>
  <c r="H163" i="5"/>
  <c r="E163" i="5"/>
  <c r="D164" i="16" l="1"/>
  <c r="F164" i="16"/>
  <c r="E164" i="16" s="1"/>
  <c r="A165" i="16"/>
  <c r="H164" i="16"/>
  <c r="G164" i="16"/>
  <c r="D164" i="14"/>
  <c r="U164" i="14"/>
  <c r="T164" i="14"/>
  <c r="R164" i="14"/>
  <c r="S164" i="14"/>
  <c r="O164" i="14"/>
  <c r="Q164" i="14"/>
  <c r="M164" i="14"/>
  <c r="N164" i="14"/>
  <c r="J164" i="14"/>
  <c r="L164" i="14"/>
  <c r="H164" i="14"/>
  <c r="K164" i="14"/>
  <c r="I164" i="14"/>
  <c r="P164" i="14"/>
  <c r="G164" i="14"/>
  <c r="F164" i="14"/>
  <c r="A165" i="14"/>
  <c r="E164" i="14"/>
  <c r="B164" i="14"/>
  <c r="C164" i="14" s="1"/>
  <c r="F164" i="11"/>
  <c r="E164" i="11" s="1"/>
  <c r="G164" i="11"/>
  <c r="H164" i="11"/>
  <c r="B164" i="11"/>
  <c r="C164" i="11"/>
  <c r="D164" i="11"/>
  <c r="H164" i="5"/>
  <c r="I164" i="5"/>
  <c r="E164" i="5"/>
  <c r="F165" i="16" l="1"/>
  <c r="E165" i="16" s="1"/>
  <c r="H165" i="16"/>
  <c r="A166" i="16"/>
  <c r="D165" i="16"/>
  <c r="G165" i="16"/>
  <c r="D165" i="14"/>
  <c r="U165" i="14"/>
  <c r="T165" i="14"/>
  <c r="R165" i="14"/>
  <c r="S165" i="14"/>
  <c r="Q165" i="14"/>
  <c r="O165" i="14"/>
  <c r="M165" i="14"/>
  <c r="N165" i="14"/>
  <c r="J165" i="14"/>
  <c r="L165" i="14"/>
  <c r="P165" i="14"/>
  <c r="K165" i="14"/>
  <c r="H165" i="14"/>
  <c r="I165" i="14"/>
  <c r="G165" i="14"/>
  <c r="F165" i="14"/>
  <c r="A166" i="14"/>
  <c r="E165" i="14"/>
  <c r="B165" i="14"/>
  <c r="C165" i="14" s="1"/>
  <c r="D165" i="11"/>
  <c r="F165" i="11"/>
  <c r="E165" i="11" s="1"/>
  <c r="B165" i="11"/>
  <c r="G165" i="11"/>
  <c r="H165" i="11"/>
  <c r="C165" i="11"/>
  <c r="I165" i="5"/>
  <c r="H165" i="5"/>
  <c r="E165" i="5"/>
  <c r="D166" i="16" l="1"/>
  <c r="A167" i="16"/>
  <c r="F166" i="16"/>
  <c r="E166" i="16" s="1"/>
  <c r="G166" i="16"/>
  <c r="H166" i="16"/>
  <c r="D166" i="14"/>
  <c r="U166" i="14"/>
  <c r="T166" i="14"/>
  <c r="R166" i="14"/>
  <c r="S166" i="14"/>
  <c r="Q166" i="14"/>
  <c r="O166" i="14"/>
  <c r="M166" i="14"/>
  <c r="N166" i="14"/>
  <c r="L166" i="14"/>
  <c r="P166" i="14"/>
  <c r="K166" i="14"/>
  <c r="I166" i="14"/>
  <c r="G166" i="14"/>
  <c r="H166" i="14"/>
  <c r="F166" i="14"/>
  <c r="J166" i="14"/>
  <c r="A167" i="14"/>
  <c r="E166" i="14"/>
  <c r="B166" i="14"/>
  <c r="C166" i="14" s="1"/>
  <c r="F166" i="11"/>
  <c r="E166" i="11" s="1"/>
  <c r="D166" i="11"/>
  <c r="H166" i="11"/>
  <c r="B166" i="11"/>
  <c r="G166" i="11"/>
  <c r="C166" i="11"/>
  <c r="H166" i="5"/>
  <c r="I166" i="5"/>
  <c r="E166" i="5"/>
  <c r="H167" i="16" l="1"/>
  <c r="G167" i="16"/>
  <c r="A168" i="16"/>
  <c r="D167" i="16"/>
  <c r="F167" i="16"/>
  <c r="E167" i="16" s="1"/>
  <c r="D167" i="14"/>
  <c r="U167" i="14"/>
  <c r="T167" i="14"/>
  <c r="R167" i="14"/>
  <c r="S167" i="14"/>
  <c r="Q167" i="14"/>
  <c r="O167" i="14"/>
  <c r="P167" i="14"/>
  <c r="N167" i="14"/>
  <c r="L167" i="14"/>
  <c r="K167" i="14"/>
  <c r="I167" i="14"/>
  <c r="M167" i="14"/>
  <c r="J167" i="14"/>
  <c r="G167" i="14"/>
  <c r="H167" i="14"/>
  <c r="F167" i="14"/>
  <c r="A168" i="14"/>
  <c r="E167" i="14"/>
  <c r="B167" i="14"/>
  <c r="C167" i="14" s="1"/>
  <c r="D167" i="11"/>
  <c r="F167" i="11"/>
  <c r="E167" i="11" s="1"/>
  <c r="B167" i="11"/>
  <c r="G167" i="11"/>
  <c r="H167" i="11"/>
  <c r="C167" i="11"/>
  <c r="I167" i="5"/>
  <c r="H167" i="5"/>
  <c r="E167" i="5"/>
  <c r="G168" i="16" l="1"/>
  <c r="H168" i="16"/>
  <c r="A169" i="16"/>
  <c r="F168" i="16"/>
  <c r="E168" i="16" s="1"/>
  <c r="D168" i="16"/>
  <c r="D168" i="14"/>
  <c r="U168" i="14"/>
  <c r="S168" i="14"/>
  <c r="Q168" i="14"/>
  <c r="T168" i="14"/>
  <c r="N168" i="14"/>
  <c r="L168" i="14"/>
  <c r="P168" i="14"/>
  <c r="K168" i="14"/>
  <c r="O168" i="14"/>
  <c r="M168" i="14"/>
  <c r="I168" i="14"/>
  <c r="R168" i="14"/>
  <c r="G168" i="14"/>
  <c r="J168" i="14"/>
  <c r="H168" i="14"/>
  <c r="F168" i="14"/>
  <c r="A169" i="14"/>
  <c r="E168" i="14"/>
  <c r="B168" i="14"/>
  <c r="C168" i="14" s="1"/>
  <c r="F168" i="11"/>
  <c r="E168" i="11" s="1"/>
  <c r="H168" i="11"/>
  <c r="B168" i="11"/>
  <c r="G168" i="11"/>
  <c r="C168" i="11"/>
  <c r="D168" i="11"/>
  <c r="H168" i="5"/>
  <c r="I168" i="5"/>
  <c r="E168" i="5"/>
  <c r="A170" i="16" l="1"/>
  <c r="H169" i="16"/>
  <c r="G169" i="16"/>
  <c r="F169" i="16"/>
  <c r="E169" i="16" s="1"/>
  <c r="D169" i="16"/>
  <c r="D169" i="14"/>
  <c r="U169" i="14"/>
  <c r="S169" i="14"/>
  <c r="Q169" i="14"/>
  <c r="T169" i="14"/>
  <c r="R169" i="14"/>
  <c r="P169" i="14"/>
  <c r="N169" i="14"/>
  <c r="L169" i="14"/>
  <c r="K169" i="14"/>
  <c r="I169" i="14"/>
  <c r="M169" i="14"/>
  <c r="J169" i="14"/>
  <c r="G169" i="14"/>
  <c r="H169" i="14"/>
  <c r="O169" i="14"/>
  <c r="F169" i="14"/>
  <c r="A170" i="14"/>
  <c r="E169" i="14"/>
  <c r="B169" i="14"/>
  <c r="C169" i="14" s="1"/>
  <c r="D169" i="11"/>
  <c r="H169" i="11"/>
  <c r="F169" i="11"/>
  <c r="E169" i="11" s="1"/>
  <c r="B169" i="11"/>
  <c r="G169" i="11"/>
  <c r="C169" i="11"/>
  <c r="I169" i="5"/>
  <c r="H169" i="5"/>
  <c r="E169" i="5"/>
  <c r="A171" i="16" l="1"/>
  <c r="D170" i="16"/>
  <c r="H170" i="16"/>
  <c r="G170" i="16"/>
  <c r="F170" i="16"/>
  <c r="E170" i="16" s="1"/>
  <c r="D170" i="14"/>
  <c r="U170" i="14"/>
  <c r="S170" i="14"/>
  <c r="Q170" i="14"/>
  <c r="T170" i="14"/>
  <c r="R170" i="14"/>
  <c r="P170" i="14"/>
  <c r="N170" i="14"/>
  <c r="L170" i="14"/>
  <c r="M170" i="14"/>
  <c r="J170" i="14"/>
  <c r="O170" i="14"/>
  <c r="K170" i="14"/>
  <c r="H170" i="14"/>
  <c r="I170" i="14"/>
  <c r="G170" i="14"/>
  <c r="F170" i="14"/>
  <c r="A171" i="14"/>
  <c r="E170" i="14"/>
  <c r="B170" i="14"/>
  <c r="C170" i="14" s="1"/>
  <c r="F170" i="11"/>
  <c r="E170" i="11" s="1"/>
  <c r="H170" i="11"/>
  <c r="G170" i="11"/>
  <c r="B170" i="11"/>
  <c r="C170" i="11"/>
  <c r="D170" i="11"/>
  <c r="H170" i="5"/>
  <c r="I170" i="5"/>
  <c r="E170" i="5"/>
  <c r="F171" i="16" l="1"/>
  <c r="E171" i="16" s="1"/>
  <c r="D171" i="16"/>
  <c r="A172" i="16"/>
  <c r="H171" i="16"/>
  <c r="G171" i="16"/>
  <c r="D171" i="14"/>
  <c r="U171" i="14"/>
  <c r="S171" i="14"/>
  <c r="Q171" i="14"/>
  <c r="T171" i="14"/>
  <c r="R171" i="14"/>
  <c r="P171" i="14"/>
  <c r="N171" i="14"/>
  <c r="O171" i="14"/>
  <c r="M171" i="14"/>
  <c r="L171" i="14"/>
  <c r="J171" i="14"/>
  <c r="K171" i="14"/>
  <c r="H171" i="14"/>
  <c r="I171" i="14"/>
  <c r="G171" i="14"/>
  <c r="F171" i="14"/>
  <c r="A172" i="14"/>
  <c r="E171" i="14"/>
  <c r="B171" i="14"/>
  <c r="C171" i="14" s="1"/>
  <c r="B171" i="11"/>
  <c r="D171" i="11"/>
  <c r="F171" i="11"/>
  <c r="E171" i="11" s="1"/>
  <c r="G171" i="11"/>
  <c r="H171" i="11"/>
  <c r="C171" i="11"/>
  <c r="I171" i="5"/>
  <c r="H171" i="5"/>
  <c r="E171" i="5"/>
  <c r="D172" i="16" l="1"/>
  <c r="F172" i="16"/>
  <c r="E172" i="16" s="1"/>
  <c r="A173" i="16"/>
  <c r="H172" i="16"/>
  <c r="G172" i="16"/>
  <c r="D172" i="14"/>
  <c r="U172" i="14"/>
  <c r="T172" i="14"/>
  <c r="R172" i="14"/>
  <c r="Q172" i="14"/>
  <c r="M172" i="14"/>
  <c r="S172" i="14"/>
  <c r="P172" i="14"/>
  <c r="O172" i="14"/>
  <c r="J172" i="14"/>
  <c r="K172" i="14"/>
  <c r="L172" i="14"/>
  <c r="H172" i="14"/>
  <c r="I172" i="14"/>
  <c r="F172" i="14"/>
  <c r="N172" i="14"/>
  <c r="G172" i="14"/>
  <c r="A173" i="14"/>
  <c r="E172" i="14"/>
  <c r="B172" i="14"/>
  <c r="C172" i="14" s="1"/>
  <c r="D172" i="11"/>
  <c r="C172" i="11"/>
  <c r="F172" i="11"/>
  <c r="E172" i="11" s="1"/>
  <c r="G172" i="11"/>
  <c r="H172" i="11"/>
  <c r="B172" i="11"/>
  <c r="H172" i="5"/>
  <c r="I172" i="5"/>
  <c r="E172" i="5"/>
  <c r="F173" i="16" l="1"/>
  <c r="E173" i="16" s="1"/>
  <c r="A174" i="16"/>
  <c r="G173" i="16"/>
  <c r="H173" i="16"/>
  <c r="D173" i="16"/>
  <c r="D173" i="14"/>
  <c r="U173" i="14"/>
  <c r="T173" i="14"/>
  <c r="R173" i="14"/>
  <c r="S173" i="14"/>
  <c r="Q173" i="14"/>
  <c r="O173" i="14"/>
  <c r="M173" i="14"/>
  <c r="P173" i="14"/>
  <c r="J173" i="14"/>
  <c r="K173" i="14"/>
  <c r="N173" i="14"/>
  <c r="L173" i="14"/>
  <c r="H173" i="14"/>
  <c r="I173" i="14"/>
  <c r="G173" i="14"/>
  <c r="F173" i="14"/>
  <c r="A174" i="14"/>
  <c r="E173" i="14"/>
  <c r="B173" i="14"/>
  <c r="C173" i="14" s="1"/>
  <c r="C173" i="11"/>
  <c r="D173" i="11"/>
  <c r="F173" i="11"/>
  <c r="E173" i="11" s="1"/>
  <c r="G173" i="11"/>
  <c r="H173" i="11"/>
  <c r="B173" i="11"/>
  <c r="I173" i="5"/>
  <c r="H173" i="5"/>
  <c r="E173" i="5"/>
  <c r="D174" i="16" l="1"/>
  <c r="A175" i="16"/>
  <c r="F174" i="16"/>
  <c r="E174" i="16" s="1"/>
  <c r="H174" i="16"/>
  <c r="G174" i="16"/>
  <c r="D174" i="14"/>
  <c r="U174" i="14"/>
  <c r="T174" i="14"/>
  <c r="R174" i="14"/>
  <c r="S174" i="14"/>
  <c r="Q174" i="14"/>
  <c r="O174" i="14"/>
  <c r="M174" i="14"/>
  <c r="P174" i="14"/>
  <c r="L174" i="14"/>
  <c r="K174" i="14"/>
  <c r="I174" i="14"/>
  <c r="G174" i="14"/>
  <c r="N174" i="14"/>
  <c r="H174" i="14"/>
  <c r="F174" i="14"/>
  <c r="J174" i="14"/>
  <c r="A175" i="14"/>
  <c r="E174" i="14"/>
  <c r="B174" i="14"/>
  <c r="C174" i="14" s="1"/>
  <c r="D174" i="11"/>
  <c r="F174" i="11"/>
  <c r="E174" i="11" s="1"/>
  <c r="C174" i="11"/>
  <c r="G174" i="11"/>
  <c r="H174" i="11"/>
  <c r="B174" i="11"/>
  <c r="H174" i="5"/>
  <c r="I174" i="5"/>
  <c r="E174" i="5"/>
  <c r="H175" i="16" l="1"/>
  <c r="D175" i="16"/>
  <c r="G175" i="16"/>
  <c r="F175" i="16"/>
  <c r="E175" i="16" s="1"/>
  <c r="A176" i="16"/>
  <c r="D175" i="14"/>
  <c r="U175" i="14"/>
  <c r="T175" i="14"/>
  <c r="R175" i="14"/>
  <c r="S175" i="14"/>
  <c r="Q175" i="14"/>
  <c r="O175" i="14"/>
  <c r="P175" i="14"/>
  <c r="N175" i="14"/>
  <c r="L175" i="14"/>
  <c r="K175" i="14"/>
  <c r="I175" i="14"/>
  <c r="M175" i="14"/>
  <c r="J175" i="14"/>
  <c r="G175" i="14"/>
  <c r="H175" i="14"/>
  <c r="F175" i="14"/>
  <c r="A176" i="14"/>
  <c r="E175" i="14"/>
  <c r="B175" i="14"/>
  <c r="C175" i="14" s="1"/>
  <c r="C175" i="11"/>
  <c r="B175" i="11"/>
  <c r="D175" i="11"/>
  <c r="H175" i="11"/>
  <c r="F175" i="11"/>
  <c r="E175" i="11" s="1"/>
  <c r="G175" i="11"/>
  <c r="I175" i="5"/>
  <c r="H175" i="5"/>
  <c r="E175" i="5"/>
  <c r="G176" i="16" l="1"/>
  <c r="A177" i="16"/>
  <c r="F176" i="16"/>
  <c r="E176" i="16" s="1"/>
  <c r="D176" i="16"/>
  <c r="H176" i="16"/>
  <c r="D176" i="14"/>
  <c r="U176" i="14"/>
  <c r="S176" i="14"/>
  <c r="Q176" i="14"/>
  <c r="T176" i="14"/>
  <c r="P176" i="14"/>
  <c r="L176" i="14"/>
  <c r="O176" i="14"/>
  <c r="N176" i="14"/>
  <c r="K176" i="14"/>
  <c r="M176" i="14"/>
  <c r="R176" i="14"/>
  <c r="G176" i="14"/>
  <c r="I176" i="14"/>
  <c r="J176" i="14"/>
  <c r="H176" i="14"/>
  <c r="F176" i="14"/>
  <c r="A177" i="14"/>
  <c r="B176" i="14"/>
  <c r="C176" i="14" s="1"/>
  <c r="E176" i="14"/>
  <c r="D176" i="11"/>
  <c r="G176" i="11"/>
  <c r="B176" i="11"/>
  <c r="C176" i="11"/>
  <c r="F176" i="11"/>
  <c r="E176" i="11" s="1"/>
  <c r="H176" i="11"/>
  <c r="H176" i="5"/>
  <c r="I176" i="5"/>
  <c r="E176" i="5"/>
  <c r="A178" i="16" l="1"/>
  <c r="H177" i="16"/>
  <c r="G177" i="16"/>
  <c r="F177" i="16"/>
  <c r="E177" i="16" s="1"/>
  <c r="D177" i="16"/>
  <c r="D177" i="14"/>
  <c r="U177" i="14"/>
  <c r="S177" i="14"/>
  <c r="Q177" i="14"/>
  <c r="T177" i="14"/>
  <c r="R177" i="14"/>
  <c r="P177" i="14"/>
  <c r="N177" i="14"/>
  <c r="L177" i="14"/>
  <c r="O177" i="14"/>
  <c r="K177" i="14"/>
  <c r="I177" i="14"/>
  <c r="M177" i="14"/>
  <c r="J177" i="14"/>
  <c r="G177" i="14"/>
  <c r="H177" i="14"/>
  <c r="F177" i="14"/>
  <c r="A178" i="14"/>
  <c r="E177" i="14"/>
  <c r="B177" i="14"/>
  <c r="C177" i="14" s="1"/>
  <c r="C177" i="11"/>
  <c r="D177" i="11"/>
  <c r="B177" i="11"/>
  <c r="F177" i="11"/>
  <c r="E177" i="11" s="1"/>
  <c r="G177" i="11"/>
  <c r="H177" i="11"/>
  <c r="I177" i="5"/>
  <c r="H177" i="5"/>
  <c r="E177" i="5"/>
  <c r="A179" i="16" l="1"/>
  <c r="D178" i="16"/>
  <c r="H178" i="16"/>
  <c r="G178" i="16"/>
  <c r="F178" i="16"/>
  <c r="E178" i="16" s="1"/>
  <c r="D178" i="14"/>
  <c r="U178" i="14"/>
  <c r="S178" i="14"/>
  <c r="Q178" i="14"/>
  <c r="T178" i="14"/>
  <c r="R178" i="14"/>
  <c r="P178" i="14"/>
  <c r="N178" i="14"/>
  <c r="L178" i="14"/>
  <c r="O178" i="14"/>
  <c r="M178" i="14"/>
  <c r="J178" i="14"/>
  <c r="I178" i="14"/>
  <c r="H178" i="14"/>
  <c r="K178" i="14"/>
  <c r="F178" i="14"/>
  <c r="G178" i="14"/>
  <c r="A179" i="14"/>
  <c r="E178" i="14"/>
  <c r="B178" i="14"/>
  <c r="C178" i="14" s="1"/>
  <c r="D178" i="11"/>
  <c r="F178" i="11"/>
  <c r="E178" i="11" s="1"/>
  <c r="G178" i="11"/>
  <c r="H178" i="11"/>
  <c r="C178" i="11"/>
  <c r="B178" i="11"/>
  <c r="H178" i="5"/>
  <c r="I178" i="5"/>
  <c r="E178" i="5"/>
  <c r="F179" i="16" l="1"/>
  <c r="E179" i="16" s="1"/>
  <c r="D179" i="16"/>
  <c r="A180" i="16"/>
  <c r="H179" i="16"/>
  <c r="G179" i="16"/>
  <c r="D179" i="14"/>
  <c r="U179" i="14"/>
  <c r="S179" i="14"/>
  <c r="Q179" i="14"/>
  <c r="T179" i="14"/>
  <c r="R179" i="14"/>
  <c r="P179" i="14"/>
  <c r="N179" i="14"/>
  <c r="O179" i="14"/>
  <c r="M179" i="14"/>
  <c r="J179" i="14"/>
  <c r="K179" i="14"/>
  <c r="L179" i="14"/>
  <c r="I179" i="14"/>
  <c r="H179" i="14"/>
  <c r="G179" i="14"/>
  <c r="F179" i="14"/>
  <c r="A180" i="14"/>
  <c r="E179" i="14"/>
  <c r="B179" i="14"/>
  <c r="C179" i="14" s="1"/>
  <c r="C179" i="11"/>
  <c r="D179" i="11"/>
  <c r="H179" i="11"/>
  <c r="F179" i="11"/>
  <c r="E179" i="11" s="1"/>
  <c r="G179" i="11"/>
  <c r="B179" i="11"/>
  <c r="I179" i="5"/>
  <c r="H179" i="5"/>
  <c r="E179" i="5"/>
  <c r="D180" i="16" l="1"/>
  <c r="F180" i="16"/>
  <c r="E180" i="16" s="1"/>
  <c r="G180" i="16"/>
  <c r="A181" i="16"/>
  <c r="H180" i="16"/>
  <c r="D180" i="14"/>
  <c r="U180" i="14"/>
  <c r="T180" i="14"/>
  <c r="R180" i="14"/>
  <c r="Q180" i="14"/>
  <c r="O180" i="14"/>
  <c r="S180" i="14"/>
  <c r="M180" i="14"/>
  <c r="N180" i="14"/>
  <c r="J180" i="14"/>
  <c r="P180" i="14"/>
  <c r="L180" i="14"/>
  <c r="H180" i="14"/>
  <c r="K180" i="14"/>
  <c r="F180" i="14"/>
  <c r="G180" i="14"/>
  <c r="I180" i="14"/>
  <c r="A181" i="14"/>
  <c r="E180" i="14"/>
  <c r="B180" i="14"/>
  <c r="C180" i="14" s="1"/>
  <c r="D180" i="11"/>
  <c r="F180" i="11"/>
  <c r="E180" i="11" s="1"/>
  <c r="G180" i="11"/>
  <c r="H180" i="11"/>
  <c r="B180" i="11"/>
  <c r="C180" i="11"/>
  <c r="H180" i="5"/>
  <c r="I180" i="5"/>
  <c r="E180" i="5"/>
  <c r="F181" i="16" l="1"/>
  <c r="E181" i="16" s="1"/>
  <c r="A182" i="16"/>
  <c r="G181" i="16"/>
  <c r="H181" i="16"/>
  <c r="D181" i="16"/>
  <c r="D181" i="14"/>
  <c r="U181" i="14"/>
  <c r="T181" i="14"/>
  <c r="R181" i="14"/>
  <c r="S181" i="14"/>
  <c r="Q181" i="14"/>
  <c r="O181" i="14"/>
  <c r="M181" i="14"/>
  <c r="N181" i="14"/>
  <c r="J181" i="14"/>
  <c r="P181" i="14"/>
  <c r="L181" i="14"/>
  <c r="K181" i="14"/>
  <c r="H181" i="14"/>
  <c r="G181" i="14"/>
  <c r="I181" i="14"/>
  <c r="F181" i="14"/>
  <c r="A182" i="14"/>
  <c r="E181" i="14"/>
  <c r="B181" i="14"/>
  <c r="C181" i="14" s="1"/>
  <c r="C181" i="11"/>
  <c r="D181" i="11"/>
  <c r="F181" i="11"/>
  <c r="E181" i="11" s="1"/>
  <c r="G181" i="11"/>
  <c r="H181" i="11"/>
  <c r="B181" i="11"/>
  <c r="I181" i="5"/>
  <c r="H181" i="5"/>
  <c r="E181" i="5"/>
  <c r="D182" i="16" l="1"/>
  <c r="A183" i="16"/>
  <c r="G182" i="16"/>
  <c r="H182" i="16"/>
  <c r="F182" i="16"/>
  <c r="E182" i="16" s="1"/>
  <c r="D182" i="14"/>
  <c r="U182" i="14"/>
  <c r="T182" i="14"/>
  <c r="R182" i="14"/>
  <c r="S182" i="14"/>
  <c r="Q182" i="14"/>
  <c r="O182" i="14"/>
  <c r="N182" i="14"/>
  <c r="M182" i="14"/>
  <c r="L182" i="14"/>
  <c r="P182" i="14"/>
  <c r="K182" i="14"/>
  <c r="I182" i="14"/>
  <c r="J182" i="14"/>
  <c r="G182" i="14"/>
  <c r="F182" i="14"/>
  <c r="H182" i="14"/>
  <c r="A183" i="14"/>
  <c r="E182" i="14"/>
  <c r="B182" i="14"/>
  <c r="C182" i="14" s="1"/>
  <c r="D182" i="11"/>
  <c r="F182" i="11"/>
  <c r="E182" i="11" s="1"/>
  <c r="G182" i="11"/>
  <c r="H182" i="11"/>
  <c r="C182" i="11"/>
  <c r="B182" i="11"/>
  <c r="H182" i="5"/>
  <c r="I182" i="5"/>
  <c r="E182" i="5"/>
  <c r="H183" i="16" l="1"/>
  <c r="D183" i="16"/>
  <c r="G183" i="16"/>
  <c r="F183" i="16"/>
  <c r="E183" i="16" s="1"/>
  <c r="A184" i="16"/>
  <c r="D183" i="14"/>
  <c r="U183" i="14"/>
  <c r="T183" i="14"/>
  <c r="R183" i="14"/>
  <c r="S183" i="14"/>
  <c r="Q183" i="14"/>
  <c r="O183" i="14"/>
  <c r="P183" i="14"/>
  <c r="N183" i="14"/>
  <c r="M183" i="14"/>
  <c r="L183" i="14"/>
  <c r="K183" i="14"/>
  <c r="I183" i="14"/>
  <c r="J183" i="14"/>
  <c r="G183" i="14"/>
  <c r="H183" i="14"/>
  <c r="F183" i="14"/>
  <c r="B183" i="14"/>
  <c r="C183" i="14" s="1"/>
  <c r="E183" i="14"/>
  <c r="C183" i="11"/>
  <c r="D183" i="11"/>
  <c r="B183" i="11"/>
  <c r="F183" i="11"/>
  <c r="E183" i="11" s="1"/>
  <c r="G183" i="11"/>
  <c r="H183" i="11"/>
  <c r="I183" i="5"/>
  <c r="H183" i="5"/>
  <c r="E183" i="5"/>
  <c r="H184" i="16" l="1"/>
  <c r="D184" i="16"/>
  <c r="G184" i="16"/>
  <c r="A185" i="16"/>
  <c r="F184" i="16"/>
  <c r="E184" i="16" s="1"/>
  <c r="D184" i="11"/>
  <c r="F184" i="11"/>
  <c r="E184" i="11" s="1"/>
  <c r="G184" i="11"/>
  <c r="H184" i="11"/>
  <c r="B184" i="11"/>
  <c r="C184" i="11"/>
  <c r="H184" i="5"/>
  <c r="I184" i="5"/>
  <c r="E184" i="5"/>
  <c r="A186" i="16" l="1"/>
  <c r="H185" i="16"/>
  <c r="F185" i="16"/>
  <c r="E185" i="16" s="1"/>
  <c r="G185" i="16"/>
  <c r="D185" i="16"/>
  <c r="C185" i="11"/>
  <c r="D185" i="11"/>
  <c r="H185" i="11"/>
  <c r="F185" i="11"/>
  <c r="E185" i="11" s="1"/>
  <c r="G185" i="11"/>
  <c r="B185" i="11"/>
  <c r="I185" i="5"/>
  <c r="H185" i="5"/>
  <c r="E185" i="5"/>
  <c r="F186" i="16" l="1"/>
  <c r="E186" i="16" s="1"/>
  <c r="A187" i="16"/>
  <c r="G186" i="16"/>
  <c r="D186" i="16"/>
  <c r="H186" i="16"/>
  <c r="D186" i="11"/>
  <c r="F186" i="11"/>
  <c r="E186" i="11" s="1"/>
  <c r="G186" i="11"/>
  <c r="C186" i="11"/>
  <c r="H186" i="11"/>
  <c r="B186" i="11"/>
  <c r="H186" i="5"/>
  <c r="I186" i="5"/>
  <c r="E186" i="5"/>
  <c r="F187" i="16" l="1"/>
  <c r="E187" i="16" s="1"/>
  <c r="D187" i="16"/>
  <c r="A188" i="16"/>
  <c r="H187" i="16"/>
  <c r="G187" i="16"/>
  <c r="C187" i="11"/>
  <c r="D187" i="11"/>
  <c r="B187" i="11"/>
  <c r="H187" i="11"/>
  <c r="F187" i="11"/>
  <c r="E187" i="11" s="1"/>
  <c r="G187" i="11"/>
  <c r="I187" i="5"/>
  <c r="H187" i="5"/>
  <c r="E187" i="5"/>
  <c r="F188" i="16" l="1"/>
  <c r="E188" i="16" s="1"/>
  <c r="A189" i="16"/>
  <c r="H188" i="16"/>
  <c r="G188" i="16"/>
  <c r="D188" i="16"/>
  <c r="D188" i="11"/>
  <c r="F188" i="11"/>
  <c r="E188" i="11" s="1"/>
  <c r="G188" i="11"/>
  <c r="H188" i="11"/>
  <c r="B188" i="11"/>
  <c r="C188" i="11"/>
  <c r="H188" i="5"/>
  <c r="I188" i="5"/>
  <c r="E188" i="5"/>
  <c r="A190" i="16" l="1"/>
  <c r="G189" i="16"/>
  <c r="F189" i="16"/>
  <c r="E189" i="16" s="1"/>
  <c r="D189" i="16"/>
  <c r="H189" i="16"/>
  <c r="C189" i="11"/>
  <c r="D189" i="11"/>
  <c r="B189" i="11"/>
  <c r="F189" i="11"/>
  <c r="E189" i="11" s="1"/>
  <c r="G189" i="11"/>
  <c r="H189" i="11"/>
  <c r="I189" i="5"/>
  <c r="H189" i="5"/>
  <c r="E189" i="5"/>
  <c r="G190" i="16" l="1"/>
  <c r="F190" i="16"/>
  <c r="E190" i="16" s="1"/>
  <c r="D190" i="16"/>
  <c r="A191" i="16"/>
  <c r="H190" i="16"/>
  <c r="D190" i="11"/>
  <c r="F190" i="11"/>
  <c r="E190" i="11" s="1"/>
  <c r="G190" i="11"/>
  <c r="H190" i="11"/>
  <c r="C190" i="11"/>
  <c r="B190" i="11"/>
  <c r="H190" i="5"/>
  <c r="I190" i="5"/>
  <c r="E190" i="5"/>
  <c r="G191" i="16" l="1"/>
  <c r="A192" i="16"/>
  <c r="F191" i="16"/>
  <c r="E191" i="16" s="1"/>
  <c r="H191" i="16"/>
  <c r="D191" i="16"/>
  <c r="C191" i="11"/>
  <c r="D191" i="11"/>
  <c r="B191" i="11"/>
  <c r="F191" i="11"/>
  <c r="E191" i="11" s="1"/>
  <c r="G191" i="11"/>
  <c r="H191" i="11"/>
  <c r="I191" i="5"/>
  <c r="H191" i="5"/>
  <c r="E191" i="5"/>
  <c r="H192" i="16" l="1"/>
  <c r="D192" i="16"/>
  <c r="G192" i="16"/>
  <c r="A193" i="16"/>
  <c r="F192" i="16"/>
  <c r="E192" i="16" s="1"/>
  <c r="D192" i="11"/>
  <c r="F192" i="11"/>
  <c r="E192" i="11" s="1"/>
  <c r="G192" i="11"/>
  <c r="H192" i="11"/>
  <c r="B192" i="11"/>
  <c r="C192" i="11"/>
  <c r="H192" i="5"/>
  <c r="I192" i="5"/>
  <c r="E192" i="5"/>
  <c r="A194" i="16" l="1"/>
  <c r="D193" i="16"/>
  <c r="H193" i="16"/>
  <c r="G193" i="16"/>
  <c r="F193" i="16"/>
  <c r="E193" i="16" s="1"/>
  <c r="C193" i="11"/>
  <c r="D193" i="11"/>
  <c r="B193" i="11"/>
  <c r="F193" i="11"/>
  <c r="E193" i="11" s="1"/>
  <c r="G193" i="11"/>
  <c r="H193" i="11"/>
  <c r="I193" i="5"/>
  <c r="H193" i="5"/>
  <c r="E193" i="5"/>
  <c r="G194" i="16" l="1"/>
  <c r="F194" i="16"/>
  <c r="E194" i="16" s="1"/>
  <c r="D194" i="16"/>
  <c r="A195" i="16"/>
  <c r="H194" i="16"/>
  <c r="D194" i="11"/>
  <c r="F194" i="11"/>
  <c r="E194" i="11" s="1"/>
  <c r="G194" i="11"/>
  <c r="H194" i="11"/>
  <c r="B194" i="11"/>
  <c r="C194" i="11"/>
  <c r="H194" i="5"/>
  <c r="I194" i="5"/>
  <c r="E194" i="5"/>
  <c r="G195" i="16" l="1"/>
  <c r="F195" i="16"/>
  <c r="E195" i="16" s="1"/>
  <c r="D195" i="16"/>
  <c r="A196" i="16"/>
  <c r="H195" i="16"/>
  <c r="C195" i="11"/>
  <c r="H195" i="11"/>
  <c r="D195" i="11"/>
  <c r="B195" i="11"/>
  <c r="F195" i="11"/>
  <c r="E195" i="11" s="1"/>
  <c r="G195" i="11"/>
  <c r="I195" i="5"/>
  <c r="H195" i="5"/>
  <c r="E195" i="5"/>
  <c r="G196" i="16" l="1"/>
  <c r="H196" i="16"/>
  <c r="F196" i="16"/>
  <c r="E196" i="16" s="1"/>
  <c r="D196" i="16"/>
  <c r="A197" i="16"/>
  <c r="D196" i="11"/>
  <c r="F196" i="11"/>
  <c r="E196" i="11" s="1"/>
  <c r="G196" i="11"/>
  <c r="H196" i="11"/>
  <c r="B196" i="11"/>
  <c r="C196" i="11"/>
  <c r="H196" i="5"/>
  <c r="I196" i="5"/>
  <c r="E196" i="5"/>
  <c r="D197" i="16" l="1"/>
  <c r="A198" i="16"/>
  <c r="G197" i="16"/>
  <c r="F197" i="16"/>
  <c r="E197" i="16" s="1"/>
  <c r="H197" i="16"/>
  <c r="C197" i="11"/>
  <c r="D197" i="11"/>
  <c r="B197" i="11"/>
  <c r="H197" i="11"/>
  <c r="F197" i="11"/>
  <c r="E197" i="11" s="1"/>
  <c r="G197" i="11"/>
  <c r="I197" i="5"/>
  <c r="H197" i="5"/>
  <c r="E197" i="5"/>
  <c r="D198" i="16" l="1"/>
  <c r="G198" i="16"/>
  <c r="A199" i="16"/>
  <c r="H198" i="16"/>
  <c r="F198" i="16"/>
  <c r="E198" i="16" s="1"/>
  <c r="D198" i="11"/>
  <c r="F198" i="11"/>
  <c r="E198" i="11" s="1"/>
  <c r="G198" i="11"/>
  <c r="H198" i="11"/>
  <c r="B198" i="11"/>
  <c r="C198" i="11"/>
  <c r="H198" i="5"/>
  <c r="I198" i="5"/>
  <c r="E198" i="5"/>
  <c r="F199" i="16" l="1"/>
  <c r="E199" i="16" s="1"/>
  <c r="D199" i="16"/>
  <c r="A200" i="16"/>
  <c r="H199" i="16"/>
  <c r="G199" i="16"/>
  <c r="C199" i="11"/>
  <c r="D199" i="11"/>
  <c r="F199" i="11"/>
  <c r="E199" i="11" s="1"/>
  <c r="B199" i="11"/>
  <c r="G199" i="11"/>
  <c r="H199" i="11"/>
  <c r="I199" i="5"/>
  <c r="H199" i="5"/>
  <c r="E199" i="5"/>
  <c r="A201" i="16" l="1"/>
  <c r="H200" i="16"/>
  <c r="G200" i="16"/>
  <c r="F200" i="16"/>
  <c r="E200" i="16" s="1"/>
  <c r="D200" i="16"/>
  <c r="D200" i="11"/>
  <c r="F200" i="11"/>
  <c r="E200" i="11" s="1"/>
  <c r="G200" i="11"/>
  <c r="H200" i="11"/>
  <c r="B200" i="11"/>
  <c r="C200" i="11"/>
  <c r="H200" i="5"/>
  <c r="I200" i="5"/>
  <c r="E200" i="5"/>
  <c r="A202" i="16" l="1"/>
  <c r="G201" i="16"/>
  <c r="D201" i="16"/>
  <c r="H201" i="16"/>
  <c r="F201" i="16"/>
  <c r="E201" i="16" s="1"/>
  <c r="C201" i="11"/>
  <c r="D201" i="11"/>
  <c r="B201" i="11"/>
  <c r="H201" i="11"/>
  <c r="F201" i="11"/>
  <c r="E201" i="11" s="1"/>
  <c r="G201" i="11"/>
  <c r="I201" i="5"/>
  <c r="H201" i="5"/>
  <c r="E201" i="5"/>
  <c r="G202" i="16" l="1"/>
  <c r="F202" i="16"/>
  <c r="E202" i="16" s="1"/>
  <c r="D202" i="16"/>
  <c r="A203" i="16"/>
  <c r="H202" i="16"/>
  <c r="F202" i="11"/>
  <c r="E202" i="11" s="1"/>
  <c r="G202" i="11"/>
  <c r="B202" i="11"/>
  <c r="C202" i="11"/>
  <c r="D202" i="11"/>
  <c r="H202" i="11"/>
  <c r="H202" i="5"/>
  <c r="I202" i="5"/>
  <c r="E202" i="5"/>
  <c r="H203" i="16" l="1"/>
  <c r="G203" i="16"/>
  <c r="F203" i="16"/>
  <c r="E203" i="16" s="1"/>
  <c r="D203" i="16"/>
  <c r="A204" i="16"/>
  <c r="C203" i="11"/>
  <c r="D203" i="11"/>
  <c r="B203" i="11"/>
  <c r="F203" i="11"/>
  <c r="E203" i="11" s="1"/>
  <c r="G203" i="11"/>
  <c r="H203" i="11"/>
  <c r="I203" i="5"/>
  <c r="H203" i="5"/>
  <c r="E203" i="5"/>
  <c r="G204" i="16" l="1"/>
  <c r="D204" i="16"/>
  <c r="H204" i="16"/>
  <c r="F204" i="16"/>
  <c r="E204" i="16" s="1"/>
  <c r="A205" i="16"/>
  <c r="D204" i="11"/>
  <c r="F204" i="11"/>
  <c r="E204" i="11" s="1"/>
  <c r="G204" i="11"/>
  <c r="H204" i="11"/>
  <c r="B204" i="11"/>
  <c r="C204" i="11"/>
  <c r="H204" i="5"/>
  <c r="I204" i="5"/>
  <c r="E204" i="5"/>
  <c r="D205" i="16" l="1"/>
  <c r="H205" i="16"/>
  <c r="A206" i="16"/>
  <c r="F205" i="16"/>
  <c r="E205" i="16" s="1"/>
  <c r="G205" i="16"/>
  <c r="C205" i="11"/>
  <c r="D205" i="11"/>
  <c r="B205" i="11"/>
  <c r="F205" i="11"/>
  <c r="E205" i="11" s="1"/>
  <c r="G205" i="11"/>
  <c r="H205" i="11"/>
  <c r="I205" i="5"/>
  <c r="H205" i="5"/>
  <c r="E205" i="5"/>
  <c r="A207" i="16" l="1"/>
  <c r="H206" i="16"/>
  <c r="G206" i="16"/>
  <c r="D206" i="16"/>
  <c r="F206" i="16"/>
  <c r="E206" i="16" s="1"/>
  <c r="F206" i="11"/>
  <c r="E206" i="11" s="1"/>
  <c r="G206" i="11"/>
  <c r="H206" i="11"/>
  <c r="D206" i="11"/>
  <c r="B206" i="11"/>
  <c r="C206" i="11"/>
  <c r="H206" i="5"/>
  <c r="I206" i="5"/>
  <c r="E206" i="5"/>
  <c r="F207" i="16" l="1"/>
  <c r="E207" i="16" s="1"/>
  <c r="D207" i="16"/>
  <c r="A208" i="16"/>
  <c r="H207" i="16"/>
  <c r="G207" i="16"/>
  <c r="C207" i="11"/>
  <c r="H207" i="11"/>
  <c r="D207" i="11"/>
  <c r="F207" i="11"/>
  <c r="E207" i="11" s="1"/>
  <c r="G207" i="11"/>
  <c r="B207" i="11"/>
  <c r="I207" i="5"/>
  <c r="H207" i="5"/>
  <c r="E207" i="5"/>
  <c r="F208" i="16" l="1"/>
  <c r="E208" i="16" s="1"/>
  <c r="D208" i="16"/>
  <c r="A209" i="16"/>
  <c r="G208" i="16"/>
  <c r="H208" i="16"/>
  <c r="D208" i="11"/>
  <c r="F208" i="11"/>
  <c r="E208" i="11" s="1"/>
  <c r="G208" i="11"/>
  <c r="H208" i="11"/>
  <c r="B208" i="11"/>
  <c r="C208" i="11"/>
  <c r="H208" i="5"/>
  <c r="I208" i="5"/>
  <c r="E208" i="5"/>
  <c r="D209" i="16" l="1"/>
  <c r="A210" i="16"/>
  <c r="H209" i="16"/>
  <c r="G209" i="16"/>
  <c r="F209" i="16"/>
  <c r="E209" i="16" s="1"/>
  <c r="C209" i="11"/>
  <c r="D209" i="11"/>
  <c r="B209" i="11"/>
  <c r="H209" i="11"/>
  <c r="F209" i="11"/>
  <c r="E209" i="11" s="1"/>
  <c r="G209" i="11"/>
  <c r="I209" i="5"/>
  <c r="H209" i="5"/>
  <c r="E209" i="5"/>
  <c r="D210" i="16" l="1"/>
  <c r="A211" i="16"/>
  <c r="H210" i="16"/>
  <c r="G210" i="16"/>
  <c r="F210" i="16"/>
  <c r="E210" i="16" s="1"/>
  <c r="D210" i="11"/>
  <c r="F210" i="11"/>
  <c r="E210" i="11" s="1"/>
  <c r="B210" i="11"/>
  <c r="H210" i="11"/>
  <c r="G210" i="11"/>
  <c r="C210" i="11"/>
  <c r="H210" i="5"/>
  <c r="I210" i="5"/>
  <c r="E210" i="5"/>
  <c r="H211" i="16" l="1"/>
  <c r="G211" i="16"/>
  <c r="F211" i="16"/>
  <c r="E211" i="16" s="1"/>
  <c r="D211" i="16"/>
  <c r="A212" i="16"/>
  <c r="C211" i="11"/>
  <c r="D211" i="11"/>
  <c r="F211" i="11"/>
  <c r="E211" i="11" s="1"/>
  <c r="G211" i="11"/>
  <c r="H211" i="11"/>
  <c r="B211" i="11"/>
  <c r="I211" i="5"/>
  <c r="H211" i="5"/>
  <c r="E211" i="5"/>
  <c r="A213" i="16" l="1"/>
  <c r="H212" i="16"/>
  <c r="G212" i="16"/>
  <c r="F212" i="16"/>
  <c r="E212" i="16" s="1"/>
  <c r="D212" i="16"/>
  <c r="D212" i="11"/>
  <c r="F212" i="11"/>
  <c r="E212" i="11" s="1"/>
  <c r="G212" i="11"/>
  <c r="H212" i="11"/>
  <c r="B212" i="11"/>
  <c r="C212" i="11"/>
  <c r="H212" i="5"/>
  <c r="I212" i="5"/>
  <c r="E212" i="5"/>
  <c r="D213" i="16" l="1"/>
  <c r="F213" i="16"/>
  <c r="E213" i="16" s="1"/>
  <c r="A214" i="16"/>
  <c r="H213" i="16"/>
  <c r="G213" i="16"/>
  <c r="C213" i="11"/>
  <c r="D213" i="11"/>
  <c r="F213" i="11"/>
  <c r="E213" i="11" s="1"/>
  <c r="G213" i="11"/>
  <c r="H213" i="11"/>
  <c r="B213" i="11"/>
  <c r="I213" i="5"/>
  <c r="H213" i="5"/>
  <c r="E213" i="5"/>
  <c r="F214" i="16" l="1"/>
  <c r="E214" i="16" s="1"/>
  <c r="D214" i="16"/>
  <c r="A215" i="16"/>
  <c r="H214" i="16"/>
  <c r="G214" i="16"/>
  <c r="D214" i="11"/>
  <c r="F214" i="11"/>
  <c r="E214" i="11" s="1"/>
  <c r="H214" i="11"/>
  <c r="B214" i="11"/>
  <c r="C214" i="11"/>
  <c r="G214" i="11"/>
  <c r="H214" i="5"/>
  <c r="I214" i="5"/>
  <c r="E214" i="5"/>
  <c r="A216" i="16" l="1"/>
  <c r="H215" i="16"/>
  <c r="G215" i="16"/>
  <c r="F215" i="16"/>
  <c r="E215" i="16" s="1"/>
  <c r="D215" i="16"/>
  <c r="C215" i="11"/>
  <c r="H215" i="11"/>
  <c r="B215" i="11"/>
  <c r="D215" i="11"/>
  <c r="F215" i="11"/>
  <c r="E215" i="11" s="1"/>
  <c r="G215" i="11"/>
  <c r="I215" i="5"/>
  <c r="H215" i="5"/>
  <c r="E215" i="5"/>
  <c r="A217" i="16" l="1"/>
  <c r="H216" i="16"/>
  <c r="G216" i="16"/>
  <c r="D216" i="16"/>
  <c r="F216" i="16"/>
  <c r="E216" i="16" s="1"/>
  <c r="D216" i="11"/>
  <c r="F216" i="11"/>
  <c r="E216" i="11" s="1"/>
  <c r="G216" i="11"/>
  <c r="H216" i="11"/>
  <c r="B216" i="11"/>
  <c r="C216" i="11"/>
  <c r="H216" i="5"/>
  <c r="I216" i="5"/>
  <c r="E216" i="5"/>
  <c r="G217" i="16" l="1"/>
  <c r="F217" i="16"/>
  <c r="E217" i="16" s="1"/>
  <c r="D217" i="16"/>
  <c r="A218" i="16"/>
  <c r="H217" i="16"/>
  <c r="C217" i="11"/>
  <c r="H217" i="11"/>
  <c r="B217" i="11"/>
  <c r="D217" i="11"/>
  <c r="F217" i="11"/>
  <c r="E217" i="11" s="1"/>
  <c r="G217" i="11"/>
  <c r="I217" i="5"/>
  <c r="H217" i="5"/>
  <c r="E217" i="5"/>
  <c r="G218" i="16" l="1"/>
  <c r="F218" i="16"/>
  <c r="E218" i="16" s="1"/>
  <c r="D218" i="16"/>
  <c r="A219" i="16"/>
  <c r="H218" i="16"/>
  <c r="D218" i="11"/>
  <c r="F218" i="11"/>
  <c r="E218" i="11" s="1"/>
  <c r="H218" i="11"/>
  <c r="G218" i="11"/>
  <c r="B218" i="11"/>
  <c r="C218" i="11"/>
  <c r="H218" i="5"/>
  <c r="I218" i="5"/>
  <c r="E218" i="5"/>
  <c r="H219" i="16" l="1"/>
  <c r="G219" i="16"/>
  <c r="F219" i="16"/>
  <c r="E219" i="16" s="1"/>
  <c r="D219" i="16"/>
  <c r="A220" i="16"/>
  <c r="C219" i="11"/>
  <c r="D219" i="11"/>
  <c r="F219" i="11"/>
  <c r="E219" i="11" s="1"/>
  <c r="G219" i="11"/>
  <c r="H219" i="11"/>
  <c r="B219" i="11"/>
  <c r="I219" i="5"/>
  <c r="H219" i="5"/>
  <c r="E219" i="5"/>
  <c r="A221" i="16" l="1"/>
  <c r="H220" i="16"/>
  <c r="G220" i="16"/>
  <c r="F220" i="16"/>
  <c r="E220" i="16" s="1"/>
  <c r="D220" i="16"/>
  <c r="D220" i="11"/>
  <c r="F220" i="11"/>
  <c r="E220" i="11" s="1"/>
  <c r="G220" i="11"/>
  <c r="H220" i="11"/>
  <c r="B220" i="11"/>
  <c r="C220" i="11"/>
  <c r="H220" i="5"/>
  <c r="I220" i="5"/>
  <c r="E220" i="5"/>
  <c r="D221" i="16" l="1"/>
  <c r="G221" i="16"/>
  <c r="A222" i="16"/>
  <c r="H221" i="16"/>
  <c r="F221" i="16"/>
  <c r="E221" i="16" s="1"/>
  <c r="C221" i="11"/>
  <c r="D221" i="11"/>
  <c r="F221" i="11"/>
  <c r="E221" i="11" s="1"/>
  <c r="G221" i="11"/>
  <c r="H221" i="11"/>
  <c r="B221" i="11"/>
  <c r="I221" i="5"/>
  <c r="H221" i="5"/>
  <c r="E221" i="5"/>
  <c r="F222" i="16" l="1"/>
  <c r="E222" i="16" s="1"/>
  <c r="D222" i="16"/>
  <c r="A223" i="16"/>
  <c r="H222" i="16"/>
  <c r="G222" i="16"/>
  <c r="D222" i="11"/>
  <c r="F222" i="11"/>
  <c r="E222" i="11" s="1"/>
  <c r="G222" i="11"/>
  <c r="H222" i="11"/>
  <c r="B222" i="11"/>
  <c r="C222" i="11"/>
  <c r="H222" i="5"/>
  <c r="I222" i="5"/>
  <c r="E222" i="5"/>
  <c r="F223" i="16" l="1"/>
  <c r="E223" i="16" s="1"/>
  <c r="D223" i="16"/>
  <c r="A224" i="16"/>
  <c r="H223" i="16"/>
  <c r="G223" i="16"/>
  <c r="C223" i="11"/>
  <c r="D223" i="11"/>
  <c r="F223" i="11"/>
  <c r="E223" i="11" s="1"/>
  <c r="G223" i="11"/>
  <c r="H223" i="11"/>
  <c r="B223" i="11"/>
  <c r="I223" i="5"/>
  <c r="H223" i="5"/>
  <c r="E223" i="5"/>
  <c r="A225" i="16" l="1"/>
  <c r="H224" i="16"/>
  <c r="G224" i="16"/>
  <c r="F224" i="16"/>
  <c r="E224" i="16" s="1"/>
  <c r="D224" i="16"/>
  <c r="D224" i="11"/>
  <c r="F224" i="11"/>
  <c r="E224" i="11" s="1"/>
  <c r="G224" i="11"/>
  <c r="H224" i="11"/>
  <c r="B224" i="11"/>
  <c r="C224" i="11"/>
  <c r="H224" i="5"/>
  <c r="I224" i="5"/>
  <c r="E224" i="5"/>
  <c r="F225" i="16" l="1"/>
  <c r="E225" i="16" s="1"/>
  <c r="D225" i="16"/>
  <c r="A226" i="16"/>
  <c r="H225" i="16"/>
  <c r="G225" i="16"/>
  <c r="C225" i="11"/>
  <c r="H225" i="11"/>
  <c r="D225" i="11"/>
  <c r="F225" i="11"/>
  <c r="E225" i="11" s="1"/>
  <c r="G225" i="11"/>
  <c r="B225" i="11"/>
  <c r="I225" i="5"/>
  <c r="H225" i="5"/>
  <c r="E225" i="5"/>
  <c r="G226" i="16" l="1"/>
  <c r="F226" i="16"/>
  <c r="E226" i="16" s="1"/>
  <c r="D226" i="16"/>
  <c r="A227" i="16"/>
  <c r="H226" i="16"/>
  <c r="D226" i="11"/>
  <c r="F226" i="11"/>
  <c r="E226" i="11" s="1"/>
  <c r="H226" i="11"/>
  <c r="G226" i="11"/>
  <c r="C226" i="11"/>
  <c r="B226" i="11"/>
  <c r="H226" i="5"/>
  <c r="I226" i="5"/>
  <c r="E226" i="5"/>
  <c r="H227" i="16" l="1"/>
  <c r="G227" i="16"/>
  <c r="F227" i="16"/>
  <c r="E227" i="16" s="1"/>
  <c r="D227" i="16"/>
  <c r="A228" i="16"/>
  <c r="C227" i="11"/>
  <c r="D227" i="11"/>
  <c r="F227" i="11"/>
  <c r="E227" i="11" s="1"/>
  <c r="G227" i="11"/>
  <c r="H227" i="11"/>
  <c r="B227" i="11"/>
  <c r="I227" i="5"/>
  <c r="H227" i="5"/>
  <c r="E227" i="5"/>
  <c r="A229" i="16" l="1"/>
  <c r="H228" i="16"/>
  <c r="G228" i="16"/>
  <c r="D228" i="16"/>
  <c r="F228" i="16"/>
  <c r="E228" i="16" s="1"/>
  <c r="D228" i="11"/>
  <c r="H228" i="11"/>
  <c r="F228" i="11"/>
  <c r="E228" i="11" s="1"/>
  <c r="G228" i="11"/>
  <c r="C228" i="11"/>
  <c r="B228" i="11"/>
  <c r="H228" i="5"/>
  <c r="I228" i="5"/>
  <c r="E228" i="5"/>
  <c r="D229" i="16" l="1"/>
  <c r="H229" i="16"/>
  <c r="G229" i="16"/>
  <c r="F229" i="16"/>
  <c r="E229" i="16" s="1"/>
  <c r="A230" i="16"/>
  <c r="C229" i="11"/>
  <c r="B229" i="11"/>
  <c r="D229" i="11"/>
  <c r="H229" i="11"/>
  <c r="F229" i="11"/>
  <c r="E229" i="11" s="1"/>
  <c r="G229" i="11"/>
  <c r="I229" i="5"/>
  <c r="H229" i="5"/>
  <c r="E229" i="5"/>
  <c r="F230" i="16" l="1"/>
  <c r="E230" i="16" s="1"/>
  <c r="D230" i="16"/>
  <c r="A231" i="16"/>
  <c r="G230" i="16"/>
  <c r="H230" i="16"/>
  <c r="D230" i="11"/>
  <c r="H230" i="11"/>
  <c r="F230" i="11"/>
  <c r="E230" i="11" s="1"/>
  <c r="G230" i="11"/>
  <c r="B230" i="11"/>
  <c r="C230" i="11"/>
  <c r="H230" i="5"/>
  <c r="I230" i="5"/>
  <c r="E230" i="5"/>
  <c r="D231" i="16" l="1"/>
  <c r="A232" i="16"/>
  <c r="H231" i="16"/>
  <c r="F231" i="16"/>
  <c r="E231" i="16" s="1"/>
  <c r="G231" i="16"/>
  <c r="C231" i="11"/>
  <c r="G231" i="11"/>
  <c r="D231" i="11"/>
  <c r="F231" i="11"/>
  <c r="E231" i="11" s="1"/>
  <c r="H231" i="11"/>
  <c r="B231" i="11"/>
  <c r="I231" i="5"/>
  <c r="H231" i="5"/>
  <c r="E231" i="5"/>
  <c r="D232" i="16" l="1"/>
  <c r="A233" i="16"/>
  <c r="H232" i="16"/>
  <c r="G232" i="16"/>
  <c r="F232" i="16"/>
  <c r="E232" i="16" s="1"/>
  <c r="G232" i="11"/>
  <c r="H232" i="11"/>
  <c r="B232" i="11"/>
  <c r="F232" i="11"/>
  <c r="E232" i="11" s="1"/>
  <c r="C232" i="11"/>
  <c r="D232" i="11"/>
  <c r="H232" i="5"/>
  <c r="I232" i="5"/>
  <c r="E232" i="5"/>
  <c r="G233" i="16" l="1"/>
  <c r="H233" i="16"/>
  <c r="F233" i="16"/>
  <c r="E233" i="16" s="1"/>
  <c r="D233" i="16"/>
  <c r="A234" i="16"/>
  <c r="H233" i="11"/>
  <c r="B233" i="11"/>
  <c r="C233" i="11"/>
  <c r="D233" i="11"/>
  <c r="F233" i="11"/>
  <c r="E233" i="11" s="1"/>
  <c r="G233" i="11"/>
  <c r="I233" i="5"/>
  <c r="H233" i="5"/>
  <c r="E233" i="5"/>
  <c r="G234" i="16" l="1"/>
  <c r="A235" i="16"/>
  <c r="H234" i="16"/>
  <c r="F234" i="16"/>
  <c r="E234" i="16" s="1"/>
  <c r="D234" i="16"/>
  <c r="B234" i="11"/>
  <c r="F234" i="11"/>
  <c r="E234" i="11" s="1"/>
  <c r="C234" i="11"/>
  <c r="D234" i="11"/>
  <c r="G234" i="11"/>
  <c r="H234" i="11"/>
  <c r="H234" i="5"/>
  <c r="I234" i="5"/>
  <c r="E234" i="5"/>
  <c r="H235" i="16" l="1"/>
  <c r="F235" i="16"/>
  <c r="E235" i="16" s="1"/>
  <c r="A236" i="16"/>
  <c r="G235" i="16"/>
  <c r="D235" i="16"/>
  <c r="H235" i="11"/>
  <c r="F235" i="11"/>
  <c r="E235" i="11" s="1"/>
  <c r="G235" i="11"/>
  <c r="B235" i="11"/>
  <c r="C235" i="11"/>
  <c r="D235" i="11"/>
  <c r="I235" i="5"/>
  <c r="H235" i="5"/>
  <c r="E235" i="5"/>
  <c r="A237" i="16" l="1"/>
  <c r="G236" i="16"/>
  <c r="D236" i="16"/>
  <c r="H236" i="16"/>
  <c r="F236" i="16"/>
  <c r="E236" i="16" s="1"/>
  <c r="C236" i="11"/>
  <c r="D236" i="11"/>
  <c r="F236" i="11"/>
  <c r="E236" i="11" s="1"/>
  <c r="G236" i="11"/>
  <c r="H236" i="11"/>
  <c r="B236" i="11"/>
  <c r="H236" i="5"/>
  <c r="I236" i="5"/>
  <c r="E236" i="5"/>
  <c r="D237" i="16" l="1"/>
  <c r="A238" i="16"/>
  <c r="H237" i="16"/>
  <c r="G237" i="16"/>
  <c r="F237" i="16"/>
  <c r="E237" i="16" s="1"/>
  <c r="H237" i="11"/>
  <c r="B237" i="11"/>
  <c r="C237" i="11"/>
  <c r="D237" i="11"/>
  <c r="F237" i="11"/>
  <c r="E237" i="11" s="1"/>
  <c r="G237" i="11"/>
  <c r="I237" i="5"/>
  <c r="H237" i="5"/>
  <c r="E237" i="5"/>
  <c r="F238" i="16" l="1"/>
  <c r="E238" i="16" s="1"/>
  <c r="D238" i="16"/>
  <c r="A239" i="16"/>
  <c r="H238" i="16"/>
  <c r="G238" i="16"/>
  <c r="B238" i="11"/>
  <c r="C238" i="11"/>
  <c r="D238" i="11"/>
  <c r="F238" i="11"/>
  <c r="E238" i="11" s="1"/>
  <c r="G238" i="11"/>
  <c r="H238" i="11"/>
  <c r="H238" i="5"/>
  <c r="I238" i="5"/>
  <c r="E238" i="5"/>
  <c r="F239" i="16" l="1"/>
  <c r="E239" i="16" s="1"/>
  <c r="D239" i="16"/>
  <c r="A240" i="16"/>
  <c r="H239" i="16"/>
  <c r="G239" i="16"/>
  <c r="H239" i="11"/>
  <c r="C239" i="11"/>
  <c r="D239" i="11"/>
  <c r="B239" i="11"/>
  <c r="F239" i="11"/>
  <c r="E239" i="11" s="1"/>
  <c r="G239" i="11"/>
  <c r="I239" i="5"/>
  <c r="H239" i="5"/>
  <c r="E239" i="5"/>
  <c r="A241" i="16" l="1"/>
  <c r="H240" i="16"/>
  <c r="G240" i="16"/>
  <c r="F240" i="16"/>
  <c r="E240" i="16" s="1"/>
  <c r="D240" i="16"/>
  <c r="B240" i="11"/>
  <c r="F240" i="11"/>
  <c r="E240" i="11" s="1"/>
  <c r="C240" i="11"/>
  <c r="D240" i="11"/>
  <c r="G240" i="11"/>
  <c r="H240" i="11"/>
  <c r="H240" i="5"/>
  <c r="I240" i="5"/>
  <c r="E240" i="5"/>
  <c r="D241" i="16" l="1"/>
  <c r="H241" i="16"/>
  <c r="F241" i="16"/>
  <c r="E241" i="16" s="1"/>
  <c r="A242" i="16"/>
  <c r="G241" i="16"/>
  <c r="H241" i="11"/>
  <c r="B241" i="11"/>
  <c r="C241" i="11"/>
  <c r="D241" i="11"/>
  <c r="F241" i="11"/>
  <c r="E241" i="11" s="1"/>
  <c r="G241" i="11"/>
  <c r="I241" i="5"/>
  <c r="H241" i="5"/>
  <c r="E241" i="5"/>
  <c r="G242" i="16" l="1"/>
  <c r="F242" i="16"/>
  <c r="E242" i="16" s="1"/>
  <c r="D242" i="16"/>
  <c r="A243" i="16"/>
  <c r="H242" i="16"/>
  <c r="B242" i="11"/>
  <c r="F242" i="11"/>
  <c r="E242" i="11" s="1"/>
  <c r="C242" i="11"/>
  <c r="G242" i="11"/>
  <c r="H242" i="11"/>
  <c r="D242" i="11"/>
  <c r="H242" i="5"/>
  <c r="I242" i="5"/>
  <c r="E242" i="5"/>
  <c r="H243" i="16" l="1"/>
  <c r="G243" i="16"/>
  <c r="F243" i="16"/>
  <c r="E243" i="16" s="1"/>
  <c r="D243" i="16"/>
  <c r="A244" i="16"/>
  <c r="H243" i="11"/>
  <c r="B243" i="11"/>
  <c r="C243" i="11"/>
  <c r="D243" i="11"/>
  <c r="F243" i="11"/>
  <c r="E243" i="11" s="1"/>
  <c r="G243" i="11"/>
  <c r="I243" i="5"/>
  <c r="H243" i="5"/>
  <c r="E243" i="5"/>
  <c r="A245" i="16" l="1"/>
  <c r="H244" i="16"/>
  <c r="G244" i="16"/>
  <c r="D244" i="16"/>
  <c r="F244" i="16"/>
  <c r="E244" i="16" s="1"/>
  <c r="B244" i="11"/>
  <c r="F244" i="11"/>
  <c r="E244" i="11" s="1"/>
  <c r="C244" i="11"/>
  <c r="D244" i="11"/>
  <c r="G244" i="11"/>
  <c r="H244" i="11"/>
  <c r="H244" i="5"/>
  <c r="I244" i="5"/>
  <c r="E244" i="5"/>
  <c r="D245" i="16" l="1"/>
  <c r="A246" i="16"/>
  <c r="H245" i="16"/>
  <c r="G245" i="16"/>
  <c r="F245" i="16"/>
  <c r="E245" i="16" s="1"/>
  <c r="H245" i="11"/>
  <c r="B245" i="11"/>
  <c r="C245" i="11"/>
  <c r="D245" i="11"/>
  <c r="F245" i="11"/>
  <c r="E245" i="11" s="1"/>
  <c r="G245" i="11"/>
  <c r="I245" i="5"/>
  <c r="H245" i="5"/>
  <c r="E245" i="5"/>
  <c r="F246" i="16" l="1"/>
  <c r="E246" i="16" s="1"/>
  <c r="D246" i="16"/>
  <c r="A247" i="16"/>
  <c r="H246" i="16"/>
  <c r="G246" i="16"/>
  <c r="C246" i="11"/>
  <c r="D246" i="11"/>
  <c r="B246" i="11"/>
  <c r="G246" i="11"/>
  <c r="H246" i="11"/>
  <c r="F246" i="11"/>
  <c r="E246" i="11" s="1"/>
  <c r="H246" i="5"/>
  <c r="I246" i="5"/>
  <c r="E246" i="5"/>
  <c r="F247" i="16" l="1"/>
  <c r="E247" i="16" s="1"/>
  <c r="G247" i="16"/>
  <c r="D247" i="16"/>
  <c r="A248" i="16"/>
  <c r="H247" i="16"/>
  <c r="H247" i="11"/>
  <c r="B247" i="11"/>
  <c r="C247" i="11"/>
  <c r="D247" i="11"/>
  <c r="F247" i="11"/>
  <c r="E247" i="11" s="1"/>
  <c r="G247" i="11"/>
  <c r="I247" i="5"/>
  <c r="H247" i="5"/>
  <c r="E247" i="5"/>
  <c r="A249" i="16" l="1"/>
  <c r="H248" i="16"/>
  <c r="D248" i="16"/>
  <c r="F248" i="16"/>
  <c r="E248" i="16" s="1"/>
  <c r="G248" i="16"/>
  <c r="F248" i="11"/>
  <c r="E248" i="11" s="1"/>
  <c r="G248" i="11"/>
  <c r="H248" i="11"/>
  <c r="B248" i="11"/>
  <c r="C248" i="11"/>
  <c r="D248" i="11"/>
  <c r="H248" i="5"/>
  <c r="I248" i="5"/>
  <c r="E248" i="5"/>
  <c r="F249" i="16" l="1"/>
  <c r="E249" i="16" s="1"/>
  <c r="D249" i="16"/>
  <c r="H249" i="16"/>
  <c r="G249" i="16"/>
  <c r="A250" i="16"/>
  <c r="H249" i="11"/>
  <c r="C249" i="11"/>
  <c r="G249" i="11"/>
  <c r="B249" i="11"/>
  <c r="D249" i="11"/>
  <c r="F249" i="11"/>
  <c r="E249" i="11" s="1"/>
  <c r="I249" i="5"/>
  <c r="E249" i="5"/>
  <c r="H249" i="5"/>
  <c r="G250" i="16" l="1"/>
  <c r="F250" i="16"/>
  <c r="E250" i="16" s="1"/>
  <c r="D250" i="16"/>
  <c r="A251" i="16"/>
  <c r="H250" i="16"/>
  <c r="B250" i="11"/>
  <c r="C250" i="11"/>
  <c r="F250" i="11"/>
  <c r="E250" i="11" s="1"/>
  <c r="D250" i="11"/>
  <c r="G250" i="11"/>
  <c r="H250" i="11"/>
  <c r="H250" i="5"/>
  <c r="I250" i="5"/>
  <c r="E250" i="5"/>
  <c r="H251" i="16" l="1"/>
  <c r="G251" i="16"/>
  <c r="F251" i="16"/>
  <c r="E251" i="16" s="1"/>
  <c r="D251" i="16"/>
  <c r="A252" i="16"/>
  <c r="H251" i="11"/>
  <c r="B251" i="11"/>
  <c r="C251" i="11"/>
  <c r="D251" i="11"/>
  <c r="F251" i="11"/>
  <c r="E251" i="11" s="1"/>
  <c r="G251" i="11"/>
  <c r="I251" i="5"/>
  <c r="H251" i="5"/>
  <c r="E251" i="5"/>
  <c r="A253" i="16" l="1"/>
  <c r="H252" i="16"/>
  <c r="G252" i="16"/>
  <c r="D252" i="16"/>
  <c r="F252" i="16"/>
  <c r="E252" i="16" s="1"/>
  <c r="F252" i="11"/>
  <c r="E252" i="11" s="1"/>
  <c r="B252" i="11"/>
  <c r="C252" i="11"/>
  <c r="D252" i="11"/>
  <c r="G252" i="11"/>
  <c r="H252" i="11"/>
  <c r="H252" i="5"/>
  <c r="I252" i="5"/>
  <c r="E252" i="5"/>
  <c r="D253" i="16" l="1"/>
  <c r="A254" i="16"/>
  <c r="H253" i="16"/>
  <c r="G253" i="16"/>
  <c r="F253" i="16"/>
  <c r="E253" i="16" s="1"/>
  <c r="H253" i="11"/>
  <c r="B253" i="11"/>
  <c r="G253" i="11"/>
  <c r="C253" i="11"/>
  <c r="D253" i="11"/>
  <c r="F253" i="11"/>
  <c r="E253" i="11" s="1"/>
  <c r="I253" i="5"/>
  <c r="H253" i="5"/>
  <c r="E253" i="5"/>
  <c r="F254" i="16" l="1"/>
  <c r="E254" i="16" s="1"/>
  <c r="D254" i="16"/>
  <c r="A255" i="16"/>
  <c r="H254" i="16"/>
  <c r="G254" i="16"/>
  <c r="B254" i="11"/>
  <c r="C254" i="11"/>
  <c r="F254" i="11"/>
  <c r="E254" i="11" s="1"/>
  <c r="D254" i="11"/>
  <c r="G254" i="11"/>
  <c r="H254" i="11"/>
  <c r="H254" i="5"/>
  <c r="I254" i="5"/>
  <c r="E254" i="5"/>
  <c r="F255" i="16" l="1"/>
  <c r="E255" i="16" s="1"/>
  <c r="H255" i="16"/>
  <c r="G255" i="16"/>
  <c r="D255" i="16"/>
  <c r="A256" i="16"/>
  <c r="H255" i="11"/>
  <c r="B255" i="11"/>
  <c r="C255" i="11"/>
  <c r="D255" i="11"/>
  <c r="F255" i="11"/>
  <c r="E255" i="11" s="1"/>
  <c r="G255" i="11"/>
  <c r="I255" i="5"/>
  <c r="H255" i="5"/>
  <c r="E255" i="5"/>
  <c r="A257" i="16" l="1"/>
  <c r="H256" i="16"/>
  <c r="G256" i="16"/>
  <c r="D256" i="16"/>
  <c r="F256" i="16"/>
  <c r="E256" i="16" s="1"/>
  <c r="D256" i="11"/>
  <c r="G256" i="11"/>
  <c r="H256" i="11"/>
  <c r="B256" i="11"/>
  <c r="F256" i="11"/>
  <c r="E256" i="11" s="1"/>
  <c r="C256" i="11"/>
  <c r="H256" i="5"/>
  <c r="I256" i="5"/>
  <c r="E256" i="5"/>
  <c r="F257" i="16" l="1"/>
  <c r="E257" i="16" s="1"/>
  <c r="G257" i="16"/>
  <c r="D257" i="16"/>
  <c r="A258" i="16"/>
  <c r="H257" i="16"/>
  <c r="H257" i="11"/>
  <c r="B257" i="11"/>
  <c r="G257" i="11"/>
  <c r="C257" i="11"/>
  <c r="D257" i="11"/>
  <c r="F257" i="11"/>
  <c r="E257" i="11" s="1"/>
  <c r="I257" i="5"/>
  <c r="H257" i="5"/>
  <c r="E257" i="5"/>
  <c r="G258" i="16" l="1"/>
  <c r="F258" i="16"/>
  <c r="E258" i="16" s="1"/>
  <c r="D258" i="16"/>
  <c r="A259" i="16"/>
  <c r="H258" i="16"/>
  <c r="C258" i="11"/>
  <c r="B258" i="11"/>
  <c r="H258" i="11"/>
  <c r="D258" i="11"/>
  <c r="F258" i="11"/>
  <c r="E258" i="11" s="1"/>
  <c r="G258" i="11"/>
  <c r="H258" i="5"/>
  <c r="I258" i="5"/>
  <c r="E258" i="5"/>
  <c r="G259" i="16" l="1"/>
  <c r="F259" i="16"/>
  <c r="E259" i="16" s="1"/>
  <c r="D259" i="16"/>
  <c r="A260" i="16"/>
  <c r="H259" i="16"/>
  <c r="H259" i="11"/>
  <c r="B259" i="11"/>
  <c r="C259" i="11"/>
  <c r="F259" i="11"/>
  <c r="E259" i="11" s="1"/>
  <c r="D259" i="11"/>
  <c r="G259" i="11"/>
  <c r="I259" i="5"/>
  <c r="H259" i="5"/>
  <c r="E259" i="5"/>
  <c r="A261" i="16" l="1"/>
  <c r="H260" i="16"/>
  <c r="F260" i="16"/>
  <c r="E260" i="16" s="1"/>
  <c r="G260" i="16"/>
  <c r="D260" i="16"/>
  <c r="B260" i="11"/>
  <c r="C260" i="11"/>
  <c r="G260" i="11"/>
  <c r="D260" i="11"/>
  <c r="F260" i="11"/>
  <c r="E260" i="11" s="1"/>
  <c r="H260" i="11"/>
  <c r="H260" i="5"/>
  <c r="I260" i="5"/>
  <c r="E260" i="5"/>
  <c r="D261" i="16" l="1"/>
  <c r="A262" i="16"/>
  <c r="H261" i="16"/>
  <c r="F261" i="16"/>
  <c r="E261" i="16" s="1"/>
  <c r="G261" i="16"/>
  <c r="H261" i="11"/>
  <c r="B261" i="11"/>
  <c r="C261" i="11"/>
  <c r="D261" i="11"/>
  <c r="F261" i="11"/>
  <c r="E261" i="11" s="1"/>
  <c r="G261" i="11"/>
  <c r="I261" i="5"/>
  <c r="H261" i="5"/>
  <c r="E261" i="5"/>
  <c r="F262" i="16" l="1"/>
  <c r="E262" i="16" s="1"/>
  <c r="D262" i="16"/>
  <c r="A263" i="16"/>
  <c r="H262" i="16"/>
  <c r="G262" i="16"/>
  <c r="C262" i="11"/>
  <c r="D262" i="11"/>
  <c r="H262" i="11"/>
  <c r="F262" i="11"/>
  <c r="E262" i="11" s="1"/>
  <c r="B262" i="11"/>
  <c r="G262" i="11"/>
  <c r="H262" i="5"/>
  <c r="I262" i="5"/>
  <c r="E262" i="5"/>
  <c r="F263" i="16" l="1"/>
  <c r="E263" i="16" s="1"/>
  <c r="H263" i="16"/>
  <c r="D263" i="16"/>
  <c r="A264" i="16"/>
  <c r="G263" i="16"/>
  <c r="H263" i="11"/>
  <c r="F263" i="11"/>
  <c r="E263" i="11" s="1"/>
  <c r="B263" i="11"/>
  <c r="C263" i="11"/>
  <c r="D263" i="11"/>
  <c r="G263" i="11"/>
  <c r="I263" i="5"/>
  <c r="H263" i="5"/>
  <c r="E263" i="5"/>
  <c r="A265" i="16" l="1"/>
  <c r="H264" i="16"/>
  <c r="G264" i="16"/>
  <c r="F264" i="16"/>
  <c r="E264" i="16" s="1"/>
  <c r="D264" i="16"/>
  <c r="B264" i="11"/>
  <c r="C264" i="11"/>
  <c r="D264" i="11"/>
  <c r="F264" i="11"/>
  <c r="E264" i="11" s="1"/>
  <c r="G264" i="11"/>
  <c r="H264" i="11"/>
  <c r="H264" i="5"/>
  <c r="I264" i="5"/>
  <c r="E264" i="5"/>
  <c r="F265" i="16" l="1"/>
  <c r="E265" i="16" s="1"/>
  <c r="D265" i="16"/>
  <c r="A266" i="16"/>
  <c r="H265" i="16"/>
  <c r="G265" i="16"/>
  <c r="H265" i="11"/>
  <c r="B265" i="11"/>
  <c r="C265" i="11"/>
  <c r="D265" i="11"/>
  <c r="F265" i="11"/>
  <c r="E265" i="11" s="1"/>
  <c r="G265" i="11"/>
  <c r="I265" i="5"/>
  <c r="H265" i="5"/>
  <c r="E265" i="5"/>
  <c r="G266" i="16" l="1"/>
  <c r="F266" i="16"/>
  <c r="E266" i="16" s="1"/>
  <c r="D266" i="16"/>
  <c r="A267" i="16"/>
  <c r="H266" i="16"/>
  <c r="C266" i="11"/>
  <c r="D266" i="11"/>
  <c r="H266" i="11"/>
  <c r="F266" i="11"/>
  <c r="E266" i="11" s="1"/>
  <c r="B266" i="11"/>
  <c r="G266" i="11"/>
  <c r="H266" i="5"/>
  <c r="I266" i="5"/>
  <c r="E266" i="5"/>
  <c r="G267" i="16" l="1"/>
  <c r="F267" i="16"/>
  <c r="E267" i="16" s="1"/>
  <c r="D267" i="16"/>
  <c r="A268" i="16"/>
  <c r="H267" i="16"/>
  <c r="H267" i="11"/>
  <c r="F267" i="11"/>
  <c r="E267" i="11" s="1"/>
  <c r="B267" i="11"/>
  <c r="C267" i="11"/>
  <c r="D267" i="11"/>
  <c r="G267" i="11"/>
  <c r="I267" i="5"/>
  <c r="H267" i="5"/>
  <c r="E267" i="5"/>
  <c r="A269" i="16" l="1"/>
  <c r="H268" i="16"/>
  <c r="G268" i="16"/>
  <c r="F268" i="16"/>
  <c r="E268" i="16" s="1"/>
  <c r="D268" i="16"/>
  <c r="C268" i="11"/>
  <c r="D268" i="11"/>
  <c r="F268" i="11"/>
  <c r="E268" i="11" s="1"/>
  <c r="G268" i="11"/>
  <c r="H268" i="11"/>
  <c r="B268" i="11"/>
  <c r="H268" i="5"/>
  <c r="I268" i="5"/>
  <c r="E268" i="5"/>
  <c r="D269" i="16" l="1"/>
  <c r="A270" i="16"/>
  <c r="H269" i="16"/>
  <c r="G269" i="16"/>
  <c r="F269" i="16"/>
  <c r="E269" i="16" s="1"/>
  <c r="H269" i="11"/>
  <c r="B269" i="11"/>
  <c r="C269" i="11"/>
  <c r="D269" i="11"/>
  <c r="F269" i="11"/>
  <c r="E269" i="11" s="1"/>
  <c r="G269" i="11"/>
  <c r="I269" i="5"/>
  <c r="H269" i="5"/>
  <c r="E269" i="5"/>
  <c r="F270" i="16" l="1"/>
  <c r="E270" i="16" s="1"/>
  <c r="D270" i="16"/>
  <c r="A271" i="16"/>
  <c r="H270" i="16"/>
  <c r="G270" i="16"/>
  <c r="C270" i="11"/>
  <c r="D270" i="11"/>
  <c r="F270" i="11"/>
  <c r="E270" i="11" s="1"/>
  <c r="B270" i="11"/>
  <c r="G270" i="11"/>
  <c r="H270" i="11"/>
  <c r="H270" i="5"/>
  <c r="I270" i="5"/>
  <c r="E270" i="5"/>
  <c r="D271" i="16" l="1"/>
  <c r="A272" i="16"/>
  <c r="H271" i="16"/>
  <c r="F271" i="16"/>
  <c r="E271" i="16" s="1"/>
  <c r="G271" i="16"/>
  <c r="H271" i="11"/>
  <c r="F271" i="11"/>
  <c r="E271" i="11" s="1"/>
  <c r="B271" i="11"/>
  <c r="C271" i="11"/>
  <c r="D271" i="11"/>
  <c r="G271" i="11"/>
  <c r="I271" i="5"/>
  <c r="H271" i="5"/>
  <c r="E271" i="5"/>
  <c r="A273" i="16" l="1"/>
  <c r="H272" i="16"/>
  <c r="G272" i="16"/>
  <c r="F272" i="16"/>
  <c r="E272" i="16" s="1"/>
  <c r="D272" i="16"/>
  <c r="B272" i="11"/>
  <c r="C272" i="11"/>
  <c r="D272" i="11"/>
  <c r="F272" i="11"/>
  <c r="E272" i="11" s="1"/>
  <c r="G272" i="11"/>
  <c r="H272" i="11"/>
  <c r="H272" i="5"/>
  <c r="I272" i="5"/>
  <c r="E272" i="5"/>
  <c r="G273" i="16" l="1"/>
  <c r="F273" i="16"/>
  <c r="E273" i="16" s="1"/>
  <c r="D273" i="16"/>
  <c r="A274" i="16"/>
  <c r="H273" i="16"/>
  <c r="H273" i="11"/>
  <c r="B273" i="11"/>
  <c r="C273" i="11"/>
  <c r="D273" i="11"/>
  <c r="F273" i="11"/>
  <c r="E273" i="11" s="1"/>
  <c r="G273" i="11"/>
  <c r="I273" i="5"/>
  <c r="H273" i="5"/>
  <c r="E273" i="5"/>
  <c r="G274" i="16" l="1"/>
  <c r="F274" i="16"/>
  <c r="E274" i="16" s="1"/>
  <c r="D274" i="16"/>
  <c r="A275" i="16"/>
  <c r="H274" i="16"/>
  <c r="C274" i="11"/>
  <c r="B274" i="11"/>
  <c r="H274" i="11"/>
  <c r="D274" i="11"/>
  <c r="F274" i="11"/>
  <c r="E274" i="11" s="1"/>
  <c r="G274" i="11"/>
  <c r="H274" i="5"/>
  <c r="I274" i="5"/>
  <c r="E274" i="5"/>
  <c r="H275" i="16" l="1"/>
  <c r="G275" i="16"/>
  <c r="F275" i="16"/>
  <c r="E275" i="16" s="1"/>
  <c r="A276" i="16"/>
  <c r="D275" i="16"/>
  <c r="H275" i="11"/>
  <c r="F275" i="11"/>
  <c r="E275" i="11" s="1"/>
  <c r="B275" i="11"/>
  <c r="C275" i="11"/>
  <c r="D275" i="11"/>
  <c r="G275" i="11"/>
  <c r="I275" i="5"/>
  <c r="H275" i="5"/>
  <c r="E275" i="5"/>
  <c r="A277" i="16" l="1"/>
  <c r="G276" i="16"/>
  <c r="F276" i="16"/>
  <c r="E276" i="16" s="1"/>
  <c r="D276" i="16"/>
  <c r="H276" i="16"/>
  <c r="B276" i="11"/>
  <c r="C276" i="11"/>
  <c r="D276" i="11"/>
  <c r="F276" i="11"/>
  <c r="E276" i="11" s="1"/>
  <c r="G276" i="11"/>
  <c r="H276" i="11"/>
  <c r="H276" i="5"/>
  <c r="I276" i="5"/>
  <c r="E276" i="5"/>
  <c r="D277" i="16" l="1"/>
  <c r="A278" i="16"/>
  <c r="H277" i="16"/>
  <c r="G277" i="16"/>
  <c r="F277" i="16"/>
  <c r="E277" i="16" s="1"/>
  <c r="H277" i="11"/>
  <c r="B277" i="11"/>
  <c r="C277" i="11"/>
  <c r="G277" i="11"/>
  <c r="D277" i="11"/>
  <c r="F277" i="11"/>
  <c r="E277" i="11" s="1"/>
  <c r="I277" i="5"/>
  <c r="H277" i="5"/>
  <c r="E277" i="5"/>
  <c r="F278" i="16" l="1"/>
  <c r="E278" i="16" s="1"/>
  <c r="D278" i="16"/>
  <c r="A279" i="16"/>
  <c r="H278" i="16"/>
  <c r="G278" i="16"/>
  <c r="C278" i="11"/>
  <c r="D278" i="11"/>
  <c r="H278" i="11"/>
  <c r="F278" i="11"/>
  <c r="E278" i="11" s="1"/>
  <c r="B278" i="11"/>
  <c r="G278" i="11"/>
  <c r="H278" i="5"/>
  <c r="I278" i="5"/>
  <c r="E278" i="5"/>
  <c r="F279" i="16" l="1"/>
  <c r="E279" i="16" s="1"/>
  <c r="D279" i="16"/>
  <c r="G279" i="16"/>
  <c r="A280" i="16"/>
  <c r="H279" i="16"/>
  <c r="H279" i="11"/>
  <c r="F279" i="11"/>
  <c r="E279" i="11" s="1"/>
  <c r="B279" i="11"/>
  <c r="C279" i="11"/>
  <c r="D279" i="11"/>
  <c r="G279" i="11"/>
  <c r="I279" i="5"/>
  <c r="H279" i="5"/>
  <c r="E279" i="5"/>
  <c r="F280" i="16" l="1"/>
  <c r="E280" i="16" s="1"/>
  <c r="A281" i="16"/>
  <c r="H280" i="16"/>
  <c r="G280" i="16"/>
  <c r="D280" i="16"/>
  <c r="B280" i="11"/>
  <c r="F280" i="11"/>
  <c r="E280" i="11" s="1"/>
  <c r="H280" i="11"/>
  <c r="C280" i="11"/>
  <c r="D280" i="11"/>
  <c r="G280" i="11"/>
  <c r="H280" i="5"/>
  <c r="I280" i="5"/>
  <c r="E280" i="5"/>
  <c r="G281" i="16" l="1"/>
  <c r="F281" i="16"/>
  <c r="E281" i="16" s="1"/>
  <c r="D281" i="16"/>
  <c r="H281" i="16"/>
  <c r="A282" i="16"/>
  <c r="H281" i="11"/>
  <c r="B281" i="11"/>
  <c r="C281" i="11"/>
  <c r="G281" i="11"/>
  <c r="D281" i="11"/>
  <c r="F281" i="11"/>
  <c r="E281" i="11" s="1"/>
  <c r="I281" i="5"/>
  <c r="H281" i="5"/>
  <c r="E281" i="5"/>
  <c r="F282" i="16" l="1"/>
  <c r="E282" i="16" s="1"/>
  <c r="D282" i="16"/>
  <c r="H282" i="16"/>
  <c r="A283" i="16"/>
  <c r="G282" i="16"/>
  <c r="C282" i="11"/>
  <c r="G282" i="11"/>
  <c r="D282" i="11"/>
  <c r="H282" i="11"/>
  <c r="F282" i="11"/>
  <c r="E282" i="11" s="1"/>
  <c r="B282" i="11"/>
  <c r="H282" i="5"/>
  <c r="I282" i="5"/>
  <c r="E282" i="5"/>
  <c r="H283" i="16" l="1"/>
  <c r="G283" i="16"/>
  <c r="D283" i="16"/>
  <c r="F283" i="16"/>
  <c r="E283" i="16" s="1"/>
  <c r="A284" i="16"/>
  <c r="H283" i="11"/>
  <c r="B283" i="11"/>
  <c r="F283" i="11"/>
  <c r="E283" i="11" s="1"/>
  <c r="C283" i="11"/>
  <c r="D283" i="11"/>
  <c r="G283" i="11"/>
  <c r="I283" i="5"/>
  <c r="H283" i="5"/>
  <c r="E283" i="5"/>
  <c r="G284" i="16" l="1"/>
  <c r="F284" i="16"/>
  <c r="E284" i="16" s="1"/>
  <c r="D284" i="16"/>
  <c r="A285" i="16"/>
  <c r="H284" i="16"/>
  <c r="B284" i="11"/>
  <c r="C284" i="11"/>
  <c r="G284" i="11"/>
  <c r="H284" i="11"/>
  <c r="D284" i="11"/>
  <c r="F284" i="11"/>
  <c r="E284" i="11" s="1"/>
  <c r="H284" i="5"/>
  <c r="I284" i="5"/>
  <c r="E284" i="5"/>
  <c r="D285" i="16" l="1"/>
  <c r="H285" i="16"/>
  <c r="F285" i="16"/>
  <c r="E285" i="16" s="1"/>
  <c r="A286" i="16"/>
  <c r="G285" i="16"/>
  <c r="H285" i="11"/>
  <c r="B285" i="11"/>
  <c r="C285" i="11"/>
  <c r="G285" i="11"/>
  <c r="D285" i="11"/>
  <c r="F285" i="11"/>
  <c r="E285" i="11" s="1"/>
  <c r="I285" i="5"/>
  <c r="H285" i="5"/>
  <c r="E285" i="5"/>
  <c r="F286" i="16" l="1"/>
  <c r="E286" i="16" s="1"/>
  <c r="D286" i="16"/>
  <c r="A287" i="16"/>
  <c r="G286" i="16"/>
  <c r="H286" i="16"/>
  <c r="C286" i="11"/>
  <c r="D286" i="11"/>
  <c r="F286" i="11"/>
  <c r="E286" i="11" s="1"/>
  <c r="G286" i="11"/>
  <c r="H286" i="11"/>
  <c r="B286" i="11"/>
  <c r="H286" i="5"/>
  <c r="I286" i="5"/>
  <c r="E286" i="5"/>
  <c r="F287" i="16" l="1"/>
  <c r="E287" i="16" s="1"/>
  <c r="G287" i="16"/>
  <c r="D287" i="16"/>
  <c r="A288" i="16"/>
  <c r="H287" i="16"/>
  <c r="H287" i="11"/>
  <c r="G287" i="11"/>
  <c r="F287" i="11"/>
  <c r="E287" i="11" s="1"/>
  <c r="B287" i="11"/>
  <c r="C287" i="11"/>
  <c r="D287" i="11"/>
  <c r="I287" i="5"/>
  <c r="H287" i="5"/>
  <c r="E287" i="5"/>
  <c r="D288" i="16" l="1"/>
  <c r="A289" i="16"/>
  <c r="H288" i="16"/>
  <c r="G288" i="16"/>
  <c r="F288" i="16"/>
  <c r="E288" i="16" s="1"/>
  <c r="B288" i="11"/>
  <c r="C288" i="11"/>
  <c r="D288" i="11"/>
  <c r="G288" i="11"/>
  <c r="H288" i="11"/>
  <c r="F288" i="11"/>
  <c r="E288" i="11" s="1"/>
  <c r="H288" i="5"/>
  <c r="I288" i="5"/>
  <c r="E288" i="5"/>
  <c r="F289" i="16" l="1"/>
  <c r="E289" i="16" s="1"/>
  <c r="D289" i="16"/>
  <c r="G289" i="16"/>
  <c r="H289" i="16"/>
  <c r="A290" i="16"/>
  <c r="H289" i="11"/>
  <c r="B289" i="11"/>
  <c r="C289" i="11"/>
  <c r="G289" i="11"/>
  <c r="D289" i="11"/>
  <c r="F289" i="11"/>
  <c r="E289" i="11" s="1"/>
  <c r="I289" i="5"/>
  <c r="H289" i="5"/>
  <c r="E289" i="5"/>
  <c r="G290" i="16" l="1"/>
  <c r="F290" i="16"/>
  <c r="E290" i="16" s="1"/>
  <c r="D290" i="16"/>
  <c r="A291" i="16"/>
  <c r="H290" i="16"/>
  <c r="C290" i="11"/>
  <c r="B290" i="11"/>
  <c r="G290" i="11"/>
  <c r="D290" i="11"/>
  <c r="F290" i="11"/>
  <c r="E290" i="11" s="1"/>
  <c r="H290" i="11"/>
  <c r="H290" i="5"/>
  <c r="I290" i="5"/>
  <c r="E290" i="5"/>
  <c r="F291" i="16" l="1"/>
  <c r="E291" i="16" s="1"/>
  <c r="H291" i="16"/>
  <c r="G291" i="16"/>
  <c r="D291" i="16"/>
  <c r="A292" i="16"/>
  <c r="H291" i="11"/>
  <c r="F291" i="11"/>
  <c r="E291" i="11" s="1"/>
  <c r="B291" i="11"/>
  <c r="C291" i="11"/>
  <c r="D291" i="11"/>
  <c r="G291" i="11"/>
  <c r="I291" i="5"/>
  <c r="H291" i="5"/>
  <c r="E291" i="5"/>
  <c r="A293" i="16" l="1"/>
  <c r="H292" i="16"/>
  <c r="F292" i="16"/>
  <c r="E292" i="16" s="1"/>
  <c r="G292" i="16"/>
  <c r="D292" i="16"/>
  <c r="B292" i="11"/>
  <c r="C292" i="11"/>
  <c r="D292" i="11"/>
  <c r="F292" i="11"/>
  <c r="E292" i="11" s="1"/>
  <c r="G292" i="11"/>
  <c r="H292" i="11"/>
  <c r="H292" i="5"/>
  <c r="I292" i="5"/>
  <c r="E292" i="5"/>
  <c r="D293" i="16" l="1"/>
  <c r="A294" i="16"/>
  <c r="H293" i="16"/>
  <c r="G293" i="16"/>
  <c r="F293" i="16"/>
  <c r="E293" i="16" s="1"/>
  <c r="H293" i="11"/>
  <c r="B293" i="11"/>
  <c r="C293" i="11"/>
  <c r="G293" i="11"/>
  <c r="D293" i="11"/>
  <c r="F293" i="11"/>
  <c r="E293" i="11" s="1"/>
  <c r="I293" i="5"/>
  <c r="H293" i="5"/>
  <c r="E293" i="5"/>
  <c r="F294" i="16" l="1"/>
  <c r="E294" i="16" s="1"/>
  <c r="D294" i="16"/>
  <c r="A295" i="16"/>
  <c r="H294" i="16"/>
  <c r="G294" i="16"/>
  <c r="C294" i="11"/>
  <c r="B294" i="11"/>
  <c r="D294" i="11"/>
  <c r="F294" i="11"/>
  <c r="E294" i="11" s="1"/>
  <c r="G294" i="11"/>
  <c r="H294" i="11"/>
  <c r="H294" i="5"/>
  <c r="I294" i="5"/>
  <c r="E294" i="5"/>
  <c r="F295" i="16" l="1"/>
  <c r="E295" i="16" s="1"/>
  <c r="D295" i="16"/>
  <c r="A296" i="16"/>
  <c r="H295" i="16"/>
  <c r="G295" i="16"/>
  <c r="H295" i="11"/>
  <c r="F295" i="11"/>
  <c r="E295" i="11" s="1"/>
  <c r="B295" i="11"/>
  <c r="G295" i="11"/>
  <c r="C295" i="11"/>
  <c r="D295" i="11"/>
  <c r="I295" i="5"/>
  <c r="H295" i="5"/>
  <c r="E295" i="5"/>
  <c r="F296" i="16" l="1"/>
  <c r="E296" i="16" s="1"/>
  <c r="D296" i="16"/>
  <c r="A297" i="16"/>
  <c r="H296" i="16"/>
  <c r="G296" i="16"/>
  <c r="B296" i="11"/>
  <c r="H296" i="11"/>
  <c r="C296" i="11"/>
  <c r="D296" i="11"/>
  <c r="F296" i="11"/>
  <c r="E296" i="11" s="1"/>
  <c r="G296" i="11"/>
  <c r="H296" i="5"/>
  <c r="I296" i="5"/>
  <c r="E296" i="5"/>
  <c r="F297" i="16" l="1"/>
  <c r="E297" i="16" s="1"/>
  <c r="D297" i="16"/>
  <c r="A298" i="16"/>
  <c r="H297" i="16"/>
  <c r="G297" i="16"/>
  <c r="H297" i="11"/>
  <c r="B297" i="11"/>
  <c r="C297" i="11"/>
  <c r="G297" i="11"/>
  <c r="D297" i="11"/>
  <c r="F297" i="11"/>
  <c r="E297" i="11" s="1"/>
  <c r="I297" i="5"/>
  <c r="H297" i="5"/>
  <c r="E297" i="5"/>
  <c r="F298" i="16" l="1"/>
  <c r="E298" i="16" s="1"/>
  <c r="D298" i="16"/>
  <c r="G298" i="16"/>
  <c r="A299" i="16"/>
  <c r="H298" i="16"/>
  <c r="C298" i="11"/>
  <c r="D298" i="11"/>
  <c r="F298" i="11"/>
  <c r="E298" i="11" s="1"/>
  <c r="B298" i="11"/>
  <c r="G298" i="11"/>
  <c r="H298" i="11"/>
  <c r="H298" i="5"/>
  <c r="I298" i="5"/>
  <c r="E298" i="5"/>
  <c r="F299" i="16" l="1"/>
  <c r="E299" i="16" s="1"/>
  <c r="D299" i="16"/>
  <c r="H299" i="16"/>
  <c r="G299" i="16"/>
  <c r="A300" i="16"/>
  <c r="H299" i="11"/>
  <c r="F299" i="11"/>
  <c r="E299" i="11" s="1"/>
  <c r="B299" i="11"/>
  <c r="C299" i="11"/>
  <c r="D299" i="11"/>
  <c r="G299" i="11"/>
  <c r="I299" i="5"/>
  <c r="H299" i="5"/>
  <c r="E299" i="5"/>
  <c r="A301" i="16" l="1"/>
  <c r="H300" i="16"/>
  <c r="G300" i="16"/>
  <c r="F300" i="16"/>
  <c r="E300" i="16" s="1"/>
  <c r="D300" i="16"/>
  <c r="B300" i="11"/>
  <c r="G300" i="11"/>
  <c r="C300" i="11"/>
  <c r="D300" i="11"/>
  <c r="F300" i="11"/>
  <c r="E300" i="11" s="1"/>
  <c r="H300" i="11"/>
  <c r="H300" i="5"/>
  <c r="I300" i="5"/>
  <c r="E300" i="5"/>
  <c r="H301" i="16" l="1"/>
  <c r="G301" i="16"/>
  <c r="F301" i="16"/>
  <c r="E301" i="16" s="1"/>
  <c r="D301" i="16"/>
  <c r="H301" i="11"/>
  <c r="B301" i="11"/>
  <c r="C301" i="11"/>
  <c r="G301" i="11"/>
  <c r="D301" i="11"/>
  <c r="F301" i="11"/>
  <c r="E301" i="11" s="1"/>
  <c r="I301" i="5"/>
  <c r="H301" i="5"/>
  <c r="E301" i="5"/>
  <c r="C302" i="11" l="1"/>
  <c r="D302" i="11"/>
  <c r="B302" i="11"/>
  <c r="F302" i="11"/>
  <c r="E302" i="11" s="1"/>
  <c r="H302" i="11"/>
  <c r="G302" i="11"/>
  <c r="H302" i="5"/>
  <c r="I302" i="5"/>
  <c r="E302" i="5"/>
  <c r="H303" i="11" l="1"/>
  <c r="F303" i="11"/>
  <c r="E303" i="11" s="1"/>
  <c r="B303" i="11"/>
  <c r="C303" i="11"/>
  <c r="D303" i="11"/>
  <c r="G303" i="11"/>
  <c r="I303" i="5"/>
  <c r="H303" i="5"/>
  <c r="E303" i="5"/>
  <c r="B304" i="11" l="1"/>
  <c r="C304" i="11"/>
  <c r="D304" i="11"/>
  <c r="F304" i="11"/>
  <c r="E304" i="11" s="1"/>
  <c r="H304" i="11"/>
  <c r="G304" i="11"/>
  <c r="H304" i="5"/>
  <c r="I304" i="5"/>
  <c r="E304" i="5"/>
  <c r="H305" i="11" l="1"/>
  <c r="B305" i="11"/>
  <c r="C305" i="11"/>
  <c r="G305" i="11"/>
  <c r="D305" i="11"/>
  <c r="F305" i="11"/>
  <c r="E305" i="11" s="1"/>
  <c r="I305" i="5"/>
  <c r="H305" i="5"/>
  <c r="E305" i="5"/>
  <c r="H306" i="11" l="1"/>
  <c r="G306" i="11"/>
  <c r="C306" i="11"/>
  <c r="D306" i="11"/>
  <c r="F306" i="11"/>
  <c r="E306" i="11" s="1"/>
  <c r="B306" i="11"/>
  <c r="H306" i="5"/>
  <c r="I306" i="5"/>
  <c r="E306" i="5"/>
  <c r="G307" i="11" l="1"/>
  <c r="B307" i="11"/>
  <c r="F307" i="11"/>
  <c r="E307" i="11" s="1"/>
  <c r="H307" i="11"/>
  <c r="D307" i="11"/>
  <c r="C307" i="11"/>
  <c r="I307" i="5"/>
  <c r="H307" i="5"/>
  <c r="E307" i="5"/>
  <c r="F308" i="11" l="1"/>
  <c r="E308" i="11" s="1"/>
  <c r="H308" i="11"/>
  <c r="B308" i="11"/>
  <c r="C308" i="11"/>
  <c r="D308" i="11"/>
  <c r="G308" i="11"/>
  <c r="H308" i="5"/>
  <c r="I308" i="5"/>
  <c r="E308" i="5"/>
  <c r="G309" i="11" l="1"/>
  <c r="H309" i="11"/>
  <c r="B309" i="11"/>
  <c r="C309" i="11"/>
  <c r="D309" i="11"/>
  <c r="F309" i="11"/>
  <c r="E309" i="11" s="1"/>
  <c r="I309" i="5"/>
  <c r="H309" i="5"/>
  <c r="E309" i="5"/>
  <c r="B310" i="11" l="1"/>
  <c r="C310" i="11"/>
  <c r="H310" i="11"/>
  <c r="D310" i="11"/>
  <c r="F310" i="11"/>
  <c r="E310" i="11" s="1"/>
  <c r="G310" i="11"/>
  <c r="H310" i="5"/>
  <c r="I310" i="5"/>
  <c r="E310" i="5"/>
  <c r="H311" i="11" l="1"/>
  <c r="B311" i="11"/>
  <c r="D311" i="11"/>
  <c r="G311" i="11"/>
  <c r="F311" i="11"/>
  <c r="E311" i="11" s="1"/>
  <c r="C311" i="11"/>
  <c r="I311" i="5"/>
  <c r="H311" i="5"/>
  <c r="E311" i="5"/>
  <c r="B312" i="11" l="1"/>
  <c r="C312" i="11"/>
  <c r="D312" i="11"/>
  <c r="F312" i="11"/>
  <c r="E312" i="11" s="1"/>
  <c r="G312" i="11"/>
  <c r="H312" i="11"/>
  <c r="H312" i="5"/>
  <c r="I312" i="5"/>
  <c r="E312" i="5"/>
  <c r="H313" i="11" l="1"/>
  <c r="B313" i="11"/>
  <c r="D313" i="11"/>
  <c r="C313" i="11"/>
  <c r="F313" i="11"/>
  <c r="E313" i="11" s="1"/>
  <c r="G313" i="11"/>
  <c r="I313" i="5"/>
  <c r="H313" i="5"/>
  <c r="E313" i="5"/>
  <c r="B314" i="11" l="1"/>
  <c r="C314" i="11"/>
  <c r="H314" i="11"/>
  <c r="D314" i="11"/>
  <c r="G314" i="11"/>
  <c r="F314" i="11"/>
  <c r="E314" i="11" s="1"/>
  <c r="H314" i="5"/>
  <c r="I314" i="5"/>
  <c r="E314" i="5"/>
  <c r="H315" i="11" l="1"/>
  <c r="D315" i="11"/>
  <c r="B315" i="11"/>
  <c r="C315" i="11"/>
  <c r="F315" i="11"/>
  <c r="E315" i="11" s="1"/>
  <c r="G315" i="11"/>
  <c r="I315" i="5"/>
  <c r="H315" i="5"/>
  <c r="E315" i="5"/>
  <c r="B316" i="11" l="1"/>
  <c r="C316" i="11"/>
  <c r="H316" i="11"/>
  <c r="D316" i="11"/>
  <c r="F316" i="11"/>
  <c r="E316" i="11" s="1"/>
  <c r="G316" i="11"/>
  <c r="H316" i="5"/>
  <c r="I316" i="5"/>
  <c r="E316" i="5"/>
  <c r="H317" i="11" l="1"/>
  <c r="B317" i="11"/>
  <c r="D317" i="11"/>
  <c r="G317" i="11"/>
  <c r="C317" i="11"/>
  <c r="F317" i="11"/>
  <c r="E317" i="11" s="1"/>
  <c r="I317" i="5"/>
  <c r="H317" i="5"/>
  <c r="E317" i="5"/>
  <c r="B318" i="11" l="1"/>
  <c r="C318" i="11"/>
  <c r="D318" i="11"/>
  <c r="H318" i="11"/>
  <c r="G318" i="11"/>
  <c r="F318" i="11"/>
  <c r="E318" i="11" s="1"/>
  <c r="H318" i="5"/>
  <c r="I318" i="5"/>
  <c r="E318" i="5"/>
  <c r="H319" i="11" l="1"/>
  <c r="B319" i="11"/>
  <c r="C319" i="11"/>
  <c r="D319" i="11"/>
  <c r="F319" i="11"/>
  <c r="E319" i="11" s="1"/>
  <c r="G319" i="11"/>
  <c r="I319" i="5"/>
  <c r="H319" i="5"/>
  <c r="E319" i="5"/>
  <c r="B320" i="11" l="1"/>
  <c r="C320" i="11"/>
  <c r="F320" i="11"/>
  <c r="E320" i="11" s="1"/>
  <c r="D320" i="11"/>
  <c r="G320" i="11"/>
  <c r="H320" i="11"/>
  <c r="H320" i="5"/>
  <c r="I320" i="5"/>
  <c r="E320" i="5"/>
  <c r="H321" i="11" l="1"/>
  <c r="B321" i="11"/>
  <c r="D321" i="11"/>
  <c r="C321" i="11"/>
  <c r="F321" i="11"/>
  <c r="E321" i="11" s="1"/>
  <c r="G321" i="11"/>
  <c r="I321" i="5"/>
  <c r="H321" i="5"/>
  <c r="E321" i="5"/>
  <c r="B322" i="11" l="1"/>
  <c r="C322" i="11"/>
  <c r="D322" i="11"/>
  <c r="F322" i="11"/>
  <c r="E322" i="11" s="1"/>
  <c r="G322" i="11"/>
  <c r="H322" i="11"/>
  <c r="H322" i="5"/>
  <c r="I322" i="5"/>
  <c r="E322" i="5"/>
  <c r="H323" i="11" l="1"/>
  <c r="B323" i="11"/>
  <c r="F323" i="11"/>
  <c r="E323" i="11" s="1"/>
  <c r="C323" i="11"/>
  <c r="D323" i="11"/>
  <c r="G323" i="11"/>
  <c r="I323" i="5"/>
  <c r="H323" i="5"/>
  <c r="E323" i="5"/>
  <c r="B324" i="11" l="1"/>
  <c r="C324" i="11"/>
  <c r="D324" i="11"/>
  <c r="F324" i="11"/>
  <c r="E324" i="11" s="1"/>
  <c r="G324" i="11"/>
  <c r="H324" i="11"/>
  <c r="H324" i="5"/>
  <c r="I324" i="5"/>
  <c r="E324" i="5"/>
  <c r="H325" i="11" l="1"/>
  <c r="B325" i="11"/>
  <c r="D325" i="11"/>
  <c r="C325" i="11"/>
  <c r="G325" i="11"/>
  <c r="F325" i="11"/>
  <c r="E325" i="11" s="1"/>
  <c r="I325" i="5"/>
  <c r="H325" i="5"/>
  <c r="E325" i="5"/>
  <c r="B326" i="11" l="1"/>
  <c r="C326" i="11"/>
  <c r="D326" i="11"/>
  <c r="F326" i="11"/>
  <c r="E326" i="11" s="1"/>
  <c r="G326" i="11"/>
  <c r="H326" i="11"/>
  <c r="H326" i="5"/>
  <c r="I326" i="5"/>
  <c r="E326" i="5"/>
  <c r="H327" i="11" l="1"/>
  <c r="B327" i="11"/>
  <c r="C327" i="11"/>
  <c r="F327" i="11"/>
  <c r="E327" i="11" s="1"/>
  <c r="G327" i="11"/>
  <c r="D327" i="11"/>
  <c r="I327" i="5"/>
  <c r="H327" i="5"/>
  <c r="E327" i="5"/>
  <c r="B328" i="11" l="1"/>
  <c r="C328" i="11"/>
  <c r="D328" i="11"/>
  <c r="F328" i="11"/>
  <c r="E328" i="11" s="1"/>
  <c r="H328" i="11"/>
  <c r="G328" i="11"/>
  <c r="H328" i="5"/>
  <c r="I328" i="5"/>
  <c r="E328" i="5"/>
  <c r="H329" i="11" l="1"/>
  <c r="B329" i="11"/>
  <c r="C329" i="11"/>
  <c r="D329" i="11"/>
  <c r="F329" i="11"/>
  <c r="E329" i="11" s="1"/>
  <c r="G329" i="11"/>
  <c r="I329" i="5"/>
  <c r="H329" i="5"/>
  <c r="E329" i="5"/>
  <c r="B330" i="11" l="1"/>
  <c r="C330" i="11"/>
  <c r="D330" i="11"/>
  <c r="F330" i="11"/>
  <c r="E330" i="11" s="1"/>
  <c r="G330" i="11"/>
  <c r="H330" i="11"/>
  <c r="H330" i="5"/>
  <c r="I330" i="5"/>
  <c r="E330" i="5"/>
  <c r="H331" i="11" l="1"/>
  <c r="B331" i="11"/>
  <c r="C331" i="11"/>
  <c r="D331" i="11"/>
  <c r="G331" i="11"/>
  <c r="F331" i="11"/>
  <c r="E331" i="11" s="1"/>
  <c r="I331" i="5"/>
  <c r="H331" i="5"/>
  <c r="E331" i="5"/>
  <c r="B332" i="11" l="1"/>
  <c r="C332" i="11"/>
  <c r="D332" i="11"/>
  <c r="F332" i="11"/>
  <c r="E332" i="11" s="1"/>
  <c r="G332" i="11"/>
  <c r="H332" i="11"/>
  <c r="H332" i="5"/>
  <c r="I332" i="5"/>
  <c r="E332" i="5"/>
  <c r="H333" i="11" l="1"/>
  <c r="B333" i="11"/>
  <c r="C333" i="11"/>
  <c r="D333" i="11"/>
  <c r="G333" i="11"/>
  <c r="F333" i="11"/>
  <c r="E333" i="11" s="1"/>
  <c r="I333" i="5"/>
  <c r="H333" i="5"/>
  <c r="E333" i="5"/>
  <c r="B334" i="11" l="1"/>
  <c r="C334" i="11"/>
  <c r="D334" i="11"/>
  <c r="G334" i="11"/>
  <c r="F334" i="11"/>
  <c r="E334" i="11" s="1"/>
  <c r="H334" i="11"/>
  <c r="H334" i="5"/>
  <c r="I334" i="5"/>
  <c r="E334" i="5"/>
  <c r="H335" i="11" l="1"/>
  <c r="B335" i="11"/>
  <c r="G335" i="11"/>
  <c r="C335" i="11"/>
  <c r="D335" i="11"/>
  <c r="F335" i="11"/>
  <c r="E335" i="11" s="1"/>
  <c r="I335" i="5"/>
  <c r="H335" i="5"/>
  <c r="E335" i="5"/>
  <c r="C336" i="11" l="1"/>
  <c r="D336" i="11"/>
  <c r="F336" i="11"/>
  <c r="E336" i="11" s="1"/>
  <c r="H336" i="11"/>
  <c r="G336" i="11"/>
  <c r="B336" i="11"/>
  <c r="H336" i="5"/>
  <c r="I336" i="5"/>
  <c r="E336" i="5"/>
  <c r="H337" i="11" l="1"/>
  <c r="C337" i="11"/>
  <c r="F337" i="11"/>
  <c r="E337" i="11" s="1"/>
  <c r="D337" i="11"/>
  <c r="G337" i="11"/>
  <c r="B337" i="11"/>
  <c r="I337" i="5"/>
  <c r="H337" i="5"/>
  <c r="E337" i="5"/>
  <c r="C338" i="11" l="1"/>
  <c r="D338" i="11"/>
  <c r="B338" i="11"/>
  <c r="H338" i="11"/>
  <c r="G338" i="11"/>
  <c r="F338" i="11"/>
  <c r="E338" i="11" s="1"/>
  <c r="H338" i="5"/>
  <c r="I338" i="5"/>
  <c r="E338" i="5"/>
  <c r="H339" i="11" l="1"/>
  <c r="C339" i="11"/>
  <c r="G339" i="11"/>
  <c r="B339" i="11"/>
  <c r="D339" i="11"/>
  <c r="F339" i="11"/>
  <c r="E339" i="11" s="1"/>
  <c r="I339" i="5"/>
  <c r="H339" i="5"/>
  <c r="E339" i="5"/>
  <c r="C340" i="11" l="1"/>
  <c r="D340" i="11"/>
  <c r="B340" i="11"/>
  <c r="H340" i="11"/>
  <c r="F340" i="11"/>
  <c r="E340" i="11" s="1"/>
  <c r="G340" i="11"/>
  <c r="H340" i="5"/>
  <c r="I340" i="5"/>
  <c r="E340" i="5"/>
  <c r="H341" i="11" l="1"/>
  <c r="C341" i="11"/>
  <c r="D341" i="11"/>
  <c r="G341" i="11"/>
  <c r="B341" i="11"/>
  <c r="F341" i="11"/>
  <c r="E341" i="11" s="1"/>
  <c r="I341" i="5"/>
  <c r="H341" i="5"/>
  <c r="E341" i="5"/>
  <c r="C342" i="11" l="1"/>
  <c r="F342" i="11"/>
  <c r="E342" i="11" s="1"/>
  <c r="D342" i="11"/>
  <c r="B342" i="11"/>
  <c r="G342" i="11"/>
  <c r="H342" i="11"/>
  <c r="H342" i="5"/>
  <c r="I342" i="5"/>
  <c r="E342" i="5"/>
  <c r="H343" i="11" l="1"/>
  <c r="C343" i="11"/>
  <c r="D343" i="11"/>
  <c r="G343" i="11"/>
  <c r="F343" i="11"/>
  <c r="E343" i="11" s="1"/>
  <c r="B343" i="11"/>
  <c r="I343" i="5"/>
  <c r="H343" i="5"/>
  <c r="E343" i="5"/>
  <c r="C344" i="11" l="1"/>
  <c r="F344" i="11"/>
  <c r="E344" i="11" s="1"/>
  <c r="D344" i="11"/>
  <c r="H344" i="11"/>
  <c r="G344" i="11"/>
  <c r="B344" i="11"/>
  <c r="H344" i="5"/>
  <c r="I344" i="5"/>
  <c r="E344" i="5"/>
  <c r="H345" i="11" l="1"/>
  <c r="C345" i="11"/>
  <c r="D345" i="11"/>
  <c r="B345" i="11"/>
  <c r="F345" i="11"/>
  <c r="E345" i="11" s="1"/>
  <c r="G345" i="11"/>
  <c r="I345" i="5"/>
  <c r="H345" i="5"/>
  <c r="E345" i="5"/>
  <c r="C346" i="11" l="1"/>
  <c r="D346" i="11"/>
  <c r="H346" i="11"/>
  <c r="F346" i="11"/>
  <c r="E346" i="11" s="1"/>
  <c r="G346" i="11"/>
  <c r="B346" i="11"/>
  <c r="H346" i="5"/>
  <c r="I346" i="5"/>
  <c r="E346" i="5"/>
  <c r="H347" i="11" l="1"/>
  <c r="C347" i="11"/>
  <c r="B347" i="11"/>
  <c r="D347" i="11"/>
  <c r="G347" i="11"/>
  <c r="F347" i="11"/>
  <c r="E347" i="11" s="1"/>
  <c r="I347" i="5"/>
  <c r="H347" i="5"/>
  <c r="E347" i="5"/>
  <c r="C348" i="11" l="1"/>
  <c r="B348" i="11"/>
  <c r="H348" i="11"/>
  <c r="D348" i="11"/>
  <c r="F348" i="11"/>
  <c r="E348" i="11" s="1"/>
  <c r="G348" i="11"/>
  <c r="H348" i="5"/>
  <c r="I348" i="5"/>
  <c r="E348" i="5"/>
  <c r="H349" i="11" l="1"/>
  <c r="C349" i="11"/>
  <c r="F349" i="11"/>
  <c r="E349" i="11" s="1"/>
  <c r="G349" i="11"/>
  <c r="B349" i="11"/>
  <c r="D349" i="11"/>
  <c r="I349" i="5"/>
  <c r="H349" i="5"/>
  <c r="E349" i="5"/>
  <c r="C350" i="11" l="1"/>
  <c r="B350" i="11"/>
  <c r="D350" i="11"/>
  <c r="F350" i="11"/>
  <c r="E350" i="11" s="1"/>
  <c r="G350" i="11"/>
  <c r="H350" i="11"/>
  <c r="H350" i="5"/>
  <c r="I350" i="5"/>
  <c r="E350" i="5"/>
  <c r="H351" i="11" l="1"/>
  <c r="C351" i="11"/>
  <c r="B351" i="11"/>
  <c r="G351" i="11"/>
  <c r="D351" i="11"/>
  <c r="F351" i="11"/>
  <c r="E351" i="11" s="1"/>
  <c r="I351" i="5"/>
  <c r="H351" i="5"/>
  <c r="E351" i="5"/>
  <c r="C352" i="11" l="1"/>
  <c r="F352" i="11"/>
  <c r="E352" i="11" s="1"/>
  <c r="B352" i="11"/>
  <c r="H352" i="11"/>
  <c r="G352" i="11"/>
  <c r="D352" i="11"/>
  <c r="H352" i="5"/>
  <c r="I352" i="5"/>
  <c r="E352" i="5"/>
  <c r="H353" i="11" l="1"/>
  <c r="C353" i="11"/>
  <c r="F353" i="11"/>
  <c r="E353" i="11" s="1"/>
  <c r="B353" i="11"/>
  <c r="D353" i="11"/>
  <c r="G353" i="11"/>
  <c r="I353" i="5"/>
  <c r="H353" i="5"/>
  <c r="E353" i="5"/>
  <c r="C354" i="11" l="1"/>
  <c r="D354" i="11"/>
  <c r="H354" i="11"/>
  <c r="G354" i="11"/>
  <c r="B354" i="11"/>
  <c r="F354" i="11"/>
  <c r="E354" i="11" s="1"/>
  <c r="H354" i="5"/>
  <c r="I354" i="5"/>
  <c r="E354" i="5"/>
  <c r="H355" i="11" l="1"/>
  <c r="B355" i="11"/>
  <c r="D355" i="11"/>
  <c r="C355" i="11"/>
  <c r="G355" i="11"/>
  <c r="F355" i="11"/>
  <c r="E355" i="11" s="1"/>
  <c r="I355" i="5"/>
  <c r="H355" i="5"/>
  <c r="E355" i="5"/>
  <c r="C356" i="11" l="1"/>
  <c r="B356" i="11"/>
  <c r="D356" i="11"/>
  <c r="G356" i="11"/>
  <c r="H356" i="11"/>
  <c r="F356" i="11"/>
  <c r="E356" i="11" s="1"/>
  <c r="H356" i="5"/>
  <c r="I356" i="5"/>
  <c r="E356" i="5"/>
  <c r="H357" i="11" l="1"/>
  <c r="D357" i="11"/>
  <c r="G357" i="11"/>
  <c r="B357" i="11"/>
  <c r="C357" i="11"/>
  <c r="F357" i="11"/>
  <c r="E357" i="11" s="1"/>
  <c r="I357" i="5"/>
  <c r="H357" i="5"/>
  <c r="E357" i="5"/>
  <c r="F358" i="11" l="1"/>
  <c r="E358" i="11" s="1"/>
  <c r="B358" i="11"/>
  <c r="C358" i="11"/>
  <c r="D358" i="11"/>
  <c r="H358" i="11"/>
  <c r="G358" i="11"/>
  <c r="H358" i="5"/>
  <c r="I358" i="5"/>
  <c r="E358" i="5"/>
  <c r="H359" i="11" l="1"/>
  <c r="F359" i="11"/>
  <c r="E359" i="11" s="1"/>
  <c r="G359" i="11"/>
  <c r="B359" i="11"/>
  <c r="C359" i="11"/>
  <c r="D359" i="11"/>
  <c r="I359" i="5"/>
  <c r="H359" i="5"/>
  <c r="E359" i="5"/>
  <c r="G360" i="11" l="1"/>
  <c r="B360" i="11"/>
  <c r="C360" i="11"/>
  <c r="D360" i="11"/>
  <c r="F360" i="11"/>
  <c r="E360" i="11" s="1"/>
  <c r="H360" i="11"/>
  <c r="H360" i="5"/>
  <c r="I360" i="5"/>
  <c r="E360" i="5"/>
  <c r="H361" i="11" l="1"/>
  <c r="B361" i="11"/>
  <c r="C361" i="11"/>
  <c r="F361" i="11"/>
  <c r="E361" i="11" s="1"/>
  <c r="G361" i="11"/>
  <c r="D361" i="11"/>
  <c r="I361" i="5"/>
  <c r="H361" i="5"/>
  <c r="E361" i="5"/>
  <c r="B362" i="11" l="1"/>
  <c r="C362" i="11"/>
  <c r="D362" i="11"/>
  <c r="F362" i="11"/>
  <c r="E362" i="11" s="1"/>
  <c r="G362" i="11"/>
  <c r="H362" i="11"/>
  <c r="H362" i="5"/>
  <c r="I362" i="5"/>
  <c r="E362" i="5"/>
  <c r="H363" i="11" l="1"/>
  <c r="B363" i="11"/>
  <c r="D363" i="11"/>
  <c r="G363" i="11"/>
  <c r="C363" i="11"/>
  <c r="F363" i="11"/>
  <c r="E363" i="11" s="1"/>
  <c r="I363" i="5"/>
  <c r="H363" i="5"/>
  <c r="E363" i="5"/>
  <c r="C364" i="11" l="1"/>
  <c r="D364" i="11"/>
  <c r="H364" i="11"/>
  <c r="F364" i="11"/>
  <c r="E364" i="11" s="1"/>
  <c r="G364" i="11"/>
  <c r="B364" i="11"/>
  <c r="H364" i="5"/>
  <c r="I364" i="5"/>
  <c r="E364" i="5"/>
  <c r="H365" i="11" l="1"/>
  <c r="C365" i="11"/>
  <c r="D365" i="11"/>
  <c r="G365" i="11"/>
  <c r="F365" i="11"/>
  <c r="E365" i="11" s="1"/>
  <c r="B365" i="11"/>
  <c r="I365" i="5"/>
  <c r="H365" i="5"/>
  <c r="E365" i="5"/>
  <c r="C366" i="11" l="1"/>
  <c r="F366" i="11"/>
  <c r="E366" i="11" s="1"/>
  <c r="G366" i="11"/>
  <c r="B366" i="11"/>
  <c r="D366" i="11"/>
  <c r="H366" i="11"/>
  <c r="H366" i="5"/>
  <c r="I366" i="5"/>
  <c r="E366" i="5"/>
  <c r="H367" i="11" l="1"/>
  <c r="F367" i="11"/>
  <c r="E367" i="11" s="1"/>
  <c r="B367" i="11"/>
  <c r="G367" i="11"/>
  <c r="C367" i="11"/>
  <c r="D367" i="11"/>
  <c r="I367" i="5"/>
  <c r="H367" i="5"/>
  <c r="E367" i="5"/>
  <c r="G368" i="11" l="1"/>
  <c r="B368" i="11"/>
  <c r="C368" i="11"/>
  <c r="D368" i="11"/>
  <c r="F368" i="11"/>
  <c r="E368" i="11" s="1"/>
  <c r="H368" i="11"/>
  <c r="H368" i="5"/>
  <c r="I368" i="5"/>
  <c r="E368" i="5"/>
  <c r="H369" i="11" l="1"/>
  <c r="B369" i="11"/>
  <c r="C369" i="11"/>
  <c r="D369" i="11"/>
  <c r="F369" i="11"/>
  <c r="E369" i="11" s="1"/>
  <c r="G369" i="11"/>
  <c r="I369" i="5"/>
  <c r="H369" i="5"/>
  <c r="E369" i="5"/>
  <c r="B370" i="11" l="1"/>
  <c r="C370" i="11"/>
  <c r="G370" i="11"/>
  <c r="H370" i="11"/>
  <c r="D370" i="11"/>
  <c r="F370" i="11"/>
  <c r="E370" i="11" s="1"/>
  <c r="H370" i="5"/>
  <c r="I370" i="5"/>
  <c r="E370" i="5"/>
  <c r="H371" i="11" l="1"/>
  <c r="B371" i="11"/>
  <c r="G371" i="11"/>
  <c r="C371" i="11"/>
  <c r="D371" i="11"/>
  <c r="F371" i="11"/>
  <c r="E371" i="11" s="1"/>
  <c r="I371" i="5"/>
  <c r="H371" i="5"/>
  <c r="E371" i="5"/>
  <c r="C372" i="11" l="1"/>
  <c r="H372" i="11"/>
  <c r="D372" i="11"/>
  <c r="F372" i="11"/>
  <c r="E372" i="11" s="1"/>
  <c r="G372" i="11"/>
  <c r="B372" i="11"/>
  <c r="H372" i="5"/>
  <c r="I372" i="5"/>
  <c r="E372" i="5"/>
  <c r="H373" i="11" l="1"/>
  <c r="D373" i="11"/>
  <c r="B373" i="11"/>
  <c r="C373" i="11"/>
  <c r="G373" i="11"/>
  <c r="F373" i="11"/>
  <c r="E373" i="11" s="1"/>
  <c r="I373" i="5"/>
  <c r="H373" i="5"/>
  <c r="E373" i="5"/>
  <c r="F374" i="11" l="1"/>
  <c r="E374" i="11" s="1"/>
  <c r="G374" i="11"/>
  <c r="B374" i="11"/>
  <c r="C374" i="11"/>
  <c r="D374" i="11"/>
  <c r="H374" i="11"/>
  <c r="H374" i="5"/>
  <c r="I374" i="5"/>
  <c r="E374" i="5"/>
  <c r="H375" i="11" l="1"/>
  <c r="F375" i="11"/>
  <c r="E375" i="11" s="1"/>
  <c r="G375" i="11"/>
  <c r="B375" i="11"/>
  <c r="C375" i="11"/>
  <c r="D375" i="11"/>
  <c r="I375" i="5"/>
  <c r="H375" i="5"/>
  <c r="E375" i="5"/>
  <c r="F376" i="11" l="1"/>
  <c r="E376" i="11" s="1"/>
  <c r="G376" i="11"/>
  <c r="H376" i="11"/>
  <c r="C376" i="11"/>
  <c r="D376" i="11"/>
  <c r="B376" i="11"/>
  <c r="H376" i="5"/>
  <c r="I376" i="5"/>
  <c r="E376" i="5"/>
  <c r="F377" i="11" l="1"/>
  <c r="E377" i="11" s="1"/>
  <c r="C377" i="11"/>
  <c r="D377" i="11"/>
  <c r="G377" i="11"/>
  <c r="H377" i="11"/>
  <c r="B377" i="11"/>
  <c r="I377" i="5"/>
  <c r="E377" i="5"/>
  <c r="H377" i="5"/>
  <c r="F378" i="11" l="1"/>
  <c r="E378" i="11" s="1"/>
  <c r="C378" i="11"/>
  <c r="D378" i="11"/>
  <c r="G378" i="11"/>
  <c r="H378" i="11"/>
  <c r="B378" i="11"/>
  <c r="H378" i="5"/>
  <c r="I378" i="5"/>
  <c r="E378" i="5"/>
  <c r="F379" i="11" l="1"/>
  <c r="E379" i="11" s="1"/>
  <c r="G379" i="11"/>
  <c r="H379" i="11"/>
  <c r="C379" i="11"/>
  <c r="B379" i="11"/>
  <c r="D379" i="11"/>
  <c r="I379" i="5"/>
  <c r="H379" i="5"/>
  <c r="E379" i="5"/>
  <c r="F380" i="11" l="1"/>
  <c r="E380" i="11" s="1"/>
  <c r="G380" i="11"/>
  <c r="H380" i="11"/>
  <c r="B380" i="11"/>
  <c r="C380" i="11"/>
  <c r="D380" i="11"/>
  <c r="H380" i="5"/>
  <c r="I380" i="5"/>
  <c r="E380" i="5"/>
  <c r="F381" i="11" l="1"/>
  <c r="E381" i="11" s="1"/>
  <c r="H381" i="11"/>
  <c r="D381" i="11"/>
  <c r="B381" i="11"/>
  <c r="C381" i="11"/>
  <c r="G381" i="11"/>
  <c r="I381" i="5"/>
  <c r="H381" i="5"/>
  <c r="E381" i="5"/>
  <c r="F382" i="11" l="1"/>
  <c r="E382" i="11" s="1"/>
  <c r="G382" i="11"/>
  <c r="H382" i="11"/>
  <c r="C382" i="11"/>
  <c r="D382" i="11"/>
  <c r="B382" i="11"/>
  <c r="H382" i="5"/>
  <c r="I382" i="5"/>
  <c r="E382" i="5"/>
  <c r="F383" i="11" l="1"/>
  <c r="E383" i="11" s="1"/>
  <c r="B383" i="11"/>
  <c r="C383" i="11"/>
  <c r="D383" i="11"/>
  <c r="G383" i="11"/>
  <c r="H383" i="11"/>
  <c r="I383" i="5"/>
  <c r="H383" i="5"/>
  <c r="E383" i="5"/>
  <c r="F384" i="11" l="1"/>
  <c r="E384" i="11" s="1"/>
  <c r="G384" i="11"/>
  <c r="D384" i="11"/>
  <c r="H384" i="11"/>
  <c r="B384" i="11"/>
  <c r="C384" i="11"/>
  <c r="H384" i="5"/>
  <c r="I384" i="5"/>
  <c r="E384" i="5"/>
  <c r="F385" i="11" l="1"/>
  <c r="E385" i="11" s="1"/>
  <c r="G385" i="11"/>
  <c r="H385" i="11"/>
  <c r="C385" i="11"/>
  <c r="B385" i="11"/>
  <c r="D385" i="11"/>
  <c r="I385" i="5"/>
  <c r="H385" i="5"/>
  <c r="E385" i="5"/>
  <c r="F386" i="11" l="1"/>
  <c r="E386" i="11" s="1"/>
  <c r="H386" i="11"/>
  <c r="B386" i="11"/>
  <c r="D386" i="11"/>
  <c r="G386" i="11"/>
  <c r="C386" i="11"/>
  <c r="H386" i="5"/>
  <c r="I386" i="5"/>
  <c r="E386" i="5"/>
  <c r="F387" i="11" l="1"/>
  <c r="E387" i="11" s="1"/>
  <c r="B387" i="11"/>
  <c r="C387" i="11"/>
  <c r="G387" i="11"/>
  <c r="H387" i="11"/>
  <c r="D387" i="11"/>
  <c r="I387" i="5"/>
  <c r="H387" i="5"/>
  <c r="E387" i="5"/>
  <c r="F388" i="11" l="1"/>
  <c r="E388" i="11" s="1"/>
  <c r="G388" i="11"/>
  <c r="H388" i="11"/>
  <c r="B388" i="11"/>
  <c r="C388" i="11"/>
  <c r="D388" i="11"/>
  <c r="H388" i="5"/>
  <c r="I388" i="5"/>
  <c r="E388" i="5"/>
  <c r="G389" i="11" l="1"/>
  <c r="H389" i="11"/>
  <c r="B389" i="11"/>
  <c r="C389" i="11"/>
  <c r="F389" i="11"/>
  <c r="E389" i="11" s="1"/>
  <c r="D389" i="11"/>
  <c r="I389" i="5"/>
  <c r="H389" i="5"/>
  <c r="E389" i="5"/>
  <c r="F390" i="11" l="1"/>
  <c r="E390" i="11" s="1"/>
  <c r="H390" i="11"/>
  <c r="B390" i="11"/>
  <c r="D390" i="11"/>
  <c r="G390" i="11"/>
  <c r="C390" i="11"/>
  <c r="H390" i="5"/>
  <c r="I390" i="5"/>
  <c r="E390" i="5"/>
  <c r="F391" i="11" l="1"/>
  <c r="E391" i="11" s="1"/>
  <c r="H391" i="11"/>
  <c r="B391" i="11"/>
  <c r="C391" i="11"/>
  <c r="D391" i="11"/>
  <c r="G391" i="11"/>
  <c r="I391" i="5"/>
  <c r="H391" i="5"/>
  <c r="E391" i="5"/>
  <c r="F392" i="11" l="1"/>
  <c r="E392" i="11" s="1"/>
  <c r="G392" i="11"/>
  <c r="D392" i="11"/>
  <c r="H392" i="11"/>
  <c r="B392" i="11"/>
  <c r="C392" i="11"/>
  <c r="H392" i="5"/>
  <c r="I392" i="5"/>
  <c r="E392" i="5"/>
  <c r="F393" i="11" l="1"/>
  <c r="E393" i="11" s="1"/>
  <c r="B393" i="11"/>
  <c r="G393" i="11"/>
  <c r="H393" i="11"/>
  <c r="C393" i="11"/>
  <c r="D393" i="11"/>
  <c r="I393" i="5"/>
  <c r="H393" i="5"/>
  <c r="E393" i="5"/>
  <c r="F394" i="11" l="1"/>
  <c r="E394" i="11" s="1"/>
  <c r="G394" i="11"/>
  <c r="H394" i="11"/>
  <c r="C394" i="11"/>
  <c r="D394" i="11"/>
  <c r="B394" i="11"/>
  <c r="H394" i="5"/>
  <c r="I394" i="5"/>
  <c r="E394" i="5"/>
  <c r="F395" i="11" l="1"/>
  <c r="E395" i="11" s="1"/>
  <c r="C395" i="11"/>
  <c r="D395" i="11"/>
  <c r="G395" i="11"/>
  <c r="H395" i="11"/>
  <c r="B395" i="11"/>
  <c r="I395" i="5"/>
  <c r="H395" i="5"/>
  <c r="E395" i="5"/>
  <c r="F396" i="11" l="1"/>
  <c r="E396" i="11" s="1"/>
  <c r="G396" i="11"/>
  <c r="D396" i="11"/>
  <c r="H396" i="11"/>
  <c r="B396" i="11"/>
  <c r="C396" i="11"/>
  <c r="H396" i="5"/>
  <c r="I396" i="5"/>
  <c r="E396" i="5"/>
  <c r="H397" i="11" l="1"/>
  <c r="B397" i="11"/>
  <c r="F397" i="11"/>
  <c r="E397" i="11" s="1"/>
  <c r="G397" i="11"/>
  <c r="C397" i="11"/>
  <c r="D397" i="11"/>
  <c r="I397" i="5"/>
  <c r="H397" i="5"/>
  <c r="E397" i="5"/>
  <c r="F398" i="11" l="1"/>
  <c r="E398" i="11" s="1"/>
  <c r="G398" i="11"/>
  <c r="H398" i="11"/>
  <c r="C398" i="11"/>
  <c r="B398" i="11"/>
  <c r="D398" i="11"/>
  <c r="H398" i="5"/>
  <c r="I398" i="5"/>
  <c r="E398" i="5"/>
  <c r="F399" i="11" l="1"/>
  <c r="E399" i="11" s="1"/>
  <c r="G399" i="11"/>
  <c r="H399" i="11"/>
  <c r="B399" i="11"/>
  <c r="C399" i="11"/>
  <c r="D399" i="11"/>
  <c r="I399" i="5"/>
  <c r="H399" i="5"/>
  <c r="E399" i="5"/>
  <c r="F400" i="11" l="1"/>
  <c r="E400" i="11" s="1"/>
  <c r="B400" i="11"/>
  <c r="G400" i="11"/>
  <c r="H400" i="11"/>
  <c r="D400" i="11"/>
  <c r="C400" i="11"/>
  <c r="H400" i="5"/>
  <c r="I400" i="5"/>
  <c r="E400" i="5"/>
  <c r="F401" i="11" l="1"/>
  <c r="E401" i="11" s="1"/>
  <c r="H401" i="11"/>
  <c r="B401" i="11"/>
  <c r="C401" i="11"/>
  <c r="D401" i="11"/>
  <c r="G401" i="11"/>
  <c r="I401" i="5"/>
  <c r="H401" i="5"/>
  <c r="E401" i="5"/>
  <c r="F402" i="11" l="1"/>
  <c r="E402" i="11" s="1"/>
  <c r="G402" i="11"/>
  <c r="H402" i="11"/>
  <c r="C402" i="11"/>
  <c r="D402" i="11"/>
  <c r="B402" i="11"/>
  <c r="H402" i="5"/>
  <c r="I402" i="5"/>
  <c r="E402" i="5"/>
  <c r="H403" i="11" l="1"/>
  <c r="D403" i="11"/>
  <c r="F403" i="11"/>
  <c r="E403" i="11" s="1"/>
  <c r="G403" i="11"/>
  <c r="B403" i="11"/>
  <c r="C403" i="11"/>
  <c r="I403" i="5"/>
  <c r="H403" i="5"/>
  <c r="E403" i="5"/>
  <c r="F404" i="11" l="1"/>
  <c r="E404" i="11" s="1"/>
  <c r="G404" i="11"/>
  <c r="H404" i="11"/>
  <c r="C404" i="11"/>
  <c r="D404" i="11"/>
  <c r="B404" i="11"/>
  <c r="H404" i="5"/>
  <c r="I404" i="5"/>
  <c r="E404" i="5"/>
  <c r="G405" i="11" l="1"/>
  <c r="H405" i="11"/>
  <c r="D405" i="11"/>
  <c r="F405" i="11"/>
  <c r="E405" i="11" s="1"/>
  <c r="B405" i="11"/>
  <c r="C405" i="11"/>
  <c r="I405" i="5"/>
  <c r="H405" i="5"/>
  <c r="E405" i="5"/>
  <c r="F406" i="11" l="1"/>
  <c r="E406" i="11" s="1"/>
  <c r="G406" i="11"/>
  <c r="H406" i="11"/>
  <c r="B406" i="11"/>
  <c r="D406" i="11"/>
  <c r="C406" i="11"/>
  <c r="H406" i="5"/>
  <c r="I406" i="5"/>
  <c r="E406" i="5"/>
  <c r="F407" i="11" l="1"/>
  <c r="E407" i="11" s="1"/>
  <c r="C407" i="11"/>
  <c r="D407" i="11"/>
  <c r="G407" i="11"/>
  <c r="H407" i="11"/>
  <c r="B407" i="11"/>
  <c r="I407" i="5"/>
  <c r="H407" i="5"/>
  <c r="E407" i="5"/>
  <c r="F408" i="11" l="1"/>
  <c r="E408" i="11" s="1"/>
  <c r="H408" i="11"/>
  <c r="C408" i="11"/>
  <c r="G408" i="11"/>
  <c r="B408" i="11"/>
  <c r="D408" i="11"/>
  <c r="H408" i="5"/>
  <c r="I408" i="5"/>
  <c r="E408" i="5"/>
  <c r="F409" i="11" l="1"/>
  <c r="E409" i="11" s="1"/>
  <c r="G409" i="11"/>
  <c r="D409" i="11"/>
  <c r="H409" i="11"/>
  <c r="B409" i="11"/>
  <c r="C409" i="11"/>
  <c r="I409" i="5"/>
  <c r="H409" i="5"/>
  <c r="E409" i="5"/>
  <c r="F410" i="11" l="1"/>
  <c r="E410" i="11" s="1"/>
  <c r="C410" i="11"/>
  <c r="G410" i="11"/>
  <c r="H410" i="11"/>
  <c r="B410" i="11"/>
  <c r="D410" i="11"/>
  <c r="H410" i="5"/>
  <c r="I410" i="5"/>
  <c r="E410" i="5"/>
  <c r="F411" i="11" l="1"/>
  <c r="E411" i="11" s="1"/>
  <c r="G411" i="11"/>
  <c r="H411" i="11"/>
  <c r="B411" i="11"/>
  <c r="C411" i="11"/>
  <c r="D411" i="11"/>
  <c r="I411" i="5"/>
  <c r="H411" i="5"/>
  <c r="E411" i="5"/>
  <c r="F412" i="11" l="1"/>
  <c r="E412" i="11" s="1"/>
  <c r="G412" i="11"/>
  <c r="H412" i="11"/>
  <c r="B412" i="11"/>
  <c r="C412" i="11"/>
  <c r="D412" i="11"/>
  <c r="H412" i="5"/>
  <c r="I412" i="5"/>
  <c r="E412" i="5"/>
  <c r="G413" i="11" l="1"/>
  <c r="F413" i="11"/>
  <c r="E413" i="11" s="1"/>
  <c r="H413" i="11"/>
  <c r="C413" i="11"/>
  <c r="D413" i="11"/>
  <c r="B413" i="11"/>
  <c r="I413" i="5"/>
  <c r="H413" i="5"/>
  <c r="E413" i="5"/>
  <c r="F414" i="11" l="1"/>
  <c r="E414" i="11" s="1"/>
  <c r="G414" i="11"/>
  <c r="H414" i="11"/>
  <c r="B414" i="11"/>
  <c r="C414" i="11"/>
  <c r="D414" i="11"/>
  <c r="H414" i="5"/>
  <c r="I414" i="5"/>
  <c r="E414" i="5"/>
  <c r="F415" i="11" l="1"/>
  <c r="E415" i="11" s="1"/>
  <c r="H415" i="11"/>
  <c r="B415" i="11"/>
  <c r="C415" i="11"/>
  <c r="D415" i="11"/>
  <c r="G415" i="11"/>
  <c r="I415" i="5"/>
  <c r="H415" i="5"/>
  <c r="E415" i="5"/>
  <c r="F416" i="11" l="1"/>
  <c r="E416" i="11" s="1"/>
  <c r="G416" i="11"/>
  <c r="B416" i="11"/>
  <c r="C416" i="11"/>
  <c r="H416" i="11"/>
  <c r="D416" i="11"/>
  <c r="H416" i="5"/>
  <c r="I416" i="5"/>
  <c r="E416" i="5"/>
  <c r="F417" i="11" l="1"/>
  <c r="E417" i="11" s="1"/>
  <c r="H417" i="11"/>
  <c r="B417" i="11"/>
  <c r="D417" i="11"/>
  <c r="G417" i="11"/>
  <c r="C417" i="11"/>
  <c r="I417" i="5"/>
  <c r="H417" i="5"/>
  <c r="E417" i="5"/>
  <c r="F418" i="11" l="1"/>
  <c r="E418" i="11" s="1"/>
  <c r="G418" i="11"/>
  <c r="H418" i="11"/>
  <c r="C418" i="11"/>
  <c r="B418" i="11"/>
  <c r="D418" i="11"/>
  <c r="H418" i="5"/>
  <c r="I418" i="5"/>
  <c r="E418" i="5"/>
  <c r="G419" i="11" l="1"/>
  <c r="C419" i="11"/>
  <c r="F419" i="11"/>
  <c r="E419" i="11" s="1"/>
  <c r="H419" i="11"/>
  <c r="B419" i="11"/>
  <c r="D419" i="11"/>
  <c r="I419" i="5"/>
  <c r="H419" i="5"/>
  <c r="E419" i="5"/>
  <c r="F420" i="11" l="1"/>
  <c r="E420" i="11" s="1"/>
  <c r="C420" i="11"/>
  <c r="D420" i="11"/>
  <c r="G420" i="11"/>
  <c r="H420" i="11"/>
  <c r="B420" i="11"/>
  <c r="H420" i="5"/>
  <c r="I420" i="5"/>
  <c r="E420" i="5"/>
  <c r="G421" i="11" l="1"/>
  <c r="H421" i="11"/>
  <c r="B421" i="11"/>
  <c r="C421" i="11"/>
  <c r="F421" i="11"/>
  <c r="E421" i="11" s="1"/>
  <c r="D421" i="11"/>
  <c r="I421" i="5"/>
  <c r="H421" i="5"/>
  <c r="E421" i="5"/>
  <c r="F422" i="11" l="1"/>
  <c r="E422" i="11" s="1"/>
  <c r="G422" i="11"/>
  <c r="C422" i="11"/>
  <c r="D422" i="11"/>
  <c r="H422" i="11"/>
  <c r="B422" i="11"/>
  <c r="H422" i="5"/>
  <c r="I422" i="5"/>
  <c r="E422" i="5"/>
  <c r="D423" i="11" l="1"/>
  <c r="F423" i="11"/>
  <c r="E423" i="11" s="1"/>
  <c r="G423" i="11"/>
  <c r="B423" i="11"/>
  <c r="H423" i="11"/>
  <c r="C423" i="11"/>
  <c r="I423" i="5"/>
  <c r="H423" i="5"/>
  <c r="E423" i="5"/>
  <c r="F424" i="11" l="1"/>
  <c r="E424" i="11" s="1"/>
  <c r="H424" i="11"/>
  <c r="B424" i="11"/>
  <c r="G424" i="11"/>
  <c r="C424" i="11"/>
  <c r="D424" i="11"/>
  <c r="H424" i="5"/>
  <c r="I424" i="5"/>
  <c r="E424" i="5"/>
  <c r="C425" i="11" l="1"/>
  <c r="D425" i="11"/>
  <c r="F425" i="11"/>
  <c r="E425" i="11" s="1"/>
  <c r="G425" i="11"/>
  <c r="H425" i="11"/>
  <c r="B425" i="11"/>
  <c r="I425" i="5"/>
  <c r="H425" i="5"/>
  <c r="E425" i="5"/>
  <c r="F426" i="11" l="1"/>
  <c r="E426" i="11" s="1"/>
  <c r="G426" i="11"/>
  <c r="B426" i="11"/>
  <c r="C426" i="11"/>
  <c r="D426" i="11"/>
  <c r="H426" i="11"/>
  <c r="H426" i="5"/>
  <c r="I426" i="5"/>
  <c r="E426" i="5"/>
  <c r="F427" i="11" l="1"/>
  <c r="E427" i="11" s="1"/>
  <c r="H427" i="11"/>
  <c r="B427" i="11"/>
  <c r="D427" i="11"/>
  <c r="C427" i="11"/>
  <c r="G427" i="11"/>
  <c r="I427" i="5"/>
  <c r="H427" i="5"/>
  <c r="E427" i="5"/>
  <c r="F428" i="11" l="1"/>
  <c r="E428" i="11" s="1"/>
  <c r="G428" i="11"/>
  <c r="H428" i="11"/>
  <c r="B428" i="11"/>
  <c r="C428" i="11"/>
  <c r="D428" i="11"/>
  <c r="H428" i="5"/>
  <c r="I428" i="5"/>
  <c r="E428" i="5"/>
  <c r="C429" i="11" l="1"/>
  <c r="F429" i="11"/>
  <c r="E429" i="11" s="1"/>
  <c r="G429" i="11"/>
  <c r="H429" i="11"/>
  <c r="B429" i="11"/>
  <c r="D429" i="11"/>
  <c r="I429" i="5"/>
  <c r="H429" i="5"/>
  <c r="E429" i="5"/>
  <c r="F430" i="11" l="1"/>
  <c r="E430" i="11" s="1"/>
  <c r="G430" i="11"/>
  <c r="H430" i="11"/>
  <c r="D430" i="11"/>
  <c r="C430" i="11"/>
  <c r="B430" i="11"/>
  <c r="H430" i="5"/>
  <c r="I430" i="5"/>
  <c r="E430" i="5"/>
  <c r="F431" i="11" l="1"/>
  <c r="E431" i="11" s="1"/>
  <c r="G431" i="11"/>
  <c r="H431" i="11"/>
  <c r="B431" i="11"/>
  <c r="D431" i="11"/>
  <c r="C431" i="11"/>
  <c r="I431" i="5"/>
  <c r="H431" i="5"/>
  <c r="E431" i="5"/>
  <c r="F432" i="11" l="1"/>
  <c r="E432" i="11" s="1"/>
  <c r="G432" i="11"/>
  <c r="H432" i="11"/>
  <c r="B432" i="11"/>
  <c r="C432" i="11"/>
  <c r="D432" i="11"/>
  <c r="H432" i="5"/>
  <c r="I432" i="5"/>
  <c r="E432" i="5"/>
  <c r="F433" i="11" l="1"/>
  <c r="E433" i="11" s="1"/>
  <c r="G433" i="11"/>
  <c r="H433" i="11"/>
  <c r="B433" i="11"/>
  <c r="C433" i="11"/>
  <c r="D433" i="11"/>
  <c r="I433" i="5"/>
  <c r="H433" i="5"/>
  <c r="E433" i="5"/>
  <c r="F434" i="11" l="1"/>
  <c r="E434" i="11" s="1"/>
  <c r="G434" i="11"/>
  <c r="B434" i="11"/>
  <c r="H434" i="11"/>
  <c r="D434" i="11"/>
  <c r="C434" i="11"/>
  <c r="H434" i="5"/>
  <c r="I434" i="5"/>
  <c r="E434" i="5"/>
  <c r="F435" i="11" l="1"/>
  <c r="E435" i="11" s="1"/>
  <c r="G435" i="11"/>
  <c r="H435" i="11"/>
  <c r="B435" i="11"/>
  <c r="C435" i="11"/>
  <c r="D435" i="11"/>
  <c r="I435" i="5"/>
  <c r="H435" i="5"/>
  <c r="E435" i="5"/>
  <c r="F436" i="11" l="1"/>
  <c r="E436" i="11" s="1"/>
  <c r="D436" i="11"/>
  <c r="B436" i="11"/>
  <c r="G436" i="11"/>
  <c r="H436" i="11"/>
  <c r="C436" i="11"/>
  <c r="I436" i="5"/>
  <c r="H436" i="5"/>
  <c r="E436" i="5"/>
  <c r="F437" i="11" l="1"/>
  <c r="E437" i="11" s="1"/>
  <c r="B437" i="11"/>
  <c r="D437" i="11"/>
  <c r="G437" i="11"/>
  <c r="H437" i="11"/>
  <c r="C437" i="11"/>
  <c r="I437" i="5"/>
  <c r="H437" i="5"/>
  <c r="E437" i="5"/>
  <c r="F438" i="11" l="1"/>
  <c r="E438" i="11" s="1"/>
  <c r="G438" i="11"/>
  <c r="H438" i="11"/>
  <c r="B438" i="11"/>
  <c r="C438" i="11"/>
  <c r="D438" i="11"/>
  <c r="H438" i="5"/>
  <c r="I438" i="5"/>
  <c r="E438" i="5"/>
  <c r="F439" i="11" l="1"/>
  <c r="E439" i="11" s="1"/>
  <c r="G439" i="11"/>
  <c r="C439" i="11"/>
  <c r="B439" i="11"/>
  <c r="H439" i="11"/>
  <c r="D439" i="11"/>
  <c r="I439" i="5"/>
  <c r="H439" i="5"/>
  <c r="E439" i="5"/>
  <c r="F440" i="11" l="1"/>
  <c r="E440" i="11" s="1"/>
  <c r="G440" i="11"/>
  <c r="H440" i="11"/>
  <c r="B440" i="11"/>
  <c r="C440" i="11"/>
  <c r="D440" i="11"/>
  <c r="H440" i="5"/>
  <c r="I440" i="5"/>
  <c r="E440" i="5"/>
  <c r="H441" i="11" l="1"/>
  <c r="D441" i="11"/>
  <c r="B441" i="11"/>
  <c r="F441" i="11"/>
  <c r="E441" i="11" s="1"/>
  <c r="C441" i="11"/>
  <c r="G441" i="11"/>
  <c r="I441" i="5"/>
  <c r="H441" i="5"/>
  <c r="E441" i="5"/>
  <c r="F442" i="11" l="1"/>
  <c r="E442" i="11" s="1"/>
  <c r="G442" i="11"/>
  <c r="H442" i="11"/>
  <c r="B442" i="11"/>
  <c r="C442" i="11"/>
  <c r="D442" i="11"/>
  <c r="H442" i="5"/>
  <c r="I442" i="5"/>
  <c r="E442" i="5"/>
  <c r="F443" i="11" l="1"/>
  <c r="E443" i="11" s="1"/>
  <c r="H443" i="11"/>
  <c r="G443" i="11"/>
  <c r="B443" i="11"/>
  <c r="C443" i="11"/>
  <c r="D443" i="11"/>
  <c r="I443" i="5"/>
  <c r="H443" i="5"/>
  <c r="E443" i="5"/>
  <c r="F444" i="11" l="1"/>
  <c r="E444" i="11" s="1"/>
  <c r="G444" i="11"/>
  <c r="H444" i="11"/>
  <c r="C444" i="11"/>
  <c r="D444" i="11"/>
  <c r="B444" i="11"/>
  <c r="I444" i="5"/>
  <c r="E444" i="5"/>
  <c r="H444" i="5"/>
  <c r="F445" i="11" l="1"/>
  <c r="E445" i="11" s="1"/>
  <c r="G445" i="11"/>
  <c r="H445" i="11"/>
  <c r="D445" i="11"/>
  <c r="B445" i="11"/>
  <c r="C445" i="11"/>
  <c r="I445" i="5"/>
  <c r="H445" i="5"/>
  <c r="E445" i="5"/>
  <c r="G446" i="11" l="1"/>
  <c r="H446" i="11"/>
  <c r="B446" i="11"/>
  <c r="C446" i="11"/>
  <c r="D446" i="11"/>
  <c r="F446" i="11"/>
  <c r="E446" i="11" s="1"/>
  <c r="H446" i="5"/>
  <c r="I446" i="5"/>
  <c r="E446" i="5"/>
  <c r="F447" i="11" l="1"/>
  <c r="E447" i="11" s="1"/>
  <c r="B447" i="11"/>
  <c r="C447" i="11"/>
  <c r="D447" i="11"/>
  <c r="G447" i="11"/>
  <c r="H447" i="11"/>
  <c r="I447" i="5"/>
  <c r="H447" i="5"/>
  <c r="E447" i="5"/>
  <c r="F448" i="11" l="1"/>
  <c r="E448" i="11" s="1"/>
  <c r="G448" i="11"/>
  <c r="H448" i="11"/>
  <c r="B448" i="11"/>
  <c r="D448" i="11"/>
  <c r="C448" i="11"/>
  <c r="H448" i="5"/>
  <c r="I448" i="5"/>
  <c r="E448" i="5"/>
  <c r="G449" i="11" l="1"/>
  <c r="B449" i="11"/>
  <c r="F449" i="11"/>
  <c r="E449" i="11" s="1"/>
  <c r="H449" i="11"/>
  <c r="D449" i="11"/>
  <c r="C449" i="11"/>
  <c r="I449" i="5"/>
  <c r="H449" i="5"/>
  <c r="E449" i="5"/>
  <c r="F450" i="11" l="1"/>
  <c r="E450" i="11" s="1"/>
  <c r="G450" i="11"/>
  <c r="B450" i="11"/>
  <c r="C450" i="11"/>
  <c r="H450" i="11"/>
  <c r="D450" i="11"/>
  <c r="H450" i="5"/>
  <c r="I450" i="5"/>
  <c r="E450" i="5"/>
  <c r="F451" i="11" l="1"/>
  <c r="E451" i="11" s="1"/>
  <c r="G451" i="11"/>
  <c r="D451" i="11"/>
  <c r="H451" i="11"/>
  <c r="B451" i="11"/>
  <c r="C451" i="11"/>
  <c r="I451" i="5"/>
  <c r="H451" i="5"/>
  <c r="E451" i="5"/>
  <c r="F452" i="11" l="1"/>
  <c r="E452" i="11" s="1"/>
  <c r="G452" i="11"/>
  <c r="B452" i="11"/>
  <c r="D452" i="11"/>
  <c r="H452" i="11"/>
  <c r="C452" i="11"/>
  <c r="I452" i="5"/>
  <c r="H452" i="5"/>
  <c r="E452" i="5"/>
  <c r="D453" i="11" l="1"/>
  <c r="B453" i="11"/>
  <c r="F453" i="11"/>
  <c r="E453" i="11" s="1"/>
  <c r="G453" i="11"/>
  <c r="H453" i="11"/>
  <c r="C453" i="11"/>
  <c r="I453" i="5"/>
  <c r="H453" i="5"/>
  <c r="E453" i="5"/>
  <c r="F454" i="11" l="1"/>
  <c r="E454" i="11" s="1"/>
  <c r="G454" i="11"/>
  <c r="C454" i="11"/>
  <c r="D454" i="11"/>
  <c r="H454" i="11"/>
  <c r="B454" i="11"/>
  <c r="H454" i="5"/>
  <c r="E454" i="5"/>
  <c r="I454" i="5"/>
  <c r="G455" i="11" l="1"/>
  <c r="H455" i="11"/>
  <c r="D455" i="11"/>
  <c r="B455" i="11"/>
  <c r="F455" i="11"/>
  <c r="E455" i="11" s="1"/>
  <c r="C455" i="11"/>
  <c r="I455" i="5"/>
  <c r="H455" i="5"/>
  <c r="E455" i="5"/>
  <c r="F456" i="11" l="1"/>
  <c r="E456" i="11" s="1"/>
  <c r="B456" i="11"/>
  <c r="C456" i="11"/>
  <c r="D456" i="11"/>
  <c r="G456" i="11"/>
  <c r="H456" i="11"/>
  <c r="H456" i="5"/>
  <c r="I456" i="5"/>
  <c r="E456" i="5"/>
  <c r="F457" i="11" l="1"/>
  <c r="E457" i="11" s="1"/>
  <c r="G457" i="11"/>
  <c r="H457" i="11"/>
  <c r="B457" i="11"/>
  <c r="C457" i="11"/>
  <c r="D457" i="11"/>
  <c r="I457" i="5"/>
  <c r="H457" i="5"/>
  <c r="E457" i="5"/>
  <c r="F458" i="11" l="1"/>
  <c r="E458" i="11" s="1"/>
  <c r="G458" i="11"/>
  <c r="H458" i="11"/>
  <c r="C458" i="11"/>
  <c r="D458" i="11"/>
  <c r="B458" i="11"/>
  <c r="H458" i="5"/>
  <c r="I458" i="5"/>
  <c r="E458" i="5"/>
  <c r="G459" i="11" l="1"/>
  <c r="F459" i="11"/>
  <c r="E459" i="11" s="1"/>
  <c r="B459" i="11"/>
  <c r="C459" i="11"/>
  <c r="D459" i="11"/>
  <c r="H459" i="11"/>
  <c r="I459" i="5"/>
  <c r="H459" i="5"/>
  <c r="E459" i="5"/>
  <c r="F460" i="11" l="1"/>
  <c r="E460" i="11" s="1"/>
  <c r="G460" i="11"/>
  <c r="H460" i="11"/>
  <c r="B460" i="11"/>
  <c r="D460" i="11"/>
  <c r="C460" i="11"/>
  <c r="I460" i="5"/>
  <c r="H460" i="5"/>
  <c r="E460" i="5"/>
  <c r="F461" i="11" l="1"/>
  <c r="E461" i="11" s="1"/>
  <c r="G461" i="11"/>
  <c r="D461" i="11"/>
  <c r="B461" i="11"/>
  <c r="C461" i="11"/>
  <c r="H461" i="11"/>
  <c r="I461" i="5"/>
  <c r="H461" i="5"/>
  <c r="E461" i="5"/>
  <c r="F462" i="11" l="1"/>
  <c r="E462" i="11" s="1"/>
  <c r="G462" i="11"/>
  <c r="H462" i="11"/>
  <c r="C462" i="11"/>
  <c r="D462" i="11"/>
  <c r="B462" i="11"/>
  <c r="H462" i="5"/>
  <c r="I462" i="5"/>
  <c r="E462" i="5"/>
  <c r="F463" i="11" l="1"/>
  <c r="E463" i="11" s="1"/>
  <c r="C463" i="11"/>
  <c r="H463" i="11"/>
  <c r="G463" i="11"/>
  <c r="D463" i="11"/>
  <c r="B463" i="11"/>
  <c r="I463" i="5"/>
  <c r="H463" i="5"/>
  <c r="E463" i="5"/>
  <c r="F464" i="11" l="1"/>
  <c r="E464" i="11" s="1"/>
  <c r="G464" i="11"/>
  <c r="H464" i="11"/>
  <c r="D464" i="11"/>
  <c r="C464" i="11"/>
  <c r="B464" i="11"/>
  <c r="H464" i="5"/>
  <c r="I464" i="5"/>
  <c r="E464" i="5"/>
  <c r="H465" i="11" l="1"/>
  <c r="D465" i="11"/>
  <c r="F465" i="11"/>
  <c r="E465" i="11" s="1"/>
  <c r="G465" i="11"/>
  <c r="C465" i="11"/>
  <c r="B465" i="11"/>
  <c r="I465" i="5"/>
  <c r="H465" i="5"/>
  <c r="E465" i="5"/>
  <c r="G466" i="11" l="1"/>
  <c r="C466" i="11"/>
  <c r="F466" i="11"/>
  <c r="E466" i="11" s="1"/>
  <c r="H466" i="11"/>
  <c r="B466" i="11"/>
  <c r="D466" i="11"/>
  <c r="H466" i="5"/>
  <c r="I466" i="5"/>
  <c r="E466" i="5"/>
  <c r="F467" i="11" l="1"/>
  <c r="E467" i="11" s="1"/>
  <c r="G467" i="11"/>
  <c r="H467" i="11"/>
  <c r="B467" i="11"/>
  <c r="C467" i="11"/>
  <c r="D467" i="11"/>
  <c r="I467" i="5"/>
  <c r="H467" i="5"/>
  <c r="E467" i="5"/>
  <c r="B468" i="11" l="1"/>
  <c r="C468" i="11"/>
  <c r="F468" i="11"/>
  <c r="E468" i="11" s="1"/>
  <c r="G468" i="11"/>
  <c r="H468" i="11"/>
  <c r="D468" i="11"/>
  <c r="I468" i="5"/>
  <c r="H468" i="5"/>
  <c r="E468" i="5"/>
  <c r="B469" i="11" l="1"/>
  <c r="D469" i="11"/>
  <c r="H469" i="11"/>
  <c r="G469" i="11"/>
  <c r="C469" i="11"/>
  <c r="F469" i="11"/>
  <c r="E469" i="11" s="1"/>
  <c r="I469" i="5"/>
  <c r="H469" i="5"/>
  <c r="E469" i="5"/>
  <c r="B470" i="11" l="1"/>
  <c r="C470" i="11"/>
  <c r="D470" i="11"/>
  <c r="F470" i="11"/>
  <c r="E470" i="11" s="1"/>
  <c r="H470" i="11"/>
  <c r="G470" i="11"/>
  <c r="H470" i="5"/>
  <c r="I470" i="5"/>
  <c r="E470" i="5"/>
  <c r="C471" i="11" l="1"/>
  <c r="D471" i="11"/>
  <c r="F471" i="11"/>
  <c r="E471" i="11" s="1"/>
  <c r="G471" i="11"/>
  <c r="H471" i="11"/>
  <c r="B471" i="11"/>
  <c r="I471" i="5"/>
  <c r="H471" i="5"/>
  <c r="E471" i="5"/>
  <c r="D472" i="11" l="1"/>
  <c r="F472" i="11"/>
  <c r="E472" i="11" s="1"/>
  <c r="G472" i="11"/>
  <c r="H472" i="11"/>
  <c r="C472" i="11"/>
  <c r="B472" i="11"/>
  <c r="H472" i="5"/>
  <c r="I472" i="5"/>
  <c r="E472" i="5"/>
  <c r="F473" i="11" l="1"/>
  <c r="E473" i="11" s="1"/>
  <c r="G473" i="11"/>
  <c r="B473" i="11"/>
  <c r="H473" i="11"/>
  <c r="C473" i="11"/>
  <c r="D473" i="11"/>
  <c r="I473" i="5"/>
  <c r="H473" i="5"/>
  <c r="E473" i="5"/>
  <c r="G474" i="11" l="1"/>
  <c r="H474" i="11"/>
  <c r="B474" i="11"/>
  <c r="D474" i="11"/>
  <c r="F474" i="11"/>
  <c r="E474" i="11" s="1"/>
  <c r="C474" i="11"/>
  <c r="H474" i="5"/>
  <c r="I474" i="5"/>
  <c r="E474" i="5"/>
  <c r="C475" i="11" l="1"/>
  <c r="F475" i="11"/>
  <c r="E475" i="11" s="1"/>
  <c r="H475" i="11"/>
  <c r="B475" i="11"/>
  <c r="G475" i="11"/>
  <c r="D475" i="11"/>
  <c r="I475" i="5"/>
  <c r="H475" i="5"/>
  <c r="E475" i="5"/>
  <c r="B476" i="11" l="1"/>
  <c r="C476" i="11"/>
  <c r="D476" i="11"/>
  <c r="F476" i="11"/>
  <c r="E476" i="11" s="1"/>
  <c r="G476" i="11"/>
  <c r="H476" i="11"/>
  <c r="I476" i="5"/>
  <c r="E476" i="5"/>
  <c r="H476" i="5"/>
  <c r="B477" i="11" l="1"/>
  <c r="D477" i="11"/>
  <c r="G477" i="11"/>
  <c r="H477" i="11"/>
  <c r="C477" i="11"/>
  <c r="F477" i="11"/>
  <c r="E477" i="11" s="1"/>
  <c r="I477" i="5"/>
  <c r="H477" i="5"/>
  <c r="E477" i="5"/>
  <c r="B478" i="11" l="1"/>
  <c r="C478" i="11"/>
  <c r="D478" i="11"/>
  <c r="F478" i="11"/>
  <c r="E478" i="11" s="1"/>
  <c r="G478" i="11"/>
  <c r="H478" i="11"/>
  <c r="H478" i="5"/>
  <c r="I478" i="5"/>
  <c r="E478" i="5"/>
  <c r="C479" i="11" l="1"/>
  <c r="D479" i="11"/>
  <c r="H479" i="11"/>
  <c r="B479" i="11"/>
  <c r="G479" i="11"/>
  <c r="F479" i="11"/>
  <c r="E479" i="11" s="1"/>
  <c r="I479" i="5"/>
  <c r="H479" i="5"/>
  <c r="E479" i="5"/>
  <c r="D480" i="11" l="1"/>
  <c r="F480" i="11"/>
  <c r="E480" i="11" s="1"/>
  <c r="G480" i="11"/>
  <c r="H480" i="11"/>
  <c r="B480" i="11"/>
  <c r="C480" i="11"/>
  <c r="H480" i="5"/>
  <c r="I480" i="5"/>
  <c r="E480" i="5"/>
  <c r="F481" i="11" l="1"/>
  <c r="E481" i="11" s="1"/>
  <c r="B481" i="11"/>
  <c r="C481" i="11"/>
  <c r="G481" i="11"/>
  <c r="H481" i="11"/>
  <c r="D481" i="11"/>
  <c r="I481" i="5"/>
  <c r="H481" i="5"/>
  <c r="E481" i="5"/>
  <c r="G482" i="11" l="1"/>
  <c r="H482" i="11"/>
  <c r="B482" i="11"/>
  <c r="D482" i="11"/>
  <c r="F482" i="11"/>
  <c r="E482" i="11" s="1"/>
  <c r="C482" i="11"/>
  <c r="H482" i="5"/>
  <c r="I482" i="5"/>
  <c r="E482" i="5"/>
  <c r="H483" i="11" l="1"/>
  <c r="B483" i="11"/>
  <c r="C483" i="11"/>
  <c r="D483" i="11"/>
  <c r="F483" i="11"/>
  <c r="E483" i="11" s="1"/>
  <c r="G483" i="11"/>
  <c r="I483" i="5"/>
  <c r="H483" i="5"/>
  <c r="E483" i="5"/>
  <c r="B484" i="11" l="1"/>
  <c r="C484" i="11"/>
  <c r="H484" i="11"/>
  <c r="D484" i="11"/>
  <c r="F484" i="11"/>
  <c r="E484" i="11" s="1"/>
  <c r="G484" i="11"/>
  <c r="I484" i="5"/>
  <c r="H484" i="5"/>
  <c r="E484" i="5"/>
  <c r="B485" i="11" l="1"/>
  <c r="C485" i="11"/>
  <c r="F485" i="11"/>
  <c r="E485" i="11" s="1"/>
  <c r="D485" i="11"/>
  <c r="G485" i="11"/>
  <c r="H485" i="11"/>
  <c r="I485" i="5"/>
  <c r="H485" i="5"/>
  <c r="E485" i="5"/>
  <c r="B486" i="11" l="1"/>
  <c r="C486" i="11"/>
  <c r="D486" i="11"/>
  <c r="F486" i="11"/>
  <c r="E486" i="11" s="1"/>
  <c r="G486" i="11"/>
  <c r="H486" i="11"/>
  <c r="H486" i="5"/>
  <c r="E486" i="5"/>
  <c r="I486" i="5"/>
  <c r="C487" i="11" l="1"/>
  <c r="B487" i="11"/>
  <c r="D487" i="11"/>
  <c r="F487" i="11"/>
  <c r="E487" i="11" s="1"/>
  <c r="G487" i="11"/>
  <c r="H487" i="11"/>
  <c r="I487" i="5"/>
  <c r="H487" i="5"/>
  <c r="E487" i="5"/>
  <c r="D488" i="11" l="1"/>
  <c r="F488" i="11"/>
  <c r="E488" i="11" s="1"/>
  <c r="B488" i="11"/>
  <c r="G488" i="11"/>
  <c r="C488" i="11"/>
  <c r="H488" i="11"/>
  <c r="H488" i="5"/>
  <c r="I488" i="5"/>
  <c r="E488" i="5"/>
  <c r="H489" i="11" l="1"/>
  <c r="F489" i="11"/>
  <c r="E489" i="11" s="1"/>
  <c r="G489" i="11"/>
  <c r="B489" i="11"/>
  <c r="C489" i="11"/>
  <c r="D489" i="11"/>
  <c r="I489" i="5"/>
  <c r="H489" i="5"/>
  <c r="E489" i="5"/>
  <c r="G490" i="11" l="1"/>
  <c r="H490" i="11"/>
  <c r="B490" i="11"/>
  <c r="D490" i="11"/>
  <c r="F490" i="11"/>
  <c r="E490" i="11" s="1"/>
  <c r="C490" i="11"/>
  <c r="H490" i="5"/>
  <c r="I490" i="5"/>
  <c r="E490" i="5"/>
  <c r="H491" i="11" l="1"/>
  <c r="B491" i="11"/>
  <c r="C491" i="11"/>
  <c r="G491" i="11"/>
  <c r="F491" i="11"/>
  <c r="E491" i="11" s="1"/>
  <c r="D491" i="11"/>
  <c r="I491" i="5"/>
  <c r="H491" i="5"/>
  <c r="E491" i="5"/>
  <c r="B492" i="11" l="1"/>
  <c r="C492" i="11"/>
  <c r="D492" i="11"/>
  <c r="G492" i="11"/>
  <c r="H492" i="11"/>
  <c r="F492" i="11"/>
  <c r="E492" i="11" s="1"/>
  <c r="I492" i="5"/>
  <c r="H492" i="5"/>
  <c r="E492" i="5"/>
  <c r="B493" i="11" l="1"/>
  <c r="C493" i="11"/>
  <c r="D493" i="11"/>
  <c r="F493" i="11"/>
  <c r="E493" i="11" s="1"/>
  <c r="G493" i="11"/>
  <c r="H493" i="11"/>
  <c r="I493" i="5"/>
  <c r="H493" i="5"/>
  <c r="E493" i="5"/>
  <c r="B494" i="11" l="1"/>
  <c r="C494" i="11"/>
  <c r="D494" i="11"/>
  <c r="G494" i="11"/>
  <c r="H494" i="11"/>
  <c r="F494" i="11"/>
  <c r="E494" i="11" s="1"/>
  <c r="H494" i="5"/>
  <c r="I494" i="5"/>
  <c r="E494" i="5"/>
  <c r="D495" i="11" l="1"/>
  <c r="F495" i="11"/>
  <c r="E495" i="11" s="1"/>
  <c r="G495" i="11"/>
  <c r="H495" i="11"/>
  <c r="B495" i="11"/>
  <c r="C495" i="11"/>
  <c r="I495" i="5"/>
  <c r="H495" i="5"/>
  <c r="E495" i="5"/>
  <c r="D496" i="11" l="1"/>
  <c r="F496" i="11"/>
  <c r="E496" i="11" s="1"/>
  <c r="G496" i="11"/>
  <c r="H496" i="11"/>
  <c r="B496" i="11"/>
  <c r="C496" i="11"/>
  <c r="H496" i="5"/>
  <c r="I496" i="5"/>
  <c r="E496" i="5"/>
  <c r="F497" i="11" l="1"/>
  <c r="E497" i="11" s="1"/>
  <c r="B497" i="11"/>
  <c r="G497" i="11"/>
  <c r="C497" i="11"/>
  <c r="D497" i="11"/>
  <c r="H497" i="11"/>
  <c r="I497" i="5"/>
  <c r="E497" i="5"/>
  <c r="H497" i="5"/>
  <c r="G498" i="11" l="1"/>
  <c r="H498" i="11"/>
  <c r="D498" i="11"/>
  <c r="F498" i="11"/>
  <c r="E498" i="11" s="1"/>
  <c r="B498" i="11"/>
  <c r="C498" i="11"/>
  <c r="H498" i="5"/>
  <c r="I498" i="5"/>
  <c r="E498" i="5"/>
  <c r="H499" i="11" l="1"/>
  <c r="B499" i="11"/>
  <c r="D499" i="11"/>
  <c r="G499" i="11"/>
  <c r="C499" i="11"/>
  <c r="F499" i="11"/>
  <c r="E499" i="11" s="1"/>
  <c r="I499" i="5"/>
  <c r="H499" i="5"/>
  <c r="E499" i="5"/>
  <c r="B500" i="11" l="1"/>
  <c r="C500" i="11"/>
  <c r="D500" i="11"/>
  <c r="F500" i="11"/>
  <c r="E500" i="11" s="1"/>
  <c r="G500" i="11"/>
  <c r="H500" i="11"/>
  <c r="I500" i="5"/>
  <c r="H500" i="5"/>
  <c r="E500" i="5"/>
  <c r="B501" i="11" l="1"/>
  <c r="C501" i="11"/>
  <c r="F501" i="11"/>
  <c r="E501" i="11" s="1"/>
  <c r="D501" i="11"/>
  <c r="G501" i="11"/>
  <c r="H501" i="11"/>
  <c r="I501" i="5"/>
  <c r="H501" i="5"/>
  <c r="E501" i="5"/>
  <c r="B502" i="11" l="1"/>
  <c r="C502" i="11"/>
  <c r="D502" i="11"/>
  <c r="F502" i="11"/>
  <c r="E502" i="11" s="1"/>
  <c r="G502" i="11"/>
  <c r="H502" i="11"/>
  <c r="H502" i="5"/>
  <c r="I502" i="5"/>
  <c r="E502" i="5"/>
  <c r="C503" i="11" l="1"/>
  <c r="B503" i="11"/>
  <c r="D503" i="11"/>
  <c r="G503" i="11"/>
  <c r="H503" i="11"/>
  <c r="F503" i="11"/>
  <c r="E503" i="11" s="1"/>
  <c r="I503" i="5"/>
  <c r="H503" i="5"/>
  <c r="E503" i="5"/>
  <c r="D504" i="11" l="1"/>
  <c r="F504" i="11"/>
  <c r="E504" i="11" s="1"/>
  <c r="G504" i="11"/>
  <c r="B504" i="11"/>
  <c r="C504" i="11"/>
  <c r="H504" i="11"/>
  <c r="H504" i="5"/>
  <c r="I504" i="5"/>
  <c r="E504" i="5"/>
  <c r="F505" i="11" l="1"/>
  <c r="E505" i="11" s="1"/>
  <c r="G505" i="11"/>
  <c r="C505" i="11"/>
  <c r="H505" i="11"/>
  <c r="B505" i="11"/>
  <c r="D505" i="11"/>
  <c r="I505" i="5"/>
  <c r="H505" i="5"/>
  <c r="E505" i="5"/>
  <c r="G506" i="11" l="1"/>
  <c r="H506" i="11"/>
  <c r="B506" i="11"/>
  <c r="C506" i="11"/>
  <c r="F506" i="11"/>
  <c r="E506" i="11" s="1"/>
  <c r="D506" i="11"/>
  <c r="H506" i="5"/>
  <c r="I506" i="5"/>
  <c r="E506" i="5"/>
  <c r="F507" i="11" l="1"/>
  <c r="E507" i="11" s="1"/>
  <c r="G507" i="11"/>
  <c r="H507" i="11"/>
  <c r="B507" i="11"/>
  <c r="C507" i="11"/>
  <c r="D507" i="11"/>
  <c r="I507" i="5"/>
  <c r="H507" i="5"/>
  <c r="E507" i="5"/>
  <c r="G508" i="11" l="1"/>
  <c r="H508" i="11"/>
  <c r="B508" i="11"/>
  <c r="F508" i="11"/>
  <c r="E508" i="11" s="1"/>
  <c r="C508" i="11"/>
  <c r="D508" i="11"/>
  <c r="I508" i="5"/>
  <c r="H508" i="5"/>
  <c r="E508" i="5"/>
  <c r="F509" i="11" l="1"/>
  <c r="E509" i="11" s="1"/>
  <c r="G509" i="11"/>
  <c r="C509" i="11"/>
  <c r="H509" i="11"/>
  <c r="B509" i="11"/>
  <c r="D509" i="11"/>
  <c r="I509" i="5"/>
  <c r="H509" i="5"/>
  <c r="E509" i="5"/>
  <c r="G510" i="11" l="1"/>
  <c r="H510" i="11"/>
  <c r="B510" i="11"/>
  <c r="C510" i="11"/>
  <c r="D510" i="11"/>
  <c r="F510" i="11"/>
  <c r="E510" i="11" s="1"/>
  <c r="H510" i="5"/>
  <c r="I510" i="5"/>
  <c r="E510" i="5"/>
  <c r="F511" i="11" l="1"/>
  <c r="E511" i="11" s="1"/>
  <c r="G511" i="11"/>
  <c r="H511" i="11"/>
  <c r="C511" i="11"/>
  <c r="B511" i="11"/>
  <c r="D511" i="11"/>
  <c r="I511" i="5"/>
  <c r="H511" i="5"/>
  <c r="E511" i="5"/>
  <c r="G512" i="11" l="1"/>
  <c r="B512" i="11"/>
  <c r="H512" i="11"/>
  <c r="C512" i="11"/>
  <c r="D512" i="11"/>
  <c r="F512" i="11"/>
  <c r="E512" i="11" s="1"/>
  <c r="H512" i="5"/>
  <c r="I512" i="5"/>
  <c r="E512" i="5"/>
  <c r="F513" i="11" l="1"/>
  <c r="E513" i="11" s="1"/>
  <c r="G513" i="11"/>
  <c r="D513" i="11"/>
  <c r="H513" i="11"/>
  <c r="B513" i="11"/>
  <c r="C513" i="11"/>
  <c r="I513" i="5"/>
  <c r="H513" i="5"/>
  <c r="E513" i="5"/>
  <c r="G514" i="11" l="1"/>
  <c r="H514" i="11"/>
  <c r="B514" i="11"/>
  <c r="F514" i="11"/>
  <c r="E514" i="11" s="1"/>
  <c r="D514" i="11"/>
  <c r="C514" i="11"/>
  <c r="H514" i="5"/>
  <c r="I514" i="5"/>
  <c r="E514" i="5"/>
  <c r="F515" i="11" l="1"/>
  <c r="E515" i="11" s="1"/>
  <c r="H515" i="11"/>
  <c r="D515" i="11"/>
  <c r="G515" i="11"/>
  <c r="B515" i="11"/>
  <c r="C515" i="11"/>
  <c r="I515" i="5"/>
  <c r="H515" i="5"/>
  <c r="E515" i="5"/>
  <c r="G516" i="11" l="1"/>
  <c r="H516" i="11"/>
  <c r="B516" i="11"/>
  <c r="D516" i="11"/>
  <c r="F516" i="11"/>
  <c r="E516" i="11" s="1"/>
  <c r="C516" i="11"/>
  <c r="I516" i="5"/>
  <c r="H516" i="5"/>
  <c r="E516" i="5"/>
  <c r="F517" i="11" l="1"/>
  <c r="E517" i="11" s="1"/>
  <c r="G517" i="11"/>
  <c r="H517" i="11"/>
  <c r="B517" i="11"/>
  <c r="C517" i="11"/>
  <c r="D517" i="11"/>
  <c r="I517" i="5"/>
  <c r="H517" i="5"/>
  <c r="E517" i="5"/>
  <c r="G518" i="11" l="1"/>
  <c r="H518" i="11"/>
  <c r="B518" i="11"/>
  <c r="C518" i="11"/>
  <c r="D518" i="11"/>
  <c r="F518" i="11"/>
  <c r="E518" i="11" s="1"/>
  <c r="H518" i="5"/>
  <c r="E518" i="5"/>
  <c r="I518" i="5"/>
  <c r="F519" i="11" l="1"/>
  <c r="E519" i="11" s="1"/>
  <c r="H519" i="11"/>
  <c r="D519" i="11"/>
  <c r="G519" i="11"/>
  <c r="B519" i="11"/>
  <c r="C519" i="11"/>
  <c r="I519" i="5"/>
  <c r="H519" i="5"/>
  <c r="E519" i="5"/>
  <c r="G520" i="11" l="1"/>
  <c r="H520" i="11"/>
  <c r="B520" i="11"/>
  <c r="C520" i="11"/>
  <c r="F520" i="11"/>
  <c r="E520" i="11" s="1"/>
  <c r="D520" i="11"/>
  <c r="H520" i="5"/>
  <c r="I520" i="5"/>
  <c r="E520" i="5"/>
  <c r="F521" i="11" l="1"/>
  <c r="E521" i="11" s="1"/>
  <c r="G521" i="11"/>
  <c r="H521" i="11"/>
  <c r="B521" i="11"/>
  <c r="D521" i="11"/>
  <c r="C521" i="11"/>
  <c r="I521" i="5"/>
  <c r="H521" i="5"/>
  <c r="E521" i="5"/>
  <c r="G522" i="11" l="1"/>
  <c r="H522" i="11"/>
  <c r="B522" i="11"/>
  <c r="F522" i="11"/>
  <c r="E522" i="11" s="1"/>
  <c r="D522" i="11"/>
  <c r="C522" i="11"/>
  <c r="H522" i="5"/>
  <c r="I522" i="5"/>
  <c r="E522" i="5"/>
  <c r="F523" i="11" l="1"/>
  <c r="G523" i="11"/>
  <c r="H523" i="11"/>
  <c r="B523" i="11"/>
  <c r="E523" i="11"/>
  <c r="C523" i="11"/>
  <c r="D523" i="11"/>
  <c r="I523" i="5"/>
  <c r="H523" i="5"/>
  <c r="E523" i="5"/>
  <c r="G524" i="11" l="1"/>
  <c r="H524" i="11"/>
  <c r="B524" i="11"/>
  <c r="F524" i="11"/>
  <c r="E524" i="11" s="1"/>
  <c r="D524" i="11"/>
  <c r="C524" i="11"/>
  <c r="I524" i="5"/>
  <c r="H524" i="5"/>
  <c r="E524" i="5"/>
  <c r="F525" i="11" l="1"/>
  <c r="E525" i="11" s="1"/>
  <c r="H525" i="11"/>
  <c r="B525" i="11"/>
  <c r="G525" i="11"/>
  <c r="D525" i="11"/>
  <c r="C525" i="11"/>
  <c r="I525" i="5"/>
  <c r="H525" i="5"/>
  <c r="E525" i="5"/>
  <c r="G526" i="11" l="1"/>
  <c r="H526" i="11"/>
  <c r="D526" i="11"/>
  <c r="B526" i="11"/>
  <c r="C526" i="11"/>
  <c r="F526" i="11"/>
  <c r="E526" i="11" s="1"/>
  <c r="H526" i="5"/>
  <c r="I526" i="5"/>
  <c r="E526" i="5"/>
  <c r="F527" i="11" l="1"/>
  <c r="H527" i="11"/>
  <c r="G527" i="11"/>
  <c r="B527" i="11"/>
  <c r="C527" i="11"/>
  <c r="D527" i="11"/>
  <c r="E527" i="11"/>
  <c r="I527" i="5"/>
  <c r="H527" i="5"/>
  <c r="E527" i="5"/>
  <c r="G528" i="11" l="1"/>
  <c r="H528" i="11"/>
  <c r="B528" i="11"/>
  <c r="D528" i="11"/>
  <c r="F528" i="11"/>
  <c r="E528" i="11" s="1"/>
  <c r="C528" i="11"/>
  <c r="H528" i="5"/>
  <c r="I528" i="5"/>
  <c r="E528" i="5"/>
  <c r="F529" i="11" l="1"/>
  <c r="E529" i="11" s="1"/>
  <c r="G529" i="11"/>
  <c r="H529" i="11"/>
  <c r="D529" i="11"/>
  <c r="B529" i="11"/>
  <c r="C529" i="11"/>
  <c r="I529" i="5"/>
  <c r="H529" i="5"/>
  <c r="E529" i="5"/>
  <c r="G530" i="11" l="1"/>
  <c r="H530" i="11"/>
  <c r="D530" i="11"/>
  <c r="B530" i="11"/>
  <c r="C530" i="11"/>
  <c r="F530" i="11"/>
  <c r="E530" i="11" s="1"/>
  <c r="H530" i="5"/>
  <c r="I530" i="5"/>
  <c r="E530" i="5"/>
  <c r="F531" i="11" l="1"/>
  <c r="E531" i="11" s="1"/>
  <c r="G531" i="11"/>
  <c r="C531" i="11"/>
  <c r="H531" i="11"/>
  <c r="B531" i="11"/>
  <c r="D531" i="11"/>
  <c r="I531" i="5"/>
  <c r="H531" i="5"/>
  <c r="E531" i="5"/>
  <c r="G532" i="11" l="1"/>
  <c r="H532" i="11"/>
  <c r="C532" i="11"/>
  <c r="F532" i="11"/>
  <c r="E532" i="11" s="1"/>
  <c r="D532" i="11"/>
  <c r="B532" i="11"/>
  <c r="I532" i="5"/>
  <c r="H532" i="5"/>
  <c r="E532" i="5"/>
  <c r="F533" i="11" l="1"/>
  <c r="E533" i="11" s="1"/>
  <c r="G533" i="11"/>
  <c r="H533" i="11"/>
  <c r="D533" i="11"/>
  <c r="C533" i="11"/>
  <c r="B533" i="11"/>
  <c r="I533" i="5"/>
  <c r="H533" i="5"/>
  <c r="E533" i="5"/>
  <c r="G534" i="11" l="1"/>
  <c r="H534" i="11"/>
  <c r="B534" i="11"/>
  <c r="C534" i="11"/>
  <c r="F534" i="11"/>
  <c r="E534" i="11" s="1"/>
  <c r="D534" i="11"/>
  <c r="H534" i="5"/>
  <c r="I534" i="5"/>
  <c r="E534" i="5"/>
  <c r="F535" i="11" l="1"/>
  <c r="E535" i="11" s="1"/>
  <c r="G535" i="11"/>
  <c r="H535" i="11"/>
  <c r="B535" i="11"/>
  <c r="D535" i="11"/>
  <c r="C535" i="11"/>
  <c r="I535" i="5"/>
  <c r="H535" i="5"/>
  <c r="E535" i="5"/>
  <c r="G536" i="11" l="1"/>
  <c r="H536" i="11"/>
  <c r="B536" i="11"/>
  <c r="D536" i="11"/>
  <c r="F536" i="11"/>
  <c r="E536" i="11" s="1"/>
  <c r="C536" i="11"/>
  <c r="H536" i="5"/>
  <c r="I536" i="5"/>
  <c r="E536" i="5"/>
  <c r="F537" i="11" l="1"/>
  <c r="E537" i="11" s="1"/>
  <c r="G537" i="11"/>
  <c r="B537" i="11"/>
  <c r="H537" i="11"/>
  <c r="D537" i="11"/>
  <c r="C537" i="11"/>
  <c r="I537" i="5"/>
  <c r="H537" i="5"/>
  <c r="E537" i="5"/>
  <c r="G538" i="11" l="1"/>
  <c r="H538" i="11"/>
  <c r="B538" i="11"/>
  <c r="C538" i="11"/>
  <c r="D538" i="11"/>
  <c r="F538" i="11"/>
  <c r="E538" i="11" s="1"/>
  <c r="H538" i="5"/>
  <c r="I538" i="5"/>
  <c r="E538" i="5"/>
  <c r="F539" i="11" l="1"/>
  <c r="G539" i="11"/>
  <c r="H539" i="11"/>
  <c r="D539" i="11"/>
  <c r="B539" i="11"/>
  <c r="E539" i="11"/>
  <c r="C539" i="11"/>
  <c r="I539" i="5"/>
  <c r="H539" i="5"/>
  <c r="E539" i="5"/>
  <c r="G540" i="11" l="1"/>
  <c r="H540" i="11"/>
  <c r="B540" i="11"/>
  <c r="F540" i="11"/>
  <c r="E540" i="11" s="1"/>
  <c r="D540" i="11"/>
  <c r="C540" i="11"/>
  <c r="I540" i="5"/>
  <c r="E540" i="5"/>
  <c r="H540" i="5"/>
  <c r="F541" i="11" l="1"/>
  <c r="G541" i="11"/>
  <c r="C541" i="11"/>
  <c r="E541" i="11"/>
  <c r="H541" i="11"/>
  <c r="B541" i="11"/>
  <c r="D541" i="11"/>
  <c r="I541" i="5"/>
  <c r="H541" i="5"/>
  <c r="E541" i="5"/>
  <c r="G542" i="11" l="1"/>
  <c r="B542" i="11"/>
  <c r="C542" i="11"/>
  <c r="H542" i="11"/>
  <c r="D542" i="11"/>
  <c r="F542" i="11"/>
  <c r="E542" i="11" s="1"/>
  <c r="H542" i="5"/>
  <c r="I542" i="5"/>
  <c r="E542" i="5"/>
  <c r="F543" i="11" l="1"/>
  <c r="E543" i="11" s="1"/>
  <c r="B543" i="11"/>
  <c r="C543" i="11"/>
  <c r="G543" i="11"/>
  <c r="H543" i="11"/>
  <c r="D543" i="11"/>
  <c r="I543" i="5"/>
  <c r="H543" i="5"/>
  <c r="E543" i="5"/>
  <c r="G544" i="11" l="1"/>
  <c r="H544" i="11"/>
  <c r="B544" i="11"/>
  <c r="F544" i="11"/>
  <c r="E544" i="11" s="1"/>
  <c r="D544" i="11"/>
  <c r="C544" i="11"/>
  <c r="H544" i="5"/>
  <c r="I544" i="5"/>
  <c r="E544" i="5"/>
  <c r="F545" i="11" l="1"/>
  <c r="E545" i="11" s="1"/>
  <c r="G545" i="11"/>
  <c r="B545" i="11"/>
  <c r="D545" i="11"/>
  <c r="C545" i="11"/>
  <c r="H545" i="11"/>
  <c r="I545" i="5"/>
  <c r="H545" i="5"/>
  <c r="E545" i="5"/>
  <c r="G546" i="11" l="1"/>
  <c r="H546" i="11"/>
  <c r="F546" i="11"/>
  <c r="E546" i="11" s="1"/>
  <c r="D546" i="11"/>
  <c r="B546" i="11"/>
  <c r="C546" i="11"/>
  <c r="H546" i="5"/>
  <c r="I546" i="5"/>
  <c r="E546" i="5"/>
  <c r="F547" i="11" l="1"/>
  <c r="G547" i="11"/>
  <c r="B547" i="11"/>
  <c r="C547" i="11"/>
  <c r="H547" i="11"/>
  <c r="D547" i="11"/>
  <c r="E547" i="11"/>
  <c r="I547" i="5"/>
  <c r="H547" i="5"/>
  <c r="E547" i="5"/>
  <c r="G548" i="11" l="1"/>
  <c r="H548" i="11"/>
  <c r="B548" i="11"/>
  <c r="C548" i="11"/>
  <c r="D548" i="11"/>
  <c r="F548" i="11"/>
  <c r="E548" i="11" s="1"/>
  <c r="I548" i="5"/>
  <c r="H548" i="5"/>
  <c r="E548" i="5"/>
  <c r="F549" i="11" l="1"/>
  <c r="E549" i="11" s="1"/>
  <c r="G549" i="11"/>
  <c r="H549" i="11"/>
  <c r="D549" i="11"/>
  <c r="C549" i="11"/>
  <c r="B549" i="11"/>
  <c r="I549" i="5"/>
  <c r="H549" i="5"/>
  <c r="E549" i="5"/>
  <c r="G550" i="11" l="1"/>
  <c r="H550" i="11"/>
  <c r="B550" i="11"/>
  <c r="D550" i="11"/>
  <c r="C550" i="11"/>
  <c r="F550" i="11"/>
  <c r="E550" i="11" s="1"/>
  <c r="H550" i="5"/>
  <c r="I550" i="5"/>
  <c r="E550" i="5"/>
  <c r="F551" i="11" l="1"/>
  <c r="E551" i="11" s="1"/>
  <c r="G551" i="11"/>
  <c r="H551" i="11"/>
  <c r="B551" i="11"/>
  <c r="D551" i="11"/>
  <c r="C551" i="11"/>
  <c r="I551" i="5"/>
  <c r="H551" i="5"/>
  <c r="E551" i="5"/>
  <c r="G552" i="11" l="1"/>
  <c r="B552" i="11"/>
  <c r="H552" i="11"/>
  <c r="C552" i="11"/>
  <c r="F552" i="11"/>
  <c r="E552" i="11" s="1"/>
  <c r="D552" i="11"/>
  <c r="H552" i="5"/>
  <c r="I552" i="5"/>
  <c r="E552" i="5"/>
  <c r="F553" i="11" l="1"/>
  <c r="E553" i="11" s="1"/>
  <c r="H553" i="11"/>
  <c r="B553" i="11"/>
  <c r="C553" i="11"/>
  <c r="G553" i="11"/>
  <c r="D553" i="11"/>
  <c r="I553" i="5"/>
  <c r="H553" i="5"/>
  <c r="E553" i="5"/>
  <c r="G554" i="11" l="1"/>
  <c r="H554" i="11"/>
  <c r="B554" i="11"/>
  <c r="D554" i="11"/>
  <c r="C554" i="11"/>
  <c r="F554" i="11"/>
  <c r="E554" i="11" s="1"/>
  <c r="H554" i="5"/>
  <c r="I554" i="5"/>
  <c r="E554" i="5"/>
  <c r="F555" i="11" l="1"/>
  <c r="G555" i="11"/>
  <c r="H555" i="11"/>
  <c r="D555" i="11"/>
  <c r="B555" i="11"/>
  <c r="E555" i="11"/>
  <c r="C555" i="11"/>
  <c r="I555" i="5"/>
  <c r="H555" i="5"/>
  <c r="E555" i="5"/>
  <c r="G556" i="11" l="1"/>
  <c r="H556" i="11"/>
  <c r="F556" i="11"/>
  <c r="E556" i="11" s="1"/>
  <c r="B556" i="11"/>
  <c r="C556" i="11"/>
  <c r="D556" i="11"/>
  <c r="I556" i="5"/>
  <c r="H556" i="5"/>
  <c r="E556" i="5"/>
  <c r="F557" i="11" l="1"/>
  <c r="E557" i="11" s="1"/>
  <c r="G557" i="11"/>
  <c r="H557" i="11"/>
  <c r="B557" i="11"/>
  <c r="C557" i="11"/>
  <c r="D557" i="11"/>
  <c r="I557" i="5"/>
  <c r="H557" i="5"/>
  <c r="E557" i="5"/>
  <c r="G558" i="11" l="1"/>
  <c r="H558" i="11"/>
  <c r="B558" i="11"/>
  <c r="D558" i="11"/>
  <c r="C558" i="11"/>
  <c r="F558" i="11"/>
  <c r="E558" i="11" s="1"/>
  <c r="H558" i="5"/>
  <c r="I558" i="5"/>
  <c r="E558" i="5"/>
  <c r="F559" i="11" l="1"/>
  <c r="E559" i="11" s="1"/>
  <c r="G559" i="11"/>
  <c r="H559" i="11"/>
  <c r="B559" i="11"/>
  <c r="D559" i="11"/>
  <c r="C559" i="11"/>
  <c r="I559" i="5"/>
  <c r="H559" i="5"/>
  <c r="E559" i="5"/>
  <c r="G560" i="11" l="1"/>
  <c r="H560" i="11"/>
  <c r="B560" i="11"/>
  <c r="D560" i="11"/>
  <c r="C560" i="11"/>
  <c r="F560" i="11"/>
  <c r="E560" i="11" s="1"/>
  <c r="H560" i="5"/>
  <c r="I560" i="5"/>
  <c r="E560" i="5"/>
  <c r="F561" i="11" l="1"/>
  <c r="G561" i="11"/>
  <c r="H561" i="11"/>
  <c r="D561" i="11"/>
  <c r="B561" i="11"/>
  <c r="C561" i="11"/>
  <c r="E561" i="11"/>
  <c r="I561" i="5"/>
  <c r="H561" i="5"/>
  <c r="E561" i="5"/>
  <c r="G562" i="11" l="1"/>
  <c r="H562" i="11"/>
  <c r="B562" i="11"/>
  <c r="C562" i="11"/>
  <c r="D562" i="11"/>
  <c r="F562" i="11"/>
  <c r="E562" i="11" s="1"/>
  <c r="H562" i="5"/>
  <c r="I562" i="5"/>
  <c r="E562" i="5"/>
  <c r="F563" i="11" l="1"/>
  <c r="E563" i="11" s="1"/>
  <c r="G563" i="11"/>
  <c r="H563" i="11"/>
  <c r="B563" i="11"/>
  <c r="D563" i="11"/>
  <c r="C563" i="11"/>
  <c r="I563" i="5"/>
  <c r="H563" i="5"/>
  <c r="E563" i="5"/>
  <c r="G564" i="11" l="1"/>
  <c r="H564" i="11"/>
  <c r="B564" i="11"/>
  <c r="F564" i="11"/>
  <c r="E564" i="11" s="1"/>
  <c r="D564" i="11"/>
  <c r="C564" i="11"/>
  <c r="I564" i="5"/>
  <c r="H564" i="5"/>
  <c r="E564" i="5"/>
  <c r="F565" i="11" l="1"/>
  <c r="E565" i="11" s="1"/>
  <c r="G565" i="11"/>
  <c r="B565" i="11"/>
  <c r="D565" i="11"/>
  <c r="C565" i="11"/>
  <c r="H565" i="11"/>
  <c r="I565" i="5"/>
  <c r="H565" i="5"/>
  <c r="E565" i="5"/>
  <c r="G566" i="11" l="1"/>
  <c r="H566" i="11"/>
  <c r="B566" i="11"/>
  <c r="F566" i="11"/>
  <c r="E566" i="11" s="1"/>
  <c r="C566" i="11"/>
  <c r="D566" i="11"/>
  <c r="H566" i="5"/>
  <c r="I566" i="5"/>
  <c r="E566" i="5"/>
  <c r="F567" i="11" l="1"/>
  <c r="E567" i="11" s="1"/>
  <c r="G567" i="11"/>
  <c r="B567" i="11"/>
  <c r="D567" i="11"/>
  <c r="C567" i="11"/>
  <c r="H567" i="11"/>
  <c r="I567" i="5"/>
  <c r="H567" i="5"/>
  <c r="E567" i="5"/>
  <c r="G568" i="11" l="1"/>
  <c r="H568" i="11"/>
  <c r="B568" i="11"/>
  <c r="D568" i="11"/>
  <c r="F568" i="11"/>
  <c r="E568" i="11" s="1"/>
  <c r="C568" i="11"/>
  <c r="H568" i="5"/>
  <c r="I568" i="5"/>
  <c r="E568" i="5"/>
  <c r="F569" i="11" l="1"/>
  <c r="E569" i="11" s="1"/>
  <c r="G569" i="11"/>
  <c r="B569" i="11"/>
  <c r="D569" i="11"/>
  <c r="C569" i="11"/>
  <c r="H569" i="11"/>
  <c r="I569" i="5"/>
  <c r="H569" i="5"/>
  <c r="E569" i="5"/>
  <c r="G570" i="11" l="1"/>
  <c r="H570" i="11"/>
  <c r="C570" i="11"/>
  <c r="F570" i="11"/>
  <c r="E570" i="11" s="1"/>
  <c r="D570" i="11"/>
  <c r="B570" i="11"/>
  <c r="H570" i="5"/>
  <c r="I570" i="5"/>
  <c r="E570" i="5"/>
  <c r="F571" i="11" l="1"/>
  <c r="E571" i="11" s="1"/>
  <c r="G571" i="11"/>
  <c r="H571" i="11"/>
  <c r="B571" i="11"/>
  <c r="D571" i="11"/>
  <c r="C571" i="11"/>
  <c r="I571" i="5"/>
  <c r="H571" i="5"/>
  <c r="E571" i="5"/>
  <c r="G572" i="11" l="1"/>
  <c r="H572" i="11"/>
  <c r="B572" i="11"/>
  <c r="C572" i="11"/>
  <c r="F572" i="11"/>
  <c r="E572" i="11" s="1"/>
  <c r="D572" i="11"/>
  <c r="I572" i="5"/>
  <c r="E572" i="5"/>
  <c r="H572" i="5"/>
  <c r="F573" i="11" l="1"/>
  <c r="G573" i="11"/>
  <c r="H573" i="11"/>
  <c r="B573" i="11"/>
  <c r="D573" i="11"/>
  <c r="C573" i="11"/>
  <c r="E573" i="11"/>
  <c r="I573" i="5"/>
  <c r="H573" i="5"/>
  <c r="E573" i="5"/>
  <c r="G574" i="11" l="1"/>
  <c r="H574" i="11"/>
  <c r="B574" i="11"/>
  <c r="F574" i="11"/>
  <c r="E574" i="11" s="1"/>
  <c r="D574" i="11"/>
  <c r="C574" i="11"/>
  <c r="H574" i="5"/>
  <c r="I574" i="5"/>
  <c r="E574" i="5"/>
  <c r="F575" i="11" l="1"/>
  <c r="E575" i="11" s="1"/>
  <c r="G575" i="11"/>
  <c r="D575" i="11"/>
  <c r="C575" i="11"/>
  <c r="H575" i="11"/>
  <c r="B575" i="11"/>
  <c r="I575" i="5"/>
  <c r="H575" i="5"/>
  <c r="E575" i="5"/>
  <c r="G576" i="11" l="1"/>
  <c r="H576" i="11"/>
  <c r="B576" i="11"/>
  <c r="D576" i="11"/>
  <c r="F576" i="11"/>
  <c r="E576" i="11" s="1"/>
  <c r="C576" i="11"/>
  <c r="H576" i="5"/>
  <c r="I576" i="5"/>
  <c r="E576" i="5"/>
  <c r="F577" i="11" l="1"/>
  <c r="E577" i="11" s="1"/>
  <c r="G577" i="11"/>
  <c r="H577" i="11"/>
  <c r="B577" i="11"/>
  <c r="D577" i="11"/>
  <c r="C577" i="11"/>
  <c r="I577" i="5"/>
  <c r="H577" i="5"/>
  <c r="E577" i="5"/>
  <c r="G578" i="11" l="1"/>
  <c r="H578" i="11"/>
  <c r="B578" i="11"/>
  <c r="D578" i="11"/>
  <c r="C578" i="11"/>
  <c r="F578" i="11"/>
  <c r="E578" i="11" s="1"/>
  <c r="H578" i="5"/>
  <c r="I578" i="5"/>
  <c r="E578" i="5"/>
  <c r="F579" i="11" l="1"/>
  <c r="H579" i="11"/>
  <c r="B579" i="11"/>
  <c r="D579" i="11"/>
  <c r="G579" i="11"/>
  <c r="E579" i="11"/>
  <c r="C579" i="11"/>
  <c r="I579" i="5"/>
  <c r="H579" i="5"/>
  <c r="E579" i="5"/>
  <c r="G580" i="11" l="1"/>
  <c r="H580" i="11"/>
  <c r="B580" i="11"/>
  <c r="D580" i="11"/>
  <c r="C580" i="11"/>
  <c r="F580" i="11"/>
  <c r="E580" i="11" s="1"/>
  <c r="I580" i="5"/>
  <c r="H580" i="5"/>
  <c r="E580" i="5"/>
  <c r="F581" i="11" l="1"/>
  <c r="G581" i="11"/>
  <c r="H581" i="11"/>
  <c r="D581" i="11"/>
  <c r="B581" i="11"/>
  <c r="C581" i="11"/>
  <c r="E581" i="11"/>
  <c r="I581" i="5"/>
  <c r="H581" i="5"/>
  <c r="E581" i="5"/>
  <c r="G582" i="11" l="1"/>
  <c r="H582" i="11"/>
  <c r="B582" i="11"/>
  <c r="D582" i="11"/>
  <c r="C582" i="11"/>
  <c r="F582" i="11"/>
  <c r="E582" i="11" s="1"/>
  <c r="H582" i="5"/>
  <c r="E582" i="5"/>
  <c r="I582" i="5"/>
  <c r="F583" i="11" l="1"/>
  <c r="G583" i="11"/>
  <c r="B583" i="11"/>
  <c r="D583" i="11"/>
  <c r="E583" i="11"/>
  <c r="C583" i="11"/>
  <c r="H583" i="11"/>
  <c r="I583" i="5"/>
  <c r="H583" i="5"/>
  <c r="E583" i="5"/>
  <c r="G584" i="11" l="1"/>
  <c r="H584" i="11"/>
  <c r="B584" i="11"/>
  <c r="C584" i="11"/>
  <c r="F584" i="11"/>
  <c r="E584" i="11" s="1"/>
  <c r="D584" i="11"/>
  <c r="H584" i="5"/>
  <c r="I584" i="5"/>
  <c r="E584" i="5"/>
  <c r="F585" i="11" l="1"/>
  <c r="G585" i="11"/>
  <c r="H585" i="11"/>
  <c r="D585" i="11"/>
  <c r="B585" i="11"/>
  <c r="C585" i="11"/>
  <c r="E585" i="11"/>
  <c r="I585" i="5"/>
  <c r="H585" i="5"/>
  <c r="E585" i="5"/>
  <c r="G586" i="11" l="1"/>
  <c r="H586" i="11"/>
  <c r="B586" i="11"/>
  <c r="D586" i="11"/>
  <c r="F586" i="11"/>
  <c r="E586" i="11" s="1"/>
  <c r="C586" i="11"/>
  <c r="H586" i="5"/>
  <c r="I586" i="5"/>
  <c r="E586" i="5"/>
  <c r="F587" i="11" l="1"/>
  <c r="E587" i="11" s="1"/>
  <c r="G587" i="11"/>
  <c r="H587" i="11"/>
  <c r="C587" i="11"/>
  <c r="B587" i="11"/>
  <c r="D587" i="11"/>
  <c r="I587" i="5"/>
  <c r="H587" i="5"/>
  <c r="E587" i="5"/>
  <c r="G588" i="11" l="1"/>
  <c r="H588" i="11"/>
  <c r="C588" i="11"/>
  <c r="F588" i="11"/>
  <c r="E588" i="11" s="1"/>
  <c r="D588" i="11"/>
  <c r="B588" i="11"/>
  <c r="I588" i="5"/>
  <c r="H588" i="5"/>
  <c r="E588" i="5"/>
  <c r="F589" i="11" l="1"/>
  <c r="E589" i="11" s="1"/>
  <c r="G589" i="11"/>
  <c r="B589" i="11"/>
  <c r="D589" i="11"/>
  <c r="H589" i="11"/>
  <c r="C589" i="11"/>
  <c r="I589" i="5"/>
  <c r="H589" i="5"/>
  <c r="E589" i="5"/>
  <c r="G590" i="11" l="1"/>
  <c r="H590" i="11"/>
  <c r="C590" i="11"/>
  <c r="D590" i="11"/>
  <c r="F590" i="11"/>
  <c r="E590" i="11" s="1"/>
  <c r="B590" i="11"/>
  <c r="H590" i="5"/>
  <c r="I590" i="5"/>
  <c r="E590" i="5"/>
  <c r="F591" i="11" l="1"/>
  <c r="E591" i="11" s="1"/>
  <c r="G591" i="11"/>
  <c r="H591" i="11"/>
  <c r="B591" i="11"/>
  <c r="D591" i="11"/>
  <c r="C591" i="11"/>
  <c r="I591" i="5"/>
  <c r="H591" i="5"/>
  <c r="E591" i="5"/>
  <c r="G592" i="11" l="1"/>
  <c r="B592" i="11"/>
  <c r="D592" i="11"/>
  <c r="H592" i="11"/>
  <c r="C592" i="11"/>
  <c r="F592" i="11"/>
  <c r="E592" i="11" s="1"/>
  <c r="H592" i="5"/>
  <c r="I592" i="5"/>
  <c r="E592" i="5"/>
  <c r="F593" i="11" l="1"/>
  <c r="E593" i="11" s="1"/>
  <c r="C593" i="11"/>
  <c r="G593" i="11"/>
  <c r="H593" i="11"/>
  <c r="D593" i="11"/>
  <c r="B593" i="11"/>
  <c r="I593" i="5"/>
  <c r="H593" i="5"/>
  <c r="E593" i="5"/>
  <c r="G594" i="11" l="1"/>
  <c r="H594" i="11"/>
  <c r="B594" i="11"/>
  <c r="F594" i="11"/>
  <c r="E594" i="11" s="1"/>
  <c r="C594" i="11"/>
  <c r="D594" i="11"/>
  <c r="H594" i="5"/>
  <c r="I594" i="5"/>
  <c r="E594" i="5"/>
  <c r="F595" i="11" l="1"/>
  <c r="G595" i="11"/>
  <c r="C595" i="11"/>
  <c r="H595" i="11"/>
  <c r="B595" i="11"/>
  <c r="D595" i="11"/>
  <c r="E595" i="11"/>
  <c r="I595" i="5"/>
  <c r="H595" i="5"/>
  <c r="E595" i="5"/>
  <c r="G596" i="11" l="1"/>
  <c r="C596" i="11"/>
  <c r="H596" i="11"/>
  <c r="D596" i="11"/>
  <c r="B596" i="11"/>
  <c r="F596" i="11"/>
  <c r="E596" i="11" s="1"/>
  <c r="I596" i="5"/>
  <c r="H596" i="5"/>
  <c r="E596" i="5"/>
  <c r="F597" i="11" l="1"/>
  <c r="E597" i="11" s="1"/>
  <c r="H597" i="11"/>
  <c r="B597" i="11"/>
  <c r="D597" i="11"/>
  <c r="G597" i="11"/>
  <c r="C597" i="11"/>
  <c r="I597" i="5"/>
  <c r="H597" i="5"/>
  <c r="E597" i="5"/>
  <c r="H598" i="11" l="1"/>
  <c r="B598" i="11"/>
  <c r="C598" i="11"/>
  <c r="D598" i="11"/>
  <c r="F598" i="11"/>
  <c r="E598" i="11" s="1"/>
  <c r="G598" i="11"/>
  <c r="H598" i="5"/>
  <c r="I598" i="5"/>
  <c r="E598" i="5"/>
  <c r="H599" i="11" l="1"/>
  <c r="D599" i="11"/>
  <c r="C599" i="11"/>
  <c r="F599" i="11"/>
  <c r="E599" i="11" s="1"/>
  <c r="G599" i="11"/>
  <c r="B599" i="11"/>
  <c r="I599" i="5"/>
  <c r="H599" i="5"/>
  <c r="E599" i="5"/>
  <c r="F600" i="11" l="1"/>
  <c r="E600" i="11" s="1"/>
  <c r="G600" i="11"/>
  <c r="C600" i="11"/>
  <c r="B600" i="11"/>
  <c r="H600" i="11"/>
  <c r="D600" i="11"/>
  <c r="H600" i="5"/>
  <c r="I600" i="5"/>
  <c r="E600" i="5"/>
  <c r="H601" i="11" l="1"/>
  <c r="F601" i="11"/>
  <c r="E601" i="11" s="1"/>
  <c r="D601" i="11"/>
  <c r="G601" i="11"/>
  <c r="C601" i="11"/>
  <c r="B601" i="11"/>
  <c r="I601" i="5"/>
  <c r="H601" i="5"/>
  <c r="E601" i="5"/>
  <c r="G602" i="11" l="1"/>
  <c r="F602" i="11"/>
  <c r="E602" i="11" s="1"/>
  <c r="B602" i="11"/>
  <c r="C602" i="11"/>
  <c r="D602" i="11"/>
  <c r="H602" i="11"/>
  <c r="H602" i="5"/>
  <c r="I602" i="5"/>
  <c r="E602" i="5"/>
  <c r="H603" i="11" l="1"/>
  <c r="B603" i="11"/>
  <c r="C603" i="11"/>
  <c r="D603" i="11"/>
  <c r="F603" i="11"/>
  <c r="E603" i="11" s="1"/>
  <c r="G603" i="11"/>
  <c r="I603" i="5"/>
  <c r="H603" i="5"/>
  <c r="E603" i="5"/>
  <c r="B604" i="11" l="1"/>
  <c r="D604" i="11"/>
  <c r="G604" i="11"/>
  <c r="F604" i="11"/>
  <c r="E604" i="11" s="1"/>
  <c r="H604" i="11"/>
  <c r="C604" i="11"/>
  <c r="I604" i="5"/>
  <c r="E604" i="5"/>
  <c r="H604" i="5"/>
  <c r="H605" i="11" l="1"/>
  <c r="B605" i="11"/>
  <c r="C605" i="11"/>
  <c r="D605" i="11"/>
  <c r="G605" i="11"/>
  <c r="F605" i="11"/>
  <c r="E605" i="11" s="1"/>
  <c r="I605" i="5"/>
  <c r="H605" i="5"/>
  <c r="E605" i="5"/>
  <c r="C606" i="11" l="1"/>
  <c r="F606" i="11"/>
  <c r="E606" i="11" s="1"/>
  <c r="B606" i="11"/>
  <c r="H606" i="11"/>
  <c r="D606" i="11"/>
  <c r="G606" i="11"/>
  <c r="H606" i="5"/>
  <c r="I606" i="5"/>
  <c r="E606" i="5"/>
  <c r="H607" i="11" l="1"/>
  <c r="D607" i="11"/>
  <c r="F607" i="11"/>
  <c r="E607" i="11" s="1"/>
  <c r="C607" i="11"/>
  <c r="G607" i="11"/>
  <c r="B607" i="11"/>
  <c r="I607" i="5"/>
  <c r="H607" i="5"/>
  <c r="E607" i="5"/>
  <c r="G608" i="11" l="1"/>
  <c r="D608" i="11"/>
  <c r="F608" i="11"/>
  <c r="E608" i="11" s="1"/>
  <c r="C608" i="11"/>
  <c r="B608" i="11"/>
  <c r="H608" i="11"/>
  <c r="H608" i="5"/>
  <c r="I608" i="5"/>
  <c r="E608" i="5"/>
  <c r="H609" i="11" l="1"/>
  <c r="B609" i="11"/>
  <c r="F609" i="11"/>
  <c r="E609" i="11" s="1"/>
  <c r="G609" i="11"/>
  <c r="D609" i="11"/>
  <c r="C609" i="11"/>
  <c r="I609" i="5"/>
  <c r="H609" i="5"/>
  <c r="E609" i="5"/>
  <c r="G610" i="11" l="1"/>
  <c r="B610" i="11"/>
  <c r="C610" i="11"/>
  <c r="F610" i="11"/>
  <c r="E610" i="11" s="1"/>
  <c r="H610" i="11"/>
  <c r="D610" i="11"/>
  <c r="H610" i="5"/>
  <c r="I610" i="5"/>
  <c r="E610" i="5"/>
  <c r="H611" i="11" l="1"/>
  <c r="B611" i="11"/>
  <c r="D611" i="11"/>
  <c r="C611" i="11"/>
  <c r="G611" i="11"/>
  <c r="F611" i="11"/>
  <c r="E611" i="11" s="1"/>
  <c r="I611" i="5"/>
  <c r="H611" i="5"/>
  <c r="E611" i="5"/>
  <c r="B612" i="11" l="1"/>
  <c r="C612" i="11"/>
  <c r="D612" i="11"/>
  <c r="G612" i="11"/>
  <c r="H612" i="11"/>
  <c r="F612" i="11"/>
  <c r="E612" i="11" s="1"/>
  <c r="I612" i="5"/>
  <c r="H612" i="5"/>
  <c r="E612" i="5"/>
  <c r="H613" i="11" l="1"/>
  <c r="B613" i="11"/>
  <c r="C613" i="11"/>
  <c r="D613" i="11"/>
  <c r="F613" i="11"/>
  <c r="E613" i="11" s="1"/>
  <c r="G613" i="11"/>
  <c r="I613" i="5"/>
  <c r="H613" i="5"/>
  <c r="E613" i="5"/>
  <c r="C614" i="11" l="1"/>
  <c r="D614" i="11"/>
  <c r="F614" i="11"/>
  <c r="E614" i="11" s="1"/>
  <c r="B614" i="11"/>
  <c r="H614" i="11"/>
  <c r="G614" i="11"/>
  <c r="H614" i="5"/>
  <c r="E614" i="5"/>
  <c r="I614" i="5"/>
  <c r="H615" i="11" l="1"/>
  <c r="D615" i="11"/>
  <c r="C615" i="11"/>
  <c r="F615" i="11"/>
  <c r="E615" i="11" s="1"/>
  <c r="G615" i="11"/>
  <c r="B615" i="11"/>
  <c r="I615" i="5"/>
  <c r="H615" i="5"/>
  <c r="E615" i="5"/>
  <c r="F616" i="11" l="1"/>
  <c r="G616" i="11"/>
  <c r="C616" i="11"/>
  <c r="D616" i="11"/>
  <c r="B616" i="11"/>
  <c r="E616" i="11"/>
  <c r="H616" i="11"/>
  <c r="H616" i="5"/>
  <c r="I616" i="5"/>
  <c r="E616" i="5"/>
  <c r="G617" i="11" l="1"/>
  <c r="F617" i="11"/>
  <c r="E617" i="11" s="1"/>
  <c r="C617" i="11"/>
  <c r="D617" i="11"/>
  <c r="B617" i="11"/>
  <c r="H617" i="11"/>
  <c r="I617" i="5"/>
  <c r="H617" i="5"/>
  <c r="E617" i="5"/>
  <c r="F618" i="11" l="1"/>
  <c r="G618" i="11"/>
  <c r="B618" i="11"/>
  <c r="E618" i="11"/>
  <c r="H618" i="11"/>
  <c r="C618" i="11"/>
  <c r="D618" i="11"/>
  <c r="H618" i="5"/>
  <c r="I618" i="5"/>
  <c r="E618" i="5"/>
  <c r="H619" i="11" l="1"/>
  <c r="B619" i="11"/>
  <c r="F619" i="11"/>
  <c r="E619" i="11" s="1"/>
  <c r="G619" i="11"/>
  <c r="C619" i="11"/>
  <c r="D619" i="11"/>
  <c r="I619" i="5"/>
  <c r="H619" i="5"/>
  <c r="E619" i="5"/>
  <c r="F620" i="11" l="1"/>
  <c r="E620" i="11" s="1"/>
  <c r="D620" i="11"/>
  <c r="G620" i="11"/>
  <c r="H620" i="11"/>
  <c r="B620" i="11"/>
  <c r="C620" i="11"/>
  <c r="I620" i="5"/>
  <c r="H620" i="5"/>
  <c r="E620" i="5"/>
  <c r="F621" i="11" l="1"/>
  <c r="E621" i="11" s="1"/>
  <c r="G621" i="11"/>
  <c r="H621" i="11"/>
  <c r="C621" i="11"/>
  <c r="D621" i="11"/>
  <c r="B621" i="11"/>
  <c r="I621" i="5"/>
  <c r="H621" i="5"/>
  <c r="E621" i="5"/>
  <c r="F622" i="11" l="1"/>
  <c r="G622" i="11"/>
  <c r="C622" i="11"/>
  <c r="D622" i="11"/>
  <c r="B622" i="11"/>
  <c r="H622" i="11"/>
  <c r="E622" i="11"/>
  <c r="H622" i="5"/>
  <c r="I622" i="5"/>
  <c r="E622" i="5"/>
  <c r="F623" i="11" l="1"/>
  <c r="E623" i="11" s="1"/>
  <c r="G623" i="11"/>
  <c r="D623" i="11"/>
  <c r="C623" i="11"/>
  <c r="B623" i="11"/>
  <c r="H623" i="11"/>
  <c r="I623" i="5"/>
  <c r="H623" i="5"/>
  <c r="E623" i="5"/>
  <c r="F624" i="11" l="1"/>
  <c r="G624" i="11"/>
  <c r="C624" i="11"/>
  <c r="B624" i="11"/>
  <c r="E624" i="11"/>
  <c r="H624" i="11"/>
  <c r="D624" i="11"/>
  <c r="H624" i="5"/>
  <c r="I624" i="5"/>
  <c r="E624" i="5"/>
  <c r="F625" i="11" l="1"/>
  <c r="E625" i="11" s="1"/>
  <c r="H625" i="11"/>
  <c r="C625" i="11"/>
  <c r="D625" i="11"/>
  <c r="B625" i="11"/>
  <c r="G625" i="11"/>
  <c r="I625" i="5"/>
  <c r="E625" i="5"/>
  <c r="H625" i="5"/>
  <c r="F626" i="11" l="1"/>
  <c r="G626" i="11"/>
  <c r="C626" i="11"/>
  <c r="D626" i="11"/>
  <c r="B626" i="11"/>
  <c r="H626" i="11"/>
  <c r="E626" i="11"/>
  <c r="H626" i="5"/>
  <c r="I626" i="5"/>
  <c r="E626" i="5"/>
  <c r="F627" i="11" l="1"/>
  <c r="E627" i="11" s="1"/>
  <c r="D627" i="11"/>
  <c r="G627" i="11"/>
  <c r="H627" i="11"/>
  <c r="C627" i="11"/>
  <c r="B627" i="11"/>
  <c r="I627" i="5"/>
  <c r="H627" i="5"/>
  <c r="E627" i="5"/>
  <c r="F628" i="11" l="1"/>
  <c r="G628" i="11"/>
  <c r="D628" i="11"/>
  <c r="H628" i="11"/>
  <c r="C628" i="11"/>
  <c r="B628" i="11"/>
  <c r="E628" i="11"/>
  <c r="I628" i="5"/>
  <c r="H628" i="5"/>
  <c r="E628" i="5"/>
  <c r="F629" i="11" l="1"/>
  <c r="E629" i="11" s="1"/>
  <c r="G629" i="11"/>
  <c r="H629" i="11"/>
  <c r="B629" i="11"/>
  <c r="C629" i="11"/>
  <c r="D629" i="11"/>
  <c r="I629" i="5"/>
  <c r="H629" i="5"/>
  <c r="E629" i="5"/>
  <c r="F630" i="11" l="1"/>
  <c r="G630" i="11"/>
  <c r="H630" i="11"/>
  <c r="C630" i="11"/>
  <c r="D630" i="11"/>
  <c r="B630" i="11"/>
  <c r="E630" i="11"/>
  <c r="H630" i="5"/>
  <c r="I630" i="5"/>
  <c r="E630" i="5"/>
  <c r="F631" i="11" l="1"/>
  <c r="E631" i="11" s="1"/>
  <c r="G631" i="11"/>
  <c r="H631" i="11"/>
  <c r="D631" i="11"/>
  <c r="C631" i="11"/>
  <c r="B631" i="11"/>
  <c r="I631" i="5"/>
  <c r="H631" i="5"/>
  <c r="E631" i="5"/>
  <c r="F632" i="11" l="1"/>
  <c r="H632" i="11"/>
  <c r="D632" i="11"/>
  <c r="G632" i="11"/>
  <c r="C632" i="11"/>
  <c r="B632" i="11"/>
  <c r="E632" i="11"/>
  <c r="H632" i="5"/>
  <c r="I632" i="5"/>
  <c r="E632" i="5"/>
  <c r="F633" i="11" l="1"/>
  <c r="E633" i="11" s="1"/>
  <c r="G633" i="11"/>
  <c r="H633" i="11"/>
  <c r="D633" i="11"/>
  <c r="B633" i="11"/>
  <c r="C633" i="11"/>
  <c r="I633" i="5"/>
  <c r="H633" i="5"/>
  <c r="E633" i="5"/>
  <c r="F634" i="11" l="1"/>
  <c r="E634" i="11" s="1"/>
  <c r="G634" i="11"/>
  <c r="H634" i="11"/>
  <c r="C634" i="11"/>
  <c r="B634" i="11"/>
  <c r="D634" i="11"/>
  <c r="H634" i="5"/>
  <c r="I634" i="5"/>
  <c r="E634" i="5"/>
  <c r="F635" i="11" l="1"/>
  <c r="E635" i="11" s="1"/>
  <c r="H635" i="11"/>
  <c r="C635" i="11"/>
  <c r="D635" i="11"/>
  <c r="G635" i="11"/>
  <c r="B635" i="11"/>
  <c r="I635" i="5"/>
  <c r="H635" i="5"/>
  <c r="E635" i="5"/>
  <c r="F636" i="11" l="1"/>
  <c r="E636" i="11" s="1"/>
  <c r="G636" i="11"/>
  <c r="H636" i="11"/>
  <c r="C636" i="11"/>
  <c r="D636" i="11"/>
  <c r="B636" i="11"/>
  <c r="I636" i="5"/>
  <c r="H636" i="5"/>
  <c r="E636" i="5"/>
  <c r="F637" i="11" l="1"/>
  <c r="E637" i="11" s="1"/>
  <c r="G637" i="11"/>
  <c r="H637" i="11"/>
  <c r="C637" i="11"/>
  <c r="D637" i="11"/>
  <c r="B637" i="11"/>
  <c r="I637" i="5"/>
  <c r="H637" i="5"/>
  <c r="E637" i="5"/>
  <c r="F638" i="11" l="1"/>
  <c r="G638" i="11"/>
  <c r="C638" i="11"/>
  <c r="D638" i="11"/>
  <c r="B638" i="11"/>
  <c r="H638" i="11"/>
  <c r="E638" i="11"/>
  <c r="H638" i="5"/>
  <c r="I638" i="5"/>
  <c r="E638" i="5"/>
  <c r="F639" i="11" l="1"/>
  <c r="E639" i="11" s="1"/>
  <c r="H639" i="11"/>
  <c r="C639" i="11"/>
  <c r="D639" i="11"/>
  <c r="G639" i="11"/>
  <c r="B639" i="11"/>
  <c r="I639" i="5"/>
  <c r="H639" i="5"/>
  <c r="E639" i="5"/>
  <c r="F640" i="11" l="1"/>
  <c r="G640" i="11"/>
  <c r="H640" i="11"/>
  <c r="C640" i="11"/>
  <c r="B640" i="11"/>
  <c r="E640" i="11"/>
  <c r="D640" i="11"/>
  <c r="H640" i="5"/>
  <c r="I640" i="5"/>
  <c r="E640" i="5"/>
  <c r="G641" i="11" l="1"/>
  <c r="H641" i="11"/>
  <c r="C641" i="11"/>
  <c r="B641" i="11"/>
  <c r="F641" i="11"/>
  <c r="E641" i="11" s="1"/>
  <c r="D641" i="11"/>
  <c r="I641" i="5"/>
  <c r="H641" i="5"/>
  <c r="E641" i="5"/>
  <c r="F642" i="11" l="1"/>
  <c r="G642" i="11"/>
  <c r="H642" i="11"/>
  <c r="C642" i="11"/>
  <c r="B642" i="11"/>
  <c r="D642" i="11"/>
  <c r="E642" i="11"/>
  <c r="H642" i="5"/>
  <c r="I642" i="5"/>
  <c r="E642" i="5"/>
  <c r="F643" i="11" l="1"/>
  <c r="E643" i="11" s="1"/>
  <c r="G643" i="11"/>
  <c r="H643" i="11"/>
  <c r="D643" i="11"/>
  <c r="B643" i="11"/>
  <c r="C643" i="11"/>
  <c r="I643" i="5"/>
  <c r="H643" i="5"/>
  <c r="E643" i="5"/>
  <c r="F644" i="11" l="1"/>
  <c r="G644" i="11"/>
  <c r="H644" i="11"/>
  <c r="D644" i="11"/>
  <c r="C644" i="11"/>
  <c r="B644" i="11"/>
  <c r="E644" i="11"/>
  <c r="I644" i="5"/>
  <c r="H644" i="5"/>
  <c r="E644" i="5"/>
  <c r="F645" i="11" l="1"/>
  <c r="E645" i="11" s="1"/>
  <c r="B645" i="11"/>
  <c r="C645" i="11"/>
  <c r="G645" i="11"/>
  <c r="H645" i="11"/>
  <c r="D645" i="11"/>
  <c r="I645" i="5"/>
  <c r="H645" i="5"/>
  <c r="E645" i="5"/>
  <c r="F646" i="11" l="1"/>
  <c r="G646" i="11"/>
  <c r="D646" i="11"/>
  <c r="C646" i="11"/>
  <c r="H646" i="11"/>
  <c r="E646" i="11"/>
  <c r="B646" i="11"/>
  <c r="H646" i="5"/>
  <c r="E646" i="5"/>
  <c r="I646" i="5"/>
  <c r="F647" i="11" l="1"/>
  <c r="E647" i="11" s="1"/>
  <c r="C647" i="11"/>
  <c r="G647" i="11"/>
  <c r="H647" i="11"/>
  <c r="D647" i="11"/>
  <c r="B647" i="11"/>
  <c r="I647" i="5"/>
  <c r="H647" i="5"/>
  <c r="E647" i="5"/>
  <c r="F648" i="11" l="1"/>
  <c r="G648" i="11"/>
  <c r="D648" i="11"/>
  <c r="C648" i="11"/>
  <c r="B648" i="11"/>
  <c r="H648" i="11"/>
  <c r="E648" i="11"/>
  <c r="H648" i="5"/>
  <c r="I648" i="5"/>
  <c r="E648" i="5"/>
  <c r="F649" i="11" l="1"/>
  <c r="E649" i="11" s="1"/>
  <c r="G649" i="11"/>
  <c r="H649" i="11"/>
  <c r="B649" i="11"/>
  <c r="C649" i="11"/>
  <c r="D649" i="11"/>
  <c r="I649" i="5"/>
  <c r="H649" i="5"/>
  <c r="E649" i="5"/>
  <c r="F650" i="11" l="1"/>
  <c r="E650" i="11" s="1"/>
  <c r="H650" i="11"/>
  <c r="D650" i="11"/>
  <c r="G650" i="11"/>
  <c r="B650" i="11"/>
  <c r="C650" i="11"/>
  <c r="H650" i="5"/>
  <c r="I650" i="5"/>
  <c r="E650" i="5"/>
  <c r="G651" i="11" l="1"/>
  <c r="H651" i="11"/>
  <c r="B651" i="11"/>
  <c r="C651" i="11"/>
  <c r="F651" i="11"/>
  <c r="E651" i="11" s="1"/>
  <c r="D651" i="11"/>
  <c r="I651" i="5"/>
  <c r="H651" i="5"/>
  <c r="E651" i="5"/>
  <c r="F652" i="11" l="1"/>
  <c r="G652" i="11"/>
  <c r="C652" i="11"/>
  <c r="H652" i="11"/>
  <c r="B652" i="11"/>
  <c r="D652" i="11"/>
  <c r="E652" i="11"/>
  <c r="I652" i="5"/>
  <c r="H652" i="5"/>
  <c r="E652" i="5"/>
  <c r="F653" i="11" l="1"/>
  <c r="B653" i="11"/>
  <c r="C653" i="11"/>
  <c r="G653" i="11"/>
  <c r="H653" i="11"/>
  <c r="D653" i="11"/>
  <c r="E653" i="11"/>
  <c r="I653" i="5"/>
  <c r="H653" i="5"/>
  <c r="E653" i="5"/>
  <c r="F654" i="11" l="1"/>
  <c r="G654" i="11"/>
  <c r="C654" i="11"/>
  <c r="B654" i="11"/>
  <c r="E654" i="11"/>
  <c r="H654" i="11"/>
  <c r="D654" i="11"/>
  <c r="H654" i="5"/>
  <c r="I654" i="5"/>
  <c r="E654" i="5"/>
  <c r="F655" i="11" l="1"/>
  <c r="E655" i="11" s="1"/>
  <c r="G655" i="11"/>
  <c r="H655" i="11"/>
  <c r="B655" i="11"/>
  <c r="C655" i="11"/>
  <c r="D655" i="11"/>
  <c r="I655" i="5"/>
  <c r="H655" i="5"/>
  <c r="E655" i="5"/>
  <c r="F656" i="11" l="1"/>
  <c r="G656" i="11"/>
  <c r="H656" i="11"/>
  <c r="B656" i="11"/>
  <c r="C656" i="11"/>
  <c r="D656" i="11"/>
  <c r="E656" i="11"/>
  <c r="H656" i="5"/>
  <c r="I656" i="5"/>
  <c r="E656" i="5"/>
  <c r="F657" i="11" l="1"/>
  <c r="E657" i="11" s="1"/>
  <c r="G657" i="11"/>
  <c r="H657" i="11"/>
  <c r="C657" i="11"/>
  <c r="D657" i="11"/>
  <c r="B657" i="11"/>
  <c r="I657" i="5"/>
  <c r="H657" i="5"/>
  <c r="E657" i="5"/>
  <c r="F658" i="11" l="1"/>
  <c r="E658" i="11" s="1"/>
  <c r="D658" i="11"/>
  <c r="G658" i="11"/>
  <c r="H658" i="11"/>
  <c r="B658" i="11"/>
  <c r="C658" i="11"/>
  <c r="H658" i="5"/>
  <c r="I658" i="5"/>
  <c r="E658" i="5"/>
  <c r="F659" i="11" l="1"/>
  <c r="E659" i="11" s="1"/>
  <c r="G659" i="11"/>
  <c r="H659" i="11"/>
  <c r="C659" i="11"/>
  <c r="B659" i="11"/>
  <c r="D659" i="11"/>
  <c r="I659" i="5"/>
  <c r="H659" i="5"/>
  <c r="E659" i="5"/>
  <c r="F660" i="11" l="1"/>
  <c r="G660" i="11"/>
  <c r="C660" i="11"/>
  <c r="H660" i="11"/>
  <c r="B660" i="11"/>
  <c r="D660" i="11"/>
  <c r="E660" i="11"/>
  <c r="I660" i="5"/>
  <c r="H660" i="5"/>
  <c r="E660" i="5"/>
  <c r="F661" i="11" l="1"/>
  <c r="E661" i="11" s="1"/>
  <c r="D661" i="11"/>
  <c r="G661" i="11"/>
  <c r="H661" i="11"/>
  <c r="C661" i="11"/>
  <c r="B661" i="11"/>
  <c r="I661" i="5"/>
  <c r="H661" i="5"/>
  <c r="E661" i="5"/>
  <c r="F662" i="11" l="1"/>
  <c r="G662" i="11"/>
  <c r="C662" i="11"/>
  <c r="D662" i="11"/>
  <c r="H662" i="11"/>
  <c r="B662" i="11"/>
  <c r="E662" i="11"/>
  <c r="H662" i="5"/>
  <c r="I662" i="5"/>
  <c r="E662" i="5"/>
  <c r="G663" i="11" l="1"/>
  <c r="H663" i="11"/>
  <c r="C663" i="11"/>
  <c r="D663" i="11"/>
  <c r="B663" i="11"/>
  <c r="F663" i="11"/>
  <c r="E663" i="11" s="1"/>
  <c r="I663" i="5"/>
  <c r="H663" i="5"/>
  <c r="E663" i="5"/>
  <c r="F664" i="11" l="1"/>
  <c r="E664" i="11" s="1"/>
  <c r="G664" i="11"/>
  <c r="H664" i="11"/>
  <c r="D664" i="11"/>
  <c r="B664" i="11"/>
  <c r="C664" i="11"/>
  <c r="H664" i="5"/>
  <c r="I664" i="5"/>
  <c r="E664" i="5"/>
  <c r="G665" i="11" l="1"/>
  <c r="B665" i="11"/>
  <c r="F665" i="11"/>
  <c r="E665" i="11" s="1"/>
  <c r="D665" i="11"/>
  <c r="H665" i="11"/>
  <c r="C665" i="11"/>
  <c r="I665" i="5"/>
  <c r="H665" i="5"/>
  <c r="E665" i="5"/>
  <c r="F666" i="11" l="1"/>
  <c r="E666" i="11" s="1"/>
  <c r="G666" i="11"/>
  <c r="H666" i="11"/>
  <c r="B666" i="11"/>
  <c r="C666" i="11"/>
  <c r="D666" i="11"/>
  <c r="H666" i="5"/>
  <c r="I666" i="5"/>
  <c r="E666" i="5"/>
  <c r="F667" i="11" l="1"/>
  <c r="E667" i="11" s="1"/>
  <c r="H667" i="11"/>
  <c r="C667" i="11"/>
  <c r="D667" i="11"/>
  <c r="B667" i="11"/>
  <c r="G667" i="11"/>
  <c r="I667" i="5"/>
  <c r="H667" i="5"/>
  <c r="E667" i="5"/>
  <c r="G668" i="11" l="1"/>
  <c r="H668" i="11"/>
  <c r="F668" i="11"/>
  <c r="E668" i="11" s="1"/>
  <c r="B668" i="11"/>
  <c r="D668" i="11"/>
  <c r="C668" i="11"/>
  <c r="I668" i="5"/>
  <c r="E668" i="5"/>
  <c r="H668" i="5"/>
  <c r="H669" i="11" l="1"/>
  <c r="B669" i="11"/>
  <c r="C669" i="11"/>
  <c r="D669" i="11"/>
  <c r="F669" i="11"/>
  <c r="E669" i="11" s="1"/>
  <c r="G669" i="11"/>
  <c r="I669" i="5"/>
  <c r="H669" i="5"/>
  <c r="E669" i="5"/>
  <c r="H670" i="11" l="1"/>
  <c r="D670" i="11"/>
  <c r="F670" i="11"/>
  <c r="E670" i="11" s="1"/>
  <c r="G670" i="11"/>
  <c r="B670" i="11"/>
  <c r="C670" i="11"/>
  <c r="H670" i="5"/>
  <c r="I670" i="5"/>
  <c r="E670" i="5"/>
  <c r="H671" i="11" l="1"/>
  <c r="F671" i="11"/>
  <c r="E671" i="11" s="1"/>
  <c r="G671" i="11"/>
  <c r="B671" i="11"/>
  <c r="C671" i="11"/>
  <c r="D671" i="11"/>
  <c r="I671" i="5"/>
  <c r="H671" i="5"/>
  <c r="E671" i="5"/>
  <c r="H672" i="11" l="1"/>
  <c r="B672" i="11"/>
  <c r="C672" i="11"/>
  <c r="F672" i="11"/>
  <c r="E672" i="11" s="1"/>
  <c r="G672" i="11"/>
  <c r="D672" i="11"/>
  <c r="H672" i="5"/>
  <c r="I672" i="5"/>
  <c r="E672" i="5"/>
  <c r="G673" i="11" l="1"/>
  <c r="H673" i="11"/>
  <c r="B673" i="11"/>
  <c r="C673" i="11"/>
  <c r="F673" i="11"/>
  <c r="E673" i="11" s="1"/>
  <c r="D673" i="11"/>
  <c r="I673" i="5"/>
  <c r="H673" i="5"/>
  <c r="E673" i="5"/>
  <c r="H674" i="11" l="1"/>
  <c r="G674" i="11"/>
  <c r="B674" i="11"/>
  <c r="D674" i="11"/>
  <c r="C674" i="11"/>
  <c r="F674" i="11"/>
  <c r="E674" i="11" s="1"/>
  <c r="H674" i="5"/>
  <c r="I674" i="5"/>
  <c r="E674" i="5"/>
  <c r="H675" i="11" l="1"/>
  <c r="B675" i="11"/>
  <c r="D675" i="11"/>
  <c r="G675" i="11"/>
  <c r="C675" i="11"/>
  <c r="F675" i="11"/>
  <c r="E675" i="11" s="1"/>
  <c r="I675" i="5"/>
  <c r="H675" i="5"/>
  <c r="E675" i="5"/>
  <c r="H676" i="11" l="1"/>
  <c r="B676" i="11"/>
  <c r="D676" i="11"/>
  <c r="C676" i="11"/>
  <c r="F676" i="11"/>
  <c r="E676" i="11" s="1"/>
  <c r="G676" i="11"/>
  <c r="I676" i="5"/>
  <c r="H676" i="5"/>
  <c r="E676" i="5"/>
  <c r="H677" i="11" l="1"/>
  <c r="D677" i="11"/>
  <c r="F677" i="11"/>
  <c r="E677" i="11" s="1"/>
  <c r="G677" i="11"/>
  <c r="B677" i="11"/>
  <c r="C677" i="11"/>
  <c r="I677" i="5"/>
  <c r="H677" i="5"/>
  <c r="E677" i="5"/>
  <c r="D678" i="11" l="1"/>
  <c r="F678" i="11"/>
  <c r="B678" i="11"/>
  <c r="G678" i="11"/>
  <c r="H678" i="11"/>
  <c r="C678" i="11"/>
  <c r="E678" i="11"/>
  <c r="H678" i="5"/>
  <c r="I678" i="5"/>
  <c r="E678" i="5"/>
  <c r="B679" i="11" l="1"/>
  <c r="C679" i="11"/>
  <c r="F679" i="11"/>
  <c r="E679" i="11" s="1"/>
  <c r="G679" i="11"/>
  <c r="H679" i="11"/>
  <c r="D679" i="11"/>
  <c r="I679" i="5"/>
  <c r="H679" i="5"/>
  <c r="E679" i="5"/>
  <c r="G680" i="11" l="1"/>
  <c r="C680" i="11"/>
  <c r="H680" i="11"/>
  <c r="B680" i="11"/>
  <c r="D680" i="11"/>
  <c r="F680" i="11"/>
  <c r="E680" i="11" s="1"/>
  <c r="H680" i="5"/>
  <c r="I680" i="5"/>
  <c r="E680" i="5"/>
  <c r="D681" i="11" l="1"/>
  <c r="H681" i="11"/>
  <c r="B681" i="11"/>
  <c r="C681" i="11"/>
  <c r="F681" i="11"/>
  <c r="E681" i="11" s="1"/>
  <c r="G681" i="11"/>
  <c r="I681" i="5"/>
  <c r="H681" i="5"/>
  <c r="E681" i="5"/>
  <c r="B682" i="11" l="1"/>
  <c r="C682" i="11"/>
  <c r="F682" i="11"/>
  <c r="E682" i="11" s="1"/>
  <c r="D682" i="11"/>
  <c r="G682" i="11"/>
  <c r="H682" i="11"/>
  <c r="H682" i="5"/>
  <c r="I682" i="5"/>
  <c r="E682" i="5"/>
  <c r="C683" i="11" l="1"/>
  <c r="D683" i="11"/>
  <c r="B683" i="11"/>
  <c r="G683" i="11"/>
  <c r="F683" i="11"/>
  <c r="E683" i="11" s="1"/>
  <c r="H683" i="11"/>
  <c r="I683" i="5"/>
  <c r="H683" i="5"/>
  <c r="E683" i="5"/>
  <c r="B684" i="11" l="1"/>
  <c r="D684" i="11"/>
  <c r="F684" i="11"/>
  <c r="E684" i="11" s="1"/>
  <c r="C684" i="11"/>
  <c r="G684" i="11"/>
  <c r="H684" i="11"/>
  <c r="I684" i="5"/>
  <c r="H684" i="5"/>
  <c r="E684" i="5"/>
  <c r="C685" i="11" l="1"/>
  <c r="H685" i="11"/>
  <c r="B685" i="11"/>
  <c r="D685" i="11"/>
  <c r="G685" i="11"/>
  <c r="F685" i="11"/>
  <c r="E685" i="11" s="1"/>
  <c r="I685" i="5"/>
  <c r="H685" i="5"/>
  <c r="E685" i="5"/>
  <c r="D686" i="11" l="1"/>
  <c r="F686" i="11"/>
  <c r="G686" i="11"/>
  <c r="H686" i="11"/>
  <c r="B686" i="11"/>
  <c r="C686" i="11"/>
  <c r="E686" i="11"/>
  <c r="H686" i="5"/>
  <c r="I686" i="5"/>
  <c r="E686" i="5"/>
  <c r="F687" i="11" l="1"/>
  <c r="E687" i="11" s="1"/>
  <c r="G687" i="11"/>
  <c r="H687" i="11"/>
  <c r="B687" i="11"/>
  <c r="C687" i="11"/>
  <c r="D687" i="11"/>
  <c r="I687" i="5"/>
  <c r="H687" i="5"/>
  <c r="E687" i="5"/>
  <c r="G688" i="11" l="1"/>
  <c r="H688" i="11"/>
  <c r="B688" i="11"/>
  <c r="C688" i="11"/>
  <c r="D688" i="11"/>
  <c r="F688" i="11"/>
  <c r="E688" i="11" s="1"/>
  <c r="H688" i="5"/>
  <c r="I688" i="5"/>
  <c r="E688" i="5"/>
  <c r="D689" i="11" l="1"/>
  <c r="H689" i="11"/>
  <c r="B689" i="11"/>
  <c r="F689" i="11"/>
  <c r="E689" i="11" s="1"/>
  <c r="G689" i="11"/>
  <c r="C689" i="11"/>
  <c r="I689" i="5"/>
  <c r="H689" i="5"/>
  <c r="E689" i="5"/>
  <c r="B690" i="11" l="1"/>
  <c r="C690" i="11"/>
  <c r="H690" i="11"/>
  <c r="D690" i="11"/>
  <c r="F690" i="11"/>
  <c r="E690" i="11" s="1"/>
  <c r="G690" i="11"/>
  <c r="H690" i="5"/>
  <c r="I690" i="5"/>
  <c r="E690" i="5"/>
  <c r="B691" i="11" l="1"/>
  <c r="C691" i="11"/>
  <c r="D691" i="11"/>
  <c r="F691" i="11"/>
  <c r="E691" i="11" s="1"/>
  <c r="G691" i="11"/>
  <c r="H691" i="11"/>
  <c r="I691" i="5"/>
  <c r="H691" i="5"/>
  <c r="E691" i="5"/>
  <c r="B692" i="11" l="1"/>
  <c r="C692" i="11"/>
  <c r="H692" i="11"/>
  <c r="D692" i="11"/>
  <c r="F692" i="11"/>
  <c r="E692" i="11" s="1"/>
  <c r="G692" i="11"/>
  <c r="I692" i="5"/>
  <c r="H692" i="5"/>
  <c r="E692" i="5"/>
  <c r="B693" i="11" l="1"/>
  <c r="C693" i="11"/>
  <c r="D693" i="11"/>
  <c r="F693" i="11"/>
  <c r="E693" i="11" s="1"/>
  <c r="G693" i="11"/>
  <c r="H693" i="11"/>
  <c r="I693" i="5"/>
  <c r="H693" i="5"/>
  <c r="E693" i="5"/>
  <c r="D694" i="11" l="1"/>
  <c r="F694" i="11"/>
  <c r="E694" i="11" s="1"/>
  <c r="C694" i="11"/>
  <c r="G694" i="11"/>
  <c r="H694" i="11"/>
  <c r="B694" i="11"/>
  <c r="H694" i="5"/>
  <c r="I694" i="5"/>
  <c r="E694" i="5"/>
  <c r="F695" i="11" l="1"/>
  <c r="E695" i="11" s="1"/>
  <c r="G695" i="11"/>
  <c r="D695" i="11"/>
  <c r="H695" i="11"/>
  <c r="B695" i="11"/>
  <c r="C695" i="11"/>
  <c r="I695" i="5"/>
  <c r="H695" i="5"/>
  <c r="E695" i="5"/>
  <c r="G696" i="11" l="1"/>
  <c r="H696" i="11"/>
  <c r="B696" i="11"/>
  <c r="D696" i="11"/>
  <c r="F696" i="11"/>
  <c r="E696" i="11" s="1"/>
  <c r="C696" i="11"/>
  <c r="H696" i="5"/>
  <c r="I696" i="5"/>
  <c r="E696" i="5"/>
  <c r="C697" i="11" l="1"/>
  <c r="D697" i="11"/>
  <c r="F697" i="11"/>
  <c r="E697" i="11" s="1"/>
  <c r="G697" i="11"/>
  <c r="H697" i="11"/>
  <c r="B697" i="11"/>
  <c r="I697" i="5"/>
  <c r="H697" i="5"/>
  <c r="E697" i="5"/>
  <c r="B698" i="11" l="1"/>
  <c r="C698" i="11"/>
  <c r="G698" i="11"/>
  <c r="D698" i="11"/>
  <c r="F698" i="11"/>
  <c r="E698" i="11" s="1"/>
  <c r="H698" i="11"/>
  <c r="H698" i="5"/>
  <c r="I698" i="5"/>
  <c r="E698" i="5"/>
  <c r="F699" i="11" l="1"/>
  <c r="E699" i="11" s="1"/>
  <c r="H699" i="11"/>
  <c r="B699" i="11"/>
  <c r="C699" i="11"/>
  <c r="D699" i="11"/>
  <c r="G699" i="11"/>
  <c r="I699" i="5"/>
  <c r="H699" i="5"/>
  <c r="E699" i="5"/>
  <c r="B700" i="11" l="1"/>
  <c r="C700" i="11"/>
  <c r="D700" i="11"/>
  <c r="F700" i="11"/>
  <c r="E700" i="11" s="1"/>
  <c r="G700" i="11"/>
  <c r="H700" i="11"/>
  <c r="I700" i="5"/>
  <c r="E700" i="5"/>
  <c r="H700" i="5"/>
  <c r="C701" i="11" l="1"/>
  <c r="D701" i="11"/>
  <c r="F701" i="11"/>
  <c r="E701" i="11" s="1"/>
  <c r="G701" i="11"/>
  <c r="H701" i="11"/>
  <c r="B701" i="11"/>
  <c r="I701" i="5"/>
  <c r="H701" i="5"/>
  <c r="E701" i="5"/>
  <c r="D702" i="11" l="1"/>
  <c r="F702" i="11"/>
  <c r="H702" i="11"/>
  <c r="B702" i="11"/>
  <c r="C702" i="11"/>
  <c r="G702" i="11"/>
  <c r="E702" i="11"/>
  <c r="H702" i="5"/>
  <c r="I702" i="5"/>
  <c r="E702" i="5"/>
  <c r="F703" i="11" l="1"/>
  <c r="E703" i="11" s="1"/>
  <c r="H703" i="11"/>
  <c r="B703" i="11"/>
  <c r="C703" i="11"/>
  <c r="D703" i="11"/>
  <c r="G703" i="11"/>
  <c r="I703" i="5"/>
  <c r="H703" i="5"/>
  <c r="E703" i="5"/>
  <c r="G704" i="11" l="1"/>
  <c r="H704" i="11"/>
  <c r="B704" i="11"/>
  <c r="D704" i="11"/>
  <c r="F704" i="11"/>
  <c r="E704" i="11" s="1"/>
  <c r="C704" i="11"/>
  <c r="H704" i="5"/>
  <c r="I704" i="5"/>
  <c r="E704" i="5"/>
  <c r="H705" i="11" l="1"/>
  <c r="B705" i="11"/>
  <c r="D705" i="11"/>
  <c r="F705" i="11"/>
  <c r="E705" i="11" s="1"/>
  <c r="G705" i="11"/>
  <c r="C705" i="11"/>
  <c r="I705" i="5"/>
  <c r="H705" i="5"/>
  <c r="E705" i="5"/>
  <c r="B706" i="11" l="1"/>
  <c r="C706" i="11"/>
  <c r="G706" i="11"/>
  <c r="H706" i="11"/>
  <c r="D706" i="11"/>
  <c r="F706" i="11"/>
  <c r="E706" i="11" s="1"/>
  <c r="H706" i="5"/>
  <c r="I706" i="5"/>
  <c r="E706" i="5"/>
  <c r="H707" i="11" l="1"/>
  <c r="B707" i="11"/>
  <c r="C707" i="11"/>
  <c r="D707" i="11"/>
  <c r="F707" i="11"/>
  <c r="E707" i="11" s="1"/>
  <c r="G707" i="11"/>
  <c r="I707" i="5"/>
  <c r="H707" i="5"/>
  <c r="E707" i="5"/>
  <c r="B708" i="11" l="1"/>
  <c r="C708" i="11"/>
  <c r="D708" i="11"/>
  <c r="F708" i="11"/>
  <c r="E708" i="11" s="1"/>
  <c r="H708" i="11"/>
  <c r="G708" i="11"/>
  <c r="I708" i="5"/>
  <c r="H708" i="5"/>
  <c r="E708" i="5"/>
  <c r="H709" i="11" l="1"/>
  <c r="B709" i="11"/>
  <c r="F709" i="11"/>
  <c r="E709" i="11" s="1"/>
  <c r="D709" i="11"/>
  <c r="C709" i="11"/>
  <c r="G709" i="11"/>
  <c r="I709" i="5"/>
  <c r="H709" i="5"/>
  <c r="E709" i="5"/>
  <c r="B710" i="11" l="1"/>
  <c r="C710" i="11"/>
  <c r="D710" i="11"/>
  <c r="F710" i="11"/>
  <c r="E710" i="11" s="1"/>
  <c r="G710" i="11"/>
  <c r="H710" i="11"/>
  <c r="H710" i="5"/>
  <c r="E710" i="5"/>
  <c r="I710" i="5"/>
  <c r="H711" i="11" l="1"/>
  <c r="D711" i="11"/>
  <c r="F711" i="11"/>
  <c r="E711" i="11" s="1"/>
  <c r="G711" i="11"/>
  <c r="B711" i="11"/>
  <c r="C711" i="11"/>
  <c r="I711" i="5"/>
  <c r="H711" i="5"/>
  <c r="E711" i="5"/>
  <c r="B712" i="11" l="1"/>
  <c r="C712" i="11"/>
  <c r="D712" i="11"/>
  <c r="F712" i="11"/>
  <c r="E712" i="11" s="1"/>
  <c r="G712" i="11"/>
  <c r="H712" i="11"/>
  <c r="H712" i="5"/>
  <c r="I712" i="5"/>
  <c r="E712" i="5"/>
  <c r="H713" i="11" l="1"/>
  <c r="B713" i="11"/>
  <c r="C713" i="11"/>
  <c r="D713" i="11"/>
  <c r="G713" i="11"/>
  <c r="F713" i="11"/>
  <c r="E713" i="11" s="1"/>
  <c r="I713" i="5"/>
  <c r="H713" i="5"/>
  <c r="E713" i="5"/>
  <c r="B714" i="11" l="1"/>
  <c r="C714" i="11"/>
  <c r="D714" i="11"/>
  <c r="H714" i="11"/>
  <c r="F714" i="11"/>
  <c r="E714" i="11" s="1"/>
  <c r="G714" i="11"/>
  <c r="H714" i="5"/>
  <c r="I714" i="5"/>
  <c r="E714" i="5"/>
  <c r="H715" i="11" l="1"/>
  <c r="B715" i="11"/>
  <c r="F715" i="11"/>
  <c r="E715" i="11" s="1"/>
  <c r="C715" i="11"/>
  <c r="D715" i="11"/>
  <c r="G715" i="11"/>
  <c r="I715" i="5"/>
  <c r="H715" i="5"/>
  <c r="E715" i="5"/>
  <c r="B716" i="11" l="1"/>
  <c r="C716" i="11"/>
  <c r="D716" i="11"/>
  <c r="H716" i="11"/>
  <c r="F716" i="11"/>
  <c r="E716" i="11" s="1"/>
  <c r="G716" i="11"/>
  <c r="I716" i="5"/>
  <c r="H716" i="5"/>
  <c r="E716" i="5"/>
  <c r="H717" i="11" l="1"/>
  <c r="B717" i="11"/>
  <c r="D717" i="11"/>
  <c r="F717" i="11"/>
  <c r="E717" i="11" s="1"/>
  <c r="C717" i="11"/>
  <c r="G717" i="11"/>
  <c r="I717" i="5"/>
  <c r="H717" i="5"/>
  <c r="E717" i="5"/>
  <c r="B718" i="11" l="1"/>
  <c r="C718" i="11"/>
  <c r="D718" i="11"/>
  <c r="F718" i="11"/>
  <c r="E718" i="11" s="1"/>
  <c r="G718" i="11"/>
  <c r="H718" i="11"/>
  <c r="H718" i="5"/>
  <c r="I718" i="5"/>
  <c r="E718" i="5"/>
  <c r="H719" i="11" l="1"/>
  <c r="B719" i="11"/>
  <c r="C719" i="11"/>
  <c r="D719" i="11"/>
  <c r="G719" i="11"/>
  <c r="F719" i="11"/>
  <c r="E719" i="11" s="1"/>
  <c r="I719" i="5"/>
  <c r="H719" i="5"/>
  <c r="E719" i="5"/>
  <c r="B720" i="11" l="1"/>
  <c r="C720" i="11"/>
  <c r="D720" i="11"/>
  <c r="F720" i="11"/>
  <c r="E720" i="11" s="1"/>
  <c r="H720" i="11"/>
  <c r="G720" i="11"/>
  <c r="H720" i="5"/>
  <c r="I720" i="5"/>
  <c r="E720" i="5"/>
  <c r="H721" i="11" l="1"/>
  <c r="B721" i="11"/>
  <c r="G721" i="11"/>
  <c r="C721" i="11"/>
  <c r="D721" i="11"/>
  <c r="F721" i="11"/>
  <c r="E721" i="11" s="1"/>
  <c r="I721" i="5"/>
  <c r="H721" i="5"/>
  <c r="E721" i="5"/>
  <c r="B722" i="11" l="1"/>
  <c r="C722" i="11"/>
  <c r="D722" i="11"/>
  <c r="F722" i="11"/>
  <c r="E722" i="11" s="1"/>
  <c r="G722" i="11"/>
  <c r="H722" i="11"/>
  <c r="H722" i="5"/>
  <c r="I722" i="5"/>
  <c r="E722" i="5"/>
  <c r="H723" i="11" l="1"/>
  <c r="D723" i="11"/>
  <c r="B723" i="11"/>
  <c r="C723" i="11"/>
  <c r="F723" i="11"/>
  <c r="E723" i="11" s="1"/>
  <c r="G723" i="11"/>
  <c r="I723" i="5"/>
  <c r="H723" i="5"/>
  <c r="E723" i="5"/>
  <c r="B724" i="11" l="1"/>
  <c r="C724" i="11"/>
  <c r="D724" i="11"/>
  <c r="F724" i="11"/>
  <c r="E724" i="11" s="1"/>
  <c r="G724" i="11"/>
  <c r="H724" i="11"/>
  <c r="I724" i="5"/>
  <c r="H724" i="5"/>
  <c r="E724" i="5"/>
  <c r="H725" i="11" l="1"/>
  <c r="B725" i="11"/>
  <c r="F725" i="11"/>
  <c r="E725" i="11" s="1"/>
  <c r="G725" i="11"/>
  <c r="C725" i="11"/>
  <c r="D725" i="11"/>
  <c r="I725" i="5"/>
  <c r="H725" i="5"/>
  <c r="E725" i="5"/>
  <c r="B726" i="11" l="1"/>
  <c r="C726" i="11"/>
  <c r="F726" i="11"/>
  <c r="E726" i="11" s="1"/>
  <c r="H726" i="11"/>
  <c r="D726" i="11"/>
  <c r="G726" i="11"/>
  <c r="H726" i="5"/>
  <c r="I726" i="5"/>
  <c r="E726" i="5"/>
  <c r="H727" i="11" l="1"/>
  <c r="B727" i="11"/>
  <c r="G727" i="11"/>
  <c r="C727" i="11"/>
  <c r="D727" i="11"/>
  <c r="F727" i="11"/>
  <c r="E727" i="11" s="1"/>
  <c r="I727" i="5"/>
  <c r="H727" i="5"/>
  <c r="E727" i="5"/>
  <c r="B728" i="11" l="1"/>
  <c r="F728" i="11"/>
  <c r="E728" i="11" s="1"/>
  <c r="G728" i="11"/>
  <c r="C728" i="11"/>
  <c r="D728" i="11"/>
  <c r="H728" i="11"/>
  <c r="H728" i="5"/>
  <c r="I728" i="5"/>
  <c r="E728" i="5"/>
  <c r="H729" i="11" l="1"/>
  <c r="B729" i="11"/>
  <c r="C729" i="11"/>
  <c r="D729" i="11"/>
  <c r="F729" i="11"/>
  <c r="E729" i="11" s="1"/>
  <c r="G729" i="11"/>
  <c r="I729" i="5"/>
  <c r="H729" i="5"/>
  <c r="E729" i="5"/>
  <c r="B730" i="11" l="1"/>
  <c r="C730" i="11"/>
  <c r="D730" i="11"/>
  <c r="H730" i="11"/>
  <c r="F730" i="11"/>
  <c r="E730" i="11" s="1"/>
  <c r="G730" i="11"/>
  <c r="H730" i="5"/>
  <c r="I730" i="5"/>
  <c r="E730" i="5"/>
  <c r="H731" i="11" l="1"/>
  <c r="B731" i="11"/>
  <c r="F731" i="11"/>
  <c r="E731" i="11" s="1"/>
  <c r="C731" i="11"/>
  <c r="D731" i="11"/>
  <c r="G731" i="11"/>
  <c r="I731" i="5"/>
  <c r="H731" i="5"/>
  <c r="E731" i="5"/>
  <c r="B732" i="11" l="1"/>
  <c r="C732" i="11"/>
  <c r="D732" i="11"/>
  <c r="F732" i="11"/>
  <c r="E732" i="11" s="1"/>
  <c r="G732" i="11"/>
  <c r="H732" i="11"/>
  <c r="I732" i="5"/>
  <c r="E732" i="5"/>
  <c r="H732" i="5"/>
  <c r="H733" i="11" l="1"/>
  <c r="B733" i="11"/>
  <c r="D733" i="11"/>
  <c r="F733" i="11"/>
  <c r="E733" i="11" s="1"/>
  <c r="C733" i="11"/>
  <c r="G733" i="11"/>
  <c r="I733" i="5"/>
  <c r="H733" i="5"/>
  <c r="E733" i="5"/>
  <c r="B734" i="11" l="1"/>
  <c r="C734" i="11"/>
  <c r="F734" i="11"/>
  <c r="E734" i="11" s="1"/>
  <c r="H734" i="11"/>
  <c r="D734" i="11"/>
  <c r="G734" i="11"/>
  <c r="H734" i="5"/>
  <c r="I734" i="5"/>
  <c r="E734" i="5"/>
  <c r="H735" i="11" l="1"/>
  <c r="B735" i="11"/>
  <c r="C735" i="11"/>
  <c r="F735" i="11"/>
  <c r="E735" i="11" s="1"/>
  <c r="G735" i="11"/>
  <c r="D735" i="11"/>
  <c r="I735" i="5"/>
  <c r="H735" i="5"/>
  <c r="E735" i="5"/>
  <c r="B736" i="11" l="1"/>
  <c r="C736" i="11"/>
  <c r="D736" i="11"/>
  <c r="F736" i="11"/>
  <c r="E736" i="11" s="1"/>
  <c r="G736" i="11"/>
  <c r="H736" i="11"/>
  <c r="H736" i="5"/>
  <c r="I736" i="5"/>
  <c r="E736" i="5"/>
  <c r="H737" i="11" l="1"/>
  <c r="B737" i="11"/>
  <c r="F737" i="11"/>
  <c r="G737" i="11"/>
  <c r="C737" i="11"/>
  <c r="D737" i="11"/>
  <c r="E737" i="11"/>
  <c r="I737" i="5"/>
  <c r="H737" i="5"/>
  <c r="E737" i="5"/>
  <c r="B738" i="11" l="1"/>
  <c r="C738" i="11"/>
  <c r="D738" i="11"/>
  <c r="H738" i="11"/>
  <c r="F738" i="11"/>
  <c r="E738" i="11" s="1"/>
  <c r="G738" i="11"/>
  <c r="H738" i="5"/>
  <c r="I738" i="5"/>
  <c r="E738" i="5"/>
  <c r="H739" i="11" l="1"/>
  <c r="B739" i="11"/>
  <c r="C739" i="11"/>
  <c r="D739" i="11"/>
  <c r="F739" i="11"/>
  <c r="E739" i="11" s="1"/>
  <c r="G739" i="11"/>
  <c r="I739" i="5"/>
  <c r="H739" i="5"/>
  <c r="E739" i="5"/>
  <c r="B740" i="11" l="1"/>
  <c r="C740" i="11"/>
  <c r="F740" i="11"/>
  <c r="E740" i="11" s="1"/>
  <c r="D740" i="11"/>
  <c r="G740" i="11"/>
  <c r="H740" i="11"/>
  <c r="I740" i="5"/>
  <c r="H740" i="5"/>
  <c r="E740" i="5"/>
  <c r="H741" i="11" l="1"/>
  <c r="B741" i="11"/>
  <c r="C741" i="11"/>
  <c r="D741" i="11"/>
  <c r="G741" i="11"/>
  <c r="F741" i="11"/>
  <c r="E741" i="11" s="1"/>
  <c r="I741" i="5"/>
  <c r="H741" i="5"/>
  <c r="E741" i="5"/>
  <c r="B742" i="11" l="1"/>
  <c r="D742" i="11"/>
  <c r="F742" i="11"/>
  <c r="E742" i="11" s="1"/>
  <c r="G742" i="11"/>
  <c r="C742" i="11"/>
  <c r="H742" i="11"/>
  <c r="H742" i="5"/>
  <c r="E742" i="5"/>
  <c r="I742" i="5"/>
  <c r="H743" i="11" l="1"/>
  <c r="B743" i="11"/>
  <c r="C743" i="11"/>
  <c r="D743" i="11"/>
  <c r="F743" i="11"/>
  <c r="E743" i="11" s="1"/>
  <c r="G743" i="11"/>
  <c r="I743" i="5"/>
  <c r="H743" i="5"/>
  <c r="E743" i="5"/>
  <c r="B744" i="11" l="1"/>
  <c r="C744" i="11"/>
  <c r="D744" i="11"/>
  <c r="F744" i="11"/>
  <c r="E744" i="11" s="1"/>
  <c r="G744" i="11"/>
  <c r="H744" i="11"/>
  <c r="H744" i="5"/>
  <c r="I744" i="5"/>
  <c r="E744" i="5"/>
  <c r="H745" i="11" l="1"/>
  <c r="D745" i="11"/>
  <c r="F745" i="11"/>
  <c r="E745" i="11" s="1"/>
  <c r="G745" i="11"/>
  <c r="B745" i="11"/>
  <c r="C745" i="11"/>
  <c r="I745" i="5"/>
  <c r="H745" i="5"/>
  <c r="E745" i="5"/>
  <c r="B746" i="11" l="1"/>
  <c r="C746" i="11"/>
  <c r="D746" i="11"/>
  <c r="G746" i="11"/>
  <c r="F746" i="11"/>
  <c r="E746" i="11" s="1"/>
  <c r="H746" i="11"/>
  <c r="H746" i="5"/>
  <c r="I746" i="5"/>
  <c r="E746" i="5"/>
  <c r="H747" i="11" l="1"/>
  <c r="D747" i="11"/>
  <c r="F747" i="11"/>
  <c r="E747" i="11" s="1"/>
  <c r="G747" i="11"/>
  <c r="B747" i="11"/>
  <c r="C747" i="11"/>
  <c r="I747" i="5"/>
  <c r="H747" i="5"/>
  <c r="E747" i="5"/>
  <c r="B748" i="11" l="1"/>
  <c r="C748" i="11"/>
  <c r="D748" i="11"/>
  <c r="F748" i="11"/>
  <c r="E748" i="11" s="1"/>
  <c r="G748" i="11"/>
  <c r="H748" i="11"/>
  <c r="I748" i="5"/>
  <c r="H748" i="5"/>
  <c r="E748" i="5"/>
  <c r="H749" i="11" l="1"/>
  <c r="B749" i="11"/>
  <c r="C749" i="11"/>
  <c r="D749" i="11"/>
  <c r="F749" i="11"/>
  <c r="E749" i="11" s="1"/>
  <c r="G749" i="11"/>
  <c r="I749" i="5"/>
  <c r="H749" i="5"/>
  <c r="E749" i="5"/>
  <c r="B750" i="11" l="1"/>
  <c r="F750" i="11"/>
  <c r="E750" i="11" s="1"/>
  <c r="C750" i="11"/>
  <c r="D750" i="11"/>
  <c r="G750" i="11"/>
  <c r="H750" i="11"/>
  <c r="H750" i="5"/>
  <c r="I750" i="5"/>
  <c r="E750" i="5"/>
  <c r="H751" i="11" l="1"/>
  <c r="B751" i="11"/>
  <c r="F751" i="11"/>
  <c r="E751" i="11" s="1"/>
  <c r="G751" i="11"/>
  <c r="C751" i="11"/>
  <c r="D751" i="11"/>
  <c r="I751" i="5"/>
  <c r="H751" i="5"/>
  <c r="E751" i="5"/>
  <c r="B752" i="11" l="1"/>
  <c r="C752" i="11"/>
  <c r="D752" i="11"/>
  <c r="G752" i="11"/>
  <c r="F752" i="11"/>
  <c r="E752" i="11" s="1"/>
  <c r="H752" i="11"/>
  <c r="H752" i="5"/>
  <c r="I752" i="5"/>
  <c r="E752" i="5"/>
  <c r="H753" i="11" l="1"/>
  <c r="B753" i="11"/>
  <c r="C753" i="11"/>
  <c r="D753" i="11"/>
  <c r="F753" i="11"/>
  <c r="E753" i="11" s="1"/>
  <c r="G753" i="11"/>
  <c r="I753" i="5"/>
  <c r="E753" i="5"/>
  <c r="H753" i="5"/>
  <c r="B754" i="11" l="1"/>
  <c r="C754" i="11"/>
  <c r="D754" i="11"/>
  <c r="F754" i="11"/>
  <c r="E754" i="11" s="1"/>
  <c r="G754" i="11"/>
  <c r="H754" i="11"/>
  <c r="H754" i="5"/>
  <c r="I754" i="5"/>
  <c r="E754" i="5"/>
  <c r="H755" i="11" l="1"/>
  <c r="F755" i="11"/>
  <c r="E755" i="11" s="1"/>
  <c r="G755" i="11"/>
  <c r="B755" i="11"/>
  <c r="C755" i="11"/>
  <c r="D755" i="11"/>
  <c r="I755" i="5"/>
  <c r="H755" i="5"/>
  <c r="E755" i="5"/>
  <c r="B756" i="11" l="1"/>
  <c r="F756" i="11"/>
  <c r="E756" i="11" s="1"/>
  <c r="C756" i="11"/>
  <c r="D756" i="11"/>
  <c r="G756" i="11"/>
  <c r="H756" i="11"/>
  <c r="I756" i="5"/>
  <c r="H756" i="5"/>
  <c r="E756" i="5"/>
  <c r="H757" i="11" l="1"/>
  <c r="C757" i="11"/>
  <c r="F757" i="11"/>
  <c r="E757" i="11" s="1"/>
  <c r="G757" i="11"/>
  <c r="B757" i="11"/>
  <c r="D757" i="11"/>
  <c r="I757" i="5"/>
  <c r="H757" i="5"/>
  <c r="E757" i="5"/>
  <c r="B758" i="11" l="1"/>
  <c r="D758" i="11"/>
  <c r="F758" i="11"/>
  <c r="E758" i="11" s="1"/>
  <c r="H758" i="11"/>
  <c r="C758" i="11"/>
  <c r="G758" i="11"/>
  <c r="H758" i="5"/>
  <c r="I758" i="5"/>
  <c r="E758" i="5"/>
  <c r="H759" i="11" l="1"/>
  <c r="B759" i="11"/>
  <c r="C759" i="11"/>
  <c r="D759" i="11"/>
  <c r="F759" i="11"/>
  <c r="E759" i="11" s="1"/>
  <c r="G759" i="11"/>
  <c r="I759" i="5"/>
  <c r="H759" i="5"/>
  <c r="E759" i="5"/>
  <c r="B760" i="11" l="1"/>
  <c r="C760" i="11"/>
  <c r="D760" i="11"/>
  <c r="F760" i="11"/>
  <c r="E760" i="11" s="1"/>
  <c r="G760" i="11"/>
  <c r="H760" i="11"/>
  <c r="H760" i="5"/>
  <c r="I760" i="5"/>
  <c r="E760" i="5"/>
  <c r="H761" i="11" l="1"/>
  <c r="D761" i="11"/>
  <c r="G761" i="11"/>
  <c r="B761" i="11"/>
  <c r="F761" i="11"/>
  <c r="E761" i="11" s="1"/>
  <c r="C761" i="11"/>
  <c r="I761" i="5"/>
  <c r="H761" i="5"/>
  <c r="E761" i="5"/>
  <c r="B762" i="11" l="1"/>
  <c r="C762" i="11"/>
  <c r="H762" i="11"/>
  <c r="D762" i="11"/>
  <c r="F762" i="11"/>
  <c r="E762" i="11" s="1"/>
  <c r="G762" i="11"/>
  <c r="H762" i="5"/>
  <c r="I762" i="5"/>
  <c r="E762" i="5"/>
  <c r="H763" i="11" l="1"/>
  <c r="B763" i="11"/>
  <c r="F763" i="11"/>
  <c r="E763" i="11" s="1"/>
  <c r="C763" i="11"/>
  <c r="D763" i="11"/>
  <c r="G763" i="11"/>
  <c r="I763" i="5"/>
  <c r="H763" i="5"/>
  <c r="E763" i="5"/>
  <c r="B764" i="11" l="1"/>
  <c r="F764" i="11"/>
  <c r="E764" i="11" s="1"/>
  <c r="G764" i="11"/>
  <c r="C764" i="11"/>
  <c r="D764" i="11"/>
  <c r="H764" i="11"/>
  <c r="I764" i="5"/>
  <c r="H764" i="5"/>
  <c r="E764" i="5"/>
  <c r="H765" i="11" l="1"/>
  <c r="D765" i="11"/>
  <c r="F765" i="11"/>
  <c r="E765" i="11" s="1"/>
  <c r="G765" i="11"/>
  <c r="B765" i="11"/>
  <c r="C765" i="11"/>
  <c r="I765" i="5"/>
  <c r="H765" i="5"/>
  <c r="E765" i="5"/>
  <c r="B766" i="11" l="1"/>
  <c r="C766" i="11"/>
  <c r="F766" i="11"/>
  <c r="E766" i="11" s="1"/>
  <c r="D766" i="11"/>
  <c r="G766" i="11"/>
  <c r="H766" i="11"/>
  <c r="H766" i="5"/>
  <c r="I766" i="5"/>
  <c r="E766" i="5"/>
  <c r="H767" i="11" l="1"/>
  <c r="B767" i="11"/>
  <c r="C767" i="11"/>
  <c r="F767" i="11"/>
  <c r="E767" i="11" s="1"/>
  <c r="G767" i="11"/>
  <c r="D767" i="11"/>
  <c r="I767" i="5"/>
  <c r="H767" i="5"/>
  <c r="E767" i="5"/>
  <c r="B768" i="11" l="1"/>
  <c r="C768" i="11"/>
  <c r="F768" i="11"/>
  <c r="E768" i="11" s="1"/>
  <c r="G768" i="11"/>
  <c r="D768" i="11"/>
  <c r="H768" i="11"/>
  <c r="H768" i="5"/>
  <c r="I768" i="5"/>
  <c r="E768" i="5"/>
  <c r="H769" i="11" l="1"/>
  <c r="B769" i="11"/>
  <c r="G769" i="11"/>
  <c r="C769" i="11"/>
  <c r="F769" i="11"/>
  <c r="E769" i="11" s="1"/>
  <c r="D769" i="11"/>
  <c r="I769" i="5"/>
  <c r="H769" i="5"/>
  <c r="E769" i="5"/>
  <c r="B770" i="11" l="1"/>
  <c r="C770" i="11"/>
  <c r="D770" i="11"/>
  <c r="G770" i="11"/>
  <c r="F770" i="11"/>
  <c r="E770" i="11" s="1"/>
  <c r="H770" i="11"/>
  <c r="H770" i="5"/>
  <c r="I770" i="5"/>
  <c r="E770" i="5"/>
  <c r="H771" i="11" l="1"/>
  <c r="B771" i="11"/>
  <c r="C771" i="11"/>
  <c r="D771" i="11"/>
  <c r="F771" i="11"/>
  <c r="E771" i="11" s="1"/>
  <c r="G771" i="11"/>
  <c r="I771" i="5"/>
  <c r="H771" i="5"/>
  <c r="E771" i="5"/>
  <c r="B772" i="11" l="1"/>
  <c r="C772" i="11"/>
  <c r="D772" i="11"/>
  <c r="F772" i="11"/>
  <c r="E772" i="11" s="1"/>
  <c r="G772" i="11"/>
  <c r="H772" i="11"/>
  <c r="I772" i="5"/>
  <c r="H772" i="5"/>
  <c r="E772" i="5"/>
  <c r="H773" i="11" l="1"/>
  <c r="B773" i="11"/>
  <c r="C773" i="11"/>
  <c r="D773" i="11"/>
  <c r="F773" i="11"/>
  <c r="E773" i="11" s="1"/>
  <c r="G773" i="11"/>
  <c r="I773" i="5"/>
  <c r="H773" i="5"/>
  <c r="E773" i="5"/>
  <c r="B774" i="11" l="1"/>
  <c r="D774" i="11"/>
  <c r="G774" i="11"/>
  <c r="C774" i="11"/>
  <c r="F774" i="11"/>
  <c r="E774" i="11" s="1"/>
  <c r="H774" i="11"/>
  <c r="H774" i="5"/>
  <c r="E774" i="5"/>
  <c r="I774" i="5"/>
  <c r="H775" i="11" l="1"/>
  <c r="B775" i="11"/>
  <c r="C775" i="11"/>
  <c r="D775" i="11"/>
  <c r="F775" i="11"/>
  <c r="E775" i="11" s="1"/>
  <c r="G775" i="11"/>
  <c r="I775" i="5"/>
  <c r="H775" i="5"/>
  <c r="E775" i="5"/>
  <c r="B776" i="11" l="1"/>
  <c r="G776" i="11"/>
  <c r="H776" i="11"/>
  <c r="C776" i="11"/>
  <c r="D776" i="11"/>
  <c r="F776" i="11"/>
  <c r="E776" i="11" s="1"/>
  <c r="H776" i="5"/>
  <c r="I776" i="5"/>
  <c r="E776" i="5"/>
  <c r="H777" i="11" l="1"/>
  <c r="B777" i="11"/>
  <c r="C777" i="11"/>
  <c r="D777" i="11"/>
  <c r="F777" i="11"/>
  <c r="E777" i="11" s="1"/>
  <c r="G777" i="11"/>
  <c r="I777" i="5"/>
  <c r="H777" i="5"/>
  <c r="E777" i="5"/>
  <c r="C778" i="11" l="1"/>
  <c r="D778" i="11"/>
  <c r="G778" i="11"/>
  <c r="H778" i="11"/>
  <c r="F778" i="11"/>
  <c r="E778" i="11" s="1"/>
  <c r="B778" i="11"/>
  <c r="H778" i="5"/>
  <c r="I778" i="5"/>
  <c r="E778" i="5"/>
  <c r="H779" i="11" l="1"/>
  <c r="D779" i="11"/>
  <c r="F779" i="11"/>
  <c r="E779" i="11" s="1"/>
  <c r="G779" i="11"/>
  <c r="B779" i="11"/>
  <c r="C779" i="11"/>
  <c r="I779" i="5"/>
  <c r="H779" i="5"/>
  <c r="E779" i="5"/>
  <c r="F780" i="11" l="1"/>
  <c r="E780" i="11" s="1"/>
  <c r="G780" i="11"/>
  <c r="C780" i="11"/>
  <c r="D780" i="11"/>
  <c r="H780" i="11"/>
  <c r="B780" i="11"/>
  <c r="I780" i="5"/>
  <c r="H780" i="5"/>
  <c r="E780" i="5"/>
  <c r="H781" i="11" l="1"/>
  <c r="F781" i="11"/>
  <c r="E781" i="11" s="1"/>
  <c r="B781" i="11"/>
  <c r="C781" i="11"/>
  <c r="G781" i="11"/>
  <c r="D781" i="11"/>
  <c r="I781" i="5"/>
  <c r="H781" i="5"/>
  <c r="E781" i="5"/>
  <c r="G782" i="11" l="1"/>
  <c r="B782" i="11"/>
  <c r="C782" i="11"/>
  <c r="D782" i="11"/>
  <c r="H782" i="11"/>
  <c r="F782" i="11"/>
  <c r="E782" i="11" s="1"/>
  <c r="H782" i="5"/>
  <c r="I782" i="5"/>
  <c r="E782" i="5"/>
  <c r="H783" i="11" l="1"/>
  <c r="B783" i="11"/>
  <c r="F783" i="11"/>
  <c r="E783" i="11" s="1"/>
  <c r="C783" i="11"/>
  <c r="D783" i="11"/>
  <c r="G783" i="11"/>
  <c r="I783" i="5"/>
  <c r="H783" i="5"/>
  <c r="E783" i="5"/>
  <c r="B784" i="11" l="1"/>
  <c r="C784" i="11"/>
  <c r="D784" i="11"/>
  <c r="G784" i="11"/>
  <c r="H784" i="11"/>
  <c r="F784" i="11"/>
  <c r="E784" i="11" s="1"/>
  <c r="H784" i="5"/>
  <c r="I784" i="5"/>
  <c r="E784" i="5"/>
  <c r="H785" i="11" l="1"/>
  <c r="B785" i="11"/>
  <c r="D785" i="11"/>
  <c r="F785" i="11"/>
  <c r="E785" i="11" s="1"/>
  <c r="C785" i="11"/>
  <c r="G785" i="11"/>
  <c r="I785" i="5"/>
  <c r="H785" i="5"/>
  <c r="E785" i="5"/>
  <c r="C786" i="11" l="1"/>
  <c r="D786" i="11"/>
  <c r="G786" i="11"/>
  <c r="B786" i="11"/>
  <c r="F786" i="11"/>
  <c r="E786" i="11" s="1"/>
  <c r="H786" i="11"/>
  <c r="H786" i="5"/>
  <c r="I786" i="5"/>
  <c r="E786" i="5"/>
  <c r="H787" i="11" l="1"/>
  <c r="D787" i="11"/>
  <c r="F787" i="11"/>
  <c r="E787" i="11" s="1"/>
  <c r="C787" i="11"/>
  <c r="B787" i="11"/>
  <c r="G787" i="11"/>
  <c r="I787" i="5"/>
  <c r="H787" i="5"/>
  <c r="E787" i="5"/>
  <c r="F788" i="11" l="1"/>
  <c r="E788" i="11" s="1"/>
  <c r="G788" i="11"/>
  <c r="B788" i="11"/>
  <c r="D788" i="11"/>
  <c r="C788" i="11"/>
  <c r="H788" i="11"/>
  <c r="I788" i="5"/>
  <c r="H788" i="5"/>
  <c r="E788" i="5"/>
  <c r="H789" i="11" l="1"/>
  <c r="F789" i="11"/>
  <c r="G789" i="11"/>
  <c r="B789" i="11"/>
  <c r="C789" i="11"/>
  <c r="E789" i="11"/>
  <c r="D789" i="11"/>
  <c r="I789" i="5"/>
  <c r="H789" i="5"/>
  <c r="E789" i="5"/>
  <c r="G790" i="11" l="1"/>
  <c r="D790" i="11"/>
  <c r="F790" i="11"/>
  <c r="E790" i="11" s="1"/>
  <c r="H790" i="11"/>
  <c r="B790" i="11"/>
  <c r="C790" i="11"/>
  <c r="H790" i="5"/>
  <c r="I790" i="5"/>
  <c r="E790" i="5"/>
  <c r="H791" i="11" l="1"/>
  <c r="G791" i="11"/>
  <c r="B791" i="11"/>
  <c r="C791" i="11"/>
  <c r="D791" i="11"/>
  <c r="F791" i="11"/>
  <c r="E791" i="11" s="1"/>
  <c r="I791" i="5"/>
  <c r="H791" i="5"/>
  <c r="E791" i="5"/>
  <c r="B792" i="11" l="1"/>
  <c r="C792" i="11"/>
  <c r="D792" i="11"/>
  <c r="F792" i="11"/>
  <c r="E792" i="11" s="1"/>
  <c r="G792" i="11"/>
  <c r="H792" i="11"/>
  <c r="H792" i="5"/>
  <c r="I792" i="5"/>
  <c r="E792" i="5"/>
  <c r="H793" i="11" l="1"/>
  <c r="B793" i="11"/>
  <c r="F793" i="11"/>
  <c r="E793" i="11" s="1"/>
  <c r="G793" i="11"/>
  <c r="C793" i="11"/>
  <c r="D793" i="11"/>
  <c r="I793" i="5"/>
  <c r="H793" i="5"/>
  <c r="E793" i="5"/>
  <c r="C794" i="11" l="1"/>
  <c r="D794" i="11"/>
  <c r="F794" i="11"/>
  <c r="E794" i="11" s="1"/>
  <c r="B794" i="11"/>
  <c r="G794" i="11"/>
  <c r="H794" i="11"/>
  <c r="H794" i="5"/>
  <c r="I794" i="5"/>
  <c r="E794" i="5"/>
  <c r="H795" i="11" l="1"/>
  <c r="D795" i="11"/>
  <c r="F795" i="11"/>
  <c r="E795" i="11" s="1"/>
  <c r="G795" i="11"/>
  <c r="B795" i="11"/>
  <c r="C795" i="11"/>
  <c r="I795" i="5"/>
  <c r="H795" i="5"/>
  <c r="E795" i="5"/>
  <c r="F796" i="11" l="1"/>
  <c r="E796" i="11" s="1"/>
  <c r="G796" i="11"/>
  <c r="D796" i="11"/>
  <c r="B796" i="11"/>
  <c r="H796" i="11"/>
  <c r="C796" i="11"/>
  <c r="I796" i="5"/>
  <c r="E796" i="5"/>
  <c r="H796" i="5"/>
  <c r="H797" i="11" l="1"/>
  <c r="F797" i="11"/>
  <c r="E797" i="11" s="1"/>
  <c r="G797" i="11"/>
  <c r="C797" i="11"/>
  <c r="D797" i="11"/>
  <c r="B797" i="11"/>
  <c r="I797" i="5"/>
  <c r="H797" i="5"/>
  <c r="E797" i="5"/>
  <c r="G798" i="11" l="1"/>
  <c r="F798" i="11"/>
  <c r="E798" i="11" s="1"/>
  <c r="H798" i="11"/>
  <c r="B798" i="11"/>
  <c r="C798" i="11"/>
  <c r="D798" i="11"/>
  <c r="H798" i="5"/>
  <c r="I798" i="5"/>
  <c r="E798" i="5"/>
  <c r="H799" i="11" l="1"/>
  <c r="B799" i="11"/>
  <c r="C799" i="11"/>
  <c r="D799" i="11"/>
  <c r="F799" i="11"/>
  <c r="E799" i="11" s="1"/>
  <c r="G799" i="11"/>
  <c r="I799" i="5"/>
  <c r="H799" i="5"/>
  <c r="E799" i="5"/>
  <c r="B800" i="11" l="1"/>
  <c r="C800" i="11"/>
  <c r="D800" i="11"/>
  <c r="F800" i="11"/>
  <c r="E800" i="11" s="1"/>
  <c r="G800" i="11"/>
  <c r="H800" i="11"/>
  <c r="H800" i="5"/>
  <c r="I800" i="5"/>
  <c r="E800" i="5"/>
  <c r="H801" i="11" l="1"/>
  <c r="B801" i="11"/>
  <c r="C801" i="11"/>
  <c r="D801" i="11"/>
  <c r="F801" i="11"/>
  <c r="E801" i="11" s="1"/>
  <c r="G801" i="11"/>
  <c r="I801" i="5"/>
  <c r="H801" i="5"/>
  <c r="E801" i="5"/>
  <c r="C802" i="11" l="1"/>
  <c r="D802" i="11"/>
  <c r="F802" i="11"/>
  <c r="E802" i="11" s="1"/>
  <c r="H802" i="11"/>
  <c r="G802" i="11"/>
  <c r="B802" i="11"/>
  <c r="H802" i="5"/>
  <c r="I802" i="5"/>
  <c r="E802" i="5"/>
  <c r="H803" i="11" l="1"/>
  <c r="B803" i="11"/>
  <c r="C803" i="11"/>
  <c r="D803" i="11"/>
  <c r="F803" i="11"/>
  <c r="E803" i="11" s="1"/>
  <c r="G803" i="11"/>
  <c r="I803" i="5"/>
  <c r="H803" i="5"/>
  <c r="E803" i="5"/>
  <c r="F804" i="11" l="1"/>
  <c r="E804" i="11" s="1"/>
  <c r="D804" i="11"/>
  <c r="G804" i="11"/>
  <c r="B804" i="11"/>
  <c r="C804" i="11"/>
  <c r="H804" i="11"/>
  <c r="I804" i="5"/>
  <c r="H804" i="5"/>
  <c r="E804" i="5"/>
  <c r="H805" i="11" l="1"/>
  <c r="G805" i="11"/>
  <c r="C805" i="11"/>
  <c r="F805" i="11"/>
  <c r="E805" i="11" s="1"/>
  <c r="B805" i="11"/>
  <c r="D805" i="11"/>
  <c r="I805" i="5"/>
  <c r="H805" i="5"/>
  <c r="E805" i="5"/>
  <c r="G806" i="11" l="1"/>
  <c r="B806" i="11"/>
  <c r="C806" i="11"/>
  <c r="D806" i="11"/>
  <c r="F806" i="11"/>
  <c r="E806" i="11" s="1"/>
  <c r="H806" i="11"/>
  <c r="H806" i="5"/>
  <c r="I806" i="5"/>
  <c r="E806" i="5"/>
  <c r="H807" i="11" l="1"/>
  <c r="C807" i="11"/>
  <c r="D807" i="11"/>
  <c r="B807" i="11"/>
  <c r="F807" i="11"/>
  <c r="E807" i="11" s="1"/>
  <c r="G807" i="11"/>
  <c r="I807" i="5"/>
  <c r="H807" i="5"/>
  <c r="E807" i="5"/>
  <c r="B808" i="11" l="1"/>
  <c r="D808" i="11"/>
  <c r="H808" i="11"/>
  <c r="C808" i="11"/>
  <c r="F808" i="11"/>
  <c r="E808" i="11" s="1"/>
  <c r="G808" i="11"/>
  <c r="H808" i="5"/>
  <c r="I808" i="5"/>
  <c r="E808" i="5"/>
  <c r="H809" i="11" l="1"/>
  <c r="C809" i="11"/>
  <c r="B809" i="11"/>
  <c r="D809" i="11"/>
  <c r="F809" i="11"/>
  <c r="E809" i="11" s="1"/>
  <c r="G809" i="11"/>
  <c r="I809" i="5"/>
  <c r="H809" i="5"/>
  <c r="E809" i="5"/>
  <c r="C810" i="11" l="1"/>
  <c r="D810" i="11"/>
  <c r="F810" i="11"/>
  <c r="E810" i="11" s="1"/>
  <c r="G810" i="11"/>
  <c r="B810" i="11"/>
  <c r="H810" i="11"/>
  <c r="H810" i="5"/>
  <c r="I810" i="5"/>
  <c r="E810" i="5"/>
  <c r="H811" i="11" l="1"/>
  <c r="D811" i="11"/>
  <c r="F811" i="11"/>
  <c r="E811" i="11" s="1"/>
  <c r="B811" i="11"/>
  <c r="G811" i="11"/>
  <c r="C811" i="11"/>
  <c r="I811" i="5"/>
  <c r="H811" i="5"/>
  <c r="E811" i="5"/>
  <c r="F812" i="11" l="1"/>
  <c r="E812" i="11" s="1"/>
  <c r="G812" i="11"/>
  <c r="B812" i="11"/>
  <c r="C812" i="11"/>
  <c r="D812" i="11"/>
  <c r="H812" i="11"/>
  <c r="I812" i="5"/>
  <c r="H812" i="5"/>
  <c r="E812" i="5"/>
  <c r="H813" i="11" l="1"/>
  <c r="F813" i="11"/>
  <c r="G813" i="11"/>
  <c r="D813" i="11"/>
  <c r="B813" i="11"/>
  <c r="C813" i="11"/>
  <c r="E813" i="11"/>
  <c r="I813" i="5"/>
  <c r="H813" i="5"/>
  <c r="E813" i="5"/>
  <c r="G814" i="11" l="1"/>
  <c r="C814" i="11"/>
  <c r="B814" i="11"/>
  <c r="D814" i="11"/>
  <c r="F814" i="11"/>
  <c r="E814" i="11" s="1"/>
  <c r="H814" i="11"/>
  <c r="H814" i="5"/>
  <c r="I814" i="5"/>
  <c r="E814" i="5"/>
  <c r="H815" i="11" l="1"/>
  <c r="B815" i="11"/>
  <c r="C815" i="11"/>
  <c r="G815" i="11"/>
  <c r="F815" i="11"/>
  <c r="E815" i="11" s="1"/>
  <c r="D815" i="11"/>
  <c r="I815" i="5"/>
  <c r="H815" i="5"/>
  <c r="E815" i="5"/>
  <c r="B816" i="11" l="1"/>
  <c r="C816" i="11"/>
  <c r="F816" i="11"/>
  <c r="E816" i="11" s="1"/>
  <c r="G816" i="11"/>
  <c r="H816" i="11"/>
  <c r="D816" i="11"/>
  <c r="H816" i="5"/>
  <c r="I816" i="5"/>
  <c r="E816" i="5"/>
  <c r="H817" i="11" l="1"/>
  <c r="D817" i="11"/>
  <c r="F817" i="11"/>
  <c r="E817" i="11" s="1"/>
  <c r="B817" i="11"/>
  <c r="C817" i="11"/>
  <c r="G817" i="11"/>
  <c r="I817" i="5"/>
  <c r="H817" i="5"/>
  <c r="E817" i="5"/>
  <c r="C818" i="11" l="1"/>
  <c r="F818" i="11"/>
  <c r="E818" i="11" s="1"/>
  <c r="G818" i="11"/>
  <c r="D818" i="11"/>
  <c r="B818" i="11"/>
  <c r="H818" i="11"/>
  <c r="H818" i="5"/>
  <c r="I818" i="5"/>
  <c r="E818" i="5"/>
  <c r="H819" i="11" l="1"/>
  <c r="C819" i="11"/>
  <c r="D819" i="11"/>
  <c r="F819" i="11"/>
  <c r="E819" i="11" s="1"/>
  <c r="G819" i="11"/>
  <c r="B819" i="11"/>
  <c r="I819" i="5"/>
  <c r="H819" i="5"/>
  <c r="E819" i="5"/>
  <c r="F820" i="11" l="1"/>
  <c r="E820" i="11" s="1"/>
  <c r="G820" i="11"/>
  <c r="B820" i="11"/>
  <c r="C820" i="11"/>
  <c r="H820" i="11"/>
  <c r="D820" i="11"/>
  <c r="I820" i="5"/>
  <c r="H820" i="5"/>
  <c r="E820" i="5"/>
  <c r="H821" i="11" l="1"/>
  <c r="F821" i="11"/>
  <c r="G821" i="11"/>
  <c r="B821" i="11"/>
  <c r="D821" i="11"/>
  <c r="C821" i="11"/>
  <c r="E821" i="11"/>
  <c r="I821" i="5"/>
  <c r="H821" i="5"/>
  <c r="E821" i="5"/>
  <c r="G822" i="11" l="1"/>
  <c r="B822" i="11"/>
  <c r="C822" i="11"/>
  <c r="D822" i="11"/>
  <c r="F822" i="11"/>
  <c r="E822" i="11" s="1"/>
  <c r="H822" i="11"/>
  <c r="H822" i="5"/>
  <c r="I822" i="5"/>
  <c r="E822" i="5"/>
  <c r="H823" i="11" l="1"/>
  <c r="B823" i="11"/>
  <c r="C823" i="11"/>
  <c r="D823" i="11"/>
  <c r="F823" i="11"/>
  <c r="E823" i="11" s="1"/>
  <c r="G823" i="11"/>
  <c r="I823" i="5"/>
  <c r="H823" i="5"/>
  <c r="E823" i="5"/>
  <c r="C824" i="11" l="1"/>
  <c r="D824" i="11"/>
  <c r="F824" i="11"/>
  <c r="E824" i="11" s="1"/>
  <c r="G824" i="11"/>
  <c r="H824" i="11"/>
  <c r="B824" i="11"/>
  <c r="H824" i="5"/>
  <c r="I824" i="5"/>
  <c r="E824" i="5"/>
  <c r="B825" i="11" l="1"/>
  <c r="C825" i="11"/>
  <c r="D825" i="11"/>
  <c r="G825" i="11"/>
  <c r="H825" i="11"/>
  <c r="F825" i="11"/>
  <c r="E825" i="11" s="1"/>
  <c r="I825" i="5"/>
  <c r="H825" i="5"/>
  <c r="E825" i="5"/>
  <c r="C826" i="11" l="1"/>
  <c r="D826" i="11"/>
  <c r="F826" i="11"/>
  <c r="E826" i="11" s="1"/>
  <c r="G826" i="11"/>
  <c r="H826" i="11"/>
  <c r="B826" i="11"/>
  <c r="H826" i="5"/>
  <c r="I826" i="5"/>
  <c r="E826" i="5"/>
  <c r="B827" i="11" l="1"/>
  <c r="C827" i="11"/>
  <c r="D827" i="11"/>
  <c r="G827" i="11"/>
  <c r="H827" i="11"/>
  <c r="F827" i="11"/>
  <c r="E827" i="11" s="1"/>
  <c r="I827" i="5"/>
  <c r="H827" i="5"/>
  <c r="E827" i="5"/>
  <c r="C828" i="11" l="1"/>
  <c r="D828" i="11"/>
  <c r="H828" i="11"/>
  <c r="F828" i="11"/>
  <c r="E828" i="11" s="1"/>
  <c r="B828" i="11"/>
  <c r="G828" i="11"/>
  <c r="I828" i="5"/>
  <c r="E828" i="5"/>
  <c r="H828" i="5"/>
  <c r="B829" i="11" l="1"/>
  <c r="C829" i="11"/>
  <c r="D829" i="11"/>
  <c r="H829" i="11"/>
  <c r="F829" i="11"/>
  <c r="E829" i="11" s="1"/>
  <c r="G829" i="11"/>
  <c r="I829" i="5"/>
  <c r="H829" i="5"/>
  <c r="E829" i="5"/>
  <c r="C830" i="11" l="1"/>
  <c r="D830" i="11"/>
  <c r="F830" i="11"/>
  <c r="E830" i="11" s="1"/>
  <c r="B830" i="11"/>
  <c r="G830" i="11"/>
  <c r="H830" i="11"/>
  <c r="H830" i="5"/>
  <c r="I830" i="5"/>
  <c r="E830" i="5"/>
  <c r="B831" i="11" l="1"/>
  <c r="C831" i="11"/>
  <c r="D831" i="11"/>
  <c r="G831" i="11"/>
  <c r="F831" i="11"/>
  <c r="E831" i="11" s="1"/>
  <c r="H831" i="11"/>
  <c r="I831" i="5"/>
  <c r="H831" i="5"/>
  <c r="E831" i="5"/>
  <c r="C832" i="11" l="1"/>
  <c r="D832" i="11"/>
  <c r="F832" i="11"/>
  <c r="E832" i="11" s="1"/>
  <c r="H832" i="11"/>
  <c r="G832" i="11"/>
  <c r="B832" i="11"/>
  <c r="H832" i="5"/>
  <c r="I832" i="5"/>
  <c r="E832" i="5"/>
  <c r="B833" i="11" l="1"/>
  <c r="C833" i="11"/>
  <c r="D833" i="11"/>
  <c r="F833" i="11"/>
  <c r="E833" i="11" s="1"/>
  <c r="G833" i="11"/>
  <c r="H833" i="11"/>
  <c r="I833" i="5"/>
  <c r="H833" i="5"/>
  <c r="E833" i="5"/>
  <c r="C834" i="11" l="1"/>
  <c r="D834" i="11"/>
  <c r="F834" i="11"/>
  <c r="E834" i="11" s="1"/>
  <c r="G834" i="11"/>
  <c r="H834" i="11"/>
  <c r="B834" i="11"/>
  <c r="H834" i="5"/>
  <c r="I834" i="5"/>
  <c r="E834" i="5"/>
  <c r="B835" i="11" l="1"/>
  <c r="C835" i="11"/>
  <c r="D835" i="11"/>
  <c r="H835" i="11"/>
  <c r="F835" i="11"/>
  <c r="E835" i="11" s="1"/>
  <c r="G835" i="11"/>
  <c r="I835" i="5"/>
  <c r="H835" i="5"/>
  <c r="E835" i="5"/>
  <c r="C836" i="11" l="1"/>
  <c r="D836" i="11"/>
  <c r="H836" i="11"/>
  <c r="B836" i="11"/>
  <c r="F836" i="11"/>
  <c r="E836" i="11" s="1"/>
  <c r="G836" i="11"/>
  <c r="I836" i="5"/>
  <c r="H836" i="5"/>
  <c r="E836" i="5"/>
  <c r="B837" i="11" l="1"/>
  <c r="C837" i="11"/>
  <c r="D837" i="11"/>
  <c r="H837" i="11"/>
  <c r="F837" i="11"/>
  <c r="E837" i="11" s="1"/>
  <c r="G837" i="11"/>
  <c r="I837" i="5"/>
  <c r="H837" i="5"/>
  <c r="E837" i="5"/>
  <c r="C838" i="11" l="1"/>
  <c r="D838" i="11"/>
  <c r="F838" i="11"/>
  <c r="E838" i="11" s="1"/>
  <c r="B838" i="11"/>
  <c r="G838" i="11"/>
  <c r="H838" i="11"/>
  <c r="H838" i="5"/>
  <c r="E838" i="5"/>
  <c r="I838" i="5"/>
  <c r="B839" i="11" l="1"/>
  <c r="C839" i="11"/>
  <c r="D839" i="11"/>
  <c r="G839" i="11"/>
  <c r="F839" i="11"/>
  <c r="E839" i="11" s="1"/>
  <c r="H839" i="11"/>
  <c r="I839" i="5"/>
  <c r="H839" i="5"/>
  <c r="E839" i="5"/>
  <c r="C840" i="11" l="1"/>
  <c r="D840" i="11"/>
  <c r="G840" i="11"/>
  <c r="F840" i="11"/>
  <c r="E840" i="11" s="1"/>
  <c r="H840" i="11"/>
  <c r="B840" i="11"/>
  <c r="H840" i="5"/>
  <c r="I840" i="5"/>
  <c r="E840" i="5"/>
  <c r="B841" i="11" l="1"/>
  <c r="C841" i="11"/>
  <c r="D841" i="11"/>
  <c r="F841" i="11"/>
  <c r="E841" i="11" s="1"/>
  <c r="G841" i="11"/>
  <c r="H841" i="11"/>
  <c r="I841" i="5"/>
  <c r="H841" i="5"/>
  <c r="E841" i="5"/>
  <c r="C842" i="11" l="1"/>
  <c r="G842" i="11"/>
  <c r="D842" i="11"/>
  <c r="F842" i="11"/>
  <c r="E842" i="11" s="1"/>
  <c r="H842" i="11"/>
  <c r="B842" i="11"/>
  <c r="H842" i="5"/>
  <c r="I842" i="5"/>
  <c r="E842" i="5"/>
  <c r="B843" i="11" l="1"/>
  <c r="C843" i="11"/>
  <c r="D843" i="11"/>
  <c r="F843" i="11"/>
  <c r="E843" i="11" s="1"/>
  <c r="G843" i="11"/>
  <c r="H843" i="11"/>
  <c r="I843" i="5"/>
  <c r="H843" i="5"/>
  <c r="E843" i="5"/>
  <c r="C844" i="11" l="1"/>
  <c r="D844" i="11"/>
  <c r="G844" i="11"/>
  <c r="F844" i="11"/>
  <c r="E844" i="11" s="1"/>
  <c r="H844" i="11"/>
  <c r="B844" i="11"/>
  <c r="I844" i="5"/>
  <c r="H844" i="5"/>
  <c r="E844" i="5"/>
  <c r="B845" i="11" l="1"/>
  <c r="C845" i="11"/>
  <c r="F845" i="11"/>
  <c r="E845" i="11" s="1"/>
  <c r="H845" i="11"/>
  <c r="D845" i="11"/>
  <c r="G845" i="11"/>
  <c r="H845" i="5"/>
  <c r="I845" i="5"/>
  <c r="E845" i="5"/>
  <c r="C846" i="11" l="1"/>
  <c r="D846" i="11"/>
  <c r="F846" i="11"/>
  <c r="E846" i="11" s="1"/>
  <c r="H846" i="11"/>
  <c r="B846" i="11"/>
  <c r="G846" i="11"/>
  <c r="I846" i="5"/>
  <c r="H846" i="5"/>
  <c r="E846" i="5"/>
  <c r="B847" i="11" l="1"/>
  <c r="G847" i="11"/>
  <c r="C847" i="11"/>
  <c r="D847" i="11"/>
  <c r="F847" i="11"/>
  <c r="E847" i="11" s="1"/>
  <c r="H847" i="11"/>
  <c r="H847" i="5"/>
  <c r="I847" i="5"/>
  <c r="E847" i="5"/>
  <c r="C848" i="11" l="1"/>
  <c r="D848" i="11"/>
  <c r="G848" i="11"/>
  <c r="H848" i="11"/>
  <c r="B848" i="11"/>
  <c r="F848" i="11"/>
  <c r="E848" i="11" s="1"/>
  <c r="I848" i="5"/>
  <c r="H848" i="5"/>
  <c r="E848" i="5"/>
  <c r="B849" i="11" l="1"/>
  <c r="C849" i="11"/>
  <c r="G849" i="11"/>
  <c r="D849" i="11"/>
  <c r="F849" i="11"/>
  <c r="E849" i="11" s="1"/>
  <c r="H849" i="11"/>
  <c r="H849" i="5"/>
  <c r="I849" i="5"/>
  <c r="E849" i="5"/>
  <c r="C850" i="11" l="1"/>
  <c r="D850" i="11"/>
  <c r="F850" i="11"/>
  <c r="E850" i="11" s="1"/>
  <c r="H850" i="11"/>
  <c r="G850" i="11"/>
  <c r="B850" i="11"/>
  <c r="I850" i="5"/>
  <c r="H850" i="5"/>
  <c r="E850" i="5"/>
  <c r="B851" i="11" l="1"/>
  <c r="C851" i="11"/>
  <c r="D851" i="11"/>
  <c r="F851" i="11"/>
  <c r="E851" i="11" s="1"/>
  <c r="H851" i="11"/>
  <c r="G851" i="11"/>
  <c r="H851" i="5"/>
  <c r="I851" i="5"/>
  <c r="E851" i="5"/>
  <c r="C852" i="11" l="1"/>
  <c r="D852" i="11"/>
  <c r="H852" i="11"/>
  <c r="F852" i="11"/>
  <c r="E852" i="11" s="1"/>
  <c r="B852" i="11"/>
  <c r="G852" i="11"/>
  <c r="I852" i="5"/>
  <c r="H852" i="5"/>
  <c r="E852" i="5"/>
  <c r="B853" i="11" l="1"/>
  <c r="C853" i="11"/>
  <c r="G853" i="11"/>
  <c r="H853" i="11"/>
  <c r="D853" i="11"/>
  <c r="F853" i="11"/>
  <c r="E853" i="11" s="1"/>
  <c r="H853" i="5"/>
  <c r="I853" i="5"/>
  <c r="E853" i="5"/>
  <c r="C854" i="11" l="1"/>
  <c r="D854" i="11"/>
  <c r="F854" i="11"/>
  <c r="E854" i="11" s="1"/>
  <c r="G854" i="11"/>
  <c r="H854" i="11"/>
  <c r="B854" i="11"/>
  <c r="I854" i="5"/>
  <c r="H854" i="5"/>
  <c r="E854" i="5"/>
  <c r="B855" i="11" l="1"/>
  <c r="C855" i="11"/>
  <c r="D855" i="11"/>
  <c r="F855" i="11"/>
  <c r="E855" i="11" s="1"/>
  <c r="G855" i="11"/>
  <c r="H855" i="11"/>
  <c r="H855" i="5"/>
  <c r="I855" i="5"/>
  <c r="E855" i="5"/>
  <c r="C856" i="11" l="1"/>
  <c r="D856" i="11"/>
  <c r="B856" i="11"/>
  <c r="G856" i="11"/>
  <c r="H856" i="11"/>
  <c r="F856" i="11"/>
  <c r="E856" i="11" s="1"/>
  <c r="I856" i="5"/>
  <c r="E856" i="5"/>
  <c r="H856" i="5"/>
  <c r="B857" i="11" l="1"/>
  <c r="F857" i="11"/>
  <c r="E857" i="11" s="1"/>
  <c r="C857" i="11"/>
  <c r="D857" i="11"/>
  <c r="G857" i="11"/>
  <c r="H857" i="11"/>
  <c r="H857" i="5"/>
  <c r="I857" i="5"/>
  <c r="E857" i="5"/>
  <c r="C858" i="11" l="1"/>
  <c r="D858" i="11"/>
  <c r="F858" i="11"/>
  <c r="E858" i="11" s="1"/>
  <c r="G858" i="11"/>
  <c r="H858" i="11"/>
  <c r="B858" i="11"/>
  <c r="I858" i="5"/>
  <c r="H858" i="5"/>
  <c r="E858" i="5"/>
  <c r="B859" i="11" l="1"/>
  <c r="C859" i="11"/>
  <c r="D859" i="11"/>
  <c r="G859" i="11"/>
  <c r="H859" i="11"/>
  <c r="F859" i="11"/>
  <c r="E859" i="11" s="1"/>
  <c r="H859" i="5"/>
  <c r="I859" i="5"/>
  <c r="E859" i="5"/>
  <c r="C860" i="11" l="1"/>
  <c r="F860" i="11"/>
  <c r="E860" i="11" s="1"/>
  <c r="H860" i="11"/>
  <c r="B860" i="11"/>
  <c r="D860" i="11"/>
  <c r="G860" i="11"/>
  <c r="I860" i="5"/>
  <c r="H860" i="5"/>
  <c r="E860" i="5"/>
  <c r="B861" i="11" l="1"/>
  <c r="C861" i="11"/>
  <c r="D861" i="11"/>
  <c r="G861" i="11"/>
  <c r="H861" i="11"/>
  <c r="F861" i="11"/>
  <c r="E861" i="11" s="1"/>
  <c r="H861" i="5"/>
  <c r="I861" i="5"/>
  <c r="E861" i="5"/>
  <c r="C862" i="11" l="1"/>
  <c r="D862" i="11"/>
  <c r="B862" i="11"/>
  <c r="F862" i="11"/>
  <c r="E862" i="11" s="1"/>
  <c r="G862" i="11"/>
  <c r="H862" i="11"/>
  <c r="I862" i="5"/>
  <c r="H862" i="5"/>
  <c r="E862" i="5"/>
  <c r="B863" i="11" l="1"/>
  <c r="C863" i="11"/>
  <c r="D863" i="11"/>
  <c r="G863" i="11"/>
  <c r="F863" i="11"/>
  <c r="E863" i="11" s="1"/>
  <c r="H863" i="11"/>
  <c r="H863" i="5"/>
  <c r="I863" i="5"/>
  <c r="E863" i="5"/>
  <c r="C864" i="11" l="1"/>
  <c r="F864" i="11"/>
  <c r="E864" i="11" s="1"/>
  <c r="B864" i="11"/>
  <c r="D864" i="11"/>
  <c r="G864" i="11"/>
  <c r="H864" i="11"/>
  <c r="I864" i="5"/>
  <c r="E864" i="5"/>
  <c r="H864" i="5"/>
  <c r="B865" i="11" l="1"/>
  <c r="C865" i="11"/>
  <c r="G865" i="11"/>
  <c r="H865" i="11"/>
  <c r="D865" i="11"/>
  <c r="F865" i="11"/>
  <c r="E865" i="11" s="1"/>
  <c r="H865" i="5"/>
  <c r="I865" i="5"/>
  <c r="E865" i="5"/>
  <c r="C866" i="11" l="1"/>
  <c r="D866" i="11"/>
  <c r="H866" i="11"/>
  <c r="F866" i="11"/>
  <c r="E866" i="11" s="1"/>
  <c r="G866" i="11"/>
  <c r="B866" i="11"/>
  <c r="I866" i="5"/>
  <c r="H866" i="5"/>
  <c r="E866" i="5"/>
  <c r="B867" i="11" l="1"/>
  <c r="C867" i="11"/>
  <c r="H867" i="11"/>
  <c r="D867" i="11"/>
  <c r="F867" i="11"/>
  <c r="E867" i="11" s="1"/>
  <c r="G867" i="11"/>
  <c r="H867" i="5"/>
  <c r="I867" i="5"/>
  <c r="E867" i="5"/>
  <c r="C868" i="11" l="1"/>
  <c r="D868" i="11"/>
  <c r="F868" i="11"/>
  <c r="E868" i="11" s="1"/>
  <c r="G868" i="11"/>
  <c r="H868" i="11"/>
  <c r="B868" i="11"/>
  <c r="I868" i="5"/>
  <c r="H868" i="5"/>
  <c r="E868" i="5"/>
  <c r="B869" i="11" l="1"/>
  <c r="C869" i="11"/>
  <c r="G869" i="11"/>
  <c r="H869" i="11"/>
  <c r="D869" i="11"/>
  <c r="F869" i="11"/>
  <c r="E869" i="11" s="1"/>
  <c r="H869" i="5"/>
  <c r="I869" i="5"/>
  <c r="E869" i="5"/>
  <c r="C870" i="11" l="1"/>
  <c r="D870" i="11"/>
  <c r="F870" i="11"/>
  <c r="E870" i="11" s="1"/>
  <c r="G870" i="11"/>
  <c r="H870" i="11"/>
  <c r="B870" i="11"/>
  <c r="I870" i="5"/>
  <c r="H870" i="5"/>
  <c r="E870" i="5"/>
  <c r="B871" i="11" l="1"/>
  <c r="C871" i="11"/>
  <c r="D871" i="11"/>
  <c r="F871" i="11"/>
  <c r="E871" i="11" s="1"/>
  <c r="G871" i="11"/>
  <c r="H871" i="11"/>
  <c r="H871" i="5"/>
  <c r="I871" i="5"/>
  <c r="E871" i="5"/>
  <c r="C872" i="11" l="1"/>
  <c r="D872" i="11"/>
  <c r="F872" i="11"/>
  <c r="E872" i="11" s="1"/>
  <c r="G872" i="11"/>
  <c r="H872" i="11"/>
  <c r="B872" i="11"/>
  <c r="I872" i="5"/>
  <c r="E872" i="5"/>
  <c r="H872" i="5"/>
  <c r="B873" i="11" l="1"/>
  <c r="C873" i="11"/>
  <c r="H873" i="11"/>
  <c r="D873" i="11"/>
  <c r="F873" i="11"/>
  <c r="E873" i="11" s="1"/>
  <c r="G873" i="11"/>
  <c r="H873" i="5"/>
  <c r="I873" i="5"/>
  <c r="E873" i="5"/>
  <c r="C874" i="11" l="1"/>
  <c r="D874" i="11"/>
  <c r="F874" i="11"/>
  <c r="E874" i="11" s="1"/>
  <c r="G874" i="11"/>
  <c r="H874" i="11"/>
  <c r="B874" i="11"/>
  <c r="I874" i="5"/>
  <c r="H874" i="5"/>
  <c r="E874" i="5"/>
  <c r="B875" i="11" l="1"/>
  <c r="C875" i="11"/>
  <c r="H875" i="11"/>
  <c r="D875" i="11"/>
  <c r="F875" i="11"/>
  <c r="E875" i="11" s="1"/>
  <c r="G875" i="11"/>
  <c r="H875" i="5"/>
  <c r="I875" i="5"/>
  <c r="E875" i="5"/>
  <c r="C876" i="11" l="1"/>
  <c r="D876" i="11"/>
  <c r="G876" i="11"/>
  <c r="H876" i="11"/>
  <c r="B876" i="11"/>
  <c r="F876" i="11"/>
  <c r="E876" i="11" s="1"/>
  <c r="I876" i="5"/>
  <c r="H876" i="5"/>
  <c r="E876" i="5"/>
  <c r="B877" i="11" l="1"/>
  <c r="C877" i="11"/>
  <c r="D877" i="11"/>
  <c r="G877" i="11"/>
  <c r="H877" i="11"/>
  <c r="F877" i="11"/>
  <c r="E877" i="11" s="1"/>
  <c r="H877" i="5"/>
  <c r="I877" i="5"/>
  <c r="E877" i="5"/>
  <c r="C878" i="11" l="1"/>
  <c r="D878" i="11"/>
  <c r="B878" i="11"/>
  <c r="F878" i="11"/>
  <c r="E878" i="11" s="1"/>
  <c r="G878" i="11"/>
  <c r="H878" i="11"/>
  <c r="I878" i="5"/>
  <c r="H878" i="5"/>
  <c r="E878" i="5"/>
  <c r="B879" i="11" l="1"/>
  <c r="C879" i="11"/>
  <c r="H879" i="11"/>
  <c r="D879" i="11"/>
  <c r="F879" i="11"/>
  <c r="E879" i="11" s="1"/>
  <c r="G879" i="11"/>
  <c r="H879" i="5"/>
  <c r="I879" i="5"/>
  <c r="E879" i="5"/>
  <c r="C880" i="11" l="1"/>
  <c r="F880" i="11"/>
  <c r="E880" i="11" s="1"/>
  <c r="D880" i="11"/>
  <c r="G880" i="11"/>
  <c r="H880" i="11"/>
  <c r="B880" i="11"/>
  <c r="I880" i="5"/>
  <c r="H880" i="5"/>
  <c r="E880" i="5"/>
  <c r="B881" i="11" l="1"/>
  <c r="C881" i="11"/>
  <c r="D881" i="11"/>
  <c r="G881" i="11"/>
  <c r="H881" i="11"/>
  <c r="F881" i="11"/>
  <c r="E881" i="11" s="1"/>
  <c r="H881" i="5"/>
  <c r="I881" i="5"/>
  <c r="E881" i="5"/>
  <c r="C882" i="11" l="1"/>
  <c r="F882" i="11"/>
  <c r="E882" i="11" s="1"/>
  <c r="H882" i="11"/>
  <c r="B882" i="11"/>
  <c r="D882" i="11"/>
  <c r="G882" i="11"/>
  <c r="I882" i="5"/>
  <c r="H882" i="5"/>
  <c r="E882" i="5"/>
  <c r="B883" i="11" l="1"/>
  <c r="D883" i="11"/>
  <c r="G883" i="11"/>
  <c r="C883" i="11"/>
  <c r="F883" i="11"/>
  <c r="E883" i="11" s="1"/>
  <c r="H883" i="11"/>
  <c r="H883" i="5"/>
  <c r="I883" i="5"/>
  <c r="E883" i="5"/>
  <c r="C884" i="11" l="1"/>
  <c r="D884" i="11"/>
  <c r="F884" i="11"/>
  <c r="E884" i="11" s="1"/>
  <c r="G884" i="11"/>
  <c r="H884" i="11"/>
  <c r="B884" i="11"/>
  <c r="I884" i="5"/>
  <c r="H884" i="5"/>
  <c r="E884" i="5"/>
  <c r="B885" i="11" l="1"/>
  <c r="G885" i="11"/>
  <c r="H885" i="11"/>
  <c r="C885" i="11"/>
  <c r="D885" i="11"/>
  <c r="F885" i="11"/>
  <c r="E885" i="11" s="1"/>
  <c r="H885" i="5"/>
  <c r="I885" i="5"/>
  <c r="E885" i="5"/>
  <c r="C886" i="11" l="1"/>
  <c r="D886" i="11"/>
  <c r="H886" i="11"/>
  <c r="B886" i="11"/>
  <c r="G886" i="11"/>
  <c r="F886" i="11"/>
  <c r="E886" i="11" s="1"/>
  <c r="I886" i="5"/>
  <c r="H886" i="5"/>
  <c r="E886" i="5"/>
  <c r="B887" i="11" l="1"/>
  <c r="C887" i="11"/>
  <c r="D887" i="11"/>
  <c r="F887" i="11"/>
  <c r="E887" i="11" s="1"/>
  <c r="H887" i="11"/>
  <c r="G887" i="11"/>
  <c r="H887" i="5"/>
  <c r="I887" i="5"/>
  <c r="E887" i="5"/>
  <c r="C888" i="11" l="1"/>
  <c r="D888" i="11"/>
  <c r="G888" i="11"/>
  <c r="H888" i="11"/>
  <c r="F888" i="11"/>
  <c r="E888" i="11" s="1"/>
  <c r="B888" i="11"/>
  <c r="I888" i="5"/>
  <c r="E888" i="5"/>
  <c r="H888" i="5"/>
  <c r="B889" i="11" l="1"/>
  <c r="C889" i="11"/>
  <c r="D889" i="11"/>
  <c r="H889" i="11"/>
  <c r="F889" i="11"/>
  <c r="E889" i="11" s="1"/>
  <c r="G889" i="11"/>
  <c r="H889" i="5"/>
  <c r="I889" i="5"/>
  <c r="E889" i="5"/>
  <c r="C890" i="11" l="1"/>
  <c r="D890" i="11"/>
  <c r="H890" i="11"/>
  <c r="F890" i="11"/>
  <c r="E890" i="11" s="1"/>
  <c r="G890" i="11"/>
  <c r="B890" i="11"/>
  <c r="I890" i="5"/>
  <c r="H890" i="5"/>
  <c r="E890" i="5"/>
  <c r="B891" i="11" l="1"/>
  <c r="C891" i="11"/>
  <c r="F891" i="11"/>
  <c r="E891" i="11" s="1"/>
  <c r="D891" i="11"/>
  <c r="H891" i="11"/>
  <c r="G891" i="11"/>
  <c r="H891" i="5"/>
  <c r="I891" i="5"/>
  <c r="E891" i="5"/>
  <c r="C892" i="11" l="1"/>
  <c r="F892" i="11"/>
  <c r="E892" i="11" s="1"/>
  <c r="D892" i="11"/>
  <c r="G892" i="11"/>
  <c r="H892" i="11"/>
  <c r="B892" i="11"/>
  <c r="I892" i="5"/>
  <c r="H892" i="5"/>
  <c r="E892" i="5"/>
  <c r="B893" i="11" l="1"/>
  <c r="D893" i="11"/>
  <c r="C893" i="11"/>
  <c r="F893" i="11"/>
  <c r="E893" i="11" s="1"/>
  <c r="G893" i="11"/>
  <c r="H893" i="11"/>
  <c r="H893" i="5"/>
  <c r="I893" i="5"/>
  <c r="E893" i="5"/>
  <c r="C894" i="11" l="1"/>
  <c r="B894" i="11"/>
  <c r="D894" i="11"/>
  <c r="F894" i="11"/>
  <c r="E894" i="11" s="1"/>
  <c r="G894" i="11"/>
  <c r="H894" i="11"/>
  <c r="I894" i="5"/>
  <c r="H894" i="5"/>
  <c r="E894" i="5"/>
  <c r="B895" i="11" l="1"/>
  <c r="C895" i="11"/>
  <c r="G895" i="11"/>
  <c r="H895" i="11"/>
  <c r="D895" i="11"/>
  <c r="F895" i="11"/>
  <c r="E895" i="11" s="1"/>
  <c r="H895" i="5"/>
  <c r="I895" i="5"/>
  <c r="E895" i="5"/>
  <c r="C896" i="11" l="1"/>
  <c r="H896" i="11"/>
  <c r="B896" i="11"/>
  <c r="D896" i="11"/>
  <c r="F896" i="11"/>
  <c r="E896" i="11" s="1"/>
  <c r="G896" i="11"/>
  <c r="I896" i="5"/>
  <c r="E896" i="5"/>
  <c r="H896" i="5"/>
  <c r="B897" i="11" l="1"/>
  <c r="C897" i="11"/>
  <c r="D897" i="11"/>
  <c r="G897" i="11"/>
  <c r="F897" i="11"/>
  <c r="E897" i="11" s="1"/>
  <c r="H897" i="11"/>
  <c r="H897" i="5"/>
  <c r="I897" i="5"/>
  <c r="E897" i="5"/>
  <c r="C898" i="11" l="1"/>
  <c r="D898" i="11"/>
  <c r="F898" i="11"/>
  <c r="E898" i="11" s="1"/>
  <c r="H898" i="11"/>
  <c r="B898" i="11"/>
  <c r="G898" i="11"/>
  <c r="I898" i="5"/>
  <c r="H898" i="5"/>
  <c r="E898" i="5"/>
  <c r="B899" i="11" l="1"/>
  <c r="C899" i="11"/>
  <c r="F899" i="11"/>
  <c r="E899" i="11" s="1"/>
  <c r="D899" i="11"/>
  <c r="G899" i="11"/>
  <c r="H899" i="11"/>
  <c r="H899" i="5"/>
  <c r="I899" i="5"/>
  <c r="E899" i="5"/>
  <c r="C900" i="11" l="1"/>
  <c r="F900" i="11"/>
  <c r="E900" i="11" s="1"/>
  <c r="G900" i="11"/>
  <c r="H900" i="11"/>
  <c r="D900" i="11"/>
  <c r="B900" i="11"/>
  <c r="I900" i="5"/>
  <c r="H900" i="5"/>
  <c r="E900" i="5"/>
  <c r="B901" i="11" l="1"/>
  <c r="D901" i="11"/>
  <c r="F901" i="11"/>
  <c r="E901" i="11" s="1"/>
  <c r="G901" i="11"/>
  <c r="H901" i="11"/>
  <c r="C901" i="11"/>
  <c r="H901" i="5"/>
  <c r="I901" i="5"/>
  <c r="E901" i="5"/>
  <c r="C902" i="11" l="1"/>
  <c r="D902" i="11"/>
  <c r="F902" i="11"/>
  <c r="E902" i="11" s="1"/>
  <c r="B902" i="11"/>
  <c r="G902" i="11"/>
  <c r="H902" i="11"/>
  <c r="I902" i="5"/>
  <c r="H902" i="5"/>
  <c r="E902" i="5"/>
  <c r="B903" i="11" l="1"/>
  <c r="H903" i="11"/>
  <c r="C903" i="11"/>
  <c r="D903" i="11"/>
  <c r="G903" i="11"/>
  <c r="F903" i="11"/>
  <c r="E903" i="11" s="1"/>
  <c r="H903" i="5"/>
  <c r="I903" i="5"/>
  <c r="E903" i="5"/>
  <c r="C904" i="11" l="1"/>
  <c r="D904" i="11"/>
  <c r="G904" i="11"/>
  <c r="H904" i="11"/>
  <c r="B904" i="11"/>
  <c r="F904" i="11"/>
  <c r="E904" i="11" s="1"/>
  <c r="I904" i="5"/>
  <c r="E904" i="5"/>
  <c r="H904" i="5"/>
  <c r="B905" i="11" l="1"/>
  <c r="C905" i="11"/>
  <c r="G905" i="11"/>
  <c r="H905" i="11"/>
  <c r="D905" i="11"/>
  <c r="F905" i="11"/>
  <c r="E905" i="11" s="1"/>
  <c r="H905" i="5"/>
  <c r="I905" i="5"/>
  <c r="E905" i="5"/>
  <c r="C906" i="11" l="1"/>
  <c r="F906" i="11"/>
  <c r="E906" i="11" s="1"/>
  <c r="G906" i="11"/>
  <c r="H906" i="11"/>
  <c r="D906" i="11"/>
  <c r="B906" i="11"/>
  <c r="I906" i="5"/>
  <c r="H906" i="5"/>
  <c r="E906" i="5"/>
  <c r="B907" i="11" l="1"/>
  <c r="C907" i="11"/>
  <c r="D907" i="11"/>
  <c r="F907" i="11"/>
  <c r="E907" i="11" s="1"/>
  <c r="G907" i="11"/>
  <c r="H907" i="11"/>
  <c r="H907" i="5"/>
  <c r="I907" i="5"/>
  <c r="E907" i="5"/>
  <c r="C908" i="11" l="1"/>
  <c r="D908" i="11"/>
  <c r="F908" i="11"/>
  <c r="E908" i="11" s="1"/>
  <c r="G908" i="11"/>
  <c r="H908" i="11"/>
  <c r="B908" i="11"/>
  <c r="I908" i="5"/>
  <c r="H908" i="5"/>
  <c r="E908" i="5"/>
  <c r="B909" i="11" l="1"/>
  <c r="C909" i="11"/>
  <c r="F909" i="11"/>
  <c r="E909" i="11" s="1"/>
  <c r="G909" i="11"/>
  <c r="H909" i="11"/>
  <c r="D909" i="11"/>
  <c r="H909" i="5"/>
  <c r="I909" i="5"/>
  <c r="E909" i="5"/>
  <c r="C910" i="11" l="1"/>
  <c r="D910" i="11"/>
  <c r="F910" i="11"/>
  <c r="E910" i="11" s="1"/>
  <c r="G910" i="11"/>
  <c r="H910" i="11"/>
  <c r="B910" i="11"/>
  <c r="I910" i="5"/>
  <c r="H910" i="5"/>
  <c r="E910" i="5"/>
  <c r="B911" i="11" l="1"/>
  <c r="C911" i="11"/>
  <c r="F911" i="11"/>
  <c r="E911" i="11" s="1"/>
  <c r="G911" i="11"/>
  <c r="D911" i="11"/>
  <c r="H911" i="11"/>
  <c r="H911" i="5"/>
  <c r="I911" i="5"/>
  <c r="E911" i="5"/>
  <c r="C912" i="11" l="1"/>
  <c r="D912" i="11"/>
  <c r="B912" i="11"/>
  <c r="F912" i="11"/>
  <c r="E912" i="11" s="1"/>
  <c r="G912" i="11"/>
  <c r="H912" i="11"/>
  <c r="I912" i="5"/>
  <c r="H912" i="5"/>
  <c r="E912" i="5"/>
  <c r="B913" i="11" l="1"/>
  <c r="C913" i="11"/>
  <c r="G913" i="11"/>
  <c r="H913" i="11"/>
  <c r="D913" i="11"/>
  <c r="F913" i="11"/>
  <c r="E913" i="11" s="1"/>
  <c r="H913" i="5"/>
  <c r="I913" i="5"/>
  <c r="E913" i="5"/>
  <c r="C914" i="11" l="1"/>
  <c r="D914" i="11"/>
  <c r="F914" i="11"/>
  <c r="E914" i="11" s="1"/>
  <c r="G914" i="11"/>
  <c r="H914" i="11"/>
  <c r="B914" i="11"/>
  <c r="I914" i="5"/>
  <c r="H914" i="5"/>
  <c r="E914" i="5"/>
  <c r="B915" i="11" l="1"/>
  <c r="C915" i="11"/>
  <c r="D915" i="11"/>
  <c r="F915" i="11"/>
  <c r="E915" i="11" s="1"/>
  <c r="H915" i="11"/>
  <c r="G915" i="11"/>
  <c r="H915" i="5"/>
  <c r="I915" i="5"/>
  <c r="E915" i="5"/>
  <c r="C916" i="11" l="1"/>
  <c r="D916" i="11"/>
  <c r="F916" i="11"/>
  <c r="E916" i="11" s="1"/>
  <c r="G916" i="11"/>
  <c r="B916" i="11"/>
  <c r="H916" i="11"/>
  <c r="I916" i="5"/>
  <c r="H916" i="5"/>
  <c r="E916" i="5"/>
  <c r="B917" i="11" l="1"/>
  <c r="C917" i="11"/>
  <c r="D917" i="11"/>
  <c r="H917" i="11"/>
  <c r="G917" i="11"/>
  <c r="F917" i="11"/>
  <c r="E917" i="11" s="1"/>
  <c r="H917" i="5"/>
  <c r="I917" i="5"/>
  <c r="E917" i="5"/>
  <c r="C918" i="11" l="1"/>
  <c r="D918" i="11"/>
  <c r="F918" i="11"/>
  <c r="E918" i="11" s="1"/>
  <c r="G918" i="11"/>
  <c r="H918" i="11"/>
  <c r="B918" i="11"/>
  <c r="I918" i="5"/>
  <c r="H918" i="5"/>
  <c r="E918" i="5"/>
  <c r="B919" i="11" l="1"/>
  <c r="C919" i="11"/>
  <c r="D919" i="11"/>
  <c r="H919" i="11"/>
  <c r="F919" i="11"/>
  <c r="E919" i="11" s="1"/>
  <c r="G919" i="11"/>
  <c r="H919" i="5"/>
  <c r="I919" i="5"/>
  <c r="E919" i="5"/>
  <c r="C920" i="11" l="1"/>
  <c r="D920" i="11"/>
  <c r="F920" i="11"/>
  <c r="E920" i="11" s="1"/>
  <c r="G920" i="11"/>
  <c r="B920" i="11"/>
  <c r="H920" i="11"/>
  <c r="I920" i="5"/>
  <c r="E920" i="5"/>
  <c r="H920" i="5"/>
  <c r="B921" i="11" l="1"/>
  <c r="C921" i="11"/>
  <c r="D921" i="11"/>
  <c r="G921" i="11"/>
  <c r="F921" i="11"/>
  <c r="E921" i="11" s="1"/>
  <c r="H921" i="11"/>
  <c r="H921" i="5"/>
  <c r="I921" i="5"/>
  <c r="E921" i="5"/>
  <c r="C922" i="11" l="1"/>
  <c r="D922" i="11"/>
  <c r="F922" i="11"/>
  <c r="E922" i="11" s="1"/>
  <c r="G922" i="11"/>
  <c r="H922" i="11"/>
  <c r="B922" i="11"/>
  <c r="I922" i="5"/>
  <c r="H922" i="5"/>
  <c r="E922" i="5"/>
  <c r="B923" i="11" l="1"/>
  <c r="D923" i="11"/>
  <c r="G923" i="11"/>
  <c r="H923" i="11"/>
  <c r="C923" i="11"/>
  <c r="F923" i="11"/>
  <c r="E923" i="11" s="1"/>
  <c r="H923" i="5"/>
  <c r="I923" i="5"/>
  <c r="E923" i="5"/>
  <c r="C924" i="11" l="1"/>
  <c r="D924" i="11"/>
  <c r="G924" i="11"/>
  <c r="H924" i="11"/>
  <c r="B924" i="11"/>
  <c r="F924" i="11"/>
  <c r="E924" i="11" s="1"/>
  <c r="I924" i="5"/>
  <c r="H924" i="5"/>
  <c r="E924" i="5"/>
  <c r="B925" i="11" l="1"/>
  <c r="C925" i="11"/>
  <c r="G925" i="11"/>
  <c r="D925" i="11"/>
  <c r="H925" i="11"/>
  <c r="F925" i="11"/>
  <c r="E925" i="11" s="1"/>
  <c r="H925" i="5"/>
  <c r="I925" i="5"/>
  <c r="E925" i="5"/>
  <c r="C926" i="11" l="1"/>
  <c r="D926" i="11"/>
  <c r="H926" i="11"/>
  <c r="G926" i="11"/>
  <c r="B926" i="11"/>
  <c r="F926" i="11"/>
  <c r="E926" i="11" s="1"/>
  <c r="I926" i="5"/>
  <c r="H926" i="5"/>
  <c r="E926" i="5"/>
  <c r="C927" i="11" l="1"/>
  <c r="B927" i="11"/>
  <c r="D927" i="11"/>
  <c r="H927" i="11"/>
  <c r="F927" i="11"/>
  <c r="E927" i="11" s="1"/>
  <c r="G927" i="11"/>
  <c r="H927" i="5"/>
  <c r="I927" i="5"/>
  <c r="E927" i="5"/>
  <c r="C928" i="11" l="1"/>
  <c r="D928" i="11"/>
  <c r="F928" i="11"/>
  <c r="E928" i="11" s="1"/>
  <c r="G928" i="11"/>
  <c r="B928" i="11"/>
  <c r="H928" i="11"/>
  <c r="I928" i="5"/>
  <c r="E928" i="5"/>
  <c r="H928" i="5"/>
  <c r="B929" i="11" l="1"/>
  <c r="C929" i="11"/>
  <c r="H929" i="11"/>
  <c r="F929" i="11"/>
  <c r="E929" i="11" s="1"/>
  <c r="G929" i="11"/>
  <c r="D929" i="11"/>
  <c r="H929" i="5"/>
  <c r="I929" i="5"/>
  <c r="E929" i="5"/>
  <c r="C930" i="11" l="1"/>
  <c r="D930" i="11"/>
  <c r="H930" i="11"/>
  <c r="G930" i="11"/>
  <c r="B930" i="11"/>
  <c r="F930" i="11"/>
  <c r="E930" i="11" s="1"/>
  <c r="I930" i="5"/>
  <c r="H930" i="5"/>
  <c r="E930" i="5"/>
  <c r="B931" i="11" l="1"/>
  <c r="C931" i="11"/>
  <c r="D931" i="11"/>
  <c r="G931" i="11"/>
  <c r="H931" i="11"/>
  <c r="F931" i="11"/>
  <c r="E931" i="11" s="1"/>
  <c r="H931" i="5"/>
  <c r="I931" i="5"/>
  <c r="E931" i="5"/>
  <c r="C932" i="11" l="1"/>
  <c r="D932" i="11"/>
  <c r="H932" i="11"/>
  <c r="F932" i="11"/>
  <c r="E932" i="11" s="1"/>
  <c r="G932" i="11"/>
  <c r="B932" i="11"/>
  <c r="I932" i="5"/>
  <c r="H932" i="5"/>
  <c r="E932" i="5"/>
  <c r="B933" i="11" l="1"/>
  <c r="C933" i="11"/>
  <c r="F933" i="11"/>
  <c r="E933" i="11" s="1"/>
  <c r="G933" i="11"/>
  <c r="D933" i="11"/>
  <c r="H933" i="11"/>
  <c r="H933" i="5"/>
  <c r="I933" i="5"/>
  <c r="E933" i="5"/>
  <c r="C934" i="11" l="1"/>
  <c r="H934" i="11"/>
  <c r="G934" i="11"/>
  <c r="D934" i="11"/>
  <c r="F934" i="11"/>
  <c r="E934" i="11" s="1"/>
  <c r="B934" i="11"/>
  <c r="I934" i="5"/>
  <c r="H934" i="5"/>
  <c r="E934" i="5"/>
  <c r="B935" i="11" l="1"/>
  <c r="C935" i="11"/>
  <c r="D935" i="11"/>
  <c r="G935" i="11"/>
  <c r="H935" i="11"/>
  <c r="F935" i="11"/>
  <c r="E935" i="11" s="1"/>
  <c r="H935" i="5"/>
  <c r="I935" i="5"/>
  <c r="E935" i="5"/>
  <c r="C936" i="11" l="1"/>
  <c r="D936" i="11"/>
  <c r="G936" i="11"/>
  <c r="B936" i="11"/>
  <c r="H936" i="11"/>
  <c r="F936" i="11"/>
  <c r="E936" i="11" s="1"/>
  <c r="I936" i="5"/>
  <c r="E936" i="5"/>
  <c r="H936" i="5"/>
  <c r="B937" i="11" l="1"/>
  <c r="C937" i="11"/>
  <c r="D937" i="11"/>
  <c r="F937" i="11"/>
  <c r="E937" i="11" s="1"/>
  <c r="H937" i="11"/>
  <c r="G937" i="11"/>
  <c r="H937" i="5"/>
  <c r="I937" i="5"/>
  <c r="E937" i="5"/>
  <c r="C938" i="11" l="1"/>
  <c r="D938" i="11"/>
  <c r="H938" i="11"/>
  <c r="G938" i="11"/>
  <c r="F938" i="11"/>
  <c r="E938" i="11" s="1"/>
  <c r="B938" i="11"/>
  <c r="I938" i="5"/>
  <c r="H938" i="5"/>
  <c r="E938" i="5"/>
  <c r="B939" i="11" l="1"/>
  <c r="C939" i="11"/>
  <c r="D939" i="11"/>
  <c r="F939" i="11"/>
  <c r="E939" i="11" s="1"/>
  <c r="H939" i="11"/>
  <c r="G939" i="11"/>
  <c r="H939" i="5"/>
  <c r="I939" i="5"/>
  <c r="E939" i="5"/>
  <c r="C940" i="11" l="1"/>
  <c r="F940" i="11"/>
  <c r="G940" i="11"/>
  <c r="B940" i="11"/>
  <c r="D940" i="11"/>
  <c r="E940" i="11"/>
  <c r="H940" i="11"/>
  <c r="I940" i="5"/>
  <c r="H940" i="5"/>
  <c r="E940" i="5"/>
  <c r="B941" i="11" l="1"/>
  <c r="F941" i="11"/>
  <c r="E941" i="11" s="1"/>
  <c r="C941" i="11"/>
  <c r="D941" i="11"/>
  <c r="H941" i="11"/>
  <c r="G941" i="11"/>
  <c r="H941" i="5"/>
  <c r="I941" i="5"/>
  <c r="E941" i="5"/>
  <c r="C942" i="11" l="1"/>
  <c r="D942" i="11"/>
  <c r="B942" i="11"/>
  <c r="H942" i="11"/>
  <c r="F942" i="11"/>
  <c r="E942" i="11" s="1"/>
  <c r="G942" i="11"/>
  <c r="I942" i="5"/>
  <c r="H942" i="5"/>
  <c r="E942" i="5"/>
  <c r="B943" i="11" l="1"/>
  <c r="D943" i="11"/>
  <c r="H943" i="11"/>
  <c r="C943" i="11"/>
  <c r="F943" i="11"/>
  <c r="E943" i="11" s="1"/>
  <c r="G943" i="11"/>
  <c r="H943" i="5"/>
  <c r="I943" i="5"/>
  <c r="E943" i="5"/>
  <c r="C944" i="11" l="1"/>
  <c r="D944" i="11"/>
  <c r="F944" i="11"/>
  <c r="E944" i="11" s="1"/>
  <c r="G944" i="11"/>
  <c r="B944" i="11"/>
  <c r="H944" i="11"/>
  <c r="I944" i="5"/>
  <c r="H944" i="5"/>
  <c r="E944" i="5"/>
  <c r="B945" i="11" l="1"/>
  <c r="C945" i="11"/>
  <c r="D945" i="11"/>
  <c r="F945" i="11"/>
  <c r="E945" i="11" s="1"/>
  <c r="G945" i="11"/>
  <c r="H945" i="11"/>
  <c r="H945" i="5"/>
  <c r="I945" i="5"/>
  <c r="E945" i="5"/>
  <c r="C946" i="11" l="1"/>
  <c r="D946" i="11"/>
  <c r="F946" i="11"/>
  <c r="E946" i="11" s="1"/>
  <c r="G946" i="11"/>
  <c r="H946" i="11"/>
  <c r="B946" i="11"/>
  <c r="I946" i="5"/>
  <c r="H946" i="5"/>
  <c r="E946" i="5"/>
  <c r="B947" i="11" l="1"/>
  <c r="C947" i="11"/>
  <c r="D947" i="11"/>
  <c r="H947" i="11"/>
  <c r="G947" i="11"/>
  <c r="F947" i="11"/>
  <c r="E947" i="11" s="1"/>
  <c r="H947" i="5"/>
  <c r="I947" i="5"/>
  <c r="E947" i="5"/>
  <c r="C948" i="11" l="1"/>
  <c r="H948" i="11"/>
  <c r="F948" i="11"/>
  <c r="E948" i="11" s="1"/>
  <c r="D948" i="11"/>
  <c r="B948" i="11"/>
  <c r="G948" i="11"/>
  <c r="I948" i="5"/>
  <c r="H948" i="5"/>
  <c r="E948" i="5"/>
  <c r="D949" i="11" l="1"/>
  <c r="C949" i="11"/>
  <c r="F949" i="11"/>
  <c r="E949" i="11" s="1"/>
  <c r="G949" i="11"/>
  <c r="H949" i="11"/>
  <c r="B949" i="11"/>
  <c r="H949" i="5"/>
  <c r="I949" i="5"/>
  <c r="E949" i="5"/>
  <c r="F950" i="11" l="1"/>
  <c r="E950" i="11" s="1"/>
  <c r="G950" i="11"/>
  <c r="H950" i="11"/>
  <c r="B950" i="11"/>
  <c r="D950" i="11"/>
  <c r="C950" i="11"/>
  <c r="I950" i="5"/>
  <c r="H950" i="5"/>
  <c r="E950" i="5"/>
  <c r="D951" i="11" l="1"/>
  <c r="F951" i="11"/>
  <c r="E951" i="11" s="1"/>
  <c r="G951" i="11"/>
  <c r="B951" i="11"/>
  <c r="C951" i="11"/>
  <c r="H951" i="11"/>
  <c r="H951" i="5"/>
  <c r="I951" i="5"/>
  <c r="E951" i="5"/>
  <c r="F952" i="11" l="1"/>
  <c r="E952" i="11" s="1"/>
  <c r="G952" i="11"/>
  <c r="B952" i="11"/>
  <c r="C952" i="11"/>
  <c r="D952" i="11"/>
  <c r="H952" i="11"/>
  <c r="I952" i="5"/>
  <c r="E952" i="5"/>
  <c r="H952" i="5"/>
  <c r="D953" i="11" l="1"/>
  <c r="G953" i="11"/>
  <c r="H953" i="11"/>
  <c r="F953" i="11"/>
  <c r="E953" i="11" s="1"/>
  <c r="B953" i="11"/>
  <c r="C953" i="11"/>
  <c r="H953" i="5"/>
  <c r="I953" i="5"/>
  <c r="E953" i="5"/>
  <c r="F954" i="11" l="1"/>
  <c r="E954" i="11" s="1"/>
  <c r="G954" i="11"/>
  <c r="B954" i="11"/>
  <c r="C954" i="11"/>
  <c r="D954" i="11"/>
  <c r="H954" i="11"/>
  <c r="I954" i="5"/>
  <c r="H954" i="5"/>
  <c r="E954" i="5"/>
  <c r="D955" i="11" l="1"/>
  <c r="F955" i="11"/>
  <c r="E955" i="11" s="1"/>
  <c r="G955" i="11"/>
  <c r="H955" i="11"/>
  <c r="B955" i="11"/>
  <c r="C955" i="11"/>
  <c r="H955" i="5"/>
  <c r="I955" i="5"/>
  <c r="E955" i="5"/>
  <c r="F956" i="11" l="1"/>
  <c r="E956" i="11" s="1"/>
  <c r="G956" i="11"/>
  <c r="H956" i="11"/>
  <c r="B956" i="11"/>
  <c r="C956" i="11"/>
  <c r="D956" i="11"/>
  <c r="I956" i="5"/>
  <c r="H956" i="5"/>
  <c r="E956" i="5"/>
  <c r="D957" i="11" l="1"/>
  <c r="H957" i="11"/>
  <c r="B957" i="11"/>
  <c r="C957" i="11"/>
  <c r="F957" i="11"/>
  <c r="E957" i="11" s="1"/>
  <c r="G957" i="11"/>
  <c r="H957" i="5"/>
  <c r="I957" i="5"/>
  <c r="E957" i="5"/>
  <c r="G958" i="11" l="1"/>
  <c r="F958" i="11"/>
  <c r="E958" i="11" s="1"/>
  <c r="H958" i="11"/>
  <c r="B958" i="11"/>
  <c r="C958" i="11"/>
  <c r="D958" i="11"/>
  <c r="I958" i="5"/>
  <c r="H958" i="5"/>
  <c r="E958" i="5"/>
  <c r="D959" i="11" l="1"/>
  <c r="G959" i="11"/>
  <c r="B959" i="11"/>
  <c r="C959" i="11"/>
  <c r="F959" i="11"/>
  <c r="E959" i="11" s="1"/>
  <c r="H959" i="11"/>
  <c r="H959" i="5"/>
  <c r="I959" i="5"/>
  <c r="E959" i="5"/>
  <c r="F960" i="11" l="1"/>
  <c r="E960" i="11" s="1"/>
  <c r="G960" i="11"/>
  <c r="C960" i="11"/>
  <c r="D960" i="11"/>
  <c r="B960" i="11"/>
  <c r="H960" i="11"/>
  <c r="I960" i="5"/>
  <c r="E960" i="5"/>
  <c r="H960" i="5"/>
  <c r="D961" i="11" l="1"/>
  <c r="F961" i="11"/>
  <c r="E961" i="11" s="1"/>
  <c r="C961" i="11"/>
  <c r="G961" i="11"/>
  <c r="H961" i="11"/>
  <c r="B961" i="11"/>
  <c r="H961" i="5"/>
  <c r="I961" i="5"/>
  <c r="E961" i="5"/>
  <c r="F962" i="11" l="1"/>
  <c r="E962" i="11" s="1"/>
  <c r="G962" i="11"/>
  <c r="H962" i="11"/>
  <c r="B962" i="11"/>
  <c r="C962" i="11"/>
  <c r="D962" i="11"/>
  <c r="I962" i="5"/>
  <c r="H962" i="5"/>
  <c r="E962" i="5"/>
  <c r="D963" i="11" l="1"/>
  <c r="F963" i="11"/>
  <c r="E963" i="11" s="1"/>
  <c r="G963" i="11"/>
  <c r="C963" i="11"/>
  <c r="H963" i="11"/>
  <c r="B963" i="11"/>
  <c r="H963" i="5"/>
  <c r="I963" i="5"/>
  <c r="E963" i="5"/>
  <c r="F964" i="11" l="1"/>
  <c r="E964" i="11" s="1"/>
  <c r="G964" i="11"/>
  <c r="H964" i="11"/>
  <c r="B964" i="11"/>
  <c r="C964" i="11"/>
  <c r="D964" i="11"/>
  <c r="I964" i="5"/>
  <c r="H964" i="5"/>
  <c r="E964" i="5"/>
  <c r="D965" i="11" l="1"/>
  <c r="F965" i="11"/>
  <c r="E965" i="11" s="1"/>
  <c r="H965" i="11"/>
  <c r="G965" i="11"/>
  <c r="B965" i="11"/>
  <c r="C965" i="11"/>
  <c r="H965" i="5"/>
  <c r="I965" i="5"/>
  <c r="E965" i="5"/>
  <c r="F966" i="11" l="1"/>
  <c r="E966" i="11" s="1"/>
  <c r="G966" i="11"/>
  <c r="H966" i="11"/>
  <c r="D966" i="11"/>
  <c r="B966" i="11"/>
  <c r="C966" i="11"/>
  <c r="I966" i="5"/>
  <c r="H966" i="5"/>
  <c r="E966" i="5"/>
  <c r="D967" i="11" l="1"/>
  <c r="C967" i="11"/>
  <c r="F967" i="11"/>
  <c r="E967" i="11" s="1"/>
  <c r="G967" i="11"/>
  <c r="H967" i="11"/>
  <c r="B967" i="11"/>
  <c r="H967" i="5"/>
  <c r="I967" i="5"/>
  <c r="E967" i="5"/>
  <c r="B968" i="11" l="1"/>
  <c r="C968" i="11"/>
  <c r="F968" i="11"/>
  <c r="E968" i="11" s="1"/>
  <c r="G968" i="11"/>
  <c r="H968" i="11"/>
  <c r="D968" i="11"/>
  <c r="I968" i="5"/>
  <c r="E968" i="5"/>
  <c r="H968" i="5"/>
  <c r="D969" i="11" l="1"/>
  <c r="F969" i="11"/>
  <c r="E969" i="11" s="1"/>
  <c r="G969" i="11"/>
  <c r="H969" i="11"/>
  <c r="B969" i="11"/>
  <c r="C969" i="11"/>
  <c r="H969" i="5"/>
  <c r="I969" i="5"/>
  <c r="E969" i="5"/>
  <c r="G970" i="11" l="1"/>
  <c r="H970" i="11"/>
  <c r="B970" i="11"/>
  <c r="D970" i="11"/>
  <c r="F970" i="11"/>
  <c r="E970" i="11" s="1"/>
  <c r="C970" i="11"/>
  <c r="I970" i="5"/>
  <c r="H970" i="5"/>
  <c r="E970" i="5"/>
  <c r="D971" i="11" l="1"/>
  <c r="F971" i="11"/>
  <c r="E971" i="11" s="1"/>
  <c r="H971" i="11"/>
  <c r="B971" i="11"/>
  <c r="G971" i="11"/>
  <c r="C971" i="11"/>
  <c r="H971" i="5"/>
  <c r="I971" i="5"/>
  <c r="E971" i="5"/>
  <c r="F972" i="11" l="1"/>
  <c r="E972" i="11" s="1"/>
  <c r="H972" i="11"/>
  <c r="D972" i="11"/>
  <c r="G972" i="11"/>
  <c r="B972" i="11"/>
  <c r="C972" i="11"/>
  <c r="I972" i="5"/>
  <c r="H972" i="5"/>
  <c r="E972" i="5"/>
  <c r="D973" i="11" l="1"/>
  <c r="F973" i="11"/>
  <c r="E973" i="11" s="1"/>
  <c r="G973" i="11"/>
  <c r="H973" i="11"/>
  <c r="C973" i="11"/>
  <c r="B973" i="11"/>
  <c r="H973" i="5"/>
  <c r="I973" i="5"/>
  <c r="E973" i="5"/>
  <c r="F974" i="11" l="1"/>
  <c r="E974" i="11" s="1"/>
  <c r="B974" i="11"/>
  <c r="C974" i="11"/>
  <c r="D974" i="11"/>
  <c r="G974" i="11"/>
  <c r="H974" i="11"/>
  <c r="I974" i="5"/>
  <c r="H974" i="5"/>
  <c r="E974" i="5"/>
  <c r="D975" i="11" l="1"/>
  <c r="B975" i="11"/>
  <c r="C975" i="11"/>
  <c r="F975" i="11"/>
  <c r="E975" i="11" s="1"/>
  <c r="G975" i="11"/>
  <c r="H975" i="11"/>
  <c r="H975" i="5"/>
  <c r="I975" i="5"/>
  <c r="E975" i="5"/>
  <c r="G976" i="11" l="1"/>
  <c r="B976" i="11"/>
  <c r="H976" i="11"/>
  <c r="F976" i="11"/>
  <c r="E976" i="11" s="1"/>
  <c r="D976" i="11"/>
  <c r="C976" i="11"/>
  <c r="I976" i="5"/>
  <c r="H976" i="5"/>
  <c r="E976" i="5"/>
  <c r="D977" i="11" l="1"/>
  <c r="G977" i="11"/>
  <c r="B977" i="11"/>
  <c r="F977" i="11"/>
  <c r="E977" i="11" s="1"/>
  <c r="C977" i="11"/>
  <c r="H977" i="11"/>
  <c r="H977" i="5"/>
  <c r="I977" i="5"/>
  <c r="E977" i="5"/>
  <c r="G978" i="11" l="1"/>
  <c r="B978" i="11"/>
  <c r="H978" i="11"/>
  <c r="C978" i="11"/>
  <c r="D978" i="11"/>
  <c r="F978" i="11"/>
  <c r="E978" i="11" s="1"/>
  <c r="I978" i="5"/>
  <c r="H978" i="5"/>
  <c r="E978" i="5"/>
  <c r="D979" i="11" l="1"/>
  <c r="B979" i="11"/>
  <c r="C979" i="11"/>
  <c r="G979" i="11"/>
  <c r="H979" i="11"/>
  <c r="F979" i="11"/>
  <c r="E979" i="11" s="1"/>
  <c r="H979" i="5"/>
  <c r="I979" i="5"/>
  <c r="E979" i="5"/>
  <c r="G980" i="11" l="1"/>
  <c r="B980" i="11"/>
  <c r="C980" i="11"/>
  <c r="H980" i="11"/>
  <c r="F980" i="11"/>
  <c r="E980" i="11" s="1"/>
  <c r="D980" i="11"/>
  <c r="I980" i="5"/>
  <c r="H980" i="5"/>
  <c r="E980" i="5"/>
  <c r="D981" i="11" l="1"/>
  <c r="G981" i="11"/>
  <c r="H981" i="11"/>
  <c r="B981" i="11"/>
  <c r="C981" i="11"/>
  <c r="F981" i="11"/>
  <c r="E981" i="11" s="1"/>
  <c r="H981" i="5"/>
  <c r="I981" i="5"/>
  <c r="E981" i="5"/>
  <c r="G982" i="11" l="1"/>
  <c r="F982" i="11"/>
  <c r="E982" i="11" s="1"/>
  <c r="D982" i="11"/>
  <c r="H982" i="11"/>
  <c r="C982" i="11"/>
  <c r="B982" i="11"/>
  <c r="I982" i="5"/>
  <c r="H982" i="5"/>
  <c r="E982" i="5"/>
  <c r="D983" i="11" l="1"/>
  <c r="H983" i="11"/>
  <c r="C983" i="11"/>
  <c r="F983" i="11"/>
  <c r="E983" i="11" s="1"/>
  <c r="G983" i="11"/>
  <c r="B983" i="11"/>
  <c r="H983" i="5"/>
  <c r="I983" i="5"/>
  <c r="E983" i="5"/>
  <c r="F984" i="11" l="1"/>
  <c r="E984" i="11" s="1"/>
  <c r="D984" i="11"/>
  <c r="G984" i="11"/>
  <c r="H984" i="11"/>
  <c r="B984" i="11"/>
  <c r="C984" i="11"/>
  <c r="I984" i="5"/>
  <c r="E984" i="5"/>
  <c r="H984" i="5"/>
  <c r="D985" i="11" l="1"/>
  <c r="G985" i="11"/>
  <c r="H985" i="11"/>
  <c r="C985" i="11"/>
  <c r="F985" i="11"/>
  <c r="E985" i="11" s="1"/>
  <c r="B985" i="11"/>
  <c r="H985" i="5"/>
  <c r="I985" i="5"/>
  <c r="E985" i="5"/>
  <c r="G986" i="11" l="1"/>
  <c r="B986" i="11"/>
  <c r="C986" i="11"/>
  <c r="D986" i="11"/>
  <c r="H986" i="11"/>
  <c r="F986" i="11"/>
  <c r="E986" i="11" s="1"/>
  <c r="I986" i="5"/>
  <c r="H986" i="5"/>
  <c r="E986" i="5"/>
  <c r="D987" i="11" l="1"/>
  <c r="G987" i="11"/>
  <c r="B987" i="11"/>
  <c r="C987" i="11"/>
  <c r="H987" i="11"/>
  <c r="F987" i="11"/>
  <c r="E987" i="11" s="1"/>
  <c r="H987" i="5"/>
  <c r="I987" i="5"/>
  <c r="E987" i="5"/>
  <c r="C988" i="11" l="1"/>
  <c r="F988" i="11"/>
  <c r="E988" i="11" s="1"/>
  <c r="D988" i="11"/>
  <c r="G988" i="11"/>
  <c r="H988" i="11"/>
  <c r="B988" i="11"/>
  <c r="I988" i="5"/>
  <c r="H988" i="5"/>
  <c r="E988" i="5"/>
  <c r="D989" i="11" l="1"/>
  <c r="B989" i="11"/>
  <c r="F989" i="11"/>
  <c r="E989" i="11" s="1"/>
  <c r="G989" i="11"/>
  <c r="H989" i="11"/>
  <c r="C989" i="11"/>
  <c r="H989" i="5"/>
  <c r="I989" i="5"/>
  <c r="E989" i="5"/>
  <c r="G990" i="11" l="1"/>
  <c r="B990" i="11"/>
  <c r="F990" i="11"/>
  <c r="E990" i="11" s="1"/>
  <c r="H990" i="11"/>
  <c r="C990" i="11"/>
  <c r="D990" i="11"/>
  <c r="I990" i="5"/>
  <c r="H990" i="5"/>
  <c r="E990" i="5"/>
  <c r="D991" i="11" l="1"/>
  <c r="F991" i="11"/>
  <c r="E991" i="11" s="1"/>
  <c r="G991" i="11"/>
  <c r="H991" i="11"/>
  <c r="B991" i="11"/>
  <c r="C991" i="11"/>
  <c r="H991" i="5"/>
  <c r="I991" i="5"/>
  <c r="E991" i="5"/>
  <c r="G992" i="11" l="1"/>
  <c r="H992" i="11"/>
  <c r="B992" i="11"/>
  <c r="F992" i="11"/>
  <c r="E992" i="11" s="1"/>
  <c r="D992" i="11"/>
  <c r="C992" i="11"/>
  <c r="I992" i="5"/>
  <c r="E992" i="5"/>
  <c r="H992" i="5"/>
  <c r="D993" i="11" l="1"/>
  <c r="G993" i="11"/>
  <c r="B993" i="11"/>
  <c r="C993" i="11"/>
  <c r="F993" i="11"/>
  <c r="E993" i="11" s="1"/>
  <c r="H993" i="11"/>
  <c r="H993" i="5"/>
  <c r="I993" i="5"/>
  <c r="E993" i="5"/>
  <c r="G994" i="11" l="1"/>
  <c r="H994" i="11"/>
  <c r="C994" i="11"/>
  <c r="D994" i="11"/>
  <c r="B994" i="11"/>
  <c r="F994" i="11"/>
  <c r="E994" i="11" s="1"/>
  <c r="I994" i="5"/>
  <c r="H994" i="5"/>
  <c r="E994" i="5"/>
  <c r="D995" i="11" l="1"/>
  <c r="G995" i="11"/>
  <c r="H995" i="11"/>
  <c r="B995" i="11"/>
  <c r="C995" i="11"/>
  <c r="F995" i="11"/>
  <c r="E995" i="11" s="1"/>
  <c r="H995" i="5"/>
  <c r="I995" i="5"/>
  <c r="E995" i="5"/>
  <c r="G996" i="11" l="1"/>
  <c r="B996" i="11"/>
  <c r="C996" i="11"/>
  <c r="H996" i="11"/>
  <c r="D996" i="11"/>
  <c r="F996" i="11"/>
  <c r="E996" i="11" s="1"/>
  <c r="I996" i="5"/>
  <c r="H996" i="5"/>
  <c r="E996" i="5"/>
  <c r="D997" i="11" l="1"/>
  <c r="B997" i="11"/>
  <c r="G997" i="11"/>
  <c r="H997" i="11"/>
  <c r="C997" i="11"/>
  <c r="F997" i="11"/>
  <c r="E997" i="11" s="1"/>
  <c r="H997" i="5"/>
  <c r="I997" i="5"/>
  <c r="E997" i="5"/>
  <c r="G998" i="11" l="1"/>
  <c r="H998" i="11"/>
  <c r="B998" i="11"/>
  <c r="C998" i="11"/>
  <c r="F998" i="11"/>
  <c r="E998" i="11" s="1"/>
  <c r="D998" i="11"/>
  <c r="I998" i="5"/>
  <c r="H998" i="5"/>
  <c r="E998" i="5"/>
  <c r="D999" i="11" l="1"/>
  <c r="H999" i="11"/>
  <c r="B999" i="11"/>
  <c r="C999" i="11"/>
  <c r="G999" i="11"/>
  <c r="F999" i="11"/>
  <c r="E999" i="11" s="1"/>
  <c r="H999" i="5"/>
  <c r="I999" i="5"/>
  <c r="E999" i="5"/>
  <c r="G1000" i="11" l="1"/>
  <c r="B1000" i="11"/>
  <c r="H1000" i="11"/>
  <c r="C1000" i="11"/>
  <c r="F1000" i="11"/>
  <c r="E1000" i="11" s="1"/>
  <c r="D1000" i="11"/>
  <c r="I1000" i="5"/>
  <c r="E1000" i="5"/>
  <c r="H1000" i="5"/>
  <c r="D1001" i="11" l="1"/>
  <c r="B1001" i="11"/>
  <c r="F1001" i="11"/>
  <c r="E1001" i="11" s="1"/>
  <c r="G1001" i="11"/>
  <c r="H1001" i="11"/>
  <c r="C1001" i="11"/>
  <c r="H1001" i="5"/>
  <c r="I1001" i="5"/>
  <c r="E1001" i="5"/>
  <c r="G1002" i="11" l="1"/>
  <c r="B1002" i="11"/>
  <c r="H1002" i="11"/>
  <c r="C1002" i="11"/>
  <c r="F1002" i="11"/>
  <c r="E1002" i="11" s="1"/>
  <c r="D1002" i="11"/>
  <c r="H1002" i="5"/>
  <c r="I1002" i="5"/>
  <c r="E1002" i="5"/>
  <c r="D1003" i="11" l="1"/>
  <c r="G1003" i="11"/>
  <c r="H1003" i="11"/>
  <c r="B1003" i="11"/>
  <c r="C1003" i="11"/>
  <c r="F1003" i="11"/>
  <c r="E1003" i="11" s="1"/>
  <c r="I1003" i="5"/>
  <c r="H1003" i="5"/>
  <c r="E1003" i="5"/>
  <c r="G1004" i="11" l="1"/>
  <c r="D1004" i="11"/>
  <c r="H1004" i="11"/>
  <c r="B1004" i="11"/>
  <c r="C1004" i="11"/>
  <c r="F1004" i="11"/>
  <c r="E1004" i="11" s="1"/>
  <c r="H1004" i="5"/>
  <c r="I1004" i="5"/>
  <c r="E1004" i="5"/>
  <c r="D1005" i="11" l="1"/>
  <c r="F1005" i="11"/>
  <c r="E1005" i="11" s="1"/>
  <c r="G1005" i="11"/>
  <c r="B1005" i="11"/>
  <c r="H1005" i="11"/>
  <c r="C1005" i="11"/>
  <c r="I1005" i="5"/>
  <c r="H1005" i="5"/>
  <c r="E1005" i="5"/>
  <c r="G1006" i="11" l="1"/>
  <c r="H1006" i="11"/>
  <c r="F1006" i="11"/>
  <c r="E1006" i="11" s="1"/>
  <c r="B1006" i="11"/>
  <c r="C1006" i="11"/>
  <c r="D1006" i="11"/>
  <c r="H1006" i="5"/>
  <c r="I1006" i="5"/>
  <c r="E1006" i="5"/>
  <c r="D1007" i="11" l="1"/>
  <c r="G1007" i="11"/>
  <c r="H1007" i="11"/>
  <c r="B1007" i="11"/>
  <c r="C1007" i="11"/>
  <c r="F1007" i="11"/>
  <c r="E1007" i="11" s="1"/>
  <c r="I1007" i="5"/>
  <c r="H1007" i="5"/>
  <c r="E1007" i="5"/>
  <c r="H1008" i="11" l="1"/>
  <c r="B1008" i="11"/>
  <c r="G1008" i="11"/>
  <c r="C1008" i="11"/>
  <c r="F1008" i="11"/>
  <c r="E1008" i="11" s="1"/>
  <c r="D1008" i="11"/>
  <c r="H1008" i="5"/>
  <c r="I1008" i="5"/>
  <c r="E1008" i="5"/>
  <c r="D1009" i="11" l="1"/>
  <c r="G1009" i="11"/>
  <c r="F1009" i="11"/>
  <c r="E1009" i="11" s="1"/>
  <c r="C1009" i="11"/>
  <c r="B1009" i="11"/>
  <c r="H1009" i="11"/>
  <c r="I1009" i="5"/>
  <c r="H1009" i="5"/>
  <c r="E1009" i="5"/>
  <c r="G1010" i="11" l="1"/>
  <c r="B1010" i="11"/>
  <c r="F1010" i="11"/>
  <c r="E1010" i="11" s="1"/>
  <c r="H1010" i="11"/>
  <c r="C1010" i="11"/>
  <c r="D1010" i="11"/>
  <c r="H1010" i="5"/>
  <c r="I1010" i="5"/>
  <c r="E1010" i="5"/>
  <c r="D1011" i="11" l="1"/>
  <c r="C1011" i="11"/>
  <c r="G1011" i="11"/>
  <c r="H1011" i="11"/>
  <c r="B1011" i="11"/>
  <c r="F1011" i="11"/>
  <c r="E1011" i="11" s="1"/>
  <c r="I1011" i="5"/>
  <c r="H1011" i="5"/>
  <c r="E1011" i="5"/>
  <c r="H1012" i="11" l="1"/>
  <c r="B1012" i="11"/>
  <c r="C1012" i="11"/>
  <c r="F1012" i="11"/>
  <c r="E1012" i="11" s="1"/>
  <c r="G1012" i="11"/>
  <c r="D1012" i="11"/>
  <c r="H1012" i="5"/>
  <c r="I1012" i="5"/>
  <c r="E1012" i="5"/>
  <c r="D1013" i="11" l="1"/>
  <c r="B1013" i="11"/>
  <c r="G1013" i="11"/>
  <c r="H1013" i="11"/>
  <c r="C1013" i="11"/>
  <c r="F1013" i="11"/>
  <c r="E1013" i="11" s="1"/>
  <c r="I1013" i="5"/>
  <c r="H1013" i="5"/>
  <c r="E1013" i="5"/>
  <c r="G1014" i="11" l="1"/>
  <c r="H1014" i="11"/>
  <c r="B1014" i="11"/>
  <c r="C1014" i="11"/>
  <c r="F1014" i="11"/>
  <c r="E1014" i="11" s="1"/>
  <c r="D1014" i="11"/>
  <c r="H1014" i="5"/>
  <c r="E1014" i="5"/>
  <c r="I1014" i="5"/>
  <c r="D1015" i="11" l="1"/>
  <c r="H1015" i="11"/>
  <c r="G1015" i="11"/>
  <c r="B1015" i="11"/>
  <c r="C1015" i="11"/>
  <c r="F1015" i="11"/>
  <c r="E1015" i="11" s="1"/>
  <c r="I1015" i="5"/>
  <c r="H1015" i="5"/>
  <c r="E1015" i="5"/>
  <c r="H1016" i="11" l="1"/>
  <c r="B1016" i="11"/>
  <c r="D1016" i="11"/>
  <c r="G1016" i="11"/>
  <c r="C1016" i="11"/>
  <c r="F1016" i="11"/>
  <c r="E1016" i="11" s="1"/>
  <c r="H1016" i="5"/>
  <c r="I1016" i="5"/>
  <c r="E1016" i="5"/>
  <c r="D1017" i="11" l="1"/>
  <c r="G1017" i="11"/>
  <c r="F1017" i="11"/>
  <c r="E1017" i="11" s="1"/>
  <c r="H1017" i="11"/>
  <c r="B1017" i="11"/>
  <c r="C1017" i="11"/>
  <c r="I1017" i="5"/>
  <c r="H1017" i="5"/>
  <c r="E1017" i="5"/>
  <c r="G1018" i="11" l="1"/>
  <c r="C1018" i="11"/>
  <c r="F1018" i="11"/>
  <c r="E1018" i="11" s="1"/>
  <c r="H1018" i="11"/>
  <c r="D1018" i="11"/>
  <c r="B1018" i="11"/>
  <c r="H1018" i="5"/>
  <c r="I1018" i="5"/>
  <c r="E1018" i="5"/>
  <c r="D1019" i="11" l="1"/>
  <c r="F1019" i="11"/>
  <c r="E1019" i="11" s="1"/>
  <c r="G1019" i="11"/>
  <c r="H1019" i="11"/>
  <c r="B1019" i="11"/>
  <c r="C1019" i="11"/>
  <c r="I1019" i="5"/>
  <c r="H1019" i="5"/>
  <c r="E1019" i="5"/>
  <c r="B1020" i="11" l="1"/>
  <c r="C1020" i="11"/>
  <c r="F1020" i="11"/>
  <c r="E1020" i="11" s="1"/>
  <c r="G1020" i="11"/>
  <c r="H1020" i="11"/>
  <c r="D1020" i="11"/>
  <c r="H1020" i="5"/>
  <c r="I1020" i="5"/>
  <c r="E1020" i="5"/>
  <c r="D1021" i="11" l="1"/>
  <c r="G1021" i="11"/>
  <c r="B1021" i="11"/>
  <c r="C1021" i="11"/>
  <c r="F1021" i="11"/>
  <c r="E1021" i="11" s="1"/>
  <c r="H1021" i="11"/>
  <c r="I1021" i="5"/>
  <c r="H1021" i="5"/>
  <c r="E1021" i="5"/>
  <c r="H1022" i="11" l="1"/>
  <c r="C1022" i="11"/>
  <c r="F1022" i="11"/>
  <c r="E1022" i="11" s="1"/>
  <c r="D1022" i="11"/>
  <c r="G1022" i="11"/>
  <c r="B1022" i="11"/>
  <c r="H1022" i="5"/>
  <c r="I1022" i="5"/>
  <c r="E1022" i="5"/>
  <c r="D1023" i="11" l="1"/>
  <c r="B1023" i="11"/>
  <c r="C1023" i="11"/>
  <c r="F1023" i="11"/>
  <c r="E1023" i="11" s="1"/>
  <c r="G1023" i="11"/>
  <c r="H1023" i="11"/>
  <c r="I1023" i="5"/>
  <c r="H1023" i="5"/>
  <c r="E1023" i="5"/>
  <c r="H1024" i="11" l="1"/>
  <c r="B1024" i="11"/>
  <c r="C1024" i="11"/>
  <c r="G1024" i="11"/>
  <c r="F1024" i="11"/>
  <c r="E1024" i="11" s="1"/>
  <c r="D1024" i="11"/>
  <c r="H1024" i="5"/>
  <c r="I1024" i="5"/>
  <c r="E1024" i="5"/>
  <c r="D1025" i="11" l="1"/>
  <c r="C1025" i="11"/>
  <c r="F1025" i="11"/>
  <c r="E1025" i="11" s="1"/>
  <c r="G1025" i="11"/>
  <c r="B1025" i="11"/>
  <c r="H1025" i="11"/>
  <c r="I1025" i="5"/>
  <c r="H1025" i="5"/>
  <c r="E1025" i="5"/>
  <c r="G1026" i="11" l="1"/>
  <c r="H1026" i="11"/>
  <c r="C1026" i="11"/>
  <c r="F1026" i="11"/>
  <c r="E1026" i="11" s="1"/>
  <c r="D1026" i="11"/>
  <c r="B1026" i="11"/>
  <c r="H1026" i="5"/>
  <c r="I1026" i="5"/>
  <c r="E1026" i="5"/>
  <c r="D1027" i="11" l="1"/>
  <c r="G1027" i="11"/>
  <c r="H1027" i="11"/>
  <c r="C1027" i="11"/>
  <c r="F1027" i="11"/>
  <c r="E1027" i="11" s="1"/>
  <c r="B1027" i="11"/>
  <c r="I1027" i="5"/>
  <c r="H1027" i="5"/>
  <c r="E1027" i="5"/>
  <c r="G1028" i="11" l="1"/>
  <c r="H1028" i="11"/>
  <c r="C1028" i="11"/>
  <c r="F1028" i="11"/>
  <c r="E1028" i="11" s="1"/>
  <c r="D1028" i="11"/>
  <c r="B1028" i="11"/>
  <c r="H1028" i="5"/>
  <c r="I1028" i="5"/>
  <c r="E1028" i="5"/>
  <c r="D1029" i="11" l="1"/>
  <c r="G1029" i="11"/>
  <c r="H1029" i="11"/>
  <c r="C1029" i="11"/>
  <c r="B1029" i="11"/>
  <c r="F1029" i="11"/>
  <c r="E1029" i="11" s="1"/>
  <c r="I1029" i="5"/>
  <c r="H1029" i="5"/>
  <c r="E1029" i="5"/>
  <c r="G1030" i="11" l="1"/>
  <c r="F1030" i="11"/>
  <c r="E1030" i="11" s="1"/>
  <c r="D1030" i="11"/>
  <c r="H1030" i="11"/>
  <c r="B1030" i="11"/>
  <c r="C1030" i="11"/>
  <c r="H1030" i="5"/>
  <c r="I1030" i="5"/>
  <c r="E1030" i="5"/>
  <c r="D1031" i="11" l="1"/>
  <c r="H1031" i="11"/>
  <c r="G1031" i="11"/>
  <c r="C1031" i="11"/>
  <c r="F1031" i="11"/>
  <c r="E1031" i="11" s="1"/>
  <c r="B1031" i="11"/>
  <c r="I1031" i="5"/>
  <c r="H1031" i="5"/>
  <c r="E1031" i="5"/>
  <c r="G1032" i="11" l="1"/>
  <c r="H1032" i="11"/>
  <c r="B1032" i="11"/>
  <c r="C1032" i="11"/>
  <c r="F1032" i="11"/>
  <c r="E1032" i="11" s="1"/>
  <c r="D1032" i="11"/>
  <c r="H1032" i="5"/>
  <c r="I1032" i="5"/>
  <c r="E1032" i="5"/>
  <c r="D1033" i="11" l="1"/>
  <c r="G1033" i="11"/>
  <c r="H1033" i="11"/>
  <c r="B1033" i="11"/>
  <c r="C1033" i="11"/>
  <c r="F1033" i="11"/>
  <c r="E1033" i="11" s="1"/>
  <c r="I1033" i="5"/>
  <c r="H1033" i="5"/>
  <c r="E1033" i="5"/>
  <c r="G1034" i="11" l="1"/>
  <c r="H1034" i="11"/>
  <c r="C1034" i="11"/>
  <c r="B1034" i="11"/>
  <c r="F1034" i="11"/>
  <c r="E1034" i="11" s="1"/>
  <c r="D1034" i="11"/>
  <c r="H1034" i="5"/>
  <c r="I1034" i="5"/>
  <c r="E1034" i="5"/>
  <c r="D1035" i="11" l="1"/>
  <c r="G1035" i="11"/>
  <c r="H1035" i="11"/>
  <c r="B1035" i="11"/>
  <c r="C1035" i="11"/>
  <c r="F1035" i="11"/>
  <c r="E1035" i="11" s="1"/>
  <c r="I1035" i="5"/>
  <c r="H1035" i="5"/>
  <c r="E1035" i="5"/>
  <c r="G1036" i="11" l="1"/>
  <c r="H1036" i="11"/>
  <c r="B1036" i="11"/>
  <c r="C1036" i="11"/>
  <c r="D1036" i="11"/>
  <c r="F1036" i="11"/>
  <c r="E1036" i="11" s="1"/>
  <c r="H1036" i="5"/>
  <c r="I1036" i="5"/>
  <c r="E1036" i="5"/>
  <c r="D1037" i="11" l="1"/>
  <c r="H1037" i="11"/>
  <c r="G1037" i="11"/>
  <c r="C1037" i="11"/>
  <c r="B1037" i="11"/>
  <c r="F1037" i="11"/>
  <c r="E1037" i="11" s="1"/>
  <c r="I1037" i="5"/>
  <c r="H1037" i="5"/>
  <c r="E1037" i="5"/>
  <c r="G1038" i="11" l="1"/>
  <c r="F1038" i="11"/>
  <c r="E1038" i="11" s="1"/>
  <c r="D1038" i="11"/>
  <c r="H1038" i="11"/>
  <c r="B1038" i="11"/>
  <c r="C1038" i="11"/>
  <c r="H1038" i="5"/>
  <c r="I1038" i="5"/>
  <c r="E1038" i="5"/>
  <c r="D1039" i="11" l="1"/>
  <c r="G1039" i="11"/>
  <c r="H1039" i="11"/>
  <c r="C1039" i="11"/>
  <c r="B1039" i="11"/>
  <c r="F1039" i="11"/>
  <c r="E1039" i="11" s="1"/>
  <c r="I1039" i="5"/>
  <c r="H1039" i="5"/>
  <c r="E1039" i="5"/>
  <c r="G1040" i="11" l="1"/>
  <c r="D1040" i="11"/>
  <c r="H1040" i="11"/>
  <c r="C1040" i="11"/>
  <c r="F1040" i="11"/>
  <c r="E1040" i="11" s="1"/>
  <c r="B1040" i="11"/>
  <c r="H1040" i="5"/>
  <c r="I1040" i="5"/>
  <c r="E1040" i="5"/>
  <c r="D1041" i="11" l="1"/>
  <c r="B1041" i="11"/>
  <c r="G1041" i="11"/>
  <c r="H1041" i="11"/>
  <c r="C1041" i="11"/>
  <c r="F1041" i="11"/>
  <c r="E1041" i="11" s="1"/>
  <c r="I1041" i="5"/>
  <c r="H1041" i="5"/>
  <c r="E1041" i="5"/>
  <c r="G1042" i="11" l="1"/>
  <c r="H1042" i="11"/>
  <c r="B1042" i="11"/>
  <c r="C1042" i="11"/>
  <c r="F1042" i="11"/>
  <c r="E1042" i="11" s="1"/>
  <c r="D1042" i="11"/>
  <c r="H1042" i="5"/>
  <c r="I1042" i="5"/>
  <c r="E1042" i="5"/>
  <c r="D1043" i="11" l="1"/>
  <c r="H1043" i="11"/>
  <c r="B1043" i="11"/>
  <c r="F1043" i="11"/>
  <c r="E1043" i="11" s="1"/>
  <c r="G1043" i="11"/>
  <c r="C1043" i="11"/>
  <c r="I1043" i="5"/>
  <c r="H1043" i="5"/>
  <c r="E1043" i="5"/>
  <c r="G1044" i="11" l="1"/>
  <c r="H1044" i="11"/>
  <c r="D1044" i="11"/>
  <c r="B1044" i="11"/>
  <c r="C1044" i="11"/>
  <c r="F1044" i="11"/>
  <c r="E1044" i="11" s="1"/>
  <c r="H1044" i="5"/>
  <c r="I1044" i="5"/>
  <c r="E1044" i="5"/>
  <c r="D1045" i="11" l="1"/>
  <c r="G1045" i="11"/>
  <c r="B1045" i="11"/>
  <c r="H1045" i="11"/>
  <c r="C1045" i="11"/>
  <c r="F1045" i="11"/>
  <c r="E1045" i="11" s="1"/>
  <c r="I1045" i="5"/>
  <c r="H1045" i="5"/>
  <c r="E1045" i="5"/>
  <c r="H1046" i="11" l="1"/>
  <c r="D1046" i="11"/>
  <c r="G1046" i="11"/>
  <c r="C1046" i="11"/>
  <c r="F1046" i="11"/>
  <c r="E1046" i="11" s="1"/>
  <c r="B1046" i="11"/>
  <c r="H1046" i="5"/>
  <c r="E1046" i="5"/>
  <c r="I1046" i="5"/>
  <c r="D1047" i="11" l="1"/>
  <c r="B1047" i="11"/>
  <c r="C1047" i="11"/>
  <c r="G1047" i="11"/>
  <c r="H1047" i="11"/>
  <c r="F1047" i="11"/>
  <c r="E1047" i="11" s="1"/>
  <c r="I1047" i="5"/>
  <c r="H1047" i="5"/>
  <c r="E1047" i="5"/>
  <c r="G1048" i="11" l="1"/>
  <c r="D1048" i="11"/>
  <c r="H1048" i="11"/>
  <c r="B1048" i="11"/>
  <c r="C1048" i="11"/>
  <c r="F1048" i="11"/>
  <c r="E1048" i="11" s="1"/>
  <c r="I1048" i="5"/>
  <c r="H1048" i="5"/>
  <c r="E1048" i="5"/>
  <c r="D1049" i="11" l="1"/>
  <c r="B1049" i="11"/>
  <c r="G1049" i="11"/>
  <c r="H1049" i="11"/>
  <c r="C1049" i="11"/>
  <c r="F1049" i="11"/>
  <c r="E1049" i="11" s="1"/>
  <c r="I1049" i="5"/>
  <c r="H1049" i="5"/>
  <c r="E1049" i="5"/>
  <c r="G1050" i="11" l="1"/>
  <c r="H1050" i="11"/>
  <c r="B1050" i="11"/>
  <c r="C1050" i="11"/>
  <c r="F1050" i="11"/>
  <c r="E1050" i="11" s="1"/>
  <c r="D1050" i="11"/>
  <c r="I1050" i="5"/>
  <c r="H1050" i="5"/>
  <c r="E1050" i="5"/>
  <c r="D1051" i="11" l="1"/>
  <c r="C1051" i="11"/>
  <c r="F1051" i="11"/>
  <c r="E1051" i="11" s="1"/>
  <c r="G1051" i="11"/>
  <c r="H1051" i="11"/>
  <c r="B1051" i="11"/>
  <c r="H1051" i="5"/>
  <c r="I1051" i="5"/>
  <c r="E1051" i="5"/>
  <c r="G1052" i="11" l="1"/>
  <c r="B1052" i="11"/>
  <c r="H1052" i="11"/>
  <c r="C1052" i="11"/>
  <c r="D1052" i="11"/>
  <c r="F1052" i="11"/>
  <c r="E1052" i="11" s="1"/>
  <c r="I1052" i="5"/>
  <c r="H1052" i="5"/>
  <c r="E1052" i="5"/>
  <c r="D1053" i="11" l="1"/>
  <c r="H1053" i="11"/>
  <c r="B1053" i="11"/>
  <c r="G1053" i="11"/>
  <c r="C1053" i="11"/>
  <c r="F1053" i="11"/>
  <c r="E1053" i="11" s="1"/>
  <c r="I1053" i="5"/>
  <c r="H1053" i="5"/>
  <c r="E1053" i="5"/>
  <c r="G1054" i="11" l="1"/>
  <c r="C1054" i="11"/>
  <c r="F1054" i="11"/>
  <c r="E1054" i="11" s="1"/>
  <c r="H1054" i="11"/>
  <c r="B1054" i="11"/>
  <c r="D1054" i="11"/>
  <c r="I1054" i="5"/>
  <c r="H1054" i="5"/>
  <c r="E1054" i="5"/>
  <c r="D1055" i="11" l="1"/>
  <c r="G1055" i="11"/>
  <c r="H1055" i="11"/>
  <c r="C1055" i="11"/>
  <c r="F1055" i="11"/>
  <c r="E1055" i="11" s="1"/>
  <c r="B1055" i="11"/>
  <c r="I1055" i="5"/>
  <c r="H1055" i="5"/>
  <c r="E1055" i="5"/>
  <c r="G1056" i="11" l="1"/>
  <c r="H1056" i="11"/>
  <c r="C1056" i="11"/>
  <c r="B1056" i="11"/>
  <c r="F1056" i="11"/>
  <c r="E1056" i="11" s="1"/>
  <c r="D1056" i="11"/>
  <c r="I1056" i="5"/>
  <c r="H1056" i="5"/>
  <c r="E1056" i="5"/>
  <c r="D1057" i="11" l="1"/>
  <c r="G1057" i="11"/>
  <c r="B1057" i="11"/>
  <c r="C1057" i="11"/>
  <c r="H1057" i="11"/>
  <c r="F1057" i="11"/>
  <c r="E1057" i="11" s="1"/>
  <c r="I1057" i="5"/>
  <c r="H1057" i="5"/>
  <c r="E1057" i="5"/>
  <c r="G1058" i="11" l="1"/>
  <c r="F1058" i="11"/>
  <c r="E1058" i="11" s="1"/>
  <c r="H1058" i="11"/>
  <c r="B1058" i="11"/>
  <c r="C1058" i="11"/>
  <c r="D1058" i="11"/>
  <c r="I1058" i="5"/>
  <c r="H1058" i="5"/>
  <c r="E1058" i="5"/>
  <c r="D1059" i="11" l="1"/>
  <c r="G1059" i="11"/>
  <c r="F1059" i="11"/>
  <c r="E1059" i="11" s="1"/>
  <c r="H1059" i="11"/>
  <c r="C1059" i="11"/>
  <c r="B1059" i="11"/>
  <c r="H1059" i="5"/>
  <c r="I1059" i="5"/>
  <c r="E1059" i="5"/>
  <c r="G1060" i="11" l="1"/>
  <c r="H1060" i="11"/>
  <c r="B1060" i="11"/>
  <c r="C1060" i="11"/>
  <c r="F1060" i="11"/>
  <c r="E1060" i="11" s="1"/>
  <c r="D1060" i="11"/>
  <c r="I1060" i="5"/>
  <c r="H1060" i="5"/>
  <c r="E1060" i="5"/>
  <c r="D1061" i="11" l="1"/>
  <c r="G1061" i="11"/>
  <c r="H1061" i="11"/>
  <c r="B1061" i="11"/>
  <c r="F1061" i="11"/>
  <c r="E1061" i="11" s="1"/>
  <c r="C1061" i="11"/>
  <c r="I1061" i="5"/>
  <c r="H1061" i="5"/>
  <c r="E1061" i="5"/>
  <c r="G1062" i="11" l="1"/>
  <c r="H1062" i="11"/>
  <c r="B1062" i="11"/>
  <c r="F1062" i="11"/>
  <c r="E1062" i="11" s="1"/>
  <c r="D1062" i="11"/>
  <c r="C1062" i="11"/>
  <c r="I1062" i="5"/>
  <c r="H1062" i="5"/>
  <c r="E1062" i="5"/>
  <c r="D1063" i="11" l="1"/>
  <c r="H1063" i="11"/>
  <c r="B1063" i="11"/>
  <c r="C1063" i="11"/>
  <c r="G1063" i="11"/>
  <c r="F1063" i="11"/>
  <c r="E1063" i="11" s="1"/>
  <c r="I1063" i="5"/>
  <c r="H1063" i="5"/>
  <c r="E1063" i="5"/>
  <c r="G1064" i="11" l="1"/>
  <c r="C1064" i="11"/>
  <c r="F1064" i="11"/>
  <c r="E1064" i="11" s="1"/>
  <c r="H1064" i="11"/>
  <c r="B1064" i="11"/>
  <c r="D1064" i="11"/>
  <c r="I1064" i="5"/>
  <c r="H1064" i="5"/>
  <c r="E1064" i="5"/>
  <c r="D1065" i="11" l="1"/>
  <c r="H1065" i="11"/>
  <c r="B1065" i="11"/>
  <c r="C1065" i="11"/>
  <c r="G1065" i="11"/>
  <c r="F1065" i="11"/>
  <c r="E1065" i="11" s="1"/>
  <c r="I1065" i="5"/>
  <c r="H1065" i="5"/>
  <c r="E1065" i="5"/>
  <c r="H1066" i="11" l="1"/>
  <c r="G1066" i="11"/>
  <c r="B1066" i="11"/>
  <c r="C1066" i="11"/>
  <c r="D1066" i="11"/>
  <c r="F1066" i="11"/>
  <c r="E1066" i="11" s="1"/>
  <c r="I1066" i="5"/>
  <c r="H1066" i="5"/>
  <c r="E1066" i="5"/>
  <c r="D1067" i="11" l="1"/>
  <c r="H1067" i="11"/>
  <c r="B1067" i="11"/>
  <c r="G1067" i="11"/>
  <c r="C1067" i="11"/>
  <c r="F1067" i="11"/>
  <c r="E1067" i="11" s="1"/>
  <c r="H1067" i="5"/>
  <c r="I1067" i="5"/>
  <c r="E1067" i="5"/>
  <c r="H1068" i="11" l="1"/>
  <c r="F1068" i="11"/>
  <c r="E1068" i="11" s="1"/>
  <c r="D1068" i="11"/>
  <c r="C1068" i="11"/>
  <c r="G1068" i="11"/>
  <c r="B1068" i="11"/>
  <c r="I1068" i="5"/>
  <c r="H1068" i="5"/>
  <c r="E1068" i="5"/>
  <c r="D1069" i="11" l="1"/>
  <c r="B1069" i="11"/>
  <c r="C1069" i="11"/>
  <c r="F1069" i="11"/>
  <c r="E1069" i="11" s="1"/>
  <c r="G1069" i="11"/>
  <c r="H1069" i="11"/>
  <c r="I1069" i="5"/>
  <c r="H1069" i="5"/>
  <c r="E1069" i="5"/>
  <c r="H1070" i="11" l="1"/>
  <c r="B1070" i="11"/>
  <c r="C1070" i="11"/>
  <c r="F1070" i="11"/>
  <c r="E1070" i="11" s="1"/>
  <c r="D1070" i="11"/>
  <c r="G1070" i="11"/>
  <c r="I1070" i="5"/>
  <c r="H1070" i="5"/>
  <c r="E1070" i="5"/>
  <c r="H1071" i="11" l="1"/>
  <c r="G1071" i="11"/>
  <c r="F1071" i="11"/>
  <c r="E1071" i="11" s="1"/>
  <c r="B1071" i="11"/>
  <c r="C1071" i="11"/>
  <c r="D1071" i="11"/>
  <c r="I1071" i="5"/>
  <c r="H1071" i="5"/>
  <c r="E1071" i="5"/>
  <c r="H1072" i="11" l="1"/>
  <c r="G1072" i="11"/>
  <c r="B1072" i="11"/>
  <c r="C1072" i="11"/>
  <c r="D1072" i="11"/>
  <c r="F1072" i="11"/>
  <c r="E1072" i="11" s="1"/>
  <c r="I1072" i="5"/>
  <c r="H1072" i="5"/>
  <c r="E1072" i="5"/>
  <c r="H1073" i="11" l="1"/>
  <c r="C1073" i="11"/>
  <c r="F1073" i="11"/>
  <c r="E1073" i="11" s="1"/>
  <c r="B1073" i="11"/>
  <c r="D1073" i="11"/>
  <c r="G1073" i="11"/>
  <c r="I1073" i="5"/>
  <c r="H1073" i="5"/>
  <c r="E1073" i="5"/>
  <c r="H1074" i="11" l="1"/>
  <c r="B1074" i="11"/>
  <c r="C1074" i="11"/>
  <c r="D1074" i="11"/>
  <c r="G1074" i="11"/>
  <c r="F1074" i="11"/>
  <c r="E1074" i="11" s="1"/>
  <c r="I1074" i="5"/>
  <c r="H1074" i="5"/>
  <c r="E1074" i="5"/>
  <c r="H1075" i="11" l="1"/>
  <c r="D1075" i="11"/>
  <c r="F1075" i="11"/>
  <c r="E1075" i="11" s="1"/>
  <c r="B1075" i="11"/>
  <c r="C1075" i="11"/>
  <c r="G1075" i="11"/>
  <c r="H1075" i="5"/>
  <c r="I1075" i="5"/>
  <c r="E1075" i="5"/>
  <c r="H1076" i="11" l="1"/>
  <c r="G1076" i="11"/>
  <c r="C1076" i="11"/>
  <c r="D1076" i="11"/>
  <c r="F1076" i="11"/>
  <c r="E1076" i="11" s="1"/>
  <c r="B1076" i="11"/>
  <c r="I1076" i="5"/>
  <c r="H1076" i="5"/>
  <c r="E1076" i="5"/>
  <c r="B1077" i="11" l="1"/>
  <c r="C1077" i="11"/>
  <c r="F1077" i="11"/>
  <c r="E1077" i="11" s="1"/>
  <c r="H1077" i="11"/>
  <c r="D1077" i="11"/>
  <c r="G1077" i="11"/>
  <c r="I1077" i="5"/>
  <c r="H1077" i="5"/>
  <c r="E1077" i="5"/>
  <c r="H1078" i="11" l="1"/>
  <c r="D1078" i="11"/>
  <c r="F1078" i="11"/>
  <c r="B1078" i="11"/>
  <c r="C1078" i="11"/>
  <c r="G1078" i="11"/>
  <c r="E1078" i="11"/>
  <c r="I1078" i="5"/>
  <c r="H1078" i="5"/>
  <c r="E1078" i="5"/>
  <c r="H1079" i="11" l="1"/>
  <c r="D1079" i="11"/>
  <c r="G1079" i="11"/>
  <c r="F1079" i="11"/>
  <c r="E1079" i="11" s="1"/>
  <c r="B1079" i="11"/>
  <c r="C1079" i="11"/>
  <c r="I1079" i="5"/>
  <c r="H1079" i="5"/>
  <c r="E1079" i="5"/>
  <c r="H1080" i="11" l="1"/>
  <c r="G1080" i="11"/>
  <c r="C1080" i="11"/>
  <c r="D1080" i="11"/>
  <c r="F1080" i="11"/>
  <c r="E1080" i="11" s="1"/>
  <c r="B1080" i="11"/>
  <c r="I1080" i="5"/>
  <c r="H1080" i="5"/>
  <c r="E1080" i="5"/>
  <c r="B1081" i="11" l="1"/>
  <c r="C1081" i="11"/>
  <c r="D1081" i="11"/>
  <c r="F1081" i="11"/>
  <c r="E1081" i="11" s="1"/>
  <c r="G1081" i="11"/>
  <c r="H1081" i="11"/>
  <c r="I1081" i="5"/>
  <c r="H1081" i="5"/>
  <c r="E1081" i="5"/>
  <c r="B1082" i="11" l="1"/>
  <c r="C1082" i="11"/>
  <c r="D1082" i="11"/>
  <c r="F1082" i="11"/>
  <c r="E1082" i="11" s="1"/>
  <c r="G1082" i="11"/>
  <c r="H1082" i="11"/>
  <c r="I1082" i="5"/>
  <c r="H1082" i="5"/>
  <c r="E1082" i="5"/>
  <c r="C1083" i="11" l="1"/>
  <c r="D1083" i="11"/>
  <c r="F1083" i="11"/>
  <c r="E1083" i="11" s="1"/>
  <c r="G1083" i="11"/>
  <c r="H1083" i="11"/>
  <c r="B1083" i="11"/>
  <c r="H1083" i="5"/>
  <c r="I1083" i="5"/>
  <c r="E1083" i="5"/>
  <c r="D1084" i="11" l="1"/>
  <c r="F1084" i="11"/>
  <c r="G1084" i="11"/>
  <c r="C1084" i="11"/>
  <c r="H1084" i="11"/>
  <c r="B1084" i="11"/>
  <c r="E1084" i="11"/>
  <c r="I1084" i="5"/>
  <c r="H1084" i="5"/>
  <c r="E1084" i="5"/>
  <c r="F1085" i="11" l="1"/>
  <c r="E1085" i="11" s="1"/>
  <c r="G1085" i="11"/>
  <c r="H1085" i="11"/>
  <c r="C1085" i="11"/>
  <c r="D1085" i="11"/>
  <c r="B1085" i="11"/>
  <c r="I1085" i="5"/>
  <c r="H1085" i="5"/>
  <c r="E1085" i="5"/>
  <c r="G1086" i="11" l="1"/>
  <c r="H1086" i="11"/>
  <c r="F1086" i="11"/>
  <c r="E1086" i="11" s="1"/>
  <c r="B1086" i="11"/>
  <c r="C1086" i="11"/>
  <c r="D1086" i="11"/>
  <c r="I1086" i="5"/>
  <c r="H1086" i="5"/>
  <c r="E1086" i="5"/>
  <c r="H1087" i="11" l="1"/>
  <c r="C1087" i="11"/>
  <c r="D1087" i="11"/>
  <c r="B1087" i="11"/>
  <c r="F1087" i="11"/>
  <c r="E1087" i="11" s="1"/>
  <c r="G1087" i="11"/>
  <c r="I1087" i="5"/>
  <c r="H1087" i="5"/>
  <c r="E1087" i="5"/>
  <c r="B1088" i="11" l="1"/>
  <c r="C1088" i="11"/>
  <c r="F1088" i="11"/>
  <c r="E1088" i="11" s="1"/>
  <c r="D1088" i="11"/>
  <c r="G1088" i="11"/>
  <c r="H1088" i="11"/>
  <c r="I1088" i="5"/>
  <c r="H1088" i="5"/>
  <c r="E1088" i="5"/>
  <c r="B1089" i="11" l="1"/>
  <c r="C1089" i="11"/>
  <c r="D1089" i="11"/>
  <c r="H1089" i="11"/>
  <c r="F1089" i="11"/>
  <c r="E1089" i="11" s="1"/>
  <c r="G1089" i="11"/>
  <c r="I1089" i="5"/>
  <c r="H1089" i="5"/>
  <c r="E1089" i="5"/>
  <c r="B1090" i="11" l="1"/>
  <c r="C1090" i="11"/>
  <c r="D1090" i="11"/>
  <c r="H1090" i="11"/>
  <c r="F1090" i="11"/>
  <c r="E1090" i="11" s="1"/>
  <c r="G1090" i="11"/>
  <c r="I1090" i="5"/>
  <c r="H1090" i="5"/>
  <c r="E1090" i="5"/>
  <c r="C1091" i="11" l="1"/>
  <c r="D1091" i="11"/>
  <c r="F1091" i="11"/>
  <c r="E1091" i="11" s="1"/>
  <c r="G1091" i="11"/>
  <c r="H1091" i="11"/>
  <c r="B1091" i="11"/>
  <c r="H1091" i="5"/>
  <c r="I1091" i="5"/>
  <c r="E1091" i="5"/>
  <c r="D1092" i="11" l="1"/>
  <c r="C1092" i="11"/>
  <c r="F1092" i="11"/>
  <c r="E1092" i="11" s="1"/>
  <c r="H1092" i="11"/>
  <c r="B1092" i="11"/>
  <c r="G1092" i="11"/>
  <c r="I1092" i="5"/>
  <c r="H1092" i="5"/>
  <c r="E1092" i="5"/>
  <c r="F1093" i="11" l="1"/>
  <c r="E1093" i="11" s="1"/>
  <c r="G1093" i="11"/>
  <c r="B1093" i="11"/>
  <c r="H1093" i="11"/>
  <c r="C1093" i="11"/>
  <c r="D1093" i="11"/>
  <c r="I1093" i="5"/>
  <c r="H1093" i="5"/>
  <c r="E1093" i="5"/>
  <c r="G1094" i="11" l="1"/>
  <c r="H1094" i="11"/>
  <c r="B1094" i="11"/>
  <c r="C1094" i="11"/>
  <c r="D1094" i="11"/>
  <c r="F1094" i="11"/>
  <c r="E1094" i="11" s="1"/>
  <c r="I1094" i="5"/>
  <c r="H1094" i="5"/>
  <c r="E1094" i="5"/>
  <c r="H1095" i="11" l="1"/>
  <c r="C1095" i="11"/>
  <c r="F1095" i="11"/>
  <c r="E1095" i="11" s="1"/>
  <c r="D1095" i="11"/>
  <c r="G1095" i="11"/>
  <c r="B1095" i="11"/>
  <c r="I1095" i="5"/>
  <c r="H1095" i="5"/>
  <c r="E1095" i="5"/>
  <c r="C1096" i="11" l="1"/>
  <c r="D1096" i="11"/>
  <c r="G1096" i="11"/>
  <c r="H1096" i="11"/>
  <c r="B1096" i="11"/>
  <c r="F1096" i="11"/>
  <c r="E1096" i="11" s="1"/>
  <c r="I1096" i="5"/>
  <c r="H1096" i="5"/>
  <c r="E1096" i="5"/>
  <c r="B1097" i="11" l="1"/>
  <c r="C1097" i="11"/>
  <c r="D1097" i="11"/>
  <c r="G1097" i="11"/>
  <c r="H1097" i="11"/>
  <c r="F1097" i="11"/>
  <c r="E1097" i="11" s="1"/>
  <c r="I1097" i="5"/>
  <c r="H1097" i="5"/>
  <c r="E1097" i="5"/>
  <c r="B1098" i="11" l="1"/>
  <c r="C1098" i="11"/>
  <c r="F1098" i="11"/>
  <c r="E1098" i="11" s="1"/>
  <c r="D1098" i="11"/>
  <c r="G1098" i="11"/>
  <c r="H1098" i="11"/>
  <c r="I1098" i="5"/>
  <c r="H1098" i="5"/>
  <c r="E1098" i="5"/>
  <c r="C1099" i="11" l="1"/>
  <c r="D1099" i="11"/>
  <c r="F1099" i="11"/>
  <c r="E1099" i="11" s="1"/>
  <c r="G1099" i="11"/>
  <c r="B1099" i="11"/>
  <c r="H1099" i="11"/>
  <c r="H1099" i="5"/>
  <c r="I1099" i="5"/>
  <c r="E1099" i="5"/>
  <c r="D1100" i="11" l="1"/>
  <c r="H1100" i="11"/>
  <c r="F1100" i="11"/>
  <c r="E1100" i="11" s="1"/>
  <c r="G1100" i="11"/>
  <c r="B1100" i="11"/>
  <c r="C1100" i="11"/>
  <c r="I1100" i="5"/>
  <c r="H1100" i="5"/>
  <c r="E1100" i="5"/>
  <c r="F1101" i="11" l="1"/>
  <c r="E1101" i="11" s="1"/>
  <c r="G1101" i="11"/>
  <c r="H1101" i="11"/>
  <c r="B1101" i="11"/>
  <c r="C1101" i="11"/>
  <c r="D1101" i="11"/>
  <c r="I1101" i="5"/>
  <c r="H1101" i="5"/>
  <c r="E1101" i="5"/>
  <c r="G1102" i="11" l="1"/>
  <c r="H1102" i="11"/>
  <c r="D1102" i="11"/>
  <c r="F1102" i="11"/>
  <c r="E1102" i="11" s="1"/>
  <c r="B1102" i="11"/>
  <c r="C1102" i="11"/>
  <c r="I1102" i="5"/>
  <c r="H1102" i="5"/>
  <c r="E1102" i="5"/>
  <c r="H1103" i="11" l="1"/>
  <c r="B1103" i="11"/>
  <c r="C1103" i="11"/>
  <c r="D1103" i="11"/>
  <c r="G1103" i="11"/>
  <c r="F1103" i="11"/>
  <c r="E1103" i="11" s="1"/>
  <c r="I1103" i="5"/>
  <c r="H1103" i="5"/>
  <c r="E1103" i="5"/>
  <c r="B1104" i="11" l="1"/>
  <c r="D1104" i="11"/>
  <c r="H1104" i="11"/>
  <c r="C1104" i="11"/>
  <c r="F1104" i="11"/>
  <c r="E1104" i="11" s="1"/>
  <c r="G1104" i="11"/>
  <c r="I1104" i="5"/>
  <c r="H1104" i="5"/>
  <c r="E1104" i="5"/>
  <c r="B1105" i="11" l="1"/>
  <c r="F1105" i="11"/>
  <c r="E1105" i="11" s="1"/>
  <c r="D1105" i="11"/>
  <c r="G1105" i="11"/>
  <c r="C1105" i="11"/>
  <c r="H1105" i="11"/>
  <c r="I1105" i="5"/>
  <c r="H1105" i="5"/>
  <c r="E1105" i="5"/>
  <c r="B1106" i="11" l="1"/>
  <c r="C1106" i="11"/>
  <c r="D1106" i="11"/>
  <c r="G1106" i="11"/>
  <c r="F1106" i="11"/>
  <c r="E1106" i="11" s="1"/>
  <c r="H1106" i="11"/>
  <c r="I1106" i="5"/>
  <c r="H1106" i="5"/>
  <c r="E1106" i="5"/>
  <c r="C1107" i="11" l="1"/>
  <c r="H1107" i="11"/>
  <c r="B1107" i="11"/>
  <c r="D1107" i="11"/>
  <c r="F1107" i="11"/>
  <c r="E1107" i="11" s="1"/>
  <c r="G1107" i="11"/>
  <c r="H1107" i="5"/>
  <c r="I1107" i="5"/>
  <c r="E1107" i="5"/>
  <c r="D1108" i="11" l="1"/>
  <c r="F1108" i="11"/>
  <c r="G1108" i="11"/>
  <c r="H1108" i="11"/>
  <c r="B1108" i="11"/>
  <c r="C1108" i="11"/>
  <c r="E1108" i="11"/>
  <c r="I1108" i="5"/>
  <c r="H1108" i="5"/>
  <c r="E1108" i="5"/>
  <c r="F1109" i="11" l="1"/>
  <c r="E1109" i="11" s="1"/>
  <c r="H1109" i="11"/>
  <c r="B1109" i="11"/>
  <c r="D1109" i="11"/>
  <c r="G1109" i="11"/>
  <c r="C1109" i="11"/>
  <c r="I1109" i="5"/>
  <c r="H1109" i="5"/>
  <c r="E1109" i="5"/>
  <c r="G1110" i="11" l="1"/>
  <c r="H1110" i="11"/>
  <c r="B1110" i="11"/>
  <c r="D1110" i="11"/>
  <c r="F1110" i="11"/>
  <c r="E1110" i="11" s="1"/>
  <c r="C1110" i="11"/>
  <c r="I1110" i="5"/>
  <c r="H1110" i="5"/>
  <c r="E1110" i="5"/>
  <c r="G1111" i="11" l="1"/>
  <c r="H1111" i="11"/>
  <c r="B1111" i="11"/>
  <c r="C1111" i="11"/>
  <c r="F1111" i="11"/>
  <c r="E1111" i="11" s="1"/>
  <c r="D1111" i="11"/>
  <c r="I1111" i="5"/>
  <c r="H1111" i="5"/>
  <c r="E1111" i="5"/>
  <c r="H1112" i="11" l="1"/>
  <c r="B1112" i="11"/>
  <c r="F1112" i="11"/>
  <c r="E1112" i="11" s="1"/>
  <c r="G1112" i="11"/>
  <c r="C1112" i="11"/>
  <c r="D1112" i="11"/>
  <c r="I1112" i="5"/>
  <c r="H1112" i="5"/>
  <c r="E1112" i="5"/>
  <c r="G1113" i="11" l="1"/>
  <c r="H1113" i="11"/>
  <c r="B1113" i="11"/>
  <c r="C1113" i="11"/>
  <c r="D1113" i="11"/>
  <c r="F1113" i="11"/>
  <c r="E1113" i="11" s="1"/>
  <c r="I1113" i="5"/>
  <c r="H1113" i="5"/>
  <c r="E1113" i="5"/>
  <c r="H1114" i="11" l="1"/>
  <c r="B1114" i="11"/>
  <c r="C1114" i="11"/>
  <c r="D1114" i="11"/>
  <c r="F1114" i="11"/>
  <c r="E1114" i="11" s="1"/>
  <c r="G1114" i="11"/>
  <c r="I1114" i="5"/>
  <c r="H1114" i="5"/>
  <c r="E1114" i="5"/>
  <c r="G1115" i="11" l="1"/>
  <c r="H1115" i="11"/>
  <c r="B1115" i="11"/>
  <c r="D1115" i="11"/>
  <c r="F1115" i="11"/>
  <c r="E1115" i="11" s="1"/>
  <c r="C1115" i="11"/>
  <c r="H1115" i="5"/>
  <c r="I1115" i="5"/>
  <c r="E1115" i="5"/>
  <c r="H1116" i="11" l="1"/>
  <c r="B1116" i="11"/>
  <c r="C1116" i="11"/>
  <c r="F1116" i="11"/>
  <c r="E1116" i="11" s="1"/>
  <c r="G1116" i="11"/>
  <c r="D1116" i="11"/>
  <c r="I1116" i="5"/>
  <c r="H1116" i="5"/>
  <c r="E1116" i="5"/>
  <c r="G1117" i="11" l="1"/>
  <c r="H1117" i="11"/>
  <c r="B1117" i="11"/>
  <c r="C1117" i="11"/>
  <c r="F1117" i="11"/>
  <c r="E1117" i="11" s="1"/>
  <c r="D1117" i="11"/>
  <c r="I1117" i="5"/>
  <c r="H1117" i="5"/>
  <c r="E1117" i="5"/>
  <c r="H1118" i="11" l="1"/>
  <c r="B1118" i="11"/>
  <c r="C1118" i="11"/>
  <c r="G1118" i="11"/>
  <c r="D1118" i="11"/>
  <c r="F1118" i="11"/>
  <c r="E1118" i="11" s="1"/>
  <c r="I1118" i="5"/>
  <c r="H1118" i="5"/>
  <c r="E1118" i="5"/>
  <c r="G1119" i="11" l="1"/>
  <c r="H1119" i="11"/>
  <c r="B1119" i="11"/>
  <c r="C1119" i="11"/>
  <c r="D1119" i="11"/>
  <c r="F1119" i="11"/>
  <c r="E1119" i="11" s="1"/>
  <c r="I1119" i="5"/>
  <c r="H1119" i="5"/>
  <c r="E1119" i="5"/>
  <c r="H1120" i="11" l="1"/>
  <c r="B1120" i="11"/>
  <c r="C1120" i="11"/>
  <c r="D1120" i="11"/>
  <c r="F1120" i="11"/>
  <c r="E1120" i="11" s="1"/>
  <c r="G1120" i="11"/>
  <c r="I1120" i="5"/>
  <c r="H1120" i="5"/>
  <c r="E1120" i="5"/>
  <c r="G1121" i="11" l="1"/>
  <c r="F1121" i="11"/>
  <c r="E1121" i="11" s="1"/>
  <c r="H1121" i="11"/>
  <c r="B1121" i="11"/>
  <c r="D1121" i="11"/>
  <c r="C1121" i="11"/>
  <c r="I1121" i="5"/>
  <c r="H1121" i="5"/>
  <c r="E1121" i="5"/>
  <c r="H1122" i="11" l="1"/>
  <c r="C1122" i="11"/>
  <c r="D1122" i="11"/>
  <c r="B1122" i="11"/>
  <c r="F1122" i="11"/>
  <c r="E1122" i="11" s="1"/>
  <c r="G1122" i="11"/>
  <c r="I1122" i="5"/>
  <c r="H1122" i="5"/>
  <c r="E1122" i="5"/>
  <c r="G1123" i="11" l="1"/>
  <c r="H1123" i="11"/>
  <c r="B1123" i="11"/>
  <c r="C1123" i="11"/>
  <c r="D1123" i="11"/>
  <c r="F1123" i="11"/>
  <c r="E1123" i="11" s="1"/>
  <c r="H1123" i="5"/>
  <c r="I1123" i="5"/>
  <c r="E1123" i="5"/>
  <c r="B1124" i="11" l="1"/>
  <c r="D1124" i="11"/>
  <c r="G1124" i="11"/>
  <c r="C1124" i="11"/>
  <c r="F1124" i="11"/>
  <c r="E1124" i="11" s="1"/>
  <c r="H1124" i="11"/>
  <c r="I1124" i="5"/>
  <c r="H1124" i="5"/>
  <c r="E1124" i="5"/>
  <c r="G1125" i="11" l="1"/>
  <c r="H1125" i="11"/>
  <c r="B1125" i="11"/>
  <c r="C1125" i="11"/>
  <c r="D1125" i="11"/>
  <c r="F1125" i="11"/>
  <c r="E1125" i="11" s="1"/>
  <c r="I1125" i="5"/>
  <c r="H1125" i="5"/>
  <c r="E1125" i="5"/>
  <c r="H1126" i="11" l="1"/>
  <c r="B1126" i="11"/>
  <c r="C1126" i="11"/>
  <c r="D1126" i="11"/>
  <c r="F1126" i="11"/>
  <c r="E1126" i="11" s="1"/>
  <c r="G1126" i="11"/>
  <c r="I1126" i="5"/>
  <c r="H1126" i="5"/>
  <c r="E1126" i="5"/>
  <c r="G1127" i="11" l="1"/>
  <c r="H1127" i="11"/>
  <c r="B1127" i="11"/>
  <c r="C1127" i="11"/>
  <c r="D1127" i="11"/>
  <c r="F1127" i="11"/>
  <c r="E1127" i="11" s="1"/>
  <c r="I1127" i="5"/>
  <c r="H1127" i="5"/>
  <c r="E1127" i="5"/>
  <c r="H1128" i="11" l="1"/>
  <c r="D1128" i="11"/>
  <c r="F1128" i="11"/>
  <c r="E1128" i="11" s="1"/>
  <c r="G1128" i="11"/>
  <c r="B1128" i="11"/>
  <c r="C1128" i="11"/>
  <c r="I1128" i="5"/>
  <c r="H1128" i="5"/>
  <c r="E1128" i="5"/>
  <c r="G1129" i="11" l="1"/>
  <c r="H1129" i="11"/>
  <c r="D1129" i="11"/>
  <c r="B1129" i="11"/>
  <c r="C1129" i="11"/>
  <c r="F1129" i="11"/>
  <c r="E1129" i="11" s="1"/>
  <c r="I1129" i="5"/>
  <c r="H1129" i="5"/>
  <c r="E1129" i="5"/>
  <c r="H1130" i="11" l="1"/>
  <c r="B1130" i="11"/>
  <c r="D1130" i="11"/>
  <c r="C1130" i="11"/>
  <c r="F1130" i="11"/>
  <c r="E1130" i="11" s="1"/>
  <c r="G1130" i="11"/>
  <c r="I1130" i="5"/>
  <c r="H1130" i="5"/>
  <c r="E1130" i="5"/>
  <c r="G1131" i="11" l="1"/>
  <c r="H1131" i="11"/>
  <c r="B1131" i="11"/>
  <c r="C1131" i="11"/>
  <c r="D1131" i="11"/>
  <c r="F1131" i="11"/>
  <c r="E1131" i="11" s="1"/>
  <c r="H1131" i="5"/>
  <c r="I1131" i="5"/>
  <c r="E1131" i="5"/>
  <c r="H1132" i="11" l="1"/>
  <c r="B1132" i="11"/>
  <c r="C1132" i="11"/>
  <c r="F1132" i="11"/>
  <c r="E1132" i="11" s="1"/>
  <c r="D1132" i="11"/>
  <c r="G1132" i="11"/>
  <c r="I1132" i="5"/>
  <c r="H1132" i="5"/>
  <c r="E1132" i="5"/>
  <c r="G1133" i="11" l="1"/>
  <c r="C1133" i="11"/>
  <c r="H1133" i="11"/>
  <c r="D1133" i="11"/>
  <c r="F1133" i="11"/>
  <c r="E1133" i="11" s="1"/>
  <c r="B1133" i="11"/>
  <c r="I1133" i="5"/>
  <c r="H1133" i="5"/>
  <c r="E1133" i="5"/>
  <c r="H1134" i="11" l="1"/>
  <c r="B1134" i="11"/>
  <c r="D1134" i="11"/>
  <c r="F1134" i="11"/>
  <c r="E1134" i="11" s="1"/>
  <c r="C1134" i="11"/>
  <c r="G1134" i="11"/>
  <c r="I1134" i="5"/>
  <c r="H1134" i="5"/>
  <c r="E1134" i="5"/>
  <c r="G1135" i="11" l="1"/>
  <c r="H1135" i="11"/>
  <c r="B1135" i="11"/>
  <c r="C1135" i="11"/>
  <c r="D1135" i="11"/>
  <c r="F1135" i="11"/>
  <c r="E1135" i="11" s="1"/>
  <c r="I1135" i="5"/>
  <c r="H1135" i="5"/>
  <c r="E1135" i="5"/>
  <c r="H1136" i="11" l="1"/>
  <c r="B1136" i="11"/>
  <c r="D1136" i="11"/>
  <c r="G1136" i="11"/>
  <c r="C1136" i="11"/>
  <c r="F1136" i="11"/>
  <c r="E1136" i="11" s="1"/>
  <c r="I1136" i="5"/>
  <c r="H1136" i="5"/>
  <c r="E1136" i="5"/>
  <c r="G1137" i="11" l="1"/>
  <c r="H1137" i="11"/>
  <c r="F1137" i="11"/>
  <c r="E1137" i="11" s="1"/>
  <c r="B1137" i="11"/>
  <c r="C1137" i="11"/>
  <c r="D1137" i="11"/>
  <c r="I1137" i="5"/>
  <c r="H1137" i="5"/>
  <c r="E1137" i="5"/>
  <c r="H1138" i="11" l="1"/>
  <c r="D1138" i="11"/>
  <c r="F1138" i="11"/>
  <c r="E1138" i="11" s="1"/>
  <c r="B1138" i="11"/>
  <c r="C1138" i="11"/>
  <c r="G1138" i="11"/>
  <c r="I1138" i="5"/>
  <c r="H1138" i="5"/>
  <c r="E1138" i="5"/>
  <c r="G1139" i="11" l="1"/>
  <c r="H1139" i="11"/>
  <c r="D1139" i="11"/>
  <c r="F1139" i="11"/>
  <c r="E1139" i="11" s="1"/>
  <c r="B1139" i="11"/>
  <c r="C1139" i="11"/>
  <c r="H1139" i="5"/>
  <c r="I1139" i="5"/>
  <c r="E1139" i="5"/>
  <c r="H1140" i="11" l="1"/>
  <c r="B1140" i="11"/>
  <c r="D1140" i="11"/>
  <c r="C1140" i="11"/>
  <c r="F1140" i="11"/>
  <c r="E1140" i="11" s="1"/>
  <c r="G1140" i="11"/>
  <c r="I1140" i="5"/>
  <c r="H1140" i="5"/>
  <c r="E1140" i="5"/>
  <c r="G1141" i="11" l="1"/>
  <c r="H1141" i="11"/>
  <c r="B1141" i="11"/>
  <c r="C1141" i="11"/>
  <c r="D1141" i="11"/>
  <c r="F1141" i="11"/>
  <c r="E1141" i="11" s="1"/>
  <c r="I1141" i="5"/>
  <c r="H1141" i="5"/>
  <c r="E1141" i="5"/>
  <c r="H1142" i="11" l="1"/>
  <c r="B1142" i="11"/>
  <c r="C1142" i="11"/>
  <c r="D1142" i="11"/>
  <c r="G1142" i="11"/>
  <c r="F1142" i="11"/>
  <c r="E1142" i="11" s="1"/>
  <c r="I1142" i="5"/>
  <c r="H1142" i="5"/>
  <c r="E1142" i="5"/>
  <c r="G1143" i="11" l="1"/>
  <c r="H1143" i="11"/>
  <c r="C1143" i="11"/>
  <c r="D1143" i="11"/>
  <c r="F1143" i="11"/>
  <c r="E1143" i="11" s="1"/>
  <c r="B1143" i="11"/>
  <c r="I1143" i="5"/>
  <c r="H1143" i="5"/>
  <c r="E1143" i="5"/>
  <c r="H1144" i="11" l="1"/>
  <c r="B1144" i="11"/>
  <c r="C1144" i="11"/>
  <c r="D1144" i="11"/>
  <c r="F1144" i="11"/>
  <c r="E1144" i="11" s="1"/>
  <c r="G1144" i="11"/>
  <c r="I1144" i="5"/>
  <c r="H1144" i="5"/>
  <c r="E1144" i="5"/>
  <c r="G1145" i="11" l="1"/>
  <c r="H1145" i="11"/>
  <c r="D1145" i="11"/>
  <c r="B1145" i="11"/>
  <c r="C1145" i="11"/>
  <c r="F1145" i="11"/>
  <c r="E1145" i="11" s="1"/>
  <c r="I1145" i="5"/>
  <c r="H1145" i="5"/>
  <c r="E1145" i="5"/>
  <c r="H1146" i="11" l="1"/>
  <c r="B1146" i="11"/>
  <c r="D1146" i="11"/>
  <c r="F1146" i="11"/>
  <c r="E1146" i="11" s="1"/>
  <c r="C1146" i="11"/>
  <c r="G1146" i="11"/>
  <c r="I1146" i="5"/>
  <c r="H1146" i="5"/>
  <c r="E1146" i="5"/>
  <c r="G1147" i="11" l="1"/>
  <c r="H1147" i="11"/>
  <c r="C1147" i="11"/>
  <c r="B1147" i="11"/>
  <c r="D1147" i="11"/>
  <c r="F1147" i="11"/>
  <c r="E1147" i="11" s="1"/>
  <c r="H1147" i="5"/>
  <c r="I1147" i="5"/>
  <c r="E1147" i="5"/>
  <c r="H1148" i="11" l="1"/>
  <c r="B1148" i="11"/>
  <c r="C1148" i="11"/>
  <c r="D1148" i="11"/>
  <c r="G1148" i="11"/>
  <c r="F1148" i="11"/>
  <c r="E1148" i="11" s="1"/>
  <c r="I1148" i="5"/>
  <c r="H1148" i="5"/>
  <c r="E1148" i="5"/>
  <c r="G1149" i="11" l="1"/>
  <c r="H1149" i="11"/>
  <c r="B1149" i="11"/>
  <c r="C1149" i="11"/>
  <c r="F1149" i="11"/>
  <c r="E1149" i="11" s="1"/>
  <c r="D1149" i="11"/>
  <c r="I1149" i="5"/>
  <c r="H1149" i="5"/>
  <c r="E1149" i="5"/>
  <c r="H1150" i="11" l="1"/>
  <c r="B1150" i="11"/>
  <c r="C1150" i="11"/>
  <c r="D1150" i="11"/>
  <c r="F1150" i="11"/>
  <c r="E1150" i="11" s="1"/>
  <c r="G1150" i="11"/>
  <c r="I1150" i="5"/>
  <c r="H1150" i="5"/>
  <c r="E1150" i="5"/>
  <c r="G1151" i="11" l="1"/>
  <c r="H1151" i="11"/>
  <c r="B1151" i="11"/>
  <c r="C1151" i="11"/>
  <c r="D1151" i="11"/>
  <c r="F1151" i="11"/>
  <c r="E1151" i="11" s="1"/>
  <c r="I1151" i="5"/>
  <c r="H1151" i="5"/>
  <c r="E1151" i="5"/>
  <c r="H1152" i="11" l="1"/>
  <c r="B1152" i="11"/>
  <c r="C1152" i="11"/>
  <c r="F1152" i="11"/>
  <c r="E1152" i="11" s="1"/>
  <c r="D1152" i="11"/>
  <c r="G1152" i="11"/>
  <c r="I1152" i="5"/>
  <c r="H1152" i="5"/>
  <c r="E1152" i="5"/>
  <c r="G1153" i="11" l="1"/>
  <c r="F1153" i="11"/>
  <c r="E1153" i="11" s="1"/>
  <c r="H1153" i="11"/>
  <c r="C1153" i="11"/>
  <c r="D1153" i="11"/>
  <c r="B1153" i="11"/>
  <c r="I1153" i="5"/>
  <c r="H1153" i="5"/>
  <c r="E1153" i="5"/>
  <c r="H1154" i="11" l="1"/>
  <c r="B1154" i="11"/>
  <c r="C1154" i="11"/>
  <c r="G1154" i="11"/>
  <c r="D1154" i="11"/>
  <c r="F1154" i="11"/>
  <c r="E1154" i="11" s="1"/>
  <c r="I1154" i="5"/>
  <c r="H1154" i="5"/>
  <c r="E1154" i="5"/>
  <c r="G1155" i="11" l="1"/>
  <c r="H1155" i="11"/>
  <c r="B1155" i="11"/>
  <c r="F1155" i="11"/>
  <c r="E1155" i="11" s="1"/>
  <c r="C1155" i="11"/>
  <c r="D1155" i="11"/>
  <c r="H1155" i="5"/>
  <c r="I1155" i="5"/>
  <c r="E1155" i="5"/>
  <c r="H1156" i="11" l="1"/>
  <c r="B1156" i="11"/>
  <c r="D1156" i="11"/>
  <c r="F1156" i="11"/>
  <c r="E1156" i="11" s="1"/>
  <c r="C1156" i="11"/>
  <c r="G1156" i="11"/>
  <c r="I1156" i="5"/>
  <c r="H1156" i="5"/>
  <c r="E1156" i="5"/>
  <c r="G1157" i="11" l="1"/>
  <c r="B1157" i="11"/>
  <c r="C1157" i="11"/>
  <c r="H1157" i="11"/>
  <c r="D1157" i="11"/>
  <c r="F1157" i="11"/>
  <c r="E1157" i="11" s="1"/>
  <c r="I1157" i="5"/>
  <c r="H1157" i="5"/>
  <c r="E1157" i="5"/>
  <c r="H1158" i="11" l="1"/>
  <c r="B1158" i="11"/>
  <c r="F1158" i="11"/>
  <c r="E1158" i="11" s="1"/>
  <c r="G1158" i="11"/>
  <c r="C1158" i="11"/>
  <c r="D1158" i="11"/>
  <c r="I1158" i="5"/>
  <c r="H1158" i="5"/>
  <c r="E1158" i="5"/>
  <c r="G1159" i="11" l="1"/>
  <c r="H1159" i="11"/>
  <c r="B1159" i="11"/>
  <c r="F1159" i="11"/>
  <c r="E1159" i="11" s="1"/>
  <c r="C1159" i="11"/>
  <c r="D1159" i="11"/>
  <c r="I1159" i="5"/>
  <c r="H1159" i="5"/>
  <c r="E1159" i="5"/>
  <c r="H1160" i="11" l="1"/>
  <c r="B1160" i="11"/>
  <c r="C1160" i="11"/>
  <c r="F1160" i="11"/>
  <c r="E1160" i="11" s="1"/>
  <c r="G1160" i="11"/>
  <c r="D1160" i="11"/>
  <c r="I1160" i="5"/>
  <c r="H1160" i="5"/>
  <c r="E1160" i="5"/>
  <c r="G1161" i="11" l="1"/>
  <c r="C1161" i="11"/>
  <c r="D1161" i="11"/>
  <c r="H1161" i="11"/>
  <c r="B1161" i="11"/>
  <c r="F1161" i="11"/>
  <c r="E1161" i="11" s="1"/>
  <c r="I1161" i="5"/>
  <c r="H1161" i="5"/>
  <c r="E1161" i="5"/>
  <c r="H1162" i="11" l="1"/>
  <c r="B1162" i="11"/>
  <c r="D1162" i="11"/>
  <c r="F1162" i="11"/>
  <c r="E1162" i="11" s="1"/>
  <c r="G1162" i="11"/>
  <c r="C1162" i="11"/>
  <c r="I1162" i="5"/>
  <c r="H1162" i="5"/>
  <c r="E1162" i="5"/>
  <c r="G1163" i="11" l="1"/>
  <c r="H1163" i="11"/>
  <c r="B1163" i="11"/>
  <c r="D1163" i="11"/>
  <c r="F1163" i="11"/>
  <c r="E1163" i="11" s="1"/>
  <c r="C1163" i="11"/>
  <c r="H1163" i="5"/>
  <c r="I1163" i="5"/>
  <c r="E1163" i="5"/>
  <c r="H1164" i="11" l="1"/>
  <c r="B1164" i="11"/>
  <c r="C1164" i="11"/>
  <c r="D1164" i="11"/>
  <c r="F1164" i="11"/>
  <c r="E1164" i="11" s="1"/>
  <c r="G1164" i="11"/>
  <c r="I1164" i="5"/>
  <c r="H1164" i="5"/>
  <c r="E1164" i="5"/>
  <c r="G1165" i="11" l="1"/>
  <c r="H1165" i="11"/>
  <c r="B1165" i="11"/>
  <c r="D1165" i="11"/>
  <c r="F1165" i="11"/>
  <c r="E1165" i="11" s="1"/>
  <c r="C1165" i="11"/>
  <c r="I1165" i="5"/>
  <c r="H1165" i="5"/>
  <c r="E1165" i="5"/>
  <c r="H1166" i="11" l="1"/>
  <c r="B1166" i="11"/>
  <c r="D1166" i="11"/>
  <c r="F1166" i="11"/>
  <c r="E1166" i="11" s="1"/>
  <c r="C1166" i="11"/>
  <c r="G1166" i="11"/>
  <c r="I1166" i="5"/>
  <c r="H1166" i="5"/>
  <c r="E1166" i="5"/>
  <c r="G1167" i="11" l="1"/>
  <c r="H1167" i="11"/>
  <c r="B1167" i="11"/>
  <c r="C1167" i="11"/>
  <c r="F1167" i="11"/>
  <c r="E1167" i="11" s="1"/>
  <c r="D1167" i="11"/>
  <c r="I1167" i="5"/>
  <c r="H1167" i="5"/>
  <c r="E1167" i="5"/>
  <c r="H1168" i="11" l="1"/>
  <c r="B1168" i="11"/>
  <c r="C1168" i="11"/>
  <c r="D1168" i="11"/>
  <c r="F1168" i="11"/>
  <c r="E1168" i="11" s="1"/>
  <c r="G1168" i="11"/>
  <c r="I1168" i="5"/>
  <c r="H1168" i="5"/>
  <c r="E1168" i="5"/>
  <c r="G1169" i="11" l="1"/>
  <c r="H1169" i="11"/>
  <c r="B1169" i="11"/>
  <c r="C1169" i="11"/>
  <c r="D1169" i="11"/>
  <c r="F1169" i="11"/>
  <c r="E1169" i="11" s="1"/>
  <c r="I1169" i="5"/>
  <c r="H1169" i="5"/>
  <c r="E1169" i="5"/>
  <c r="H1170" i="11" l="1"/>
  <c r="B1170" i="11"/>
  <c r="C1170" i="11"/>
  <c r="D1170" i="11"/>
  <c r="F1170" i="11"/>
  <c r="E1170" i="11" s="1"/>
  <c r="G1170" i="11"/>
  <c r="I1170" i="5"/>
  <c r="H1170" i="5"/>
  <c r="E1170" i="5"/>
  <c r="G1171" i="11" l="1"/>
  <c r="H1171" i="11"/>
  <c r="B1171" i="11"/>
  <c r="C1171" i="11"/>
  <c r="F1171" i="11"/>
  <c r="E1171" i="11" s="1"/>
  <c r="D1171" i="11"/>
  <c r="H1171" i="5"/>
  <c r="I1171" i="5"/>
  <c r="E1171" i="5"/>
  <c r="H1172" i="11" l="1"/>
  <c r="B1172" i="11"/>
  <c r="D1172" i="11"/>
  <c r="G1172" i="11"/>
  <c r="C1172" i="11"/>
  <c r="F1172" i="11"/>
  <c r="E1172" i="11" s="1"/>
  <c r="I1172" i="5"/>
  <c r="H1172" i="5"/>
  <c r="E1172" i="5"/>
  <c r="G1173" i="11" l="1"/>
  <c r="B1173" i="11"/>
  <c r="C1173" i="11"/>
  <c r="H1173" i="11"/>
  <c r="D1173" i="11"/>
  <c r="F1173" i="11"/>
  <c r="E1173" i="11" s="1"/>
  <c r="I1173" i="5"/>
  <c r="H1173" i="5"/>
  <c r="E1173" i="5"/>
  <c r="H1174" i="11" l="1"/>
  <c r="B1174" i="11"/>
  <c r="G1174" i="11"/>
  <c r="C1174" i="11"/>
  <c r="D1174" i="11"/>
  <c r="F1174" i="11"/>
  <c r="E1174" i="11" s="1"/>
  <c r="I1174" i="5"/>
  <c r="E1174" i="5"/>
  <c r="H1174" i="5"/>
  <c r="G1175" i="11" l="1"/>
  <c r="H1175" i="11"/>
  <c r="B1175" i="11"/>
  <c r="D1175" i="11"/>
  <c r="F1175" i="11"/>
  <c r="E1175" i="11" s="1"/>
  <c r="C1175" i="11"/>
  <c r="I1175" i="5"/>
  <c r="H1175" i="5"/>
  <c r="E1175" i="5"/>
  <c r="H1176" i="11" l="1"/>
  <c r="B1176" i="11"/>
  <c r="F1176" i="11"/>
  <c r="E1176" i="11" s="1"/>
  <c r="C1176" i="11"/>
  <c r="D1176" i="11"/>
  <c r="G1176" i="11"/>
  <c r="I1176" i="5"/>
  <c r="H1176" i="5"/>
  <c r="E1176" i="5"/>
  <c r="G1177" i="11" l="1"/>
  <c r="H1177" i="11"/>
  <c r="C1177" i="11"/>
  <c r="F1177" i="11"/>
  <c r="E1177" i="11" s="1"/>
  <c r="B1177" i="11"/>
  <c r="D1177" i="11"/>
  <c r="I1177" i="5"/>
  <c r="H1177" i="5"/>
  <c r="E1177" i="5"/>
  <c r="H1178" i="11" l="1"/>
  <c r="B1178" i="11"/>
  <c r="C1178" i="11"/>
  <c r="D1178" i="11"/>
  <c r="F1178" i="11"/>
  <c r="E1178" i="11" s="1"/>
  <c r="G1178" i="11"/>
  <c r="I1178" i="5"/>
  <c r="H1178" i="5"/>
  <c r="E1178" i="5"/>
  <c r="G1179" i="11" l="1"/>
  <c r="H1179" i="11"/>
  <c r="C1179" i="11"/>
  <c r="F1179" i="11"/>
  <c r="E1179" i="11" s="1"/>
  <c r="B1179" i="11"/>
  <c r="D1179" i="11"/>
  <c r="H1179" i="5"/>
  <c r="I1179" i="5"/>
  <c r="E1179" i="5"/>
  <c r="H1180" i="11" l="1"/>
  <c r="B1180" i="11"/>
  <c r="C1180" i="11"/>
  <c r="D1180" i="11"/>
  <c r="F1180" i="11"/>
  <c r="E1180" i="11" s="1"/>
  <c r="G1180" i="11"/>
  <c r="I1180" i="5"/>
  <c r="H1180" i="5"/>
  <c r="E1180" i="5"/>
  <c r="G1181" i="11" l="1"/>
  <c r="H1181" i="11"/>
  <c r="C1181" i="11"/>
  <c r="B1181" i="11"/>
  <c r="D1181" i="11"/>
  <c r="F1181" i="11"/>
  <c r="E1181" i="11" s="1"/>
  <c r="I1181" i="5"/>
  <c r="H1181" i="5"/>
  <c r="E1181" i="5"/>
  <c r="H1182" i="11" l="1"/>
  <c r="B1182" i="11"/>
  <c r="C1182" i="11"/>
  <c r="D1182" i="11"/>
  <c r="G1182" i="11"/>
  <c r="F1182" i="11"/>
  <c r="E1182" i="11" s="1"/>
  <c r="I1182" i="5"/>
  <c r="H1182" i="5"/>
  <c r="E1182" i="5"/>
  <c r="H1183" i="11" l="1"/>
  <c r="B1183" i="11"/>
  <c r="C1183" i="11"/>
  <c r="D1183" i="11"/>
  <c r="G1183" i="11"/>
  <c r="F1183" i="11"/>
  <c r="E1183" i="11" s="1"/>
  <c r="I1183" i="5"/>
  <c r="H1183" i="5"/>
  <c r="E1183" i="5"/>
  <c r="H1184" i="11" l="1"/>
  <c r="B1184" i="11"/>
  <c r="D1184" i="11"/>
  <c r="F1184" i="11"/>
  <c r="E1184" i="11" s="1"/>
  <c r="G1184" i="11"/>
  <c r="C1184" i="11"/>
  <c r="I1184" i="5"/>
  <c r="H1184" i="5"/>
  <c r="E1184" i="5"/>
  <c r="G1185" i="11" l="1"/>
  <c r="F1185" i="11"/>
  <c r="E1185" i="11" s="1"/>
  <c r="H1185" i="11"/>
  <c r="B1185" i="11"/>
  <c r="D1185" i="11"/>
  <c r="C1185" i="11"/>
  <c r="I1185" i="5"/>
  <c r="H1185" i="5"/>
  <c r="E1185" i="5"/>
  <c r="H1186" i="11" l="1"/>
  <c r="B1186" i="11"/>
  <c r="G1186" i="11"/>
  <c r="C1186" i="11"/>
  <c r="D1186" i="11"/>
  <c r="F1186" i="11"/>
  <c r="E1186" i="11" s="1"/>
  <c r="I1186" i="5"/>
  <c r="H1186" i="5"/>
  <c r="E1186" i="5"/>
  <c r="G1187" i="11" l="1"/>
  <c r="H1187" i="11"/>
  <c r="B1187" i="11"/>
  <c r="C1187" i="11"/>
  <c r="D1187" i="11"/>
  <c r="F1187" i="11"/>
  <c r="E1187" i="11" s="1"/>
  <c r="H1187" i="5"/>
  <c r="I1187" i="5"/>
  <c r="E1187" i="5"/>
  <c r="H1188" i="11" l="1"/>
  <c r="B1188" i="11"/>
  <c r="F1188" i="11"/>
  <c r="E1188" i="11" s="1"/>
  <c r="C1188" i="11"/>
  <c r="D1188" i="11"/>
  <c r="G1188" i="11"/>
  <c r="I1188" i="5"/>
  <c r="H1188" i="5"/>
  <c r="E1188" i="5"/>
  <c r="G1189" i="11" l="1"/>
  <c r="H1189" i="11"/>
  <c r="B1189" i="11"/>
  <c r="C1189" i="11"/>
  <c r="F1189" i="11"/>
  <c r="E1189" i="11" s="1"/>
  <c r="D1189" i="11"/>
  <c r="I1189" i="5"/>
  <c r="H1189" i="5"/>
  <c r="E1189" i="5"/>
  <c r="H1190" i="11" l="1"/>
  <c r="B1190" i="11"/>
  <c r="D1190" i="11"/>
  <c r="F1190" i="11"/>
  <c r="E1190" i="11" s="1"/>
  <c r="C1190" i="11"/>
  <c r="G1190" i="11"/>
  <c r="I1190" i="5"/>
  <c r="H1190" i="5"/>
  <c r="E1190" i="5"/>
  <c r="G1191" i="11" l="1"/>
  <c r="H1191" i="11"/>
  <c r="B1191" i="11"/>
  <c r="D1191" i="11"/>
  <c r="C1191" i="11"/>
  <c r="F1191" i="11"/>
  <c r="E1191" i="11" s="1"/>
  <c r="I1191" i="5"/>
  <c r="H1191" i="5"/>
  <c r="E1191" i="5"/>
  <c r="H1192" i="11" l="1"/>
  <c r="C1192" i="11"/>
  <c r="B1192" i="11"/>
  <c r="G1192" i="11"/>
  <c r="D1192" i="11"/>
  <c r="F1192" i="11"/>
  <c r="E1192" i="11" s="1"/>
  <c r="I1192" i="5"/>
  <c r="H1192" i="5"/>
  <c r="E1192" i="5"/>
  <c r="G1193" i="11" l="1"/>
  <c r="H1193" i="11"/>
  <c r="B1193" i="11"/>
  <c r="C1193" i="11"/>
  <c r="F1193" i="11"/>
  <c r="E1193" i="11" s="1"/>
  <c r="D1193" i="11"/>
  <c r="I1193" i="5"/>
  <c r="H1193" i="5"/>
  <c r="E1193" i="5"/>
  <c r="H1194" i="11" l="1"/>
  <c r="B1194" i="11"/>
  <c r="C1194" i="11"/>
  <c r="D1194" i="11"/>
  <c r="F1194" i="11"/>
  <c r="E1194" i="11" s="1"/>
  <c r="G1194" i="11"/>
  <c r="I1194" i="5"/>
  <c r="H1194" i="5"/>
  <c r="E1194" i="5"/>
  <c r="G1195" i="11" l="1"/>
  <c r="H1195" i="11"/>
  <c r="C1195" i="11"/>
  <c r="B1195" i="11"/>
  <c r="F1195" i="11"/>
  <c r="E1195" i="11" s="1"/>
  <c r="D1195" i="11"/>
  <c r="H1195" i="5"/>
  <c r="I1195" i="5"/>
  <c r="E1195" i="5"/>
  <c r="H1196" i="11" l="1"/>
  <c r="B1196" i="11"/>
  <c r="C1196" i="11"/>
  <c r="G1196" i="11"/>
  <c r="D1196" i="11"/>
  <c r="F1196" i="11"/>
  <c r="E1196" i="11" s="1"/>
  <c r="I1196" i="5"/>
  <c r="H1196" i="5"/>
  <c r="E1196" i="5"/>
  <c r="G1197" i="11" l="1"/>
  <c r="H1197" i="11"/>
  <c r="B1197" i="11"/>
  <c r="C1197" i="11"/>
  <c r="D1197" i="11"/>
  <c r="F1197" i="11"/>
  <c r="E1197" i="11" s="1"/>
  <c r="I1197" i="5"/>
  <c r="H1197" i="5"/>
  <c r="E1197" i="5"/>
  <c r="H1198" i="11" l="1"/>
  <c r="B1198" i="11"/>
  <c r="C1198" i="11"/>
  <c r="D1198" i="11"/>
  <c r="G1198" i="11"/>
  <c r="F1198" i="11"/>
  <c r="E1198" i="11" s="1"/>
  <c r="I1198" i="5"/>
  <c r="H1198" i="5"/>
  <c r="E1198" i="5"/>
  <c r="G1199" i="11" l="1"/>
  <c r="H1199" i="11"/>
  <c r="B1199" i="11"/>
  <c r="C1199" i="11"/>
  <c r="F1199" i="11"/>
  <c r="E1199" i="11" s="1"/>
  <c r="D1199" i="11"/>
  <c r="I1199" i="5"/>
  <c r="H1199" i="5"/>
  <c r="E1199" i="5"/>
  <c r="H1200" i="11" l="1"/>
  <c r="B1200" i="11"/>
  <c r="C1200" i="11"/>
  <c r="G1200" i="11"/>
  <c r="D1200" i="11"/>
  <c r="F1200" i="11"/>
  <c r="E1200" i="11" s="1"/>
  <c r="I1200" i="5"/>
  <c r="H1200" i="5"/>
  <c r="E1200" i="5"/>
  <c r="G1201" i="11" l="1"/>
  <c r="H1201" i="11"/>
  <c r="D1201" i="11"/>
  <c r="F1201" i="11"/>
  <c r="E1201" i="11" s="1"/>
  <c r="B1201" i="11"/>
  <c r="C1201" i="11"/>
  <c r="I1201" i="5"/>
  <c r="H1201" i="5"/>
  <c r="E1201" i="5"/>
  <c r="H1202" i="11" l="1"/>
  <c r="B1202" i="11"/>
  <c r="C1202" i="11"/>
  <c r="G1202" i="11"/>
  <c r="D1202" i="11"/>
  <c r="F1202" i="11"/>
  <c r="E1202" i="11" s="1"/>
  <c r="I1202" i="5"/>
  <c r="H1202" i="5"/>
  <c r="E1202" i="5"/>
  <c r="G1203" i="11" l="1"/>
  <c r="H1203" i="11"/>
  <c r="F1203" i="11"/>
  <c r="E1203" i="11" s="1"/>
  <c r="B1203" i="11"/>
  <c r="D1203" i="11"/>
  <c r="C1203" i="11"/>
  <c r="H1203" i="5"/>
  <c r="I1203" i="5"/>
  <c r="E1203" i="5"/>
  <c r="H1204" i="11" l="1"/>
  <c r="B1204" i="11"/>
  <c r="F1204" i="11"/>
  <c r="E1204" i="11" s="1"/>
  <c r="G1204" i="11"/>
  <c r="C1204" i="11"/>
  <c r="D1204" i="11"/>
  <c r="I1204" i="5"/>
  <c r="H1204" i="5"/>
  <c r="E1204" i="5"/>
  <c r="G1205" i="11" l="1"/>
  <c r="H1205" i="11"/>
  <c r="B1205" i="11"/>
  <c r="C1205" i="11"/>
  <c r="F1205" i="11"/>
  <c r="E1205" i="11" s="1"/>
  <c r="D1205" i="11"/>
  <c r="I1205" i="5"/>
  <c r="H1205" i="5"/>
  <c r="E1205" i="5"/>
  <c r="H1206" i="11" l="1"/>
  <c r="B1206" i="11"/>
  <c r="C1206" i="11"/>
  <c r="D1206" i="11"/>
  <c r="G1206" i="11"/>
  <c r="F1206" i="11"/>
  <c r="E1206" i="11" s="1"/>
  <c r="I1206" i="5"/>
  <c r="H1206" i="5"/>
  <c r="E1206" i="5"/>
  <c r="G1207" i="11" l="1"/>
  <c r="F1207" i="11"/>
  <c r="E1207" i="11" s="1"/>
  <c r="H1207" i="11"/>
  <c r="B1207" i="11"/>
  <c r="C1207" i="11"/>
  <c r="D1207" i="11"/>
  <c r="I1207" i="5"/>
  <c r="H1207" i="5"/>
  <c r="E1207" i="5"/>
  <c r="H1208" i="11" l="1"/>
  <c r="B1208" i="11"/>
  <c r="D1208" i="11"/>
  <c r="F1208" i="11"/>
  <c r="E1208" i="11" s="1"/>
  <c r="C1208" i="11"/>
  <c r="G1208" i="11"/>
  <c r="I1208" i="5"/>
  <c r="H1208" i="5"/>
  <c r="E1208" i="5"/>
  <c r="G1209" i="11" l="1"/>
  <c r="H1209" i="11"/>
  <c r="B1209" i="11"/>
  <c r="C1209" i="11"/>
  <c r="F1209" i="11"/>
  <c r="E1209" i="11" s="1"/>
  <c r="D1209" i="11"/>
  <c r="I1209" i="5"/>
  <c r="H1209" i="5"/>
  <c r="E1209" i="5"/>
  <c r="H1210" i="11" l="1"/>
  <c r="C1210" i="11"/>
  <c r="B1210" i="11"/>
  <c r="D1210" i="11"/>
  <c r="F1210" i="11"/>
  <c r="E1210" i="11" s="1"/>
  <c r="G1210" i="11"/>
  <c r="I1210" i="5"/>
  <c r="H1210" i="5"/>
  <c r="E1210" i="5"/>
  <c r="G1211" i="11" l="1"/>
  <c r="H1211" i="11"/>
  <c r="B1211" i="11"/>
  <c r="D1211" i="11"/>
  <c r="F1211" i="11"/>
  <c r="E1211" i="11" s="1"/>
  <c r="C1211" i="11"/>
  <c r="H1211" i="5"/>
  <c r="I1211" i="5"/>
  <c r="E1211" i="5"/>
  <c r="H1212" i="11" l="1"/>
  <c r="C1212" i="11"/>
  <c r="D1212" i="11"/>
  <c r="B1212" i="11"/>
  <c r="F1212" i="11"/>
  <c r="E1212" i="11" s="1"/>
  <c r="G1212" i="11"/>
  <c r="I1212" i="5"/>
  <c r="H1212" i="5"/>
  <c r="E1212" i="5"/>
  <c r="G1213" i="11" l="1"/>
  <c r="H1213" i="11"/>
  <c r="C1213" i="11"/>
  <c r="D1213" i="11"/>
  <c r="B1213" i="11"/>
  <c r="F1213" i="11"/>
  <c r="E1213" i="11" s="1"/>
  <c r="I1213" i="5"/>
  <c r="H1213" i="5"/>
  <c r="E1213" i="5"/>
  <c r="H1214" i="11" l="1"/>
  <c r="C1214" i="11"/>
  <c r="B1214" i="11"/>
  <c r="F1214" i="11"/>
  <c r="E1214" i="11" s="1"/>
  <c r="G1214" i="11"/>
  <c r="D1214" i="11"/>
  <c r="I1214" i="5"/>
  <c r="H1214" i="5"/>
  <c r="E1214" i="5"/>
  <c r="G1215" i="11" l="1"/>
  <c r="C1215" i="11"/>
  <c r="B1215" i="11"/>
  <c r="H1215" i="11"/>
  <c r="D1215" i="11"/>
  <c r="F1215" i="11"/>
  <c r="E1215" i="11" s="1"/>
  <c r="I1215" i="5"/>
  <c r="H1215" i="5"/>
  <c r="E1215" i="5"/>
  <c r="H1216" i="11" l="1"/>
  <c r="C1216" i="11"/>
  <c r="D1216" i="11"/>
  <c r="B1216" i="11"/>
  <c r="F1216" i="11"/>
  <c r="E1216" i="11" s="1"/>
  <c r="G1216" i="11"/>
  <c r="I1216" i="5"/>
  <c r="H1216" i="5"/>
  <c r="E1216" i="5"/>
  <c r="G1217" i="11" l="1"/>
  <c r="H1217" i="11"/>
  <c r="D1217" i="11"/>
  <c r="C1217" i="11"/>
  <c r="B1217" i="11"/>
  <c r="F1217" i="11"/>
  <c r="E1217" i="11" s="1"/>
  <c r="I1217" i="5"/>
  <c r="H1217" i="5"/>
  <c r="E1217" i="5"/>
  <c r="H1218" i="11" l="1"/>
  <c r="C1218" i="11"/>
  <c r="D1218" i="11"/>
  <c r="F1218" i="11"/>
  <c r="E1218" i="11" s="1"/>
  <c r="B1218" i="11"/>
  <c r="G1218" i="11"/>
  <c r="I1218" i="5"/>
  <c r="H1218" i="5"/>
  <c r="E1218" i="5"/>
  <c r="G1219" i="11" l="1"/>
  <c r="H1219" i="11"/>
  <c r="C1219" i="11"/>
  <c r="F1219" i="11"/>
  <c r="E1219" i="11" s="1"/>
  <c r="D1219" i="11"/>
  <c r="B1219" i="11"/>
  <c r="H1219" i="5"/>
  <c r="I1219" i="5"/>
  <c r="E1219" i="5"/>
  <c r="H1220" i="11" l="1"/>
  <c r="C1220" i="11"/>
  <c r="F1220" i="11"/>
  <c r="E1220" i="11" s="1"/>
  <c r="B1220" i="11"/>
  <c r="D1220" i="11"/>
  <c r="G1220" i="11"/>
  <c r="I1220" i="5"/>
  <c r="H1220" i="5"/>
  <c r="E1220" i="5"/>
  <c r="G1221" i="11" l="1"/>
  <c r="H1221" i="11"/>
  <c r="C1221" i="11"/>
  <c r="B1221" i="11"/>
  <c r="D1221" i="11"/>
  <c r="F1221" i="11"/>
  <c r="E1221" i="11" s="1"/>
  <c r="H1221" i="5"/>
  <c r="I1221" i="5"/>
  <c r="E1221" i="5"/>
  <c r="H1222" i="11" l="1"/>
  <c r="C1222" i="11"/>
  <c r="D1222" i="11"/>
  <c r="F1222" i="11"/>
  <c r="E1222" i="11" s="1"/>
  <c r="B1222" i="11"/>
  <c r="G1222" i="11"/>
  <c r="I1222" i="5"/>
  <c r="H1222" i="5"/>
  <c r="E1222" i="5"/>
  <c r="G1223" i="11" l="1"/>
  <c r="H1223" i="11"/>
  <c r="F1223" i="11"/>
  <c r="B1223" i="11"/>
  <c r="C1223" i="11"/>
  <c r="D1223" i="11"/>
  <c r="E1223" i="11"/>
  <c r="H1223" i="5"/>
  <c r="I1223" i="5"/>
  <c r="E1223" i="5"/>
  <c r="H1224" i="11" l="1"/>
  <c r="B1224" i="11"/>
  <c r="C1224" i="11"/>
  <c r="D1224" i="11"/>
  <c r="F1224" i="11"/>
  <c r="E1224" i="11" s="1"/>
  <c r="G1224" i="11"/>
  <c r="I1224" i="5"/>
  <c r="H1224" i="5"/>
  <c r="E1224" i="5"/>
  <c r="G1225" i="11" l="1"/>
  <c r="H1225" i="11"/>
  <c r="D1225" i="11"/>
  <c r="F1225" i="11"/>
  <c r="E1225" i="11" s="1"/>
  <c r="B1225" i="11"/>
  <c r="C1225" i="11"/>
  <c r="H1225" i="5"/>
  <c r="I1225" i="5"/>
  <c r="E1225" i="5"/>
  <c r="H1226" i="11" l="1"/>
  <c r="D1226" i="11"/>
  <c r="F1226" i="11"/>
  <c r="E1226" i="11" s="1"/>
  <c r="B1226" i="11"/>
  <c r="C1226" i="11"/>
  <c r="G1226" i="11"/>
  <c r="I1226" i="5"/>
  <c r="H1226" i="5"/>
  <c r="E1226" i="5"/>
  <c r="H1227" i="11" l="1"/>
  <c r="B1227" i="11"/>
  <c r="C1227" i="11"/>
  <c r="D1227" i="11"/>
  <c r="F1227" i="11"/>
  <c r="E1227" i="11" s="1"/>
  <c r="G1227" i="11"/>
  <c r="H1227" i="5"/>
  <c r="I1227" i="5"/>
  <c r="E1227" i="5"/>
  <c r="H1228" i="11" l="1"/>
  <c r="D1228" i="11"/>
  <c r="B1228" i="11"/>
  <c r="C1228" i="11"/>
  <c r="F1228" i="11"/>
  <c r="E1228" i="11" s="1"/>
  <c r="G1228" i="11"/>
  <c r="I1228" i="5"/>
  <c r="H1228" i="5"/>
  <c r="E1228" i="5"/>
  <c r="G1229" i="11" l="1"/>
  <c r="H1229" i="11"/>
  <c r="B1229" i="11"/>
  <c r="D1229" i="11"/>
  <c r="F1229" i="11"/>
  <c r="E1229" i="11" s="1"/>
  <c r="C1229" i="11"/>
  <c r="H1229" i="5"/>
  <c r="I1229" i="5"/>
  <c r="E1229" i="5"/>
  <c r="H1230" i="11" l="1"/>
  <c r="F1230" i="11"/>
  <c r="E1230" i="11" s="1"/>
  <c r="B1230" i="11"/>
  <c r="C1230" i="11"/>
  <c r="G1230" i="11"/>
  <c r="D1230" i="11"/>
  <c r="I1230" i="5"/>
  <c r="H1230" i="5"/>
  <c r="E1230" i="5"/>
  <c r="G1231" i="11" l="1"/>
  <c r="H1231" i="11"/>
  <c r="B1231" i="11"/>
  <c r="C1231" i="11"/>
  <c r="D1231" i="11"/>
  <c r="F1231" i="11"/>
  <c r="E1231" i="11" s="1"/>
  <c r="H1231" i="5"/>
  <c r="I1231" i="5"/>
  <c r="E1231" i="5"/>
  <c r="H1232" i="11" l="1"/>
  <c r="B1232" i="11"/>
  <c r="G1232" i="11"/>
  <c r="C1232" i="11"/>
  <c r="D1232" i="11"/>
  <c r="F1232" i="11"/>
  <c r="E1232" i="11" s="1"/>
  <c r="I1232" i="5"/>
  <c r="H1232" i="5"/>
  <c r="E1232" i="5"/>
  <c r="G1233" i="11" l="1"/>
  <c r="H1233" i="11"/>
  <c r="D1233" i="11"/>
  <c r="B1233" i="11"/>
  <c r="F1233" i="11"/>
  <c r="E1233" i="11" s="1"/>
  <c r="C1233" i="11"/>
  <c r="H1233" i="5"/>
  <c r="I1233" i="5"/>
  <c r="E1233" i="5"/>
  <c r="H1234" i="11" l="1"/>
  <c r="F1234" i="11"/>
  <c r="E1234" i="11" s="1"/>
  <c r="B1234" i="11"/>
  <c r="D1234" i="11"/>
  <c r="C1234" i="11"/>
  <c r="G1234" i="11"/>
  <c r="I1234" i="5"/>
  <c r="H1234" i="5"/>
  <c r="E1234" i="5"/>
  <c r="G1235" i="11" l="1"/>
  <c r="B1235" i="11"/>
  <c r="F1235" i="11"/>
  <c r="E1235" i="11" s="1"/>
  <c r="H1235" i="11"/>
  <c r="C1235" i="11"/>
  <c r="D1235" i="11"/>
  <c r="H1235" i="5"/>
  <c r="I1235" i="5"/>
  <c r="E1235" i="5"/>
  <c r="H1236" i="11" l="1"/>
  <c r="B1236" i="11"/>
  <c r="D1236" i="11"/>
  <c r="F1236" i="11"/>
  <c r="E1236" i="11" s="1"/>
  <c r="C1236" i="11"/>
  <c r="G1236" i="11"/>
  <c r="I1236" i="5"/>
  <c r="H1236" i="5"/>
  <c r="E1236" i="5"/>
  <c r="H1237" i="11" l="1"/>
  <c r="F1237" i="11"/>
  <c r="E1237" i="11" s="1"/>
  <c r="B1237" i="11"/>
  <c r="C1237" i="11"/>
  <c r="D1237" i="11"/>
  <c r="G1237" i="11"/>
  <c r="H1237" i="5"/>
  <c r="I1237" i="5"/>
  <c r="E1237" i="5"/>
  <c r="F1238" i="11" l="1"/>
  <c r="E1238" i="11" s="1"/>
  <c r="G1238" i="11"/>
  <c r="H1238" i="11"/>
  <c r="B1238" i="11"/>
  <c r="D1238" i="11"/>
  <c r="C1238" i="11"/>
  <c r="I1238" i="5"/>
  <c r="H1238" i="5"/>
  <c r="E1238" i="5"/>
  <c r="F1239" i="11" l="1"/>
  <c r="E1239" i="11" s="1"/>
  <c r="G1239" i="11"/>
  <c r="H1239" i="11"/>
  <c r="C1239" i="11"/>
  <c r="D1239" i="11"/>
  <c r="B1239" i="11"/>
  <c r="H1239" i="5"/>
  <c r="I1239" i="5"/>
  <c r="E1239" i="5"/>
  <c r="F1240" i="11" l="1"/>
  <c r="G1240" i="11"/>
  <c r="H1240" i="11"/>
  <c r="B1240" i="11"/>
  <c r="C1240" i="11"/>
  <c r="D1240" i="11"/>
  <c r="E1240" i="11"/>
  <c r="I1240" i="5"/>
  <c r="H1240" i="5"/>
  <c r="E1240" i="5"/>
  <c r="F1241" i="11" l="1"/>
  <c r="E1241" i="11" s="1"/>
  <c r="H1241" i="11"/>
  <c r="C1241" i="11"/>
  <c r="G1241" i="11"/>
  <c r="D1241" i="11"/>
  <c r="B1241" i="11"/>
  <c r="H1241" i="5"/>
  <c r="I1241" i="5"/>
  <c r="E1241" i="5"/>
  <c r="F1242" i="11" l="1"/>
  <c r="G1242" i="11"/>
  <c r="D1242" i="11"/>
  <c r="H1242" i="11"/>
  <c r="B1242" i="11"/>
  <c r="E1242" i="11"/>
  <c r="C1242" i="11"/>
  <c r="I1242" i="5"/>
  <c r="H1242" i="5"/>
  <c r="E1242" i="5"/>
  <c r="F1243" i="11" l="1"/>
  <c r="E1243" i="11" s="1"/>
  <c r="C1243" i="11"/>
  <c r="D1243" i="11"/>
  <c r="G1243" i="11"/>
  <c r="H1243" i="11"/>
  <c r="B1243" i="11"/>
  <c r="H1243" i="5"/>
  <c r="I1243" i="5"/>
  <c r="E1243" i="5"/>
  <c r="F1244" i="11" l="1"/>
  <c r="E1244" i="11" s="1"/>
  <c r="G1244" i="11"/>
  <c r="D1244" i="11"/>
  <c r="H1244" i="11"/>
  <c r="B1244" i="11"/>
  <c r="C1244" i="11"/>
  <c r="I1244" i="5"/>
  <c r="H1244" i="5"/>
  <c r="E1244" i="5"/>
  <c r="F1245" i="11" l="1"/>
  <c r="E1245" i="11" s="1"/>
  <c r="H1245" i="11"/>
  <c r="G1245" i="11"/>
  <c r="D1245" i="11"/>
  <c r="B1245" i="11"/>
  <c r="C1245" i="11"/>
  <c r="H1245" i="5"/>
  <c r="I1245" i="5"/>
  <c r="E1245" i="5"/>
  <c r="F1246" i="11" l="1"/>
  <c r="E1246" i="11" s="1"/>
  <c r="G1246" i="11"/>
  <c r="H1246" i="11"/>
  <c r="B1246" i="11"/>
  <c r="C1246" i="11"/>
  <c r="D1246" i="11"/>
  <c r="I1246" i="5"/>
  <c r="H1246" i="5"/>
  <c r="E1246" i="5"/>
  <c r="F1247" i="11" l="1"/>
  <c r="E1247" i="11" s="1"/>
  <c r="G1247" i="11"/>
  <c r="H1247" i="11"/>
  <c r="D1247" i="11"/>
  <c r="C1247" i="11"/>
  <c r="B1247" i="11"/>
  <c r="H1247" i="5"/>
  <c r="I1247" i="5"/>
  <c r="E1247" i="5"/>
  <c r="F1248" i="11" l="1"/>
  <c r="E1248" i="11" s="1"/>
  <c r="B1248" i="11"/>
  <c r="G1248" i="11"/>
  <c r="H1248" i="11"/>
  <c r="C1248" i="11"/>
  <c r="D1248" i="11"/>
  <c r="I1248" i="5"/>
  <c r="H1248" i="5"/>
  <c r="E1248" i="5"/>
  <c r="F1249" i="11" l="1"/>
  <c r="E1249" i="11" s="1"/>
  <c r="G1249" i="11"/>
  <c r="H1249" i="11"/>
  <c r="C1249" i="11"/>
  <c r="D1249" i="11"/>
  <c r="B1249" i="11"/>
  <c r="H1249" i="5"/>
  <c r="I1249" i="5"/>
  <c r="E1249" i="5"/>
  <c r="F1250" i="11" l="1"/>
  <c r="H1250" i="11"/>
  <c r="C1250" i="11"/>
  <c r="D1250" i="11"/>
  <c r="G1250" i="11"/>
  <c r="B1250" i="11"/>
  <c r="E1250" i="11"/>
  <c r="I1250" i="5"/>
  <c r="H1250" i="5"/>
  <c r="E1250" i="5"/>
  <c r="F1251" i="11" l="1"/>
  <c r="E1251" i="11" s="1"/>
  <c r="G1251" i="11"/>
  <c r="D1251" i="11"/>
  <c r="H1251" i="11"/>
  <c r="B1251" i="11"/>
  <c r="C1251" i="11"/>
  <c r="H1251" i="5"/>
  <c r="I1251" i="5"/>
  <c r="E1251" i="5"/>
  <c r="F1252" i="11" l="1"/>
  <c r="G1252" i="11"/>
  <c r="H1252" i="11"/>
  <c r="B1252" i="11"/>
  <c r="C1252" i="11"/>
  <c r="D1252" i="11"/>
  <c r="E1252" i="11"/>
  <c r="I1252" i="5"/>
  <c r="H1252" i="5"/>
  <c r="E1252" i="5"/>
  <c r="F1253" i="11" l="1"/>
  <c r="E1253" i="11" s="1"/>
  <c r="G1253" i="11"/>
  <c r="H1253" i="11"/>
  <c r="B1253" i="11"/>
  <c r="C1253" i="11"/>
  <c r="D1253" i="11"/>
  <c r="H1253" i="5"/>
  <c r="I1253" i="5"/>
  <c r="E1253" i="5"/>
  <c r="F1254" i="11" l="1"/>
  <c r="G1254" i="11"/>
  <c r="H1254" i="11"/>
  <c r="B1254" i="11"/>
  <c r="C1254" i="11"/>
  <c r="D1254" i="11"/>
  <c r="E1254" i="11"/>
  <c r="I1254" i="5"/>
  <c r="H1254" i="5"/>
  <c r="E1254" i="5"/>
  <c r="H1255" i="11" l="1"/>
  <c r="F1255" i="11"/>
  <c r="E1255" i="11" s="1"/>
  <c r="G1255" i="11"/>
  <c r="C1255" i="11"/>
  <c r="D1255" i="11"/>
  <c r="B1255" i="11"/>
  <c r="H1255" i="5"/>
  <c r="I1255" i="5"/>
  <c r="E1255" i="5"/>
  <c r="F1256" i="11" l="1"/>
  <c r="G1256" i="11"/>
  <c r="H1256" i="11"/>
  <c r="B1256" i="11"/>
  <c r="D1256" i="11"/>
  <c r="C1256" i="11"/>
  <c r="E1256" i="11"/>
  <c r="I1256" i="5"/>
  <c r="H1256" i="5"/>
  <c r="E1256" i="5"/>
  <c r="H1257" i="11" l="1"/>
  <c r="C1257" i="11"/>
  <c r="D1257" i="11"/>
  <c r="F1257" i="11"/>
  <c r="E1257" i="11" s="1"/>
  <c r="G1257" i="11"/>
  <c r="B1257" i="11"/>
  <c r="H1257" i="5"/>
  <c r="I1257" i="5"/>
  <c r="E1257" i="5"/>
  <c r="F1258" i="11" l="1"/>
  <c r="G1258" i="11"/>
  <c r="H1258" i="11"/>
  <c r="C1258" i="11"/>
  <c r="B1258" i="11"/>
  <c r="D1258" i="11"/>
  <c r="E1258" i="11"/>
  <c r="I1258" i="5"/>
  <c r="H1258" i="5"/>
  <c r="E1258" i="5"/>
  <c r="F1259" i="11" l="1"/>
  <c r="E1259" i="11" s="1"/>
  <c r="H1259" i="11"/>
  <c r="G1259" i="11"/>
  <c r="D1259" i="11"/>
  <c r="B1259" i="11"/>
  <c r="C1259" i="11"/>
  <c r="H1259" i="5"/>
  <c r="I1259" i="5"/>
  <c r="E1259" i="5"/>
  <c r="F1260" i="11" l="1"/>
  <c r="H1260" i="11"/>
  <c r="B1260" i="11"/>
  <c r="D1260" i="11"/>
  <c r="E1260" i="11"/>
  <c r="G1260" i="11"/>
  <c r="C1260" i="11"/>
  <c r="I1260" i="5"/>
  <c r="H1260" i="5"/>
  <c r="E1260" i="5"/>
  <c r="H1261" i="11" l="1"/>
  <c r="C1261" i="11"/>
  <c r="D1261" i="11"/>
  <c r="F1261" i="11"/>
  <c r="E1261" i="11" s="1"/>
  <c r="G1261" i="11"/>
  <c r="B1261" i="11"/>
  <c r="H1261" i="5"/>
  <c r="I1261" i="5"/>
  <c r="E1261" i="5"/>
  <c r="F1262" i="11" l="1"/>
  <c r="G1262" i="11"/>
  <c r="H1262" i="11"/>
  <c r="C1262" i="11"/>
  <c r="E1262" i="11"/>
  <c r="B1262" i="11"/>
  <c r="D1262" i="11"/>
  <c r="I1262" i="5"/>
  <c r="H1262" i="5"/>
  <c r="E1262" i="5"/>
  <c r="B1263" i="11" l="1"/>
  <c r="C1263" i="11"/>
  <c r="F1263" i="11"/>
  <c r="E1263" i="11" s="1"/>
  <c r="G1263" i="11"/>
  <c r="H1263" i="11"/>
  <c r="D1263" i="11"/>
  <c r="H1263" i="5"/>
  <c r="I1263" i="5"/>
  <c r="E1263" i="5"/>
  <c r="F1264" i="11" l="1"/>
  <c r="G1264" i="11"/>
  <c r="H1264" i="11"/>
  <c r="B1264" i="11"/>
  <c r="D1264" i="11"/>
  <c r="E1264" i="11"/>
  <c r="C1264" i="11"/>
  <c r="I1264" i="5"/>
  <c r="H1264" i="5"/>
  <c r="E1264" i="5"/>
  <c r="F1265" i="11" l="1"/>
  <c r="E1265" i="11" s="1"/>
  <c r="D1265" i="11"/>
  <c r="G1265" i="11"/>
  <c r="H1265" i="11"/>
  <c r="C1265" i="11"/>
  <c r="B1265" i="11"/>
  <c r="H1265" i="5"/>
  <c r="I1265" i="5"/>
  <c r="E1265" i="5"/>
  <c r="F1266" i="11" l="1"/>
  <c r="E1266" i="11" s="1"/>
  <c r="G1266" i="11"/>
  <c r="H1266" i="11"/>
  <c r="B1266" i="11"/>
  <c r="C1266" i="11"/>
  <c r="D1266" i="11"/>
  <c r="I1266" i="5"/>
  <c r="H1266" i="5"/>
  <c r="E1266" i="5"/>
  <c r="F1267" i="11" l="1"/>
  <c r="E1267" i="11" s="1"/>
  <c r="B1267" i="11"/>
  <c r="G1267" i="11"/>
  <c r="H1267" i="11"/>
  <c r="C1267" i="11"/>
  <c r="D1267" i="11"/>
  <c r="H1267" i="5"/>
  <c r="I1267" i="5"/>
  <c r="E1267" i="5"/>
  <c r="F1268" i="11" l="1"/>
  <c r="E1268" i="11" s="1"/>
  <c r="G1268" i="11"/>
  <c r="C1268" i="11"/>
  <c r="D1268" i="11"/>
  <c r="H1268" i="11"/>
  <c r="B1268" i="11"/>
  <c r="I1268" i="5"/>
  <c r="H1268" i="5"/>
  <c r="E1268" i="5"/>
  <c r="H1269" i="11" l="1"/>
  <c r="C1269" i="11"/>
  <c r="F1269" i="11"/>
  <c r="E1269" i="11" s="1"/>
  <c r="G1269" i="11"/>
  <c r="D1269" i="11"/>
  <c r="B1269" i="11"/>
  <c r="H1269" i="5"/>
  <c r="I1269" i="5"/>
  <c r="E1269" i="5"/>
  <c r="F1270" i="11" l="1"/>
  <c r="G1270" i="11"/>
  <c r="H1270" i="11"/>
  <c r="B1270" i="11"/>
  <c r="D1270" i="11"/>
  <c r="E1270" i="11"/>
  <c r="C1270" i="11"/>
  <c r="I1270" i="5"/>
  <c r="H1270" i="5"/>
  <c r="E1270" i="5"/>
  <c r="G1271" i="11" l="1"/>
  <c r="H1271" i="11"/>
  <c r="B1271" i="11"/>
  <c r="D1271" i="11"/>
  <c r="F1271" i="11"/>
  <c r="E1271" i="11" s="1"/>
  <c r="C1271" i="11"/>
  <c r="H1271" i="5"/>
  <c r="I1271" i="5"/>
  <c r="E1271" i="5"/>
  <c r="F1272" i="11" l="1"/>
  <c r="G1272" i="11"/>
  <c r="H1272" i="11"/>
  <c r="D1272" i="11"/>
  <c r="B1272" i="11"/>
  <c r="C1272" i="11"/>
  <c r="E1272" i="11"/>
  <c r="I1272" i="5"/>
  <c r="H1272" i="5"/>
  <c r="E1272" i="5"/>
  <c r="F1273" i="11" l="1"/>
  <c r="E1273" i="11" s="1"/>
  <c r="G1273" i="11"/>
  <c r="H1273" i="11"/>
  <c r="C1273" i="11"/>
  <c r="D1273" i="11"/>
  <c r="B1273" i="11"/>
  <c r="H1273" i="5"/>
  <c r="I1273" i="5"/>
  <c r="E1273" i="5"/>
  <c r="F1274" i="11" l="1"/>
  <c r="G1274" i="11"/>
  <c r="B1274" i="11"/>
  <c r="E1274" i="11"/>
  <c r="H1274" i="11"/>
  <c r="D1274" i="11"/>
  <c r="C1274" i="11"/>
  <c r="I1274" i="5"/>
  <c r="H1274" i="5"/>
  <c r="E1274" i="5"/>
  <c r="F1275" i="11" l="1"/>
  <c r="E1275" i="11" s="1"/>
  <c r="G1275" i="11"/>
  <c r="H1275" i="11"/>
  <c r="D1275" i="11"/>
  <c r="B1275" i="11"/>
  <c r="C1275" i="11"/>
  <c r="H1275" i="5"/>
  <c r="I1275" i="5"/>
  <c r="E1275" i="5"/>
  <c r="F1276" i="11" l="1"/>
  <c r="G1276" i="11"/>
  <c r="B1276" i="11"/>
  <c r="E1276" i="11"/>
  <c r="H1276" i="11"/>
  <c r="C1276" i="11"/>
  <c r="D1276" i="11"/>
  <c r="I1276" i="5"/>
  <c r="H1276" i="5"/>
  <c r="E1276" i="5"/>
  <c r="H1277" i="11" l="1"/>
  <c r="F1277" i="11"/>
  <c r="E1277" i="11" s="1"/>
  <c r="G1277" i="11"/>
  <c r="B1277" i="11"/>
  <c r="C1277" i="11"/>
  <c r="D1277" i="11"/>
  <c r="H1277" i="5"/>
  <c r="I1277" i="5"/>
  <c r="E1277" i="5"/>
  <c r="F1278" i="11" l="1"/>
  <c r="G1278" i="11"/>
  <c r="H1278" i="11"/>
  <c r="B1278" i="11"/>
  <c r="C1278" i="11"/>
  <c r="D1278" i="11"/>
  <c r="E1278" i="11"/>
  <c r="I1278" i="5"/>
  <c r="H1278" i="5"/>
  <c r="E1278" i="5"/>
  <c r="F1279" i="11" l="1"/>
  <c r="E1279" i="11" s="1"/>
  <c r="B1279" i="11"/>
  <c r="C1279" i="11"/>
  <c r="D1279" i="11"/>
  <c r="G1279" i="11"/>
  <c r="H1279" i="11"/>
  <c r="H1279" i="5"/>
  <c r="I1279" i="5"/>
  <c r="E1279" i="5"/>
  <c r="F1280" i="11" l="1"/>
  <c r="E1280" i="11" s="1"/>
  <c r="G1280" i="11"/>
  <c r="H1280" i="11"/>
  <c r="B1280" i="11"/>
  <c r="C1280" i="11"/>
  <c r="D1280" i="11"/>
  <c r="I1280" i="5"/>
  <c r="E1280" i="5"/>
  <c r="H1280" i="5"/>
  <c r="F1281" i="11" l="1"/>
  <c r="E1281" i="11" s="1"/>
  <c r="G1281" i="11"/>
  <c r="H1281" i="11"/>
  <c r="B1281" i="11"/>
  <c r="C1281" i="11"/>
  <c r="D1281" i="11"/>
  <c r="H1281" i="5"/>
  <c r="I1281" i="5"/>
  <c r="E1281" i="5"/>
  <c r="F1282" i="11" l="1"/>
  <c r="G1282" i="11"/>
  <c r="H1282" i="11"/>
  <c r="C1282" i="11"/>
  <c r="D1282" i="11"/>
  <c r="E1282" i="11"/>
  <c r="B1282" i="11"/>
  <c r="I1282" i="5"/>
  <c r="H1282" i="5"/>
  <c r="E1282" i="5"/>
  <c r="F1283" i="11" l="1"/>
  <c r="E1283" i="11" s="1"/>
  <c r="G1283" i="11"/>
  <c r="C1283" i="11"/>
  <c r="D1283" i="11"/>
  <c r="H1283" i="11"/>
  <c r="B1283" i="11"/>
  <c r="H1283" i="5"/>
  <c r="I1283" i="5"/>
  <c r="E1283" i="5"/>
  <c r="F1284" i="11" l="1"/>
  <c r="E1284" i="11" s="1"/>
  <c r="G1284" i="11"/>
  <c r="B1284" i="11"/>
  <c r="H1284" i="11"/>
  <c r="C1284" i="11"/>
  <c r="D1284" i="11"/>
  <c r="I1284" i="5"/>
  <c r="H1284" i="5"/>
  <c r="E1284" i="5"/>
  <c r="F1285" i="11" l="1"/>
  <c r="E1285" i="11" s="1"/>
  <c r="B1285" i="11"/>
  <c r="C1285" i="11"/>
  <c r="D1285" i="11"/>
  <c r="H1285" i="11"/>
  <c r="G1285" i="11"/>
  <c r="H1285" i="5"/>
  <c r="I1285" i="5"/>
  <c r="E1285" i="5"/>
  <c r="F1286" i="11" l="1"/>
  <c r="G1286" i="11"/>
  <c r="H1286" i="11"/>
  <c r="C1286" i="11"/>
  <c r="B1286" i="11"/>
  <c r="D1286" i="11"/>
  <c r="E1286" i="11"/>
  <c r="I1286" i="5"/>
  <c r="H1286" i="5"/>
  <c r="E1286" i="5"/>
  <c r="F1287" i="11" l="1"/>
  <c r="E1287" i="11" s="1"/>
  <c r="B1287" i="11"/>
  <c r="G1287" i="11"/>
  <c r="C1287" i="11"/>
  <c r="D1287" i="11"/>
  <c r="H1287" i="11"/>
  <c r="H1287" i="5"/>
  <c r="I1287" i="5"/>
  <c r="E1287" i="5"/>
  <c r="F1288" i="11" l="1"/>
  <c r="G1288" i="11"/>
  <c r="H1288" i="11"/>
  <c r="B1288" i="11"/>
  <c r="D1288" i="11"/>
  <c r="E1288" i="11"/>
  <c r="C1288" i="11"/>
  <c r="I1288" i="5"/>
  <c r="H1288" i="5"/>
  <c r="E1288" i="5"/>
  <c r="H1289" i="11" l="1"/>
  <c r="C1289" i="11"/>
  <c r="F1289" i="11"/>
  <c r="E1289" i="11" s="1"/>
  <c r="G1289" i="11"/>
  <c r="B1289" i="11"/>
  <c r="D1289" i="11"/>
  <c r="H1289" i="5"/>
  <c r="I1289" i="5"/>
  <c r="E1289" i="5"/>
  <c r="F1290" i="11" l="1"/>
  <c r="E1290" i="11" s="1"/>
  <c r="B1290" i="11"/>
  <c r="D1290" i="11"/>
  <c r="G1290" i="11"/>
  <c r="H1290" i="11"/>
  <c r="C1290" i="11"/>
  <c r="I1290" i="5"/>
  <c r="H1290" i="5"/>
  <c r="E1290" i="5"/>
  <c r="F1291" i="11" l="1"/>
  <c r="E1291" i="11" s="1"/>
  <c r="G1291" i="11"/>
  <c r="H1291" i="11"/>
  <c r="B1291" i="11"/>
  <c r="C1291" i="11"/>
  <c r="D1291" i="11"/>
  <c r="H1291" i="5"/>
  <c r="I1291" i="5"/>
  <c r="E1291" i="5"/>
  <c r="F1292" i="11" l="1"/>
  <c r="G1292" i="11"/>
  <c r="B1292" i="11"/>
  <c r="C1292" i="11"/>
  <c r="D1292" i="11"/>
  <c r="H1292" i="11"/>
  <c r="E1292" i="11"/>
  <c r="I1292" i="5"/>
  <c r="H1292" i="5"/>
  <c r="E1292" i="5"/>
  <c r="F1293" i="11" l="1"/>
  <c r="E1293" i="11" s="1"/>
  <c r="G1293" i="11"/>
  <c r="H1293" i="11"/>
  <c r="D1293" i="11"/>
  <c r="B1293" i="11"/>
  <c r="C1293" i="11"/>
  <c r="H1293" i="5"/>
  <c r="I1293" i="5"/>
  <c r="E1293" i="5"/>
  <c r="F1294" i="11" l="1"/>
  <c r="G1294" i="11"/>
  <c r="H1294" i="11"/>
  <c r="B1294" i="11"/>
  <c r="C1294" i="11"/>
  <c r="D1294" i="11"/>
  <c r="E1294" i="11"/>
  <c r="I1294" i="5"/>
  <c r="H1294" i="5"/>
  <c r="E1294" i="5"/>
  <c r="F1295" i="11" l="1"/>
  <c r="E1295" i="11" s="1"/>
  <c r="G1295" i="11"/>
  <c r="C1295" i="11"/>
  <c r="D1295" i="11"/>
  <c r="H1295" i="11"/>
  <c r="B1295" i="11"/>
  <c r="H1295" i="5"/>
  <c r="I1295" i="5"/>
  <c r="E1295" i="5"/>
  <c r="F1296" i="11" l="1"/>
  <c r="G1296" i="11"/>
  <c r="H1296" i="11"/>
  <c r="B1296" i="11"/>
  <c r="C1296" i="11"/>
  <c r="D1296" i="11"/>
  <c r="E1296" i="11"/>
  <c r="I1296" i="5"/>
  <c r="H1296" i="5"/>
  <c r="E1296" i="5"/>
  <c r="C1297" i="11" l="1"/>
  <c r="D1297" i="11"/>
  <c r="F1297" i="11"/>
  <c r="E1297" i="11" s="1"/>
  <c r="G1297" i="11"/>
  <c r="H1297" i="11"/>
  <c r="B1297" i="11"/>
  <c r="H1297" i="5"/>
  <c r="I1297" i="5"/>
  <c r="E1297" i="5"/>
  <c r="F1298" i="11" l="1"/>
  <c r="E1298" i="11" s="1"/>
  <c r="C1298" i="11"/>
  <c r="D1298" i="11"/>
  <c r="G1298" i="11"/>
  <c r="H1298" i="11"/>
  <c r="B1298" i="11"/>
  <c r="I1298" i="5"/>
  <c r="H1298" i="5"/>
  <c r="E1298" i="5"/>
  <c r="F1299" i="11" l="1"/>
  <c r="E1299" i="11" s="1"/>
  <c r="G1299" i="11"/>
  <c r="H1299" i="11"/>
  <c r="D1299" i="11"/>
  <c r="B1299" i="11"/>
  <c r="C1299" i="11"/>
  <c r="H1299" i="5"/>
  <c r="I1299" i="5"/>
  <c r="E1299" i="5"/>
  <c r="F1300" i="11" l="1"/>
  <c r="E1300" i="11" s="1"/>
  <c r="B1300" i="11"/>
  <c r="G1300" i="11"/>
  <c r="H1300" i="11"/>
  <c r="D1300" i="11"/>
  <c r="C1300" i="11"/>
  <c r="I1300" i="5"/>
  <c r="H1300" i="5"/>
  <c r="E1300" i="5"/>
  <c r="F1301" i="11" l="1"/>
  <c r="E1301" i="11" s="1"/>
  <c r="C1301" i="11"/>
  <c r="G1301" i="11"/>
  <c r="H1301" i="11"/>
  <c r="B1301" i="11"/>
  <c r="D1301" i="11"/>
  <c r="H1301" i="5"/>
  <c r="I1301" i="5"/>
  <c r="E1301" i="5"/>
  <c r="F1302" i="11" l="1"/>
  <c r="E1302" i="11" s="1"/>
  <c r="G1302" i="11"/>
  <c r="H1302" i="11"/>
  <c r="C1302" i="11"/>
  <c r="D1302" i="11"/>
  <c r="B1302" i="11"/>
  <c r="I1302" i="5"/>
  <c r="H1302" i="5"/>
  <c r="E1302" i="5"/>
  <c r="F1303" i="11" l="1"/>
  <c r="E1303" i="11" s="1"/>
  <c r="C1303" i="11"/>
  <c r="G1303" i="11"/>
  <c r="H1303" i="11"/>
  <c r="B1303" i="11"/>
  <c r="D1303" i="11"/>
  <c r="H1303" i="5"/>
  <c r="I1303" i="5"/>
  <c r="E1303" i="5"/>
  <c r="F1304" i="11" l="1"/>
  <c r="G1304" i="11"/>
  <c r="H1304" i="11"/>
  <c r="B1304" i="11"/>
  <c r="C1304" i="11"/>
  <c r="D1304" i="11"/>
  <c r="E1304" i="11"/>
  <c r="I1304" i="5"/>
  <c r="H1304" i="5"/>
  <c r="E1304" i="5"/>
  <c r="F1305" i="11" l="1"/>
  <c r="E1305" i="11" s="1"/>
  <c r="G1305" i="11"/>
  <c r="H1305" i="11"/>
  <c r="D1305" i="11"/>
  <c r="B1305" i="11"/>
  <c r="C1305" i="11"/>
  <c r="H1305" i="5"/>
  <c r="I1305" i="5"/>
  <c r="E1305" i="5"/>
  <c r="F1306" i="11" l="1"/>
  <c r="G1306" i="11"/>
  <c r="C1306" i="11"/>
  <c r="D1306" i="11"/>
  <c r="H1306" i="11"/>
  <c r="B1306" i="11"/>
  <c r="E1306" i="11"/>
  <c r="I1306" i="5"/>
  <c r="H1306" i="5"/>
  <c r="E1306" i="5"/>
  <c r="F1307" i="11" l="1"/>
  <c r="E1307" i="11" s="1"/>
  <c r="G1307" i="11"/>
  <c r="H1307" i="11"/>
  <c r="B1307" i="11"/>
  <c r="C1307" i="11"/>
  <c r="D1307" i="11"/>
  <c r="H1307" i="5"/>
  <c r="I1307" i="5"/>
  <c r="E1307" i="5"/>
  <c r="F1308" i="11" l="1"/>
  <c r="B1308" i="11"/>
  <c r="G1308" i="11"/>
  <c r="H1308" i="11"/>
  <c r="C1308" i="11"/>
  <c r="D1308" i="11"/>
  <c r="E1308" i="11"/>
  <c r="I1308" i="5"/>
  <c r="H1308" i="5"/>
  <c r="E1308" i="5"/>
  <c r="F1309" i="11" l="1"/>
  <c r="E1309" i="11" s="1"/>
  <c r="G1309" i="11"/>
  <c r="H1309" i="11"/>
  <c r="B1309" i="11"/>
  <c r="C1309" i="11"/>
  <c r="D1309" i="11"/>
  <c r="H1309" i="5"/>
  <c r="I1309" i="5"/>
  <c r="E1309" i="5"/>
  <c r="F1310" i="11" l="1"/>
  <c r="G1310" i="11"/>
  <c r="H1310" i="11"/>
  <c r="B1310" i="11"/>
  <c r="C1310" i="11"/>
  <c r="D1310" i="11"/>
  <c r="E1310" i="11"/>
  <c r="I1310" i="5"/>
  <c r="H1310" i="5"/>
  <c r="E1310" i="5"/>
  <c r="F1311" i="11" l="1"/>
  <c r="E1311" i="11" s="1"/>
  <c r="B1311" i="11"/>
  <c r="G1311" i="11"/>
  <c r="H1311" i="11"/>
  <c r="C1311" i="11"/>
  <c r="D1311" i="11"/>
  <c r="H1311" i="5"/>
  <c r="I1311" i="5"/>
  <c r="E1311" i="5"/>
  <c r="F1312" i="11" l="1"/>
  <c r="G1312" i="11"/>
  <c r="H1312" i="11"/>
  <c r="B1312" i="11"/>
  <c r="C1312" i="11"/>
  <c r="D1312" i="11"/>
  <c r="E1312" i="11"/>
  <c r="I1312" i="5"/>
  <c r="H1312" i="5"/>
  <c r="E1312" i="5"/>
  <c r="F1313" i="11" l="1"/>
  <c r="E1313" i="11" s="1"/>
  <c r="H1313" i="11"/>
  <c r="C1313" i="11"/>
  <c r="D1313" i="11"/>
  <c r="G1313" i="11"/>
  <c r="B1313" i="11"/>
  <c r="H1313" i="5"/>
  <c r="I1313" i="5"/>
  <c r="E1313" i="5"/>
  <c r="F1314" i="11" l="1"/>
  <c r="E1314" i="11" s="1"/>
  <c r="H1314" i="11"/>
  <c r="D1314" i="11"/>
  <c r="G1314" i="11"/>
  <c r="B1314" i="11"/>
  <c r="C1314" i="11"/>
  <c r="I1314" i="5"/>
  <c r="H1314" i="5"/>
  <c r="E1314" i="5"/>
  <c r="F1315" i="11" l="1"/>
  <c r="E1315" i="11" s="1"/>
  <c r="H1315" i="11"/>
  <c r="B1315" i="11"/>
  <c r="C1315" i="11"/>
  <c r="G1315" i="11"/>
  <c r="D1315" i="11"/>
  <c r="H1315" i="5"/>
  <c r="I1315" i="5"/>
  <c r="E1315" i="5"/>
  <c r="F1316" i="11" l="1"/>
  <c r="E1316" i="11" s="1"/>
  <c r="G1316" i="11"/>
  <c r="H1316" i="11"/>
  <c r="B1316" i="11"/>
  <c r="C1316" i="11"/>
  <c r="D1316" i="11"/>
  <c r="I1316" i="5"/>
  <c r="H1316" i="5"/>
  <c r="E1316" i="5"/>
  <c r="F1317" i="11" l="1"/>
  <c r="E1317" i="11" s="1"/>
  <c r="D1317" i="11"/>
  <c r="B1317" i="11"/>
  <c r="C1317" i="11"/>
  <c r="G1317" i="11"/>
  <c r="H1317" i="11"/>
  <c r="H1317" i="5"/>
  <c r="I1317" i="5"/>
  <c r="E1317" i="5"/>
  <c r="F1318" i="11" l="1"/>
  <c r="G1318" i="11"/>
  <c r="B1318" i="11"/>
  <c r="C1318" i="11"/>
  <c r="D1318" i="11"/>
  <c r="E1318" i="11"/>
  <c r="H1318" i="11"/>
  <c r="I1318" i="5"/>
  <c r="H1318" i="5"/>
  <c r="E1318" i="5"/>
  <c r="H1319" i="11" l="1"/>
  <c r="D1319" i="11"/>
  <c r="F1319" i="11"/>
  <c r="E1319" i="11" s="1"/>
  <c r="G1319" i="11"/>
  <c r="B1319" i="11"/>
  <c r="C1319" i="11"/>
  <c r="H1319" i="5"/>
  <c r="I1319" i="5"/>
  <c r="E1319" i="5"/>
  <c r="F1320" i="11" l="1"/>
  <c r="G1320" i="11"/>
  <c r="B1320" i="11"/>
  <c r="C1320" i="11"/>
  <c r="H1320" i="11"/>
  <c r="E1320" i="11"/>
  <c r="D1320" i="11"/>
  <c r="I1320" i="5"/>
  <c r="H1320" i="5"/>
  <c r="E1320" i="5"/>
  <c r="F1321" i="11" l="1"/>
  <c r="E1321" i="11" s="1"/>
  <c r="G1321" i="11"/>
  <c r="H1321" i="11"/>
  <c r="B1321" i="11"/>
  <c r="C1321" i="11"/>
  <c r="D1321" i="11"/>
  <c r="H1321" i="5"/>
  <c r="I1321" i="5"/>
  <c r="E1321" i="5"/>
  <c r="F1322" i="11" l="1"/>
  <c r="G1322" i="11"/>
  <c r="C1322" i="11"/>
  <c r="H1322" i="11"/>
  <c r="B1322" i="11"/>
  <c r="D1322" i="11"/>
  <c r="E1322" i="11"/>
  <c r="I1322" i="5"/>
  <c r="H1322" i="5"/>
  <c r="E1322" i="5"/>
  <c r="F1323" i="11" l="1"/>
  <c r="E1323" i="11" s="1"/>
  <c r="G1323" i="11"/>
  <c r="C1323" i="11"/>
  <c r="H1323" i="11"/>
  <c r="B1323" i="11"/>
  <c r="D1323" i="11"/>
  <c r="H1323" i="5"/>
  <c r="I1323" i="5"/>
  <c r="E1323" i="5"/>
  <c r="F1324" i="11" l="1"/>
  <c r="E1324" i="11" s="1"/>
  <c r="H1324" i="11"/>
  <c r="C1324" i="11"/>
  <c r="G1324" i="11"/>
  <c r="B1324" i="11"/>
  <c r="D1324" i="11"/>
  <c r="I1324" i="5"/>
  <c r="H1324" i="5"/>
  <c r="E1324" i="5"/>
  <c r="F1325" i="11" l="1"/>
  <c r="E1325" i="11" s="1"/>
  <c r="H1325" i="11"/>
  <c r="G1325" i="11"/>
  <c r="D1325" i="11"/>
  <c r="B1325" i="11"/>
  <c r="C1325" i="11"/>
  <c r="H1325" i="5"/>
  <c r="I1325" i="5"/>
  <c r="E1325" i="5"/>
  <c r="F1326" i="11" l="1"/>
  <c r="E1326" i="11" s="1"/>
  <c r="G1326" i="11"/>
  <c r="B1326" i="11"/>
  <c r="H1326" i="11"/>
  <c r="C1326" i="11"/>
  <c r="D1326" i="11"/>
  <c r="I1326" i="5"/>
  <c r="H1326" i="5"/>
  <c r="E1326" i="5"/>
  <c r="C1327" i="11" l="1"/>
  <c r="F1327" i="11"/>
  <c r="E1327" i="11" s="1"/>
  <c r="G1327" i="11"/>
  <c r="H1327" i="11"/>
  <c r="B1327" i="11"/>
  <c r="D1327" i="11"/>
  <c r="H1327" i="5"/>
  <c r="I1327" i="5"/>
  <c r="E1327" i="5"/>
  <c r="F1328" i="11" l="1"/>
  <c r="G1328" i="11"/>
  <c r="H1328" i="11"/>
  <c r="C1328" i="11"/>
  <c r="D1328" i="11"/>
  <c r="B1328" i="11"/>
  <c r="E1328" i="11"/>
  <c r="I1328" i="5"/>
  <c r="H1328" i="5"/>
  <c r="E1328" i="5"/>
  <c r="F1329" i="11" l="1"/>
  <c r="E1329" i="11" s="1"/>
  <c r="C1329" i="11"/>
  <c r="D1329" i="11"/>
  <c r="G1329" i="11"/>
  <c r="H1329" i="11"/>
  <c r="B1329" i="11"/>
  <c r="H1329" i="5"/>
  <c r="I1329" i="5"/>
  <c r="E1329" i="5"/>
  <c r="F1330" i="11" l="1"/>
  <c r="E1330" i="11" s="1"/>
  <c r="G1330" i="11"/>
  <c r="H1330" i="11"/>
  <c r="B1330" i="11"/>
  <c r="D1330" i="11"/>
  <c r="C1330" i="11"/>
  <c r="I1330" i="5"/>
  <c r="H1330" i="5"/>
  <c r="E1330" i="5"/>
  <c r="F1331" i="11" l="1"/>
  <c r="E1331" i="11" s="1"/>
  <c r="G1331" i="11"/>
  <c r="H1331" i="11"/>
  <c r="B1331" i="11"/>
  <c r="C1331" i="11"/>
  <c r="D1331" i="11"/>
  <c r="H1331" i="5"/>
  <c r="I1331" i="5"/>
  <c r="E1331" i="5"/>
  <c r="F1332" i="11" l="1"/>
  <c r="G1332" i="11"/>
  <c r="C1332" i="11"/>
  <c r="H1332" i="11"/>
  <c r="B1332" i="11"/>
  <c r="D1332" i="11"/>
  <c r="E1332" i="11"/>
  <c r="I1332" i="5"/>
  <c r="H1332" i="5"/>
  <c r="E1332" i="5"/>
  <c r="D1333" i="11" l="1"/>
  <c r="F1333" i="11"/>
  <c r="E1333" i="11" s="1"/>
  <c r="G1333" i="11"/>
  <c r="H1333" i="11"/>
  <c r="B1333" i="11"/>
  <c r="C1333" i="11"/>
  <c r="H1333" i="5"/>
  <c r="I1333" i="5"/>
  <c r="E1333" i="5"/>
  <c r="F1334" i="11" l="1"/>
  <c r="E1334" i="11" s="1"/>
  <c r="B1334" i="11"/>
  <c r="C1334" i="11"/>
  <c r="G1334" i="11"/>
  <c r="H1334" i="11"/>
  <c r="D1334" i="11"/>
  <c r="I1334" i="5"/>
  <c r="H1334" i="5"/>
  <c r="E1334" i="5"/>
  <c r="H1335" i="11" l="1"/>
  <c r="D1335" i="11"/>
  <c r="F1335" i="11"/>
  <c r="E1335" i="11" s="1"/>
  <c r="G1335" i="11"/>
  <c r="B1335" i="11"/>
  <c r="C1335" i="11"/>
  <c r="H1335" i="5"/>
  <c r="I1335" i="5"/>
  <c r="E1335" i="5"/>
  <c r="F1336" i="11" l="1"/>
  <c r="E1336" i="11" s="1"/>
  <c r="G1336" i="11"/>
  <c r="C1336" i="11"/>
  <c r="D1336" i="11"/>
  <c r="H1336" i="11"/>
  <c r="B1336" i="11"/>
  <c r="I1336" i="5"/>
  <c r="H1336" i="5"/>
  <c r="E1336" i="5"/>
  <c r="F1337" i="11" l="1"/>
  <c r="E1337" i="11" s="1"/>
  <c r="H1337" i="11"/>
  <c r="D1337" i="11"/>
  <c r="C1337" i="11"/>
  <c r="G1337" i="11"/>
  <c r="B1337" i="11"/>
  <c r="H1337" i="5"/>
  <c r="I1337" i="5"/>
  <c r="E1337" i="5"/>
  <c r="F1338" i="11" l="1"/>
  <c r="E1338" i="11" s="1"/>
  <c r="G1338" i="11"/>
  <c r="B1338" i="11"/>
  <c r="H1338" i="11"/>
  <c r="C1338" i="11"/>
  <c r="D1338" i="11"/>
  <c r="I1338" i="5"/>
  <c r="H1338" i="5"/>
  <c r="E1338" i="5"/>
  <c r="F1339" i="11" l="1"/>
  <c r="E1339" i="11" s="1"/>
  <c r="G1339" i="11"/>
  <c r="D1339" i="11"/>
  <c r="H1339" i="11"/>
  <c r="B1339" i="11"/>
  <c r="C1339" i="11"/>
  <c r="H1339" i="5"/>
  <c r="I1339" i="5"/>
  <c r="E1339" i="5"/>
  <c r="F1340" i="11" l="1"/>
  <c r="G1340" i="11"/>
  <c r="H1340" i="11"/>
  <c r="B1340" i="11"/>
  <c r="C1340" i="11"/>
  <c r="D1340" i="11"/>
  <c r="E1340" i="11"/>
  <c r="I1340" i="5"/>
  <c r="H1340" i="5"/>
  <c r="E1340" i="5"/>
  <c r="F1341" i="11" l="1"/>
  <c r="E1341" i="11" s="1"/>
  <c r="G1341" i="11"/>
  <c r="H1341" i="11"/>
  <c r="B1341" i="11"/>
  <c r="C1341" i="11"/>
  <c r="D1341" i="11"/>
  <c r="H1341" i="5"/>
  <c r="I1341" i="5"/>
  <c r="E1341" i="5"/>
  <c r="F1342" i="11" l="1"/>
  <c r="G1342" i="11"/>
  <c r="H1342" i="11"/>
  <c r="B1342" i="11"/>
  <c r="C1342" i="11"/>
  <c r="D1342" i="11"/>
  <c r="E1342" i="11"/>
  <c r="I1342" i="5"/>
  <c r="H1342" i="5"/>
  <c r="E1342" i="5"/>
  <c r="G1343" i="11" l="1"/>
  <c r="H1343" i="11"/>
  <c r="D1343" i="11"/>
  <c r="B1343" i="11"/>
  <c r="C1343" i="11"/>
  <c r="F1343" i="11"/>
  <c r="E1343" i="11" s="1"/>
  <c r="H1343" i="5"/>
  <c r="I1343" i="5"/>
  <c r="E1343" i="5"/>
  <c r="F1344" i="11" l="1"/>
  <c r="G1344" i="11"/>
  <c r="B1344" i="11"/>
  <c r="C1344" i="11"/>
  <c r="D1344" i="11"/>
  <c r="E1344" i="11"/>
  <c r="H1344" i="11"/>
  <c r="I1344" i="5"/>
  <c r="H1344" i="5"/>
  <c r="E1344" i="5"/>
  <c r="F1345" i="11" l="1"/>
  <c r="E1345" i="11" s="1"/>
  <c r="D1345" i="11"/>
  <c r="C1345" i="11"/>
  <c r="H1345" i="11"/>
  <c r="B1345" i="11"/>
  <c r="G1345" i="11"/>
  <c r="H1345" i="5"/>
  <c r="I1345" i="5"/>
  <c r="E1345" i="5"/>
  <c r="F1346" i="11" l="1"/>
  <c r="B1346" i="11"/>
  <c r="G1346" i="11"/>
  <c r="H1346" i="11"/>
  <c r="C1346" i="11"/>
  <c r="D1346" i="11"/>
  <c r="E1346" i="11"/>
  <c r="I1346" i="5"/>
  <c r="H1346" i="5"/>
  <c r="E1346" i="5"/>
  <c r="F1347" i="11" l="1"/>
  <c r="E1347" i="11" s="1"/>
  <c r="D1347" i="11"/>
  <c r="G1347" i="11"/>
  <c r="H1347" i="11"/>
  <c r="B1347" i="11"/>
  <c r="C1347" i="11"/>
  <c r="H1347" i="5"/>
  <c r="I1347" i="5"/>
  <c r="E1347" i="5"/>
  <c r="F1348" i="11" l="1"/>
  <c r="G1348" i="11"/>
  <c r="H1348" i="11"/>
  <c r="B1348" i="11"/>
  <c r="D1348" i="11"/>
  <c r="E1348" i="11"/>
  <c r="C1348" i="11"/>
  <c r="I1348" i="5"/>
  <c r="H1348" i="5"/>
  <c r="E1348" i="5"/>
  <c r="G1349" i="11" l="1"/>
  <c r="D1349" i="11"/>
  <c r="B1349" i="11"/>
  <c r="C1349" i="11"/>
  <c r="F1349" i="11"/>
  <c r="E1349" i="11" s="1"/>
  <c r="H1349" i="11"/>
  <c r="H1349" i="5"/>
  <c r="I1349" i="5"/>
  <c r="E1349" i="5"/>
  <c r="F1350" i="11" l="1"/>
  <c r="E1350" i="11" s="1"/>
  <c r="G1350" i="11"/>
  <c r="D1350" i="11"/>
  <c r="H1350" i="11"/>
  <c r="B1350" i="11"/>
  <c r="C1350" i="11"/>
  <c r="I1350" i="5"/>
  <c r="H1350" i="5"/>
  <c r="E1350" i="5"/>
  <c r="F1351" i="11" l="1"/>
  <c r="E1351" i="11" s="1"/>
  <c r="G1351" i="11"/>
  <c r="C1351" i="11"/>
  <c r="H1351" i="11"/>
  <c r="B1351" i="11"/>
  <c r="D1351" i="11"/>
  <c r="H1351" i="5"/>
  <c r="I1351" i="5"/>
  <c r="E1351" i="5"/>
  <c r="H1352" i="11" l="1"/>
  <c r="B1352" i="11"/>
  <c r="G1352" i="11"/>
  <c r="C1352" i="11"/>
  <c r="F1352" i="11"/>
  <c r="E1352" i="11" s="1"/>
  <c r="D1352" i="11"/>
  <c r="I1352" i="5"/>
  <c r="H1352" i="5"/>
  <c r="E1352" i="5"/>
  <c r="H1353" i="11" l="1"/>
  <c r="C1353" i="11"/>
  <c r="F1353" i="11"/>
  <c r="E1353" i="11" s="1"/>
  <c r="B1353" i="11"/>
  <c r="D1353" i="11"/>
  <c r="G1353" i="11"/>
  <c r="H1353" i="5"/>
  <c r="I1353" i="5"/>
  <c r="E1353" i="5"/>
  <c r="H1354" i="11" l="1"/>
  <c r="C1354" i="11"/>
  <c r="D1354" i="11"/>
  <c r="F1354" i="11"/>
  <c r="E1354" i="11" s="1"/>
  <c r="G1354" i="11"/>
  <c r="B1354" i="11"/>
  <c r="I1354" i="5"/>
  <c r="H1354" i="5"/>
  <c r="E1354" i="5"/>
  <c r="H1355" i="11" l="1"/>
  <c r="F1355" i="11"/>
  <c r="E1355" i="11" s="1"/>
  <c r="G1355" i="11"/>
  <c r="B1355" i="11"/>
  <c r="C1355" i="11"/>
  <c r="D1355" i="11"/>
  <c r="H1355" i="5"/>
  <c r="I1355" i="5"/>
  <c r="E1355" i="5"/>
  <c r="H1356" i="11" l="1"/>
  <c r="B1356" i="11"/>
  <c r="C1356" i="11"/>
  <c r="D1356" i="11"/>
  <c r="F1356" i="11"/>
  <c r="E1356" i="11" s="1"/>
  <c r="G1356" i="11"/>
  <c r="I1356" i="5"/>
  <c r="H1356" i="5"/>
  <c r="E1356" i="5"/>
  <c r="H1357" i="11" l="1"/>
  <c r="D1357" i="11"/>
  <c r="F1357" i="11"/>
  <c r="E1357" i="11" s="1"/>
  <c r="B1357" i="11"/>
  <c r="C1357" i="11"/>
  <c r="G1357" i="11"/>
  <c r="H1357" i="5"/>
  <c r="I1357" i="5"/>
  <c r="E1357" i="5"/>
  <c r="H1358" i="11" l="1"/>
  <c r="C1358" i="11"/>
  <c r="D1358" i="11"/>
  <c r="F1358" i="11"/>
  <c r="E1358" i="11" s="1"/>
  <c r="G1358" i="11"/>
  <c r="B1358" i="11"/>
  <c r="I1358" i="5"/>
  <c r="H1358" i="5"/>
  <c r="E1358" i="5"/>
  <c r="H1359" i="11" l="1"/>
  <c r="F1359" i="11"/>
  <c r="E1359" i="11" s="1"/>
  <c r="B1359" i="11"/>
  <c r="G1359" i="11"/>
  <c r="C1359" i="11"/>
  <c r="D1359" i="11"/>
  <c r="H1359" i="5"/>
  <c r="I1359" i="5"/>
  <c r="E1359" i="5"/>
  <c r="H1360" i="11" l="1"/>
  <c r="B1360" i="11"/>
  <c r="C1360" i="11"/>
  <c r="D1360" i="11"/>
  <c r="F1360" i="11"/>
  <c r="E1360" i="11" s="1"/>
  <c r="G1360" i="11"/>
  <c r="I1360" i="5"/>
  <c r="H1360" i="5"/>
  <c r="E1360" i="5"/>
  <c r="B1361" i="11" l="1"/>
  <c r="C1361" i="11"/>
  <c r="D1361" i="11"/>
  <c r="H1361" i="11"/>
  <c r="F1361" i="11"/>
  <c r="E1361" i="11" s="1"/>
  <c r="G1361" i="11"/>
  <c r="H1361" i="5"/>
  <c r="I1361" i="5"/>
  <c r="E1361" i="5"/>
  <c r="H1362" i="11" l="1"/>
  <c r="F1362" i="11"/>
  <c r="G1362" i="11"/>
  <c r="B1362" i="11"/>
  <c r="C1362" i="11"/>
  <c r="D1362" i="11"/>
  <c r="E1362" i="11"/>
  <c r="I1362" i="5"/>
  <c r="H1362" i="5"/>
  <c r="E1362" i="5"/>
  <c r="H1363" i="11" l="1"/>
  <c r="B1363" i="11"/>
  <c r="C1363" i="11"/>
  <c r="D1363" i="11"/>
  <c r="F1363" i="11"/>
  <c r="E1363" i="11" s="1"/>
  <c r="G1363" i="11"/>
  <c r="H1363" i="5"/>
  <c r="I1363" i="5"/>
  <c r="E1363" i="5"/>
  <c r="H1364" i="11" l="1"/>
  <c r="B1364" i="11"/>
  <c r="D1364" i="11"/>
  <c r="G1364" i="11"/>
  <c r="C1364" i="11"/>
  <c r="F1364" i="11"/>
  <c r="E1364" i="11" s="1"/>
  <c r="I1364" i="5"/>
  <c r="H1364" i="5"/>
  <c r="E1364" i="5"/>
  <c r="H1365" i="11" l="1"/>
  <c r="B1365" i="11"/>
  <c r="G1365" i="11"/>
  <c r="C1365" i="11"/>
  <c r="D1365" i="11"/>
  <c r="F1365" i="11"/>
  <c r="E1365" i="11" s="1"/>
  <c r="H1365" i="5"/>
  <c r="I1365" i="5"/>
  <c r="E1365" i="5"/>
  <c r="H1366" i="11" l="1"/>
  <c r="C1366" i="11"/>
  <c r="D1366" i="11"/>
  <c r="F1366" i="11"/>
  <c r="E1366" i="11" s="1"/>
  <c r="B1366" i="11"/>
  <c r="G1366" i="11"/>
  <c r="I1366" i="5"/>
  <c r="H1366" i="5"/>
  <c r="E1366" i="5"/>
  <c r="F1367" i="11" l="1"/>
  <c r="E1367" i="11" s="1"/>
  <c r="G1367" i="11"/>
  <c r="B1367" i="11"/>
  <c r="C1367" i="11"/>
  <c r="H1367" i="11"/>
  <c r="D1367" i="11"/>
  <c r="H1367" i="5"/>
  <c r="I1367" i="5"/>
  <c r="E1367" i="5"/>
  <c r="H1368" i="11" l="1"/>
  <c r="C1368" i="11"/>
  <c r="D1368" i="11"/>
  <c r="B1368" i="11"/>
  <c r="F1368" i="11"/>
  <c r="E1368" i="11" s="1"/>
  <c r="G1368" i="11"/>
  <c r="I1368" i="5"/>
  <c r="H1368" i="5"/>
  <c r="E1368" i="5"/>
  <c r="B1369" i="11" l="1"/>
  <c r="F1369" i="11"/>
  <c r="E1369" i="11" s="1"/>
  <c r="C1369" i="11"/>
  <c r="D1369" i="11"/>
  <c r="G1369" i="11"/>
  <c r="H1369" i="11"/>
  <c r="H1369" i="5"/>
  <c r="I1369" i="5"/>
  <c r="E1369" i="5"/>
  <c r="B1370" i="11" l="1"/>
  <c r="C1370" i="11"/>
  <c r="F1370" i="11"/>
  <c r="E1370" i="11" s="1"/>
  <c r="D1370" i="11"/>
  <c r="G1370" i="11"/>
  <c r="H1370" i="11"/>
  <c r="I1370" i="5"/>
  <c r="H1370" i="5"/>
  <c r="E1370" i="5"/>
  <c r="C1371" i="11" l="1"/>
  <c r="F1371" i="11"/>
  <c r="E1371" i="11" s="1"/>
  <c r="B1371" i="11"/>
  <c r="D1371" i="11"/>
  <c r="G1371" i="11"/>
  <c r="H1371" i="11"/>
  <c r="H1371" i="5"/>
  <c r="I1371" i="5"/>
  <c r="E1371" i="5"/>
  <c r="D1372" i="11" l="1"/>
  <c r="G1372" i="11"/>
  <c r="H1372" i="11"/>
  <c r="B1372" i="11"/>
  <c r="C1372" i="11"/>
  <c r="F1372" i="11"/>
  <c r="E1372" i="11" s="1"/>
  <c r="I1372" i="5"/>
  <c r="H1372" i="5"/>
  <c r="E1372" i="5"/>
  <c r="F1373" i="11" l="1"/>
  <c r="E1373" i="11" s="1"/>
  <c r="B1373" i="11"/>
  <c r="G1373" i="11"/>
  <c r="H1373" i="11"/>
  <c r="C1373" i="11"/>
  <c r="D1373" i="11"/>
  <c r="H1373" i="5"/>
  <c r="I1373" i="5"/>
  <c r="E1373" i="5"/>
  <c r="G1374" i="11" l="1"/>
  <c r="H1374" i="11"/>
  <c r="B1374" i="11"/>
  <c r="C1374" i="11"/>
  <c r="D1374" i="11"/>
  <c r="F1374" i="11"/>
  <c r="E1374" i="11" s="1"/>
  <c r="I1374" i="5"/>
  <c r="H1374" i="5"/>
  <c r="E1374" i="5"/>
  <c r="C1375" i="11" l="1"/>
  <c r="F1375" i="11"/>
  <c r="E1375" i="11" s="1"/>
  <c r="G1375" i="11"/>
  <c r="H1375" i="11"/>
  <c r="B1375" i="11"/>
  <c r="D1375" i="11"/>
  <c r="H1375" i="5"/>
  <c r="I1375" i="5"/>
  <c r="E1375" i="5"/>
  <c r="B1376" i="11" l="1"/>
  <c r="C1376" i="11"/>
  <c r="G1376" i="11"/>
  <c r="H1376" i="11"/>
  <c r="D1376" i="11"/>
  <c r="F1376" i="11"/>
  <c r="E1376" i="11" s="1"/>
  <c r="I1376" i="5"/>
  <c r="H1376" i="5"/>
  <c r="E1376" i="5"/>
  <c r="B1377" i="11" l="1"/>
  <c r="F1377" i="11"/>
  <c r="E1377" i="11" s="1"/>
  <c r="G1377" i="11"/>
  <c r="H1377" i="11"/>
  <c r="C1377" i="11"/>
  <c r="D1377" i="11"/>
  <c r="H1377" i="5"/>
  <c r="I1377" i="5"/>
  <c r="E1377" i="5"/>
  <c r="B1378" i="11" l="1"/>
  <c r="C1378" i="11"/>
  <c r="F1378" i="11"/>
  <c r="E1378" i="11" s="1"/>
  <c r="G1378" i="11"/>
  <c r="D1378" i="11"/>
  <c r="H1378" i="11"/>
  <c r="I1378" i="5"/>
  <c r="H1378" i="5"/>
  <c r="E1378" i="5"/>
  <c r="C1379" i="11" l="1"/>
  <c r="F1379" i="11"/>
  <c r="E1379" i="11" s="1"/>
  <c r="B1379" i="11"/>
  <c r="D1379" i="11"/>
  <c r="G1379" i="11"/>
  <c r="H1379" i="11"/>
  <c r="H1379" i="5"/>
  <c r="I1379" i="5"/>
  <c r="E1379" i="5"/>
  <c r="D1380" i="11" l="1"/>
  <c r="F1380" i="11"/>
  <c r="E1380" i="11" s="1"/>
  <c r="G1380" i="11"/>
  <c r="B1380" i="11"/>
  <c r="C1380" i="11"/>
  <c r="H1380" i="11"/>
  <c r="I1380" i="5"/>
  <c r="H1380" i="5"/>
  <c r="E1380" i="5"/>
  <c r="F1381" i="11" l="1"/>
  <c r="E1381" i="11" s="1"/>
  <c r="G1381" i="11"/>
  <c r="B1381" i="11"/>
  <c r="C1381" i="11"/>
  <c r="H1381" i="11"/>
  <c r="D1381" i="11"/>
  <c r="H1381" i="5"/>
  <c r="I1381" i="5"/>
  <c r="E1381" i="5"/>
  <c r="G1382" i="11" l="1"/>
  <c r="H1382" i="11"/>
  <c r="B1382" i="11"/>
  <c r="F1382" i="11"/>
  <c r="E1382" i="11" s="1"/>
  <c r="C1382" i="11"/>
  <c r="D1382" i="11"/>
  <c r="I1382" i="5"/>
  <c r="H1382" i="5"/>
  <c r="E1382" i="5"/>
  <c r="B1383" i="11" l="1"/>
  <c r="H1383" i="11"/>
  <c r="C1383" i="11"/>
  <c r="D1383" i="11"/>
  <c r="F1383" i="11"/>
  <c r="E1383" i="11" s="1"/>
  <c r="G1383" i="11"/>
  <c r="H1383" i="5"/>
  <c r="I1383" i="5"/>
  <c r="E1383" i="5"/>
  <c r="B1384" i="11" l="1"/>
  <c r="C1384" i="11"/>
  <c r="D1384" i="11"/>
  <c r="F1384" i="11"/>
  <c r="E1384" i="11" s="1"/>
  <c r="G1384" i="11"/>
  <c r="H1384" i="11"/>
  <c r="I1384" i="5"/>
  <c r="H1384" i="5"/>
  <c r="E1384" i="5"/>
  <c r="B1385" i="11" l="1"/>
  <c r="C1385" i="11"/>
  <c r="H1385" i="11"/>
  <c r="D1385" i="11"/>
  <c r="G1385" i="11"/>
  <c r="F1385" i="11"/>
  <c r="E1385" i="11" s="1"/>
  <c r="H1385" i="5"/>
  <c r="I1385" i="5"/>
  <c r="E1385" i="5"/>
  <c r="B1386" i="11" l="1"/>
  <c r="C1386" i="11"/>
  <c r="D1386" i="11"/>
  <c r="F1386" i="11"/>
  <c r="E1386" i="11" s="1"/>
  <c r="H1386" i="11"/>
  <c r="G1386" i="11"/>
  <c r="I1386" i="5"/>
  <c r="H1386" i="5"/>
  <c r="E1386" i="5"/>
  <c r="D1387" i="11" l="1"/>
  <c r="F1387" i="11"/>
  <c r="E1387" i="11" s="1"/>
  <c r="B1387" i="11"/>
  <c r="C1387" i="11"/>
  <c r="G1387" i="11"/>
  <c r="H1387" i="11"/>
  <c r="H1387" i="5"/>
  <c r="I1387" i="5"/>
  <c r="E1387" i="5"/>
  <c r="D1388" i="11" l="1"/>
  <c r="H1388" i="11"/>
  <c r="C1388" i="11"/>
  <c r="F1388" i="11"/>
  <c r="E1388" i="11" s="1"/>
  <c r="G1388" i="11"/>
  <c r="B1388" i="11"/>
  <c r="I1388" i="5"/>
  <c r="H1388" i="5"/>
  <c r="E1388" i="5"/>
  <c r="F1389" i="11" l="1"/>
  <c r="E1389" i="11" s="1"/>
  <c r="G1389" i="11"/>
  <c r="H1389" i="11"/>
  <c r="D1389" i="11"/>
  <c r="B1389" i="11"/>
  <c r="C1389" i="11"/>
  <c r="H1389" i="5"/>
  <c r="I1389" i="5"/>
  <c r="E1389" i="5"/>
  <c r="G1390" i="11" l="1"/>
  <c r="H1390" i="11"/>
  <c r="C1390" i="11"/>
  <c r="B1390" i="11"/>
  <c r="D1390" i="11"/>
  <c r="F1390" i="11"/>
  <c r="E1390" i="11" s="1"/>
  <c r="I1390" i="5"/>
  <c r="H1390" i="5"/>
  <c r="E1390" i="5"/>
  <c r="H1391" i="11" l="1"/>
  <c r="B1391" i="11"/>
  <c r="C1391" i="11"/>
  <c r="D1391" i="11"/>
  <c r="F1391" i="11"/>
  <c r="E1391" i="11" s="1"/>
  <c r="G1391" i="11"/>
  <c r="H1391" i="5"/>
  <c r="I1391" i="5"/>
  <c r="E1391" i="5"/>
  <c r="B1392" i="11" l="1"/>
  <c r="C1392" i="11"/>
  <c r="D1392" i="11"/>
  <c r="G1392" i="11"/>
  <c r="F1392" i="11"/>
  <c r="E1392" i="11" s="1"/>
  <c r="H1392" i="11"/>
  <c r="I1392" i="5"/>
  <c r="H1392" i="5"/>
  <c r="E1392" i="5"/>
  <c r="C1393" i="11" l="1"/>
  <c r="D1393" i="11"/>
  <c r="G1393" i="11"/>
  <c r="B1393" i="11"/>
  <c r="F1393" i="11"/>
  <c r="E1393" i="11" s="1"/>
  <c r="H1393" i="11"/>
  <c r="H1393" i="5"/>
  <c r="I1393" i="5"/>
  <c r="E1393" i="5"/>
  <c r="B1394" i="11" l="1"/>
  <c r="C1394" i="11"/>
  <c r="D1394" i="11"/>
  <c r="F1394" i="11"/>
  <c r="E1394" i="11" s="1"/>
  <c r="G1394" i="11"/>
  <c r="H1394" i="11"/>
  <c r="I1394" i="5"/>
  <c r="H1394" i="5"/>
  <c r="E1394" i="5"/>
  <c r="C1395" i="11" l="1"/>
  <c r="B1395" i="11"/>
  <c r="D1395" i="11"/>
  <c r="F1395" i="11"/>
  <c r="E1395" i="11" s="1"/>
  <c r="G1395" i="11"/>
  <c r="H1395" i="11"/>
  <c r="H1395" i="5"/>
  <c r="I1395" i="5"/>
  <c r="E1395" i="5"/>
  <c r="D1396" i="11" l="1"/>
  <c r="G1396" i="11"/>
  <c r="C1396" i="11"/>
  <c r="F1396" i="11"/>
  <c r="E1396" i="11" s="1"/>
  <c r="H1396" i="11"/>
  <c r="B1396" i="11"/>
  <c r="I1396" i="5"/>
  <c r="H1396" i="5"/>
  <c r="E1396" i="5"/>
  <c r="F1397" i="11" l="1"/>
  <c r="E1397" i="11" s="1"/>
  <c r="G1397" i="11"/>
  <c r="H1397" i="11"/>
  <c r="B1397" i="11"/>
  <c r="C1397" i="11"/>
  <c r="D1397" i="11"/>
  <c r="H1397" i="5"/>
  <c r="I1397" i="5"/>
  <c r="E1397" i="5"/>
  <c r="G1398" i="11" l="1"/>
  <c r="C1398" i="11"/>
  <c r="H1398" i="11"/>
  <c r="B1398" i="11"/>
  <c r="D1398" i="11"/>
  <c r="F1398" i="11"/>
  <c r="E1398" i="11" s="1"/>
  <c r="I1398" i="5"/>
  <c r="H1398" i="5"/>
  <c r="E1398" i="5"/>
  <c r="G1399" i="11" l="1"/>
  <c r="H1399" i="11"/>
  <c r="C1399" i="11"/>
  <c r="B1399" i="11"/>
  <c r="D1399" i="11"/>
  <c r="F1399" i="11"/>
  <c r="E1399" i="11" s="1"/>
  <c r="H1399" i="5"/>
  <c r="I1399" i="5"/>
  <c r="E1399" i="5"/>
  <c r="H1400" i="11" l="1"/>
  <c r="B1400" i="11"/>
  <c r="C1400" i="11"/>
  <c r="D1400" i="11"/>
  <c r="G1400" i="11"/>
  <c r="F1400" i="11"/>
  <c r="E1400" i="11" s="1"/>
  <c r="I1400" i="5"/>
  <c r="H1400" i="5"/>
  <c r="E1400" i="5"/>
  <c r="G1401" i="11" l="1"/>
  <c r="H1401" i="11"/>
  <c r="D1401" i="11"/>
  <c r="B1401" i="11"/>
  <c r="C1401" i="11"/>
  <c r="F1401" i="11"/>
  <c r="E1401" i="11" s="1"/>
  <c r="H1401" i="5"/>
  <c r="I1401" i="5"/>
  <c r="E1401" i="5"/>
  <c r="H1402" i="11" l="1"/>
  <c r="B1402" i="11"/>
  <c r="C1402" i="11"/>
  <c r="D1402" i="11"/>
  <c r="F1402" i="11"/>
  <c r="E1402" i="11" s="1"/>
  <c r="G1402" i="11"/>
  <c r="I1402" i="5"/>
  <c r="H1402" i="5"/>
  <c r="E1402" i="5"/>
  <c r="G1403" i="11" l="1"/>
  <c r="H1403" i="11"/>
  <c r="D1403" i="11"/>
  <c r="B1403" i="11"/>
  <c r="C1403" i="11"/>
  <c r="F1403" i="11"/>
  <c r="E1403" i="11" s="1"/>
  <c r="H1403" i="5"/>
  <c r="I1403" i="5"/>
  <c r="E1403" i="5"/>
  <c r="H1404" i="11" l="1"/>
  <c r="B1404" i="11"/>
  <c r="D1404" i="11"/>
  <c r="C1404" i="11"/>
  <c r="F1404" i="11"/>
  <c r="E1404" i="11" s="1"/>
  <c r="G1404" i="11"/>
  <c r="I1404" i="5"/>
  <c r="H1404" i="5"/>
  <c r="E1404" i="5"/>
  <c r="G1405" i="11" l="1"/>
  <c r="H1405" i="11"/>
  <c r="B1405" i="11"/>
  <c r="C1405" i="11"/>
  <c r="D1405" i="11"/>
  <c r="F1405" i="11"/>
  <c r="E1405" i="11" s="1"/>
  <c r="H1405" i="5"/>
  <c r="I1405" i="5"/>
  <c r="E1405" i="5"/>
  <c r="H1406" i="11" l="1"/>
  <c r="B1406" i="11"/>
  <c r="D1406" i="11"/>
  <c r="F1406" i="11"/>
  <c r="E1406" i="11" s="1"/>
  <c r="C1406" i="11"/>
  <c r="G1406" i="11"/>
  <c r="I1406" i="5"/>
  <c r="H1406" i="5"/>
  <c r="E1406" i="5"/>
  <c r="G1407" i="11" l="1"/>
  <c r="H1407" i="11"/>
  <c r="F1407" i="11"/>
  <c r="E1407" i="11" s="1"/>
  <c r="B1407" i="11"/>
  <c r="D1407" i="11"/>
  <c r="C1407" i="11"/>
  <c r="H1407" i="5"/>
  <c r="I1407" i="5"/>
  <c r="E1407" i="5"/>
  <c r="H1408" i="11" l="1"/>
  <c r="B1408" i="11"/>
  <c r="D1408" i="11"/>
  <c r="C1408" i="11"/>
  <c r="G1408" i="11"/>
  <c r="F1408" i="11"/>
  <c r="E1408" i="11" s="1"/>
  <c r="I1408" i="5"/>
  <c r="E1408" i="5"/>
  <c r="H1408" i="5"/>
  <c r="G1409" i="11" l="1"/>
  <c r="B1409" i="11"/>
  <c r="C1409" i="11"/>
  <c r="D1409" i="11"/>
  <c r="H1409" i="11"/>
  <c r="F1409" i="11"/>
  <c r="E1409" i="11" s="1"/>
  <c r="H1409" i="5"/>
  <c r="I1409" i="5"/>
  <c r="E1409" i="5"/>
  <c r="H1410" i="11" l="1"/>
  <c r="B1410" i="11"/>
  <c r="C1410" i="11"/>
  <c r="F1410" i="11"/>
  <c r="E1410" i="11" s="1"/>
  <c r="D1410" i="11"/>
  <c r="G1410" i="11"/>
  <c r="I1410" i="5"/>
  <c r="H1410" i="5"/>
  <c r="E1410" i="5"/>
  <c r="G1411" i="11" l="1"/>
  <c r="H1411" i="11"/>
  <c r="F1411" i="11"/>
  <c r="E1411" i="11" s="1"/>
  <c r="B1411" i="11"/>
  <c r="C1411" i="11"/>
  <c r="D1411" i="11"/>
  <c r="H1411" i="5"/>
  <c r="I1411" i="5"/>
  <c r="E1411" i="5"/>
  <c r="H1412" i="11" l="1"/>
  <c r="D1412" i="11"/>
  <c r="B1412" i="11"/>
  <c r="C1412" i="11"/>
  <c r="F1412" i="11"/>
  <c r="E1412" i="11" s="1"/>
  <c r="G1412" i="11"/>
  <c r="I1412" i="5"/>
  <c r="H1412" i="5"/>
  <c r="E1412" i="5"/>
  <c r="G1413" i="11" l="1"/>
  <c r="H1413" i="11"/>
  <c r="B1413" i="11"/>
  <c r="F1413" i="11"/>
  <c r="E1413" i="11" s="1"/>
  <c r="C1413" i="11"/>
  <c r="D1413" i="11"/>
  <c r="H1413" i="5"/>
  <c r="I1413" i="5"/>
  <c r="E1413" i="5"/>
  <c r="H1414" i="11" l="1"/>
  <c r="D1414" i="11"/>
  <c r="G1414" i="11"/>
  <c r="B1414" i="11"/>
  <c r="C1414" i="11"/>
  <c r="F1414" i="11"/>
  <c r="E1414" i="11" s="1"/>
  <c r="I1414" i="5"/>
  <c r="H1414" i="5"/>
  <c r="E1414" i="5"/>
  <c r="G1415" i="11" l="1"/>
  <c r="H1415" i="11"/>
  <c r="B1415" i="11"/>
  <c r="F1415" i="11"/>
  <c r="E1415" i="11" s="1"/>
  <c r="D1415" i="11"/>
  <c r="C1415" i="11"/>
  <c r="H1415" i="5"/>
  <c r="I1415" i="5"/>
  <c r="E1415" i="5"/>
  <c r="H1416" i="11" l="1"/>
  <c r="G1416" i="11"/>
  <c r="B1416" i="11"/>
  <c r="C1416" i="11"/>
  <c r="F1416" i="11"/>
  <c r="E1416" i="11" s="1"/>
  <c r="D1416" i="11"/>
  <c r="I1416" i="5"/>
  <c r="H1416" i="5"/>
  <c r="E1416" i="5"/>
  <c r="G1417" i="11" l="1"/>
  <c r="H1417" i="11"/>
  <c r="C1417" i="11"/>
  <c r="F1417" i="11"/>
  <c r="E1417" i="11" s="1"/>
  <c r="D1417" i="11"/>
  <c r="B1417" i="11"/>
  <c r="H1417" i="5"/>
  <c r="I1417" i="5"/>
  <c r="E1417" i="5"/>
  <c r="H1418" i="11" l="1"/>
  <c r="B1418" i="11"/>
  <c r="C1418" i="11"/>
  <c r="D1418" i="11"/>
  <c r="F1418" i="11"/>
  <c r="E1418" i="11" s="1"/>
  <c r="G1418" i="11"/>
  <c r="I1418" i="5"/>
  <c r="H1418" i="5"/>
  <c r="E1418" i="5"/>
  <c r="G1419" i="11" l="1"/>
  <c r="H1419" i="11"/>
  <c r="F1419" i="11"/>
  <c r="E1419" i="11" s="1"/>
  <c r="C1419" i="11"/>
  <c r="D1419" i="11"/>
  <c r="B1419" i="11"/>
  <c r="H1419" i="5"/>
  <c r="I1419" i="5"/>
  <c r="E1419" i="5"/>
  <c r="H1420" i="11" l="1"/>
  <c r="B1420" i="11"/>
  <c r="C1420" i="11"/>
  <c r="F1420" i="11"/>
  <c r="E1420" i="11" s="1"/>
  <c r="D1420" i="11"/>
  <c r="G1420" i="11"/>
  <c r="I1420" i="5"/>
  <c r="H1420" i="5"/>
  <c r="E1420" i="5"/>
  <c r="G1421" i="11" l="1"/>
  <c r="F1421" i="11"/>
  <c r="D1421" i="11"/>
  <c r="H1421" i="11"/>
  <c r="B1421" i="11"/>
  <c r="C1421" i="11"/>
  <c r="E1421" i="11"/>
  <c r="H1421" i="5"/>
  <c r="I1421" i="5"/>
  <c r="E1421" i="5"/>
  <c r="H1422" i="11" l="1"/>
  <c r="C1422" i="11"/>
  <c r="F1422" i="11"/>
  <c r="E1422" i="11" s="1"/>
  <c r="B1422" i="11"/>
  <c r="D1422" i="11"/>
  <c r="G1422" i="11"/>
  <c r="I1422" i="5"/>
  <c r="H1422" i="5"/>
  <c r="E1422" i="5"/>
  <c r="G1423" i="11" l="1"/>
  <c r="H1423" i="11"/>
  <c r="D1423" i="11"/>
  <c r="B1423" i="11"/>
  <c r="C1423" i="11"/>
  <c r="F1423" i="11"/>
  <c r="E1423" i="11" s="1"/>
  <c r="H1423" i="5"/>
  <c r="I1423" i="5"/>
  <c r="E1423" i="5"/>
  <c r="H1424" i="11" l="1"/>
  <c r="B1424" i="11"/>
  <c r="F1424" i="11"/>
  <c r="E1424" i="11" s="1"/>
  <c r="D1424" i="11"/>
  <c r="C1424" i="11"/>
  <c r="G1424" i="11"/>
  <c r="I1424" i="5"/>
  <c r="H1424" i="5"/>
  <c r="E1424" i="5"/>
  <c r="G1425" i="11" l="1"/>
  <c r="H1425" i="11"/>
  <c r="F1425" i="11"/>
  <c r="E1425" i="11" s="1"/>
  <c r="D1425" i="11"/>
  <c r="B1425" i="11"/>
  <c r="C1425" i="11"/>
  <c r="H1425" i="5"/>
  <c r="I1425" i="5"/>
  <c r="E1425" i="5"/>
  <c r="H1426" i="11" l="1"/>
  <c r="B1426" i="11"/>
  <c r="D1426" i="11"/>
  <c r="G1426" i="11"/>
  <c r="C1426" i="11"/>
  <c r="F1426" i="11"/>
  <c r="E1426" i="11" s="1"/>
  <c r="I1426" i="5"/>
  <c r="H1426" i="5"/>
  <c r="E1426" i="5"/>
  <c r="G1427" i="11" l="1"/>
  <c r="H1427" i="11"/>
  <c r="C1427" i="11"/>
  <c r="F1427" i="11"/>
  <c r="E1427" i="11" s="1"/>
  <c r="D1427" i="11"/>
  <c r="B1427" i="11"/>
  <c r="H1427" i="5"/>
  <c r="I1427" i="5"/>
  <c r="E1427" i="5"/>
  <c r="H1428" i="11" l="1"/>
  <c r="C1428" i="11"/>
  <c r="G1428" i="11"/>
  <c r="B1428" i="11"/>
  <c r="F1428" i="11"/>
  <c r="E1428" i="11" s="1"/>
  <c r="D1428" i="11"/>
  <c r="I1428" i="5"/>
  <c r="H1428" i="5"/>
  <c r="E1428" i="5"/>
  <c r="G1429" i="11" l="1"/>
  <c r="H1429" i="11"/>
  <c r="B1429" i="11"/>
  <c r="C1429" i="11"/>
  <c r="D1429" i="11"/>
  <c r="F1429" i="11"/>
  <c r="E1429" i="11" s="1"/>
  <c r="H1429" i="5"/>
  <c r="I1429" i="5"/>
  <c r="E1429" i="5"/>
  <c r="H1430" i="11" l="1"/>
  <c r="B1430" i="11"/>
  <c r="G1430" i="11"/>
  <c r="F1430" i="11"/>
  <c r="E1430" i="11" s="1"/>
  <c r="D1430" i="11"/>
  <c r="C1430" i="11"/>
  <c r="I1430" i="5"/>
  <c r="H1430" i="5"/>
  <c r="E1430" i="5"/>
  <c r="G1431" i="11" l="1"/>
  <c r="C1431" i="11"/>
  <c r="F1431" i="11"/>
  <c r="E1431" i="11" s="1"/>
  <c r="D1431" i="11"/>
  <c r="H1431" i="11"/>
  <c r="B1431" i="11"/>
  <c r="H1431" i="5"/>
  <c r="I1431" i="5"/>
  <c r="E1431" i="5"/>
  <c r="H1432" i="11" l="1"/>
  <c r="B1432" i="11"/>
  <c r="F1432" i="11"/>
  <c r="E1432" i="11" s="1"/>
  <c r="G1432" i="11"/>
  <c r="C1432" i="11"/>
  <c r="D1432" i="11"/>
  <c r="I1432" i="5"/>
  <c r="H1432" i="5"/>
  <c r="E1432" i="5"/>
  <c r="G1433" i="11" l="1"/>
  <c r="H1433" i="11"/>
  <c r="F1433" i="11"/>
  <c r="E1433" i="11" s="1"/>
  <c r="B1433" i="11"/>
  <c r="C1433" i="11"/>
  <c r="D1433" i="11"/>
  <c r="H1433" i="5"/>
  <c r="I1433" i="5"/>
  <c r="E1433" i="5"/>
  <c r="H1434" i="11" l="1"/>
  <c r="B1434" i="11"/>
  <c r="D1434" i="11"/>
  <c r="C1434" i="11"/>
  <c r="F1434" i="11"/>
  <c r="E1434" i="11" s="1"/>
  <c r="G1434" i="11"/>
  <c r="I1434" i="5"/>
  <c r="H1434" i="5"/>
  <c r="E1434" i="5"/>
  <c r="G1435" i="11" l="1"/>
  <c r="B1435" i="11"/>
  <c r="F1435" i="11"/>
  <c r="E1435" i="11" s="1"/>
  <c r="H1435" i="11"/>
  <c r="C1435" i="11"/>
  <c r="D1435" i="11"/>
  <c r="H1435" i="5"/>
  <c r="I1435" i="5"/>
  <c r="E1435" i="5"/>
  <c r="H1436" i="11" l="1"/>
  <c r="B1436" i="11"/>
  <c r="F1436" i="11"/>
  <c r="E1436" i="11" s="1"/>
  <c r="D1436" i="11"/>
  <c r="C1436" i="11"/>
  <c r="G1436" i="11"/>
  <c r="I1436" i="5"/>
  <c r="H1436" i="5"/>
  <c r="E1436" i="5"/>
  <c r="G1437" i="11" l="1"/>
  <c r="H1437" i="11"/>
  <c r="D1437" i="11"/>
  <c r="C1437" i="11"/>
  <c r="B1437" i="11"/>
  <c r="F1437" i="11"/>
  <c r="E1437" i="11" s="1"/>
  <c r="H1437" i="5"/>
  <c r="I1437" i="5"/>
  <c r="E1437" i="5"/>
  <c r="H1438" i="11" l="1"/>
  <c r="C1438" i="11"/>
  <c r="D1438" i="11"/>
  <c r="B1438" i="11"/>
  <c r="F1438" i="11"/>
  <c r="E1438" i="11" s="1"/>
  <c r="G1438" i="11"/>
  <c r="I1438" i="5"/>
  <c r="H1438" i="5"/>
  <c r="E1438" i="5"/>
  <c r="G1439" i="11" l="1"/>
  <c r="D1439" i="11"/>
  <c r="H1439" i="11"/>
  <c r="B1439" i="11"/>
  <c r="C1439" i="11"/>
  <c r="F1439" i="11"/>
  <c r="E1439" i="11" s="1"/>
  <c r="H1439" i="5"/>
  <c r="I1439" i="5"/>
  <c r="E1439" i="5"/>
  <c r="H1440" i="11" l="1"/>
  <c r="B1440" i="11"/>
  <c r="C1440" i="11"/>
  <c r="D1440" i="11"/>
  <c r="G1440" i="11"/>
  <c r="F1440" i="11"/>
  <c r="E1440" i="11" s="1"/>
  <c r="I1440" i="5"/>
  <c r="H1440" i="5"/>
  <c r="E1440" i="5"/>
  <c r="G1441" i="11" l="1"/>
  <c r="B1441" i="11"/>
  <c r="H1441" i="11"/>
  <c r="C1441" i="11"/>
  <c r="D1441" i="11"/>
  <c r="F1441" i="11"/>
  <c r="E1441" i="11" s="1"/>
  <c r="H1441" i="5"/>
  <c r="I1441" i="5"/>
  <c r="E1441" i="5"/>
  <c r="H1442" i="11" l="1"/>
  <c r="B1442" i="11"/>
  <c r="C1442" i="11"/>
  <c r="F1442" i="11"/>
  <c r="E1442" i="11" s="1"/>
  <c r="D1442" i="11"/>
  <c r="G1442" i="11"/>
  <c r="I1442" i="5"/>
  <c r="H1442" i="5"/>
  <c r="E1442" i="5"/>
  <c r="G1443" i="11" l="1"/>
  <c r="H1443" i="11"/>
  <c r="C1443" i="11"/>
  <c r="B1443" i="11"/>
  <c r="F1443" i="11"/>
  <c r="E1443" i="11" s="1"/>
  <c r="D1443" i="11"/>
  <c r="H1443" i="5"/>
  <c r="I1443" i="5"/>
  <c r="E1443" i="5"/>
  <c r="H1444" i="11" l="1"/>
  <c r="B1444" i="11"/>
  <c r="F1444" i="11"/>
  <c r="E1444" i="11" s="1"/>
  <c r="D1444" i="11"/>
  <c r="G1444" i="11"/>
  <c r="C1444" i="11"/>
  <c r="I1444" i="5"/>
  <c r="H1444" i="5"/>
  <c r="E1444" i="5"/>
  <c r="G1445" i="11" l="1"/>
  <c r="H1445" i="11"/>
  <c r="B1445" i="11"/>
  <c r="C1445" i="11"/>
  <c r="F1445" i="11"/>
  <c r="E1445" i="11" s="1"/>
  <c r="D1445" i="11"/>
  <c r="H1445" i="5"/>
  <c r="I1445" i="5"/>
  <c r="E1445" i="5"/>
  <c r="H1446" i="11" l="1"/>
  <c r="D1446" i="11"/>
  <c r="G1446" i="11"/>
  <c r="B1446" i="11"/>
  <c r="C1446" i="11"/>
  <c r="F1446" i="11"/>
  <c r="E1446" i="11" s="1"/>
  <c r="I1446" i="5"/>
  <c r="H1446" i="5"/>
  <c r="E1446" i="5"/>
  <c r="G1447" i="11" l="1"/>
  <c r="H1447" i="11"/>
  <c r="B1447" i="11"/>
  <c r="F1447" i="11"/>
  <c r="E1447" i="11" s="1"/>
  <c r="D1447" i="11"/>
  <c r="C1447" i="11"/>
  <c r="H1447" i="5"/>
  <c r="I1447" i="5"/>
  <c r="E1447" i="5"/>
  <c r="H1448" i="11" l="1"/>
  <c r="B1448" i="11"/>
  <c r="F1448" i="11"/>
  <c r="E1448" i="11" s="1"/>
  <c r="D1448" i="11"/>
  <c r="G1448" i="11"/>
  <c r="C1448" i="11"/>
  <c r="I1448" i="5"/>
  <c r="H1448" i="5"/>
  <c r="E1448" i="5"/>
  <c r="G1449" i="11" l="1"/>
  <c r="H1449" i="11"/>
  <c r="B1449" i="11"/>
  <c r="D1449" i="11"/>
  <c r="C1449" i="11"/>
  <c r="F1449" i="11"/>
  <c r="E1449" i="11" s="1"/>
  <c r="H1449" i="5"/>
  <c r="I1449" i="5"/>
  <c r="E1449" i="5"/>
  <c r="H1450" i="11" l="1"/>
  <c r="B1450" i="11"/>
  <c r="D1450" i="11"/>
  <c r="C1450" i="11"/>
  <c r="F1450" i="11"/>
  <c r="E1450" i="11" s="1"/>
  <c r="G1450" i="11"/>
  <c r="I1450" i="5"/>
  <c r="H1450" i="5"/>
  <c r="E1450" i="5"/>
  <c r="G1451" i="11" l="1"/>
  <c r="B1451" i="11"/>
  <c r="C1451" i="11"/>
  <c r="F1451" i="11"/>
  <c r="E1451" i="11" s="1"/>
  <c r="H1451" i="11"/>
  <c r="D1451" i="11"/>
  <c r="H1451" i="5"/>
  <c r="I1451" i="5"/>
  <c r="E1451" i="5"/>
  <c r="H1452" i="11" l="1"/>
  <c r="B1452" i="11"/>
  <c r="C1452" i="11"/>
  <c r="F1452" i="11"/>
  <c r="E1452" i="11" s="1"/>
  <c r="D1452" i="11"/>
  <c r="G1452" i="11"/>
  <c r="I1452" i="5"/>
  <c r="H1452" i="5"/>
  <c r="E1452" i="5"/>
  <c r="G1453" i="11" l="1"/>
  <c r="H1453" i="11"/>
  <c r="B1453" i="11"/>
  <c r="C1453" i="11"/>
  <c r="F1453" i="11"/>
  <c r="E1453" i="11" s="1"/>
  <c r="D1453" i="11"/>
  <c r="H1453" i="5"/>
  <c r="I1453" i="5"/>
  <c r="E1453" i="5"/>
  <c r="H1454" i="11" l="1"/>
  <c r="B1454" i="11"/>
  <c r="C1454" i="11"/>
  <c r="D1454" i="11"/>
  <c r="F1454" i="11"/>
  <c r="E1454" i="11" s="1"/>
  <c r="G1454" i="11"/>
  <c r="I1454" i="5"/>
  <c r="H1454" i="5"/>
  <c r="E1454" i="5"/>
  <c r="G1455" i="11" l="1"/>
  <c r="B1455" i="11"/>
  <c r="C1455" i="11"/>
  <c r="D1455" i="11"/>
  <c r="H1455" i="11"/>
  <c r="F1455" i="11"/>
  <c r="E1455" i="11" s="1"/>
  <c r="H1455" i="5"/>
  <c r="I1455" i="5"/>
  <c r="E1455" i="5"/>
  <c r="B1456" i="11" l="1"/>
  <c r="C1456" i="11"/>
  <c r="D1456" i="11"/>
  <c r="G1456" i="11"/>
  <c r="H1456" i="11"/>
  <c r="F1456" i="11"/>
  <c r="E1456" i="11" s="1"/>
  <c r="I1456" i="5"/>
  <c r="H1456" i="5"/>
  <c r="E1456" i="5"/>
  <c r="G1457" i="11" l="1"/>
  <c r="H1457" i="11"/>
  <c r="C1457" i="11"/>
  <c r="F1457" i="11"/>
  <c r="E1457" i="11" s="1"/>
  <c r="D1457" i="11"/>
  <c r="B1457" i="11"/>
  <c r="H1457" i="5"/>
  <c r="I1457" i="5"/>
  <c r="E1457" i="5"/>
  <c r="H1458" i="11" l="1"/>
  <c r="D1458" i="11"/>
  <c r="B1458" i="11"/>
  <c r="C1458" i="11"/>
  <c r="F1458" i="11"/>
  <c r="E1458" i="11" s="1"/>
  <c r="G1458" i="11"/>
  <c r="I1458" i="5"/>
  <c r="H1458" i="5"/>
  <c r="E1458" i="5"/>
  <c r="G1459" i="11" l="1"/>
  <c r="H1459" i="11"/>
  <c r="B1459" i="11"/>
  <c r="D1459" i="11"/>
  <c r="C1459" i="11"/>
  <c r="F1459" i="11"/>
  <c r="E1459" i="11" s="1"/>
  <c r="H1459" i="5"/>
  <c r="I1459" i="5"/>
  <c r="E1459" i="5"/>
  <c r="H1460" i="11" l="1"/>
  <c r="B1460" i="11"/>
  <c r="C1460" i="11"/>
  <c r="F1460" i="11"/>
  <c r="E1460" i="11" s="1"/>
  <c r="D1460" i="11"/>
  <c r="G1460" i="11"/>
  <c r="I1460" i="5"/>
  <c r="H1460" i="5"/>
  <c r="E1460" i="5"/>
  <c r="G1461" i="11" l="1"/>
  <c r="H1461" i="11"/>
  <c r="B1461" i="11"/>
  <c r="C1461" i="11"/>
  <c r="F1461" i="11"/>
  <c r="E1461" i="11" s="1"/>
  <c r="D1461" i="11"/>
  <c r="H1461" i="5"/>
  <c r="I1461" i="5"/>
  <c r="E1461" i="5"/>
  <c r="H1462" i="11" l="1"/>
  <c r="B1462" i="11"/>
  <c r="D1462" i="11"/>
  <c r="G1462" i="11"/>
  <c r="C1462" i="11"/>
  <c r="F1462" i="11"/>
  <c r="E1462" i="11" s="1"/>
  <c r="I1462" i="5"/>
  <c r="H1462" i="5"/>
  <c r="E1462" i="5"/>
  <c r="G1463" i="11" l="1"/>
  <c r="H1463" i="11"/>
  <c r="B1463" i="11"/>
  <c r="C1463" i="11"/>
  <c r="F1463" i="11"/>
  <c r="E1463" i="11" s="1"/>
  <c r="D1463" i="11"/>
  <c r="H1463" i="5"/>
  <c r="I1463" i="5"/>
  <c r="E1463" i="5"/>
  <c r="H1464" i="11" l="1"/>
  <c r="B1464" i="11"/>
  <c r="C1464" i="11"/>
  <c r="D1464" i="11"/>
  <c r="G1464" i="11"/>
  <c r="F1464" i="11"/>
  <c r="E1464" i="11" s="1"/>
  <c r="I1464" i="5"/>
  <c r="H1464" i="5"/>
  <c r="E1464" i="5"/>
  <c r="G1465" i="11" l="1"/>
  <c r="H1465" i="11"/>
  <c r="B1465" i="11"/>
  <c r="F1465" i="11"/>
  <c r="E1465" i="11" s="1"/>
  <c r="D1465" i="11"/>
  <c r="C1465" i="11"/>
  <c r="H1465" i="5"/>
  <c r="I1465" i="5"/>
  <c r="E1465" i="5"/>
  <c r="H1466" i="11" l="1"/>
  <c r="B1466" i="11"/>
  <c r="C1466" i="11"/>
  <c r="F1466" i="11"/>
  <c r="E1466" i="11" s="1"/>
  <c r="D1466" i="11"/>
  <c r="G1466" i="11"/>
  <c r="I1466" i="5"/>
  <c r="H1466" i="5"/>
  <c r="E1466" i="5"/>
  <c r="G1467" i="11" l="1"/>
  <c r="H1467" i="11"/>
  <c r="C1467" i="11"/>
  <c r="B1467" i="11"/>
  <c r="F1467" i="11"/>
  <c r="E1467" i="11" s="1"/>
  <c r="D1467" i="11"/>
  <c r="H1467" i="5"/>
  <c r="I1467" i="5"/>
  <c r="E1467" i="5"/>
  <c r="H1468" i="11" l="1"/>
  <c r="B1468" i="11"/>
  <c r="D1468" i="11"/>
  <c r="G1468" i="11"/>
  <c r="C1468" i="11"/>
  <c r="F1468" i="11"/>
  <c r="E1468" i="11" s="1"/>
  <c r="I1468" i="5"/>
  <c r="H1468" i="5"/>
  <c r="E1468" i="5"/>
  <c r="G1469" i="11" l="1"/>
  <c r="H1469" i="11"/>
  <c r="D1469" i="11"/>
  <c r="B1469" i="11"/>
  <c r="C1469" i="11"/>
  <c r="F1469" i="11"/>
  <c r="E1469" i="11" s="1"/>
  <c r="H1469" i="5"/>
  <c r="I1469" i="5"/>
  <c r="E1469" i="5"/>
  <c r="H1470" i="11" l="1"/>
  <c r="B1470" i="11"/>
  <c r="G1470" i="11"/>
  <c r="C1470" i="11"/>
  <c r="D1470" i="11"/>
  <c r="F1470" i="11"/>
  <c r="E1470" i="11" s="1"/>
  <c r="I1470" i="5"/>
  <c r="H1470" i="5"/>
  <c r="E1470" i="5"/>
  <c r="G1471" i="11" l="1"/>
  <c r="H1471" i="11"/>
  <c r="B1471" i="11"/>
  <c r="C1471" i="11"/>
  <c r="F1471" i="11"/>
  <c r="E1471" i="11" s="1"/>
  <c r="D1471" i="11"/>
  <c r="H1471" i="5"/>
  <c r="I1471" i="5"/>
  <c r="E1471" i="5"/>
  <c r="H1472" i="11" l="1"/>
  <c r="B1472" i="11"/>
  <c r="F1472" i="11"/>
  <c r="E1472" i="11" s="1"/>
  <c r="C1472" i="11"/>
  <c r="D1472" i="11"/>
  <c r="G1472" i="11"/>
  <c r="I1472" i="5"/>
  <c r="E1472" i="5"/>
  <c r="H1472" i="5"/>
  <c r="G1473" i="11" l="1"/>
  <c r="H1473" i="11"/>
  <c r="C1473" i="11"/>
  <c r="B1473" i="11"/>
  <c r="F1473" i="11"/>
  <c r="E1473" i="11" s="1"/>
  <c r="D1473" i="11"/>
  <c r="H1473" i="5"/>
  <c r="I1473" i="5"/>
  <c r="E1473" i="5"/>
  <c r="H1474" i="11" l="1"/>
  <c r="G1474" i="11"/>
  <c r="B1474" i="11"/>
  <c r="C1474" i="11"/>
  <c r="F1474" i="11"/>
  <c r="E1474" i="11" s="1"/>
  <c r="D1474" i="11"/>
  <c r="I1474" i="5"/>
  <c r="H1474" i="5"/>
  <c r="E1474" i="5"/>
  <c r="G1475" i="11" l="1"/>
  <c r="H1475" i="11"/>
  <c r="B1475" i="11"/>
  <c r="C1475" i="11"/>
  <c r="F1475" i="11"/>
  <c r="E1475" i="11" s="1"/>
  <c r="D1475" i="11"/>
  <c r="H1475" i="5"/>
  <c r="I1475" i="5"/>
  <c r="E1475" i="5"/>
  <c r="H1476" i="11" l="1"/>
  <c r="B1476" i="11"/>
  <c r="C1476" i="11"/>
  <c r="F1476" i="11"/>
  <c r="E1476" i="11" s="1"/>
  <c r="D1476" i="11"/>
  <c r="G1476" i="11"/>
  <c r="I1476" i="5"/>
  <c r="H1476" i="5"/>
  <c r="E1476" i="5"/>
  <c r="G1477" i="11" l="1"/>
  <c r="H1477" i="11"/>
  <c r="B1477" i="11"/>
  <c r="C1477" i="11"/>
  <c r="F1477" i="11"/>
  <c r="E1477" i="11" s="1"/>
  <c r="D1477" i="11"/>
  <c r="H1477" i="5"/>
  <c r="I1477" i="5"/>
  <c r="E1477" i="5"/>
  <c r="H1478" i="11" l="1"/>
  <c r="C1478" i="11"/>
  <c r="G1478" i="11"/>
  <c r="B1478" i="11"/>
  <c r="F1478" i="11"/>
  <c r="E1478" i="11" s="1"/>
  <c r="D1478" i="11"/>
  <c r="I1478" i="5"/>
  <c r="H1478" i="5"/>
  <c r="E1478" i="5"/>
  <c r="G1479" i="11" l="1"/>
  <c r="F1479" i="11"/>
  <c r="E1479" i="11" s="1"/>
  <c r="H1479" i="11"/>
  <c r="B1479" i="11"/>
  <c r="C1479" i="11"/>
  <c r="D1479" i="11"/>
  <c r="H1479" i="5"/>
  <c r="I1479" i="5"/>
  <c r="E1479" i="5"/>
  <c r="H1480" i="11" l="1"/>
  <c r="B1480" i="11"/>
  <c r="C1480" i="11"/>
  <c r="D1480" i="11"/>
  <c r="G1480" i="11"/>
  <c r="F1480" i="11"/>
  <c r="E1480" i="11" s="1"/>
  <c r="I1480" i="5"/>
  <c r="H1480" i="5"/>
  <c r="E1480" i="5"/>
  <c r="G1481" i="11" l="1"/>
  <c r="B1481" i="11"/>
  <c r="C1481" i="11"/>
  <c r="H1481" i="11"/>
  <c r="D1481" i="11"/>
  <c r="F1481" i="11"/>
  <c r="E1481" i="11" s="1"/>
  <c r="H1481" i="5"/>
  <c r="I1481" i="5"/>
  <c r="E1481" i="5"/>
  <c r="H1482" i="11" l="1"/>
  <c r="B1482" i="11"/>
  <c r="C1482" i="11"/>
  <c r="D1482" i="11"/>
  <c r="G1482" i="11"/>
  <c r="F1482" i="11"/>
  <c r="E1482" i="11" s="1"/>
  <c r="I1482" i="5"/>
  <c r="H1482" i="5"/>
  <c r="E1482" i="5"/>
  <c r="G1483" i="11" l="1"/>
  <c r="H1483" i="11"/>
  <c r="B1483" i="11"/>
  <c r="F1483" i="11"/>
  <c r="E1483" i="11" s="1"/>
  <c r="C1483" i="11"/>
  <c r="D1483" i="11"/>
  <c r="H1483" i="5"/>
  <c r="I1483" i="5"/>
  <c r="E1483" i="5"/>
  <c r="H1484" i="11" l="1"/>
  <c r="F1484" i="11"/>
  <c r="E1484" i="11" s="1"/>
  <c r="D1484" i="11"/>
  <c r="G1484" i="11"/>
  <c r="B1484" i="11"/>
  <c r="C1484" i="11"/>
  <c r="I1484" i="5"/>
  <c r="H1484" i="5"/>
  <c r="E1484" i="5"/>
  <c r="G1485" i="11" l="1"/>
  <c r="B1485" i="11"/>
  <c r="D1485" i="11"/>
  <c r="H1485" i="11"/>
  <c r="F1485" i="11"/>
  <c r="E1485" i="11" s="1"/>
  <c r="C1485" i="11"/>
  <c r="H1485" i="5"/>
  <c r="I1485" i="5"/>
  <c r="E1485" i="5"/>
  <c r="H1486" i="11" l="1"/>
  <c r="B1486" i="11"/>
  <c r="C1486" i="11"/>
  <c r="G1486" i="11"/>
  <c r="F1486" i="11"/>
  <c r="E1486" i="11" s="1"/>
  <c r="D1486" i="11"/>
  <c r="I1486" i="5"/>
  <c r="H1486" i="5"/>
  <c r="E1486" i="5"/>
  <c r="G1487" i="11" l="1"/>
  <c r="H1487" i="11"/>
  <c r="B1487" i="11"/>
  <c r="C1487" i="11"/>
  <c r="F1487" i="11"/>
  <c r="E1487" i="11" s="1"/>
  <c r="D1487" i="11"/>
  <c r="H1487" i="5"/>
  <c r="I1487" i="5"/>
  <c r="E1487" i="5"/>
  <c r="H1488" i="11" l="1"/>
  <c r="B1488" i="11"/>
  <c r="D1488" i="11"/>
  <c r="G1488" i="11"/>
  <c r="C1488" i="11"/>
  <c r="F1488" i="11"/>
  <c r="E1488" i="11" s="1"/>
  <c r="I1488" i="5"/>
  <c r="H1488" i="5"/>
  <c r="E1488" i="5"/>
  <c r="G1489" i="11" l="1"/>
  <c r="H1489" i="11"/>
  <c r="B1489" i="11"/>
  <c r="C1489" i="11"/>
  <c r="F1489" i="11"/>
  <c r="E1489" i="11" s="1"/>
  <c r="D1489" i="11"/>
  <c r="H1489" i="5"/>
  <c r="I1489" i="5"/>
  <c r="E1489" i="5"/>
  <c r="H1490" i="11" l="1"/>
  <c r="B1490" i="11"/>
  <c r="G1490" i="11"/>
  <c r="D1490" i="11"/>
  <c r="C1490" i="11"/>
  <c r="F1490" i="11"/>
  <c r="E1490" i="11" s="1"/>
  <c r="I1490" i="5"/>
  <c r="H1490" i="5"/>
  <c r="E1490" i="5"/>
  <c r="G1491" i="11" l="1"/>
  <c r="H1491" i="11"/>
  <c r="B1491" i="11"/>
  <c r="F1491" i="11"/>
  <c r="E1491" i="11" s="1"/>
  <c r="C1491" i="11"/>
  <c r="D1491" i="11"/>
  <c r="H1491" i="5"/>
  <c r="I1491" i="5"/>
  <c r="E1491" i="5"/>
  <c r="H1492" i="11" l="1"/>
  <c r="B1492" i="11"/>
  <c r="D1492" i="11"/>
  <c r="C1492" i="11"/>
  <c r="F1492" i="11"/>
  <c r="E1492" i="11" s="1"/>
  <c r="G1492" i="11"/>
  <c r="I1492" i="5"/>
  <c r="H1492" i="5"/>
  <c r="E1492" i="5"/>
  <c r="G1493" i="11" l="1"/>
  <c r="B1493" i="11"/>
  <c r="C1493" i="11"/>
  <c r="D1493" i="11"/>
  <c r="H1493" i="11"/>
  <c r="F1493" i="11"/>
  <c r="E1493" i="11" s="1"/>
  <c r="H1493" i="5"/>
  <c r="I1493" i="5"/>
  <c r="E1493" i="5"/>
  <c r="H1494" i="11" l="1"/>
  <c r="B1494" i="11"/>
  <c r="C1494" i="11"/>
  <c r="D1494" i="11"/>
  <c r="G1494" i="11"/>
  <c r="F1494" i="11"/>
  <c r="E1494" i="11" s="1"/>
  <c r="I1494" i="5"/>
  <c r="H1494" i="5"/>
  <c r="E1494" i="5"/>
  <c r="G1495" i="11" l="1"/>
  <c r="H1495" i="11"/>
  <c r="B1495" i="11"/>
  <c r="C1495" i="11"/>
  <c r="F1495" i="11"/>
  <c r="E1495" i="11" s="1"/>
  <c r="D1495" i="11"/>
  <c r="H1495" i="5"/>
  <c r="I1495" i="5"/>
  <c r="E1495" i="5"/>
  <c r="H1496" i="11" l="1"/>
  <c r="B1496" i="11"/>
  <c r="F1496" i="11"/>
  <c r="E1496" i="11" s="1"/>
  <c r="D1496" i="11"/>
  <c r="G1496" i="11"/>
  <c r="C1496" i="11"/>
  <c r="I1496" i="5"/>
  <c r="H1496" i="5"/>
  <c r="E1496" i="5"/>
  <c r="G1497" i="11" l="1"/>
  <c r="H1497" i="11"/>
  <c r="B1497" i="11"/>
  <c r="D1497" i="11"/>
  <c r="C1497" i="11"/>
  <c r="F1497" i="11"/>
  <c r="E1497" i="11" s="1"/>
  <c r="H1497" i="5"/>
  <c r="I1497" i="5"/>
  <c r="E1497" i="5"/>
  <c r="H1498" i="11" l="1"/>
  <c r="B1498" i="11"/>
  <c r="F1498" i="11"/>
  <c r="E1498" i="11" s="1"/>
  <c r="C1498" i="11"/>
  <c r="D1498" i="11"/>
  <c r="G1498" i="11"/>
  <c r="I1498" i="5"/>
  <c r="H1498" i="5"/>
  <c r="E1498" i="5"/>
  <c r="G1499" i="11" l="1"/>
  <c r="H1499" i="11"/>
  <c r="F1499" i="11"/>
  <c r="E1499" i="11" s="1"/>
  <c r="D1499" i="11"/>
  <c r="B1499" i="11"/>
  <c r="C1499" i="11"/>
  <c r="H1499" i="5"/>
  <c r="I1499" i="5"/>
  <c r="E1499" i="5"/>
  <c r="H1500" i="11" l="1"/>
  <c r="C1500" i="11"/>
  <c r="F1500" i="11"/>
  <c r="E1500" i="11" s="1"/>
  <c r="B1500" i="11"/>
  <c r="D1500" i="11"/>
  <c r="G1500" i="11"/>
  <c r="I1500" i="5"/>
  <c r="H1500" i="5"/>
  <c r="E1500" i="5"/>
  <c r="G1501" i="11" l="1"/>
  <c r="H1501" i="11"/>
  <c r="B1501" i="11"/>
  <c r="D1501" i="11"/>
  <c r="C1501" i="11"/>
  <c r="F1501" i="11"/>
  <c r="E1501" i="11" s="1"/>
  <c r="H1501" i="5"/>
  <c r="I1501" i="5"/>
  <c r="E1501" i="5"/>
  <c r="H1502" i="11" l="1"/>
  <c r="B1502" i="11"/>
  <c r="C1502" i="11"/>
  <c r="D1502" i="11"/>
  <c r="G1502" i="11"/>
  <c r="F1502" i="11"/>
  <c r="E1502" i="11" s="1"/>
  <c r="I1502" i="5"/>
  <c r="H1502" i="5"/>
  <c r="E1502" i="5"/>
  <c r="G1503" i="11" l="1"/>
  <c r="H1503" i="11"/>
  <c r="B1503" i="11"/>
  <c r="F1503" i="11"/>
  <c r="E1503" i="11" s="1"/>
  <c r="C1503" i="11"/>
  <c r="D1503" i="11"/>
  <c r="H1503" i="5"/>
  <c r="I1503" i="5"/>
  <c r="E1503" i="5"/>
  <c r="H1504" i="11" l="1"/>
  <c r="B1504" i="11"/>
  <c r="C1504" i="11"/>
  <c r="G1504" i="11"/>
  <c r="D1504" i="11"/>
  <c r="F1504" i="11"/>
  <c r="E1504" i="11" s="1"/>
  <c r="I1504" i="5"/>
  <c r="H1504" i="5"/>
  <c r="E1504" i="5"/>
  <c r="G1505" i="11" l="1"/>
  <c r="H1505" i="11"/>
  <c r="B1505" i="11"/>
  <c r="C1505" i="11"/>
  <c r="F1505" i="11"/>
  <c r="E1505" i="11" s="1"/>
  <c r="D1505" i="11"/>
  <c r="H1505" i="5"/>
  <c r="I1505" i="5"/>
  <c r="E1505" i="5"/>
  <c r="H1506" i="11" l="1"/>
  <c r="B1506" i="11"/>
  <c r="D1506" i="11"/>
  <c r="G1506" i="11"/>
  <c r="C1506" i="11"/>
  <c r="F1506" i="11"/>
  <c r="E1506" i="11" s="1"/>
  <c r="I1506" i="5"/>
  <c r="H1506" i="5"/>
  <c r="E1506" i="5"/>
  <c r="G1507" i="11" l="1"/>
  <c r="H1507" i="11"/>
  <c r="B1507" i="11"/>
  <c r="F1507" i="11"/>
  <c r="E1507" i="11" s="1"/>
  <c r="C1507" i="11"/>
  <c r="D1507" i="11"/>
  <c r="H1507" i="5"/>
  <c r="I1507" i="5"/>
  <c r="E1507" i="5"/>
  <c r="H1508" i="11" l="1"/>
  <c r="B1508" i="11"/>
  <c r="C1508" i="11"/>
  <c r="D1508" i="11"/>
  <c r="F1508" i="11"/>
  <c r="E1508" i="11" s="1"/>
  <c r="G1508" i="11"/>
  <c r="I1508" i="5"/>
  <c r="H1508" i="5"/>
  <c r="E1508" i="5"/>
  <c r="G1509" i="11" l="1"/>
  <c r="F1509" i="11"/>
  <c r="E1509" i="11" s="1"/>
  <c r="B1509" i="11"/>
  <c r="H1509" i="11"/>
  <c r="C1509" i="11"/>
  <c r="D1509" i="11"/>
  <c r="H1509" i="5"/>
  <c r="I1509" i="5"/>
  <c r="E1509" i="5"/>
  <c r="H1510" i="11" l="1"/>
  <c r="B1510" i="11"/>
  <c r="D1510" i="11"/>
  <c r="G1510" i="11"/>
  <c r="C1510" i="11"/>
  <c r="F1510" i="11"/>
  <c r="E1510" i="11" s="1"/>
  <c r="I1510" i="5"/>
  <c r="H1510" i="5"/>
  <c r="E1510" i="5"/>
  <c r="G1511" i="11" l="1"/>
  <c r="H1511" i="11"/>
  <c r="D1511" i="11"/>
  <c r="B1511" i="11"/>
  <c r="F1511" i="11"/>
  <c r="E1511" i="11" s="1"/>
  <c r="C1511" i="11"/>
  <c r="H1511" i="5"/>
  <c r="I1511" i="5"/>
  <c r="E1511" i="5"/>
  <c r="H1512" i="11" l="1"/>
  <c r="B1512" i="11"/>
  <c r="F1512" i="11"/>
  <c r="E1512" i="11" s="1"/>
  <c r="G1512" i="11"/>
  <c r="C1512" i="11"/>
  <c r="D1512" i="11"/>
  <c r="I1512" i="5"/>
  <c r="H1512" i="5"/>
  <c r="E1512" i="5"/>
  <c r="G1513" i="11" l="1"/>
  <c r="H1513" i="11"/>
  <c r="B1513" i="11"/>
  <c r="F1513" i="11"/>
  <c r="E1513" i="11" s="1"/>
  <c r="C1513" i="11"/>
  <c r="D1513" i="11"/>
  <c r="H1513" i="5"/>
  <c r="I1513" i="5"/>
  <c r="E1513" i="5"/>
  <c r="H1514" i="11" l="1"/>
  <c r="G1514" i="11"/>
  <c r="F1514" i="11"/>
  <c r="E1514" i="11" s="1"/>
  <c r="C1514" i="11"/>
  <c r="D1514" i="11"/>
  <c r="B1514" i="11"/>
  <c r="I1514" i="5"/>
  <c r="H1514" i="5"/>
  <c r="E1514" i="5"/>
  <c r="G1515" i="11" l="1"/>
  <c r="H1515" i="11"/>
  <c r="B1515" i="11"/>
  <c r="C1515" i="11"/>
  <c r="F1515" i="11"/>
  <c r="E1515" i="11" s="1"/>
  <c r="D1515" i="11"/>
  <c r="H1515" i="5"/>
  <c r="I1515" i="5"/>
  <c r="E1515" i="5"/>
  <c r="H1516" i="11" l="1"/>
  <c r="B1516" i="11"/>
  <c r="C1516" i="11"/>
  <c r="D1516" i="11"/>
  <c r="F1516" i="11"/>
  <c r="E1516" i="11" s="1"/>
  <c r="G1516" i="11"/>
  <c r="I1516" i="5"/>
  <c r="H1516" i="5"/>
  <c r="E1516" i="5"/>
  <c r="G1517" i="11" l="1"/>
  <c r="H1517" i="11"/>
  <c r="F1517" i="11"/>
  <c r="E1517" i="11" s="1"/>
  <c r="B1517" i="11"/>
  <c r="D1517" i="11"/>
  <c r="C1517" i="11"/>
  <c r="H1517" i="5"/>
  <c r="I1517" i="5"/>
  <c r="E1517" i="5"/>
  <c r="H1518" i="11" l="1"/>
  <c r="B1518" i="11"/>
  <c r="C1518" i="11"/>
  <c r="D1518" i="11"/>
  <c r="F1518" i="11"/>
  <c r="E1518" i="11" s="1"/>
  <c r="G1518" i="11"/>
  <c r="I1518" i="5"/>
  <c r="H1518" i="5"/>
  <c r="E1518" i="5"/>
  <c r="G1519" i="11" l="1"/>
  <c r="H1519" i="11"/>
  <c r="D1519" i="11"/>
  <c r="F1519" i="11"/>
  <c r="E1519" i="11" s="1"/>
  <c r="B1519" i="11"/>
  <c r="C1519" i="11"/>
  <c r="H1519" i="5"/>
  <c r="I1519" i="5"/>
  <c r="E1519" i="5"/>
  <c r="H1520" i="11" l="1"/>
  <c r="B1520" i="11"/>
  <c r="D1520" i="11"/>
  <c r="F1520" i="11"/>
  <c r="E1520" i="11" s="1"/>
  <c r="C1520" i="11"/>
  <c r="G1520" i="11"/>
  <c r="I1520" i="5"/>
  <c r="H1520" i="5"/>
  <c r="E1520" i="5"/>
  <c r="B1521" i="11" l="1"/>
  <c r="C1521" i="11"/>
  <c r="H1521" i="11"/>
  <c r="G1521" i="11"/>
  <c r="F1521" i="11"/>
  <c r="E1521" i="11" s="1"/>
  <c r="D1521" i="11"/>
  <c r="H1521" i="5"/>
  <c r="I1521" i="5"/>
  <c r="E1521" i="5"/>
  <c r="B1522" i="11" l="1"/>
  <c r="C1522" i="11"/>
  <c r="F1522" i="11"/>
  <c r="E1522" i="11" s="1"/>
  <c r="G1522" i="11"/>
  <c r="D1522" i="11"/>
  <c r="H1522" i="11"/>
  <c r="I1522" i="5"/>
  <c r="H1522" i="5"/>
  <c r="E1522" i="5"/>
  <c r="G1523" i="11" l="1"/>
  <c r="B1523" i="11"/>
  <c r="C1523" i="11"/>
  <c r="H1523" i="11"/>
  <c r="D1523" i="11"/>
  <c r="F1523" i="11"/>
  <c r="E1523" i="11" s="1"/>
  <c r="H1523" i="5"/>
  <c r="I1523" i="5"/>
  <c r="E1523" i="5"/>
  <c r="C1524" i="11" l="1"/>
  <c r="D1524" i="11"/>
  <c r="G1524" i="11"/>
  <c r="F1524" i="11"/>
  <c r="E1524" i="11" s="1"/>
  <c r="H1524" i="11"/>
  <c r="B1524" i="11"/>
  <c r="I1524" i="5"/>
  <c r="H1524" i="5"/>
  <c r="E1524" i="5"/>
  <c r="G1525" i="11" l="1"/>
  <c r="D1525" i="11"/>
  <c r="H1525" i="11"/>
  <c r="B1525" i="11"/>
  <c r="C1525" i="11"/>
  <c r="F1525" i="11"/>
  <c r="E1525" i="11" s="1"/>
  <c r="H1525" i="5"/>
  <c r="I1525" i="5"/>
  <c r="E1525" i="5"/>
  <c r="F1526" i="11" l="1"/>
  <c r="E1526" i="11" s="1"/>
  <c r="H1526" i="11"/>
  <c r="B1526" i="11"/>
  <c r="C1526" i="11"/>
  <c r="D1526" i="11"/>
  <c r="G1526" i="11"/>
  <c r="I1526" i="5"/>
  <c r="H1526" i="5"/>
  <c r="E1526" i="5"/>
  <c r="G1527" i="11" l="1"/>
  <c r="F1527" i="11"/>
  <c r="H1527" i="11"/>
  <c r="B1527" i="11"/>
  <c r="C1527" i="11"/>
  <c r="D1527" i="11"/>
  <c r="E1527" i="11"/>
  <c r="H1527" i="5"/>
  <c r="I1527" i="5"/>
  <c r="E1527" i="5"/>
  <c r="H1528" i="11" l="1"/>
  <c r="B1528" i="11"/>
  <c r="C1528" i="11"/>
  <c r="D1528" i="11"/>
  <c r="G1528" i="11"/>
  <c r="F1528" i="11"/>
  <c r="E1528" i="11" s="1"/>
  <c r="I1528" i="5"/>
  <c r="H1528" i="5"/>
  <c r="E1528" i="5"/>
  <c r="G1529" i="11" l="1"/>
  <c r="D1529" i="11"/>
  <c r="B1529" i="11"/>
  <c r="C1529" i="11"/>
  <c r="F1529" i="11"/>
  <c r="E1529" i="11" s="1"/>
  <c r="H1529" i="11"/>
  <c r="H1529" i="5"/>
  <c r="I1529" i="5"/>
  <c r="E1529" i="5"/>
  <c r="B1530" i="11" l="1"/>
  <c r="F1530" i="11"/>
  <c r="E1530" i="11" s="1"/>
  <c r="H1530" i="11"/>
  <c r="C1530" i="11"/>
  <c r="D1530" i="11"/>
  <c r="G1530" i="11"/>
  <c r="I1530" i="5"/>
  <c r="H1530" i="5"/>
  <c r="E1530" i="5"/>
  <c r="G1531" i="11" l="1"/>
  <c r="C1531" i="11"/>
  <c r="D1531" i="11"/>
  <c r="F1531" i="11"/>
  <c r="E1531" i="11" s="1"/>
  <c r="B1531" i="11"/>
  <c r="H1531" i="11"/>
  <c r="H1531" i="5"/>
  <c r="I1531" i="5"/>
  <c r="E1531" i="5"/>
  <c r="C1532" i="11" l="1"/>
  <c r="D1532" i="11"/>
  <c r="H1532" i="11"/>
  <c r="G1532" i="11"/>
  <c r="F1532" i="11"/>
  <c r="E1532" i="11" s="1"/>
  <c r="B1532" i="11"/>
  <c r="I1532" i="5"/>
  <c r="H1532" i="5"/>
  <c r="E1532" i="5"/>
  <c r="G1533" i="11" l="1"/>
  <c r="D1533" i="11"/>
  <c r="H1533" i="11"/>
  <c r="F1533" i="11"/>
  <c r="E1533" i="11" s="1"/>
  <c r="B1533" i="11"/>
  <c r="C1533" i="11"/>
  <c r="H1533" i="5"/>
  <c r="I1533" i="5"/>
  <c r="E1533" i="5"/>
  <c r="F1534" i="11" l="1"/>
  <c r="E1534" i="11" s="1"/>
  <c r="H1534" i="11"/>
  <c r="D1534" i="11"/>
  <c r="G1534" i="11"/>
  <c r="B1534" i="11"/>
  <c r="C1534" i="11"/>
  <c r="I1534" i="5"/>
  <c r="H1534" i="5"/>
  <c r="E1534" i="5"/>
  <c r="G1535" i="11" l="1"/>
  <c r="C1535" i="11"/>
  <c r="F1535" i="11"/>
  <c r="E1535" i="11" s="1"/>
  <c r="H1535" i="11"/>
  <c r="B1535" i="11"/>
  <c r="D1535" i="11"/>
  <c r="H1535" i="5"/>
  <c r="I1535" i="5"/>
  <c r="E1535" i="5"/>
  <c r="H1536" i="11" l="1"/>
  <c r="D1536" i="11"/>
  <c r="F1536" i="11"/>
  <c r="E1536" i="11" s="1"/>
  <c r="G1536" i="11"/>
  <c r="B1536" i="11"/>
  <c r="C1536" i="11"/>
  <c r="I1536" i="5"/>
  <c r="E1536" i="5"/>
  <c r="H1536" i="5"/>
  <c r="G1537" i="11" l="1"/>
  <c r="B1537" i="11"/>
  <c r="C1537" i="11"/>
  <c r="D1537" i="11"/>
  <c r="F1537" i="11"/>
  <c r="E1537" i="11" s="1"/>
  <c r="H1537" i="11"/>
  <c r="H1537" i="5"/>
  <c r="I1537" i="5"/>
  <c r="E1537" i="5"/>
  <c r="B1538" i="11" l="1"/>
  <c r="C1538" i="11"/>
  <c r="D1538" i="11"/>
  <c r="H1538" i="11"/>
  <c r="G1538" i="11"/>
  <c r="F1538" i="11"/>
  <c r="E1538" i="11" s="1"/>
  <c r="I1538" i="5"/>
  <c r="H1538" i="5"/>
  <c r="E1538" i="5"/>
  <c r="G1539" i="11" l="1"/>
  <c r="B1539" i="11"/>
  <c r="C1539" i="11"/>
  <c r="D1539" i="11"/>
  <c r="F1539" i="11"/>
  <c r="E1539" i="11" s="1"/>
  <c r="H1539" i="11"/>
  <c r="H1539" i="5"/>
  <c r="I1539" i="5"/>
  <c r="E1539" i="5"/>
  <c r="C1540" i="11" l="1"/>
  <c r="D1540" i="11"/>
  <c r="F1540" i="11"/>
  <c r="E1540" i="11" s="1"/>
  <c r="H1540" i="11"/>
  <c r="B1540" i="11"/>
  <c r="G1540" i="11"/>
  <c r="I1540" i="5"/>
  <c r="H1540" i="5"/>
  <c r="E1540" i="5"/>
  <c r="G1541" i="11" l="1"/>
  <c r="H1541" i="11"/>
  <c r="B1541" i="11"/>
  <c r="C1541" i="11"/>
  <c r="D1541" i="11"/>
  <c r="F1541" i="11"/>
  <c r="E1541" i="11" s="1"/>
  <c r="H1541" i="5"/>
  <c r="I1541" i="5"/>
  <c r="E1541" i="5"/>
  <c r="F1542" i="11" l="1"/>
  <c r="E1542" i="11" s="1"/>
  <c r="G1542" i="11"/>
  <c r="H1542" i="11"/>
  <c r="D1542" i="11"/>
  <c r="B1542" i="11"/>
  <c r="C1542" i="11"/>
  <c r="I1542" i="5"/>
  <c r="H1542" i="5"/>
  <c r="E1542" i="5"/>
  <c r="F1543" i="11" l="1"/>
  <c r="E1543" i="11" s="1"/>
  <c r="G1543" i="11"/>
  <c r="D1543" i="11"/>
  <c r="H1543" i="11"/>
  <c r="B1543" i="11"/>
  <c r="C1543" i="11"/>
  <c r="H1543" i="5"/>
  <c r="I1543" i="5"/>
  <c r="E1543" i="5"/>
  <c r="F1544" i="11" l="1"/>
  <c r="E1544" i="11" s="1"/>
  <c r="H1544" i="11"/>
  <c r="B1544" i="11"/>
  <c r="C1544" i="11"/>
  <c r="G1544" i="11"/>
  <c r="D1544" i="11"/>
  <c r="I1544" i="5"/>
  <c r="H1544" i="5"/>
  <c r="E1544" i="5"/>
  <c r="F1545" i="11" l="1"/>
  <c r="E1545" i="11" s="1"/>
  <c r="H1545" i="11"/>
  <c r="B1545" i="11"/>
  <c r="C1545" i="11"/>
  <c r="D1545" i="11"/>
  <c r="G1545" i="11"/>
  <c r="H1545" i="5"/>
  <c r="I1545" i="5"/>
  <c r="E1545" i="5"/>
  <c r="F1546" i="11" l="1"/>
  <c r="E1546" i="11" s="1"/>
  <c r="G1546" i="11"/>
  <c r="C1546" i="11"/>
  <c r="H1546" i="11"/>
  <c r="B1546" i="11"/>
  <c r="D1546" i="11"/>
  <c r="I1546" i="5"/>
  <c r="H1546" i="5"/>
  <c r="E1546" i="5"/>
  <c r="F1547" i="11" l="1"/>
  <c r="E1547" i="11" s="1"/>
  <c r="G1547" i="11"/>
  <c r="H1547" i="11"/>
  <c r="B1547" i="11"/>
  <c r="C1547" i="11"/>
  <c r="D1547" i="11"/>
  <c r="H1547" i="5"/>
  <c r="I1547" i="5"/>
  <c r="E1547" i="5"/>
  <c r="F1548" i="11" l="1"/>
  <c r="G1548" i="11"/>
  <c r="H1548" i="11"/>
  <c r="B1548" i="11"/>
  <c r="C1548" i="11"/>
  <c r="D1548" i="11"/>
  <c r="E1548" i="11"/>
  <c r="I1548" i="5"/>
  <c r="H1548" i="5"/>
  <c r="E1548" i="5"/>
  <c r="G1549" i="11" l="1"/>
  <c r="H1549" i="11"/>
  <c r="D1549" i="11"/>
  <c r="F1549" i="11"/>
  <c r="E1549" i="11" s="1"/>
  <c r="B1549" i="11"/>
  <c r="C1549" i="11"/>
  <c r="H1549" i="5"/>
  <c r="I1549" i="5"/>
  <c r="E1549" i="5"/>
  <c r="F1550" i="11" l="1"/>
  <c r="G1550" i="11"/>
  <c r="H1550" i="11"/>
  <c r="C1550" i="11"/>
  <c r="D1550" i="11"/>
  <c r="B1550" i="11"/>
  <c r="E1550" i="11"/>
  <c r="I1550" i="5"/>
  <c r="H1550" i="5"/>
  <c r="E1550" i="5"/>
  <c r="F1551" i="11" l="1"/>
  <c r="E1551" i="11" s="1"/>
  <c r="G1551" i="11"/>
  <c r="H1551" i="11"/>
  <c r="B1551" i="11"/>
  <c r="C1551" i="11"/>
  <c r="D1551" i="11"/>
  <c r="H1551" i="5"/>
  <c r="I1551" i="5"/>
  <c r="E1551" i="5"/>
  <c r="F1552" i="11" l="1"/>
  <c r="E1552" i="11" s="1"/>
  <c r="C1552" i="11"/>
  <c r="D1552" i="11"/>
  <c r="G1552" i="11"/>
  <c r="H1552" i="11"/>
  <c r="B1552" i="11"/>
  <c r="I1552" i="5"/>
  <c r="H1552" i="5"/>
  <c r="E1552" i="5"/>
  <c r="F1553" i="11" l="1"/>
  <c r="E1553" i="11" s="1"/>
  <c r="G1553" i="11"/>
  <c r="B1553" i="11"/>
  <c r="H1553" i="11"/>
  <c r="C1553" i="11"/>
  <c r="D1553" i="11"/>
  <c r="H1553" i="5"/>
  <c r="I1553" i="5"/>
  <c r="E1553" i="5"/>
  <c r="F1554" i="11" l="1"/>
  <c r="E1554" i="11" s="1"/>
  <c r="G1554" i="11"/>
  <c r="B1554" i="11"/>
  <c r="D1554" i="11"/>
  <c r="H1554" i="11"/>
  <c r="C1554" i="11"/>
  <c r="I1554" i="5"/>
  <c r="H1554" i="5"/>
  <c r="E1554" i="5"/>
  <c r="F1555" i="11" l="1"/>
  <c r="E1555" i="11" s="1"/>
  <c r="B1555" i="11"/>
  <c r="G1555" i="11"/>
  <c r="H1555" i="11"/>
  <c r="C1555" i="11"/>
  <c r="D1555" i="11"/>
  <c r="H1555" i="5"/>
  <c r="I1555" i="5"/>
  <c r="E1555" i="5"/>
  <c r="F1556" i="11" l="1"/>
  <c r="E1556" i="11" s="1"/>
  <c r="G1556" i="11"/>
  <c r="H1556" i="11"/>
  <c r="B1556" i="11"/>
  <c r="C1556" i="11"/>
  <c r="D1556" i="11"/>
  <c r="I1556" i="5"/>
  <c r="H1556" i="5"/>
  <c r="E1556" i="5"/>
  <c r="F1557" i="11" l="1"/>
  <c r="E1557" i="11" s="1"/>
  <c r="G1557" i="11"/>
  <c r="B1557" i="11"/>
  <c r="C1557" i="11"/>
  <c r="D1557" i="11"/>
  <c r="H1557" i="11"/>
  <c r="H1557" i="5"/>
  <c r="I1557" i="5"/>
  <c r="E1557" i="5"/>
  <c r="F1558" i="11" l="1"/>
  <c r="G1558" i="11"/>
  <c r="H1558" i="11"/>
  <c r="C1558" i="11"/>
  <c r="B1558" i="11"/>
  <c r="D1558" i="11"/>
  <c r="E1558" i="11"/>
  <c r="I1558" i="5"/>
  <c r="H1558" i="5"/>
  <c r="E1558" i="5"/>
  <c r="F1559" i="11" l="1"/>
  <c r="E1559" i="11" s="1"/>
  <c r="G1559" i="11"/>
  <c r="H1559" i="11"/>
  <c r="D1559" i="11"/>
  <c r="B1559" i="11"/>
  <c r="C1559" i="11"/>
  <c r="H1559" i="5"/>
  <c r="I1559" i="5"/>
  <c r="E1559" i="5"/>
  <c r="F1560" i="11" l="1"/>
  <c r="E1560" i="11" s="1"/>
  <c r="G1560" i="11"/>
  <c r="H1560" i="11"/>
  <c r="B1560" i="11"/>
  <c r="D1560" i="11"/>
  <c r="C1560" i="11"/>
  <c r="I1560" i="5"/>
  <c r="H1560" i="5"/>
  <c r="E1560" i="5"/>
  <c r="F1561" i="11" l="1"/>
  <c r="E1561" i="11" s="1"/>
  <c r="G1561" i="11"/>
  <c r="H1561" i="11"/>
  <c r="B1561" i="11"/>
  <c r="C1561" i="11"/>
  <c r="D1561" i="11"/>
  <c r="H1561" i="5"/>
  <c r="I1561" i="5"/>
  <c r="E1561" i="5"/>
  <c r="F1562" i="11" l="1"/>
  <c r="E1562" i="11" s="1"/>
  <c r="G1562" i="11"/>
  <c r="B1562" i="11"/>
  <c r="H1562" i="11"/>
  <c r="C1562" i="11"/>
  <c r="D1562" i="11"/>
  <c r="I1562" i="5"/>
  <c r="H1562" i="5"/>
  <c r="E1562" i="5"/>
  <c r="F1563" i="11" l="1"/>
  <c r="E1563" i="11" s="1"/>
  <c r="G1563" i="11"/>
  <c r="B1563" i="11"/>
  <c r="D1563" i="11"/>
  <c r="H1563" i="11"/>
  <c r="C1563" i="11"/>
  <c r="H1563" i="5"/>
  <c r="I1563" i="5"/>
  <c r="E1563" i="5"/>
  <c r="F1564" i="11" l="1"/>
  <c r="E1564" i="11" s="1"/>
  <c r="G1564" i="11"/>
  <c r="D1564" i="11"/>
  <c r="H1564" i="11"/>
  <c r="B1564" i="11"/>
  <c r="C1564" i="11"/>
  <c r="I1564" i="5"/>
  <c r="H1564" i="5"/>
  <c r="E1564" i="5"/>
  <c r="G1565" i="11" l="1"/>
  <c r="H1565" i="11"/>
  <c r="B1565" i="11"/>
  <c r="C1565" i="11"/>
  <c r="D1565" i="11"/>
  <c r="F1565" i="11"/>
  <c r="E1565" i="11" s="1"/>
  <c r="H1565" i="5"/>
  <c r="I1565" i="5"/>
  <c r="E1565" i="5"/>
  <c r="F1566" i="11" l="1"/>
  <c r="E1566" i="11" s="1"/>
  <c r="G1566" i="11"/>
  <c r="H1566" i="11"/>
  <c r="B1566" i="11"/>
  <c r="C1566" i="11"/>
  <c r="D1566" i="11"/>
  <c r="I1566" i="5"/>
  <c r="H1566" i="5"/>
  <c r="E1566" i="5"/>
  <c r="F1567" i="11" l="1"/>
  <c r="E1567" i="11" s="1"/>
  <c r="G1567" i="11"/>
  <c r="C1567" i="11"/>
  <c r="D1567" i="11"/>
  <c r="H1567" i="11"/>
  <c r="B1567" i="11"/>
  <c r="H1567" i="5"/>
  <c r="I1567" i="5"/>
  <c r="E1567" i="5"/>
  <c r="F1568" i="11" l="1"/>
  <c r="E1568" i="11" s="1"/>
  <c r="G1568" i="11"/>
  <c r="H1568" i="11"/>
  <c r="D1568" i="11"/>
  <c r="B1568" i="11"/>
  <c r="C1568" i="11"/>
  <c r="I1568" i="5"/>
  <c r="H1568" i="5"/>
  <c r="E1568" i="5"/>
  <c r="H1569" i="11" l="1"/>
  <c r="B1569" i="11"/>
  <c r="F1569" i="11"/>
  <c r="E1569" i="11" s="1"/>
  <c r="G1569" i="11"/>
  <c r="C1569" i="11"/>
  <c r="D1569" i="11"/>
  <c r="H1569" i="5"/>
  <c r="I1569" i="5"/>
  <c r="E1569" i="5"/>
  <c r="F1570" i="11" l="1"/>
  <c r="E1570" i="11" s="1"/>
  <c r="G1570" i="11"/>
  <c r="B1570" i="11"/>
  <c r="H1570" i="11"/>
  <c r="C1570" i="11"/>
  <c r="D1570" i="11"/>
  <c r="I1570" i="5"/>
  <c r="H1570" i="5"/>
  <c r="E1570" i="5"/>
  <c r="G1571" i="11" l="1"/>
  <c r="B1571" i="11"/>
  <c r="C1571" i="11"/>
  <c r="F1571" i="11"/>
  <c r="E1571" i="11" s="1"/>
  <c r="H1571" i="11"/>
  <c r="D1571" i="11"/>
  <c r="H1571" i="5"/>
  <c r="I1571" i="5"/>
  <c r="E1571" i="5"/>
  <c r="F1572" i="11" l="1"/>
  <c r="E1572" i="11" s="1"/>
  <c r="G1572" i="11"/>
  <c r="H1572" i="11"/>
  <c r="B1572" i="11"/>
  <c r="C1572" i="11"/>
  <c r="D1572" i="11"/>
  <c r="I1572" i="5"/>
  <c r="H1572" i="5"/>
  <c r="E1572" i="5"/>
  <c r="B1573" i="11" l="1"/>
  <c r="F1573" i="11"/>
  <c r="E1573" i="11" s="1"/>
  <c r="G1573" i="11"/>
  <c r="H1573" i="11"/>
  <c r="C1573" i="11"/>
  <c r="D1573" i="11"/>
  <c r="H1573" i="5"/>
  <c r="I1573" i="5"/>
  <c r="E1573" i="5"/>
  <c r="F1574" i="11" l="1"/>
  <c r="E1574" i="11" s="1"/>
  <c r="G1574" i="11"/>
  <c r="H1574" i="11"/>
  <c r="B1574" i="11"/>
  <c r="C1574" i="11"/>
  <c r="D1574" i="11"/>
  <c r="I1574" i="5"/>
  <c r="H1574" i="5"/>
  <c r="E1574" i="5"/>
  <c r="F1575" i="11" l="1"/>
  <c r="E1575" i="11" s="1"/>
  <c r="G1575" i="11"/>
  <c r="H1575" i="11"/>
  <c r="D1575" i="11"/>
  <c r="B1575" i="11"/>
  <c r="C1575" i="11"/>
  <c r="H1575" i="5"/>
  <c r="I1575" i="5"/>
  <c r="E1575" i="5"/>
  <c r="F1576" i="11" l="1"/>
  <c r="E1576" i="11" s="1"/>
  <c r="G1576" i="11"/>
  <c r="H1576" i="11"/>
  <c r="C1576" i="11"/>
  <c r="B1576" i="11"/>
  <c r="D1576" i="11"/>
  <c r="I1576" i="5"/>
  <c r="H1576" i="5"/>
  <c r="E1576" i="5"/>
  <c r="F1577" i="11" l="1"/>
  <c r="E1577" i="11" s="1"/>
  <c r="D1577" i="11"/>
  <c r="G1577" i="11"/>
  <c r="H1577" i="11"/>
  <c r="B1577" i="11"/>
  <c r="C1577" i="11"/>
  <c r="H1577" i="5"/>
  <c r="I1577" i="5"/>
  <c r="E1577" i="5"/>
  <c r="F1578" i="11" l="1"/>
  <c r="E1578" i="11" s="1"/>
  <c r="G1578" i="11"/>
  <c r="H1578" i="11"/>
  <c r="B1578" i="11"/>
  <c r="C1578" i="11"/>
  <c r="D1578" i="11"/>
  <c r="I1578" i="5"/>
  <c r="H1578" i="5"/>
  <c r="E1578" i="5"/>
  <c r="F1579" i="11" l="1"/>
  <c r="E1579" i="11" s="1"/>
  <c r="D1579" i="11"/>
  <c r="G1579" i="11"/>
  <c r="H1579" i="11"/>
  <c r="B1579" i="11"/>
  <c r="C1579" i="11"/>
  <c r="H1579" i="5"/>
  <c r="I1579" i="5"/>
  <c r="E1579" i="5"/>
  <c r="F1580" i="11" l="1"/>
  <c r="E1580" i="11" s="1"/>
  <c r="G1580" i="11"/>
  <c r="B1580" i="11"/>
  <c r="H1580" i="11"/>
  <c r="C1580" i="11"/>
  <c r="D1580" i="11"/>
  <c r="I1580" i="5"/>
  <c r="H1580" i="5"/>
  <c r="E1580" i="5"/>
  <c r="F1581" i="11" l="1"/>
  <c r="E1581" i="11" s="1"/>
  <c r="G1581" i="11"/>
  <c r="H1581" i="11"/>
  <c r="D1581" i="11"/>
  <c r="C1581" i="11"/>
  <c r="B1581" i="11"/>
  <c r="H1581" i="5"/>
  <c r="I1581" i="5"/>
  <c r="E1581" i="5"/>
  <c r="F1582" i="11" l="1"/>
  <c r="E1582" i="11" s="1"/>
  <c r="B1582" i="11"/>
  <c r="G1582" i="11"/>
  <c r="H1582" i="11"/>
  <c r="D1582" i="11"/>
  <c r="C1582" i="11"/>
  <c r="I1582" i="5"/>
  <c r="H1582" i="5"/>
  <c r="E1582" i="5"/>
  <c r="G1583" i="11" l="1"/>
  <c r="H1583" i="11"/>
  <c r="D1583" i="11"/>
  <c r="F1583" i="11"/>
  <c r="E1583" i="11" s="1"/>
  <c r="B1583" i="11"/>
  <c r="C1583" i="11"/>
  <c r="H1583" i="5"/>
  <c r="I1583" i="5"/>
  <c r="E1583" i="5"/>
  <c r="F1584" i="11" l="1"/>
  <c r="E1584" i="11" s="1"/>
  <c r="G1584" i="11"/>
  <c r="H1584" i="11"/>
  <c r="D1584" i="11"/>
  <c r="B1584" i="11"/>
  <c r="C1584" i="11"/>
  <c r="I1584" i="5"/>
  <c r="H1584" i="5"/>
  <c r="E1584" i="5"/>
  <c r="F1585" i="11" l="1"/>
  <c r="E1585" i="11" s="1"/>
  <c r="D1585" i="11"/>
  <c r="G1585" i="11"/>
  <c r="H1585" i="11"/>
  <c r="B1585" i="11"/>
  <c r="C1585" i="11"/>
  <c r="H1585" i="5"/>
  <c r="I1585" i="5"/>
  <c r="E1585" i="5"/>
  <c r="F1586" i="11" l="1"/>
  <c r="G1586" i="11"/>
  <c r="H1586" i="11"/>
  <c r="D1586" i="11"/>
  <c r="B1586" i="11"/>
  <c r="E1586" i="11"/>
  <c r="C1586" i="11"/>
  <c r="I1586" i="5"/>
  <c r="H1586" i="5"/>
  <c r="E1586" i="5"/>
  <c r="F1587" i="11" l="1"/>
  <c r="E1587" i="11" s="1"/>
  <c r="D1587" i="11"/>
  <c r="G1587" i="11"/>
  <c r="H1587" i="11"/>
  <c r="B1587" i="11"/>
  <c r="C1587" i="11"/>
  <c r="H1587" i="5"/>
  <c r="I1587" i="5"/>
  <c r="E1587" i="5"/>
  <c r="F1588" i="11" l="1"/>
  <c r="E1588" i="11" s="1"/>
  <c r="G1588" i="11"/>
  <c r="D1588" i="11"/>
  <c r="H1588" i="11"/>
  <c r="B1588" i="11"/>
  <c r="C1588" i="11"/>
  <c r="I1588" i="5"/>
  <c r="H1588" i="5"/>
  <c r="E1588" i="5"/>
  <c r="F1589" i="11" l="1"/>
  <c r="E1589" i="11" s="1"/>
  <c r="G1589" i="11"/>
  <c r="H1589" i="11"/>
  <c r="B1589" i="11"/>
  <c r="C1589" i="11"/>
  <c r="D1589" i="11"/>
  <c r="H1589" i="5"/>
  <c r="I1589" i="5"/>
  <c r="E1589" i="5"/>
  <c r="F1590" i="11" l="1"/>
  <c r="E1590" i="11" s="1"/>
  <c r="G1590" i="11"/>
  <c r="H1590" i="11"/>
  <c r="B1590" i="11"/>
  <c r="D1590" i="11"/>
  <c r="C1590" i="11"/>
  <c r="I1590" i="5"/>
  <c r="H1590" i="5"/>
  <c r="E1590" i="5"/>
  <c r="F1591" i="11" l="1"/>
  <c r="E1591" i="11" s="1"/>
  <c r="D1591" i="11"/>
  <c r="G1591" i="11"/>
  <c r="H1591" i="11"/>
  <c r="B1591" i="11"/>
  <c r="C1591" i="11"/>
  <c r="H1591" i="5"/>
  <c r="I1591" i="5"/>
  <c r="E1591" i="5"/>
  <c r="F1592" i="11" l="1"/>
  <c r="E1592" i="11" s="1"/>
  <c r="G1592" i="11"/>
  <c r="H1592" i="11"/>
  <c r="B1592" i="11"/>
  <c r="C1592" i="11"/>
  <c r="D1592" i="11"/>
  <c r="I1592" i="5"/>
  <c r="H1592" i="5"/>
  <c r="E1592" i="5"/>
  <c r="C1593" i="11" l="1"/>
  <c r="D1593" i="11"/>
  <c r="F1593" i="11"/>
  <c r="E1593" i="11" s="1"/>
  <c r="G1593" i="11"/>
  <c r="B1593" i="11"/>
  <c r="H1593" i="11"/>
  <c r="H1593" i="5"/>
  <c r="I1593" i="5"/>
  <c r="E1593" i="5"/>
  <c r="F1594" i="11" l="1"/>
  <c r="E1594" i="11" s="1"/>
  <c r="G1594" i="11"/>
  <c r="B1594" i="11"/>
  <c r="H1594" i="11"/>
  <c r="C1594" i="11"/>
  <c r="D1594" i="11"/>
  <c r="I1594" i="5"/>
  <c r="H1594" i="5"/>
  <c r="E1594" i="5"/>
  <c r="F1595" i="11" l="1"/>
  <c r="E1595" i="11" s="1"/>
  <c r="D1595" i="11"/>
  <c r="G1595" i="11"/>
  <c r="H1595" i="11"/>
  <c r="B1595" i="11"/>
  <c r="C1595" i="11"/>
  <c r="H1595" i="5"/>
  <c r="I1595" i="5"/>
  <c r="E1595" i="5"/>
  <c r="F1596" i="11" l="1"/>
  <c r="E1596" i="11" s="1"/>
  <c r="G1596" i="11"/>
  <c r="B1596" i="11"/>
  <c r="H1596" i="11"/>
  <c r="C1596" i="11"/>
  <c r="D1596" i="11"/>
  <c r="I1596" i="5"/>
  <c r="H1596" i="5"/>
  <c r="E1596" i="5"/>
  <c r="F1597" i="11" l="1"/>
  <c r="E1597" i="11" s="1"/>
  <c r="G1597" i="11"/>
  <c r="H1597" i="11"/>
  <c r="C1597" i="11"/>
  <c r="D1597" i="11"/>
  <c r="B1597" i="11"/>
  <c r="H1597" i="5"/>
  <c r="I1597" i="5"/>
  <c r="E1597" i="5"/>
  <c r="F1598" i="11" l="1"/>
  <c r="E1598" i="11" s="1"/>
  <c r="B1598" i="11"/>
  <c r="D1598" i="11"/>
  <c r="G1598" i="11"/>
  <c r="H1598" i="11"/>
  <c r="C1598" i="11"/>
  <c r="I1598" i="5"/>
  <c r="H1598" i="5"/>
  <c r="E1598" i="5"/>
  <c r="F1599" i="11" l="1"/>
  <c r="E1599" i="11" s="1"/>
  <c r="G1599" i="11"/>
  <c r="D1599" i="11"/>
  <c r="H1599" i="11"/>
  <c r="B1599" i="11"/>
  <c r="C1599" i="11"/>
  <c r="I1599" i="5"/>
  <c r="H1599" i="5"/>
  <c r="E1599" i="5"/>
  <c r="F1600" i="11" l="1"/>
  <c r="G1600" i="11"/>
  <c r="H1600" i="11"/>
  <c r="B1600" i="11"/>
  <c r="C1600" i="11"/>
  <c r="D1600" i="11"/>
  <c r="E1600" i="11"/>
  <c r="I1600" i="5"/>
  <c r="H1600" i="5"/>
  <c r="E1600" i="5"/>
  <c r="F1601" i="11" l="1"/>
  <c r="E1601" i="11" s="1"/>
  <c r="G1601" i="11"/>
  <c r="H1601" i="11"/>
  <c r="C1601" i="11"/>
  <c r="D1601" i="11"/>
  <c r="B1601" i="11"/>
  <c r="I1601" i="5"/>
  <c r="H1601" i="5"/>
  <c r="E1601" i="5"/>
  <c r="F1602" i="11" l="1"/>
  <c r="E1602" i="11" s="1"/>
  <c r="G1602" i="11"/>
  <c r="H1602" i="11"/>
  <c r="B1602" i="11"/>
  <c r="C1602" i="11"/>
  <c r="D1602" i="11"/>
  <c r="H1602" i="5"/>
  <c r="I1602" i="5"/>
  <c r="E1602" i="5"/>
  <c r="F1603" i="11" l="1"/>
  <c r="E1603" i="11" s="1"/>
  <c r="G1603" i="11"/>
  <c r="D1603" i="11"/>
  <c r="H1603" i="11"/>
  <c r="B1603" i="11"/>
  <c r="C1603" i="11"/>
  <c r="I1603" i="5"/>
  <c r="H1603" i="5"/>
  <c r="E1603" i="5"/>
  <c r="F1604" i="11" l="1"/>
  <c r="E1604" i="11" s="1"/>
  <c r="G1604" i="11"/>
  <c r="H1604" i="11"/>
  <c r="C1604" i="11"/>
  <c r="B1604" i="11"/>
  <c r="D1604" i="11"/>
  <c r="I1604" i="5"/>
  <c r="H1604" i="5"/>
  <c r="E1604" i="5"/>
  <c r="F1605" i="11" l="1"/>
  <c r="E1605" i="11" s="1"/>
  <c r="H1605" i="11"/>
  <c r="C1605" i="11"/>
  <c r="G1605" i="11"/>
  <c r="B1605" i="11"/>
  <c r="D1605" i="11"/>
  <c r="I1605" i="5"/>
  <c r="H1605" i="5"/>
  <c r="E1605" i="5"/>
  <c r="F1606" i="11" l="1"/>
  <c r="G1606" i="11"/>
  <c r="D1606" i="11"/>
  <c r="H1606" i="11"/>
  <c r="C1606" i="11"/>
  <c r="E1606" i="11"/>
  <c r="B1606" i="11"/>
  <c r="I1606" i="5"/>
  <c r="H1606" i="5"/>
  <c r="E1606" i="5"/>
  <c r="F1607" i="11" l="1"/>
  <c r="E1607" i="11" s="1"/>
  <c r="D1607" i="11"/>
  <c r="G1607" i="11"/>
  <c r="H1607" i="11"/>
  <c r="C1607" i="11"/>
  <c r="B1607" i="11"/>
  <c r="I1607" i="5"/>
  <c r="H1607" i="5"/>
  <c r="E1607" i="5"/>
  <c r="F1608" i="11" l="1"/>
  <c r="G1608" i="11"/>
  <c r="H1608" i="11"/>
  <c r="B1608" i="11"/>
  <c r="C1608" i="11"/>
  <c r="D1608" i="11"/>
  <c r="E1608" i="11"/>
  <c r="I1608" i="5"/>
  <c r="H1608" i="5"/>
  <c r="E1608" i="5"/>
  <c r="F1609" i="11" l="1"/>
  <c r="E1609" i="11" s="1"/>
  <c r="C1609" i="11"/>
  <c r="G1609" i="11"/>
  <c r="H1609" i="11"/>
  <c r="B1609" i="11"/>
  <c r="D1609" i="11"/>
  <c r="I1609" i="5"/>
  <c r="H1609" i="5"/>
  <c r="E1609" i="5"/>
  <c r="G1610" i="11" l="1"/>
  <c r="D1610" i="11"/>
  <c r="H1610" i="11"/>
  <c r="B1610" i="11"/>
  <c r="C1610" i="11"/>
  <c r="F1610" i="11"/>
  <c r="E1610" i="11" s="1"/>
  <c r="H1610" i="5"/>
  <c r="I1610" i="5"/>
  <c r="E1610" i="5"/>
  <c r="F1611" i="11" l="1"/>
  <c r="E1611" i="11" s="1"/>
  <c r="G1611" i="11"/>
  <c r="B1611" i="11"/>
  <c r="C1611" i="11"/>
  <c r="H1611" i="11"/>
  <c r="D1611" i="11"/>
  <c r="I1611" i="5"/>
  <c r="H1611" i="5"/>
  <c r="E1611" i="5"/>
  <c r="F1612" i="11" l="1"/>
  <c r="E1612" i="11" s="1"/>
  <c r="G1612" i="11"/>
  <c r="D1612" i="11"/>
  <c r="H1612" i="11"/>
  <c r="B1612" i="11"/>
  <c r="C1612" i="11"/>
  <c r="I1612" i="5"/>
  <c r="H1612" i="5"/>
  <c r="E1612" i="5"/>
  <c r="F1613" i="11" l="1"/>
  <c r="E1613" i="11" s="1"/>
  <c r="D1613" i="11"/>
  <c r="G1613" i="11"/>
  <c r="B1613" i="11"/>
  <c r="C1613" i="11"/>
  <c r="H1613" i="11"/>
  <c r="I1613" i="5"/>
  <c r="H1613" i="5"/>
  <c r="E1613" i="5"/>
  <c r="F1614" i="11" l="1"/>
  <c r="E1614" i="11" s="1"/>
  <c r="G1614" i="11"/>
  <c r="B1614" i="11"/>
  <c r="D1614" i="11"/>
  <c r="H1614" i="11"/>
  <c r="C1614" i="11"/>
  <c r="I1614" i="5"/>
  <c r="H1614" i="5"/>
  <c r="E1614" i="5"/>
  <c r="F1615" i="11" l="1"/>
  <c r="E1615" i="11" s="1"/>
  <c r="D1615" i="11"/>
  <c r="G1615" i="11"/>
  <c r="B1615" i="11"/>
  <c r="H1615" i="11"/>
  <c r="C1615" i="11"/>
  <c r="I1615" i="5"/>
  <c r="H1615" i="5"/>
  <c r="E1615" i="5"/>
  <c r="F1616" i="11" l="1"/>
  <c r="E1616" i="11" s="1"/>
  <c r="G1616" i="11"/>
  <c r="H1616" i="11"/>
  <c r="C1616" i="11"/>
  <c r="D1616" i="11"/>
  <c r="B1616" i="11"/>
  <c r="I1616" i="5"/>
  <c r="H1616" i="5"/>
  <c r="E1616" i="5"/>
  <c r="F1617" i="11" l="1"/>
  <c r="E1617" i="11" s="1"/>
  <c r="G1617" i="11"/>
  <c r="H1617" i="11"/>
  <c r="C1617" i="11"/>
  <c r="D1617" i="11"/>
  <c r="B1617" i="11"/>
  <c r="I1617" i="5"/>
  <c r="H1617" i="5"/>
  <c r="E1617" i="5"/>
  <c r="F1618" i="11" l="1"/>
  <c r="G1618" i="11"/>
  <c r="H1618" i="11"/>
  <c r="B1618" i="11"/>
  <c r="C1618" i="11"/>
  <c r="D1618" i="11"/>
  <c r="E1618" i="11"/>
  <c r="H1618" i="5"/>
  <c r="I1618" i="5"/>
  <c r="E1618" i="5"/>
  <c r="F1619" i="11" l="1"/>
  <c r="E1619" i="11" s="1"/>
  <c r="G1619" i="11"/>
  <c r="B1619" i="11"/>
  <c r="H1619" i="11"/>
  <c r="C1619" i="11"/>
  <c r="D1619" i="11"/>
  <c r="I1619" i="5"/>
  <c r="H1619" i="5"/>
  <c r="E1619" i="5"/>
  <c r="F1620" i="11" l="1"/>
  <c r="G1620" i="11"/>
  <c r="H1620" i="11"/>
  <c r="C1620" i="11"/>
  <c r="B1620" i="11"/>
  <c r="D1620" i="11"/>
  <c r="E1620" i="11"/>
  <c r="I1620" i="5"/>
  <c r="H1620" i="5"/>
  <c r="E1620" i="5"/>
  <c r="F1621" i="11" l="1"/>
  <c r="E1621" i="11" s="1"/>
  <c r="C1621" i="11"/>
  <c r="G1621" i="11"/>
  <c r="H1621" i="11"/>
  <c r="B1621" i="11"/>
  <c r="D1621" i="11"/>
  <c r="I1621" i="5"/>
  <c r="H1621" i="5"/>
  <c r="E1621" i="5"/>
  <c r="F1622" i="11" l="1"/>
  <c r="E1622" i="11" s="1"/>
  <c r="H1622" i="11"/>
  <c r="B1622" i="11"/>
  <c r="G1622" i="11"/>
  <c r="C1622" i="11"/>
  <c r="D1622" i="11"/>
  <c r="I1622" i="5"/>
  <c r="H1622" i="5"/>
  <c r="E1622" i="5"/>
  <c r="B1623" i="11" l="1"/>
  <c r="C1623" i="11"/>
  <c r="D1623" i="11"/>
  <c r="F1623" i="11"/>
  <c r="E1623" i="11" s="1"/>
  <c r="H1623" i="11"/>
  <c r="G1623" i="11"/>
  <c r="I1623" i="5"/>
  <c r="H1623" i="5"/>
  <c r="E1623" i="5"/>
  <c r="F1624" i="11" l="1"/>
  <c r="E1624" i="11" s="1"/>
  <c r="G1624" i="11"/>
  <c r="B1624" i="11"/>
  <c r="C1624" i="11"/>
  <c r="D1624" i="11"/>
  <c r="H1624" i="11"/>
  <c r="I1624" i="5"/>
  <c r="H1624" i="5"/>
  <c r="E1624" i="5"/>
  <c r="H1625" i="11" l="1"/>
  <c r="C1625" i="11"/>
  <c r="F1625" i="11"/>
  <c r="E1625" i="11" s="1"/>
  <c r="G1625" i="11"/>
  <c r="B1625" i="11"/>
  <c r="D1625" i="11"/>
  <c r="I1625" i="5"/>
  <c r="H1625" i="5"/>
  <c r="E1625" i="5"/>
  <c r="F1626" i="11" l="1"/>
  <c r="G1626" i="11"/>
  <c r="H1626" i="11"/>
  <c r="B1626" i="11"/>
  <c r="D1626" i="11"/>
  <c r="C1626" i="11"/>
  <c r="E1626" i="11"/>
  <c r="H1626" i="5"/>
  <c r="I1626" i="5"/>
  <c r="E1626" i="5"/>
  <c r="F1627" i="11" l="1"/>
  <c r="E1627" i="11" s="1"/>
  <c r="G1627" i="11"/>
  <c r="H1627" i="11"/>
  <c r="C1627" i="11"/>
  <c r="D1627" i="11"/>
  <c r="B1627" i="11"/>
  <c r="I1627" i="5"/>
  <c r="H1627" i="5"/>
  <c r="E1627" i="5"/>
  <c r="F1628" i="11" l="1"/>
  <c r="E1628" i="11" s="1"/>
  <c r="G1628" i="11"/>
  <c r="H1628" i="11"/>
  <c r="B1628" i="11"/>
  <c r="C1628" i="11"/>
  <c r="D1628" i="11"/>
  <c r="I1628" i="5"/>
  <c r="H1628" i="5"/>
  <c r="E1628" i="5"/>
  <c r="F1629" i="11" l="1"/>
  <c r="E1629" i="11" s="1"/>
  <c r="H1629" i="11"/>
  <c r="B1629" i="11"/>
  <c r="C1629" i="11"/>
  <c r="G1629" i="11"/>
  <c r="D1629" i="11"/>
  <c r="I1629" i="5"/>
  <c r="E1629" i="5"/>
  <c r="H1629" i="5"/>
  <c r="F1630" i="11" l="1"/>
  <c r="G1630" i="11"/>
  <c r="B1630" i="11"/>
  <c r="H1630" i="11"/>
  <c r="C1630" i="11"/>
  <c r="D1630" i="11"/>
  <c r="E1630" i="11"/>
  <c r="I1630" i="5"/>
  <c r="H1630" i="5"/>
  <c r="E1630" i="5"/>
  <c r="F1631" i="11" l="1"/>
  <c r="E1631" i="11" s="1"/>
  <c r="H1631" i="11"/>
  <c r="B1631" i="11"/>
  <c r="D1631" i="11"/>
  <c r="G1631" i="11"/>
  <c r="C1631" i="11"/>
  <c r="I1631" i="5"/>
  <c r="H1631" i="5"/>
  <c r="E1631" i="5"/>
  <c r="F1632" i="11" l="1"/>
  <c r="G1632" i="11"/>
  <c r="H1632" i="11"/>
  <c r="B1632" i="11"/>
  <c r="C1632" i="11"/>
  <c r="D1632" i="11"/>
  <c r="E1632" i="11"/>
  <c r="I1632" i="5"/>
  <c r="H1632" i="5"/>
  <c r="E1632" i="5"/>
  <c r="F1633" i="11" l="1"/>
  <c r="E1633" i="11" s="1"/>
  <c r="B1633" i="11"/>
  <c r="C1633" i="11"/>
  <c r="D1633" i="11"/>
  <c r="G1633" i="11"/>
  <c r="H1633" i="11"/>
  <c r="I1633" i="5"/>
  <c r="H1633" i="5"/>
  <c r="E1633" i="5"/>
  <c r="F1634" i="11" l="1"/>
  <c r="G1634" i="11"/>
  <c r="H1634" i="11"/>
  <c r="B1634" i="11"/>
  <c r="D1634" i="11"/>
  <c r="E1634" i="11"/>
  <c r="C1634" i="11"/>
  <c r="H1634" i="5"/>
  <c r="I1634" i="5"/>
  <c r="E1634" i="5"/>
  <c r="F1635" i="11" l="1"/>
  <c r="E1635" i="11" s="1"/>
  <c r="G1635" i="11"/>
  <c r="D1635" i="11"/>
  <c r="H1635" i="11"/>
  <c r="B1635" i="11"/>
  <c r="C1635" i="11"/>
  <c r="I1635" i="5"/>
  <c r="H1635" i="5"/>
  <c r="E1635" i="5"/>
  <c r="F1636" i="11" l="1"/>
  <c r="E1636" i="11" s="1"/>
  <c r="G1636" i="11"/>
  <c r="H1636" i="11"/>
  <c r="C1636" i="11"/>
  <c r="D1636" i="11"/>
  <c r="B1636" i="11"/>
  <c r="I1636" i="5"/>
  <c r="H1636" i="5"/>
  <c r="E1636" i="5"/>
  <c r="F1637" i="11" l="1"/>
  <c r="E1637" i="11" s="1"/>
  <c r="G1637" i="11"/>
  <c r="H1637" i="11"/>
  <c r="B1637" i="11"/>
  <c r="C1637" i="11"/>
  <c r="D1637" i="11"/>
  <c r="I1637" i="5"/>
  <c r="H1637" i="5"/>
  <c r="E1637" i="5"/>
  <c r="F1638" i="11" l="1"/>
  <c r="G1638" i="11"/>
  <c r="C1638" i="11"/>
  <c r="H1638" i="11"/>
  <c r="B1638" i="11"/>
  <c r="D1638" i="11"/>
  <c r="E1638" i="11"/>
  <c r="I1638" i="5"/>
  <c r="H1638" i="5"/>
  <c r="E1638" i="5"/>
  <c r="F1639" i="11" l="1"/>
  <c r="E1639" i="11" s="1"/>
  <c r="G1639" i="11"/>
  <c r="H1639" i="11"/>
  <c r="D1639" i="11"/>
  <c r="B1639" i="11"/>
  <c r="C1639" i="11"/>
  <c r="I1639" i="5"/>
  <c r="H1639" i="5"/>
  <c r="E1639" i="5"/>
  <c r="F1640" i="11" l="1"/>
  <c r="G1640" i="11"/>
  <c r="H1640" i="11"/>
  <c r="B1640" i="11"/>
  <c r="C1640" i="11"/>
  <c r="D1640" i="11"/>
  <c r="E1640" i="11"/>
  <c r="I1640" i="5"/>
  <c r="H1640" i="5"/>
  <c r="E1640" i="5"/>
  <c r="F1641" i="11" l="1"/>
  <c r="E1641" i="11" s="1"/>
  <c r="G1641" i="11"/>
  <c r="C1641" i="11"/>
  <c r="D1641" i="11"/>
  <c r="H1641" i="11"/>
  <c r="B1641" i="11"/>
  <c r="I1641" i="5"/>
  <c r="H1641" i="5"/>
  <c r="E1641" i="5"/>
  <c r="F1642" i="11" l="1"/>
  <c r="E1642" i="11" s="1"/>
  <c r="B1642" i="11"/>
  <c r="D1642" i="11"/>
  <c r="G1642" i="11"/>
  <c r="H1642" i="11"/>
  <c r="C1642" i="11"/>
  <c r="H1642" i="5"/>
  <c r="I1642" i="5"/>
  <c r="E1642" i="5"/>
  <c r="F1643" i="11" l="1"/>
  <c r="E1643" i="11" s="1"/>
  <c r="G1643" i="11"/>
  <c r="H1643" i="11"/>
  <c r="C1643" i="11"/>
  <c r="D1643" i="11"/>
  <c r="B1643" i="11"/>
  <c r="I1643" i="5"/>
  <c r="H1643" i="5"/>
  <c r="E1643" i="5"/>
  <c r="F1644" i="11" l="1"/>
  <c r="E1644" i="11" s="1"/>
  <c r="B1644" i="11"/>
  <c r="C1644" i="11"/>
  <c r="G1644" i="11"/>
  <c r="H1644" i="11"/>
  <c r="D1644" i="11"/>
  <c r="I1644" i="5"/>
  <c r="H1644" i="5"/>
  <c r="E1644" i="5"/>
  <c r="H1645" i="11" l="1"/>
  <c r="B1645" i="11"/>
  <c r="F1645" i="11"/>
  <c r="E1645" i="11" s="1"/>
  <c r="G1645" i="11"/>
  <c r="C1645" i="11"/>
  <c r="D1645" i="11"/>
  <c r="I1645" i="5"/>
  <c r="H1645" i="5"/>
  <c r="E1645" i="5"/>
  <c r="F1646" i="11" l="1"/>
  <c r="G1646" i="11"/>
  <c r="H1646" i="11"/>
  <c r="B1646" i="11"/>
  <c r="C1646" i="11"/>
  <c r="D1646" i="11"/>
  <c r="E1646" i="11"/>
  <c r="I1646" i="5"/>
  <c r="H1646" i="5"/>
  <c r="E1646" i="5"/>
  <c r="D1647" i="11" l="1"/>
  <c r="F1647" i="11"/>
  <c r="E1647" i="11" s="1"/>
  <c r="H1647" i="11"/>
  <c r="B1647" i="11"/>
  <c r="C1647" i="11"/>
  <c r="G1647" i="11"/>
  <c r="I1647" i="5"/>
  <c r="H1647" i="5"/>
  <c r="E1647" i="5"/>
  <c r="F1648" i="11" l="1"/>
  <c r="B1648" i="11"/>
  <c r="D1648" i="11"/>
  <c r="G1648" i="11"/>
  <c r="H1648" i="11"/>
  <c r="C1648" i="11"/>
  <c r="E1648" i="11"/>
  <c r="I1648" i="5"/>
  <c r="H1648" i="5"/>
  <c r="E1648" i="5"/>
  <c r="F1649" i="11" l="1"/>
  <c r="E1649" i="11" s="1"/>
  <c r="B1649" i="11"/>
  <c r="G1649" i="11"/>
  <c r="C1649" i="11"/>
  <c r="D1649" i="11"/>
  <c r="H1649" i="11"/>
  <c r="I1649" i="5"/>
  <c r="H1649" i="5"/>
  <c r="E1649" i="5"/>
  <c r="F1650" i="11" l="1"/>
  <c r="G1650" i="11"/>
  <c r="H1650" i="11"/>
  <c r="C1650" i="11"/>
  <c r="D1650" i="11"/>
  <c r="E1650" i="11"/>
  <c r="B1650" i="11"/>
  <c r="H1650" i="5"/>
  <c r="I1650" i="5"/>
  <c r="E1650" i="5"/>
  <c r="F1651" i="11" l="1"/>
  <c r="E1651" i="11" s="1"/>
  <c r="G1651" i="11"/>
  <c r="D1651" i="11"/>
  <c r="H1651" i="11"/>
  <c r="B1651" i="11"/>
  <c r="C1651" i="11"/>
  <c r="I1651" i="5"/>
  <c r="H1651" i="5"/>
  <c r="E1651" i="5"/>
  <c r="F1652" i="11" l="1"/>
  <c r="E1652" i="11" s="1"/>
  <c r="G1652" i="11"/>
  <c r="H1652" i="11"/>
  <c r="B1652" i="11"/>
  <c r="D1652" i="11"/>
  <c r="C1652" i="11"/>
  <c r="I1652" i="5"/>
  <c r="H1652" i="5"/>
  <c r="E1652" i="5"/>
  <c r="F1653" i="11" l="1"/>
  <c r="E1653" i="11" s="1"/>
  <c r="B1653" i="11"/>
  <c r="D1653" i="11"/>
  <c r="G1653" i="11"/>
  <c r="H1653" i="11"/>
  <c r="C1653" i="11"/>
  <c r="I1653" i="5"/>
  <c r="H1653" i="5"/>
  <c r="E1653" i="5"/>
  <c r="F1654" i="11" l="1"/>
  <c r="G1654" i="11"/>
  <c r="B1654" i="11"/>
  <c r="H1654" i="11"/>
  <c r="C1654" i="11"/>
  <c r="D1654" i="11"/>
  <c r="E1654" i="11"/>
  <c r="I1654" i="5"/>
  <c r="H1654" i="5"/>
  <c r="E1654" i="5"/>
  <c r="B1655" i="11" l="1"/>
  <c r="C1655" i="11"/>
  <c r="F1655" i="11"/>
  <c r="E1655" i="11" s="1"/>
  <c r="G1655" i="11"/>
  <c r="H1655" i="11"/>
  <c r="D1655" i="11"/>
  <c r="I1655" i="5"/>
  <c r="H1655" i="5"/>
  <c r="E1655" i="5"/>
  <c r="F1656" i="11" l="1"/>
  <c r="G1656" i="11"/>
  <c r="H1656" i="11"/>
  <c r="B1656" i="11"/>
  <c r="C1656" i="11"/>
  <c r="D1656" i="11"/>
  <c r="E1656" i="11"/>
  <c r="I1656" i="5"/>
  <c r="H1656" i="5"/>
  <c r="E1656" i="5"/>
  <c r="F1657" i="11" l="1"/>
  <c r="E1657" i="11" s="1"/>
  <c r="B1657" i="11"/>
  <c r="D1657" i="11"/>
  <c r="G1657" i="11"/>
  <c r="H1657" i="11"/>
  <c r="C1657" i="11"/>
  <c r="I1657" i="5"/>
  <c r="H1657" i="5"/>
  <c r="E1657" i="5"/>
  <c r="F1658" i="11" l="1"/>
  <c r="G1658" i="11"/>
  <c r="H1658" i="11"/>
  <c r="B1658" i="11"/>
  <c r="C1658" i="11"/>
  <c r="D1658" i="11"/>
  <c r="E1658" i="11"/>
  <c r="H1658" i="5"/>
  <c r="I1658" i="5"/>
  <c r="E1658" i="5"/>
  <c r="H1659" i="11" l="1"/>
  <c r="C1659" i="11"/>
  <c r="D1659" i="11"/>
  <c r="F1659" i="11"/>
  <c r="E1659" i="11" s="1"/>
  <c r="G1659" i="11"/>
  <c r="B1659" i="11"/>
  <c r="I1659" i="5"/>
  <c r="H1659" i="5"/>
  <c r="E1659" i="5"/>
  <c r="F1660" i="11" l="1"/>
  <c r="E1660" i="11" s="1"/>
  <c r="C1660" i="11"/>
  <c r="G1660" i="11"/>
  <c r="H1660" i="11"/>
  <c r="D1660" i="11"/>
  <c r="B1660" i="11"/>
  <c r="I1660" i="5"/>
  <c r="H1660" i="5"/>
  <c r="E1660" i="5"/>
  <c r="B1661" i="11" l="1"/>
  <c r="F1661" i="11"/>
  <c r="E1661" i="11" s="1"/>
  <c r="G1661" i="11"/>
  <c r="H1661" i="11"/>
  <c r="C1661" i="11"/>
  <c r="D1661" i="11"/>
  <c r="I1661" i="5"/>
  <c r="H1661" i="5"/>
  <c r="E1661" i="5"/>
  <c r="F1662" i="11" l="1"/>
  <c r="E1662" i="11" s="1"/>
  <c r="G1662" i="11"/>
  <c r="B1662" i="11"/>
  <c r="H1662" i="11"/>
  <c r="C1662" i="11"/>
  <c r="D1662" i="11"/>
  <c r="I1662" i="5"/>
  <c r="H1662" i="5"/>
  <c r="E1662" i="5"/>
  <c r="F1663" i="11" l="1"/>
  <c r="E1663" i="11" s="1"/>
  <c r="G1663" i="11"/>
  <c r="B1663" i="11"/>
  <c r="D1663" i="11"/>
  <c r="H1663" i="11"/>
  <c r="C1663" i="11"/>
  <c r="I1663" i="5"/>
  <c r="H1663" i="5"/>
  <c r="E1663" i="5"/>
  <c r="F1664" i="11" l="1"/>
  <c r="G1664" i="11"/>
  <c r="H1664" i="11"/>
  <c r="B1664" i="11"/>
  <c r="C1664" i="11"/>
  <c r="E1664" i="11"/>
  <c r="D1664" i="11"/>
  <c r="I1664" i="5"/>
  <c r="H1664" i="5"/>
  <c r="E1664" i="5"/>
  <c r="F1665" i="11" l="1"/>
  <c r="E1665" i="11" s="1"/>
  <c r="G1665" i="11"/>
  <c r="B1665" i="11"/>
  <c r="H1665" i="11"/>
  <c r="C1665" i="11"/>
  <c r="D1665" i="11"/>
  <c r="I1665" i="5"/>
  <c r="H1665" i="5"/>
  <c r="E1665" i="5"/>
  <c r="F1666" i="11" l="1"/>
  <c r="G1666" i="11"/>
  <c r="D1666" i="11"/>
  <c r="H1666" i="11"/>
  <c r="B1666" i="11"/>
  <c r="C1666" i="11"/>
  <c r="E1666" i="11"/>
  <c r="H1666" i="5"/>
  <c r="I1666" i="5"/>
  <c r="E1666" i="5"/>
  <c r="F1667" i="11" l="1"/>
  <c r="E1667" i="11" s="1"/>
  <c r="H1667" i="11"/>
  <c r="B1667" i="11"/>
  <c r="C1667" i="11"/>
  <c r="G1667" i="11"/>
  <c r="D1667" i="11"/>
  <c r="I1667" i="5"/>
  <c r="H1667" i="5"/>
  <c r="E1667" i="5"/>
  <c r="F1668" i="11" l="1"/>
  <c r="G1668" i="11"/>
  <c r="C1668" i="11"/>
  <c r="D1668" i="11"/>
  <c r="H1668" i="11"/>
  <c r="E1668" i="11"/>
  <c r="B1668" i="11"/>
  <c r="I1668" i="5"/>
  <c r="H1668" i="5"/>
  <c r="E1668" i="5"/>
  <c r="F1669" i="11" l="1"/>
  <c r="E1669" i="11" s="1"/>
  <c r="H1669" i="11"/>
  <c r="C1669" i="11"/>
  <c r="G1669" i="11"/>
  <c r="B1669" i="11"/>
  <c r="D1669" i="11"/>
  <c r="I1669" i="5"/>
  <c r="H1669" i="5"/>
  <c r="E1669" i="5"/>
  <c r="F1670" i="11" l="1"/>
  <c r="G1670" i="11"/>
  <c r="H1670" i="11"/>
  <c r="B1670" i="11"/>
  <c r="D1670" i="11"/>
  <c r="E1670" i="11"/>
  <c r="C1670" i="11"/>
  <c r="I1670" i="5"/>
  <c r="H1670" i="5"/>
  <c r="E1670" i="5"/>
  <c r="F1671" i="11" l="1"/>
  <c r="E1671" i="11" s="1"/>
  <c r="G1671" i="11"/>
  <c r="H1671" i="11"/>
  <c r="C1671" i="11"/>
  <c r="B1671" i="11"/>
  <c r="D1671" i="11"/>
  <c r="I1671" i="5"/>
  <c r="H1671" i="5"/>
  <c r="E1671" i="5"/>
  <c r="F1672" i="11" l="1"/>
  <c r="D1672" i="11"/>
  <c r="G1672" i="11"/>
  <c r="H1672" i="11"/>
  <c r="B1672" i="11"/>
  <c r="C1672" i="11"/>
  <c r="E1672" i="11"/>
  <c r="I1672" i="5"/>
  <c r="H1672" i="5"/>
  <c r="E1672" i="5"/>
  <c r="F1673" i="11" l="1"/>
  <c r="E1673" i="11" s="1"/>
  <c r="G1673" i="11"/>
  <c r="D1673" i="11"/>
  <c r="H1673" i="11"/>
  <c r="B1673" i="11"/>
  <c r="C1673" i="11"/>
  <c r="I1673" i="5"/>
  <c r="H1673" i="5"/>
  <c r="E1673" i="5"/>
  <c r="F1674" i="11" l="1"/>
  <c r="B1674" i="11"/>
  <c r="C1674" i="11"/>
  <c r="G1674" i="11"/>
  <c r="H1674" i="11"/>
  <c r="D1674" i="11"/>
  <c r="E1674" i="11"/>
  <c r="H1674" i="5"/>
  <c r="I1674" i="5"/>
  <c r="E1674" i="5"/>
  <c r="F1675" i="11" l="1"/>
  <c r="E1675" i="11" s="1"/>
  <c r="H1675" i="11"/>
  <c r="B1675" i="11"/>
  <c r="G1675" i="11"/>
  <c r="C1675" i="11"/>
  <c r="D1675" i="11"/>
  <c r="I1675" i="5"/>
  <c r="H1675" i="5"/>
  <c r="E1675" i="5"/>
  <c r="F1676" i="11" l="1"/>
  <c r="G1676" i="11"/>
  <c r="D1676" i="11"/>
  <c r="E1676" i="11"/>
  <c r="H1676" i="11"/>
  <c r="B1676" i="11"/>
  <c r="C1676" i="11"/>
  <c r="I1676" i="5"/>
  <c r="H1676" i="5"/>
  <c r="E1676" i="5"/>
  <c r="F1677" i="11" l="1"/>
  <c r="E1677" i="11" s="1"/>
  <c r="G1677" i="11"/>
  <c r="H1677" i="11"/>
  <c r="D1677" i="11"/>
  <c r="B1677" i="11"/>
  <c r="C1677" i="11"/>
  <c r="I1677" i="5"/>
  <c r="H1677" i="5"/>
  <c r="E1677" i="5"/>
  <c r="F1678" i="11" l="1"/>
  <c r="E1678" i="11" s="1"/>
  <c r="G1678" i="11"/>
  <c r="B1678" i="11"/>
  <c r="C1678" i="11"/>
  <c r="D1678" i="11"/>
  <c r="H1678" i="11"/>
  <c r="I1678" i="5"/>
  <c r="H1678" i="5"/>
  <c r="E1678" i="5"/>
  <c r="F1679" i="11" l="1"/>
  <c r="E1679" i="11" s="1"/>
  <c r="G1679" i="11"/>
  <c r="H1679" i="11"/>
  <c r="B1679" i="11"/>
  <c r="C1679" i="11"/>
  <c r="D1679" i="11"/>
  <c r="I1679" i="5"/>
  <c r="H1679" i="5"/>
  <c r="E1679" i="5"/>
  <c r="F1680" i="11" l="1"/>
  <c r="D1680" i="11"/>
  <c r="G1680" i="11"/>
  <c r="H1680" i="11"/>
  <c r="C1680" i="11"/>
  <c r="B1680" i="11"/>
  <c r="E1680" i="11"/>
  <c r="I1680" i="5"/>
  <c r="H1680" i="5"/>
  <c r="E1680" i="5"/>
  <c r="H1681" i="11" l="1"/>
  <c r="D1681" i="11"/>
  <c r="F1681" i="11"/>
  <c r="E1681" i="11" s="1"/>
  <c r="G1681" i="11"/>
  <c r="B1681" i="11"/>
  <c r="C1681" i="11"/>
  <c r="I1681" i="5"/>
  <c r="H1681" i="5"/>
  <c r="E1681" i="5"/>
  <c r="F1682" i="11" l="1"/>
  <c r="G1682" i="11"/>
  <c r="H1682" i="11"/>
  <c r="B1682" i="11"/>
  <c r="C1682" i="11"/>
  <c r="E1682" i="11"/>
  <c r="D1682" i="11"/>
  <c r="H1682" i="5"/>
  <c r="I1682" i="5"/>
  <c r="E1682" i="5"/>
  <c r="F1683" i="11" l="1"/>
  <c r="E1683" i="11" s="1"/>
  <c r="B1683" i="11"/>
  <c r="C1683" i="11"/>
  <c r="D1683" i="11"/>
  <c r="G1683" i="11"/>
  <c r="H1683" i="11"/>
  <c r="I1683" i="5"/>
  <c r="H1683" i="5"/>
  <c r="E1683" i="5"/>
  <c r="F1684" i="11" l="1"/>
  <c r="E1684" i="11" s="1"/>
  <c r="B1684" i="11"/>
  <c r="D1684" i="11"/>
  <c r="G1684" i="11"/>
  <c r="H1684" i="11"/>
  <c r="C1684" i="11"/>
  <c r="I1684" i="5"/>
  <c r="H1684" i="5"/>
  <c r="E1684" i="5"/>
  <c r="G1685" i="11" l="1"/>
  <c r="H1685" i="11"/>
  <c r="D1685" i="11"/>
  <c r="B1685" i="11"/>
  <c r="C1685" i="11"/>
  <c r="F1685" i="11"/>
  <c r="E1685" i="11" s="1"/>
  <c r="I1685" i="5"/>
  <c r="H1685" i="5"/>
  <c r="E1685" i="5"/>
  <c r="F1686" i="11" l="1"/>
  <c r="G1686" i="11"/>
  <c r="H1686" i="11"/>
  <c r="B1686" i="11"/>
  <c r="C1686" i="11"/>
  <c r="D1686" i="11"/>
  <c r="E1686" i="11"/>
  <c r="I1686" i="5"/>
  <c r="H1686" i="5"/>
  <c r="E1686" i="5"/>
  <c r="C1687" i="11" l="1"/>
  <c r="D1687" i="11"/>
  <c r="F1687" i="11"/>
  <c r="E1687" i="11" s="1"/>
  <c r="G1687" i="11"/>
  <c r="H1687" i="11"/>
  <c r="B1687" i="11"/>
  <c r="I1687" i="5"/>
  <c r="H1687" i="5"/>
  <c r="E1687" i="5"/>
  <c r="F1688" i="11" l="1"/>
  <c r="E1688" i="11" s="1"/>
  <c r="G1688" i="11"/>
  <c r="H1688" i="11"/>
  <c r="B1688" i="11"/>
  <c r="C1688" i="11"/>
  <c r="D1688" i="11"/>
  <c r="I1688" i="5"/>
  <c r="H1688" i="5"/>
  <c r="E1688" i="5"/>
  <c r="F1689" i="11" l="1"/>
  <c r="E1689" i="11" s="1"/>
  <c r="H1689" i="11"/>
  <c r="G1689" i="11"/>
  <c r="B1689" i="11"/>
  <c r="C1689" i="11"/>
  <c r="D1689" i="11"/>
  <c r="I1689" i="5"/>
  <c r="H1689" i="5"/>
  <c r="E1689" i="5"/>
  <c r="F1690" i="11" l="1"/>
  <c r="G1690" i="11"/>
  <c r="B1690" i="11"/>
  <c r="D1690" i="11"/>
  <c r="H1690" i="11"/>
  <c r="C1690" i="11"/>
  <c r="E1690" i="11"/>
  <c r="H1690" i="5"/>
  <c r="I1690" i="5"/>
  <c r="E1690" i="5"/>
  <c r="G1691" i="11" l="1"/>
  <c r="H1691" i="11"/>
  <c r="F1691" i="11"/>
  <c r="E1691" i="11" s="1"/>
  <c r="B1691" i="11"/>
  <c r="C1691" i="11"/>
  <c r="D1691" i="11"/>
  <c r="I1691" i="5"/>
  <c r="H1691" i="5"/>
  <c r="E1691" i="5"/>
  <c r="F1692" i="11" l="1"/>
  <c r="G1692" i="11"/>
  <c r="B1692" i="11"/>
  <c r="H1692" i="11"/>
  <c r="C1692" i="11"/>
  <c r="D1692" i="11"/>
  <c r="E1692" i="11"/>
  <c r="I1692" i="5"/>
  <c r="H1692" i="5"/>
  <c r="E1692" i="5"/>
  <c r="F1693" i="11" l="1"/>
  <c r="E1693" i="11" s="1"/>
  <c r="G1693" i="11"/>
  <c r="H1693" i="11"/>
  <c r="B1693" i="11"/>
  <c r="C1693" i="11"/>
  <c r="D1693" i="11"/>
  <c r="I1693" i="5"/>
  <c r="H1693" i="5"/>
  <c r="E1693" i="5"/>
  <c r="F1694" i="11" l="1"/>
  <c r="G1694" i="11"/>
  <c r="H1694" i="11"/>
  <c r="B1694" i="11"/>
  <c r="D1694" i="11"/>
  <c r="E1694" i="11"/>
  <c r="C1694" i="11"/>
  <c r="I1694" i="5"/>
  <c r="H1694" i="5"/>
  <c r="E1694" i="5"/>
  <c r="F1695" i="11" l="1"/>
  <c r="E1695" i="11" s="1"/>
  <c r="B1695" i="11"/>
  <c r="C1695" i="11"/>
  <c r="G1695" i="11"/>
  <c r="H1695" i="11"/>
  <c r="D1695" i="11"/>
  <c r="I1695" i="5"/>
  <c r="H1695" i="5"/>
  <c r="E1695" i="5"/>
  <c r="F1696" i="11" l="1"/>
  <c r="G1696" i="11"/>
  <c r="H1696" i="11"/>
  <c r="D1696" i="11"/>
  <c r="B1696" i="11"/>
  <c r="C1696" i="11"/>
  <c r="E1696" i="11"/>
  <c r="I1696" i="5"/>
  <c r="H1696" i="5"/>
  <c r="E1696" i="5"/>
  <c r="F1697" i="11" l="1"/>
  <c r="E1697" i="11" s="1"/>
  <c r="B1697" i="11"/>
  <c r="C1697" i="11"/>
  <c r="D1697" i="11"/>
  <c r="H1697" i="11"/>
  <c r="G1697" i="11"/>
  <c r="I1697" i="5"/>
  <c r="H1697" i="5"/>
  <c r="E1697" i="5"/>
  <c r="F1698" i="11" l="1"/>
  <c r="E1698" i="11" s="1"/>
  <c r="B1698" i="11"/>
  <c r="C1698" i="11"/>
  <c r="G1698" i="11"/>
  <c r="D1698" i="11"/>
  <c r="H1698" i="11"/>
  <c r="H1698" i="5"/>
  <c r="I1698" i="5"/>
  <c r="E1698" i="5"/>
  <c r="F1699" i="11" l="1"/>
  <c r="E1699" i="11" s="1"/>
  <c r="D1699" i="11"/>
  <c r="G1699" i="11"/>
  <c r="H1699" i="11"/>
  <c r="B1699" i="11"/>
  <c r="C1699" i="11"/>
  <c r="I1699" i="5"/>
  <c r="H1699" i="5"/>
  <c r="E1699" i="5"/>
  <c r="F1700" i="11" l="1"/>
  <c r="E1700" i="11" s="1"/>
  <c r="G1700" i="11"/>
  <c r="H1700" i="11"/>
  <c r="C1700" i="11"/>
  <c r="B1700" i="11"/>
  <c r="D1700" i="11"/>
  <c r="I1700" i="5"/>
  <c r="H1700" i="5"/>
  <c r="E1700" i="5"/>
  <c r="F1701" i="11" l="1"/>
  <c r="E1701" i="11" s="1"/>
  <c r="G1701" i="11"/>
  <c r="H1701" i="11"/>
  <c r="C1701" i="11"/>
  <c r="D1701" i="11"/>
  <c r="B1701" i="11"/>
  <c r="I1701" i="5"/>
  <c r="H1701" i="5"/>
  <c r="E1701" i="5"/>
  <c r="G1702" i="11" l="1"/>
  <c r="H1702" i="11"/>
  <c r="B1702" i="11"/>
  <c r="C1702" i="11"/>
  <c r="D1702" i="11"/>
  <c r="F1702" i="11"/>
  <c r="E1702" i="11" s="1"/>
  <c r="I1702" i="5"/>
  <c r="H1702" i="5"/>
  <c r="E1702" i="5"/>
  <c r="F1703" i="11" l="1"/>
  <c r="E1703" i="11" s="1"/>
  <c r="H1703" i="11"/>
  <c r="D1703" i="11"/>
  <c r="C1703" i="11"/>
  <c r="G1703" i="11"/>
  <c r="B1703" i="11"/>
  <c r="I1703" i="5"/>
  <c r="H1703" i="5"/>
  <c r="E1703" i="5"/>
  <c r="H1704" i="11" l="1"/>
  <c r="G1704" i="11"/>
  <c r="B1704" i="11"/>
  <c r="C1704" i="11"/>
  <c r="D1704" i="11"/>
  <c r="F1704" i="11"/>
  <c r="E1704" i="11" s="1"/>
  <c r="I1704" i="5"/>
  <c r="H1704" i="5"/>
  <c r="E1704" i="5"/>
  <c r="H1705" i="11" l="1"/>
  <c r="B1705" i="11"/>
  <c r="F1705" i="11"/>
  <c r="E1705" i="11" s="1"/>
  <c r="G1705" i="11"/>
  <c r="C1705" i="11"/>
  <c r="D1705" i="11"/>
  <c r="I1705" i="5"/>
  <c r="H1705" i="5"/>
  <c r="E1705" i="5"/>
  <c r="H1706" i="11" l="1"/>
  <c r="B1706" i="11"/>
  <c r="C1706" i="11"/>
  <c r="D1706" i="11"/>
  <c r="F1706" i="11"/>
  <c r="E1706" i="11" s="1"/>
  <c r="G1706" i="11"/>
  <c r="H1706" i="5"/>
  <c r="I1706" i="5"/>
  <c r="E1706" i="5"/>
  <c r="H1707" i="11" l="1"/>
  <c r="G1707" i="11"/>
  <c r="D1707" i="11"/>
  <c r="F1707" i="11"/>
  <c r="E1707" i="11" s="1"/>
  <c r="B1707" i="11"/>
  <c r="C1707" i="11"/>
  <c r="I1707" i="5"/>
  <c r="H1707" i="5"/>
  <c r="E1707" i="5"/>
  <c r="H1708" i="11" l="1"/>
  <c r="B1708" i="11"/>
  <c r="G1708" i="11"/>
  <c r="D1708" i="11"/>
  <c r="F1708" i="11"/>
  <c r="E1708" i="11" s="1"/>
  <c r="C1708" i="11"/>
  <c r="I1708" i="5"/>
  <c r="H1708" i="5"/>
  <c r="E1708" i="5"/>
  <c r="H1709" i="11" l="1"/>
  <c r="G1709" i="11"/>
  <c r="B1709" i="11"/>
  <c r="C1709" i="11"/>
  <c r="D1709" i="11"/>
  <c r="F1709" i="11"/>
  <c r="E1709" i="11" s="1"/>
  <c r="I1709" i="5"/>
  <c r="H1709" i="5"/>
  <c r="E1709" i="5"/>
  <c r="H1710" i="11" l="1"/>
  <c r="B1710" i="11"/>
  <c r="C1710" i="11"/>
  <c r="F1710" i="11"/>
  <c r="E1710" i="11" s="1"/>
  <c r="G1710" i="11"/>
  <c r="D1710" i="11"/>
  <c r="I1710" i="5"/>
  <c r="H1710" i="5"/>
  <c r="E1710" i="5"/>
  <c r="H1711" i="11" l="1"/>
  <c r="F1711" i="11"/>
  <c r="E1711" i="11" s="1"/>
  <c r="G1711" i="11"/>
  <c r="D1711" i="11"/>
  <c r="B1711" i="11"/>
  <c r="C1711" i="11"/>
  <c r="I1711" i="5"/>
  <c r="H1711" i="5"/>
  <c r="E1711" i="5"/>
  <c r="H1712" i="11" l="1"/>
  <c r="G1712" i="11"/>
  <c r="D1712" i="11"/>
  <c r="F1712" i="11"/>
  <c r="E1712" i="11" s="1"/>
  <c r="B1712" i="11"/>
  <c r="C1712" i="11"/>
  <c r="I1712" i="5"/>
  <c r="H1712" i="5"/>
  <c r="E1712" i="5"/>
  <c r="H1713" i="11" l="1"/>
  <c r="B1713" i="11"/>
  <c r="C1713" i="11"/>
  <c r="F1713" i="11"/>
  <c r="E1713" i="11" s="1"/>
  <c r="G1713" i="11"/>
  <c r="D1713" i="11"/>
  <c r="I1713" i="5"/>
  <c r="H1713" i="5"/>
  <c r="E1713" i="5"/>
  <c r="H1714" i="11" l="1"/>
  <c r="B1714" i="11"/>
  <c r="D1714" i="11"/>
  <c r="F1714" i="11"/>
  <c r="E1714" i="11" s="1"/>
  <c r="G1714" i="11"/>
  <c r="C1714" i="11"/>
  <c r="H1714" i="5"/>
  <c r="I1714" i="5"/>
  <c r="E1714" i="5"/>
  <c r="H1715" i="11" l="1"/>
  <c r="B1715" i="11"/>
  <c r="D1715" i="11"/>
  <c r="F1715" i="11"/>
  <c r="E1715" i="11" s="1"/>
  <c r="G1715" i="11"/>
  <c r="C1715" i="11"/>
  <c r="I1715" i="5"/>
  <c r="H1715" i="5"/>
  <c r="E1715" i="5"/>
  <c r="H1716" i="11" l="1"/>
  <c r="G1716" i="11"/>
  <c r="B1716" i="11"/>
  <c r="C1716" i="11"/>
  <c r="F1716" i="11"/>
  <c r="E1716" i="11" s="1"/>
  <c r="D1716" i="11"/>
  <c r="I1716" i="5"/>
  <c r="H1716" i="5"/>
  <c r="E1716" i="5"/>
  <c r="F1717" i="11" l="1"/>
  <c r="E1717" i="11" s="1"/>
  <c r="H1717" i="11"/>
  <c r="D1717" i="11"/>
  <c r="B1717" i="11"/>
  <c r="C1717" i="11"/>
  <c r="G1717" i="11"/>
  <c r="I1717" i="5"/>
  <c r="H1717" i="5"/>
  <c r="E1717" i="5"/>
  <c r="H1718" i="11" l="1"/>
  <c r="B1718" i="11"/>
  <c r="C1718" i="11"/>
  <c r="D1718" i="11"/>
  <c r="F1718" i="11"/>
  <c r="E1718" i="11" s="1"/>
  <c r="G1718" i="11"/>
  <c r="I1718" i="5"/>
  <c r="H1718" i="5"/>
  <c r="E1718" i="5"/>
  <c r="H1719" i="11" l="1"/>
  <c r="F1719" i="11"/>
  <c r="E1719" i="11" s="1"/>
  <c r="C1719" i="11"/>
  <c r="G1719" i="11"/>
  <c r="B1719" i="11"/>
  <c r="D1719" i="11"/>
  <c r="I1719" i="5"/>
  <c r="H1719" i="5"/>
  <c r="E1719" i="5"/>
  <c r="H1720" i="11" l="1"/>
  <c r="G1720" i="11"/>
  <c r="B1720" i="11"/>
  <c r="F1720" i="11"/>
  <c r="E1720" i="11" s="1"/>
  <c r="C1720" i="11"/>
  <c r="D1720" i="11"/>
  <c r="I1720" i="5"/>
  <c r="H1720" i="5"/>
  <c r="E1720" i="5"/>
  <c r="H1721" i="11" l="1"/>
  <c r="D1721" i="11"/>
  <c r="G1721" i="11"/>
  <c r="C1721" i="11"/>
  <c r="F1721" i="11"/>
  <c r="E1721" i="11" s="1"/>
  <c r="B1721" i="11"/>
  <c r="I1721" i="5"/>
  <c r="H1721" i="5"/>
  <c r="E1721" i="5"/>
  <c r="H1722" i="11" l="1"/>
  <c r="B1722" i="11"/>
  <c r="G1722" i="11"/>
  <c r="C1722" i="11"/>
  <c r="F1722" i="11"/>
  <c r="E1722" i="11" s="1"/>
  <c r="D1722" i="11"/>
  <c r="H1722" i="5"/>
  <c r="I1722" i="5"/>
  <c r="E1722" i="5"/>
  <c r="H1723" i="11" l="1"/>
  <c r="F1723" i="11"/>
  <c r="E1723" i="11" s="1"/>
  <c r="C1723" i="11"/>
  <c r="G1723" i="11"/>
  <c r="B1723" i="11"/>
  <c r="D1723" i="11"/>
  <c r="I1723" i="5"/>
  <c r="H1723" i="5"/>
  <c r="E1723" i="5"/>
  <c r="H1724" i="11" l="1"/>
  <c r="G1724" i="11"/>
  <c r="B1724" i="11"/>
  <c r="C1724" i="11"/>
  <c r="F1724" i="11"/>
  <c r="E1724" i="11" s="1"/>
  <c r="D1724" i="11"/>
  <c r="I1724" i="5"/>
  <c r="H1724" i="5"/>
  <c r="E1724" i="5"/>
  <c r="B1725" i="11" l="1"/>
  <c r="C1725" i="11"/>
  <c r="D1725" i="11"/>
  <c r="H1725" i="11"/>
  <c r="F1725" i="11"/>
  <c r="E1725" i="11" s="1"/>
  <c r="G1725" i="11"/>
  <c r="I1725" i="5"/>
  <c r="H1725" i="5"/>
  <c r="E1725" i="5"/>
  <c r="H1726" i="11" l="1"/>
  <c r="B1726" i="11"/>
  <c r="C1726" i="11"/>
  <c r="D1726" i="11"/>
  <c r="G1726" i="11"/>
  <c r="F1726" i="11"/>
  <c r="E1726" i="11" s="1"/>
  <c r="I1726" i="5"/>
  <c r="H1726" i="5"/>
  <c r="E1726" i="5"/>
  <c r="H1727" i="11" l="1"/>
  <c r="D1727" i="11"/>
  <c r="F1727" i="11"/>
  <c r="E1727" i="11" s="1"/>
  <c r="G1727" i="11"/>
  <c r="B1727" i="11"/>
  <c r="C1727" i="11"/>
  <c r="I1727" i="5"/>
  <c r="H1727" i="5"/>
  <c r="E1727" i="5"/>
  <c r="H1728" i="11" l="1"/>
  <c r="G1728" i="11"/>
  <c r="B1728" i="11"/>
  <c r="C1728" i="11"/>
  <c r="D1728" i="11"/>
  <c r="F1728" i="11"/>
  <c r="E1728" i="11" s="1"/>
  <c r="I1728" i="5"/>
  <c r="H1728" i="5"/>
  <c r="E1728" i="5"/>
  <c r="H1729" i="11" l="1"/>
  <c r="B1729" i="11"/>
  <c r="G1729" i="11"/>
  <c r="C1729" i="11"/>
  <c r="D1729" i="11"/>
  <c r="F1729" i="11"/>
  <c r="E1729" i="11" s="1"/>
  <c r="I1729" i="5"/>
  <c r="H1729" i="5"/>
  <c r="E1729" i="5"/>
  <c r="H1730" i="11" l="1"/>
  <c r="F1730" i="11"/>
  <c r="E1730" i="11" s="1"/>
  <c r="G1730" i="11"/>
  <c r="B1730" i="11"/>
  <c r="D1730" i="11"/>
  <c r="C1730" i="11"/>
  <c r="H1730" i="5"/>
  <c r="I1730" i="5"/>
  <c r="E1730" i="5"/>
  <c r="H1731" i="11" l="1"/>
  <c r="D1731" i="11"/>
  <c r="F1731" i="11"/>
  <c r="E1731" i="11" s="1"/>
  <c r="B1731" i="11"/>
  <c r="G1731" i="11"/>
  <c r="C1731" i="11"/>
  <c r="I1731" i="5"/>
  <c r="H1731" i="5"/>
  <c r="E1731" i="5"/>
  <c r="H1732" i="11" l="1"/>
  <c r="G1732" i="11"/>
  <c r="B1732" i="11"/>
  <c r="C1732" i="11"/>
  <c r="D1732" i="11"/>
  <c r="F1732" i="11"/>
  <c r="E1732" i="11" s="1"/>
  <c r="I1732" i="5"/>
  <c r="H1732" i="5"/>
  <c r="E1732" i="5"/>
  <c r="H1733" i="11" l="1"/>
  <c r="C1733" i="11"/>
  <c r="D1733" i="11"/>
  <c r="G1733" i="11"/>
  <c r="F1733" i="11"/>
  <c r="E1733" i="11" s="1"/>
  <c r="B1733" i="11"/>
  <c r="I1733" i="5"/>
  <c r="H1733" i="5"/>
  <c r="E1733" i="5"/>
  <c r="H1734" i="11" l="1"/>
  <c r="B1734" i="11"/>
  <c r="C1734" i="11"/>
  <c r="F1734" i="11"/>
  <c r="E1734" i="11" s="1"/>
  <c r="G1734" i="11"/>
  <c r="D1734" i="11"/>
  <c r="I1734" i="5"/>
  <c r="H1734" i="5"/>
  <c r="E1734" i="5"/>
  <c r="H1735" i="11" l="1"/>
  <c r="D1735" i="11"/>
  <c r="F1735" i="11"/>
  <c r="E1735" i="11" s="1"/>
  <c r="G1735" i="11"/>
  <c r="B1735" i="11"/>
  <c r="C1735" i="11"/>
  <c r="I1735" i="5"/>
  <c r="H1735" i="5"/>
  <c r="E1735" i="5"/>
  <c r="H1736" i="11" l="1"/>
  <c r="G1736" i="11"/>
  <c r="B1736" i="11"/>
  <c r="C1736" i="11"/>
  <c r="D1736" i="11"/>
  <c r="F1736" i="11"/>
  <c r="E1736" i="11" s="1"/>
  <c r="I1736" i="5"/>
  <c r="H1736" i="5"/>
  <c r="E1736" i="5"/>
  <c r="F1737" i="11" l="1"/>
  <c r="E1737" i="11" s="1"/>
  <c r="G1737" i="11"/>
  <c r="H1737" i="11"/>
  <c r="C1737" i="11"/>
  <c r="B1737" i="11"/>
  <c r="D1737" i="11"/>
  <c r="I1737" i="5"/>
  <c r="H1737" i="5"/>
  <c r="E1737" i="5"/>
  <c r="H1738" i="11" l="1"/>
  <c r="B1738" i="11"/>
  <c r="D1738" i="11"/>
  <c r="F1738" i="11"/>
  <c r="E1738" i="11" s="1"/>
  <c r="G1738" i="11"/>
  <c r="C1738" i="11"/>
  <c r="H1738" i="5"/>
  <c r="I1738" i="5"/>
  <c r="E1738" i="5"/>
  <c r="H1739" i="11" l="1"/>
  <c r="F1739" i="11"/>
  <c r="E1739" i="11" s="1"/>
  <c r="G1739" i="11"/>
  <c r="B1739" i="11"/>
  <c r="D1739" i="11"/>
  <c r="C1739" i="11"/>
  <c r="I1739" i="5"/>
  <c r="H1739" i="5"/>
  <c r="E1739" i="5"/>
  <c r="H1740" i="11" l="1"/>
  <c r="G1740" i="11"/>
  <c r="B1740" i="11"/>
  <c r="C1740" i="11"/>
  <c r="D1740" i="11"/>
  <c r="F1740" i="11"/>
  <c r="E1740" i="11" s="1"/>
  <c r="I1740" i="5"/>
  <c r="H1740" i="5"/>
  <c r="E1740" i="5"/>
  <c r="B1741" i="11" l="1"/>
  <c r="G1741" i="11"/>
  <c r="H1741" i="11"/>
  <c r="C1741" i="11"/>
  <c r="D1741" i="11"/>
  <c r="F1741" i="11"/>
  <c r="E1741" i="11" s="1"/>
  <c r="I1741" i="5"/>
  <c r="H1741" i="5"/>
  <c r="E1741" i="5"/>
  <c r="H1742" i="11" l="1"/>
  <c r="B1742" i="11"/>
  <c r="D1742" i="11"/>
  <c r="F1742" i="11"/>
  <c r="E1742" i="11" s="1"/>
  <c r="G1742" i="11"/>
  <c r="C1742" i="11"/>
  <c r="I1742" i="5"/>
  <c r="H1742" i="5"/>
  <c r="E1742" i="5"/>
  <c r="H1743" i="11" l="1"/>
  <c r="D1743" i="11"/>
  <c r="B1743" i="11"/>
  <c r="C1743" i="11"/>
  <c r="F1743" i="11"/>
  <c r="E1743" i="11" s="1"/>
  <c r="G1743" i="11"/>
  <c r="I1743" i="5"/>
  <c r="H1743" i="5"/>
  <c r="E1743" i="5"/>
  <c r="H1744" i="11" l="1"/>
  <c r="G1744" i="11"/>
  <c r="B1744" i="11"/>
  <c r="D1744" i="11"/>
  <c r="F1744" i="11"/>
  <c r="E1744" i="11" s="1"/>
  <c r="C1744" i="11"/>
  <c r="I1744" i="5"/>
  <c r="H1744" i="5"/>
  <c r="E1744" i="5"/>
  <c r="H1745" i="11" l="1"/>
  <c r="B1745" i="11"/>
  <c r="F1745" i="11"/>
  <c r="E1745" i="11" s="1"/>
  <c r="C1745" i="11"/>
  <c r="D1745" i="11"/>
  <c r="G1745" i="11"/>
  <c r="I1745" i="5"/>
  <c r="H1745" i="5"/>
  <c r="E1745" i="5"/>
  <c r="H1746" i="11" l="1"/>
  <c r="B1746" i="11"/>
  <c r="D1746" i="11"/>
  <c r="F1746" i="11"/>
  <c r="E1746" i="11" s="1"/>
  <c r="C1746" i="11"/>
  <c r="G1746" i="11"/>
  <c r="H1746" i="5"/>
  <c r="I1746" i="5"/>
  <c r="E1746" i="5"/>
  <c r="H1747" i="11" l="1"/>
  <c r="D1747" i="11"/>
  <c r="F1747" i="11"/>
  <c r="E1747" i="11" s="1"/>
  <c r="B1747" i="11"/>
  <c r="C1747" i="11"/>
  <c r="G1747" i="11"/>
  <c r="I1747" i="5"/>
  <c r="H1747" i="5"/>
  <c r="E1747" i="5"/>
  <c r="H1748" i="11" l="1"/>
  <c r="G1748" i="11"/>
  <c r="B1748" i="11"/>
  <c r="C1748" i="11"/>
  <c r="D1748" i="11"/>
  <c r="F1748" i="11"/>
  <c r="E1748" i="11" s="1"/>
  <c r="I1748" i="5"/>
  <c r="H1748" i="5"/>
  <c r="E1748" i="5"/>
  <c r="H1749" i="11" l="1"/>
  <c r="C1749" i="11"/>
  <c r="D1749" i="11"/>
  <c r="F1749" i="11"/>
  <c r="E1749" i="11" s="1"/>
  <c r="G1749" i="11"/>
  <c r="B1749" i="11"/>
  <c r="I1749" i="5"/>
  <c r="H1749" i="5"/>
  <c r="E1749" i="5"/>
  <c r="H1750" i="11" l="1"/>
  <c r="B1750" i="11"/>
  <c r="D1750" i="11"/>
  <c r="F1750" i="11"/>
  <c r="E1750" i="11" s="1"/>
  <c r="G1750" i="11"/>
  <c r="C1750" i="11"/>
  <c r="I1750" i="5"/>
  <c r="H1750" i="5"/>
  <c r="E1750" i="5"/>
  <c r="H1751" i="11" l="1"/>
  <c r="D1751" i="11"/>
  <c r="F1751" i="11"/>
  <c r="E1751" i="11" s="1"/>
  <c r="B1751" i="11"/>
  <c r="G1751" i="11"/>
  <c r="C1751" i="11"/>
  <c r="I1751" i="5"/>
  <c r="H1751" i="5"/>
  <c r="E1751" i="5"/>
  <c r="H1752" i="11" l="1"/>
  <c r="G1752" i="11"/>
  <c r="B1752" i="11"/>
  <c r="F1752" i="11"/>
  <c r="E1752" i="11" s="1"/>
  <c r="C1752" i="11"/>
  <c r="D1752" i="11"/>
  <c r="I1752" i="5"/>
  <c r="H1752" i="5"/>
  <c r="E1752" i="5"/>
  <c r="H1753" i="11" l="1"/>
  <c r="B1753" i="11"/>
  <c r="D1753" i="11"/>
  <c r="F1753" i="11"/>
  <c r="E1753" i="11" s="1"/>
  <c r="C1753" i="11"/>
  <c r="G1753" i="11"/>
  <c r="I1753" i="5"/>
  <c r="H1753" i="5"/>
  <c r="E1753" i="5"/>
  <c r="H1754" i="11" l="1"/>
  <c r="B1754" i="11"/>
  <c r="C1754" i="11"/>
  <c r="D1754" i="11"/>
  <c r="F1754" i="11"/>
  <c r="E1754" i="11" s="1"/>
  <c r="G1754" i="11"/>
  <c r="H1754" i="5"/>
  <c r="I1754" i="5"/>
  <c r="E1754" i="5"/>
  <c r="H1755" i="11" l="1"/>
  <c r="D1755" i="11"/>
  <c r="G1755" i="11"/>
  <c r="B1755" i="11"/>
  <c r="C1755" i="11"/>
  <c r="F1755" i="11"/>
  <c r="E1755" i="11" s="1"/>
  <c r="I1755" i="5"/>
  <c r="H1755" i="5"/>
  <c r="E1755" i="5"/>
  <c r="H1756" i="11" l="1"/>
  <c r="G1756" i="11"/>
  <c r="B1756" i="11"/>
  <c r="F1756" i="11"/>
  <c r="E1756" i="11" s="1"/>
  <c r="C1756" i="11"/>
  <c r="D1756" i="11"/>
  <c r="I1756" i="5"/>
  <c r="H1756" i="5"/>
  <c r="E1756" i="5"/>
  <c r="F1757" i="11" l="1"/>
  <c r="E1757" i="11" s="1"/>
  <c r="G1757" i="11"/>
  <c r="H1757" i="11"/>
  <c r="B1757" i="11"/>
  <c r="C1757" i="11"/>
  <c r="D1757" i="11"/>
  <c r="I1757" i="5"/>
  <c r="H1757" i="5"/>
  <c r="E1757" i="5"/>
  <c r="H1758" i="11" l="1"/>
  <c r="B1758" i="11"/>
  <c r="C1758" i="11"/>
  <c r="D1758" i="11"/>
  <c r="F1758" i="11"/>
  <c r="E1758" i="11" s="1"/>
  <c r="G1758" i="11"/>
  <c r="I1758" i="5"/>
  <c r="H1758" i="5"/>
  <c r="E1758" i="5"/>
  <c r="H1759" i="11" l="1"/>
  <c r="D1759" i="11"/>
  <c r="G1759" i="11"/>
  <c r="B1759" i="11"/>
  <c r="F1759" i="11"/>
  <c r="E1759" i="11" s="1"/>
  <c r="C1759" i="11"/>
  <c r="I1759" i="5"/>
  <c r="H1759" i="5"/>
  <c r="E1759" i="5"/>
  <c r="H1760" i="11" l="1"/>
  <c r="D1760" i="11"/>
  <c r="F1760" i="11"/>
  <c r="E1760" i="11" s="1"/>
  <c r="G1760" i="11"/>
  <c r="B1760" i="11"/>
  <c r="C1760" i="11"/>
  <c r="I1760" i="5"/>
  <c r="H1760" i="5"/>
  <c r="E1760" i="5"/>
  <c r="H1761" i="11" l="1"/>
  <c r="D1761" i="11"/>
  <c r="F1761" i="11"/>
  <c r="E1761" i="11" s="1"/>
  <c r="G1761" i="11"/>
  <c r="C1761" i="11"/>
  <c r="B1761" i="11"/>
  <c r="I1761" i="5"/>
  <c r="H1761" i="5"/>
  <c r="E1761" i="5"/>
  <c r="H1762" i="11" l="1"/>
  <c r="B1762" i="11"/>
  <c r="D1762" i="11"/>
  <c r="C1762" i="11"/>
  <c r="F1762" i="11"/>
  <c r="E1762" i="11" s="1"/>
  <c r="G1762" i="11"/>
  <c r="H1762" i="5"/>
  <c r="I1762" i="5"/>
  <c r="E1762" i="5"/>
  <c r="H1763" i="11" l="1"/>
  <c r="C1763" i="11"/>
  <c r="D1763" i="11"/>
  <c r="F1763" i="11"/>
  <c r="E1763" i="11" s="1"/>
  <c r="B1763" i="11"/>
  <c r="G1763" i="11"/>
  <c r="I1763" i="5"/>
  <c r="H1763" i="5"/>
  <c r="E1763" i="5"/>
  <c r="H1764" i="11" l="1"/>
  <c r="D1764" i="11"/>
  <c r="F1764" i="11"/>
  <c r="E1764" i="11" s="1"/>
  <c r="G1764" i="11"/>
  <c r="B1764" i="11"/>
  <c r="C1764" i="11"/>
  <c r="I1764" i="5"/>
  <c r="H1764" i="5"/>
  <c r="E1764" i="5"/>
  <c r="H1765" i="11" l="1"/>
  <c r="B1765" i="11"/>
  <c r="G1765" i="11"/>
  <c r="C1765" i="11"/>
  <c r="D1765" i="11"/>
  <c r="F1765" i="11"/>
  <c r="E1765" i="11" s="1"/>
  <c r="I1765" i="5"/>
  <c r="H1765" i="5"/>
  <c r="E1765" i="5"/>
  <c r="H1766" i="11" l="1"/>
  <c r="B1766" i="11"/>
  <c r="C1766" i="11"/>
  <c r="D1766" i="11"/>
  <c r="F1766" i="11"/>
  <c r="E1766" i="11" s="1"/>
  <c r="G1766" i="11"/>
  <c r="I1766" i="5"/>
  <c r="H1766" i="5"/>
  <c r="E1766" i="5"/>
  <c r="F1767" i="11" l="1"/>
  <c r="E1767" i="11" s="1"/>
  <c r="H1767" i="11"/>
  <c r="B1767" i="11"/>
  <c r="D1767" i="11"/>
  <c r="G1767" i="11"/>
  <c r="C1767" i="11"/>
  <c r="I1767" i="5"/>
  <c r="H1767" i="5"/>
  <c r="E1767" i="5"/>
  <c r="H1768" i="11" l="1"/>
  <c r="G1768" i="11"/>
  <c r="F1768" i="11"/>
  <c r="E1768" i="11" s="1"/>
  <c r="D1768" i="11"/>
  <c r="B1768" i="11"/>
  <c r="C1768" i="11"/>
  <c r="I1768" i="5"/>
  <c r="H1768" i="5"/>
  <c r="E1768" i="5"/>
  <c r="H1769" i="11" l="1"/>
  <c r="B1769" i="11"/>
  <c r="C1769" i="11"/>
  <c r="G1769" i="11"/>
  <c r="D1769" i="11"/>
  <c r="F1769" i="11"/>
  <c r="E1769" i="11" s="1"/>
  <c r="I1769" i="5"/>
  <c r="H1769" i="5"/>
  <c r="E1769" i="5"/>
  <c r="H1770" i="11" l="1"/>
  <c r="B1770" i="11"/>
  <c r="C1770" i="11"/>
  <c r="G1770" i="11"/>
  <c r="D1770" i="11"/>
  <c r="F1770" i="11"/>
  <c r="E1770" i="11" s="1"/>
  <c r="H1770" i="5"/>
  <c r="I1770" i="5"/>
  <c r="E1770" i="5"/>
  <c r="H1771" i="11" l="1"/>
  <c r="F1771" i="11"/>
  <c r="E1771" i="11" s="1"/>
  <c r="G1771" i="11"/>
  <c r="B1771" i="11"/>
  <c r="C1771" i="11"/>
  <c r="D1771" i="11"/>
  <c r="I1771" i="5"/>
  <c r="H1771" i="5"/>
  <c r="E1771" i="5"/>
  <c r="H1772" i="11" l="1"/>
  <c r="G1772" i="11"/>
  <c r="C1772" i="11"/>
  <c r="B1772" i="11"/>
  <c r="D1772" i="11"/>
  <c r="F1772" i="11"/>
  <c r="E1772" i="11" s="1"/>
  <c r="I1772" i="5"/>
  <c r="H1772" i="5"/>
  <c r="E1772" i="5"/>
  <c r="B1773" i="11" l="1"/>
  <c r="D1773" i="11"/>
  <c r="G1773" i="11"/>
  <c r="H1773" i="11"/>
  <c r="C1773" i="11"/>
  <c r="F1773" i="11"/>
  <c r="E1773" i="11" s="1"/>
  <c r="I1773" i="5"/>
  <c r="H1773" i="5"/>
  <c r="E1773" i="5"/>
  <c r="B1774" i="11" l="1"/>
  <c r="C1774" i="11"/>
  <c r="D1774" i="11"/>
  <c r="F1774" i="11"/>
  <c r="E1774" i="11" s="1"/>
  <c r="G1774" i="11"/>
  <c r="H1774" i="11"/>
  <c r="I1774" i="5"/>
  <c r="H1774" i="5"/>
  <c r="E1774" i="5"/>
  <c r="B1775" i="11" l="1"/>
  <c r="C1775" i="11"/>
  <c r="F1775" i="11"/>
  <c r="E1775" i="11" s="1"/>
  <c r="D1775" i="11"/>
  <c r="G1775" i="11"/>
  <c r="H1775" i="11"/>
  <c r="I1775" i="5"/>
  <c r="H1775" i="5"/>
  <c r="E1775" i="5"/>
  <c r="C1776" i="11" l="1"/>
  <c r="D1776" i="11"/>
  <c r="F1776" i="11"/>
  <c r="E1776" i="11" s="1"/>
  <c r="H1776" i="11"/>
  <c r="B1776" i="11"/>
  <c r="G1776" i="11"/>
  <c r="I1776" i="5"/>
  <c r="H1776" i="5"/>
  <c r="E1776" i="5"/>
  <c r="H1777" i="11" l="1"/>
  <c r="B1777" i="11"/>
  <c r="D1777" i="11"/>
  <c r="F1777" i="11"/>
  <c r="E1777" i="11" s="1"/>
  <c r="G1777" i="11"/>
  <c r="C1777" i="11"/>
  <c r="I1777" i="5"/>
  <c r="H1777" i="5"/>
  <c r="E1777" i="5"/>
  <c r="F1778" i="11" l="1"/>
  <c r="E1778" i="11" s="1"/>
  <c r="G1778" i="11"/>
  <c r="C1778" i="11"/>
  <c r="D1778" i="11"/>
  <c r="H1778" i="11"/>
  <c r="B1778" i="11"/>
  <c r="H1778" i="5"/>
  <c r="I1778" i="5"/>
  <c r="E1778" i="5"/>
  <c r="G1779" i="11" l="1"/>
  <c r="H1779" i="11"/>
  <c r="D1779" i="11"/>
  <c r="F1779" i="11"/>
  <c r="E1779" i="11" s="1"/>
  <c r="B1779" i="11"/>
  <c r="C1779" i="11"/>
  <c r="I1779" i="5"/>
  <c r="H1779" i="5"/>
  <c r="E1779" i="5"/>
  <c r="F1780" i="11" l="1"/>
  <c r="G1780" i="11"/>
  <c r="B1780" i="11"/>
  <c r="C1780" i="11"/>
  <c r="D1780" i="11"/>
  <c r="E1780" i="11"/>
  <c r="H1780" i="11"/>
  <c r="I1780" i="5"/>
  <c r="H1780" i="5"/>
  <c r="E1780" i="5"/>
  <c r="F1781" i="11" l="1"/>
  <c r="E1781" i="11" s="1"/>
  <c r="G1781" i="11"/>
  <c r="B1781" i="11"/>
  <c r="C1781" i="11"/>
  <c r="D1781" i="11"/>
  <c r="H1781" i="11"/>
  <c r="I1781" i="5"/>
  <c r="H1781" i="5"/>
  <c r="E1781" i="5"/>
  <c r="F1782" i="11" l="1"/>
  <c r="E1782" i="11" s="1"/>
  <c r="G1782" i="11"/>
  <c r="H1782" i="11"/>
  <c r="C1782" i="11"/>
  <c r="B1782" i="11"/>
  <c r="D1782" i="11"/>
  <c r="I1782" i="5"/>
  <c r="H1782" i="5"/>
  <c r="E1782" i="5"/>
  <c r="F1783" i="11" l="1"/>
  <c r="E1783" i="11" s="1"/>
  <c r="H1783" i="11"/>
  <c r="B1783" i="11"/>
  <c r="C1783" i="11"/>
  <c r="D1783" i="11"/>
  <c r="G1783" i="11"/>
  <c r="I1783" i="5"/>
  <c r="H1783" i="5"/>
  <c r="E1783" i="5"/>
  <c r="F1784" i="11" l="1"/>
  <c r="E1784" i="11" s="1"/>
  <c r="G1784" i="11"/>
  <c r="H1784" i="11"/>
  <c r="B1784" i="11"/>
  <c r="C1784" i="11"/>
  <c r="D1784" i="11"/>
  <c r="I1784" i="5"/>
  <c r="H1784" i="5"/>
  <c r="E1784" i="5"/>
  <c r="F1785" i="11" l="1"/>
  <c r="E1785" i="11" s="1"/>
  <c r="G1785" i="11"/>
  <c r="B1785" i="11"/>
  <c r="C1785" i="11"/>
  <c r="D1785" i="11"/>
  <c r="H1785" i="11"/>
  <c r="I1785" i="5"/>
  <c r="H1785" i="5"/>
  <c r="E1785" i="5"/>
  <c r="F1786" i="11" l="1"/>
  <c r="E1786" i="11" s="1"/>
  <c r="G1786" i="11"/>
  <c r="H1786" i="11"/>
  <c r="B1786" i="11"/>
  <c r="C1786" i="11"/>
  <c r="D1786" i="11"/>
  <c r="H1786" i="5"/>
  <c r="I1786" i="5"/>
  <c r="E1786" i="5"/>
  <c r="F1787" i="11" l="1"/>
  <c r="E1787" i="11" s="1"/>
  <c r="H1787" i="11"/>
  <c r="B1787" i="11"/>
  <c r="C1787" i="11"/>
  <c r="D1787" i="11"/>
  <c r="G1787" i="11"/>
  <c r="I1787" i="5"/>
  <c r="H1787" i="5"/>
  <c r="E1787" i="5"/>
  <c r="F1788" i="11" l="1"/>
  <c r="E1788" i="11" s="1"/>
  <c r="B1788" i="11"/>
  <c r="G1788" i="11"/>
  <c r="H1788" i="11"/>
  <c r="C1788" i="11"/>
  <c r="D1788" i="11"/>
  <c r="I1788" i="5"/>
  <c r="H1788" i="5"/>
  <c r="E1788" i="5"/>
  <c r="F1789" i="11" l="1"/>
  <c r="E1789" i="11" s="1"/>
  <c r="C1789" i="11"/>
  <c r="G1789" i="11"/>
  <c r="H1789" i="11"/>
  <c r="B1789" i="11"/>
  <c r="D1789" i="11"/>
  <c r="I1789" i="5"/>
  <c r="H1789" i="5"/>
  <c r="E1789" i="5"/>
  <c r="F1790" i="11" l="1"/>
  <c r="E1790" i="11" s="1"/>
  <c r="B1790" i="11"/>
  <c r="G1790" i="11"/>
  <c r="H1790" i="11"/>
  <c r="D1790" i="11"/>
  <c r="C1790" i="11"/>
  <c r="I1790" i="5"/>
  <c r="H1790" i="5"/>
  <c r="E1790" i="5"/>
  <c r="F1791" i="11" l="1"/>
  <c r="E1791" i="11" s="1"/>
  <c r="D1791" i="11"/>
  <c r="G1791" i="11"/>
  <c r="B1791" i="11"/>
  <c r="H1791" i="11"/>
  <c r="C1791" i="11"/>
  <c r="I1791" i="5"/>
  <c r="H1791" i="5"/>
  <c r="E1791" i="5"/>
  <c r="F1792" i="11" l="1"/>
  <c r="G1792" i="11"/>
  <c r="H1792" i="11"/>
  <c r="D1792" i="11"/>
  <c r="E1792" i="11"/>
  <c r="B1792" i="11"/>
  <c r="C1792" i="11"/>
  <c r="I1792" i="5"/>
  <c r="H1792" i="5"/>
  <c r="E1792" i="5"/>
  <c r="G1793" i="11" l="1"/>
  <c r="B1793" i="11"/>
  <c r="F1793" i="11"/>
  <c r="E1793" i="11" s="1"/>
  <c r="H1793" i="11"/>
  <c r="C1793" i="11"/>
  <c r="D1793" i="11"/>
  <c r="I1793" i="5"/>
  <c r="H1793" i="5"/>
  <c r="E1793" i="5"/>
  <c r="F1794" i="11" l="1"/>
  <c r="G1794" i="11"/>
  <c r="H1794" i="11"/>
  <c r="B1794" i="11"/>
  <c r="C1794" i="11"/>
  <c r="E1794" i="11"/>
  <c r="D1794" i="11"/>
  <c r="H1794" i="5"/>
  <c r="I1794" i="5"/>
  <c r="E1794" i="5"/>
  <c r="G1795" i="11" l="1"/>
  <c r="H1795" i="11"/>
  <c r="D1795" i="11"/>
  <c r="F1795" i="11"/>
  <c r="E1795" i="11" s="1"/>
  <c r="B1795" i="11"/>
  <c r="C1795" i="11"/>
  <c r="I1795" i="5"/>
  <c r="H1795" i="5"/>
  <c r="E1795" i="5"/>
  <c r="F1796" i="11" l="1"/>
  <c r="E1796" i="11" s="1"/>
  <c r="G1796" i="11"/>
  <c r="B1796" i="11"/>
  <c r="C1796" i="11"/>
  <c r="H1796" i="11"/>
  <c r="D1796" i="11"/>
  <c r="I1796" i="5"/>
  <c r="H1796" i="5"/>
  <c r="E1796" i="5"/>
  <c r="F1797" i="11" l="1"/>
  <c r="E1797" i="11" s="1"/>
  <c r="C1797" i="11"/>
  <c r="G1797" i="11"/>
  <c r="H1797" i="11"/>
  <c r="B1797" i="11"/>
  <c r="D1797" i="11"/>
  <c r="I1797" i="5"/>
  <c r="H1797" i="5"/>
  <c r="E1797" i="5"/>
  <c r="F1798" i="11" l="1"/>
  <c r="G1798" i="11"/>
  <c r="B1798" i="11"/>
  <c r="C1798" i="11"/>
  <c r="H1798" i="11"/>
  <c r="D1798" i="11"/>
  <c r="E1798" i="11"/>
  <c r="I1798" i="5"/>
  <c r="H1798" i="5"/>
  <c r="E1798" i="5"/>
  <c r="G1799" i="11" l="1"/>
  <c r="D1799" i="11"/>
  <c r="F1799" i="11"/>
  <c r="E1799" i="11" s="1"/>
  <c r="H1799" i="11"/>
  <c r="B1799" i="11"/>
  <c r="C1799" i="11"/>
  <c r="I1799" i="5"/>
  <c r="H1799" i="5"/>
  <c r="E1799" i="5"/>
  <c r="F1800" i="11" l="1"/>
  <c r="G1800" i="11"/>
  <c r="H1800" i="11"/>
  <c r="B1800" i="11"/>
  <c r="C1800" i="11"/>
  <c r="D1800" i="11"/>
  <c r="E1800" i="11"/>
  <c r="I1800" i="5"/>
  <c r="E1800" i="5"/>
  <c r="H1800" i="5"/>
  <c r="F1801" i="11" l="1"/>
  <c r="E1801" i="11" s="1"/>
  <c r="B1801" i="11"/>
  <c r="C1801" i="11"/>
  <c r="G1801" i="11"/>
  <c r="H1801" i="11"/>
  <c r="D1801" i="11"/>
  <c r="I1801" i="5"/>
  <c r="H1801" i="5"/>
  <c r="E1801" i="5"/>
  <c r="F1802" i="11" l="1"/>
  <c r="E1802" i="11" s="1"/>
  <c r="G1802" i="11"/>
  <c r="H1802" i="11"/>
  <c r="C1802" i="11"/>
  <c r="D1802" i="11"/>
  <c r="B1802" i="11"/>
  <c r="H1802" i="5"/>
  <c r="I1802" i="5"/>
  <c r="E1802" i="5"/>
  <c r="F1803" i="11" l="1"/>
  <c r="E1803" i="11" s="1"/>
  <c r="H1803" i="11"/>
  <c r="G1803" i="11"/>
  <c r="B1803" i="11"/>
  <c r="C1803" i="11"/>
  <c r="D1803" i="11"/>
  <c r="I1803" i="5"/>
  <c r="H1803" i="5"/>
  <c r="E1803" i="5"/>
  <c r="F1804" i="11" l="1"/>
  <c r="E1804" i="11" s="1"/>
  <c r="G1804" i="11"/>
  <c r="H1804" i="11"/>
  <c r="C1804" i="11"/>
  <c r="D1804" i="11"/>
  <c r="B1804" i="11"/>
  <c r="I1804" i="5"/>
  <c r="H1804" i="5"/>
  <c r="E1804" i="5"/>
  <c r="G1805" i="11" l="1"/>
  <c r="H1805" i="11"/>
  <c r="F1805" i="11"/>
  <c r="E1805" i="11" s="1"/>
  <c r="B1805" i="11"/>
  <c r="C1805" i="11"/>
  <c r="D1805" i="11"/>
  <c r="I1805" i="5"/>
  <c r="H1805" i="5"/>
  <c r="E1805" i="5"/>
  <c r="F1806" i="11" l="1"/>
  <c r="B1806" i="11"/>
  <c r="G1806" i="11"/>
  <c r="H1806" i="11"/>
  <c r="C1806" i="11"/>
  <c r="D1806" i="11"/>
  <c r="E1806" i="11"/>
  <c r="I1806" i="5"/>
  <c r="H1806" i="5"/>
  <c r="E1806" i="5"/>
  <c r="G1807" i="11" l="1"/>
  <c r="H1807" i="11"/>
  <c r="C1807" i="11"/>
  <c r="D1807" i="11"/>
  <c r="F1807" i="11"/>
  <c r="E1807" i="11" s="1"/>
  <c r="B1807" i="11"/>
  <c r="I1807" i="5"/>
  <c r="H1807" i="5"/>
  <c r="E1807" i="5"/>
  <c r="F1808" i="11" l="1"/>
  <c r="B1808" i="11"/>
  <c r="C1808" i="11"/>
  <c r="D1808" i="11"/>
  <c r="E1808" i="11"/>
  <c r="G1808" i="11"/>
  <c r="H1808" i="11"/>
  <c r="I1808" i="5"/>
  <c r="H1808" i="5"/>
  <c r="E1808" i="5"/>
  <c r="F1809" i="11" l="1"/>
  <c r="E1809" i="11" s="1"/>
  <c r="B1809" i="11"/>
  <c r="C1809" i="11"/>
  <c r="D1809" i="11"/>
  <c r="G1809" i="11"/>
  <c r="H1809" i="11"/>
  <c r="I1809" i="5"/>
  <c r="H1809" i="5"/>
  <c r="E1809" i="5"/>
  <c r="F1810" i="11" l="1"/>
  <c r="B1810" i="11"/>
  <c r="C1810" i="11"/>
  <c r="D1810" i="11"/>
  <c r="G1810" i="11"/>
  <c r="E1810" i="11"/>
  <c r="H1810" i="11"/>
  <c r="H1810" i="5"/>
  <c r="I1810" i="5"/>
  <c r="E1810" i="5"/>
  <c r="F1811" i="11" l="1"/>
  <c r="E1811" i="11" s="1"/>
  <c r="B1811" i="11"/>
  <c r="G1811" i="11"/>
  <c r="H1811" i="11"/>
  <c r="C1811" i="11"/>
  <c r="D1811" i="11"/>
  <c r="I1811" i="5"/>
  <c r="H1811" i="5"/>
  <c r="E1811" i="5"/>
  <c r="F1812" i="11" l="1"/>
  <c r="G1812" i="11"/>
  <c r="H1812" i="11"/>
  <c r="B1812" i="11"/>
  <c r="C1812" i="11"/>
  <c r="E1812" i="11"/>
  <c r="D1812" i="11"/>
  <c r="I1812" i="5"/>
  <c r="H1812" i="5"/>
  <c r="E1812" i="5"/>
  <c r="F1813" i="11" l="1"/>
  <c r="E1813" i="11" s="1"/>
  <c r="G1813" i="11"/>
  <c r="B1813" i="11"/>
  <c r="C1813" i="11"/>
  <c r="D1813" i="11"/>
  <c r="H1813" i="11"/>
  <c r="I1813" i="5"/>
  <c r="H1813" i="5"/>
  <c r="E1813" i="5"/>
  <c r="F1814" i="11" l="1"/>
  <c r="G1814" i="11"/>
  <c r="B1814" i="11"/>
  <c r="C1814" i="11"/>
  <c r="E1814" i="11"/>
  <c r="H1814" i="11"/>
  <c r="D1814" i="11"/>
  <c r="I1814" i="5"/>
  <c r="H1814" i="5"/>
  <c r="E1814" i="5"/>
  <c r="F1815" i="11" l="1"/>
  <c r="E1815" i="11" s="1"/>
  <c r="G1815" i="11"/>
  <c r="B1815" i="11"/>
  <c r="H1815" i="11"/>
  <c r="D1815" i="11"/>
  <c r="C1815" i="11"/>
  <c r="I1815" i="5"/>
  <c r="H1815" i="5"/>
  <c r="E1815" i="5"/>
  <c r="F1816" i="11" l="1"/>
  <c r="G1816" i="11"/>
  <c r="H1816" i="11"/>
  <c r="C1816" i="11"/>
  <c r="D1816" i="11"/>
  <c r="E1816" i="11"/>
  <c r="B1816" i="11"/>
  <c r="I1816" i="5"/>
  <c r="H1816" i="5"/>
  <c r="E1816" i="5"/>
  <c r="F1817" i="11" l="1"/>
  <c r="E1817" i="11" s="1"/>
  <c r="G1817" i="11"/>
  <c r="H1817" i="11"/>
  <c r="C1817" i="11"/>
  <c r="D1817" i="11"/>
  <c r="B1817" i="11"/>
  <c r="I1817" i="5"/>
  <c r="H1817" i="5"/>
  <c r="E1817" i="5"/>
  <c r="F1818" i="11" l="1"/>
  <c r="G1818" i="11"/>
  <c r="H1818" i="11"/>
  <c r="B1818" i="11"/>
  <c r="E1818" i="11"/>
  <c r="C1818" i="11"/>
  <c r="D1818" i="11"/>
  <c r="H1818" i="5"/>
  <c r="I1818" i="5"/>
  <c r="E1818" i="5"/>
  <c r="H1819" i="11" l="1"/>
  <c r="F1819" i="11"/>
  <c r="E1819" i="11" s="1"/>
  <c r="G1819" i="11"/>
  <c r="B1819" i="11"/>
  <c r="C1819" i="11"/>
  <c r="D1819" i="11"/>
  <c r="I1819" i="5"/>
  <c r="H1819" i="5"/>
  <c r="E1819" i="5"/>
  <c r="F1820" i="11" l="1"/>
  <c r="E1820" i="11" s="1"/>
  <c r="B1820" i="11"/>
  <c r="C1820" i="11"/>
  <c r="G1820" i="11"/>
  <c r="H1820" i="11"/>
  <c r="D1820" i="11"/>
  <c r="I1820" i="5"/>
  <c r="H1820" i="5"/>
  <c r="E1820" i="5"/>
  <c r="F1821" i="11" l="1"/>
  <c r="E1821" i="11" s="1"/>
  <c r="G1821" i="11"/>
  <c r="B1821" i="11"/>
  <c r="H1821" i="11"/>
  <c r="D1821" i="11"/>
  <c r="C1821" i="11"/>
  <c r="I1821" i="5"/>
  <c r="H1821" i="5"/>
  <c r="E1821" i="5"/>
  <c r="F1822" i="11" l="1"/>
  <c r="G1822" i="11"/>
  <c r="H1822" i="11"/>
  <c r="B1822" i="11"/>
  <c r="C1822" i="11"/>
  <c r="E1822" i="11"/>
  <c r="D1822" i="11"/>
  <c r="I1822" i="5"/>
  <c r="H1822" i="5"/>
  <c r="E1822" i="5"/>
  <c r="F1823" i="11" l="1"/>
  <c r="E1823" i="11" s="1"/>
  <c r="H1823" i="11"/>
  <c r="D1823" i="11"/>
  <c r="G1823" i="11"/>
  <c r="C1823" i="11"/>
  <c r="B1823" i="11"/>
  <c r="I1823" i="5"/>
  <c r="H1823" i="5"/>
  <c r="E1823" i="5"/>
  <c r="F1824" i="11" l="1"/>
  <c r="B1824" i="11"/>
  <c r="C1824" i="11"/>
  <c r="E1824" i="11"/>
  <c r="G1824" i="11"/>
  <c r="H1824" i="11"/>
  <c r="D1824" i="11"/>
  <c r="I1824" i="5"/>
  <c r="H1824" i="5"/>
  <c r="E1824" i="5"/>
  <c r="G1825" i="11" l="1"/>
  <c r="F1825" i="11"/>
  <c r="E1825" i="11" s="1"/>
  <c r="H1825" i="11"/>
  <c r="C1825" i="11"/>
  <c r="B1825" i="11"/>
  <c r="D1825" i="11"/>
  <c r="I1825" i="5"/>
  <c r="H1825" i="5"/>
  <c r="E1825" i="5"/>
  <c r="F1826" i="11" l="1"/>
  <c r="E1826" i="11" s="1"/>
  <c r="G1826" i="11"/>
  <c r="D1826" i="11"/>
  <c r="H1826" i="11"/>
  <c r="C1826" i="11"/>
  <c r="B1826" i="11"/>
  <c r="H1826" i="5"/>
  <c r="I1826" i="5"/>
  <c r="E1826" i="5"/>
  <c r="F1827" i="11" l="1"/>
  <c r="E1827" i="11" s="1"/>
  <c r="G1827" i="11"/>
  <c r="B1827" i="11"/>
  <c r="C1827" i="11"/>
  <c r="H1827" i="11"/>
  <c r="D1827" i="11"/>
  <c r="I1827" i="5"/>
  <c r="H1827" i="5"/>
  <c r="E1827" i="5"/>
  <c r="F1828" i="11" l="1"/>
  <c r="G1828" i="11"/>
  <c r="H1828" i="11"/>
  <c r="B1828" i="11"/>
  <c r="D1828" i="11"/>
  <c r="C1828" i="11"/>
  <c r="E1828" i="11"/>
  <c r="I1828" i="5"/>
  <c r="H1828" i="5"/>
  <c r="E1828" i="5"/>
  <c r="F1829" i="11" l="1"/>
  <c r="E1829" i="11" s="1"/>
  <c r="C1829" i="11"/>
  <c r="D1829" i="11"/>
  <c r="G1829" i="11"/>
  <c r="H1829" i="11"/>
  <c r="B1829" i="11"/>
  <c r="I1829" i="5"/>
  <c r="H1829" i="5"/>
  <c r="E1829" i="5"/>
  <c r="F1830" i="11" l="1"/>
  <c r="E1830" i="11" s="1"/>
  <c r="G1830" i="11"/>
  <c r="H1830" i="11"/>
  <c r="B1830" i="11"/>
  <c r="D1830" i="11"/>
  <c r="C1830" i="11"/>
  <c r="I1830" i="5"/>
  <c r="H1830" i="5"/>
  <c r="E1830" i="5"/>
  <c r="F1831" i="11" l="1"/>
  <c r="E1831" i="11" s="1"/>
  <c r="G1831" i="11"/>
  <c r="D1831" i="11"/>
  <c r="H1831" i="11"/>
  <c r="B1831" i="11"/>
  <c r="C1831" i="11"/>
  <c r="I1831" i="5"/>
  <c r="H1831" i="5"/>
  <c r="E1831" i="5"/>
  <c r="F1832" i="11" l="1"/>
  <c r="G1832" i="11"/>
  <c r="H1832" i="11"/>
  <c r="B1832" i="11"/>
  <c r="C1832" i="11"/>
  <c r="D1832" i="11"/>
  <c r="E1832" i="11"/>
  <c r="I1832" i="5"/>
  <c r="H1832" i="5"/>
  <c r="E1832" i="5"/>
  <c r="G1833" i="11" l="1"/>
  <c r="C1833" i="11"/>
  <c r="D1833" i="11"/>
  <c r="F1833" i="11"/>
  <c r="E1833" i="11" s="1"/>
  <c r="H1833" i="11"/>
  <c r="B1833" i="11"/>
  <c r="I1833" i="5"/>
  <c r="H1833" i="5"/>
  <c r="E1833" i="5"/>
  <c r="F1834" i="11" l="1"/>
  <c r="G1834" i="11"/>
  <c r="H1834" i="11"/>
  <c r="B1834" i="11"/>
  <c r="C1834" i="11"/>
  <c r="D1834" i="11"/>
  <c r="E1834" i="11"/>
  <c r="H1834" i="5"/>
  <c r="I1834" i="5"/>
  <c r="E1834" i="5"/>
  <c r="C1835" i="11" l="1"/>
  <c r="D1835" i="11"/>
  <c r="F1835" i="11"/>
  <c r="E1835" i="11" s="1"/>
  <c r="G1835" i="11"/>
  <c r="H1835" i="11"/>
  <c r="B1835" i="11"/>
  <c r="I1835" i="5"/>
  <c r="H1835" i="5"/>
  <c r="E1835" i="5"/>
  <c r="F1836" i="11" l="1"/>
  <c r="G1836" i="11"/>
  <c r="B1836" i="11"/>
  <c r="C1836" i="11"/>
  <c r="D1836" i="11"/>
  <c r="H1836" i="11"/>
  <c r="E1836" i="11"/>
  <c r="I1836" i="5"/>
  <c r="H1836" i="5"/>
  <c r="E1836" i="5"/>
  <c r="F1837" i="11" l="1"/>
  <c r="E1837" i="11" s="1"/>
  <c r="B1837" i="11"/>
  <c r="C1837" i="11"/>
  <c r="D1837" i="11"/>
  <c r="G1837" i="11"/>
  <c r="H1837" i="11"/>
  <c r="I1837" i="5"/>
  <c r="H1837" i="5"/>
  <c r="E1837" i="5"/>
  <c r="F1838" i="11" l="1"/>
  <c r="E1838" i="11" s="1"/>
  <c r="G1838" i="11"/>
  <c r="H1838" i="11"/>
  <c r="B1838" i="11"/>
  <c r="C1838" i="11"/>
  <c r="D1838" i="11"/>
  <c r="I1838" i="5"/>
  <c r="H1838" i="5"/>
  <c r="E1838" i="5"/>
  <c r="F1839" i="11" l="1"/>
  <c r="E1839" i="11" s="1"/>
  <c r="G1839" i="11"/>
  <c r="B1839" i="11"/>
  <c r="H1839" i="11"/>
  <c r="C1839" i="11"/>
  <c r="D1839" i="11"/>
  <c r="I1839" i="5"/>
  <c r="H1839" i="5"/>
  <c r="E1839" i="5"/>
  <c r="F1840" i="11" l="1"/>
  <c r="G1840" i="11"/>
  <c r="H1840" i="11"/>
  <c r="C1840" i="11"/>
  <c r="D1840" i="11"/>
  <c r="B1840" i="11"/>
  <c r="E1840" i="11"/>
  <c r="I1840" i="5"/>
  <c r="H1840" i="5"/>
  <c r="E1840" i="5"/>
  <c r="G1841" i="11" l="1"/>
  <c r="H1841" i="11"/>
  <c r="B1841" i="11"/>
  <c r="F1841" i="11"/>
  <c r="E1841" i="11" s="1"/>
  <c r="C1841" i="11"/>
  <c r="D1841" i="11"/>
  <c r="I1841" i="5"/>
  <c r="H1841" i="5"/>
  <c r="E1841" i="5"/>
  <c r="F1842" i="11" l="1"/>
  <c r="E1842" i="11" s="1"/>
  <c r="G1842" i="11"/>
  <c r="H1842" i="11"/>
  <c r="B1842" i="11"/>
  <c r="C1842" i="11"/>
  <c r="D1842" i="11"/>
  <c r="H1842" i="5"/>
  <c r="I1842" i="5"/>
  <c r="E1842" i="5"/>
  <c r="F1843" i="11" l="1"/>
  <c r="E1843" i="11" s="1"/>
  <c r="G1843" i="11"/>
  <c r="H1843" i="11"/>
  <c r="C1843" i="11"/>
  <c r="D1843" i="11"/>
  <c r="B1843" i="11"/>
  <c r="I1843" i="5"/>
  <c r="H1843" i="5"/>
  <c r="E1843" i="5"/>
  <c r="F1844" i="11" l="1"/>
  <c r="E1844" i="11" s="1"/>
  <c r="G1844" i="11"/>
  <c r="H1844" i="11"/>
  <c r="C1844" i="11"/>
  <c r="D1844" i="11"/>
  <c r="B1844" i="11"/>
  <c r="I1844" i="5"/>
  <c r="H1844" i="5"/>
  <c r="E1844" i="5"/>
  <c r="F1845" i="11" l="1"/>
  <c r="E1845" i="11" s="1"/>
  <c r="G1845" i="11"/>
  <c r="H1845" i="11"/>
  <c r="C1845" i="11"/>
  <c r="B1845" i="11"/>
  <c r="D1845" i="11"/>
  <c r="I1845" i="5"/>
  <c r="H1845" i="5"/>
  <c r="E1845" i="5"/>
  <c r="F1846" i="11" l="1"/>
  <c r="G1846" i="11"/>
  <c r="H1846" i="11"/>
  <c r="B1846" i="11"/>
  <c r="C1846" i="11"/>
  <c r="E1846" i="11"/>
  <c r="D1846" i="11"/>
  <c r="I1846" i="5"/>
  <c r="H1846" i="5"/>
  <c r="E1846" i="5"/>
  <c r="F1847" i="11" l="1"/>
  <c r="E1847" i="11" s="1"/>
  <c r="G1847" i="11"/>
  <c r="H1847" i="11"/>
  <c r="C1847" i="11"/>
  <c r="D1847" i="11"/>
  <c r="B1847" i="11"/>
  <c r="I1847" i="5"/>
  <c r="H1847" i="5"/>
  <c r="E1847" i="5"/>
  <c r="F1848" i="11" l="1"/>
  <c r="G1848" i="11"/>
  <c r="D1848" i="11"/>
  <c r="H1848" i="11"/>
  <c r="B1848" i="11"/>
  <c r="C1848" i="11"/>
  <c r="E1848" i="11"/>
  <c r="I1848" i="5"/>
  <c r="H1848" i="5"/>
  <c r="E1848" i="5"/>
  <c r="F1849" i="11" l="1"/>
  <c r="E1849" i="11" s="1"/>
  <c r="G1849" i="11"/>
  <c r="H1849" i="11"/>
  <c r="B1849" i="11"/>
  <c r="C1849" i="11"/>
  <c r="D1849" i="11"/>
  <c r="I1849" i="5"/>
  <c r="H1849" i="5"/>
  <c r="E1849" i="5"/>
  <c r="F1850" i="11" l="1"/>
  <c r="B1850" i="11"/>
  <c r="G1850" i="11"/>
  <c r="H1850" i="11"/>
  <c r="D1850" i="11"/>
  <c r="C1850" i="11"/>
  <c r="E1850" i="11"/>
  <c r="H1850" i="5"/>
  <c r="I1850" i="5"/>
  <c r="E1850" i="5"/>
  <c r="F1851" i="11" l="1"/>
  <c r="E1851" i="11" s="1"/>
  <c r="G1851" i="11"/>
  <c r="B1851" i="11"/>
  <c r="D1851" i="11"/>
  <c r="H1851" i="11"/>
  <c r="C1851" i="11"/>
  <c r="I1851" i="5"/>
  <c r="H1851" i="5"/>
  <c r="E1851" i="5"/>
  <c r="F1852" i="11" l="1"/>
  <c r="H1852" i="11"/>
  <c r="G1852" i="11"/>
  <c r="B1852" i="11"/>
  <c r="C1852" i="11"/>
  <c r="D1852" i="11"/>
  <c r="E1852" i="11"/>
  <c r="I1852" i="5"/>
  <c r="H1852" i="5"/>
  <c r="E1852" i="5"/>
  <c r="B1853" i="11" l="1"/>
  <c r="D1853" i="11"/>
  <c r="F1853" i="11"/>
  <c r="E1853" i="11" s="1"/>
  <c r="G1853" i="11"/>
  <c r="H1853" i="11"/>
  <c r="C1853" i="11"/>
  <c r="I1853" i="5"/>
  <c r="H1853" i="5"/>
  <c r="E1853" i="5"/>
  <c r="F1854" i="11" l="1"/>
  <c r="G1854" i="11"/>
  <c r="H1854" i="11"/>
  <c r="B1854" i="11"/>
  <c r="D1854" i="11"/>
  <c r="E1854" i="11"/>
  <c r="C1854" i="11"/>
  <c r="I1854" i="5"/>
  <c r="H1854" i="5"/>
  <c r="E1854" i="5"/>
  <c r="F1855" i="11" l="1"/>
  <c r="E1855" i="11" s="1"/>
  <c r="G1855" i="11"/>
  <c r="B1855" i="11"/>
  <c r="H1855" i="11"/>
  <c r="C1855" i="11"/>
  <c r="D1855" i="11"/>
  <c r="I1855" i="5"/>
  <c r="H1855" i="5"/>
  <c r="E1855" i="5"/>
  <c r="F1856" i="11" l="1"/>
  <c r="G1856" i="11"/>
  <c r="H1856" i="11"/>
  <c r="C1856" i="11"/>
  <c r="D1856" i="11"/>
  <c r="B1856" i="11"/>
  <c r="E1856" i="11"/>
  <c r="I1856" i="5"/>
  <c r="H1856" i="5"/>
  <c r="E1856" i="5"/>
  <c r="H1857" i="11" l="1"/>
  <c r="F1857" i="11"/>
  <c r="E1857" i="11" s="1"/>
  <c r="G1857" i="11"/>
  <c r="D1857" i="11"/>
  <c r="B1857" i="11"/>
  <c r="C1857" i="11"/>
  <c r="I1857" i="5"/>
  <c r="H1857" i="5"/>
  <c r="E1857" i="5"/>
  <c r="F1858" i="11" l="1"/>
  <c r="G1858" i="11"/>
  <c r="H1858" i="11"/>
  <c r="B1858" i="11"/>
  <c r="D1858" i="11"/>
  <c r="E1858" i="11"/>
  <c r="C1858" i="11"/>
  <c r="H1858" i="5"/>
  <c r="I1858" i="5"/>
  <c r="E1858" i="5"/>
  <c r="F1859" i="11" l="1"/>
  <c r="E1859" i="11" s="1"/>
  <c r="G1859" i="11"/>
  <c r="D1859" i="11"/>
  <c r="H1859" i="11"/>
  <c r="B1859" i="11"/>
  <c r="C1859" i="11"/>
  <c r="I1859" i="5"/>
  <c r="H1859" i="5"/>
  <c r="E1859" i="5"/>
  <c r="F1860" i="11" l="1"/>
  <c r="G1860" i="11"/>
  <c r="H1860" i="11"/>
  <c r="B1860" i="11"/>
  <c r="C1860" i="11"/>
  <c r="D1860" i="11"/>
  <c r="E1860" i="11"/>
  <c r="I1860" i="5"/>
  <c r="H1860" i="5"/>
  <c r="E1860" i="5"/>
  <c r="F1861" i="11" l="1"/>
  <c r="E1861" i="11" s="1"/>
  <c r="G1861" i="11"/>
  <c r="H1861" i="11"/>
  <c r="C1861" i="11"/>
  <c r="D1861" i="11"/>
  <c r="B1861" i="11"/>
  <c r="I1861" i="5"/>
  <c r="H1861" i="5"/>
  <c r="E1861" i="5"/>
  <c r="F1862" i="11" l="1"/>
  <c r="E1862" i="11" s="1"/>
  <c r="B1862" i="11"/>
  <c r="G1862" i="11"/>
  <c r="H1862" i="11"/>
  <c r="C1862" i="11"/>
  <c r="D1862" i="11"/>
  <c r="I1862" i="5"/>
  <c r="H1862" i="5"/>
  <c r="E1862" i="5"/>
  <c r="F1863" i="11" l="1"/>
  <c r="E1863" i="11" s="1"/>
  <c r="G1863" i="11"/>
  <c r="D1863" i="11"/>
  <c r="H1863" i="11"/>
  <c r="C1863" i="11"/>
  <c r="B1863" i="11"/>
  <c r="I1863" i="5"/>
  <c r="H1863" i="5"/>
  <c r="E1863" i="5"/>
  <c r="F1864" i="11" l="1"/>
  <c r="E1864" i="11" s="1"/>
  <c r="G1864" i="11"/>
  <c r="B1864" i="11"/>
  <c r="H1864" i="11"/>
  <c r="C1864" i="11"/>
  <c r="D1864" i="11"/>
  <c r="I1864" i="5"/>
  <c r="H1864" i="5"/>
  <c r="E1864" i="5"/>
  <c r="F1865" i="11" l="1"/>
  <c r="E1865" i="11" s="1"/>
  <c r="G1865" i="11"/>
  <c r="H1865" i="11"/>
  <c r="C1865" i="11"/>
  <c r="B1865" i="11"/>
  <c r="D1865" i="11"/>
  <c r="I1865" i="5"/>
  <c r="H1865" i="5"/>
  <c r="E1865" i="5"/>
  <c r="F1866" i="11" l="1"/>
  <c r="E1866" i="11" s="1"/>
  <c r="B1866" i="11"/>
  <c r="G1866" i="11"/>
  <c r="H1866" i="11"/>
  <c r="C1866" i="11"/>
  <c r="D1866" i="11"/>
  <c r="H1866" i="5"/>
  <c r="I1866" i="5"/>
  <c r="E1866" i="5"/>
  <c r="G1867" i="11" l="1"/>
  <c r="H1867" i="11"/>
  <c r="F1867" i="11"/>
  <c r="E1867" i="11" s="1"/>
  <c r="B1867" i="11"/>
  <c r="C1867" i="11"/>
  <c r="D1867" i="11"/>
  <c r="I1867" i="5"/>
  <c r="H1867" i="5"/>
  <c r="E1867" i="5"/>
  <c r="F1868" i="11" l="1"/>
  <c r="G1868" i="11"/>
  <c r="H1868" i="11"/>
  <c r="C1868" i="11"/>
  <c r="D1868" i="11"/>
  <c r="B1868" i="11"/>
  <c r="E1868" i="11"/>
  <c r="I1868" i="5"/>
  <c r="H1868" i="5"/>
  <c r="E1868" i="5"/>
  <c r="F1869" i="11" l="1"/>
  <c r="E1869" i="11" s="1"/>
  <c r="G1869" i="11"/>
  <c r="H1869" i="11"/>
  <c r="B1869" i="11"/>
  <c r="C1869" i="11"/>
  <c r="D1869" i="11"/>
  <c r="I1869" i="5"/>
  <c r="H1869" i="5"/>
  <c r="E1869" i="5"/>
  <c r="F1870" i="11" l="1"/>
  <c r="G1870" i="11"/>
  <c r="H1870" i="11"/>
  <c r="B1870" i="11"/>
  <c r="C1870" i="11"/>
  <c r="D1870" i="11"/>
  <c r="E1870" i="11"/>
  <c r="I1870" i="5"/>
  <c r="H1870" i="5"/>
  <c r="E1870" i="5"/>
  <c r="F1871" i="11" l="1"/>
  <c r="E1871" i="11" s="1"/>
  <c r="G1871" i="11"/>
  <c r="H1871" i="11"/>
  <c r="C1871" i="11"/>
  <c r="D1871" i="11"/>
  <c r="B1871" i="11"/>
  <c r="I1871" i="5"/>
  <c r="H1871" i="5"/>
  <c r="E1871" i="5"/>
  <c r="F1872" i="11" l="1"/>
  <c r="E1872" i="11" s="1"/>
  <c r="B1872" i="11"/>
  <c r="G1872" i="11"/>
  <c r="H1872" i="11"/>
  <c r="C1872" i="11"/>
  <c r="D1872" i="11"/>
  <c r="I1872" i="5"/>
  <c r="H1872" i="5"/>
  <c r="E1872" i="5"/>
  <c r="F1873" i="11" l="1"/>
  <c r="E1873" i="11" s="1"/>
  <c r="C1873" i="11"/>
  <c r="G1873" i="11"/>
  <c r="H1873" i="11"/>
  <c r="B1873" i="11"/>
  <c r="D1873" i="11"/>
  <c r="I1873" i="5"/>
  <c r="H1873" i="5"/>
  <c r="E1873" i="5"/>
  <c r="F1874" i="11" l="1"/>
  <c r="E1874" i="11" s="1"/>
  <c r="G1874" i="11"/>
  <c r="C1874" i="11"/>
  <c r="H1874" i="11"/>
  <c r="D1874" i="11"/>
  <c r="B1874" i="11"/>
  <c r="H1874" i="5"/>
  <c r="I1874" i="5"/>
  <c r="E1874" i="5"/>
  <c r="F1875" i="11" l="1"/>
  <c r="E1875" i="11" s="1"/>
  <c r="G1875" i="11"/>
  <c r="B1875" i="11"/>
  <c r="H1875" i="11"/>
  <c r="C1875" i="11"/>
  <c r="D1875" i="11"/>
  <c r="I1875" i="5"/>
  <c r="H1875" i="5"/>
  <c r="E1875" i="5"/>
  <c r="F1876" i="11" l="1"/>
  <c r="G1876" i="11"/>
  <c r="H1876" i="11"/>
  <c r="B1876" i="11"/>
  <c r="C1876" i="11"/>
  <c r="D1876" i="11"/>
  <c r="E1876" i="11"/>
  <c r="I1876" i="5"/>
  <c r="H1876" i="5"/>
  <c r="E1876" i="5"/>
  <c r="B1877" i="11" l="1"/>
  <c r="D1877" i="11"/>
  <c r="F1877" i="11"/>
  <c r="E1877" i="11" s="1"/>
  <c r="G1877" i="11"/>
  <c r="H1877" i="11"/>
  <c r="C1877" i="11"/>
  <c r="I1877" i="5"/>
  <c r="H1877" i="5"/>
  <c r="E1877" i="5"/>
  <c r="F1878" i="11" l="1"/>
  <c r="E1878" i="11" s="1"/>
  <c r="G1878" i="11"/>
  <c r="H1878" i="11"/>
  <c r="D1878" i="11"/>
  <c r="B1878" i="11"/>
  <c r="C1878" i="11"/>
  <c r="I1878" i="5"/>
  <c r="H1878" i="5"/>
  <c r="E1878" i="5"/>
  <c r="F1879" i="11" l="1"/>
  <c r="E1879" i="11" s="1"/>
  <c r="G1879" i="11"/>
  <c r="H1879" i="11"/>
  <c r="C1879" i="11"/>
  <c r="D1879" i="11"/>
  <c r="B1879" i="11"/>
  <c r="I1879" i="5"/>
  <c r="H1879" i="5"/>
  <c r="E1879" i="5"/>
  <c r="F1880" i="11" l="1"/>
  <c r="E1880" i="11" s="1"/>
  <c r="G1880" i="11"/>
  <c r="H1880" i="11"/>
  <c r="C1880" i="11"/>
  <c r="D1880" i="11"/>
  <c r="B1880" i="11"/>
  <c r="I1880" i="5"/>
  <c r="H1880" i="5"/>
  <c r="E1880" i="5"/>
  <c r="F1881" i="11" l="1"/>
  <c r="E1881" i="11" s="1"/>
  <c r="G1881" i="11"/>
  <c r="H1881" i="11"/>
  <c r="D1881" i="11"/>
  <c r="B1881" i="11"/>
  <c r="C1881" i="11"/>
  <c r="I1881" i="5"/>
  <c r="H1881" i="5"/>
  <c r="E1881" i="5"/>
  <c r="F1882" i="11" l="1"/>
  <c r="E1882" i="11" s="1"/>
  <c r="G1882" i="11"/>
  <c r="H1882" i="11"/>
  <c r="B1882" i="11"/>
  <c r="C1882" i="11"/>
  <c r="D1882" i="11"/>
  <c r="H1882" i="5"/>
  <c r="I1882" i="5"/>
  <c r="E1882" i="5"/>
  <c r="F1883" i="11" l="1"/>
  <c r="E1883" i="11" s="1"/>
  <c r="C1883" i="11"/>
  <c r="G1883" i="11"/>
  <c r="H1883" i="11"/>
  <c r="B1883" i="11"/>
  <c r="D1883" i="11"/>
  <c r="I1883" i="5"/>
  <c r="H1883" i="5"/>
  <c r="E1883" i="5"/>
  <c r="F1884" i="11" l="1"/>
  <c r="B1884" i="11"/>
  <c r="G1884" i="11"/>
  <c r="H1884" i="11"/>
  <c r="D1884" i="11"/>
  <c r="C1884" i="11"/>
  <c r="E1884" i="11"/>
  <c r="I1884" i="5"/>
  <c r="H1884" i="5"/>
  <c r="E1884" i="5"/>
  <c r="H1885" i="11" l="1"/>
  <c r="C1885" i="11"/>
  <c r="D1885" i="11"/>
  <c r="F1885" i="11"/>
  <c r="E1885" i="11" s="1"/>
  <c r="G1885" i="11"/>
  <c r="B1885" i="11"/>
  <c r="I1885" i="5"/>
  <c r="H1885" i="5"/>
  <c r="E1885" i="5"/>
  <c r="F1886" i="11" l="1"/>
  <c r="E1886" i="11" s="1"/>
  <c r="G1886" i="11"/>
  <c r="H1886" i="11"/>
  <c r="B1886" i="11"/>
  <c r="C1886" i="11"/>
  <c r="D1886" i="11"/>
  <c r="I1886" i="5"/>
  <c r="H1886" i="5"/>
  <c r="E1886" i="5"/>
  <c r="G1887" i="11" l="1"/>
  <c r="H1887" i="11"/>
  <c r="D1887" i="11"/>
  <c r="F1887" i="11"/>
  <c r="E1887" i="11" s="1"/>
  <c r="C1887" i="11"/>
  <c r="B1887" i="11"/>
  <c r="I1887" i="5"/>
  <c r="H1887" i="5"/>
  <c r="E1887" i="5"/>
  <c r="F1888" i="11" l="1"/>
  <c r="G1888" i="11"/>
  <c r="B1888" i="11"/>
  <c r="C1888" i="11"/>
  <c r="D1888" i="11"/>
  <c r="H1888" i="11"/>
  <c r="E1888" i="11"/>
  <c r="I1888" i="5"/>
  <c r="H1888" i="5"/>
  <c r="E1888" i="5"/>
  <c r="F1889" i="11" l="1"/>
  <c r="E1889" i="11" s="1"/>
  <c r="G1889" i="11"/>
  <c r="H1889" i="11"/>
  <c r="D1889" i="11"/>
  <c r="C1889" i="11"/>
  <c r="B1889" i="11"/>
  <c r="I1889" i="5"/>
  <c r="H1889" i="5"/>
  <c r="E1889" i="5"/>
  <c r="F1890" i="11" l="1"/>
  <c r="E1890" i="11" s="1"/>
  <c r="G1890" i="11"/>
  <c r="H1890" i="11"/>
  <c r="B1890" i="11"/>
  <c r="C1890" i="11"/>
  <c r="D1890" i="11"/>
  <c r="H1890" i="5"/>
  <c r="I1890" i="5"/>
  <c r="E1890" i="5"/>
  <c r="F1891" i="11" l="1"/>
  <c r="E1891" i="11" s="1"/>
  <c r="G1891" i="11"/>
  <c r="H1891" i="11"/>
  <c r="B1891" i="11"/>
  <c r="C1891" i="11"/>
  <c r="D1891" i="11"/>
  <c r="I1891" i="5"/>
  <c r="H1891" i="5"/>
  <c r="E1891" i="5"/>
  <c r="F1892" i="11" l="1"/>
  <c r="G1892" i="11"/>
  <c r="H1892" i="11"/>
  <c r="B1892" i="11"/>
  <c r="D1892" i="11"/>
  <c r="E1892" i="11"/>
  <c r="C1892" i="11"/>
  <c r="I1892" i="5"/>
  <c r="H1892" i="5"/>
  <c r="E1892" i="5"/>
  <c r="F1893" i="11" l="1"/>
  <c r="E1893" i="11" s="1"/>
  <c r="D1893" i="11"/>
  <c r="G1893" i="11"/>
  <c r="H1893" i="11"/>
  <c r="B1893" i="11"/>
  <c r="C1893" i="11"/>
  <c r="I1893" i="5"/>
  <c r="H1893" i="5"/>
  <c r="E1893" i="5"/>
  <c r="F1894" i="11" l="1"/>
  <c r="E1894" i="11" s="1"/>
  <c r="G1894" i="11"/>
  <c r="H1894" i="11"/>
  <c r="D1894" i="11"/>
  <c r="B1894" i="11"/>
  <c r="C1894" i="11"/>
  <c r="I1894" i="5"/>
  <c r="H1894" i="5"/>
  <c r="E1894" i="5"/>
  <c r="H1895" i="11" l="1"/>
  <c r="C1895" i="11"/>
  <c r="D1895" i="11"/>
  <c r="F1895" i="11"/>
  <c r="E1895" i="11" s="1"/>
  <c r="G1895" i="11"/>
  <c r="B1895" i="11"/>
  <c r="I1895" i="5"/>
  <c r="H1895" i="5"/>
  <c r="E1895" i="5"/>
  <c r="F1896" i="11" l="1"/>
  <c r="E1896" i="11" s="1"/>
  <c r="H1896" i="11"/>
  <c r="B1896" i="11"/>
  <c r="G1896" i="11"/>
  <c r="C1896" i="11"/>
  <c r="D1896" i="11"/>
  <c r="I1896" i="5"/>
  <c r="H1896" i="5"/>
  <c r="E1896" i="5"/>
  <c r="F1897" i="11" l="1"/>
  <c r="E1897" i="11" s="1"/>
  <c r="G1897" i="11"/>
  <c r="H1897" i="11"/>
  <c r="C1897" i="11"/>
  <c r="B1897" i="11"/>
  <c r="D1897" i="11"/>
  <c r="I1897" i="5"/>
  <c r="H1897" i="5"/>
  <c r="E1897" i="5"/>
  <c r="F1898" i="11" l="1"/>
  <c r="E1898" i="11" s="1"/>
  <c r="G1898" i="11"/>
  <c r="D1898" i="11"/>
  <c r="H1898" i="11"/>
  <c r="B1898" i="11"/>
  <c r="C1898" i="11"/>
  <c r="H1898" i="5"/>
  <c r="I1898" i="5"/>
  <c r="E1898" i="5"/>
  <c r="F1899" i="11" l="1"/>
  <c r="E1899" i="11" s="1"/>
  <c r="D1899" i="11"/>
  <c r="G1899" i="11"/>
  <c r="B1899" i="11"/>
  <c r="C1899" i="11"/>
  <c r="H1899" i="11"/>
  <c r="I1899" i="5"/>
  <c r="H1899" i="5"/>
  <c r="E1899" i="5"/>
  <c r="F1900" i="11" l="1"/>
  <c r="G1900" i="11"/>
  <c r="H1900" i="11"/>
  <c r="B1900" i="11"/>
  <c r="D1900" i="11"/>
  <c r="E1900" i="11"/>
  <c r="C1900" i="11"/>
  <c r="I1900" i="5"/>
  <c r="H1900" i="5"/>
  <c r="E1900" i="5"/>
  <c r="G1901" i="11" l="1"/>
  <c r="H1901" i="11"/>
  <c r="C1901" i="11"/>
  <c r="F1901" i="11"/>
  <c r="E1901" i="11" s="1"/>
  <c r="B1901" i="11"/>
  <c r="D1901" i="11"/>
  <c r="I1901" i="5"/>
  <c r="H1901" i="5"/>
  <c r="E1901" i="5"/>
  <c r="F1902" i="11" l="1"/>
  <c r="E1902" i="11" s="1"/>
  <c r="G1902" i="11"/>
  <c r="H1902" i="11"/>
  <c r="B1902" i="11"/>
  <c r="C1902" i="11"/>
  <c r="D1902" i="11"/>
  <c r="I1902" i="5"/>
  <c r="H1902" i="5"/>
  <c r="E1902" i="5"/>
  <c r="H1903" i="11" l="1"/>
  <c r="F1903" i="11"/>
  <c r="E1903" i="11" s="1"/>
  <c r="G1903" i="11"/>
  <c r="B1903" i="11"/>
  <c r="C1903" i="11"/>
  <c r="D1903" i="11"/>
  <c r="I1903" i="5"/>
  <c r="H1903" i="5"/>
  <c r="E1903" i="5"/>
  <c r="F1904" i="11" l="1"/>
  <c r="E1904" i="11" s="1"/>
  <c r="G1904" i="11"/>
  <c r="H1904" i="11"/>
  <c r="B1904" i="11"/>
  <c r="C1904" i="11"/>
  <c r="D1904" i="11"/>
  <c r="I1904" i="5"/>
  <c r="H1904" i="5"/>
  <c r="E1904" i="5"/>
  <c r="F1905" i="11" l="1"/>
  <c r="E1905" i="11" s="1"/>
  <c r="G1905" i="11"/>
  <c r="H1905" i="11"/>
  <c r="C1905" i="11"/>
  <c r="D1905" i="11"/>
  <c r="B1905" i="11"/>
  <c r="I1905" i="5"/>
  <c r="H1905" i="5"/>
  <c r="E1905" i="5"/>
  <c r="F1906" i="11" l="1"/>
  <c r="E1906" i="11" s="1"/>
  <c r="G1906" i="11"/>
  <c r="B1906" i="11"/>
  <c r="C1906" i="11"/>
  <c r="H1906" i="11"/>
  <c r="D1906" i="11"/>
  <c r="H1906" i="5"/>
  <c r="I1906" i="5"/>
  <c r="E1906" i="5"/>
  <c r="F1907" i="11" l="1"/>
  <c r="E1907" i="11" s="1"/>
  <c r="B1907" i="11"/>
  <c r="C1907" i="11"/>
  <c r="D1907" i="11"/>
  <c r="G1907" i="11"/>
  <c r="H1907" i="11"/>
  <c r="I1907" i="5"/>
  <c r="H1907" i="5"/>
  <c r="E1907" i="5"/>
  <c r="F1908" i="11" l="1"/>
  <c r="G1908" i="11"/>
  <c r="D1908" i="11"/>
  <c r="H1908" i="11"/>
  <c r="B1908" i="11"/>
  <c r="C1908" i="11"/>
  <c r="E1908" i="11"/>
  <c r="I1908" i="5"/>
  <c r="H1908" i="5"/>
  <c r="E1908" i="5"/>
  <c r="G1909" i="11" l="1"/>
  <c r="H1909" i="11"/>
  <c r="F1909" i="11"/>
  <c r="E1909" i="11" s="1"/>
  <c r="B1909" i="11"/>
  <c r="C1909" i="11"/>
  <c r="D1909" i="11"/>
  <c r="I1909" i="5"/>
  <c r="H1909" i="5"/>
  <c r="E1909" i="5"/>
  <c r="F1910" i="11" l="1"/>
  <c r="E1910" i="11" s="1"/>
  <c r="G1910" i="11"/>
  <c r="H1910" i="11"/>
  <c r="B1910" i="11"/>
  <c r="C1910" i="11"/>
  <c r="D1910" i="11"/>
  <c r="I1910" i="5"/>
  <c r="H1910" i="5"/>
  <c r="E1910" i="5"/>
  <c r="F1911" i="11" l="1"/>
  <c r="E1911" i="11" s="1"/>
  <c r="G1911" i="11"/>
  <c r="H1911" i="11"/>
  <c r="C1911" i="11"/>
  <c r="D1911" i="11"/>
  <c r="B1911" i="11"/>
  <c r="I1911" i="5"/>
  <c r="H1911" i="5"/>
  <c r="E1911" i="5"/>
  <c r="F1912" i="11" l="1"/>
  <c r="E1912" i="11" s="1"/>
  <c r="G1912" i="11"/>
  <c r="H1912" i="11"/>
  <c r="B1912" i="11"/>
  <c r="D1912" i="11"/>
  <c r="C1912" i="11"/>
  <c r="I1912" i="5"/>
  <c r="H1912" i="5"/>
  <c r="E1912" i="5"/>
  <c r="H1913" i="11" l="1"/>
  <c r="B1913" i="11"/>
  <c r="F1913" i="11"/>
  <c r="E1913" i="11" s="1"/>
  <c r="G1913" i="11"/>
  <c r="D1913" i="11"/>
  <c r="C1913" i="11"/>
  <c r="I1913" i="5"/>
  <c r="H1913" i="5"/>
  <c r="E1913" i="5"/>
  <c r="F1914" i="11" l="1"/>
  <c r="E1914" i="11" s="1"/>
  <c r="G1914" i="11"/>
  <c r="H1914" i="11"/>
  <c r="C1914" i="11"/>
  <c r="D1914" i="11"/>
  <c r="B1914" i="11"/>
  <c r="H1914" i="5"/>
  <c r="I1914" i="5"/>
  <c r="E1914" i="5"/>
  <c r="H1915" i="11" l="1"/>
  <c r="C1915" i="11"/>
  <c r="F1915" i="11"/>
  <c r="E1915" i="11" s="1"/>
  <c r="G1915" i="11"/>
  <c r="B1915" i="11"/>
  <c r="D1915" i="11"/>
  <c r="I1915" i="5"/>
  <c r="H1915" i="5"/>
  <c r="E1915" i="5"/>
  <c r="F1916" i="11" l="1"/>
  <c r="E1916" i="11" s="1"/>
  <c r="G1916" i="11"/>
  <c r="H1916" i="11"/>
  <c r="B1916" i="11"/>
  <c r="C1916" i="11"/>
  <c r="D1916" i="11"/>
  <c r="I1916" i="5"/>
  <c r="H1916" i="5"/>
  <c r="E1916" i="5"/>
  <c r="H1917" i="11" l="1"/>
  <c r="C1917" i="11"/>
  <c r="F1917" i="11"/>
  <c r="E1917" i="11" s="1"/>
  <c r="G1917" i="11"/>
  <c r="D1917" i="11"/>
  <c r="B1917" i="11"/>
  <c r="I1917" i="5"/>
  <c r="H1917" i="5"/>
  <c r="E1917" i="5"/>
  <c r="F1918" i="11" l="1"/>
  <c r="G1918" i="11"/>
  <c r="H1918" i="11"/>
  <c r="D1918" i="11"/>
  <c r="B1918" i="11"/>
  <c r="E1918" i="11"/>
  <c r="C1918" i="11"/>
  <c r="I1918" i="5"/>
  <c r="H1918" i="5"/>
  <c r="E1918" i="5"/>
  <c r="F1919" i="11" l="1"/>
  <c r="E1919" i="11" s="1"/>
  <c r="G1919" i="11"/>
  <c r="H1919" i="11"/>
  <c r="B1919" i="11"/>
  <c r="C1919" i="11"/>
  <c r="D1919" i="11"/>
  <c r="I1919" i="5"/>
  <c r="H1919" i="5"/>
  <c r="E1919" i="5"/>
  <c r="F1920" i="11" l="1"/>
  <c r="E1920" i="11" s="1"/>
  <c r="B1920" i="11"/>
  <c r="G1920" i="11"/>
  <c r="H1920" i="11"/>
  <c r="C1920" i="11"/>
  <c r="D1920" i="11"/>
  <c r="I1920" i="5"/>
  <c r="H1920" i="5"/>
  <c r="E1920" i="5"/>
  <c r="F1921" i="11" l="1"/>
  <c r="E1921" i="11" s="1"/>
  <c r="G1921" i="11"/>
  <c r="H1921" i="11"/>
  <c r="B1921" i="11"/>
  <c r="C1921" i="11"/>
  <c r="D1921" i="11"/>
  <c r="I1921" i="5"/>
  <c r="H1921" i="5"/>
  <c r="E1921" i="5"/>
  <c r="F1922" i="11" l="1"/>
  <c r="E1922" i="11" s="1"/>
  <c r="G1922" i="11"/>
  <c r="B1922" i="11"/>
  <c r="C1922" i="11"/>
  <c r="H1922" i="11"/>
  <c r="D1922" i="11"/>
  <c r="H1922" i="5"/>
  <c r="I1922" i="5"/>
  <c r="E1922" i="5"/>
  <c r="F1923" i="11" l="1"/>
  <c r="E1923" i="11" s="1"/>
  <c r="G1923" i="11"/>
  <c r="H1923" i="11"/>
  <c r="B1923" i="11"/>
  <c r="C1923" i="11"/>
  <c r="D1923" i="11"/>
  <c r="I1923" i="5"/>
  <c r="H1923" i="5"/>
  <c r="E1923" i="5"/>
  <c r="F1924" i="11" l="1"/>
  <c r="G1924" i="11"/>
  <c r="C1924" i="11"/>
  <c r="D1924" i="11"/>
  <c r="H1924" i="11"/>
  <c r="B1924" i="11"/>
  <c r="E1924" i="11"/>
  <c r="I1924" i="5"/>
  <c r="H1924" i="5"/>
  <c r="E1924" i="5"/>
  <c r="F1925" i="11" l="1"/>
  <c r="E1925" i="11" s="1"/>
  <c r="C1925" i="11"/>
  <c r="D1925" i="11"/>
  <c r="G1925" i="11"/>
  <c r="H1925" i="11"/>
  <c r="B1925" i="11"/>
  <c r="I1925" i="5"/>
  <c r="H1925" i="5"/>
  <c r="E1925" i="5"/>
  <c r="F1926" i="11" l="1"/>
  <c r="E1926" i="11" s="1"/>
  <c r="G1926" i="11"/>
  <c r="H1926" i="11"/>
  <c r="B1926" i="11"/>
  <c r="C1926" i="11"/>
  <c r="D1926" i="11"/>
  <c r="I1926" i="5"/>
  <c r="H1926" i="5"/>
  <c r="E1926" i="5"/>
  <c r="F1927" i="11" l="1"/>
  <c r="E1927" i="11" s="1"/>
  <c r="H1927" i="11"/>
  <c r="B1927" i="11"/>
  <c r="D1927" i="11"/>
  <c r="G1927" i="11"/>
  <c r="C1927" i="11"/>
  <c r="I1927" i="5"/>
  <c r="H1927" i="5"/>
  <c r="E1927" i="5"/>
  <c r="F1928" i="11" l="1"/>
  <c r="E1928" i="11" s="1"/>
  <c r="H1928" i="11"/>
  <c r="B1928" i="11"/>
  <c r="C1928" i="11"/>
  <c r="G1928" i="11"/>
  <c r="D1928" i="11"/>
  <c r="I1928" i="5"/>
  <c r="H1928" i="5"/>
  <c r="E1928" i="5"/>
  <c r="F1929" i="11" l="1"/>
  <c r="E1929" i="11" s="1"/>
  <c r="H1929" i="11"/>
  <c r="B1929" i="11"/>
  <c r="C1929" i="11"/>
  <c r="D1929" i="11"/>
  <c r="G1929" i="11"/>
  <c r="I1929" i="5"/>
  <c r="H1929" i="5"/>
  <c r="E1929" i="5"/>
  <c r="F1930" i="11" l="1"/>
  <c r="E1930" i="11" s="1"/>
  <c r="H1930" i="11"/>
  <c r="G1930" i="11"/>
  <c r="B1930" i="11"/>
  <c r="C1930" i="11"/>
  <c r="D1930" i="11"/>
  <c r="H1930" i="5"/>
  <c r="I1930" i="5"/>
  <c r="E1930" i="5"/>
  <c r="F1931" i="11" l="1"/>
  <c r="E1931" i="11" s="1"/>
  <c r="B1931" i="11"/>
  <c r="C1931" i="11"/>
  <c r="D1931" i="11"/>
  <c r="H1931" i="11"/>
  <c r="G1931" i="11"/>
  <c r="I1931" i="5"/>
  <c r="H1931" i="5"/>
  <c r="E1931" i="5"/>
  <c r="F1932" i="11" l="1"/>
  <c r="E1932" i="11" s="1"/>
  <c r="H1932" i="11"/>
  <c r="B1932" i="11"/>
  <c r="C1932" i="11"/>
  <c r="D1932" i="11"/>
  <c r="G1932" i="11"/>
  <c r="I1932" i="5"/>
  <c r="H1932" i="5"/>
  <c r="E1932" i="5"/>
  <c r="B1933" i="11" l="1"/>
  <c r="F1933" i="11"/>
  <c r="E1933" i="11" s="1"/>
  <c r="H1933" i="11"/>
  <c r="C1933" i="11"/>
  <c r="D1933" i="11"/>
  <c r="G1933" i="11"/>
  <c r="I1933" i="5"/>
  <c r="H1933" i="5"/>
  <c r="E1933" i="5"/>
  <c r="F1934" i="11" l="1"/>
  <c r="E1934" i="11" s="1"/>
  <c r="H1934" i="11"/>
  <c r="G1934" i="11"/>
  <c r="D1934" i="11"/>
  <c r="B1934" i="11"/>
  <c r="C1934" i="11"/>
  <c r="I1934" i="5"/>
  <c r="H1934" i="5"/>
  <c r="E1934" i="5"/>
  <c r="F1935" i="11" l="1"/>
  <c r="E1935" i="11" s="1"/>
  <c r="H1935" i="11"/>
  <c r="D1935" i="11"/>
  <c r="B1935" i="11"/>
  <c r="C1935" i="11"/>
  <c r="G1935" i="11"/>
  <c r="I1935" i="5"/>
  <c r="H1935" i="5"/>
  <c r="E1935" i="5"/>
  <c r="F1936" i="11" l="1"/>
  <c r="E1936" i="11" s="1"/>
  <c r="H1936" i="11"/>
  <c r="C1936" i="11"/>
  <c r="D1936" i="11"/>
  <c r="B1936" i="11"/>
  <c r="G1936" i="11"/>
  <c r="I1936" i="5"/>
  <c r="H1936" i="5"/>
  <c r="E1936" i="5"/>
  <c r="F1937" i="11" l="1"/>
  <c r="E1937" i="11" s="1"/>
  <c r="H1937" i="11"/>
  <c r="C1937" i="11"/>
  <c r="D1937" i="11"/>
  <c r="B1937" i="11"/>
  <c r="G1937" i="11"/>
  <c r="I1937" i="5"/>
  <c r="H1937" i="5"/>
  <c r="E1937" i="5"/>
  <c r="F1938" i="11" l="1"/>
  <c r="H1938" i="11"/>
  <c r="B1938" i="11"/>
  <c r="G1938" i="11"/>
  <c r="C1938" i="11"/>
  <c r="D1938" i="11"/>
  <c r="E1938" i="11"/>
  <c r="H1938" i="5"/>
  <c r="I1938" i="5"/>
  <c r="E1938" i="5"/>
  <c r="H1939" i="11" l="1"/>
  <c r="D1939" i="11"/>
  <c r="C1939" i="11"/>
  <c r="F1939" i="11"/>
  <c r="E1939" i="11" s="1"/>
  <c r="G1939" i="11"/>
  <c r="B1939" i="11"/>
  <c r="I1939" i="5"/>
  <c r="H1939" i="5"/>
  <c r="E1939" i="5"/>
  <c r="F1940" i="11" l="1"/>
  <c r="H1940" i="11"/>
  <c r="B1940" i="11"/>
  <c r="D1940" i="11"/>
  <c r="G1940" i="11"/>
  <c r="C1940" i="11"/>
  <c r="E1940" i="11"/>
  <c r="I1940" i="5"/>
  <c r="H1940" i="5"/>
  <c r="E1940" i="5"/>
  <c r="B1941" i="11" l="1"/>
  <c r="D1941" i="11"/>
  <c r="G1941" i="11"/>
  <c r="F1941" i="11"/>
  <c r="E1941" i="11" s="1"/>
  <c r="H1941" i="11"/>
  <c r="C1941" i="11"/>
  <c r="I1941" i="5"/>
  <c r="H1941" i="5"/>
  <c r="E1941" i="5"/>
  <c r="F1942" i="11" l="1"/>
  <c r="E1942" i="11" s="1"/>
  <c r="H1942" i="11"/>
  <c r="G1942" i="11"/>
  <c r="B1942" i="11"/>
  <c r="C1942" i="11"/>
  <c r="D1942" i="11"/>
  <c r="I1942" i="5"/>
  <c r="H1942" i="5"/>
  <c r="E1942" i="5"/>
  <c r="F1943" i="11" l="1"/>
  <c r="E1943" i="11" s="1"/>
  <c r="H1943" i="11"/>
  <c r="B1943" i="11"/>
  <c r="G1943" i="11"/>
  <c r="C1943" i="11"/>
  <c r="D1943" i="11"/>
  <c r="I1943" i="5"/>
  <c r="H1943" i="5"/>
  <c r="E1943" i="5"/>
  <c r="F1944" i="11" l="1"/>
  <c r="E1944" i="11" s="1"/>
  <c r="H1944" i="11"/>
  <c r="C1944" i="11"/>
  <c r="D1944" i="11"/>
  <c r="G1944" i="11"/>
  <c r="B1944" i="11"/>
  <c r="I1944" i="5"/>
  <c r="H1944" i="5"/>
  <c r="E1944" i="5"/>
  <c r="C1945" i="11" l="1"/>
  <c r="F1945" i="11"/>
  <c r="E1945" i="11" s="1"/>
  <c r="H1945" i="11"/>
  <c r="B1945" i="11"/>
  <c r="D1945" i="11"/>
  <c r="G1945" i="11"/>
  <c r="I1945" i="5"/>
  <c r="H1945" i="5"/>
  <c r="E1945" i="5"/>
  <c r="F1946" i="11" l="1"/>
  <c r="E1946" i="11" s="1"/>
  <c r="H1946" i="11"/>
  <c r="B1946" i="11"/>
  <c r="C1946" i="11"/>
  <c r="D1946" i="11"/>
  <c r="G1946" i="11"/>
  <c r="H1946" i="5"/>
  <c r="I1946" i="5"/>
  <c r="E1946" i="5"/>
  <c r="F1947" i="11" l="1"/>
  <c r="E1947" i="11" s="1"/>
  <c r="H1947" i="11"/>
  <c r="D1947" i="11"/>
  <c r="G1947" i="11"/>
  <c r="B1947" i="11"/>
  <c r="C1947" i="11"/>
  <c r="I1947" i="5"/>
  <c r="H1947" i="5"/>
  <c r="E1947" i="5"/>
  <c r="F1948" i="11" l="1"/>
  <c r="E1948" i="11" s="1"/>
  <c r="H1948" i="11"/>
  <c r="G1948" i="11"/>
  <c r="B1948" i="11"/>
  <c r="C1948" i="11"/>
  <c r="D1948" i="11"/>
  <c r="I1948" i="5"/>
  <c r="H1948" i="5"/>
  <c r="E1948" i="5"/>
  <c r="F1949" i="11" l="1"/>
  <c r="E1949" i="11" s="1"/>
  <c r="H1949" i="11"/>
  <c r="B1949" i="11"/>
  <c r="D1949" i="11"/>
  <c r="G1949" i="11"/>
  <c r="C1949" i="11"/>
  <c r="I1949" i="5"/>
  <c r="H1949" i="5"/>
  <c r="E1949" i="5"/>
  <c r="F1950" i="11" l="1"/>
  <c r="H1950" i="11"/>
  <c r="G1950" i="11"/>
  <c r="B1950" i="11"/>
  <c r="C1950" i="11"/>
  <c r="D1950" i="11"/>
  <c r="E1950" i="11"/>
  <c r="I1950" i="5"/>
  <c r="H1950" i="5"/>
  <c r="E1950" i="5"/>
  <c r="F1951" i="11" l="1"/>
  <c r="E1951" i="11" s="1"/>
  <c r="H1951" i="11"/>
  <c r="C1951" i="11"/>
  <c r="D1951" i="11"/>
  <c r="G1951" i="11"/>
  <c r="B1951" i="11"/>
  <c r="I1951" i="5"/>
  <c r="H1951" i="5"/>
  <c r="E1951" i="5"/>
  <c r="F1952" i="11" l="1"/>
  <c r="E1952" i="11" s="1"/>
  <c r="H1952" i="11"/>
  <c r="C1952" i="11"/>
  <c r="D1952" i="11"/>
  <c r="B1952" i="11"/>
  <c r="G1952" i="11"/>
  <c r="I1952" i="5"/>
  <c r="H1952" i="5"/>
  <c r="E1952" i="5"/>
  <c r="F1953" i="11" l="1"/>
  <c r="E1953" i="11" s="1"/>
  <c r="H1953" i="11"/>
  <c r="C1953" i="11"/>
  <c r="B1953" i="11"/>
  <c r="D1953" i="11"/>
  <c r="G1953" i="11"/>
  <c r="I1953" i="5"/>
  <c r="H1953" i="5"/>
  <c r="E1953" i="5"/>
  <c r="F1954" i="11" l="1"/>
  <c r="E1954" i="11" s="1"/>
  <c r="H1954" i="11"/>
  <c r="B1954" i="11"/>
  <c r="C1954" i="11"/>
  <c r="D1954" i="11"/>
  <c r="G1954" i="11"/>
  <c r="H1954" i="5"/>
  <c r="I1954" i="5"/>
  <c r="E1954" i="5"/>
  <c r="F1955" i="11" l="1"/>
  <c r="E1955" i="11" s="1"/>
  <c r="B1955" i="11"/>
  <c r="H1955" i="11"/>
  <c r="D1955" i="11"/>
  <c r="G1955" i="11"/>
  <c r="C1955" i="11"/>
  <c r="I1955" i="5"/>
  <c r="H1955" i="5"/>
  <c r="E1955" i="5"/>
  <c r="F1956" i="11" l="1"/>
  <c r="E1956" i="11" s="1"/>
  <c r="H1956" i="11"/>
  <c r="B1956" i="11"/>
  <c r="C1956" i="11"/>
  <c r="D1956" i="11"/>
  <c r="G1956" i="11"/>
  <c r="I1956" i="5"/>
  <c r="H1956" i="5"/>
  <c r="E1956" i="5"/>
  <c r="F1957" i="11" l="1"/>
  <c r="E1957" i="11" s="1"/>
  <c r="H1957" i="11"/>
  <c r="C1957" i="11"/>
  <c r="B1957" i="11"/>
  <c r="D1957" i="11"/>
  <c r="G1957" i="11"/>
  <c r="I1957" i="5"/>
  <c r="H1957" i="5"/>
  <c r="E1957" i="5"/>
  <c r="F1958" i="11" l="1"/>
  <c r="E1958" i="11" s="1"/>
  <c r="G1958" i="11"/>
  <c r="B1958" i="11"/>
  <c r="D1958" i="11"/>
  <c r="H1958" i="11"/>
  <c r="C1958" i="11"/>
  <c r="I1958" i="5"/>
  <c r="H1958" i="5"/>
  <c r="E1958" i="5"/>
  <c r="H1959" i="11" l="1"/>
  <c r="B1959" i="11"/>
  <c r="D1959" i="11"/>
  <c r="F1959" i="11"/>
  <c r="E1959" i="11" s="1"/>
  <c r="C1959" i="11"/>
  <c r="G1959" i="11"/>
  <c r="I1959" i="5"/>
  <c r="H1959" i="5"/>
  <c r="E1959" i="5"/>
  <c r="H1960" i="11" l="1"/>
  <c r="C1960" i="11"/>
  <c r="D1960" i="11"/>
  <c r="G1960" i="11"/>
  <c r="B1960" i="11"/>
  <c r="F1960" i="11"/>
  <c r="E1960" i="11" s="1"/>
  <c r="I1960" i="5"/>
  <c r="H1960" i="5"/>
  <c r="E1960" i="5"/>
  <c r="C1961" i="11" l="1"/>
  <c r="D1961" i="11"/>
  <c r="H1961" i="11"/>
  <c r="F1961" i="11"/>
  <c r="E1961" i="11" s="1"/>
  <c r="G1961" i="11"/>
  <c r="B1961" i="11"/>
  <c r="I1961" i="5"/>
  <c r="H1961" i="5"/>
  <c r="E1961" i="5"/>
  <c r="H1962" i="11" l="1"/>
  <c r="B1962" i="11"/>
  <c r="C1962" i="11"/>
  <c r="F1962" i="11"/>
  <c r="E1962" i="11" s="1"/>
  <c r="G1962" i="11"/>
  <c r="D1962" i="11"/>
  <c r="H1962" i="5"/>
  <c r="I1962" i="5"/>
  <c r="E1962" i="5"/>
  <c r="B1963" i="11" l="1"/>
  <c r="D1963" i="11"/>
  <c r="F1963" i="11"/>
  <c r="E1963" i="11" s="1"/>
  <c r="G1963" i="11"/>
  <c r="H1963" i="11"/>
  <c r="C1963" i="11"/>
  <c r="I1963" i="5"/>
  <c r="H1963" i="5"/>
  <c r="E1963" i="5"/>
  <c r="B1964" i="11" l="1"/>
  <c r="C1964" i="11"/>
  <c r="F1964" i="11"/>
  <c r="E1964" i="11" s="1"/>
  <c r="G1964" i="11"/>
  <c r="D1964" i="11"/>
  <c r="H1964" i="11"/>
  <c r="I1964" i="5"/>
  <c r="H1964" i="5"/>
  <c r="E1964" i="5"/>
  <c r="C1965" i="11" l="1"/>
  <c r="D1965" i="11"/>
  <c r="B1965" i="11"/>
  <c r="G1965" i="11"/>
  <c r="H1965" i="11"/>
  <c r="F1965" i="11"/>
  <c r="E1965" i="11" s="1"/>
  <c r="I1965" i="5"/>
  <c r="H1965" i="5"/>
  <c r="E1965" i="5"/>
  <c r="C1966" i="11" l="1"/>
  <c r="D1966" i="11"/>
  <c r="B1966" i="11"/>
  <c r="F1966" i="11"/>
  <c r="E1966" i="11" s="1"/>
  <c r="G1966" i="11"/>
  <c r="H1966" i="11"/>
  <c r="I1966" i="5"/>
  <c r="H1966" i="5"/>
  <c r="E1966" i="5"/>
  <c r="G1967" i="11" l="1"/>
  <c r="H1967" i="11"/>
  <c r="D1967" i="11"/>
  <c r="F1967" i="11"/>
  <c r="E1967" i="11" s="1"/>
  <c r="B1967" i="11"/>
  <c r="C1967" i="11"/>
  <c r="I1967" i="5"/>
  <c r="H1967" i="5"/>
  <c r="E1967" i="5"/>
  <c r="F1968" i="11" l="1"/>
  <c r="G1968" i="11"/>
  <c r="H1968" i="11"/>
  <c r="B1968" i="11"/>
  <c r="D1968" i="11"/>
  <c r="C1968" i="11"/>
  <c r="E1968" i="11"/>
  <c r="I1968" i="5"/>
  <c r="H1968" i="5"/>
  <c r="E1968" i="5"/>
  <c r="G1969" i="11" l="1"/>
  <c r="H1969" i="11"/>
  <c r="B1969" i="11"/>
  <c r="C1969" i="11"/>
  <c r="D1969" i="11"/>
  <c r="F1969" i="11"/>
  <c r="E1969" i="11" s="1"/>
  <c r="I1969" i="5"/>
  <c r="H1969" i="5"/>
  <c r="E1969" i="5"/>
  <c r="H1970" i="11" l="1"/>
  <c r="B1970" i="11"/>
  <c r="C1970" i="11"/>
  <c r="D1970" i="11"/>
  <c r="F1970" i="11"/>
  <c r="E1970" i="11" s="1"/>
  <c r="G1970" i="11"/>
  <c r="H1970" i="5"/>
  <c r="E1970" i="5"/>
  <c r="I1970" i="5"/>
  <c r="B1971" i="11" l="1"/>
  <c r="C1971" i="11"/>
  <c r="D1971" i="11"/>
  <c r="F1971" i="11"/>
  <c r="E1971" i="11" s="1"/>
  <c r="G1971" i="11"/>
  <c r="H1971" i="11"/>
  <c r="I1971" i="5"/>
  <c r="H1971" i="5"/>
  <c r="E1971" i="5"/>
  <c r="B1972" i="11" l="1"/>
  <c r="C1972" i="11"/>
  <c r="G1972" i="11"/>
  <c r="D1972" i="11"/>
  <c r="F1972" i="11"/>
  <c r="E1972" i="11" s="1"/>
  <c r="H1972" i="11"/>
  <c r="I1972" i="5"/>
  <c r="H1972" i="5"/>
  <c r="E1972" i="5"/>
  <c r="D1973" i="11" l="1"/>
  <c r="H1973" i="11"/>
  <c r="B1973" i="11"/>
  <c r="C1973" i="11"/>
  <c r="F1973" i="11"/>
  <c r="E1973" i="11" s="1"/>
  <c r="G1973" i="11"/>
  <c r="I1973" i="5"/>
  <c r="H1973" i="5"/>
  <c r="E1973" i="5"/>
  <c r="C1974" i="11" l="1"/>
  <c r="D1974" i="11"/>
  <c r="F1974" i="11"/>
  <c r="E1974" i="11" s="1"/>
  <c r="G1974" i="11"/>
  <c r="H1974" i="11"/>
  <c r="B1974" i="11"/>
  <c r="I1974" i="5"/>
  <c r="H1974" i="5"/>
  <c r="E1974" i="5"/>
  <c r="G1975" i="11" l="1"/>
  <c r="D1975" i="11"/>
  <c r="F1975" i="11"/>
  <c r="E1975" i="11" s="1"/>
  <c r="B1975" i="11"/>
  <c r="C1975" i="11"/>
  <c r="H1975" i="11"/>
  <c r="I1975" i="5"/>
  <c r="H1975" i="5"/>
  <c r="E1975" i="5"/>
  <c r="F1976" i="11" l="1"/>
  <c r="E1976" i="11" s="1"/>
  <c r="G1976" i="11"/>
  <c r="H1976" i="11"/>
  <c r="C1976" i="11"/>
  <c r="B1976" i="11"/>
  <c r="D1976" i="11"/>
  <c r="I1976" i="5"/>
  <c r="H1976" i="5"/>
  <c r="E1976" i="5"/>
  <c r="H1977" i="11" l="1"/>
  <c r="B1977" i="11"/>
  <c r="C1977" i="11"/>
  <c r="D1977" i="11"/>
  <c r="G1977" i="11"/>
  <c r="F1977" i="11"/>
  <c r="E1977" i="11" s="1"/>
  <c r="I1977" i="5"/>
  <c r="H1977" i="5"/>
  <c r="E1977" i="5"/>
  <c r="H1978" i="11" l="1"/>
  <c r="B1978" i="11"/>
  <c r="D1978" i="11"/>
  <c r="F1978" i="11"/>
  <c r="E1978" i="11" s="1"/>
  <c r="G1978" i="11"/>
  <c r="C1978" i="11"/>
  <c r="H1978" i="5"/>
  <c r="I1978" i="5"/>
  <c r="E1978" i="5"/>
  <c r="D1979" i="11" l="1"/>
  <c r="G1979" i="11"/>
  <c r="B1979" i="11"/>
  <c r="C1979" i="11"/>
  <c r="H1979" i="11"/>
  <c r="F1979" i="11"/>
  <c r="E1979" i="11" s="1"/>
  <c r="I1979" i="5"/>
  <c r="H1979" i="5"/>
  <c r="E1979" i="5"/>
  <c r="B1980" i="11" l="1"/>
  <c r="C1980" i="11"/>
  <c r="D1980" i="11"/>
  <c r="F1980" i="11"/>
  <c r="E1980" i="11" s="1"/>
  <c r="H1980" i="11"/>
  <c r="G1980" i="11"/>
  <c r="I1980" i="5"/>
  <c r="H1980" i="5"/>
  <c r="E1980" i="5"/>
  <c r="B1981" i="11" l="1"/>
  <c r="C1981" i="11"/>
  <c r="F1981" i="11"/>
  <c r="E1981" i="11" s="1"/>
  <c r="G1981" i="11"/>
  <c r="H1981" i="11"/>
  <c r="D1981" i="11"/>
  <c r="I1981" i="5"/>
  <c r="H1981" i="5"/>
  <c r="E1981" i="5"/>
  <c r="C1982" i="11" l="1"/>
  <c r="D1982" i="11"/>
  <c r="F1982" i="11"/>
  <c r="E1982" i="11" s="1"/>
  <c r="H1982" i="11"/>
  <c r="G1982" i="11"/>
  <c r="B1982" i="11"/>
  <c r="I1982" i="5"/>
  <c r="H1982" i="5"/>
  <c r="E1982" i="5"/>
  <c r="D1983" i="11" l="1"/>
  <c r="F1983" i="11"/>
  <c r="E1983" i="11" s="1"/>
  <c r="G1983" i="11"/>
  <c r="B1983" i="11"/>
  <c r="C1983" i="11"/>
  <c r="H1983" i="11"/>
  <c r="I1983" i="5"/>
  <c r="H1983" i="5"/>
  <c r="E1983" i="5"/>
  <c r="F1984" i="11" l="1"/>
  <c r="E1984" i="11" s="1"/>
  <c r="G1984" i="11"/>
  <c r="H1984" i="11"/>
  <c r="B1984" i="11"/>
  <c r="C1984" i="11"/>
  <c r="D1984" i="11"/>
  <c r="I1984" i="5"/>
  <c r="H1984" i="5"/>
  <c r="E1984" i="5"/>
  <c r="G1985" i="11" l="1"/>
  <c r="H1985" i="11"/>
  <c r="B1985" i="11"/>
  <c r="C1985" i="11"/>
  <c r="D1985" i="11"/>
  <c r="F1985" i="11"/>
  <c r="E1985" i="11" s="1"/>
  <c r="I1985" i="5"/>
  <c r="H1985" i="5"/>
  <c r="E1985" i="5"/>
  <c r="H1986" i="11" l="1"/>
  <c r="B1986" i="11"/>
  <c r="C1986" i="11"/>
  <c r="D1986" i="11"/>
  <c r="F1986" i="11"/>
  <c r="E1986" i="11" s="1"/>
  <c r="G1986" i="11"/>
  <c r="H1986" i="5"/>
  <c r="I1986" i="5"/>
  <c r="E1986" i="5"/>
  <c r="D1987" i="11" l="1"/>
  <c r="F1987" i="11"/>
  <c r="E1987" i="11" s="1"/>
  <c r="G1987" i="11"/>
  <c r="B1987" i="11"/>
  <c r="C1987" i="11"/>
  <c r="H1987" i="11"/>
  <c r="I1987" i="5"/>
  <c r="H1987" i="5"/>
  <c r="E1987" i="5"/>
  <c r="B1988" i="11" l="1"/>
  <c r="C1988" i="11"/>
  <c r="D1988" i="11"/>
  <c r="F1988" i="11"/>
  <c r="E1988" i="11" s="1"/>
  <c r="G1988" i="11"/>
  <c r="H1988" i="11"/>
  <c r="I1988" i="5"/>
  <c r="H1988" i="5"/>
  <c r="E1988" i="5"/>
  <c r="B1989" i="11" l="1"/>
  <c r="C1989" i="11"/>
  <c r="D1989" i="11"/>
  <c r="F1989" i="11"/>
  <c r="E1989" i="11" s="1"/>
  <c r="G1989" i="11"/>
  <c r="H1989" i="11"/>
  <c r="I1989" i="5"/>
  <c r="H1989" i="5"/>
  <c r="E1989" i="5"/>
  <c r="C1990" i="11" l="1"/>
  <c r="D1990" i="11"/>
  <c r="F1990" i="11"/>
  <c r="E1990" i="11" s="1"/>
  <c r="G1990" i="11"/>
  <c r="H1990" i="11"/>
  <c r="B1990" i="11"/>
  <c r="I1990" i="5"/>
  <c r="H1990" i="5"/>
  <c r="E1990" i="5"/>
  <c r="F1991" i="11" l="1"/>
  <c r="E1991" i="11" s="1"/>
  <c r="D1991" i="11"/>
  <c r="H1991" i="11"/>
  <c r="B1991" i="11"/>
  <c r="C1991" i="11"/>
  <c r="G1991" i="11"/>
  <c r="I1991" i="5"/>
  <c r="H1991" i="5"/>
  <c r="E1991" i="5"/>
  <c r="F1992" i="11" l="1"/>
  <c r="E1992" i="11" s="1"/>
  <c r="G1992" i="11"/>
  <c r="C1992" i="11"/>
  <c r="D1992" i="11"/>
  <c r="H1992" i="11"/>
  <c r="B1992" i="11"/>
  <c r="I1992" i="5"/>
  <c r="H1992" i="5"/>
  <c r="E1992" i="5"/>
  <c r="G1993" i="11" l="1"/>
  <c r="B1993" i="11"/>
  <c r="D1993" i="11"/>
  <c r="F1993" i="11"/>
  <c r="E1993" i="11" s="1"/>
  <c r="C1993" i="11"/>
  <c r="H1993" i="11"/>
  <c r="I1993" i="5"/>
  <c r="H1993" i="5"/>
  <c r="E1993" i="5"/>
  <c r="H1994" i="11" l="1"/>
  <c r="B1994" i="11"/>
  <c r="C1994" i="11"/>
  <c r="D1994" i="11"/>
  <c r="F1994" i="11"/>
  <c r="E1994" i="11" s="1"/>
  <c r="G1994" i="11"/>
  <c r="H1994" i="5"/>
  <c r="I1994" i="5"/>
  <c r="E1994" i="5"/>
  <c r="B1995" i="11" l="1"/>
  <c r="C1995" i="11"/>
  <c r="D1995" i="11"/>
  <c r="F1995" i="11"/>
  <c r="E1995" i="11" s="1"/>
  <c r="G1995" i="11"/>
  <c r="H1995" i="11"/>
  <c r="I1995" i="5"/>
  <c r="H1995" i="5"/>
  <c r="E1995" i="5"/>
  <c r="B1996" i="11" l="1"/>
  <c r="C1996" i="11"/>
  <c r="D1996" i="11"/>
  <c r="F1996" i="11"/>
  <c r="E1996" i="11" s="1"/>
  <c r="G1996" i="11"/>
  <c r="H1996" i="11"/>
  <c r="I1996" i="5"/>
  <c r="H1996" i="5"/>
  <c r="E1996" i="5"/>
  <c r="C1997" i="11" l="1"/>
  <c r="D1997" i="11"/>
  <c r="F1997" i="11"/>
  <c r="E1997" i="11" s="1"/>
  <c r="B1997" i="11"/>
  <c r="G1997" i="11"/>
  <c r="H1997" i="11"/>
  <c r="I1997" i="5"/>
  <c r="H1997" i="5"/>
  <c r="E1997" i="5"/>
  <c r="C1998" i="11" l="1"/>
  <c r="D1998" i="11"/>
  <c r="F1998" i="11"/>
  <c r="E1998" i="11" s="1"/>
  <c r="G1998" i="11"/>
  <c r="H1998" i="11"/>
  <c r="B1998" i="11"/>
  <c r="I1998" i="5"/>
  <c r="H1998" i="5"/>
  <c r="E1998" i="5"/>
  <c r="D1999" i="11" l="1"/>
  <c r="F1999" i="11"/>
  <c r="E1999" i="11" s="1"/>
  <c r="G1999" i="11"/>
  <c r="H1999" i="11"/>
  <c r="B1999" i="11"/>
  <c r="C1999" i="11"/>
  <c r="I1999" i="5"/>
  <c r="H1999" i="5"/>
  <c r="E1999" i="5"/>
  <c r="F2000" i="11" l="1"/>
  <c r="E2000" i="11" s="1"/>
  <c r="D2000" i="11"/>
  <c r="G2000" i="11"/>
  <c r="C2000" i="11"/>
  <c r="H2000" i="11"/>
  <c r="B2000" i="11"/>
  <c r="I2000" i="5"/>
  <c r="H2000" i="5"/>
  <c r="E2000" i="5"/>
  <c r="C2001" i="11" l="1"/>
  <c r="D2001" i="11"/>
  <c r="G2001" i="11"/>
  <c r="H2001" i="11"/>
  <c r="B2001" i="11"/>
  <c r="F2001" i="11"/>
  <c r="E2001" i="11" s="1"/>
  <c r="I2001" i="5"/>
  <c r="H2001" i="5"/>
  <c r="E2001" i="5"/>
  <c r="H2002" i="11" l="1"/>
  <c r="C2002" i="11"/>
  <c r="D2002" i="11"/>
  <c r="B2002" i="11"/>
  <c r="G2002" i="11"/>
  <c r="F2002" i="11"/>
  <c r="E2002" i="11" s="1"/>
  <c r="H2002" i="5"/>
  <c r="I2002" i="5"/>
  <c r="E2002" i="5"/>
  <c r="B2003" i="11" l="1"/>
  <c r="D2003" i="11"/>
  <c r="F2003" i="11"/>
  <c r="E2003" i="11" s="1"/>
  <c r="G2003" i="11"/>
  <c r="C2003" i="11"/>
  <c r="H2003" i="11"/>
  <c r="I2003" i="5"/>
  <c r="H2003" i="5"/>
  <c r="E2003" i="5"/>
  <c r="B2004" i="11" l="1"/>
  <c r="C2004" i="11"/>
  <c r="F2004" i="11"/>
  <c r="E2004" i="11" s="1"/>
  <c r="G2004" i="11"/>
  <c r="H2004" i="11"/>
  <c r="D2004" i="11"/>
  <c r="I2004" i="5"/>
  <c r="H2004" i="5"/>
  <c r="E2004" i="5"/>
  <c r="B2005" i="11" l="1"/>
  <c r="C2005" i="11"/>
  <c r="G2005" i="11"/>
  <c r="H2005" i="11"/>
  <c r="D2005" i="11"/>
  <c r="F2005" i="11"/>
  <c r="E2005" i="11" s="1"/>
  <c r="I2005" i="5"/>
  <c r="H2005" i="5"/>
  <c r="E2005" i="5"/>
  <c r="C2006" i="11" l="1"/>
  <c r="D2006" i="11"/>
  <c r="F2006" i="11"/>
  <c r="E2006" i="11" s="1"/>
  <c r="H2006" i="11"/>
  <c r="G2006" i="11"/>
  <c r="B2006" i="11"/>
  <c r="I2006" i="5"/>
  <c r="H2006" i="5"/>
  <c r="E2006" i="5"/>
  <c r="D2007" i="11" l="1"/>
  <c r="B2007" i="11"/>
  <c r="C2007" i="11"/>
  <c r="F2007" i="11"/>
  <c r="E2007" i="11" s="1"/>
  <c r="G2007" i="11"/>
  <c r="H2007" i="11"/>
  <c r="I2007" i="5"/>
  <c r="H2007" i="5"/>
  <c r="E2007" i="5"/>
  <c r="F2008" i="11" l="1"/>
  <c r="G2008" i="11"/>
  <c r="H2008" i="11"/>
  <c r="D2008" i="11"/>
  <c r="B2008" i="11"/>
  <c r="C2008" i="11"/>
  <c r="E2008" i="11"/>
  <c r="I2008" i="5"/>
  <c r="H2008" i="5"/>
  <c r="E2008" i="5"/>
  <c r="G2009" i="11" l="1"/>
  <c r="C2009" i="11"/>
  <c r="D2009" i="11"/>
  <c r="H2009" i="11"/>
  <c r="B2009" i="11"/>
  <c r="F2009" i="11"/>
  <c r="E2009" i="11" s="1"/>
  <c r="I2009" i="5"/>
  <c r="H2009" i="5"/>
  <c r="E2009" i="5"/>
  <c r="H2010" i="11" l="1"/>
  <c r="C2010" i="11"/>
  <c r="D2010" i="11"/>
  <c r="F2010" i="11"/>
  <c r="E2010" i="11" s="1"/>
  <c r="B2010" i="11"/>
  <c r="G2010" i="11"/>
  <c r="H2010" i="5"/>
  <c r="I2010" i="5"/>
  <c r="E2010" i="5"/>
  <c r="B2011" i="11" l="1"/>
  <c r="D2011" i="11"/>
  <c r="F2011" i="11"/>
  <c r="E2011" i="11" s="1"/>
  <c r="H2011" i="11"/>
  <c r="G2011" i="11"/>
  <c r="C2011" i="11"/>
  <c r="I2011" i="5"/>
  <c r="H2011" i="5"/>
  <c r="E2011" i="5"/>
  <c r="B2012" i="11" l="1"/>
  <c r="C2012" i="11"/>
  <c r="H2012" i="11"/>
  <c r="F2012" i="11"/>
  <c r="E2012" i="11" s="1"/>
  <c r="D2012" i="11"/>
  <c r="G2012" i="11"/>
  <c r="I2012" i="5"/>
  <c r="H2012" i="5"/>
  <c r="E2012" i="5"/>
  <c r="B2013" i="11" l="1"/>
  <c r="C2013" i="11"/>
  <c r="G2013" i="11"/>
  <c r="H2013" i="11"/>
  <c r="F2013" i="11"/>
  <c r="E2013" i="11" s="1"/>
  <c r="D2013" i="11"/>
  <c r="I2013" i="5"/>
  <c r="E2013" i="5"/>
  <c r="H2013" i="5"/>
  <c r="C2014" i="11" l="1"/>
  <c r="D2014" i="11"/>
  <c r="F2014" i="11"/>
  <c r="E2014" i="11" s="1"/>
  <c r="H2014" i="11"/>
  <c r="B2014" i="11"/>
  <c r="G2014" i="11"/>
  <c r="I2014" i="5"/>
  <c r="H2014" i="5"/>
  <c r="E2014" i="5"/>
  <c r="D2015" i="11" l="1"/>
  <c r="F2015" i="11"/>
  <c r="E2015" i="11" s="1"/>
  <c r="C2015" i="11"/>
  <c r="G2015" i="11"/>
  <c r="B2015" i="11"/>
  <c r="H2015" i="11"/>
  <c r="I2015" i="5"/>
  <c r="H2015" i="5"/>
  <c r="E2015" i="5"/>
  <c r="F2016" i="11" l="1"/>
  <c r="G2016" i="11"/>
  <c r="H2016" i="11"/>
  <c r="B2016" i="11"/>
  <c r="C2016" i="11"/>
  <c r="D2016" i="11"/>
  <c r="E2016" i="11"/>
  <c r="I2016" i="5"/>
  <c r="H2016" i="5"/>
  <c r="E2016" i="5"/>
  <c r="G2017" i="11" l="1"/>
  <c r="H2017" i="11"/>
  <c r="B2017" i="11"/>
  <c r="C2017" i="11"/>
  <c r="F2017" i="11"/>
  <c r="E2017" i="11" s="1"/>
  <c r="D2017" i="11"/>
  <c r="I2017" i="5"/>
  <c r="H2017" i="5"/>
  <c r="E2017" i="5"/>
  <c r="H2018" i="11" l="1"/>
  <c r="C2018" i="11"/>
  <c r="D2018" i="11"/>
  <c r="B2018" i="11"/>
  <c r="G2018" i="11"/>
  <c r="F2018" i="11"/>
  <c r="E2018" i="11" s="1"/>
  <c r="H2018" i="5"/>
  <c r="I2018" i="5"/>
  <c r="E2018" i="5"/>
  <c r="B2019" i="11" l="1"/>
  <c r="D2019" i="11"/>
  <c r="F2019" i="11"/>
  <c r="E2019" i="11" s="1"/>
  <c r="H2019" i="11"/>
  <c r="C2019" i="11"/>
  <c r="G2019" i="11"/>
  <c r="I2019" i="5"/>
  <c r="H2019" i="5"/>
  <c r="E2019" i="5"/>
  <c r="B2020" i="11" l="1"/>
  <c r="C2020" i="11"/>
  <c r="D2020" i="11"/>
  <c r="F2020" i="11"/>
  <c r="E2020" i="11" s="1"/>
  <c r="H2020" i="11"/>
  <c r="G2020" i="11"/>
  <c r="I2020" i="5"/>
  <c r="H2020" i="5"/>
  <c r="E2020" i="5"/>
  <c r="B2021" i="11" l="1"/>
  <c r="C2021" i="11"/>
  <c r="G2021" i="11"/>
  <c r="D2021" i="11"/>
  <c r="H2021" i="11"/>
  <c r="F2021" i="11"/>
  <c r="E2021" i="11" s="1"/>
  <c r="I2021" i="5"/>
  <c r="H2021" i="5"/>
  <c r="E2021" i="5"/>
  <c r="C2022" i="11" l="1"/>
  <c r="D2022" i="11"/>
  <c r="G2022" i="11"/>
  <c r="F2022" i="11"/>
  <c r="E2022" i="11" s="1"/>
  <c r="H2022" i="11"/>
  <c r="B2022" i="11"/>
  <c r="I2022" i="5"/>
  <c r="H2022" i="5"/>
  <c r="E2022" i="5"/>
  <c r="D2023" i="11" l="1"/>
  <c r="F2023" i="11"/>
  <c r="E2023" i="11" s="1"/>
  <c r="G2023" i="11"/>
  <c r="B2023" i="11"/>
  <c r="C2023" i="11"/>
  <c r="H2023" i="11"/>
  <c r="I2023" i="5"/>
  <c r="H2023" i="5"/>
  <c r="E2023" i="5"/>
  <c r="F2024" i="11" l="1"/>
  <c r="G2024" i="11"/>
  <c r="H2024" i="11"/>
  <c r="B2024" i="11"/>
  <c r="C2024" i="11"/>
  <c r="D2024" i="11"/>
  <c r="E2024" i="11"/>
  <c r="I2024" i="5"/>
  <c r="H2024" i="5"/>
  <c r="E2024" i="5"/>
  <c r="B2025" i="11" l="1"/>
  <c r="D2025" i="11"/>
  <c r="F2025" i="11"/>
  <c r="E2025" i="11" s="1"/>
  <c r="G2025" i="11"/>
  <c r="H2025" i="11"/>
  <c r="C2025" i="11"/>
  <c r="I2025" i="5"/>
  <c r="H2025" i="5"/>
  <c r="E2025" i="5"/>
  <c r="H2026" i="11" l="1"/>
  <c r="C2026" i="11"/>
  <c r="D2026" i="11"/>
  <c r="F2026" i="11"/>
  <c r="E2026" i="11" s="1"/>
  <c r="B2026" i="11"/>
  <c r="G2026" i="11"/>
  <c r="H2026" i="5"/>
  <c r="I2026" i="5"/>
  <c r="E2026" i="5"/>
  <c r="F2027" i="11" l="1"/>
  <c r="E2027" i="11" s="1"/>
  <c r="C2027" i="11"/>
  <c r="H2027" i="11"/>
  <c r="B2027" i="11"/>
  <c r="D2027" i="11"/>
  <c r="G2027" i="11"/>
  <c r="I2027" i="5"/>
  <c r="H2027" i="5"/>
  <c r="E2027" i="5"/>
  <c r="B2028" i="11" l="1"/>
  <c r="C2028" i="11"/>
  <c r="G2028" i="11"/>
  <c r="F2028" i="11"/>
  <c r="E2028" i="11" s="1"/>
  <c r="H2028" i="11"/>
  <c r="D2028" i="11"/>
  <c r="I2028" i="5"/>
  <c r="H2028" i="5"/>
  <c r="E2028" i="5"/>
  <c r="B2029" i="11" l="1"/>
  <c r="C2029" i="11"/>
  <c r="D2029" i="11"/>
  <c r="G2029" i="11"/>
  <c r="H2029" i="11"/>
  <c r="F2029" i="11"/>
  <c r="E2029" i="11" s="1"/>
  <c r="I2029" i="5"/>
  <c r="H2029" i="5"/>
  <c r="E2029" i="5"/>
  <c r="C2030" i="11" l="1"/>
  <c r="F2030" i="11"/>
  <c r="H2030" i="11"/>
  <c r="B2030" i="11"/>
  <c r="D2030" i="11"/>
  <c r="G2030" i="11"/>
  <c r="E2030" i="11"/>
  <c r="I2030" i="5"/>
  <c r="H2030" i="5"/>
  <c r="E2030" i="5"/>
  <c r="D2031" i="11" l="1"/>
  <c r="F2031" i="11"/>
  <c r="E2031" i="11" s="1"/>
  <c r="G2031" i="11"/>
  <c r="C2031" i="11"/>
  <c r="H2031" i="11"/>
  <c r="B2031" i="11"/>
  <c r="I2031" i="5"/>
  <c r="H2031" i="5"/>
  <c r="E2031" i="5"/>
  <c r="F2032" i="11" l="1"/>
  <c r="E2032" i="11" s="1"/>
  <c r="G2032" i="11"/>
  <c r="H2032" i="11"/>
  <c r="C2032" i="11"/>
  <c r="D2032" i="11"/>
  <c r="B2032" i="11"/>
  <c r="I2032" i="5"/>
  <c r="H2032" i="5"/>
  <c r="E2032" i="5"/>
  <c r="G2033" i="11" l="1"/>
  <c r="H2033" i="11"/>
  <c r="C2033" i="11"/>
  <c r="B2033" i="11"/>
  <c r="D2033" i="11"/>
  <c r="F2033" i="11"/>
  <c r="E2033" i="11" s="1"/>
  <c r="I2033" i="5"/>
  <c r="H2033" i="5"/>
  <c r="E2033" i="5"/>
  <c r="H2034" i="11" l="1"/>
  <c r="C2034" i="11"/>
  <c r="D2034" i="11"/>
  <c r="F2034" i="11"/>
  <c r="E2034" i="11" s="1"/>
  <c r="B2034" i="11"/>
  <c r="G2034" i="11"/>
  <c r="I2034" i="5"/>
  <c r="H2034" i="5"/>
  <c r="E2034" i="5"/>
  <c r="B2035" i="11" l="1"/>
  <c r="D2035" i="11"/>
  <c r="G2035" i="11"/>
  <c r="C2035" i="11"/>
  <c r="H2035" i="11"/>
  <c r="F2035" i="11"/>
  <c r="E2035" i="11" s="1"/>
  <c r="I2035" i="5"/>
  <c r="H2035" i="5"/>
  <c r="E2035" i="5"/>
  <c r="B2036" i="11" l="1"/>
  <c r="C2036" i="11"/>
  <c r="F2036" i="11"/>
  <c r="E2036" i="11" s="1"/>
  <c r="H2036" i="11"/>
  <c r="D2036" i="11"/>
  <c r="G2036" i="11"/>
  <c r="I2036" i="5"/>
  <c r="H2036" i="5"/>
  <c r="E2036" i="5"/>
  <c r="C2037" i="11" l="1"/>
  <c r="F2037" i="11"/>
  <c r="E2037" i="11" s="1"/>
  <c r="B2037" i="11"/>
  <c r="D2037" i="11"/>
  <c r="G2037" i="11"/>
  <c r="H2037" i="11"/>
  <c r="I2037" i="5"/>
  <c r="H2037" i="5"/>
  <c r="E2037" i="5"/>
  <c r="C2038" i="11" l="1"/>
  <c r="D2038" i="11"/>
  <c r="F2038" i="11"/>
  <c r="E2038" i="11" s="1"/>
  <c r="G2038" i="11"/>
  <c r="B2038" i="11"/>
  <c r="H2038" i="11"/>
  <c r="I2038" i="5"/>
  <c r="H2038" i="5"/>
  <c r="E2038" i="5"/>
  <c r="D2039" i="11" l="1"/>
  <c r="F2039" i="11"/>
  <c r="E2039" i="11" s="1"/>
  <c r="G2039" i="11"/>
  <c r="H2039" i="11"/>
  <c r="B2039" i="11"/>
  <c r="C2039" i="11"/>
  <c r="I2039" i="5"/>
  <c r="H2039" i="5"/>
  <c r="E2039" i="5"/>
  <c r="F2040" i="11" l="1"/>
  <c r="G2040" i="11"/>
  <c r="H2040" i="11"/>
  <c r="B2040" i="11"/>
  <c r="D2040" i="11"/>
  <c r="E2040" i="11"/>
  <c r="C2040" i="11"/>
  <c r="I2040" i="5"/>
  <c r="H2040" i="5"/>
  <c r="E2040" i="5"/>
  <c r="G2041" i="11" l="1"/>
  <c r="C2041" i="11"/>
  <c r="D2041" i="11"/>
  <c r="F2041" i="11"/>
  <c r="E2041" i="11" s="1"/>
  <c r="H2041" i="11"/>
  <c r="B2041" i="11"/>
  <c r="I2041" i="5"/>
  <c r="H2041" i="5"/>
  <c r="E2041" i="5"/>
  <c r="H2042" i="11" l="1"/>
  <c r="D2042" i="11"/>
  <c r="G2042" i="11"/>
  <c r="C2042" i="11"/>
  <c r="F2042" i="11"/>
  <c r="E2042" i="11" s="1"/>
  <c r="B2042" i="11"/>
  <c r="I2042" i="5"/>
  <c r="H2042" i="5"/>
  <c r="E2042" i="5"/>
  <c r="G2043" i="11" l="1"/>
  <c r="B2043" i="11"/>
  <c r="D2043" i="11"/>
  <c r="C2043" i="11"/>
  <c r="H2043" i="11"/>
  <c r="F2043" i="11"/>
  <c r="E2043" i="11" s="1"/>
  <c r="I2043" i="5"/>
  <c r="H2043" i="5"/>
  <c r="E2043" i="5"/>
  <c r="B2044" i="11" l="1"/>
  <c r="C2044" i="11"/>
  <c r="H2044" i="11"/>
  <c r="D2044" i="11"/>
  <c r="F2044" i="11"/>
  <c r="E2044" i="11" s="1"/>
  <c r="G2044" i="11"/>
  <c r="I2044" i="5"/>
  <c r="H2044" i="5"/>
  <c r="E2044" i="5"/>
  <c r="B2045" i="11" l="1"/>
  <c r="G2045" i="11"/>
  <c r="C2045" i="11"/>
  <c r="D2045" i="11"/>
  <c r="H2045" i="11"/>
  <c r="F2045" i="11"/>
  <c r="E2045" i="11" s="1"/>
  <c r="I2045" i="5"/>
  <c r="H2045" i="5"/>
  <c r="E2045" i="5"/>
  <c r="C2046" i="11" l="1"/>
  <c r="D2046" i="11"/>
  <c r="G2046" i="11"/>
  <c r="F2046" i="11"/>
  <c r="E2046" i="11" s="1"/>
  <c r="H2046" i="11"/>
  <c r="B2046" i="11"/>
  <c r="I2046" i="5"/>
  <c r="H2046" i="5"/>
  <c r="E2046" i="5"/>
  <c r="D2047" i="11" l="1"/>
  <c r="H2047" i="11"/>
  <c r="C2047" i="11"/>
  <c r="F2047" i="11"/>
  <c r="E2047" i="11" s="1"/>
  <c r="G2047" i="11"/>
  <c r="B2047" i="11"/>
  <c r="I2047" i="5"/>
  <c r="H2047" i="5"/>
  <c r="E2047" i="5"/>
  <c r="F2048" i="11" l="1"/>
  <c r="G2048" i="11"/>
  <c r="D2048" i="11"/>
  <c r="B2048" i="11"/>
  <c r="C2048" i="11"/>
  <c r="H2048" i="11"/>
  <c r="E2048" i="11"/>
  <c r="I2048" i="5"/>
  <c r="H2048" i="5"/>
  <c r="E2048" i="5"/>
  <c r="F2049" i="11" l="1"/>
  <c r="E2049" i="11" s="1"/>
  <c r="H2049" i="11"/>
  <c r="G2049" i="11"/>
  <c r="B2049" i="11"/>
  <c r="C2049" i="11"/>
  <c r="D2049" i="11"/>
  <c r="I2049" i="5"/>
  <c r="H2049" i="5"/>
  <c r="E2049" i="5"/>
  <c r="F2050" i="11" l="1"/>
  <c r="E2050" i="11" s="1"/>
  <c r="G2050" i="11"/>
  <c r="B2050" i="11"/>
  <c r="H2050" i="11"/>
  <c r="C2050" i="11"/>
  <c r="D2050" i="11"/>
  <c r="I2050" i="5"/>
  <c r="H2050" i="5"/>
  <c r="E2050" i="5"/>
  <c r="F2051" i="11" l="1"/>
  <c r="G2051" i="11"/>
  <c r="B2051" i="11"/>
  <c r="C2051" i="11"/>
  <c r="H2051" i="11"/>
  <c r="D2051" i="11"/>
  <c r="E2051" i="11"/>
  <c r="I2051" i="5"/>
  <c r="H2051" i="5"/>
  <c r="E2051" i="5"/>
  <c r="F2052" i="11" l="1"/>
  <c r="E2052" i="11" s="1"/>
  <c r="B2052" i="11"/>
  <c r="D2052" i="11"/>
  <c r="G2052" i="11"/>
  <c r="C2052" i="11"/>
  <c r="H2052" i="11"/>
  <c r="I2052" i="5"/>
  <c r="H2052" i="5"/>
  <c r="E2052" i="5"/>
  <c r="F2053" i="11" l="1"/>
  <c r="E2053" i="11" s="1"/>
  <c r="C2053" i="11"/>
  <c r="D2053" i="11"/>
  <c r="H2053" i="11"/>
  <c r="G2053" i="11"/>
  <c r="B2053" i="11"/>
  <c r="I2053" i="5"/>
  <c r="H2053" i="5"/>
  <c r="E2053" i="5"/>
  <c r="F2054" i="11" l="1"/>
  <c r="G2054" i="11"/>
  <c r="H2054" i="11"/>
  <c r="B2054" i="11"/>
  <c r="C2054" i="11"/>
  <c r="D2054" i="11"/>
  <c r="E2054" i="11"/>
  <c r="I2054" i="5"/>
  <c r="H2054" i="5"/>
  <c r="E2054" i="5"/>
  <c r="F2055" i="11" l="1"/>
  <c r="E2055" i="11" s="1"/>
  <c r="B2055" i="11"/>
  <c r="G2055" i="11"/>
  <c r="C2055" i="11"/>
  <c r="H2055" i="11"/>
  <c r="D2055" i="11"/>
  <c r="I2055" i="5"/>
  <c r="H2055" i="5"/>
  <c r="E2055" i="5"/>
  <c r="F2056" i="11" l="1"/>
  <c r="E2056" i="11" s="1"/>
  <c r="G2056" i="11"/>
  <c r="B2056" i="11"/>
  <c r="C2056" i="11"/>
  <c r="D2056" i="11"/>
  <c r="H2056" i="11"/>
  <c r="I2056" i="5"/>
  <c r="H2056" i="5"/>
  <c r="E2056" i="5"/>
  <c r="D2057" i="11" l="1"/>
  <c r="F2057" i="11"/>
  <c r="E2057" i="11" s="1"/>
  <c r="G2057" i="11"/>
  <c r="B2057" i="11"/>
  <c r="H2057" i="11"/>
  <c r="C2057" i="11"/>
  <c r="I2057" i="5"/>
  <c r="H2057" i="5"/>
  <c r="E2057" i="5"/>
  <c r="F2058" i="11" l="1"/>
  <c r="E2058" i="11" s="1"/>
  <c r="D2058" i="11"/>
  <c r="H2058" i="11"/>
  <c r="G2058" i="11"/>
  <c r="B2058" i="11"/>
  <c r="C2058" i="11"/>
  <c r="I2058" i="5"/>
  <c r="H2058" i="5"/>
  <c r="E2058" i="5"/>
  <c r="B2059" i="11" l="1"/>
  <c r="H2059" i="11"/>
  <c r="F2059" i="11"/>
  <c r="E2059" i="11" s="1"/>
  <c r="G2059" i="11"/>
  <c r="D2059" i="11"/>
  <c r="C2059" i="11"/>
  <c r="I2059" i="5"/>
  <c r="H2059" i="5"/>
  <c r="E2059" i="5"/>
  <c r="F2060" i="11" l="1"/>
  <c r="E2060" i="11" s="1"/>
  <c r="G2060" i="11"/>
  <c r="B2060" i="11"/>
  <c r="C2060" i="11"/>
  <c r="D2060" i="11"/>
  <c r="H2060" i="11"/>
  <c r="I2060" i="5"/>
  <c r="H2060" i="5"/>
  <c r="E2060" i="5"/>
  <c r="F2061" i="11" l="1"/>
  <c r="E2061" i="11" s="1"/>
  <c r="B2061" i="11"/>
  <c r="C2061" i="11"/>
  <c r="D2061" i="11"/>
  <c r="H2061" i="11"/>
  <c r="G2061" i="11"/>
  <c r="I2061" i="5"/>
  <c r="H2061" i="5"/>
  <c r="E2061" i="5"/>
  <c r="F2062" i="11" l="1"/>
  <c r="G2062" i="11"/>
  <c r="B2062" i="11"/>
  <c r="C2062" i="11"/>
  <c r="H2062" i="11"/>
  <c r="E2062" i="11"/>
  <c r="D2062" i="11"/>
  <c r="I2062" i="5"/>
  <c r="H2062" i="5"/>
  <c r="E2062" i="5"/>
  <c r="F2063" i="11" l="1"/>
  <c r="E2063" i="11" s="1"/>
  <c r="B2063" i="11"/>
  <c r="C2063" i="11"/>
  <c r="H2063" i="11"/>
  <c r="D2063" i="11"/>
  <c r="G2063" i="11"/>
  <c r="I2063" i="5"/>
  <c r="H2063" i="5"/>
  <c r="E2063" i="5"/>
  <c r="F2064" i="11" l="1"/>
  <c r="G2064" i="11"/>
  <c r="B2064" i="11"/>
  <c r="H2064" i="11"/>
  <c r="E2064" i="11"/>
  <c r="C2064" i="11"/>
  <c r="D2064" i="11"/>
  <c r="I2064" i="5"/>
  <c r="H2064" i="5"/>
  <c r="E2064" i="5"/>
  <c r="F2065" i="11" l="1"/>
  <c r="E2065" i="11" s="1"/>
  <c r="G2065" i="11"/>
  <c r="B2065" i="11"/>
  <c r="C2065" i="11"/>
  <c r="D2065" i="11"/>
  <c r="H2065" i="11"/>
  <c r="I2065" i="5"/>
  <c r="H2065" i="5"/>
  <c r="E2065" i="5"/>
  <c r="F2066" i="11" l="1"/>
  <c r="E2066" i="11" s="1"/>
  <c r="G2066" i="11"/>
  <c r="C2066" i="11"/>
  <c r="D2066" i="11"/>
  <c r="B2066" i="11"/>
  <c r="H2066" i="11"/>
  <c r="I2066" i="5"/>
  <c r="H2066" i="5"/>
  <c r="E2066" i="5"/>
  <c r="B2067" i="11" l="1"/>
  <c r="H2067" i="11"/>
  <c r="F2067" i="11"/>
  <c r="E2067" i="11" s="1"/>
  <c r="G2067" i="11"/>
  <c r="C2067" i="11"/>
  <c r="D2067" i="11"/>
  <c r="I2067" i="5"/>
  <c r="H2067" i="5"/>
  <c r="E2067" i="5"/>
  <c r="F2068" i="11" l="1"/>
  <c r="G2068" i="11"/>
  <c r="C2068" i="11"/>
  <c r="D2068" i="11"/>
  <c r="H2068" i="11"/>
  <c r="E2068" i="11"/>
  <c r="B2068" i="11"/>
  <c r="I2068" i="5"/>
  <c r="H2068" i="5"/>
  <c r="E2068" i="5"/>
  <c r="F2069" i="11" l="1"/>
  <c r="E2069" i="11" s="1"/>
  <c r="B2069" i="11"/>
  <c r="D2069" i="11"/>
  <c r="H2069" i="11"/>
  <c r="C2069" i="11"/>
  <c r="G2069" i="11"/>
  <c r="I2069" i="5"/>
  <c r="H2069" i="5"/>
  <c r="E2069" i="5"/>
  <c r="F2070" i="11" l="1"/>
  <c r="G2070" i="11"/>
  <c r="B2070" i="11"/>
  <c r="C2070" i="11"/>
  <c r="H2070" i="11"/>
  <c r="E2070" i="11"/>
  <c r="D2070" i="11"/>
  <c r="I2070" i="5"/>
  <c r="H2070" i="5"/>
  <c r="E2070" i="5"/>
  <c r="F2071" i="11" l="1"/>
  <c r="E2071" i="11" s="1"/>
  <c r="C2071" i="11"/>
  <c r="H2071" i="11"/>
  <c r="G2071" i="11"/>
  <c r="B2071" i="11"/>
  <c r="D2071" i="11"/>
  <c r="I2071" i="5"/>
  <c r="H2071" i="5"/>
  <c r="E2071" i="5"/>
  <c r="F2072" i="11" l="1"/>
  <c r="E2072" i="11" s="1"/>
  <c r="G2072" i="11"/>
  <c r="B2072" i="11"/>
  <c r="D2072" i="11"/>
  <c r="H2072" i="11"/>
  <c r="C2072" i="11"/>
  <c r="I2072" i="5"/>
  <c r="H2072" i="5"/>
  <c r="E2072" i="5"/>
  <c r="F2073" i="11" l="1"/>
  <c r="E2073" i="11" s="1"/>
  <c r="G2073" i="11"/>
  <c r="H2073" i="11"/>
  <c r="B2073" i="11"/>
  <c r="C2073" i="11"/>
  <c r="D2073" i="11"/>
  <c r="I2073" i="5"/>
  <c r="H2073" i="5"/>
  <c r="E2073" i="5"/>
  <c r="F2074" i="11" l="1"/>
  <c r="G2074" i="11"/>
  <c r="B2074" i="11"/>
  <c r="C2074" i="11"/>
  <c r="D2074" i="11"/>
  <c r="H2074" i="11"/>
  <c r="E2074" i="11"/>
  <c r="I2074" i="5"/>
  <c r="H2074" i="5"/>
  <c r="E2074" i="5"/>
  <c r="F2075" i="11" l="1"/>
  <c r="E2075" i="11" s="1"/>
  <c r="B2075" i="11"/>
  <c r="C2075" i="11"/>
  <c r="D2075" i="11"/>
  <c r="G2075" i="11"/>
  <c r="H2075" i="11"/>
  <c r="I2075" i="5"/>
  <c r="H2075" i="5"/>
  <c r="E2075" i="5"/>
  <c r="F2076" i="11" l="1"/>
  <c r="E2076" i="11" s="1"/>
  <c r="G2076" i="11"/>
  <c r="B2076" i="11"/>
  <c r="C2076" i="11"/>
  <c r="D2076" i="11"/>
  <c r="H2076" i="11"/>
  <c r="I2076" i="5"/>
  <c r="H2076" i="5"/>
  <c r="E2076" i="5"/>
  <c r="F2077" i="11" l="1"/>
  <c r="E2077" i="11" s="1"/>
  <c r="G2077" i="11"/>
  <c r="B2077" i="11"/>
  <c r="D2077" i="11"/>
  <c r="C2077" i="11"/>
  <c r="H2077" i="11"/>
  <c r="I2077" i="5"/>
  <c r="H2077" i="5"/>
  <c r="E2077" i="5"/>
  <c r="F2078" i="11" l="1"/>
  <c r="G2078" i="11"/>
  <c r="H2078" i="11"/>
  <c r="B2078" i="11"/>
  <c r="C2078" i="11"/>
  <c r="D2078" i="11"/>
  <c r="E2078" i="11"/>
  <c r="I2078" i="5"/>
  <c r="H2078" i="5"/>
  <c r="E2078" i="5"/>
  <c r="F2079" i="11" l="1"/>
  <c r="E2079" i="11" s="1"/>
  <c r="G2079" i="11"/>
  <c r="H2079" i="11"/>
  <c r="D2079" i="11"/>
  <c r="B2079" i="11"/>
  <c r="C2079" i="11"/>
  <c r="I2079" i="5"/>
  <c r="H2079" i="5"/>
  <c r="E2079" i="5"/>
  <c r="F2080" i="11" l="1"/>
  <c r="E2080" i="11" s="1"/>
  <c r="B2080" i="11"/>
  <c r="C2080" i="11"/>
  <c r="G2080" i="11"/>
  <c r="D2080" i="11"/>
  <c r="H2080" i="11"/>
  <c r="I2080" i="5"/>
  <c r="H2080" i="5"/>
  <c r="E2080" i="5"/>
  <c r="F2081" i="11" l="1"/>
  <c r="E2081" i="11" s="1"/>
  <c r="C2081" i="11"/>
  <c r="G2081" i="11"/>
  <c r="B2081" i="11"/>
  <c r="D2081" i="11"/>
  <c r="H2081" i="11"/>
  <c r="I2081" i="5"/>
  <c r="H2081" i="5"/>
  <c r="E2081" i="5"/>
  <c r="F2082" i="11" l="1"/>
  <c r="G2082" i="11"/>
  <c r="B2082" i="11"/>
  <c r="C2082" i="11"/>
  <c r="D2082" i="11"/>
  <c r="E2082" i="11"/>
  <c r="H2082" i="11"/>
  <c r="I2082" i="5"/>
  <c r="H2082" i="5"/>
  <c r="E2082" i="5"/>
  <c r="F2083" i="11" l="1"/>
  <c r="E2083" i="11" s="1"/>
  <c r="G2083" i="11"/>
  <c r="D2083" i="11"/>
  <c r="C2083" i="11"/>
  <c r="H2083" i="11"/>
  <c r="B2083" i="11"/>
  <c r="I2083" i="5"/>
  <c r="H2083" i="5"/>
  <c r="E2083" i="5"/>
  <c r="F2084" i="11" l="1"/>
  <c r="E2084" i="11" s="1"/>
  <c r="G2084" i="11"/>
  <c r="B2084" i="11"/>
  <c r="D2084" i="11"/>
  <c r="H2084" i="11"/>
  <c r="C2084" i="11"/>
  <c r="I2084" i="5"/>
  <c r="H2084" i="5"/>
  <c r="E2084" i="5"/>
  <c r="F2085" i="11" l="1"/>
  <c r="E2085" i="11" s="1"/>
  <c r="G2085" i="11"/>
  <c r="B2085" i="11"/>
  <c r="D2085" i="11"/>
  <c r="C2085" i="11"/>
  <c r="H2085" i="11"/>
  <c r="I2085" i="5"/>
  <c r="H2085" i="5"/>
  <c r="E2085" i="5"/>
  <c r="F2086" i="11" l="1"/>
  <c r="E2086" i="11" s="1"/>
  <c r="G2086" i="11"/>
  <c r="B2086" i="11"/>
  <c r="C2086" i="11"/>
  <c r="D2086" i="11"/>
  <c r="H2086" i="11"/>
  <c r="I2086" i="5"/>
  <c r="H2086" i="5"/>
  <c r="E2086" i="5"/>
  <c r="F2087" i="11" l="1"/>
  <c r="E2087" i="11" s="1"/>
  <c r="B2087" i="11"/>
  <c r="C2087" i="11"/>
  <c r="H2087" i="11"/>
  <c r="D2087" i="11"/>
  <c r="G2087" i="11"/>
  <c r="I2087" i="5"/>
  <c r="H2087" i="5"/>
  <c r="E2087" i="5"/>
  <c r="F2088" i="11" l="1"/>
  <c r="E2088" i="11" s="1"/>
  <c r="G2088" i="11"/>
  <c r="B2088" i="11"/>
  <c r="C2088" i="11"/>
  <c r="D2088" i="11"/>
  <c r="H2088" i="11"/>
  <c r="I2088" i="5"/>
  <c r="H2088" i="5"/>
  <c r="E2088" i="5"/>
  <c r="G2089" i="11" l="1"/>
  <c r="D2089" i="11"/>
  <c r="F2089" i="11"/>
  <c r="E2089" i="11" s="1"/>
  <c r="B2089" i="11"/>
  <c r="C2089" i="11"/>
  <c r="H2089" i="11"/>
  <c r="I2089" i="5"/>
  <c r="H2089" i="5"/>
  <c r="E2089" i="5"/>
  <c r="F2090" i="11" l="1"/>
  <c r="E2090" i="11" s="1"/>
  <c r="G2090" i="11"/>
  <c r="B2090" i="11"/>
  <c r="D2090" i="11"/>
  <c r="H2090" i="11"/>
  <c r="C2090" i="11"/>
  <c r="I2090" i="5"/>
  <c r="H2090" i="5"/>
  <c r="E2090" i="5"/>
  <c r="F2091" i="11" l="1"/>
  <c r="E2091" i="11" s="1"/>
  <c r="G2091" i="11"/>
  <c r="H2091" i="11"/>
  <c r="D2091" i="11"/>
  <c r="B2091" i="11"/>
  <c r="C2091" i="11"/>
  <c r="I2091" i="5"/>
  <c r="H2091" i="5"/>
  <c r="E2091" i="5"/>
  <c r="F2092" i="11" l="1"/>
  <c r="G2092" i="11"/>
  <c r="B2092" i="11"/>
  <c r="C2092" i="11"/>
  <c r="D2092" i="11"/>
  <c r="H2092" i="11"/>
  <c r="E2092" i="11"/>
  <c r="I2092" i="5"/>
  <c r="H2092" i="5"/>
  <c r="E2092" i="5"/>
  <c r="F2093" i="11" l="1"/>
  <c r="E2093" i="11" s="1"/>
  <c r="G2093" i="11"/>
  <c r="B2093" i="11"/>
  <c r="D2093" i="11"/>
  <c r="C2093" i="11"/>
  <c r="H2093" i="11"/>
  <c r="I2093" i="5"/>
  <c r="H2093" i="5"/>
  <c r="E2093" i="5"/>
  <c r="F2094" i="11" l="1"/>
  <c r="G2094" i="11"/>
  <c r="B2094" i="11"/>
  <c r="C2094" i="11"/>
  <c r="D2094" i="11"/>
  <c r="H2094" i="11"/>
  <c r="E2094" i="11"/>
  <c r="I2094" i="5"/>
  <c r="H2094" i="5"/>
  <c r="E2094" i="5"/>
  <c r="F2095" i="11" l="1"/>
  <c r="E2095" i="11" s="1"/>
  <c r="G2095" i="11"/>
  <c r="B2095" i="11"/>
  <c r="C2095" i="11"/>
  <c r="D2095" i="11"/>
  <c r="H2095" i="11"/>
  <c r="I2095" i="5"/>
  <c r="H2095" i="5"/>
  <c r="E2095" i="5"/>
  <c r="F2096" i="11" l="1"/>
  <c r="E2096" i="11" s="1"/>
  <c r="G2096" i="11"/>
  <c r="B2096" i="11"/>
  <c r="C2096" i="11"/>
  <c r="D2096" i="11"/>
  <c r="H2096" i="11"/>
  <c r="I2096" i="5"/>
  <c r="H2096" i="5"/>
  <c r="E2096" i="5"/>
  <c r="F2097" i="11" l="1"/>
  <c r="E2097" i="11" s="1"/>
  <c r="G2097" i="11"/>
  <c r="B2097" i="11"/>
  <c r="C2097" i="11"/>
  <c r="H2097" i="11"/>
  <c r="D2097" i="11"/>
  <c r="I2097" i="5"/>
  <c r="H2097" i="5"/>
  <c r="E2097" i="5"/>
  <c r="F2098" i="11" l="1"/>
  <c r="E2098" i="11" s="1"/>
  <c r="G2098" i="11"/>
  <c r="B2098" i="11"/>
  <c r="H2098" i="11"/>
  <c r="C2098" i="11"/>
  <c r="D2098" i="11"/>
  <c r="I2098" i="5"/>
  <c r="H2098" i="5"/>
  <c r="E2098" i="5"/>
  <c r="F2099" i="11" l="1"/>
  <c r="E2099" i="11" s="1"/>
  <c r="G2099" i="11"/>
  <c r="B2099" i="11"/>
  <c r="C2099" i="11"/>
  <c r="D2099" i="11"/>
  <c r="H2099" i="11"/>
  <c r="I2099" i="5"/>
  <c r="H2099" i="5"/>
  <c r="E2099" i="5"/>
  <c r="F2100" i="11" l="1"/>
  <c r="E2100" i="11" s="1"/>
  <c r="G2100" i="11"/>
  <c r="B2100" i="11"/>
  <c r="C2100" i="11"/>
  <c r="H2100" i="11"/>
  <c r="D2100" i="11"/>
  <c r="I2100" i="5"/>
  <c r="H2100" i="5"/>
  <c r="E2100" i="5"/>
  <c r="F2101" i="11" l="1"/>
  <c r="E2101" i="11" s="1"/>
  <c r="G2101" i="11"/>
  <c r="C2101" i="11"/>
  <c r="B2101" i="11"/>
  <c r="D2101" i="11"/>
  <c r="H2101" i="11"/>
  <c r="I2101" i="5"/>
  <c r="H2101" i="5"/>
  <c r="E2101" i="5"/>
  <c r="F2102" i="11" l="1"/>
  <c r="E2102" i="11" s="1"/>
  <c r="G2102" i="11"/>
  <c r="C2102" i="11"/>
  <c r="D2102" i="11"/>
  <c r="B2102" i="11"/>
  <c r="H2102" i="11"/>
  <c r="I2102" i="5"/>
  <c r="H2102" i="5"/>
  <c r="E2102" i="5"/>
  <c r="F2103" i="11" l="1"/>
  <c r="E2103" i="11" s="1"/>
  <c r="C2103" i="11"/>
  <c r="H2103" i="11"/>
  <c r="D2103" i="11"/>
  <c r="B2103" i="11"/>
  <c r="G2103" i="11"/>
  <c r="I2103" i="5"/>
  <c r="H2103" i="5"/>
  <c r="E2103" i="5"/>
  <c r="F2104" i="11" l="1"/>
  <c r="G2104" i="11"/>
  <c r="B2104" i="11"/>
  <c r="C2104" i="11"/>
  <c r="H2104" i="11"/>
  <c r="D2104" i="11"/>
  <c r="E2104" i="11"/>
  <c r="I2104" i="5"/>
  <c r="H2104" i="5"/>
  <c r="E2104" i="5"/>
  <c r="B2105" i="11" l="1"/>
  <c r="C2105" i="11"/>
  <c r="D2105" i="11"/>
  <c r="H2105" i="11"/>
  <c r="F2105" i="11"/>
  <c r="E2105" i="11" s="1"/>
  <c r="G2105" i="11"/>
  <c r="I2105" i="5"/>
  <c r="H2105" i="5"/>
  <c r="E2105" i="5"/>
  <c r="F2106" i="11" l="1"/>
  <c r="E2106" i="11" s="1"/>
  <c r="B2106" i="11"/>
  <c r="D2106" i="11"/>
  <c r="G2106" i="11"/>
  <c r="C2106" i="11"/>
  <c r="H2106" i="11"/>
  <c r="I2106" i="5"/>
  <c r="H2106" i="5"/>
  <c r="E2106" i="5"/>
  <c r="F2107" i="11" l="1"/>
  <c r="E2107" i="11" s="1"/>
  <c r="G2107" i="11"/>
  <c r="C2107" i="11"/>
  <c r="H2107" i="11"/>
  <c r="B2107" i="11"/>
  <c r="D2107" i="11"/>
  <c r="I2107" i="5"/>
  <c r="H2107" i="5"/>
  <c r="E2107" i="5"/>
  <c r="F2108" i="11" l="1"/>
  <c r="G2108" i="11"/>
  <c r="B2108" i="11"/>
  <c r="C2108" i="11"/>
  <c r="D2108" i="11"/>
  <c r="H2108" i="11"/>
  <c r="E2108" i="11"/>
  <c r="I2108" i="5"/>
  <c r="H2108" i="5"/>
  <c r="E2108" i="5"/>
  <c r="F2109" i="11" l="1"/>
  <c r="E2109" i="11" s="1"/>
  <c r="B2109" i="11"/>
  <c r="C2109" i="11"/>
  <c r="D2109" i="11"/>
  <c r="H2109" i="11"/>
  <c r="G2109" i="11"/>
  <c r="I2109" i="5"/>
  <c r="H2109" i="5"/>
  <c r="E2109" i="5"/>
  <c r="F2110" i="11" l="1"/>
  <c r="G2110" i="11"/>
  <c r="B2110" i="11"/>
  <c r="C2110" i="11"/>
  <c r="D2110" i="11"/>
  <c r="H2110" i="11"/>
  <c r="E2110" i="11"/>
  <c r="I2110" i="5"/>
  <c r="H2110" i="5"/>
  <c r="E2110" i="5"/>
  <c r="F2111" i="11" l="1"/>
  <c r="E2111" i="11" s="1"/>
  <c r="G2111" i="11"/>
  <c r="B2111" i="11"/>
  <c r="C2111" i="11"/>
  <c r="H2111" i="11"/>
  <c r="D2111" i="11"/>
  <c r="I2111" i="5"/>
  <c r="H2111" i="5"/>
  <c r="E2111" i="5"/>
  <c r="F2112" i="11" l="1"/>
  <c r="G2112" i="11"/>
  <c r="H2112" i="11"/>
  <c r="B2112" i="11"/>
  <c r="C2112" i="11"/>
  <c r="D2112" i="11"/>
  <c r="E2112" i="11"/>
  <c r="I2112" i="5"/>
  <c r="H2112" i="5"/>
  <c r="E2112" i="5"/>
  <c r="F2113" i="11" l="1"/>
  <c r="E2113" i="11" s="1"/>
  <c r="C2113" i="11"/>
  <c r="D2113" i="11"/>
  <c r="G2113" i="11"/>
  <c r="B2113" i="11"/>
  <c r="H2113" i="11"/>
  <c r="I2113" i="5"/>
  <c r="H2113" i="5"/>
  <c r="E2113" i="5"/>
  <c r="F2114" i="11" l="1"/>
  <c r="G2114" i="11"/>
  <c r="C2114" i="11"/>
  <c r="D2114" i="11"/>
  <c r="B2114" i="11"/>
  <c r="H2114" i="11"/>
  <c r="E2114" i="11"/>
  <c r="I2114" i="5"/>
  <c r="H2114" i="5"/>
  <c r="E2114" i="5"/>
  <c r="F2115" i="11" l="1"/>
  <c r="E2115" i="11" s="1"/>
  <c r="B2115" i="11"/>
  <c r="C2115" i="11"/>
  <c r="H2115" i="11"/>
  <c r="G2115" i="11"/>
  <c r="D2115" i="11"/>
  <c r="I2115" i="5"/>
  <c r="H2115" i="5"/>
  <c r="E2115" i="5"/>
  <c r="F2116" i="11" l="1"/>
  <c r="G2116" i="11"/>
  <c r="D2116" i="11"/>
  <c r="H2116" i="11"/>
  <c r="B2116" i="11"/>
  <c r="C2116" i="11"/>
  <c r="E2116" i="11"/>
  <c r="I2116" i="5"/>
  <c r="H2116" i="5"/>
  <c r="E2116" i="5"/>
  <c r="F2117" i="11" l="1"/>
  <c r="E2117" i="11" s="1"/>
  <c r="B2117" i="11"/>
  <c r="C2117" i="11"/>
  <c r="D2117" i="11"/>
  <c r="G2117" i="11"/>
  <c r="H2117" i="11"/>
  <c r="I2117" i="5"/>
  <c r="H2117" i="5"/>
  <c r="E2117" i="5"/>
  <c r="F2118" i="11" l="1"/>
  <c r="G2118" i="11"/>
  <c r="B2118" i="11"/>
  <c r="C2118" i="11"/>
  <c r="H2118" i="11"/>
  <c r="E2118" i="11"/>
  <c r="D2118" i="11"/>
  <c r="I2118" i="5"/>
  <c r="H2118" i="5"/>
  <c r="E2118" i="5"/>
  <c r="F2119" i="11" l="1"/>
  <c r="E2119" i="11" s="1"/>
  <c r="C2119" i="11"/>
  <c r="D2119" i="11"/>
  <c r="G2119" i="11"/>
  <c r="B2119" i="11"/>
  <c r="H2119" i="11"/>
  <c r="I2119" i="5"/>
  <c r="H2119" i="5"/>
  <c r="E2119" i="5"/>
  <c r="F2120" i="11" l="1"/>
  <c r="G2120" i="11"/>
  <c r="D2120" i="11"/>
  <c r="B2120" i="11"/>
  <c r="C2120" i="11"/>
  <c r="H2120" i="11"/>
  <c r="E2120" i="11"/>
  <c r="I2120" i="5"/>
  <c r="H2120" i="5"/>
  <c r="E2120" i="5"/>
  <c r="F2121" i="11" l="1"/>
  <c r="E2121" i="11" s="1"/>
  <c r="G2121" i="11"/>
  <c r="D2121" i="11"/>
  <c r="B2121" i="11"/>
  <c r="C2121" i="11"/>
  <c r="H2121" i="11"/>
  <c r="I2121" i="5"/>
  <c r="H2121" i="5"/>
  <c r="E2121" i="5"/>
  <c r="F2122" i="11" l="1"/>
  <c r="G2122" i="11"/>
  <c r="B2122" i="11"/>
  <c r="D2122" i="11"/>
  <c r="H2122" i="11"/>
  <c r="E2122" i="11"/>
  <c r="C2122" i="11"/>
  <c r="I2122" i="5"/>
  <c r="H2122" i="5"/>
  <c r="E2122" i="5"/>
  <c r="F2123" i="11" l="1"/>
  <c r="E2123" i="11" s="1"/>
  <c r="B2123" i="11"/>
  <c r="D2123" i="11"/>
  <c r="C2123" i="11"/>
  <c r="H2123" i="11"/>
  <c r="G2123" i="11"/>
  <c r="I2123" i="5"/>
  <c r="H2123" i="5"/>
  <c r="E2123" i="5"/>
  <c r="F2124" i="11" l="1"/>
  <c r="G2124" i="11"/>
  <c r="B2124" i="11"/>
  <c r="C2124" i="11"/>
  <c r="H2124" i="11"/>
  <c r="E2124" i="11"/>
  <c r="D2124" i="11"/>
  <c r="I2124" i="5"/>
  <c r="H2124" i="5"/>
  <c r="E2124" i="5"/>
  <c r="G2125" i="11" l="1"/>
  <c r="F2125" i="11"/>
  <c r="E2125" i="11" s="1"/>
  <c r="B2125" i="11"/>
  <c r="C2125" i="11"/>
  <c r="D2125" i="11"/>
  <c r="H2125" i="11"/>
  <c r="I2125" i="5"/>
  <c r="H2125" i="5"/>
  <c r="E2125" i="5"/>
  <c r="F2126" i="11" l="1"/>
  <c r="G2126" i="11"/>
  <c r="D2126" i="11"/>
  <c r="H2126" i="11"/>
  <c r="B2126" i="11"/>
  <c r="C2126" i="11"/>
  <c r="E2126" i="11"/>
  <c r="I2126" i="5"/>
  <c r="H2126" i="5"/>
  <c r="E2126" i="5"/>
  <c r="F2127" i="11" l="1"/>
  <c r="E2127" i="11" s="1"/>
  <c r="G2127" i="11"/>
  <c r="B2127" i="11"/>
  <c r="C2127" i="11"/>
  <c r="H2127" i="11"/>
  <c r="D2127" i="11"/>
  <c r="I2127" i="5"/>
  <c r="H2127" i="5"/>
  <c r="E2127" i="5"/>
  <c r="F2128" i="11" l="1"/>
  <c r="G2128" i="11"/>
  <c r="B2128" i="11"/>
  <c r="C2128" i="11"/>
  <c r="D2128" i="11"/>
  <c r="E2128" i="11"/>
  <c r="H2128" i="11"/>
  <c r="I2128" i="5"/>
  <c r="H2128" i="5"/>
  <c r="E2128" i="5"/>
  <c r="F2129" i="11" l="1"/>
  <c r="E2129" i="11" s="1"/>
  <c r="C2129" i="11"/>
  <c r="D2129" i="11"/>
  <c r="G2129" i="11"/>
  <c r="B2129" i="11"/>
  <c r="H2129" i="11"/>
  <c r="I2129" i="5"/>
  <c r="H2129" i="5"/>
  <c r="E2129" i="5"/>
  <c r="F2130" i="11" l="1"/>
  <c r="G2130" i="11"/>
  <c r="D2130" i="11"/>
  <c r="B2130" i="11"/>
  <c r="C2130" i="11"/>
  <c r="H2130" i="11"/>
  <c r="E2130" i="11"/>
  <c r="I2130" i="5"/>
  <c r="H2130" i="5"/>
  <c r="E2130" i="5"/>
  <c r="F2131" i="11" l="1"/>
  <c r="E2131" i="11" s="1"/>
  <c r="G2131" i="11"/>
  <c r="B2131" i="11"/>
  <c r="C2131" i="11"/>
  <c r="H2131" i="11"/>
  <c r="D2131" i="11"/>
  <c r="I2131" i="5"/>
  <c r="H2131" i="5"/>
  <c r="E2131" i="5"/>
  <c r="F2132" i="11" l="1"/>
  <c r="G2132" i="11"/>
  <c r="H2132" i="11"/>
  <c r="B2132" i="11"/>
  <c r="C2132" i="11"/>
  <c r="D2132" i="11"/>
  <c r="E2132" i="11"/>
  <c r="I2132" i="5"/>
  <c r="H2132" i="5"/>
  <c r="E2132" i="5"/>
  <c r="F2133" i="11" l="1"/>
  <c r="E2133" i="11" s="1"/>
  <c r="G2133" i="11"/>
  <c r="B2133" i="11"/>
  <c r="D2133" i="11"/>
  <c r="H2133" i="11"/>
  <c r="C2133" i="11"/>
  <c r="I2133" i="5"/>
  <c r="H2133" i="5"/>
  <c r="E2133" i="5"/>
  <c r="F2134" i="11" l="1"/>
  <c r="G2134" i="11"/>
  <c r="B2134" i="11"/>
  <c r="D2134" i="11"/>
  <c r="C2134" i="11"/>
  <c r="H2134" i="11"/>
  <c r="E2134" i="11"/>
  <c r="I2134" i="5"/>
  <c r="H2134" i="5"/>
  <c r="E2134" i="5"/>
  <c r="C2135" i="11" l="1"/>
  <c r="H2135" i="11"/>
  <c r="D2135" i="11"/>
  <c r="F2135" i="11"/>
  <c r="E2135" i="11" s="1"/>
  <c r="G2135" i="11"/>
  <c r="B2135" i="11"/>
  <c r="I2135" i="5"/>
  <c r="H2135" i="5"/>
  <c r="E2135" i="5"/>
  <c r="F2136" i="11" l="1"/>
  <c r="E2136" i="11" s="1"/>
  <c r="G2136" i="11"/>
  <c r="C2136" i="11"/>
  <c r="D2136" i="11"/>
  <c r="B2136" i="11"/>
  <c r="H2136" i="11"/>
  <c r="I2136" i="5"/>
  <c r="H2136" i="5"/>
  <c r="E2136" i="5"/>
  <c r="D2137" i="11" l="1"/>
  <c r="F2137" i="11"/>
  <c r="E2137" i="11" s="1"/>
  <c r="G2137" i="11"/>
  <c r="C2137" i="11"/>
  <c r="B2137" i="11"/>
  <c r="H2137" i="11"/>
  <c r="I2137" i="5"/>
  <c r="H2137" i="5"/>
  <c r="E2137" i="5"/>
  <c r="F2138" i="11" l="1"/>
  <c r="G2138" i="11"/>
  <c r="B2138" i="11"/>
  <c r="C2138" i="11"/>
  <c r="D2138" i="11"/>
  <c r="H2138" i="11"/>
  <c r="E2138" i="11"/>
  <c r="I2138" i="5"/>
  <c r="H2138" i="5"/>
  <c r="E2138" i="5"/>
  <c r="G2139" i="11" l="1"/>
  <c r="B2139" i="11"/>
  <c r="D2139" i="11"/>
  <c r="F2139" i="11"/>
  <c r="E2139" i="11" s="1"/>
  <c r="C2139" i="11"/>
  <c r="H2139" i="11"/>
  <c r="I2139" i="5"/>
  <c r="H2139" i="5"/>
  <c r="E2139" i="5"/>
  <c r="F2140" i="11" l="1"/>
  <c r="E2140" i="11" s="1"/>
  <c r="G2140" i="11"/>
  <c r="B2140" i="11"/>
  <c r="C2140" i="11"/>
  <c r="D2140" i="11"/>
  <c r="H2140" i="11"/>
  <c r="I2140" i="5"/>
  <c r="H2140" i="5"/>
  <c r="E2140" i="5"/>
  <c r="G2141" i="11" l="1"/>
  <c r="B2141" i="11"/>
  <c r="F2141" i="11"/>
  <c r="E2141" i="11" s="1"/>
  <c r="D2141" i="11"/>
  <c r="H2141" i="11"/>
  <c r="C2141" i="11"/>
  <c r="I2141" i="5"/>
  <c r="H2141" i="5"/>
  <c r="E2141" i="5"/>
  <c r="F2142" i="11" l="1"/>
  <c r="G2142" i="11"/>
  <c r="B2142" i="11"/>
  <c r="C2142" i="11"/>
  <c r="D2142" i="11"/>
  <c r="H2142" i="11"/>
  <c r="E2142" i="11"/>
  <c r="I2142" i="5"/>
  <c r="H2142" i="5"/>
  <c r="E2142" i="5"/>
  <c r="F2143" i="11" l="1"/>
  <c r="E2143" i="11" s="1"/>
  <c r="D2143" i="11"/>
  <c r="G2143" i="11"/>
  <c r="B2143" i="11"/>
  <c r="C2143" i="11"/>
  <c r="H2143" i="11"/>
  <c r="I2143" i="5"/>
  <c r="H2143" i="5"/>
  <c r="E2143" i="5"/>
  <c r="F2144" i="11" l="1"/>
  <c r="E2144" i="11" s="1"/>
  <c r="B2144" i="11"/>
  <c r="C2144" i="11"/>
  <c r="D2144" i="11"/>
  <c r="G2144" i="11"/>
  <c r="H2144" i="11"/>
  <c r="I2144" i="5"/>
  <c r="H2144" i="5"/>
  <c r="E2144" i="5"/>
  <c r="F2145" i="11" l="1"/>
  <c r="E2145" i="11" s="1"/>
  <c r="G2145" i="11"/>
  <c r="B2145" i="11"/>
  <c r="C2145" i="11"/>
  <c r="H2145" i="11"/>
  <c r="D2145" i="11"/>
  <c r="I2145" i="5"/>
  <c r="H2145" i="5"/>
  <c r="E2145" i="5"/>
  <c r="F2146" i="11" l="1"/>
  <c r="E2146" i="11" s="1"/>
  <c r="G2146" i="11"/>
  <c r="B2146" i="11"/>
  <c r="C2146" i="11"/>
  <c r="D2146" i="11"/>
  <c r="H2146" i="11"/>
  <c r="I2146" i="5"/>
  <c r="H2146" i="5"/>
  <c r="E2146" i="5"/>
  <c r="F2147" i="11" l="1"/>
  <c r="E2147" i="11" s="1"/>
  <c r="G2147" i="11"/>
  <c r="C2147" i="11"/>
  <c r="H2147" i="11"/>
  <c r="B2147" i="11"/>
  <c r="D2147" i="11"/>
  <c r="I2147" i="5"/>
  <c r="H2147" i="5"/>
  <c r="E2147" i="5"/>
  <c r="F2148" i="11" l="1"/>
  <c r="E2148" i="11" s="1"/>
  <c r="C2148" i="11"/>
  <c r="H2148" i="11"/>
  <c r="G2148" i="11"/>
  <c r="B2148" i="11"/>
  <c r="D2148" i="11"/>
  <c r="I2148" i="5"/>
  <c r="H2148" i="5"/>
  <c r="E2148" i="5"/>
  <c r="F2149" i="11" l="1"/>
  <c r="E2149" i="11" s="1"/>
  <c r="G2149" i="11"/>
  <c r="B2149" i="11"/>
  <c r="C2149" i="11"/>
  <c r="D2149" i="11"/>
  <c r="H2149" i="11"/>
  <c r="I2149" i="5"/>
  <c r="H2149" i="5"/>
  <c r="E2149" i="5"/>
  <c r="F2150" i="11" l="1"/>
  <c r="E2150" i="11" s="1"/>
  <c r="G2150" i="11"/>
  <c r="C2150" i="11"/>
  <c r="H2150" i="11"/>
  <c r="B2150" i="11"/>
  <c r="D2150" i="11"/>
  <c r="I2150" i="5"/>
  <c r="H2150" i="5"/>
  <c r="E2150" i="5"/>
  <c r="F2151" i="11" l="1"/>
  <c r="E2151" i="11" s="1"/>
  <c r="G2151" i="11"/>
  <c r="B2151" i="11"/>
  <c r="D2151" i="11"/>
  <c r="C2151" i="11"/>
  <c r="H2151" i="11"/>
  <c r="I2151" i="5"/>
  <c r="H2151" i="5"/>
  <c r="E2151" i="5"/>
  <c r="F2152" i="11" l="1"/>
  <c r="E2152" i="11" s="1"/>
  <c r="G2152" i="11"/>
  <c r="C2152" i="11"/>
  <c r="B2152" i="11"/>
  <c r="D2152" i="11"/>
  <c r="H2152" i="11"/>
  <c r="I2152" i="5"/>
  <c r="H2152" i="5"/>
  <c r="E2152" i="5"/>
  <c r="F2153" i="11" l="1"/>
  <c r="E2153" i="11" s="1"/>
  <c r="G2153" i="11"/>
  <c r="C2153" i="11"/>
  <c r="B2153" i="11"/>
  <c r="D2153" i="11"/>
  <c r="H2153" i="11"/>
  <c r="I2153" i="5"/>
  <c r="H2153" i="5"/>
  <c r="E2153" i="5"/>
  <c r="F2154" i="11" l="1"/>
  <c r="E2154" i="11" s="1"/>
  <c r="G2154" i="11"/>
  <c r="B2154" i="11"/>
  <c r="C2154" i="11"/>
  <c r="D2154" i="11"/>
  <c r="H2154" i="11"/>
  <c r="I2154" i="5"/>
  <c r="H2154" i="5"/>
  <c r="E2154" i="5"/>
  <c r="F2155" i="11" l="1"/>
  <c r="E2155" i="11" s="1"/>
  <c r="G2155" i="11"/>
  <c r="C2155" i="11"/>
  <c r="H2155" i="11"/>
  <c r="D2155" i="11"/>
  <c r="B2155" i="11"/>
  <c r="I2155" i="5"/>
  <c r="H2155" i="5"/>
  <c r="E2155" i="5"/>
  <c r="F2156" i="11" l="1"/>
  <c r="G2156" i="11"/>
  <c r="B2156" i="11"/>
  <c r="D2156" i="11"/>
  <c r="C2156" i="11"/>
  <c r="H2156" i="11"/>
  <c r="E2156" i="11"/>
  <c r="I2156" i="5"/>
  <c r="H2156" i="5"/>
  <c r="E2156" i="5"/>
  <c r="F2157" i="11" l="1"/>
  <c r="E2157" i="11" s="1"/>
  <c r="C2157" i="11"/>
  <c r="D2157" i="11"/>
  <c r="H2157" i="11"/>
  <c r="G2157" i="11"/>
  <c r="B2157" i="11"/>
  <c r="I2157" i="5"/>
  <c r="H2157" i="5"/>
  <c r="E2157" i="5"/>
  <c r="F2158" i="11" l="1"/>
  <c r="G2158" i="11"/>
  <c r="C2158" i="11"/>
  <c r="D2158" i="11"/>
  <c r="H2158" i="11"/>
  <c r="E2158" i="11"/>
  <c r="B2158" i="11"/>
  <c r="I2158" i="5"/>
  <c r="H2158" i="5"/>
  <c r="E2158" i="5"/>
  <c r="F2159" i="11" l="1"/>
  <c r="E2159" i="11" s="1"/>
  <c r="B2159" i="11"/>
  <c r="C2159" i="11"/>
  <c r="H2159" i="11"/>
  <c r="D2159" i="11"/>
  <c r="G2159" i="11"/>
  <c r="I2159" i="5"/>
  <c r="H2159" i="5"/>
  <c r="E2159" i="5"/>
  <c r="F2160" i="11" l="1"/>
  <c r="G2160" i="11"/>
  <c r="B2160" i="11"/>
  <c r="C2160" i="11"/>
  <c r="H2160" i="11"/>
  <c r="E2160" i="11"/>
  <c r="D2160" i="11"/>
  <c r="I2160" i="5"/>
  <c r="H2160" i="5"/>
  <c r="E2160" i="5"/>
  <c r="G2161" i="11" l="1"/>
  <c r="B2161" i="11"/>
  <c r="C2161" i="11"/>
  <c r="D2161" i="11"/>
  <c r="H2161" i="11"/>
  <c r="F2161" i="11"/>
  <c r="E2161" i="11" s="1"/>
  <c r="I2161" i="5"/>
  <c r="H2161" i="5"/>
  <c r="E2161" i="5"/>
  <c r="F2162" i="11" l="1"/>
  <c r="G2162" i="11"/>
  <c r="C2162" i="11"/>
  <c r="D2162" i="11"/>
  <c r="H2162" i="11"/>
  <c r="E2162" i="11"/>
  <c r="B2162" i="11"/>
  <c r="I2162" i="5"/>
  <c r="H2162" i="5"/>
  <c r="E2162" i="5"/>
  <c r="F2163" i="11" l="1"/>
  <c r="E2163" i="11" s="1"/>
  <c r="G2163" i="11"/>
  <c r="D2163" i="11"/>
  <c r="B2163" i="11"/>
  <c r="C2163" i="11"/>
  <c r="H2163" i="11"/>
  <c r="I2163" i="5"/>
  <c r="H2163" i="5"/>
  <c r="E2163" i="5"/>
  <c r="F2164" i="11" l="1"/>
  <c r="G2164" i="11"/>
  <c r="D2164" i="11"/>
  <c r="H2164" i="11"/>
  <c r="C2164" i="11"/>
  <c r="E2164" i="11"/>
  <c r="B2164" i="11"/>
  <c r="I2164" i="5"/>
  <c r="H2164" i="5"/>
  <c r="E2164" i="5"/>
  <c r="F2165" i="11" l="1"/>
  <c r="E2165" i="11" s="1"/>
  <c r="G2165" i="11"/>
  <c r="B2165" i="11"/>
  <c r="D2165" i="11"/>
  <c r="C2165" i="11"/>
  <c r="H2165" i="11"/>
  <c r="I2165" i="5"/>
  <c r="H2165" i="5"/>
  <c r="E2165" i="5"/>
  <c r="F2166" i="11" l="1"/>
  <c r="G2166" i="11"/>
  <c r="B2166" i="11"/>
  <c r="C2166" i="11"/>
  <c r="D2166" i="11"/>
  <c r="H2166" i="11"/>
  <c r="E2166" i="11"/>
  <c r="I2166" i="5"/>
  <c r="H2166" i="5"/>
  <c r="E2166" i="5"/>
  <c r="F2167" i="11" l="1"/>
  <c r="E2167" i="11" s="1"/>
  <c r="G2167" i="11"/>
  <c r="H2167" i="11"/>
  <c r="C2167" i="11"/>
  <c r="D2167" i="11"/>
  <c r="B2167" i="11"/>
  <c r="I2167" i="5"/>
  <c r="H2167" i="5"/>
  <c r="E2167" i="5"/>
  <c r="F2168" i="11" l="1"/>
  <c r="G2168" i="11"/>
  <c r="C2168" i="11"/>
  <c r="D2168" i="11"/>
  <c r="H2168" i="11"/>
  <c r="B2168" i="11"/>
  <c r="E2168" i="11"/>
  <c r="I2168" i="5"/>
  <c r="H2168" i="5"/>
  <c r="E2168" i="5"/>
  <c r="F2169" i="11" l="1"/>
  <c r="E2169" i="11" s="1"/>
  <c r="B2169" i="11"/>
  <c r="C2169" i="11"/>
  <c r="G2169" i="11"/>
  <c r="D2169" i="11"/>
  <c r="H2169" i="11"/>
  <c r="I2169" i="5"/>
  <c r="H2169" i="5"/>
  <c r="E2169" i="5"/>
  <c r="F2170" i="11" l="1"/>
  <c r="G2170" i="11"/>
  <c r="B2170" i="11"/>
  <c r="C2170" i="11"/>
  <c r="D2170" i="11"/>
  <c r="H2170" i="11"/>
  <c r="E2170" i="11"/>
  <c r="I2170" i="5"/>
  <c r="H2170" i="5"/>
  <c r="E2170" i="5"/>
  <c r="B2171" i="11" l="1"/>
  <c r="F2171" i="11"/>
  <c r="E2171" i="11" s="1"/>
  <c r="G2171" i="11"/>
  <c r="C2171" i="11"/>
  <c r="H2171" i="11"/>
  <c r="D2171" i="11"/>
  <c r="I2171" i="5"/>
  <c r="H2171" i="5"/>
  <c r="E2171" i="5"/>
  <c r="F2172" i="11" l="1"/>
  <c r="G2172" i="11"/>
  <c r="B2172" i="11"/>
  <c r="C2172" i="11"/>
  <c r="E2172" i="11"/>
  <c r="D2172" i="11"/>
  <c r="H2172" i="11"/>
  <c r="I2172" i="5"/>
  <c r="H2172" i="5"/>
  <c r="E2172" i="5"/>
  <c r="F2173" i="11" l="1"/>
  <c r="E2173" i="11" s="1"/>
  <c r="G2173" i="11"/>
  <c r="B2173" i="11"/>
  <c r="C2173" i="11"/>
  <c r="D2173" i="11"/>
  <c r="H2173" i="11"/>
  <c r="I2173" i="5"/>
  <c r="H2173" i="5"/>
  <c r="E2173" i="5"/>
  <c r="F2174" i="11" l="1"/>
  <c r="G2174" i="11"/>
  <c r="B2174" i="11"/>
  <c r="H2174" i="11"/>
  <c r="E2174" i="11"/>
  <c r="C2174" i="11"/>
  <c r="D2174" i="11"/>
  <c r="I2174" i="5"/>
  <c r="H2174" i="5"/>
  <c r="E2174" i="5"/>
  <c r="B2175" i="11" l="1"/>
  <c r="C2175" i="11"/>
  <c r="F2175" i="11"/>
  <c r="E2175" i="11" s="1"/>
  <c r="G2175" i="11"/>
  <c r="H2175" i="11"/>
  <c r="D2175" i="11"/>
  <c r="I2175" i="5"/>
  <c r="H2175" i="5"/>
  <c r="E2175" i="5"/>
  <c r="F2176" i="11" l="1"/>
  <c r="E2176" i="11" s="1"/>
  <c r="G2176" i="11"/>
  <c r="B2176" i="11"/>
  <c r="C2176" i="11"/>
  <c r="H2176" i="11"/>
  <c r="D2176" i="11"/>
  <c r="I2176" i="5"/>
  <c r="H2176" i="5"/>
  <c r="E2176" i="5"/>
  <c r="F2177" i="11" l="1"/>
  <c r="E2177" i="11" s="1"/>
  <c r="C2177" i="11"/>
  <c r="D2177" i="11"/>
  <c r="H2177" i="11"/>
  <c r="G2177" i="11"/>
  <c r="B2177" i="11"/>
  <c r="I2177" i="5"/>
  <c r="H2177" i="5"/>
  <c r="E2177" i="5"/>
  <c r="F2178" i="11" l="1"/>
  <c r="E2178" i="11" s="1"/>
  <c r="G2178" i="11"/>
  <c r="H2178" i="11"/>
  <c r="B2178" i="11"/>
  <c r="C2178" i="11"/>
  <c r="D2178" i="11"/>
  <c r="I2178" i="5"/>
  <c r="H2178" i="5"/>
  <c r="E2178" i="5"/>
  <c r="F2179" i="11" l="1"/>
  <c r="E2179" i="11" s="1"/>
  <c r="G2179" i="11"/>
  <c r="B2179" i="11"/>
  <c r="C2179" i="11"/>
  <c r="H2179" i="11"/>
  <c r="D2179" i="11"/>
  <c r="I2179" i="5"/>
  <c r="H2179" i="5"/>
  <c r="E2179" i="5"/>
  <c r="F2180" i="11" l="1"/>
  <c r="G2180" i="11"/>
  <c r="D2180" i="11"/>
  <c r="H2180" i="11"/>
  <c r="B2180" i="11"/>
  <c r="C2180" i="11"/>
  <c r="E2180" i="11"/>
  <c r="I2180" i="5"/>
  <c r="H2180" i="5"/>
  <c r="E2180" i="5"/>
  <c r="F2181" i="11" l="1"/>
  <c r="E2181" i="11" s="1"/>
  <c r="D2181" i="11"/>
  <c r="H2181" i="11"/>
  <c r="G2181" i="11"/>
  <c r="C2181" i="11"/>
  <c r="B2181" i="11"/>
  <c r="I2181" i="5"/>
  <c r="H2181" i="5"/>
  <c r="E2181" i="5"/>
  <c r="F2182" i="11" l="1"/>
  <c r="H2182" i="11"/>
  <c r="G2182" i="11"/>
  <c r="C2182" i="11"/>
  <c r="B2182" i="11"/>
  <c r="D2182" i="11"/>
  <c r="E2182" i="11"/>
  <c r="I2182" i="5"/>
  <c r="H2182" i="5"/>
  <c r="E2182" i="5"/>
  <c r="F2183" i="11" l="1"/>
  <c r="E2183" i="11" s="1"/>
  <c r="G2183" i="11"/>
  <c r="D2183" i="11"/>
  <c r="H2183" i="11"/>
  <c r="C2183" i="11"/>
  <c r="B2183" i="11"/>
  <c r="I2183" i="5"/>
  <c r="H2183" i="5"/>
  <c r="E2183" i="5"/>
  <c r="F2184" i="11" l="1"/>
  <c r="G2184" i="11"/>
  <c r="C2184" i="11"/>
  <c r="B2184" i="11"/>
  <c r="D2184" i="11"/>
  <c r="H2184" i="11"/>
  <c r="E2184" i="11"/>
  <c r="I2184" i="5"/>
  <c r="H2184" i="5"/>
  <c r="E2184" i="5"/>
  <c r="F2185" i="11" l="1"/>
  <c r="E2185" i="11" s="1"/>
  <c r="G2185" i="11"/>
  <c r="C2185" i="11"/>
  <c r="D2185" i="11"/>
  <c r="H2185" i="11"/>
  <c r="B2185" i="11"/>
  <c r="I2185" i="5"/>
  <c r="H2185" i="5"/>
  <c r="E2185" i="5"/>
  <c r="F2186" i="11" l="1"/>
  <c r="G2186" i="11"/>
  <c r="C2186" i="11"/>
  <c r="B2186" i="11"/>
  <c r="D2186" i="11"/>
  <c r="H2186" i="11"/>
  <c r="E2186" i="11"/>
  <c r="I2186" i="5"/>
  <c r="H2186" i="5"/>
  <c r="E2186" i="5"/>
  <c r="F2187" i="11" l="1"/>
  <c r="E2187" i="11" s="1"/>
  <c r="G2187" i="11"/>
  <c r="C2187" i="11"/>
  <c r="B2187" i="11"/>
  <c r="H2187" i="11"/>
  <c r="D2187" i="11"/>
  <c r="I2187" i="5"/>
  <c r="H2187" i="5"/>
  <c r="E2187" i="5"/>
  <c r="F2188" i="11" l="1"/>
  <c r="E2188" i="11" s="1"/>
  <c r="G2188" i="11"/>
  <c r="C2188" i="11"/>
  <c r="B2188" i="11"/>
  <c r="D2188" i="11"/>
  <c r="H2188" i="11"/>
  <c r="I2188" i="5"/>
  <c r="H2188" i="5"/>
  <c r="E2188" i="5"/>
  <c r="H2189" i="11" l="1"/>
  <c r="F2189" i="11"/>
  <c r="E2189" i="11" s="1"/>
  <c r="G2189" i="11"/>
  <c r="C2189" i="11"/>
  <c r="B2189" i="11"/>
  <c r="D2189" i="11"/>
  <c r="I2189" i="5"/>
  <c r="H2189" i="5"/>
  <c r="E2189" i="5"/>
  <c r="F2190" i="11" l="1"/>
  <c r="E2190" i="11" s="1"/>
  <c r="G2190" i="11"/>
  <c r="C2190" i="11"/>
  <c r="B2190" i="11"/>
  <c r="D2190" i="11"/>
  <c r="H2190" i="11"/>
  <c r="I2190" i="5"/>
  <c r="H2190" i="5"/>
  <c r="E2190" i="5"/>
  <c r="F2191" i="11" l="1"/>
  <c r="E2191" i="11" s="1"/>
  <c r="G2191" i="11"/>
  <c r="C2191" i="11"/>
  <c r="B2191" i="11"/>
  <c r="D2191" i="11"/>
  <c r="H2191" i="11"/>
  <c r="I2191" i="5"/>
  <c r="H2191" i="5"/>
  <c r="E2191" i="5"/>
  <c r="F2192" i="11" l="1"/>
  <c r="E2192" i="11" s="1"/>
  <c r="G2192" i="11"/>
  <c r="C2192" i="11"/>
  <c r="B2192" i="11"/>
  <c r="D2192" i="11"/>
  <c r="H2192" i="11"/>
  <c r="I2192" i="5"/>
  <c r="H2192" i="5"/>
  <c r="E2192" i="5"/>
  <c r="C2193" i="11" l="1"/>
  <c r="F2193" i="11"/>
  <c r="E2193" i="11" s="1"/>
  <c r="G2193" i="11"/>
  <c r="B2193" i="11"/>
  <c r="D2193" i="11"/>
  <c r="H2193" i="11"/>
  <c r="I2193" i="5"/>
  <c r="H2193" i="5"/>
  <c r="E2193" i="5"/>
  <c r="F2194" i="11" l="1"/>
  <c r="E2194" i="11" s="1"/>
  <c r="G2194" i="11"/>
  <c r="D2194" i="11"/>
  <c r="H2194" i="11"/>
  <c r="C2194" i="11"/>
  <c r="B2194" i="11"/>
  <c r="I2194" i="5"/>
  <c r="H2194" i="5"/>
  <c r="E2194" i="5"/>
  <c r="F2195" i="11" l="1"/>
  <c r="E2195" i="11" s="1"/>
  <c r="G2195" i="11"/>
  <c r="D2195" i="11"/>
  <c r="C2195" i="11"/>
  <c r="H2195" i="11"/>
  <c r="B2195" i="11"/>
  <c r="I2195" i="5"/>
  <c r="H2195" i="5"/>
  <c r="E2195" i="5"/>
  <c r="F2196" i="11" l="1"/>
  <c r="G2196" i="11"/>
  <c r="C2196" i="11"/>
  <c r="B2196" i="11"/>
  <c r="H2196" i="11"/>
  <c r="E2196" i="11"/>
  <c r="D2196" i="11"/>
  <c r="I2196" i="5"/>
  <c r="H2196" i="5"/>
  <c r="E2196" i="5"/>
  <c r="F2197" i="11" l="1"/>
  <c r="E2197" i="11" s="1"/>
  <c r="G2197" i="11"/>
  <c r="C2197" i="11"/>
  <c r="D2197" i="11"/>
  <c r="B2197" i="11"/>
  <c r="H2197" i="11"/>
  <c r="I2197" i="5"/>
  <c r="H2197" i="5"/>
  <c r="E2197" i="5"/>
  <c r="F2198" i="11" l="1"/>
  <c r="G2198" i="11"/>
  <c r="H2198" i="11"/>
  <c r="C2198" i="11"/>
  <c r="B2198" i="11"/>
  <c r="D2198" i="11"/>
  <c r="E2198" i="11"/>
  <c r="I2198" i="5"/>
  <c r="H2198" i="5"/>
  <c r="E2198" i="5"/>
  <c r="G2199" i="11" l="1"/>
  <c r="C2199" i="11"/>
  <c r="B2199" i="11"/>
  <c r="H2199" i="11"/>
  <c r="F2199" i="11"/>
  <c r="E2199" i="11" s="1"/>
  <c r="D2199" i="11"/>
  <c r="I2199" i="5"/>
  <c r="H2199" i="5"/>
  <c r="E2199" i="5"/>
  <c r="F2200" i="11" l="1"/>
  <c r="C2200" i="11"/>
  <c r="B2200" i="11"/>
  <c r="H2200" i="11"/>
  <c r="E2200" i="11"/>
  <c r="G2200" i="11"/>
  <c r="D2200" i="11"/>
  <c r="I2200" i="5"/>
  <c r="H2200" i="5"/>
  <c r="E2200" i="5"/>
  <c r="F2201" i="11" l="1"/>
  <c r="E2201" i="11" s="1"/>
  <c r="G2201" i="11"/>
  <c r="H2201" i="11"/>
  <c r="C2201" i="11"/>
  <c r="D2201" i="11"/>
  <c r="B2201" i="11"/>
  <c r="I2201" i="5"/>
  <c r="H2201" i="5"/>
  <c r="E2201" i="5"/>
  <c r="F2202" i="11" l="1"/>
  <c r="E2202" i="11" s="1"/>
  <c r="G2202" i="11"/>
  <c r="C2202" i="11"/>
  <c r="B2202" i="11"/>
  <c r="D2202" i="11"/>
  <c r="H2202" i="11"/>
  <c r="I2202" i="5"/>
  <c r="H2202" i="5"/>
  <c r="E2202" i="5"/>
  <c r="F2203" i="11" l="1"/>
  <c r="E2203" i="11" s="1"/>
  <c r="C2203" i="11"/>
  <c r="H2203" i="11"/>
  <c r="G2203" i="11"/>
  <c r="B2203" i="11"/>
  <c r="D2203" i="11"/>
  <c r="I2203" i="5"/>
  <c r="H2203" i="5"/>
  <c r="E2203" i="5"/>
  <c r="F2204" i="11" l="1"/>
  <c r="E2204" i="11" s="1"/>
  <c r="G2204" i="11"/>
  <c r="C2204" i="11"/>
  <c r="B2204" i="11"/>
  <c r="D2204" i="11"/>
  <c r="H2204" i="11"/>
  <c r="I2204" i="5"/>
  <c r="H2204" i="5"/>
  <c r="E2204" i="5"/>
  <c r="C2205" i="11" l="1"/>
  <c r="B2205" i="11"/>
  <c r="F2205" i="11"/>
  <c r="E2205" i="11" s="1"/>
  <c r="G2205" i="11"/>
  <c r="D2205" i="11"/>
  <c r="H2205" i="11"/>
  <c r="I2205" i="5"/>
  <c r="H2205" i="5"/>
  <c r="E2205" i="5"/>
  <c r="F2206" i="11" l="1"/>
  <c r="E2206" i="11" s="1"/>
  <c r="G2206" i="11"/>
  <c r="C2206" i="11"/>
  <c r="B2206" i="11"/>
  <c r="D2206" i="11"/>
  <c r="H2206" i="11"/>
  <c r="I2206" i="5"/>
  <c r="H2206" i="5"/>
  <c r="E2206" i="5"/>
  <c r="C2207" i="11" l="1"/>
  <c r="F2207" i="11"/>
  <c r="E2207" i="11" s="1"/>
  <c r="G2207" i="11"/>
  <c r="B2207" i="11"/>
  <c r="H2207" i="11"/>
  <c r="D2207" i="11"/>
  <c r="I2207" i="5"/>
  <c r="H2207" i="5"/>
  <c r="E2207" i="5"/>
  <c r="F2208" i="11" l="1"/>
  <c r="C2208" i="11"/>
  <c r="B2208" i="11"/>
  <c r="G2208" i="11"/>
  <c r="D2208" i="11"/>
  <c r="H2208" i="11"/>
  <c r="E2208" i="11"/>
  <c r="I2208" i="5"/>
  <c r="H2208" i="5"/>
  <c r="E2208" i="5"/>
  <c r="F2209" i="11" l="1"/>
  <c r="E2209" i="11" s="1"/>
  <c r="C2209" i="11"/>
  <c r="D2209" i="11"/>
  <c r="G2209" i="11"/>
  <c r="H2209" i="11"/>
  <c r="B2209" i="11"/>
  <c r="I2209" i="5"/>
  <c r="H2209" i="5"/>
  <c r="E2209" i="5"/>
  <c r="F2210" i="11" l="1"/>
  <c r="E2210" i="11" s="1"/>
  <c r="H2210" i="11"/>
  <c r="G2210" i="11"/>
  <c r="B2210" i="11"/>
  <c r="D2210" i="11"/>
  <c r="C2210" i="11"/>
  <c r="I2210" i="5"/>
  <c r="H2210" i="5"/>
  <c r="E2210" i="5"/>
  <c r="F2211" i="11" l="1"/>
  <c r="E2211" i="11" s="1"/>
  <c r="C2211" i="11"/>
  <c r="B2211" i="11"/>
  <c r="D2211" i="11"/>
  <c r="G2211" i="11"/>
  <c r="H2211" i="11"/>
  <c r="I2211" i="5"/>
  <c r="H2211" i="5"/>
  <c r="E2211" i="5"/>
  <c r="F2212" i="11" l="1"/>
  <c r="G2212" i="11"/>
  <c r="D2212" i="11"/>
  <c r="H2212" i="11"/>
  <c r="C2212" i="11"/>
  <c r="B2212" i="11"/>
  <c r="E2212" i="11"/>
  <c r="I2212" i="5"/>
  <c r="H2212" i="5"/>
  <c r="E2212" i="5"/>
  <c r="G2213" i="11" l="1"/>
  <c r="C2213" i="11"/>
  <c r="B2213" i="11"/>
  <c r="F2213" i="11"/>
  <c r="E2213" i="11" s="1"/>
  <c r="H2213" i="11"/>
  <c r="D2213" i="11"/>
  <c r="I2213" i="5"/>
  <c r="H2213" i="5"/>
  <c r="E2213" i="5"/>
  <c r="F2214" i="11" l="1"/>
  <c r="G2214" i="11"/>
  <c r="C2214" i="11"/>
  <c r="D2214" i="11"/>
  <c r="H2214" i="11"/>
  <c r="B2214" i="11"/>
  <c r="E2214" i="11"/>
  <c r="I2214" i="5"/>
  <c r="H2214" i="5"/>
  <c r="E2214" i="5"/>
  <c r="F2215" i="11" l="1"/>
  <c r="E2215" i="11" s="1"/>
  <c r="G2215" i="11"/>
  <c r="C2215" i="11"/>
  <c r="B2215" i="11"/>
  <c r="H2215" i="11"/>
  <c r="D2215" i="11"/>
  <c r="I2215" i="5"/>
  <c r="H2215" i="5"/>
  <c r="E2215" i="5"/>
  <c r="F2216" i="11" l="1"/>
  <c r="G2216" i="11"/>
  <c r="C2216" i="11"/>
  <c r="B2216" i="11"/>
  <c r="D2216" i="11"/>
  <c r="H2216" i="11"/>
  <c r="E2216" i="11"/>
  <c r="I2216" i="5"/>
  <c r="H2216" i="5"/>
  <c r="E2216" i="5"/>
  <c r="F2217" i="11" l="1"/>
  <c r="E2217" i="11" s="1"/>
  <c r="G2217" i="11"/>
  <c r="B2217" i="11"/>
  <c r="D2217" i="11"/>
  <c r="H2217" i="11"/>
  <c r="C2217" i="11"/>
  <c r="I2217" i="5"/>
  <c r="H2217" i="5"/>
  <c r="E2217" i="5"/>
  <c r="F2218" i="11" l="1"/>
  <c r="G2218" i="11"/>
  <c r="D2218" i="11"/>
  <c r="H2218" i="11"/>
  <c r="E2218" i="11"/>
  <c r="C2218" i="11"/>
  <c r="B2218" i="11"/>
  <c r="I2218" i="5"/>
  <c r="H2218" i="5"/>
  <c r="E2218" i="5"/>
  <c r="F2219" i="11" l="1"/>
  <c r="E2219" i="11" s="1"/>
  <c r="D2219" i="11"/>
  <c r="G2219" i="11"/>
  <c r="C2219" i="11"/>
  <c r="B2219" i="11"/>
  <c r="H2219" i="11"/>
  <c r="I2219" i="5"/>
  <c r="H2219" i="5"/>
  <c r="E2219" i="5"/>
  <c r="F2220" i="11" l="1"/>
  <c r="G2220" i="11"/>
  <c r="C2220" i="11"/>
  <c r="B2220" i="11"/>
  <c r="H2220" i="11"/>
  <c r="E2220" i="11"/>
  <c r="D2220" i="11"/>
  <c r="I2220" i="5"/>
  <c r="H2220" i="5"/>
  <c r="E2220" i="5"/>
  <c r="B2221" i="11" l="1"/>
  <c r="F2221" i="11"/>
  <c r="E2221" i="11" s="1"/>
  <c r="G2221" i="11"/>
  <c r="C2221" i="11"/>
  <c r="D2221" i="11"/>
  <c r="H2221" i="11"/>
  <c r="I2221" i="5"/>
  <c r="H2221" i="5"/>
  <c r="E2221" i="5"/>
  <c r="F2222" i="11" l="1"/>
  <c r="G2222" i="11"/>
  <c r="C2222" i="11"/>
  <c r="B2222" i="11"/>
  <c r="H2222" i="11"/>
  <c r="E2222" i="11"/>
  <c r="D2222" i="11"/>
  <c r="I2222" i="5"/>
  <c r="H2222" i="5"/>
  <c r="E2222" i="5"/>
  <c r="F2223" i="11" l="1"/>
  <c r="E2223" i="11" s="1"/>
  <c r="G2223" i="11"/>
  <c r="H2223" i="11"/>
  <c r="C2223" i="11"/>
  <c r="B2223" i="11"/>
  <c r="D2223" i="11"/>
  <c r="I2223" i="5"/>
  <c r="H2223" i="5"/>
  <c r="E2223" i="5"/>
  <c r="F2224" i="11" l="1"/>
  <c r="G2224" i="11"/>
  <c r="C2224" i="11"/>
  <c r="H2224" i="11"/>
  <c r="B2224" i="11"/>
  <c r="D2224" i="11"/>
  <c r="E2224" i="11"/>
  <c r="I2224" i="5"/>
  <c r="H2224" i="5"/>
  <c r="E2224" i="5"/>
  <c r="F2225" i="11" l="1"/>
  <c r="E2225" i="11" s="1"/>
  <c r="B2225" i="11"/>
  <c r="D2225" i="11"/>
  <c r="G2225" i="11"/>
  <c r="C2225" i="11"/>
  <c r="H2225" i="11"/>
  <c r="I2225" i="5"/>
  <c r="H2225" i="5"/>
  <c r="E2225" i="5"/>
  <c r="F2226" i="11" l="1"/>
  <c r="G2226" i="11"/>
  <c r="C2226" i="11"/>
  <c r="D2226" i="11"/>
  <c r="H2226" i="11"/>
  <c r="B2226" i="11"/>
  <c r="E2226" i="11"/>
  <c r="I2226" i="5"/>
  <c r="H2226" i="5"/>
  <c r="E2226" i="5"/>
  <c r="F2227" i="11" l="1"/>
  <c r="E2227" i="11" s="1"/>
  <c r="D2227" i="11"/>
  <c r="H2227" i="11"/>
  <c r="G2227" i="11"/>
  <c r="C2227" i="11"/>
  <c r="B2227" i="11"/>
  <c r="I2227" i="5"/>
  <c r="H2227" i="5"/>
  <c r="E2227" i="5"/>
  <c r="F2228" i="11" l="1"/>
  <c r="G2228" i="11"/>
  <c r="H2228" i="11"/>
  <c r="C2228" i="11"/>
  <c r="B2228" i="11"/>
  <c r="D2228" i="11"/>
  <c r="E2228" i="11"/>
  <c r="I2228" i="5"/>
  <c r="H2228" i="5"/>
  <c r="E2228" i="5"/>
  <c r="F2229" i="11" l="1"/>
  <c r="E2229" i="11" s="1"/>
  <c r="G2229" i="11"/>
  <c r="D2229" i="11"/>
  <c r="C2229" i="11"/>
  <c r="H2229" i="11"/>
  <c r="B2229" i="11"/>
  <c r="I2229" i="5"/>
  <c r="H2229" i="5"/>
  <c r="E2229" i="5"/>
  <c r="F2230" i="11" l="1"/>
  <c r="E2230" i="11" s="1"/>
  <c r="G2230" i="11"/>
  <c r="C2230" i="11"/>
  <c r="B2230" i="11"/>
  <c r="D2230" i="11"/>
  <c r="H2230" i="11"/>
  <c r="I2230" i="5"/>
  <c r="H2230" i="5"/>
  <c r="E2230" i="5"/>
  <c r="G2231" i="11" l="1"/>
  <c r="C2231" i="11"/>
  <c r="D2231" i="11"/>
  <c r="F2231" i="11"/>
  <c r="E2231" i="11" s="1"/>
  <c r="B2231" i="11"/>
  <c r="H2231" i="11"/>
  <c r="I2231" i="5"/>
  <c r="H2231" i="5"/>
  <c r="E2231" i="5"/>
  <c r="F2232" i="11" l="1"/>
  <c r="E2232" i="11" s="1"/>
  <c r="G2232" i="11"/>
  <c r="C2232" i="11"/>
  <c r="D2232" i="11"/>
  <c r="H2232" i="11"/>
  <c r="B2232" i="11"/>
  <c r="I2232" i="5"/>
  <c r="H2232" i="5"/>
  <c r="E2232" i="5"/>
  <c r="F2233" i="11" l="1"/>
  <c r="E2233" i="11" s="1"/>
  <c r="G2233" i="11"/>
  <c r="B2233" i="11"/>
  <c r="H2233" i="11"/>
  <c r="C2233" i="11"/>
  <c r="D2233" i="11"/>
  <c r="I2233" i="5"/>
  <c r="H2233" i="5"/>
  <c r="E2233" i="5"/>
  <c r="F2234" i="11" l="1"/>
  <c r="G2234" i="11"/>
  <c r="H2234" i="11"/>
  <c r="D2234" i="11"/>
  <c r="B2234" i="11"/>
  <c r="C2234" i="11"/>
  <c r="E2234" i="11"/>
  <c r="I2234" i="5"/>
  <c r="H2234" i="5"/>
  <c r="E2234" i="5"/>
  <c r="F2235" i="11" l="1"/>
  <c r="E2235" i="11" s="1"/>
  <c r="G2235" i="11"/>
  <c r="H2235" i="11"/>
  <c r="B2235" i="11"/>
  <c r="C2235" i="11"/>
  <c r="D2235" i="11"/>
  <c r="I2235" i="5"/>
  <c r="H2235" i="5"/>
  <c r="E2235" i="5"/>
  <c r="F2236" i="11" l="1"/>
  <c r="G2236" i="11"/>
  <c r="C2236" i="11"/>
  <c r="H2236" i="11"/>
  <c r="B2236" i="11"/>
  <c r="E2236" i="11"/>
  <c r="D2236" i="11"/>
  <c r="I2236" i="5"/>
  <c r="H2236" i="5"/>
  <c r="E2236" i="5"/>
  <c r="F2237" i="11" l="1"/>
  <c r="E2237" i="11" s="1"/>
  <c r="G2237" i="11"/>
  <c r="C2237" i="11"/>
  <c r="B2237" i="11"/>
  <c r="D2237" i="11"/>
  <c r="H2237" i="11"/>
  <c r="I2237" i="5"/>
  <c r="H2237" i="5"/>
  <c r="E2237" i="5"/>
  <c r="F2238" i="11" l="1"/>
  <c r="E2238" i="11" s="1"/>
  <c r="C2238" i="11"/>
  <c r="G2238" i="11"/>
  <c r="B2238" i="11"/>
  <c r="D2238" i="11"/>
  <c r="H2238" i="11"/>
  <c r="I2238" i="5"/>
  <c r="H2238" i="5"/>
  <c r="E2238" i="5"/>
  <c r="D2239" i="11" l="1"/>
  <c r="F2239" i="11"/>
  <c r="E2239" i="11" s="1"/>
  <c r="G2239" i="11"/>
  <c r="B2239" i="11"/>
  <c r="C2239" i="11"/>
  <c r="H2239" i="11"/>
  <c r="I2239" i="5"/>
  <c r="H2239" i="5"/>
  <c r="E2239" i="5"/>
  <c r="F2240" i="11" l="1"/>
  <c r="E2240" i="11" s="1"/>
  <c r="G2240" i="11"/>
  <c r="B2240" i="11"/>
  <c r="H2240" i="11"/>
  <c r="C2240" i="11"/>
  <c r="D2240" i="11"/>
  <c r="I2240" i="5"/>
  <c r="H2240" i="5"/>
  <c r="E2240" i="5"/>
  <c r="F2241" i="11" l="1"/>
  <c r="E2241" i="11" s="1"/>
  <c r="G2241" i="11"/>
  <c r="B2241" i="11"/>
  <c r="C2241" i="11"/>
  <c r="D2241" i="11"/>
  <c r="H2241" i="11"/>
  <c r="I2241" i="5"/>
  <c r="H2241" i="5"/>
  <c r="E2241" i="5"/>
  <c r="F2242" i="11" l="1"/>
  <c r="G2242" i="11"/>
  <c r="C2242" i="11"/>
  <c r="H2242" i="11"/>
  <c r="D2242" i="11"/>
  <c r="E2242" i="11"/>
  <c r="B2242" i="11"/>
  <c r="I2242" i="5"/>
  <c r="H2242" i="5"/>
  <c r="E2242" i="5"/>
  <c r="F2243" i="11" l="1"/>
  <c r="E2243" i="11" s="1"/>
  <c r="G2243" i="11"/>
  <c r="B2243" i="11"/>
  <c r="D2243" i="11"/>
  <c r="H2243" i="11"/>
  <c r="C2243" i="11"/>
  <c r="I2243" i="5"/>
  <c r="H2243" i="5"/>
  <c r="E2243" i="5"/>
  <c r="F2244" i="11" l="1"/>
  <c r="E2244" i="11" s="1"/>
  <c r="G2244" i="11"/>
  <c r="C2244" i="11"/>
  <c r="H2244" i="11"/>
  <c r="B2244" i="11"/>
  <c r="D2244" i="11"/>
  <c r="I2244" i="5"/>
  <c r="H2244" i="5"/>
  <c r="E2244" i="5"/>
  <c r="F2245" i="11" l="1"/>
  <c r="E2245" i="11" s="1"/>
  <c r="B2245" i="11"/>
  <c r="C2245" i="11"/>
  <c r="G2245" i="11"/>
  <c r="D2245" i="11"/>
  <c r="H2245" i="11"/>
  <c r="I2245" i="5"/>
  <c r="H2245" i="5"/>
  <c r="E2245" i="5"/>
  <c r="F2246" i="11" l="1"/>
  <c r="G2246" i="11"/>
  <c r="B2246" i="11"/>
  <c r="C2246" i="11"/>
  <c r="D2246" i="11"/>
  <c r="H2246" i="11"/>
  <c r="E2246" i="11"/>
  <c r="I2246" i="5"/>
  <c r="H2246" i="5"/>
  <c r="E2246" i="5"/>
  <c r="G2247" i="11" l="1"/>
  <c r="B2247" i="11"/>
  <c r="F2247" i="11"/>
  <c r="E2247" i="11" s="1"/>
  <c r="D2247" i="11"/>
  <c r="C2247" i="11"/>
  <c r="H2247" i="11"/>
  <c r="I2247" i="5"/>
  <c r="H2247" i="5"/>
  <c r="E2247" i="5"/>
  <c r="F2248" i="11" l="1"/>
  <c r="E2248" i="11" s="1"/>
  <c r="G2248" i="11"/>
  <c r="B2248" i="11"/>
  <c r="H2248" i="11"/>
  <c r="C2248" i="11"/>
  <c r="D2248" i="11"/>
  <c r="I2248" i="5"/>
  <c r="H2248" i="5"/>
  <c r="E2248" i="5"/>
  <c r="B2249" i="11" l="1"/>
  <c r="D2249" i="11"/>
  <c r="H2249" i="11"/>
  <c r="F2249" i="11"/>
  <c r="E2249" i="11" s="1"/>
  <c r="G2249" i="11"/>
  <c r="C2249" i="11"/>
  <c r="I2249" i="5"/>
  <c r="H2249" i="5"/>
  <c r="E2249" i="5"/>
  <c r="F2250" i="11" l="1"/>
  <c r="G2250" i="11"/>
  <c r="H2250" i="11"/>
  <c r="B2250" i="11"/>
  <c r="D2250" i="11"/>
  <c r="E2250" i="11"/>
  <c r="C2250" i="11"/>
  <c r="I2250" i="5"/>
  <c r="H2250" i="5"/>
  <c r="E2250" i="5"/>
  <c r="F2251" i="11" l="1"/>
  <c r="E2251" i="11" s="1"/>
  <c r="G2251" i="11"/>
  <c r="B2251" i="11"/>
  <c r="C2251" i="11"/>
  <c r="D2251" i="11"/>
  <c r="H2251" i="11"/>
  <c r="I2251" i="5"/>
  <c r="H2251" i="5"/>
  <c r="E2251" i="5"/>
  <c r="F2252" i="11" l="1"/>
  <c r="G2252" i="11"/>
  <c r="C2252" i="11"/>
  <c r="B2252" i="11"/>
  <c r="D2252" i="11"/>
  <c r="E2252" i="11"/>
  <c r="H2252" i="11"/>
  <c r="I2252" i="5"/>
  <c r="H2252" i="5"/>
  <c r="E2252" i="5"/>
  <c r="B2253" i="11" l="1"/>
  <c r="F2253" i="11"/>
  <c r="E2253" i="11" s="1"/>
  <c r="G2253" i="11"/>
  <c r="C2253" i="11"/>
  <c r="D2253" i="11"/>
  <c r="H2253" i="11"/>
  <c r="I2253" i="5"/>
  <c r="H2253" i="5"/>
  <c r="E2253" i="5"/>
  <c r="F2254" i="11" l="1"/>
  <c r="C2254" i="11"/>
  <c r="H2254" i="11"/>
  <c r="G2254" i="11"/>
  <c r="B2254" i="11"/>
  <c r="E2254" i="11"/>
  <c r="D2254" i="11"/>
  <c r="I2254" i="5"/>
  <c r="H2254" i="5"/>
  <c r="E2254" i="5"/>
  <c r="F2255" i="11" l="1"/>
  <c r="E2255" i="11" s="1"/>
  <c r="G2255" i="11"/>
  <c r="D2255" i="11"/>
  <c r="C2255" i="11"/>
  <c r="H2255" i="11"/>
  <c r="B2255" i="11"/>
  <c r="I2255" i="5"/>
  <c r="H2255" i="5"/>
  <c r="E2255" i="5"/>
  <c r="F2256" i="11" l="1"/>
  <c r="E2256" i="11" s="1"/>
  <c r="C2256" i="11"/>
  <c r="D2256" i="11"/>
  <c r="G2256" i="11"/>
  <c r="B2256" i="11"/>
  <c r="H2256" i="11"/>
  <c r="I2256" i="5"/>
  <c r="H2256" i="5"/>
  <c r="E2256" i="5"/>
  <c r="F2257" i="11" l="1"/>
  <c r="E2257" i="11" s="1"/>
  <c r="B2257" i="11"/>
  <c r="C2257" i="11"/>
  <c r="D2257" i="11"/>
  <c r="H2257" i="11"/>
  <c r="G2257" i="11"/>
  <c r="I2257" i="5"/>
  <c r="H2257" i="5"/>
  <c r="E2257" i="5"/>
  <c r="F2258" i="11" l="1"/>
  <c r="E2258" i="11" s="1"/>
  <c r="G2258" i="11"/>
  <c r="H2258" i="11"/>
  <c r="B2258" i="11"/>
  <c r="C2258" i="11"/>
  <c r="D2258" i="11"/>
  <c r="I2258" i="5"/>
  <c r="H2258" i="5"/>
  <c r="E2258" i="5"/>
  <c r="F2259" i="11" l="1"/>
  <c r="E2259" i="11" s="1"/>
  <c r="G2259" i="11"/>
  <c r="B2259" i="11"/>
  <c r="H2259" i="11"/>
  <c r="C2259" i="11"/>
  <c r="D2259" i="11"/>
  <c r="I2259" i="5"/>
  <c r="H2259" i="5"/>
  <c r="E2259" i="5"/>
  <c r="F2260" i="11" l="1"/>
  <c r="G2260" i="11"/>
  <c r="B2260" i="11"/>
  <c r="C2260" i="11"/>
  <c r="D2260" i="11"/>
  <c r="H2260" i="11"/>
  <c r="E2260" i="11"/>
  <c r="I2260" i="5"/>
  <c r="H2260" i="5"/>
  <c r="E2260" i="5"/>
  <c r="G2261" i="11" l="1"/>
  <c r="B2261" i="11"/>
  <c r="H2261" i="11"/>
  <c r="F2261" i="11"/>
  <c r="E2261" i="11" s="1"/>
  <c r="C2261" i="11"/>
  <c r="D2261" i="11"/>
  <c r="I2261" i="5"/>
  <c r="H2261" i="5"/>
  <c r="E2261" i="5"/>
  <c r="F2262" i="11" l="1"/>
  <c r="G2262" i="11"/>
  <c r="B2262" i="11"/>
  <c r="C2262" i="11"/>
  <c r="H2262" i="11"/>
  <c r="D2262" i="11"/>
  <c r="E2262" i="11"/>
  <c r="I2262" i="5"/>
  <c r="H2262" i="5"/>
  <c r="E2262" i="5"/>
  <c r="F2263" i="11" l="1"/>
  <c r="E2263" i="11" s="1"/>
  <c r="G2263" i="11"/>
  <c r="D2263" i="11"/>
  <c r="C2263" i="11"/>
  <c r="H2263" i="11"/>
  <c r="B2263" i="11"/>
  <c r="I2263" i="5"/>
  <c r="H2263" i="5"/>
  <c r="E2263" i="5"/>
  <c r="F2264" i="11" l="1"/>
  <c r="E2264" i="11" s="1"/>
  <c r="C2264" i="11"/>
  <c r="H2264" i="11"/>
  <c r="G2264" i="11"/>
  <c r="B2264" i="11"/>
  <c r="D2264" i="11"/>
  <c r="I2264" i="5"/>
  <c r="H2264" i="5"/>
  <c r="E2264" i="5"/>
  <c r="B2265" i="11" l="1"/>
  <c r="D2265" i="11"/>
  <c r="H2265" i="11"/>
  <c r="F2265" i="11"/>
  <c r="E2265" i="11" s="1"/>
  <c r="G2265" i="11"/>
  <c r="C2265" i="11"/>
  <c r="I2265" i="5"/>
  <c r="H2265" i="5"/>
  <c r="E2265" i="5"/>
  <c r="F2266" i="11" l="1"/>
  <c r="G2266" i="11"/>
  <c r="H2266" i="11"/>
  <c r="B2266" i="11"/>
  <c r="D2266" i="11"/>
  <c r="E2266" i="11"/>
  <c r="C2266" i="11"/>
  <c r="I2266" i="5"/>
  <c r="H2266" i="5"/>
  <c r="E2266" i="5"/>
  <c r="F2267" i="11" l="1"/>
  <c r="E2267" i="11" s="1"/>
  <c r="G2267" i="11"/>
  <c r="B2267" i="11"/>
  <c r="C2267" i="11"/>
  <c r="D2267" i="11"/>
  <c r="H2267" i="11"/>
  <c r="I2267" i="5"/>
  <c r="H2267" i="5"/>
  <c r="E2267" i="5"/>
  <c r="F2268" i="11" l="1"/>
  <c r="E2268" i="11" s="1"/>
  <c r="G2268" i="11"/>
  <c r="B2268" i="11"/>
  <c r="C2268" i="11"/>
  <c r="D2268" i="11"/>
  <c r="H2268" i="11"/>
  <c r="I2268" i="5"/>
  <c r="H2268" i="5"/>
  <c r="E2268" i="5"/>
  <c r="F2269" i="11" l="1"/>
  <c r="E2269" i="11" s="1"/>
  <c r="G2269" i="11"/>
  <c r="B2269" i="11"/>
  <c r="C2269" i="11"/>
  <c r="D2269" i="11"/>
  <c r="H2269" i="11"/>
  <c r="I2269" i="5"/>
  <c r="H2269" i="5"/>
  <c r="E2269" i="5"/>
  <c r="F2270" i="11" l="1"/>
  <c r="G2270" i="11"/>
  <c r="C2270" i="11"/>
  <c r="D2270" i="11"/>
  <c r="E2270" i="11"/>
  <c r="B2270" i="11"/>
  <c r="H2270" i="11"/>
  <c r="I2270" i="5"/>
  <c r="H2270" i="5"/>
  <c r="E2270" i="5"/>
  <c r="F2271" i="11" l="1"/>
  <c r="E2271" i="11" s="1"/>
  <c r="G2271" i="11"/>
  <c r="D2271" i="11"/>
  <c r="H2271" i="11"/>
  <c r="B2271" i="11"/>
  <c r="C2271" i="11"/>
  <c r="I2271" i="5"/>
  <c r="H2271" i="5"/>
  <c r="E2271" i="5"/>
  <c r="F2272" i="11" l="1"/>
  <c r="E2272" i="11" s="1"/>
  <c r="C2272" i="11"/>
  <c r="D2272" i="11"/>
  <c r="H2272" i="11"/>
  <c r="G2272" i="11"/>
  <c r="B2272" i="11"/>
  <c r="I2272" i="5"/>
  <c r="H2272" i="5"/>
  <c r="E2272" i="5"/>
  <c r="F2273" i="11" l="1"/>
  <c r="E2273" i="11" s="1"/>
  <c r="G2273" i="11"/>
  <c r="B2273" i="11"/>
  <c r="D2273" i="11"/>
  <c r="H2273" i="11"/>
  <c r="C2273" i="11"/>
  <c r="I2273" i="5"/>
  <c r="H2273" i="5"/>
  <c r="E2273" i="5"/>
  <c r="F2274" i="11" l="1"/>
  <c r="E2274" i="11" s="1"/>
  <c r="B2274" i="11"/>
  <c r="D2274" i="11"/>
  <c r="G2274" i="11"/>
  <c r="H2274" i="11"/>
  <c r="C2274" i="11"/>
  <c r="I2274" i="5"/>
  <c r="H2274" i="5"/>
  <c r="E2274" i="5"/>
  <c r="F2275" i="11" l="1"/>
  <c r="E2275" i="11" s="1"/>
  <c r="G2275" i="11"/>
  <c r="C2275" i="11"/>
  <c r="D2275" i="11"/>
  <c r="H2275" i="11"/>
  <c r="B2275" i="11"/>
  <c r="I2275" i="5"/>
  <c r="H2275" i="5"/>
  <c r="E2275" i="5"/>
  <c r="F2276" i="11" l="1"/>
  <c r="E2276" i="11" s="1"/>
  <c r="G2276" i="11"/>
  <c r="C2276" i="11"/>
  <c r="H2276" i="11"/>
  <c r="B2276" i="11"/>
  <c r="D2276" i="11"/>
  <c r="I2276" i="5"/>
  <c r="H2276" i="5"/>
  <c r="E2276" i="5"/>
  <c r="F2277" i="11" l="1"/>
  <c r="E2277" i="11" s="1"/>
  <c r="G2277" i="11"/>
  <c r="C2277" i="11"/>
  <c r="D2277" i="11"/>
  <c r="B2277" i="11"/>
  <c r="H2277" i="11"/>
  <c r="I2277" i="5"/>
  <c r="H2277" i="5"/>
  <c r="E2277" i="5"/>
  <c r="F2278" i="11" l="1"/>
  <c r="E2278" i="11" s="1"/>
  <c r="G2278" i="11"/>
  <c r="B2278" i="11"/>
  <c r="C2278" i="11"/>
  <c r="D2278" i="11"/>
  <c r="H2278" i="11"/>
  <c r="I2278" i="5"/>
  <c r="H2278" i="5"/>
  <c r="E2278" i="5"/>
  <c r="F2279" i="11" l="1"/>
  <c r="E2279" i="11" s="1"/>
  <c r="G2279" i="11"/>
  <c r="B2279" i="11"/>
  <c r="D2279" i="11"/>
  <c r="H2279" i="11"/>
  <c r="C2279" i="11"/>
  <c r="I2279" i="5"/>
  <c r="H2279" i="5"/>
  <c r="E2279" i="5"/>
  <c r="F2280" i="11" l="1"/>
  <c r="C2280" i="11"/>
  <c r="G2280" i="11"/>
  <c r="B2280" i="11"/>
  <c r="D2280" i="11"/>
  <c r="H2280" i="11"/>
  <c r="E2280" i="11"/>
  <c r="I2280" i="5"/>
  <c r="H2280" i="5"/>
  <c r="E2280" i="5"/>
  <c r="F2281" i="11" l="1"/>
  <c r="E2281" i="11" s="1"/>
  <c r="G2281" i="11"/>
  <c r="B2281" i="11"/>
  <c r="H2281" i="11"/>
  <c r="C2281" i="11"/>
  <c r="D2281" i="11"/>
  <c r="I2281" i="5"/>
  <c r="H2281" i="5"/>
  <c r="E2281" i="5"/>
  <c r="F2282" i="11" l="1"/>
  <c r="E2282" i="11" s="1"/>
  <c r="G2282" i="11"/>
  <c r="C2282" i="11"/>
  <c r="D2282" i="11"/>
  <c r="H2282" i="11"/>
  <c r="B2282" i="11"/>
  <c r="I2282" i="5"/>
  <c r="H2282" i="5"/>
  <c r="E2282" i="5"/>
  <c r="F2283" i="11" l="1"/>
  <c r="E2283" i="11" s="1"/>
  <c r="D2283" i="11"/>
  <c r="G2283" i="11"/>
  <c r="B2283" i="11"/>
  <c r="C2283" i="11"/>
  <c r="H2283" i="11"/>
  <c r="I2283" i="5"/>
  <c r="H2283" i="5"/>
  <c r="E2283" i="5"/>
  <c r="F2284" i="11" l="1"/>
  <c r="G2284" i="11"/>
  <c r="C2284" i="11"/>
  <c r="D2284" i="11"/>
  <c r="B2284" i="11"/>
  <c r="E2284" i="11"/>
  <c r="H2284" i="11"/>
  <c r="I2284" i="5"/>
  <c r="H2284" i="5"/>
  <c r="E2284" i="5"/>
  <c r="F2285" i="11" l="1"/>
  <c r="E2285" i="11" s="1"/>
  <c r="G2285" i="11"/>
  <c r="B2285" i="11"/>
  <c r="C2285" i="11"/>
  <c r="D2285" i="11"/>
  <c r="H2285" i="11"/>
  <c r="I2285" i="5"/>
  <c r="H2285" i="5"/>
  <c r="E2285" i="5"/>
  <c r="F2286" i="11" l="1"/>
  <c r="E2286" i="11" s="1"/>
  <c r="C2286" i="11"/>
  <c r="D2286" i="11"/>
  <c r="H2286" i="11"/>
  <c r="G2286" i="11"/>
  <c r="B2286" i="11"/>
  <c r="I2286" i="5"/>
  <c r="H2286" i="5"/>
  <c r="E2286" i="5"/>
  <c r="D2287" i="11" l="1"/>
  <c r="C2287" i="11"/>
  <c r="F2287" i="11"/>
  <c r="E2287" i="11" s="1"/>
  <c r="G2287" i="11"/>
  <c r="H2287" i="11"/>
  <c r="B2287" i="11"/>
  <c r="I2287" i="5"/>
  <c r="H2287" i="5"/>
  <c r="E2287" i="5"/>
  <c r="F2288" i="11" l="1"/>
  <c r="G2288" i="11"/>
  <c r="B2288" i="11"/>
  <c r="C2288" i="11"/>
  <c r="D2288" i="11"/>
  <c r="H2288" i="11"/>
  <c r="E2288" i="11"/>
  <c r="I2288" i="5"/>
  <c r="H2288" i="5"/>
  <c r="E2288" i="5"/>
  <c r="G2289" i="11" l="1"/>
  <c r="B2289" i="11"/>
  <c r="C2289" i="11"/>
  <c r="D2289" i="11"/>
  <c r="F2289" i="11"/>
  <c r="E2289" i="11" s="1"/>
  <c r="H2289" i="11"/>
  <c r="I2289" i="5"/>
  <c r="H2289" i="5"/>
  <c r="E2289" i="5"/>
  <c r="G2290" i="11" l="1"/>
  <c r="D2290" i="11"/>
  <c r="F2290" i="11"/>
  <c r="E2290" i="11" s="1"/>
  <c r="H2290" i="11"/>
  <c r="B2290" i="11"/>
  <c r="C2290" i="11"/>
  <c r="I2290" i="5"/>
  <c r="H2290" i="5"/>
  <c r="E2290" i="5"/>
  <c r="G2291" i="11" l="1"/>
  <c r="B2291" i="11"/>
  <c r="D2291" i="11"/>
  <c r="F2291" i="11"/>
  <c r="E2291" i="11" s="1"/>
  <c r="C2291" i="11"/>
  <c r="H2291" i="11"/>
  <c r="I2291" i="5"/>
  <c r="H2291" i="5"/>
  <c r="E2291" i="5"/>
  <c r="B2292" i="11" l="1"/>
  <c r="D2292" i="11"/>
  <c r="C2292" i="11"/>
  <c r="F2292" i="11"/>
  <c r="E2292" i="11" s="1"/>
  <c r="G2292" i="11"/>
  <c r="H2292" i="11"/>
  <c r="I2292" i="5"/>
  <c r="H2292" i="5"/>
  <c r="E2292" i="5"/>
  <c r="B2293" i="11" l="1"/>
  <c r="C2293" i="11"/>
  <c r="G2293" i="11"/>
  <c r="H2293" i="11"/>
  <c r="D2293" i="11"/>
  <c r="F2293" i="11"/>
  <c r="E2293" i="11" s="1"/>
  <c r="I2293" i="5"/>
  <c r="H2293" i="5"/>
  <c r="E2293" i="5"/>
  <c r="B2294" i="11" l="1"/>
  <c r="C2294" i="11"/>
  <c r="D2294" i="11"/>
  <c r="F2294" i="11"/>
  <c r="E2294" i="11" s="1"/>
  <c r="G2294" i="11"/>
  <c r="H2294" i="11"/>
  <c r="I2294" i="5"/>
  <c r="H2294" i="5"/>
  <c r="E2294" i="5"/>
  <c r="B2295" i="11" l="1"/>
  <c r="C2295" i="11"/>
  <c r="D2295" i="11"/>
  <c r="G2295" i="11"/>
  <c r="H2295" i="11"/>
  <c r="F2295" i="11"/>
  <c r="E2295" i="11" s="1"/>
  <c r="I2295" i="5"/>
  <c r="H2295" i="5"/>
  <c r="E2295" i="5"/>
  <c r="D2296" i="11" l="1"/>
  <c r="H2296" i="11"/>
  <c r="C2296" i="11"/>
  <c r="F2296" i="11"/>
  <c r="E2296" i="11" s="1"/>
  <c r="G2296" i="11"/>
  <c r="B2296" i="11"/>
  <c r="I2296" i="5"/>
  <c r="H2296" i="5"/>
  <c r="E2296" i="5"/>
  <c r="F2297" i="11" l="1"/>
  <c r="E2297" i="11" s="1"/>
  <c r="B2297" i="11"/>
  <c r="C2297" i="11"/>
  <c r="G2297" i="11"/>
  <c r="H2297" i="11"/>
  <c r="D2297" i="11"/>
  <c r="I2297" i="5"/>
  <c r="H2297" i="5"/>
  <c r="E2297" i="5"/>
  <c r="G2298" i="11" l="1"/>
  <c r="H2298" i="11"/>
  <c r="B2298" i="11"/>
  <c r="C2298" i="11"/>
  <c r="F2298" i="11"/>
  <c r="E2298" i="11" s="1"/>
  <c r="D2298" i="11"/>
  <c r="I2298" i="5"/>
  <c r="H2298" i="5"/>
  <c r="E2298" i="5"/>
  <c r="H2299" i="11" l="1"/>
  <c r="B2299" i="11"/>
  <c r="C2299" i="11"/>
  <c r="D2299" i="11"/>
  <c r="F2299" i="11"/>
  <c r="E2299" i="11" s="1"/>
  <c r="G2299" i="11"/>
  <c r="I2299" i="5"/>
  <c r="H2299" i="5"/>
  <c r="E2299" i="5"/>
  <c r="B2300" i="11" l="1"/>
  <c r="C2300" i="11"/>
  <c r="D2300" i="11"/>
  <c r="G2300" i="11"/>
  <c r="F2300" i="11"/>
  <c r="E2300" i="11" s="1"/>
  <c r="H2300" i="11"/>
  <c r="I2300" i="5"/>
  <c r="H2300" i="5"/>
  <c r="E2300" i="5"/>
  <c r="B2301" i="11" l="1"/>
  <c r="C2301" i="11"/>
  <c r="D2301" i="11"/>
  <c r="G2301" i="11"/>
  <c r="H2301" i="11"/>
  <c r="F2301" i="11"/>
  <c r="E2301" i="11" s="1"/>
  <c r="I2301" i="5"/>
  <c r="H2301" i="5"/>
  <c r="E2301" i="5"/>
  <c r="B2302" i="11" l="1"/>
  <c r="C2302" i="11"/>
  <c r="D2302" i="11"/>
  <c r="F2302" i="11"/>
  <c r="E2302" i="11" s="1"/>
  <c r="H2302" i="11"/>
  <c r="G2302" i="11"/>
  <c r="I2302" i="5"/>
  <c r="H2302" i="5"/>
  <c r="E2302" i="5"/>
  <c r="C2303" i="11" l="1"/>
  <c r="D2303" i="11"/>
  <c r="G2303" i="11"/>
  <c r="H2303" i="11"/>
  <c r="F2303" i="11"/>
  <c r="E2303" i="11" s="1"/>
  <c r="B2303" i="11"/>
  <c r="I2303" i="5"/>
  <c r="H2303" i="5"/>
  <c r="E2303" i="5"/>
  <c r="D2304" i="11" l="1"/>
  <c r="F2304" i="11"/>
  <c r="E2304" i="11" s="1"/>
  <c r="H2304" i="11"/>
  <c r="B2304" i="11"/>
  <c r="G2304" i="11"/>
  <c r="C2304" i="11"/>
  <c r="I2304" i="5"/>
  <c r="H2304" i="5"/>
  <c r="E2304" i="5"/>
  <c r="F2305" i="11" l="1"/>
  <c r="E2305" i="11" s="1"/>
  <c r="G2305" i="11"/>
  <c r="H2305" i="11"/>
  <c r="B2305" i="11"/>
  <c r="C2305" i="11"/>
  <c r="D2305" i="11"/>
  <c r="I2305" i="5"/>
  <c r="H2305" i="5"/>
  <c r="E2305" i="5"/>
  <c r="G2306" i="11" l="1"/>
  <c r="H2306" i="11"/>
  <c r="B2306" i="11"/>
  <c r="C2306" i="11"/>
  <c r="D2306" i="11"/>
  <c r="F2306" i="11"/>
  <c r="E2306" i="11" s="1"/>
  <c r="I2306" i="5"/>
  <c r="H2306" i="5"/>
  <c r="E2306" i="5"/>
  <c r="H2307" i="11" l="1"/>
  <c r="B2307" i="11"/>
  <c r="C2307" i="11"/>
  <c r="D2307" i="11"/>
  <c r="F2307" i="11"/>
  <c r="E2307" i="11" s="1"/>
  <c r="G2307" i="11"/>
  <c r="I2307" i="5"/>
  <c r="H2307" i="5"/>
  <c r="E2307" i="5"/>
  <c r="B2308" i="11" l="1"/>
  <c r="C2308" i="11"/>
  <c r="G2308" i="11"/>
  <c r="D2308" i="11"/>
  <c r="H2308" i="11"/>
  <c r="F2308" i="11"/>
  <c r="E2308" i="11" s="1"/>
  <c r="I2308" i="5"/>
  <c r="H2308" i="5"/>
  <c r="E2308" i="5"/>
  <c r="C2309" i="11" l="1"/>
  <c r="F2309" i="11"/>
  <c r="E2309" i="11" s="1"/>
  <c r="G2309" i="11"/>
  <c r="H2309" i="11"/>
  <c r="B2309" i="11"/>
  <c r="D2309" i="11"/>
  <c r="I2309" i="5"/>
  <c r="H2309" i="5"/>
  <c r="E2309" i="5"/>
  <c r="B2310" i="11" l="1"/>
  <c r="C2310" i="11"/>
  <c r="D2310" i="11"/>
  <c r="F2310" i="11"/>
  <c r="E2310" i="11" s="1"/>
  <c r="G2310" i="11"/>
  <c r="H2310" i="11"/>
  <c r="I2310" i="5"/>
  <c r="H2310" i="5"/>
  <c r="E2310" i="5"/>
  <c r="C2311" i="11" l="1"/>
  <c r="D2311" i="11"/>
  <c r="F2311" i="11"/>
  <c r="E2311" i="11" s="1"/>
  <c r="B2311" i="11"/>
  <c r="G2311" i="11"/>
  <c r="H2311" i="11"/>
  <c r="I2311" i="5"/>
  <c r="H2311" i="5"/>
  <c r="E2311" i="5"/>
  <c r="D2312" i="11" l="1"/>
  <c r="G2312" i="11"/>
  <c r="H2312" i="11"/>
  <c r="B2312" i="11"/>
  <c r="F2312" i="11"/>
  <c r="E2312" i="11" s="1"/>
  <c r="C2312" i="11"/>
  <c r="I2312" i="5"/>
  <c r="H2312" i="5"/>
  <c r="E2312" i="5"/>
  <c r="F2313" i="11" l="1"/>
  <c r="E2313" i="11" s="1"/>
  <c r="G2313" i="11"/>
  <c r="H2313" i="11"/>
  <c r="C2313" i="11"/>
  <c r="D2313" i="11"/>
  <c r="B2313" i="11"/>
  <c r="I2313" i="5"/>
  <c r="H2313" i="5"/>
  <c r="E2313" i="5"/>
  <c r="G2314" i="11" l="1"/>
  <c r="C2314" i="11"/>
  <c r="H2314" i="11"/>
  <c r="B2314" i="11"/>
  <c r="D2314" i="11"/>
  <c r="F2314" i="11"/>
  <c r="E2314" i="11" s="1"/>
  <c r="I2314" i="5"/>
  <c r="H2314" i="5"/>
  <c r="E2314" i="5"/>
  <c r="H2315" i="11" l="1"/>
  <c r="B2315" i="11"/>
  <c r="D2315" i="11"/>
  <c r="G2315" i="11"/>
  <c r="C2315" i="11"/>
  <c r="F2315" i="11"/>
  <c r="E2315" i="11" s="1"/>
  <c r="I2315" i="5"/>
  <c r="H2315" i="5"/>
  <c r="E2315" i="5"/>
  <c r="B2316" i="11" l="1"/>
  <c r="C2316" i="11"/>
  <c r="D2316" i="11"/>
  <c r="F2316" i="11"/>
  <c r="E2316" i="11" s="1"/>
  <c r="G2316" i="11"/>
  <c r="H2316" i="11"/>
  <c r="I2316" i="5"/>
  <c r="H2316" i="5"/>
  <c r="E2316" i="5"/>
  <c r="B2317" i="11" l="1"/>
  <c r="C2317" i="11"/>
  <c r="D2317" i="11"/>
  <c r="G2317" i="11"/>
  <c r="F2317" i="11"/>
  <c r="E2317" i="11" s="1"/>
  <c r="H2317" i="11"/>
  <c r="I2317" i="5"/>
  <c r="H2317" i="5"/>
  <c r="E2317" i="5"/>
  <c r="B2318" i="11" l="1"/>
  <c r="F2318" i="11"/>
  <c r="E2318" i="11" s="1"/>
  <c r="C2318" i="11"/>
  <c r="D2318" i="11"/>
  <c r="G2318" i="11"/>
  <c r="H2318" i="11"/>
  <c r="I2318" i="5"/>
  <c r="H2318" i="5"/>
  <c r="E2318" i="5"/>
  <c r="F2319" i="11" l="1"/>
  <c r="E2319" i="11" s="1"/>
  <c r="C2319" i="11"/>
  <c r="D2319" i="11"/>
  <c r="H2319" i="11"/>
  <c r="B2319" i="11"/>
  <c r="G2319" i="11"/>
  <c r="I2319" i="5"/>
  <c r="H2319" i="5"/>
  <c r="E2319" i="5"/>
  <c r="D2320" i="11" l="1"/>
  <c r="F2320" i="11"/>
  <c r="E2320" i="11" s="1"/>
  <c r="G2320" i="11"/>
  <c r="H2320" i="11"/>
  <c r="B2320" i="11"/>
  <c r="C2320" i="11"/>
  <c r="I2320" i="5"/>
  <c r="H2320" i="5"/>
  <c r="E2320" i="5"/>
  <c r="F2321" i="11" l="1"/>
  <c r="E2321" i="11" s="1"/>
  <c r="B2321" i="11"/>
  <c r="C2321" i="11"/>
  <c r="D2321" i="11"/>
  <c r="H2321" i="11"/>
  <c r="G2321" i="11"/>
  <c r="I2321" i="5"/>
  <c r="H2321" i="5"/>
  <c r="E2321" i="5"/>
  <c r="G2322" i="11" l="1"/>
  <c r="H2322" i="11"/>
  <c r="B2322" i="11"/>
  <c r="F2322" i="11"/>
  <c r="E2322" i="11" s="1"/>
  <c r="C2322" i="11"/>
  <c r="D2322" i="11"/>
  <c r="I2322" i="5"/>
  <c r="H2322" i="5"/>
  <c r="E2322" i="5"/>
  <c r="C2323" i="11" l="1"/>
  <c r="D2323" i="11"/>
  <c r="G2323" i="11"/>
  <c r="H2323" i="11"/>
  <c r="B2323" i="11"/>
  <c r="F2323" i="11"/>
  <c r="E2323" i="11" s="1"/>
  <c r="I2323" i="5"/>
  <c r="H2323" i="5"/>
  <c r="E2323" i="5"/>
  <c r="B2324" i="11" l="1"/>
  <c r="F2324" i="11"/>
  <c r="E2324" i="11" s="1"/>
  <c r="C2324" i="11"/>
  <c r="D2324" i="11"/>
  <c r="G2324" i="11"/>
  <c r="H2324" i="11"/>
  <c r="I2324" i="5"/>
  <c r="H2324" i="5"/>
  <c r="E2324" i="5"/>
  <c r="F2325" i="11" l="1"/>
  <c r="E2325" i="11" s="1"/>
  <c r="G2325" i="11"/>
  <c r="B2325" i="11"/>
  <c r="C2325" i="11"/>
  <c r="D2325" i="11"/>
  <c r="H2325" i="11"/>
  <c r="I2325" i="5"/>
  <c r="H2325" i="5"/>
  <c r="E2325" i="5"/>
  <c r="B2326" i="11" l="1"/>
  <c r="C2326" i="11"/>
  <c r="F2326" i="11"/>
  <c r="E2326" i="11" s="1"/>
  <c r="D2326" i="11"/>
  <c r="G2326" i="11"/>
  <c r="H2326" i="11"/>
  <c r="I2326" i="5"/>
  <c r="H2326" i="5"/>
  <c r="E2326" i="5"/>
  <c r="C2327" i="11" l="1"/>
  <c r="D2327" i="11"/>
  <c r="F2327" i="11"/>
  <c r="E2327" i="11" s="1"/>
  <c r="G2327" i="11"/>
  <c r="H2327" i="11"/>
  <c r="B2327" i="11"/>
  <c r="I2327" i="5"/>
  <c r="H2327" i="5"/>
  <c r="E2327" i="5"/>
  <c r="D2328" i="11" l="1"/>
  <c r="F2328" i="11"/>
  <c r="E2328" i="11" s="1"/>
  <c r="G2328" i="11"/>
  <c r="B2328" i="11"/>
  <c r="C2328" i="11"/>
  <c r="H2328" i="11"/>
  <c r="I2328" i="5"/>
  <c r="H2328" i="5"/>
  <c r="E2328" i="5"/>
  <c r="B2329" i="11" l="1"/>
  <c r="F2329" i="11"/>
  <c r="E2329" i="11" s="1"/>
  <c r="G2329" i="11"/>
  <c r="H2329" i="11"/>
  <c r="C2329" i="11"/>
  <c r="D2329" i="11"/>
  <c r="I2329" i="5"/>
  <c r="H2329" i="5"/>
  <c r="E2329" i="5"/>
  <c r="G2330" i="11" l="1"/>
  <c r="D2330" i="11"/>
  <c r="H2330" i="11"/>
  <c r="B2330" i="11"/>
  <c r="C2330" i="11"/>
  <c r="F2330" i="11"/>
  <c r="E2330" i="11" s="1"/>
  <c r="I2330" i="5"/>
  <c r="H2330" i="5"/>
  <c r="E2330" i="5"/>
  <c r="H2331" i="11" l="1"/>
  <c r="B2331" i="11"/>
  <c r="D2331" i="11"/>
  <c r="F2331" i="11"/>
  <c r="E2331" i="11" s="1"/>
  <c r="C2331" i="11"/>
  <c r="G2331" i="11"/>
  <c r="I2331" i="5"/>
  <c r="H2331" i="5"/>
  <c r="E2331" i="5"/>
  <c r="B2332" i="11" l="1"/>
  <c r="C2332" i="11"/>
  <c r="D2332" i="11"/>
  <c r="H2332" i="11"/>
  <c r="F2332" i="11"/>
  <c r="E2332" i="11" s="1"/>
  <c r="G2332" i="11"/>
  <c r="H2332" i="5"/>
  <c r="I2332" i="5"/>
  <c r="E2332" i="5"/>
  <c r="B2333" i="11" l="1"/>
  <c r="D2333" i="11"/>
  <c r="H2333" i="11"/>
  <c r="F2333" i="11"/>
  <c r="E2333" i="11" s="1"/>
  <c r="G2333" i="11"/>
  <c r="C2333" i="11"/>
  <c r="I2333" i="5"/>
  <c r="H2333" i="5"/>
  <c r="E2333" i="5"/>
  <c r="B2334" i="11" l="1"/>
  <c r="C2334" i="11"/>
  <c r="D2334" i="11"/>
  <c r="F2334" i="11"/>
  <c r="E2334" i="11" s="1"/>
  <c r="G2334" i="11"/>
  <c r="H2334" i="11"/>
  <c r="H2334" i="5"/>
  <c r="I2334" i="5"/>
  <c r="E2334" i="5"/>
  <c r="C2335" i="11" l="1"/>
  <c r="G2335" i="11"/>
  <c r="H2335" i="11"/>
  <c r="B2335" i="11"/>
  <c r="F2335" i="11"/>
  <c r="E2335" i="11" s="1"/>
  <c r="D2335" i="11"/>
  <c r="I2335" i="5"/>
  <c r="H2335" i="5"/>
  <c r="E2335" i="5"/>
  <c r="D2336" i="11" l="1"/>
  <c r="F2336" i="11"/>
  <c r="E2336" i="11" s="1"/>
  <c r="G2336" i="11"/>
  <c r="H2336" i="11"/>
  <c r="C2336" i="11"/>
  <c r="B2336" i="11"/>
  <c r="H2336" i="5"/>
  <c r="I2336" i="5"/>
  <c r="E2336" i="5"/>
  <c r="F2337" i="11" l="1"/>
  <c r="E2337" i="11" s="1"/>
  <c r="B2337" i="11"/>
  <c r="G2337" i="11"/>
  <c r="C2337" i="11"/>
  <c r="D2337" i="11"/>
  <c r="H2337" i="11"/>
  <c r="H2337" i="5"/>
  <c r="I2337" i="5"/>
  <c r="E2337" i="5"/>
  <c r="G2338" i="11" l="1"/>
  <c r="B2338" i="11"/>
  <c r="C2338" i="11"/>
  <c r="H2338" i="11"/>
  <c r="D2338" i="11"/>
  <c r="F2338" i="11"/>
  <c r="E2338" i="11" s="1"/>
  <c r="H2338" i="5"/>
  <c r="I2338" i="5"/>
  <c r="E2338" i="5"/>
  <c r="F2339" i="11" l="1"/>
  <c r="E2339" i="11" s="1"/>
  <c r="H2339" i="11"/>
  <c r="C2339" i="11"/>
  <c r="D2339" i="11"/>
  <c r="G2339" i="11"/>
  <c r="B2339" i="11"/>
  <c r="I2339" i="5"/>
  <c r="H2339" i="5"/>
  <c r="E2339" i="5"/>
  <c r="B2340" i="11" l="1"/>
  <c r="C2340" i="11"/>
  <c r="D2340" i="11"/>
  <c r="F2340" i="11"/>
  <c r="E2340" i="11" s="1"/>
  <c r="G2340" i="11"/>
  <c r="H2340" i="11"/>
  <c r="H2340" i="5"/>
  <c r="I2340" i="5"/>
  <c r="E2340" i="5"/>
  <c r="B2341" i="11" l="1"/>
  <c r="C2341" i="11"/>
  <c r="H2341" i="11"/>
  <c r="D2341" i="11"/>
  <c r="F2341" i="11"/>
  <c r="E2341" i="11" s="1"/>
  <c r="G2341" i="11"/>
  <c r="I2341" i="5"/>
  <c r="H2341" i="5"/>
  <c r="E2341" i="5"/>
  <c r="B2342" i="11" l="1"/>
  <c r="C2342" i="11"/>
  <c r="D2342" i="11"/>
  <c r="F2342" i="11"/>
  <c r="E2342" i="11" s="1"/>
  <c r="H2342" i="11"/>
  <c r="G2342" i="11"/>
  <c r="H2342" i="5"/>
  <c r="I2342" i="5"/>
  <c r="E2342" i="5"/>
  <c r="D2343" i="11" l="1"/>
  <c r="G2343" i="11"/>
  <c r="B2343" i="11"/>
  <c r="C2343" i="11"/>
  <c r="F2343" i="11"/>
  <c r="E2343" i="11" s="1"/>
  <c r="H2343" i="11"/>
  <c r="I2343" i="5"/>
  <c r="H2343" i="5"/>
  <c r="E2343" i="5"/>
  <c r="D2344" i="11" l="1"/>
  <c r="F2344" i="11"/>
  <c r="G2344" i="11"/>
  <c r="C2344" i="11"/>
  <c r="H2344" i="11"/>
  <c r="B2344" i="11"/>
  <c r="E2344" i="11"/>
  <c r="H2344" i="5"/>
  <c r="I2344" i="5"/>
  <c r="E2344" i="5"/>
  <c r="G2345" i="11" l="1"/>
  <c r="F2345" i="11"/>
  <c r="E2345" i="11" s="1"/>
  <c r="H2345" i="11"/>
  <c r="B2345" i="11"/>
  <c r="C2345" i="11"/>
  <c r="D2345" i="11"/>
  <c r="H2345" i="5"/>
  <c r="I2345" i="5"/>
  <c r="E2345" i="5"/>
  <c r="F2346" i="11" l="1"/>
  <c r="E2346" i="11" s="1"/>
  <c r="G2346" i="11"/>
  <c r="B2346" i="11"/>
  <c r="C2346" i="11"/>
  <c r="H2346" i="11"/>
  <c r="D2346" i="11"/>
  <c r="H2346" i="5"/>
  <c r="I2346" i="5"/>
  <c r="E2346" i="5"/>
  <c r="G2347" i="11" l="1"/>
  <c r="H2347" i="11"/>
  <c r="B2347" i="11"/>
  <c r="F2347" i="11"/>
  <c r="E2347" i="11" s="1"/>
  <c r="C2347" i="11"/>
  <c r="D2347" i="11"/>
  <c r="I2347" i="5"/>
  <c r="H2347" i="5"/>
  <c r="E2347" i="5"/>
  <c r="F2348" i="11" l="1"/>
  <c r="G2348" i="11"/>
  <c r="C2348" i="11"/>
  <c r="B2348" i="11"/>
  <c r="H2348" i="11"/>
  <c r="D2348" i="11"/>
  <c r="E2348" i="11"/>
  <c r="H2348" i="5"/>
  <c r="I2348" i="5"/>
  <c r="E2348" i="5"/>
  <c r="F2349" i="11" l="1"/>
  <c r="E2349" i="11" s="1"/>
  <c r="G2349" i="11"/>
  <c r="B2349" i="11"/>
  <c r="D2349" i="11"/>
  <c r="H2349" i="11"/>
  <c r="C2349" i="11"/>
  <c r="I2349" i="5"/>
  <c r="H2349" i="5"/>
  <c r="E2349" i="5"/>
  <c r="F2350" i="11" l="1"/>
  <c r="G2350" i="11"/>
  <c r="H2350" i="11"/>
  <c r="C2350" i="11"/>
  <c r="D2350" i="11"/>
  <c r="B2350" i="11"/>
  <c r="E2350" i="11"/>
  <c r="H2350" i="5"/>
  <c r="I2350" i="5"/>
  <c r="E2350" i="5"/>
  <c r="G2351" i="11" l="1"/>
  <c r="H2351" i="11"/>
  <c r="B2351" i="11"/>
  <c r="F2351" i="11"/>
  <c r="E2351" i="11" s="1"/>
  <c r="C2351" i="11"/>
  <c r="D2351" i="11"/>
  <c r="I2351" i="5"/>
  <c r="H2351" i="5"/>
  <c r="E2351" i="5"/>
  <c r="F2352" i="11" l="1"/>
  <c r="E2352" i="11" s="1"/>
  <c r="B2352" i="11"/>
  <c r="D2352" i="11"/>
  <c r="G2352" i="11"/>
  <c r="H2352" i="11"/>
  <c r="C2352" i="11"/>
  <c r="H2352" i="5"/>
  <c r="I2352" i="5"/>
  <c r="E2352" i="5"/>
  <c r="F2353" i="11" l="1"/>
  <c r="E2353" i="11" s="1"/>
  <c r="B2353" i="11"/>
  <c r="H2353" i="11"/>
  <c r="C2353" i="11"/>
  <c r="G2353" i="11"/>
  <c r="D2353" i="11"/>
  <c r="H2353" i="5"/>
  <c r="I2353" i="5"/>
  <c r="E2353" i="5"/>
  <c r="F2354" i="11" l="1"/>
  <c r="E2354" i="11" s="1"/>
  <c r="G2354" i="11"/>
  <c r="H2354" i="11"/>
  <c r="B2354" i="11"/>
  <c r="D2354" i="11"/>
  <c r="C2354" i="11"/>
  <c r="H2354" i="5"/>
  <c r="I2354" i="5"/>
  <c r="E2354" i="5"/>
  <c r="F2355" i="11" l="1"/>
  <c r="E2355" i="11" s="1"/>
  <c r="G2355" i="11"/>
  <c r="B2355" i="11"/>
  <c r="H2355" i="11"/>
  <c r="D2355" i="11"/>
  <c r="C2355" i="11"/>
  <c r="I2355" i="5"/>
  <c r="H2355" i="5"/>
  <c r="E2355" i="5"/>
  <c r="F2356" i="11" l="1"/>
  <c r="G2356" i="11"/>
  <c r="H2356" i="11"/>
  <c r="C2356" i="11"/>
  <c r="D2356" i="11"/>
  <c r="B2356" i="11"/>
  <c r="E2356" i="11"/>
  <c r="H2356" i="5"/>
  <c r="I2356" i="5"/>
  <c r="E2356" i="5"/>
  <c r="F2357" i="11" l="1"/>
  <c r="E2357" i="11" s="1"/>
  <c r="G2357" i="11"/>
  <c r="D2357" i="11"/>
  <c r="B2357" i="11"/>
  <c r="H2357" i="11"/>
  <c r="C2357" i="11"/>
  <c r="I2357" i="5"/>
  <c r="H2357" i="5"/>
  <c r="E2357" i="5"/>
  <c r="F2358" i="11" l="1"/>
  <c r="E2358" i="11" s="1"/>
  <c r="G2358" i="11"/>
  <c r="C2358" i="11"/>
  <c r="D2358" i="11"/>
  <c r="H2358" i="11"/>
  <c r="B2358" i="11"/>
  <c r="H2358" i="5"/>
  <c r="I2358" i="5"/>
  <c r="E2358" i="5"/>
  <c r="H2359" i="11" l="1"/>
  <c r="B2359" i="11"/>
  <c r="C2359" i="11"/>
  <c r="D2359" i="11"/>
  <c r="F2359" i="11"/>
  <c r="E2359" i="11" s="1"/>
  <c r="G2359" i="11"/>
  <c r="I2359" i="5"/>
  <c r="H2359" i="5"/>
  <c r="E2359" i="5"/>
  <c r="F2360" i="11" l="1"/>
  <c r="E2360" i="11" s="1"/>
  <c r="G2360" i="11"/>
  <c r="B2360" i="11"/>
  <c r="C2360" i="11"/>
  <c r="D2360" i="11"/>
  <c r="H2360" i="11"/>
  <c r="H2360" i="5"/>
  <c r="I2360" i="5"/>
  <c r="E2360" i="5"/>
  <c r="F2361" i="11" l="1"/>
  <c r="E2361" i="11" s="1"/>
  <c r="G2361" i="11"/>
  <c r="H2361" i="11"/>
  <c r="B2361" i="11"/>
  <c r="C2361" i="11"/>
  <c r="D2361" i="11"/>
  <c r="H2361" i="5"/>
  <c r="I2361" i="5"/>
  <c r="E2361" i="5"/>
  <c r="F2362" i="11" l="1"/>
  <c r="E2362" i="11" s="1"/>
  <c r="G2362" i="11"/>
  <c r="H2362" i="11"/>
  <c r="B2362" i="11"/>
  <c r="C2362" i="11"/>
  <c r="D2362" i="11"/>
  <c r="H2362" i="5"/>
  <c r="I2362" i="5"/>
  <c r="E2362" i="5"/>
  <c r="F2363" i="11" l="1"/>
  <c r="E2363" i="11" s="1"/>
  <c r="G2363" i="11"/>
  <c r="H2363" i="11"/>
  <c r="C2363" i="11"/>
  <c r="D2363" i="11"/>
  <c r="B2363" i="11"/>
  <c r="I2363" i="5"/>
  <c r="H2363" i="5"/>
  <c r="E2363" i="5"/>
  <c r="F2364" i="11" l="1"/>
  <c r="E2364" i="11" s="1"/>
  <c r="G2364" i="11"/>
  <c r="H2364" i="11"/>
  <c r="C2364" i="11"/>
  <c r="B2364" i="11"/>
  <c r="D2364" i="11"/>
  <c r="H2364" i="5"/>
  <c r="I2364" i="5"/>
  <c r="E2364" i="5"/>
  <c r="F2365" i="11" l="1"/>
  <c r="E2365" i="11" s="1"/>
  <c r="G2365" i="11"/>
  <c r="H2365" i="11"/>
  <c r="B2365" i="11"/>
  <c r="C2365" i="11"/>
  <c r="D2365" i="11"/>
  <c r="I2365" i="5"/>
  <c r="H2365" i="5"/>
  <c r="E2365" i="5"/>
  <c r="F2366" i="11" l="1"/>
  <c r="G2366" i="11"/>
  <c r="C2366" i="11"/>
  <c r="B2366" i="11"/>
  <c r="D2366" i="11"/>
  <c r="H2366" i="11"/>
  <c r="E2366" i="11"/>
  <c r="H2366" i="5"/>
  <c r="I2366" i="5"/>
  <c r="E2366" i="5"/>
  <c r="F2367" i="11" l="1"/>
  <c r="E2367" i="11" s="1"/>
  <c r="B2367" i="11"/>
  <c r="C2367" i="11"/>
  <c r="G2367" i="11"/>
  <c r="H2367" i="11"/>
  <c r="D2367" i="11"/>
  <c r="I2367" i="5"/>
  <c r="H2367" i="5"/>
  <c r="E2367" i="5"/>
  <c r="F2368" i="11" l="1"/>
  <c r="E2368" i="11" s="1"/>
  <c r="G2368" i="11"/>
  <c r="H2368" i="11"/>
  <c r="C2368" i="11"/>
  <c r="D2368" i="11"/>
  <c r="B2368" i="11"/>
  <c r="H2368" i="5"/>
  <c r="I2368" i="5"/>
  <c r="E2368" i="5"/>
  <c r="F2369" i="11" l="1"/>
  <c r="E2369" i="11" s="1"/>
  <c r="C2369" i="11"/>
  <c r="D2369" i="11"/>
  <c r="G2369" i="11"/>
  <c r="H2369" i="11"/>
  <c r="B2369" i="11"/>
  <c r="H2369" i="5"/>
  <c r="I2369" i="5"/>
  <c r="E2369" i="5"/>
  <c r="F2370" i="11" l="1"/>
  <c r="E2370" i="11" s="1"/>
  <c r="G2370" i="11"/>
  <c r="H2370" i="11"/>
  <c r="B2370" i="11"/>
  <c r="D2370" i="11"/>
  <c r="C2370" i="11"/>
  <c r="H2370" i="5"/>
  <c r="I2370" i="5"/>
  <c r="E2370" i="5"/>
  <c r="F2371" i="11" l="1"/>
  <c r="E2371" i="11" s="1"/>
  <c r="D2371" i="11"/>
  <c r="H2371" i="11"/>
  <c r="B2371" i="11"/>
  <c r="C2371" i="11"/>
  <c r="G2371" i="11"/>
  <c r="I2371" i="5"/>
  <c r="H2371" i="5"/>
  <c r="E2371" i="5"/>
  <c r="F2372" i="11" l="1"/>
  <c r="G2372" i="11"/>
  <c r="D2372" i="11"/>
  <c r="H2372" i="11"/>
  <c r="B2372" i="11"/>
  <c r="C2372" i="11"/>
  <c r="E2372" i="11"/>
  <c r="H2372" i="5"/>
  <c r="I2372" i="5"/>
  <c r="E2372" i="5"/>
  <c r="F2373" i="11" l="1"/>
  <c r="E2373" i="11" s="1"/>
  <c r="G2373" i="11"/>
  <c r="C2373" i="11"/>
  <c r="H2373" i="11"/>
  <c r="B2373" i="11"/>
  <c r="D2373" i="11"/>
  <c r="I2373" i="5"/>
  <c r="H2373" i="5"/>
  <c r="E2373" i="5"/>
  <c r="F2374" i="11" l="1"/>
  <c r="G2374" i="11"/>
  <c r="C2374" i="11"/>
  <c r="D2374" i="11"/>
  <c r="H2374" i="11"/>
  <c r="B2374" i="11"/>
  <c r="E2374" i="11"/>
  <c r="H2374" i="5"/>
  <c r="I2374" i="5"/>
  <c r="E2374" i="5"/>
  <c r="D2375" i="11" l="1"/>
  <c r="F2375" i="11"/>
  <c r="E2375" i="11" s="1"/>
  <c r="G2375" i="11"/>
  <c r="H2375" i="11"/>
  <c r="B2375" i="11"/>
  <c r="C2375" i="11"/>
  <c r="I2375" i="5"/>
  <c r="H2375" i="5"/>
  <c r="E2375" i="5"/>
  <c r="F2376" i="11" l="1"/>
  <c r="E2376" i="11" s="1"/>
  <c r="G2376" i="11"/>
  <c r="H2376" i="11"/>
  <c r="D2376" i="11"/>
  <c r="B2376" i="11"/>
  <c r="C2376" i="11"/>
  <c r="H2376" i="5"/>
  <c r="I2376" i="5"/>
  <c r="E2376" i="5"/>
  <c r="G2377" i="11" l="1"/>
  <c r="H2377" i="11"/>
  <c r="B2377" i="11"/>
  <c r="C2377" i="11"/>
  <c r="F2377" i="11"/>
  <c r="E2377" i="11" s="1"/>
  <c r="D2377" i="11"/>
  <c r="H2377" i="5"/>
  <c r="I2377" i="5"/>
  <c r="E2377" i="5"/>
  <c r="F2378" i="11" l="1"/>
  <c r="G2378" i="11"/>
  <c r="H2378" i="11"/>
  <c r="B2378" i="11"/>
  <c r="C2378" i="11"/>
  <c r="D2378" i="11"/>
  <c r="E2378" i="11"/>
  <c r="H2378" i="5"/>
  <c r="I2378" i="5"/>
  <c r="E2378" i="5"/>
  <c r="F2379" i="11" l="1"/>
  <c r="E2379" i="11" s="1"/>
  <c r="H2379" i="11"/>
  <c r="B2379" i="11"/>
  <c r="C2379" i="11"/>
  <c r="D2379" i="11"/>
  <c r="G2379" i="11"/>
  <c r="I2379" i="5"/>
  <c r="H2379" i="5"/>
  <c r="E2379" i="5"/>
  <c r="F2380" i="11" l="1"/>
  <c r="G2380" i="11"/>
  <c r="H2380" i="11"/>
  <c r="B2380" i="11"/>
  <c r="D2380" i="11"/>
  <c r="E2380" i="11"/>
  <c r="C2380" i="11"/>
  <c r="H2380" i="5"/>
  <c r="I2380" i="5"/>
  <c r="E2380" i="5"/>
  <c r="F2381" i="11" l="1"/>
  <c r="E2381" i="11" s="1"/>
  <c r="H2381" i="11"/>
  <c r="B2381" i="11"/>
  <c r="C2381" i="11"/>
  <c r="D2381" i="11"/>
  <c r="G2381" i="11"/>
  <c r="I2381" i="5"/>
  <c r="H2381" i="5"/>
  <c r="E2381" i="5"/>
  <c r="F2382" i="11" l="1"/>
  <c r="E2382" i="11" s="1"/>
  <c r="G2382" i="11"/>
  <c r="C2382" i="11"/>
  <c r="D2382" i="11"/>
  <c r="H2382" i="11"/>
  <c r="B2382" i="11"/>
  <c r="H2382" i="5"/>
  <c r="I2382" i="5"/>
  <c r="E2382" i="5"/>
  <c r="F2383" i="11" l="1"/>
  <c r="E2383" i="11" s="1"/>
  <c r="G2383" i="11"/>
  <c r="H2383" i="11"/>
  <c r="C2383" i="11"/>
  <c r="B2383" i="11"/>
  <c r="D2383" i="11"/>
  <c r="I2383" i="5"/>
  <c r="H2383" i="5"/>
  <c r="E2383" i="5"/>
  <c r="F2384" i="11" l="1"/>
  <c r="G2384" i="11"/>
  <c r="H2384" i="11"/>
  <c r="C2384" i="11"/>
  <c r="D2384" i="11"/>
  <c r="E2384" i="11"/>
  <c r="B2384" i="11"/>
  <c r="H2384" i="5"/>
  <c r="I2384" i="5"/>
  <c r="E2384" i="5"/>
  <c r="F2385" i="11" l="1"/>
  <c r="E2385" i="11" s="1"/>
  <c r="B2385" i="11"/>
  <c r="C2385" i="11"/>
  <c r="H2385" i="11"/>
  <c r="D2385" i="11"/>
  <c r="G2385" i="11"/>
  <c r="H2385" i="5"/>
  <c r="I2385" i="5"/>
  <c r="E2385" i="5"/>
  <c r="F2386" i="11" l="1"/>
  <c r="E2386" i="11" s="1"/>
  <c r="G2386" i="11"/>
  <c r="H2386" i="11"/>
  <c r="B2386" i="11"/>
  <c r="C2386" i="11"/>
  <c r="D2386" i="11"/>
  <c r="H2386" i="5"/>
  <c r="I2386" i="5"/>
  <c r="E2386" i="5"/>
  <c r="F2387" i="11" l="1"/>
  <c r="E2387" i="11" s="1"/>
  <c r="G2387" i="11"/>
  <c r="H2387" i="11"/>
  <c r="B2387" i="11"/>
  <c r="C2387" i="11"/>
  <c r="D2387" i="11"/>
  <c r="I2387" i="5"/>
  <c r="H2387" i="5"/>
  <c r="E2387" i="5"/>
  <c r="F2388" i="11" l="1"/>
  <c r="E2388" i="11" s="1"/>
  <c r="G2388" i="11"/>
  <c r="H2388" i="11"/>
  <c r="B2388" i="11"/>
  <c r="C2388" i="11"/>
  <c r="D2388" i="11"/>
  <c r="H2388" i="5"/>
  <c r="I2388" i="5"/>
  <c r="E2388" i="5"/>
  <c r="F2389" i="11" l="1"/>
  <c r="E2389" i="11" s="1"/>
  <c r="G2389" i="11"/>
  <c r="H2389" i="11"/>
  <c r="B2389" i="11"/>
  <c r="C2389" i="11"/>
  <c r="D2389" i="11"/>
  <c r="I2389" i="5"/>
  <c r="H2389" i="5"/>
  <c r="E2389" i="5"/>
  <c r="F2390" i="11" l="1"/>
  <c r="G2390" i="11"/>
  <c r="H2390" i="11"/>
  <c r="C2390" i="11"/>
  <c r="D2390" i="11"/>
  <c r="E2390" i="11"/>
  <c r="B2390" i="11"/>
  <c r="H2390" i="5"/>
  <c r="I2390" i="5"/>
  <c r="E2390" i="5"/>
  <c r="F2391" i="11" l="1"/>
  <c r="E2391" i="11" s="1"/>
  <c r="G2391" i="11"/>
  <c r="B2391" i="11"/>
  <c r="C2391" i="11"/>
  <c r="H2391" i="11"/>
  <c r="D2391" i="11"/>
  <c r="I2391" i="5"/>
  <c r="H2391" i="5"/>
  <c r="E2391" i="5"/>
  <c r="F2392" i="11" l="1"/>
  <c r="G2392" i="11"/>
  <c r="H2392" i="11"/>
  <c r="B2392" i="11"/>
  <c r="D2392" i="11"/>
  <c r="C2392" i="11"/>
  <c r="E2392" i="11"/>
  <c r="H2392" i="5"/>
  <c r="I2392" i="5"/>
  <c r="E2392" i="5"/>
  <c r="F2393" i="11" l="1"/>
  <c r="E2393" i="11" s="1"/>
  <c r="D2393" i="11"/>
  <c r="H2393" i="11"/>
  <c r="G2393" i="11"/>
  <c r="B2393" i="11"/>
  <c r="C2393" i="11"/>
  <c r="H2393" i="5"/>
  <c r="I2393" i="5"/>
  <c r="E2393" i="5"/>
  <c r="F2394" i="11" l="1"/>
  <c r="G2394" i="11"/>
  <c r="D2394" i="11"/>
  <c r="H2394" i="11"/>
  <c r="B2394" i="11"/>
  <c r="C2394" i="11"/>
  <c r="E2394" i="11"/>
  <c r="H2394" i="5"/>
  <c r="I2394" i="5"/>
  <c r="E2394" i="5"/>
  <c r="F2395" i="11" l="1"/>
  <c r="E2395" i="11" s="1"/>
  <c r="G2395" i="11"/>
  <c r="C2395" i="11"/>
  <c r="D2395" i="11"/>
  <c r="H2395" i="11"/>
  <c r="B2395" i="11"/>
  <c r="I2395" i="5"/>
  <c r="H2395" i="5"/>
  <c r="E2395" i="5"/>
  <c r="F2396" i="11" l="1"/>
  <c r="E2396" i="11" s="1"/>
  <c r="G2396" i="11"/>
  <c r="B2396" i="11"/>
  <c r="C2396" i="11"/>
  <c r="D2396" i="11"/>
  <c r="H2396" i="11"/>
  <c r="H2396" i="5"/>
  <c r="I2396" i="5"/>
  <c r="E2396" i="5"/>
  <c r="F2397" i="11" l="1"/>
  <c r="E2397" i="11" s="1"/>
  <c r="H2397" i="11"/>
  <c r="C2397" i="11"/>
  <c r="G2397" i="11"/>
  <c r="B2397" i="11"/>
  <c r="D2397" i="11"/>
  <c r="I2397" i="5"/>
  <c r="H2397" i="5"/>
  <c r="E2397" i="5"/>
  <c r="F2398" i="11" l="1"/>
  <c r="E2398" i="11" s="1"/>
  <c r="G2398" i="11"/>
  <c r="H2398" i="11"/>
  <c r="B2398" i="11"/>
  <c r="C2398" i="11"/>
  <c r="D2398" i="11"/>
  <c r="H2398" i="5"/>
  <c r="I2398" i="5"/>
  <c r="E2398" i="5"/>
  <c r="F2399" i="11" l="1"/>
  <c r="E2399" i="11" s="1"/>
  <c r="G2399" i="11"/>
  <c r="D2399" i="11"/>
  <c r="H2399" i="11"/>
  <c r="B2399" i="11"/>
  <c r="C2399" i="11"/>
  <c r="I2399" i="5"/>
  <c r="H2399" i="5"/>
  <c r="E2399" i="5"/>
  <c r="F2400" i="11" l="1"/>
  <c r="G2400" i="11"/>
  <c r="H2400" i="11"/>
  <c r="B2400" i="11"/>
  <c r="C2400" i="11"/>
  <c r="D2400" i="11"/>
  <c r="E2400" i="11"/>
  <c r="H2400" i="5"/>
  <c r="I2400" i="5"/>
  <c r="E2400" i="5"/>
  <c r="F2401" i="11" l="1"/>
  <c r="E2401" i="11" s="1"/>
  <c r="H2401" i="11"/>
  <c r="G2401" i="11"/>
  <c r="B2401" i="11"/>
  <c r="C2401" i="11"/>
  <c r="D2401" i="11"/>
  <c r="H2401" i="5"/>
  <c r="I2401" i="5"/>
  <c r="E2401" i="5"/>
  <c r="F2402" i="11" l="1"/>
  <c r="E2402" i="11" s="1"/>
  <c r="G2402" i="11"/>
  <c r="H2402" i="11"/>
  <c r="B2402" i="11"/>
  <c r="C2402" i="11"/>
  <c r="D2402" i="11"/>
  <c r="H2402" i="5"/>
  <c r="I2402" i="5"/>
  <c r="E2402" i="5"/>
  <c r="F2403" i="11" l="1"/>
  <c r="E2403" i="11" s="1"/>
  <c r="G2403" i="11"/>
  <c r="H2403" i="11"/>
  <c r="B2403" i="11"/>
  <c r="C2403" i="11"/>
  <c r="D2403" i="11"/>
  <c r="I2403" i="5"/>
  <c r="H2403" i="5"/>
  <c r="E2403" i="5"/>
  <c r="F2404" i="11" l="1"/>
  <c r="B2404" i="11"/>
  <c r="G2404" i="11"/>
  <c r="H2404" i="11"/>
  <c r="C2404" i="11"/>
  <c r="D2404" i="11"/>
  <c r="E2404" i="11"/>
  <c r="H2404" i="5"/>
  <c r="I2404" i="5"/>
  <c r="E2404" i="5"/>
  <c r="F2405" i="11" l="1"/>
  <c r="E2405" i="11" s="1"/>
  <c r="G2405" i="11"/>
  <c r="B2405" i="11"/>
  <c r="H2405" i="11"/>
  <c r="C2405" i="11"/>
  <c r="D2405" i="11"/>
  <c r="I2405" i="5"/>
  <c r="H2405" i="5"/>
  <c r="E2405" i="5"/>
  <c r="F2406" i="11" l="1"/>
  <c r="G2406" i="11"/>
  <c r="H2406" i="11"/>
  <c r="B2406" i="11"/>
  <c r="D2406" i="11"/>
  <c r="C2406" i="11"/>
  <c r="E2406" i="11"/>
  <c r="H2406" i="5"/>
  <c r="I2406" i="5"/>
  <c r="E2406" i="5"/>
  <c r="F2407" i="11" l="1"/>
  <c r="E2407" i="11" s="1"/>
  <c r="B2407" i="11"/>
  <c r="D2407" i="11"/>
  <c r="G2407" i="11"/>
  <c r="H2407" i="11"/>
  <c r="C2407" i="11"/>
  <c r="I2407" i="5"/>
  <c r="H2407" i="5"/>
  <c r="E2407" i="5"/>
  <c r="F2408" i="11" l="1"/>
  <c r="G2408" i="11"/>
  <c r="D2408" i="11"/>
  <c r="E2408" i="11"/>
  <c r="C2408" i="11"/>
  <c r="H2408" i="11"/>
  <c r="B2408" i="11"/>
  <c r="H2408" i="5"/>
  <c r="I2408" i="5"/>
  <c r="E2408" i="5"/>
  <c r="F2409" i="11" l="1"/>
  <c r="E2409" i="11" s="1"/>
  <c r="G2409" i="11"/>
  <c r="B2409" i="11"/>
  <c r="C2409" i="11"/>
  <c r="D2409" i="11"/>
  <c r="H2409" i="11"/>
  <c r="H2409" i="5"/>
  <c r="I2409" i="5"/>
  <c r="E2409" i="5"/>
  <c r="F2410" i="11" l="1"/>
  <c r="E2410" i="11" s="1"/>
  <c r="B2410" i="11"/>
  <c r="C2410" i="11"/>
  <c r="D2410" i="11"/>
  <c r="G2410" i="11"/>
  <c r="H2410" i="11"/>
  <c r="H2410" i="5"/>
  <c r="I2410" i="5"/>
  <c r="E2410" i="5"/>
  <c r="F2411" i="11" l="1"/>
  <c r="E2411" i="11" s="1"/>
  <c r="G2411" i="11"/>
  <c r="H2411" i="11"/>
  <c r="C2411" i="11"/>
  <c r="B2411" i="11"/>
  <c r="D2411" i="11"/>
  <c r="I2411" i="5"/>
  <c r="H2411" i="5"/>
  <c r="E2411" i="5"/>
  <c r="F2412" i="11" l="1"/>
  <c r="E2412" i="11" s="1"/>
  <c r="G2412" i="11"/>
  <c r="H2412" i="11"/>
  <c r="B2412" i="11"/>
  <c r="C2412" i="11"/>
  <c r="D2412" i="11"/>
  <c r="H2412" i="5"/>
  <c r="I2412" i="5"/>
  <c r="E2412" i="5"/>
  <c r="F2413" i="11" l="1"/>
  <c r="E2413" i="11" s="1"/>
  <c r="G2413" i="11"/>
  <c r="H2413" i="11"/>
  <c r="B2413" i="11"/>
  <c r="C2413" i="11"/>
  <c r="D2413" i="11"/>
  <c r="I2413" i="5"/>
  <c r="H2413" i="5"/>
  <c r="E2413" i="5"/>
  <c r="F2414" i="11" l="1"/>
  <c r="G2414" i="11"/>
  <c r="H2414" i="11"/>
  <c r="B2414" i="11"/>
  <c r="C2414" i="11"/>
  <c r="D2414" i="11"/>
  <c r="E2414" i="11"/>
  <c r="H2414" i="5"/>
  <c r="I2414" i="5"/>
  <c r="E2414" i="5"/>
  <c r="G2415" i="11" l="1"/>
  <c r="H2415" i="11"/>
  <c r="B2415" i="11"/>
  <c r="F2415" i="11"/>
  <c r="E2415" i="11" s="1"/>
  <c r="D2415" i="11"/>
  <c r="C2415" i="11"/>
  <c r="I2415" i="5"/>
  <c r="H2415" i="5"/>
  <c r="E2415" i="5"/>
  <c r="F2416" i="11" l="1"/>
  <c r="D2416" i="11"/>
  <c r="G2416" i="11"/>
  <c r="H2416" i="11"/>
  <c r="B2416" i="11"/>
  <c r="C2416" i="11"/>
  <c r="E2416" i="11"/>
  <c r="H2416" i="5"/>
  <c r="I2416" i="5"/>
  <c r="E2416" i="5"/>
  <c r="G2417" i="11" l="1"/>
  <c r="D2417" i="11"/>
  <c r="F2417" i="11"/>
  <c r="E2417" i="11" s="1"/>
  <c r="B2417" i="11"/>
  <c r="C2417" i="11"/>
  <c r="H2417" i="11"/>
  <c r="H2417" i="5"/>
  <c r="I2417" i="5"/>
  <c r="E2417" i="5"/>
  <c r="F2418" i="11" l="1"/>
  <c r="G2418" i="11"/>
  <c r="C2418" i="11"/>
  <c r="H2418" i="11"/>
  <c r="B2418" i="11"/>
  <c r="E2418" i="11"/>
  <c r="D2418" i="11"/>
  <c r="H2418" i="5"/>
  <c r="I2418" i="5"/>
  <c r="E2418" i="5"/>
  <c r="F2419" i="11" l="1"/>
  <c r="E2419" i="11" s="1"/>
  <c r="C2419" i="11"/>
  <c r="H2419" i="11"/>
  <c r="B2419" i="11"/>
  <c r="G2419" i="11"/>
  <c r="D2419" i="11"/>
  <c r="I2419" i="5"/>
  <c r="H2419" i="5"/>
  <c r="E2419" i="5"/>
  <c r="F2420" i="11" l="1"/>
  <c r="G2420" i="11"/>
  <c r="H2420" i="11"/>
  <c r="B2420" i="11"/>
  <c r="C2420" i="11"/>
  <c r="D2420" i="11"/>
  <c r="E2420" i="11"/>
  <c r="H2420" i="5"/>
  <c r="I2420" i="5"/>
  <c r="E2420" i="5"/>
  <c r="F2421" i="11" l="1"/>
  <c r="E2421" i="11" s="1"/>
  <c r="G2421" i="11"/>
  <c r="H2421" i="11"/>
  <c r="D2421" i="11"/>
  <c r="B2421" i="11"/>
  <c r="C2421" i="11"/>
  <c r="I2421" i="5"/>
  <c r="H2421" i="5"/>
  <c r="E2421" i="5"/>
  <c r="F2422" i="11" l="1"/>
  <c r="E2422" i="11" s="1"/>
  <c r="G2422" i="11"/>
  <c r="B2422" i="11"/>
  <c r="H2422" i="11"/>
  <c r="C2422" i="11"/>
  <c r="D2422" i="11"/>
  <c r="H2422" i="5"/>
  <c r="I2422" i="5"/>
  <c r="E2422" i="5"/>
  <c r="G2423" i="11" l="1"/>
  <c r="H2423" i="11"/>
  <c r="B2423" i="11"/>
  <c r="F2423" i="11"/>
  <c r="E2423" i="11" s="1"/>
  <c r="D2423" i="11"/>
  <c r="C2423" i="11"/>
  <c r="I2423" i="5"/>
  <c r="H2423" i="5"/>
  <c r="E2423" i="5"/>
  <c r="F2424" i="11" l="1"/>
  <c r="G2424" i="11"/>
  <c r="B2424" i="11"/>
  <c r="C2424" i="11"/>
  <c r="D2424" i="11"/>
  <c r="E2424" i="11"/>
  <c r="H2424" i="11"/>
  <c r="H2424" i="5"/>
  <c r="I2424" i="5"/>
  <c r="E2424" i="5"/>
  <c r="F2425" i="11" l="1"/>
  <c r="E2425" i="11" s="1"/>
  <c r="G2425" i="11"/>
  <c r="B2425" i="11"/>
  <c r="C2425" i="11"/>
  <c r="D2425" i="11"/>
  <c r="H2425" i="11"/>
  <c r="H2425" i="5"/>
  <c r="I2425" i="5"/>
  <c r="E2425" i="5"/>
  <c r="F2426" i="11" l="1"/>
  <c r="G2426" i="11"/>
  <c r="H2426" i="11"/>
  <c r="B2426" i="11"/>
  <c r="C2426" i="11"/>
  <c r="D2426" i="11"/>
  <c r="E2426" i="11"/>
  <c r="H2426" i="5"/>
  <c r="I2426" i="5"/>
  <c r="E2426" i="5"/>
  <c r="G2427" i="11" l="1"/>
  <c r="H2427" i="11"/>
  <c r="F2427" i="11"/>
  <c r="E2427" i="11" s="1"/>
  <c r="B2427" i="11"/>
  <c r="C2427" i="11"/>
  <c r="D2427" i="11"/>
  <c r="I2427" i="5"/>
  <c r="H2427" i="5"/>
  <c r="E2427" i="5"/>
  <c r="F2428" i="11" l="1"/>
  <c r="E2428" i="11" s="1"/>
  <c r="G2428" i="11"/>
  <c r="H2428" i="11"/>
  <c r="B2428" i="11"/>
  <c r="C2428" i="11"/>
  <c r="D2428" i="11"/>
  <c r="H2428" i="5"/>
  <c r="I2428" i="5"/>
  <c r="E2428" i="5"/>
  <c r="F2429" i="11" l="1"/>
  <c r="E2429" i="11" s="1"/>
  <c r="H2429" i="11"/>
  <c r="B2429" i="11"/>
  <c r="C2429" i="11"/>
  <c r="G2429" i="11"/>
  <c r="D2429" i="11"/>
  <c r="I2429" i="5"/>
  <c r="H2429" i="5"/>
  <c r="E2429" i="5"/>
  <c r="F2430" i="11" l="1"/>
  <c r="G2430" i="11"/>
  <c r="B2430" i="11"/>
  <c r="H2430" i="11"/>
  <c r="C2430" i="11"/>
  <c r="D2430" i="11"/>
  <c r="E2430" i="11"/>
  <c r="H2430" i="5"/>
  <c r="I2430" i="5"/>
  <c r="E2430" i="5"/>
  <c r="H2431" i="11" l="1"/>
  <c r="B2431" i="11"/>
  <c r="F2431" i="11"/>
  <c r="E2431" i="11" s="1"/>
  <c r="G2431" i="11"/>
  <c r="D2431" i="11"/>
  <c r="C2431" i="11"/>
  <c r="I2431" i="5"/>
  <c r="H2431" i="5"/>
  <c r="E2431" i="5"/>
  <c r="F2432" i="11" l="1"/>
  <c r="E2432" i="11" s="1"/>
  <c r="G2432" i="11"/>
  <c r="H2432" i="11"/>
  <c r="C2432" i="11"/>
  <c r="B2432" i="11"/>
  <c r="D2432" i="11"/>
  <c r="H2432" i="5"/>
  <c r="I2432" i="5"/>
  <c r="E2432" i="5"/>
  <c r="F2433" i="11" l="1"/>
  <c r="E2433" i="11" s="1"/>
  <c r="B2433" i="11"/>
  <c r="C2433" i="11"/>
  <c r="G2433" i="11"/>
  <c r="H2433" i="11"/>
  <c r="D2433" i="11"/>
  <c r="H2433" i="5"/>
  <c r="I2433" i="5"/>
  <c r="E2433" i="5"/>
  <c r="F2434" i="11" l="1"/>
  <c r="G2434" i="11"/>
  <c r="H2434" i="11"/>
  <c r="B2434" i="11"/>
  <c r="D2434" i="11"/>
  <c r="E2434" i="11"/>
  <c r="C2434" i="11"/>
  <c r="H2434" i="5"/>
  <c r="I2434" i="5"/>
  <c r="E2434" i="5"/>
  <c r="F2435" i="11" l="1"/>
  <c r="E2435" i="11" s="1"/>
  <c r="D2435" i="11"/>
  <c r="G2435" i="11"/>
  <c r="H2435" i="11"/>
  <c r="B2435" i="11"/>
  <c r="C2435" i="11"/>
  <c r="I2435" i="5"/>
  <c r="H2435" i="5"/>
  <c r="E2435" i="5"/>
  <c r="F2436" i="11" l="1"/>
  <c r="E2436" i="11" s="1"/>
  <c r="B2436" i="11"/>
  <c r="D2436" i="11"/>
  <c r="G2436" i="11"/>
  <c r="H2436" i="11"/>
  <c r="C2436" i="11"/>
  <c r="H2436" i="5"/>
  <c r="I2436" i="5"/>
  <c r="E2436" i="5"/>
  <c r="F2437" i="11" l="1"/>
  <c r="E2437" i="11" s="1"/>
  <c r="H2437" i="11"/>
  <c r="C2437" i="11"/>
  <c r="G2437" i="11"/>
  <c r="B2437" i="11"/>
  <c r="D2437" i="11"/>
  <c r="I2437" i="5"/>
  <c r="H2437" i="5"/>
  <c r="E2437" i="5"/>
  <c r="F2438" i="11" l="1"/>
  <c r="E2438" i="11" s="1"/>
  <c r="G2438" i="11"/>
  <c r="C2438" i="11"/>
  <c r="H2438" i="11"/>
  <c r="D2438" i="11"/>
  <c r="B2438" i="11"/>
  <c r="H2438" i="5"/>
  <c r="I2438" i="5"/>
  <c r="E2438" i="5"/>
  <c r="F2439" i="11" l="1"/>
  <c r="E2439" i="11" s="1"/>
  <c r="G2439" i="11"/>
  <c r="B2439" i="11"/>
  <c r="D2439" i="11"/>
  <c r="H2439" i="11"/>
  <c r="C2439" i="11"/>
  <c r="I2439" i="5"/>
  <c r="H2439" i="5"/>
  <c r="E2439" i="5"/>
  <c r="F2440" i="11" l="1"/>
  <c r="G2440" i="11"/>
  <c r="H2440" i="11"/>
  <c r="C2440" i="11"/>
  <c r="D2440" i="11"/>
  <c r="B2440" i="11"/>
  <c r="E2440" i="11"/>
  <c r="H2440" i="5"/>
  <c r="I2440" i="5"/>
  <c r="E2440" i="5"/>
  <c r="F2441" i="11" l="1"/>
  <c r="E2441" i="11" s="1"/>
  <c r="D2441" i="11"/>
  <c r="G2441" i="11"/>
  <c r="H2441" i="11"/>
  <c r="B2441" i="11"/>
  <c r="C2441" i="11"/>
  <c r="H2441" i="5"/>
  <c r="I2441" i="5"/>
  <c r="E2441" i="5"/>
  <c r="F2442" i="11" l="1"/>
  <c r="E2442" i="11" s="1"/>
  <c r="G2442" i="11"/>
  <c r="D2442" i="11"/>
  <c r="H2442" i="11"/>
  <c r="B2442" i="11"/>
  <c r="C2442" i="11"/>
  <c r="H2442" i="5"/>
  <c r="I2442" i="5"/>
  <c r="E2442" i="5"/>
  <c r="F2443" i="11" l="1"/>
  <c r="E2443" i="11" s="1"/>
  <c r="G2443" i="11"/>
  <c r="H2443" i="11"/>
  <c r="B2443" i="11"/>
  <c r="C2443" i="11"/>
  <c r="D2443" i="11"/>
  <c r="I2443" i="5"/>
  <c r="H2443" i="5"/>
  <c r="E2443" i="5"/>
  <c r="F2444" i="11" l="1"/>
  <c r="E2444" i="11" s="1"/>
  <c r="G2444" i="11"/>
  <c r="H2444" i="11"/>
  <c r="B2444" i="11"/>
  <c r="C2444" i="11"/>
  <c r="D2444" i="11"/>
  <c r="H2444" i="5"/>
  <c r="I2444" i="5"/>
  <c r="E2444" i="5"/>
  <c r="F2445" i="11" l="1"/>
  <c r="E2445" i="11" s="1"/>
  <c r="G2445" i="11"/>
  <c r="H2445" i="11"/>
  <c r="B2445" i="11"/>
  <c r="C2445" i="11"/>
  <c r="D2445" i="11"/>
  <c r="I2445" i="5"/>
  <c r="H2445" i="5"/>
  <c r="E2445" i="5"/>
  <c r="F2446" i="11" l="1"/>
  <c r="E2446" i="11" s="1"/>
  <c r="G2446" i="11"/>
  <c r="B2446" i="11"/>
  <c r="H2446" i="11"/>
  <c r="C2446" i="11"/>
  <c r="D2446" i="11"/>
  <c r="H2446" i="5"/>
  <c r="I2446" i="5"/>
  <c r="E2446" i="5"/>
  <c r="F2447" i="11" l="1"/>
  <c r="E2447" i="11" s="1"/>
  <c r="G2447" i="11"/>
  <c r="H2447" i="11"/>
  <c r="B2447" i="11"/>
  <c r="C2447" i="11"/>
  <c r="D2447" i="11"/>
  <c r="I2447" i="5"/>
  <c r="H2447" i="5"/>
  <c r="E2447" i="5"/>
  <c r="F2448" i="11" l="1"/>
  <c r="E2448" i="11" s="1"/>
  <c r="G2448" i="11"/>
  <c r="H2448" i="11"/>
  <c r="B2448" i="11"/>
  <c r="C2448" i="11"/>
  <c r="D2448" i="11"/>
  <c r="H2448" i="5"/>
  <c r="I2448" i="5"/>
  <c r="E2448" i="5"/>
  <c r="F2449" i="11" l="1"/>
  <c r="E2449" i="11" s="1"/>
  <c r="G2449" i="11"/>
  <c r="B2449" i="11"/>
  <c r="H2449" i="11"/>
  <c r="C2449" i="11"/>
  <c r="D2449" i="11"/>
  <c r="H2449" i="5"/>
  <c r="I2449" i="5"/>
  <c r="E2449" i="5"/>
  <c r="F2450" i="11" l="1"/>
  <c r="E2450" i="11" s="1"/>
  <c r="G2450" i="11"/>
  <c r="H2450" i="11"/>
  <c r="B2450" i="11"/>
  <c r="C2450" i="11"/>
  <c r="D2450" i="11"/>
  <c r="H2450" i="5"/>
  <c r="I2450" i="5"/>
  <c r="E2450" i="5"/>
  <c r="F2451" i="11" l="1"/>
  <c r="E2451" i="11" s="1"/>
  <c r="G2451" i="11"/>
  <c r="H2451" i="11"/>
  <c r="B2451" i="11"/>
  <c r="C2451" i="11"/>
  <c r="D2451" i="11"/>
  <c r="I2451" i="5"/>
  <c r="H2451" i="5"/>
  <c r="E2451" i="5"/>
  <c r="F2452" i="11" l="1"/>
  <c r="E2452" i="11" s="1"/>
  <c r="H2452" i="11"/>
  <c r="C2452" i="11"/>
  <c r="D2452" i="11"/>
  <c r="G2452" i="11"/>
  <c r="B2452" i="11"/>
  <c r="H2452" i="5"/>
  <c r="I2452" i="5"/>
  <c r="E2452" i="5"/>
  <c r="F2453" i="11" l="1"/>
  <c r="E2453" i="11" s="1"/>
  <c r="B2453" i="11"/>
  <c r="C2453" i="11"/>
  <c r="D2453" i="11"/>
  <c r="H2453" i="11"/>
  <c r="G2453" i="11"/>
  <c r="I2453" i="5"/>
  <c r="H2453" i="5"/>
  <c r="E2453" i="5"/>
  <c r="F2454" i="11" l="1"/>
  <c r="E2454" i="11" s="1"/>
  <c r="H2454" i="11"/>
  <c r="B2454" i="11"/>
  <c r="C2454" i="11"/>
  <c r="D2454" i="11"/>
  <c r="G2454" i="11"/>
  <c r="H2454" i="5"/>
  <c r="I2454" i="5"/>
  <c r="E2454" i="5"/>
  <c r="F2455" i="11" l="1"/>
  <c r="E2455" i="11" s="1"/>
  <c r="C2455" i="11"/>
  <c r="D2455" i="11"/>
  <c r="G2455" i="11"/>
  <c r="H2455" i="11"/>
  <c r="B2455" i="11"/>
  <c r="I2455" i="5"/>
  <c r="H2455" i="5"/>
  <c r="E2455" i="5"/>
  <c r="F2456" i="11" l="1"/>
  <c r="E2456" i="11" s="1"/>
  <c r="D2456" i="11"/>
  <c r="H2456" i="11"/>
  <c r="B2456" i="11"/>
  <c r="C2456" i="11"/>
  <c r="G2456" i="11"/>
  <c r="H2456" i="5"/>
  <c r="I2456" i="5"/>
  <c r="E2456" i="5"/>
  <c r="F2457" i="11" l="1"/>
  <c r="E2457" i="11" s="1"/>
  <c r="B2457" i="11"/>
  <c r="C2457" i="11"/>
  <c r="H2457" i="11"/>
  <c r="D2457" i="11"/>
  <c r="G2457" i="11"/>
  <c r="H2457" i="5"/>
  <c r="I2457" i="5"/>
  <c r="E2457" i="5"/>
  <c r="F2458" i="11" l="1"/>
  <c r="E2458" i="11" s="1"/>
  <c r="H2458" i="11"/>
  <c r="B2458" i="11"/>
  <c r="C2458" i="11"/>
  <c r="G2458" i="11"/>
  <c r="D2458" i="11"/>
  <c r="H2458" i="5"/>
  <c r="I2458" i="5"/>
  <c r="E2458" i="5"/>
  <c r="F2459" i="11" l="1"/>
  <c r="E2459" i="11" s="1"/>
  <c r="H2459" i="11"/>
  <c r="C2459" i="11"/>
  <c r="D2459" i="11"/>
  <c r="G2459" i="11"/>
  <c r="B2459" i="11"/>
  <c r="I2459" i="5"/>
  <c r="H2459" i="5"/>
  <c r="E2459" i="5"/>
  <c r="F2460" i="11" l="1"/>
  <c r="D2460" i="11"/>
  <c r="G2460" i="11"/>
  <c r="H2460" i="11"/>
  <c r="B2460" i="11"/>
  <c r="C2460" i="11"/>
  <c r="E2460" i="11"/>
  <c r="H2460" i="5"/>
  <c r="I2460" i="5"/>
  <c r="E2460" i="5"/>
  <c r="F2461" i="11" l="1"/>
  <c r="E2461" i="11" s="1"/>
  <c r="H2461" i="11"/>
  <c r="B2461" i="11"/>
  <c r="G2461" i="11"/>
  <c r="C2461" i="11"/>
  <c r="D2461" i="11"/>
  <c r="I2461" i="5"/>
  <c r="H2461" i="5"/>
  <c r="E2461" i="5"/>
  <c r="F2462" i="11" l="1"/>
  <c r="E2462" i="11" s="1"/>
  <c r="B2462" i="11"/>
  <c r="C2462" i="11"/>
  <c r="H2462" i="11"/>
  <c r="D2462" i="11"/>
  <c r="G2462" i="11"/>
  <c r="H2462" i="5"/>
  <c r="I2462" i="5"/>
  <c r="E2462" i="5"/>
  <c r="G2463" i="11" l="1"/>
  <c r="F2463" i="11"/>
  <c r="E2463" i="11" s="1"/>
  <c r="H2463" i="11"/>
  <c r="B2463" i="11"/>
  <c r="C2463" i="11"/>
  <c r="D2463" i="11"/>
  <c r="I2463" i="5"/>
  <c r="H2463" i="5"/>
  <c r="E2463" i="5"/>
  <c r="F2464" i="11" l="1"/>
  <c r="E2464" i="11" s="1"/>
  <c r="H2464" i="11"/>
  <c r="G2464" i="11"/>
  <c r="B2464" i="11"/>
  <c r="C2464" i="11"/>
  <c r="D2464" i="11"/>
  <c r="H2464" i="5"/>
  <c r="I2464" i="5"/>
  <c r="E2464" i="5"/>
  <c r="F2465" i="11" l="1"/>
  <c r="E2465" i="11" s="1"/>
  <c r="C2465" i="11"/>
  <c r="D2465" i="11"/>
  <c r="H2465" i="11"/>
  <c r="B2465" i="11"/>
  <c r="G2465" i="11"/>
  <c r="H2465" i="5"/>
  <c r="I2465" i="5"/>
  <c r="E2465" i="5"/>
  <c r="F2466" i="11" l="1"/>
  <c r="E2466" i="11" s="1"/>
  <c r="H2466" i="11"/>
  <c r="B2466" i="11"/>
  <c r="C2466" i="11"/>
  <c r="D2466" i="11"/>
  <c r="G2466" i="11"/>
  <c r="H2466" i="5"/>
  <c r="I2466" i="5"/>
  <c r="E2466" i="5"/>
  <c r="F2467" i="11" l="1"/>
  <c r="E2467" i="11" s="1"/>
  <c r="H2467" i="11"/>
  <c r="D2467" i="11"/>
  <c r="G2467" i="11"/>
  <c r="C2467" i="11"/>
  <c r="B2467" i="11"/>
  <c r="I2467" i="5"/>
  <c r="H2467" i="5"/>
  <c r="E2467" i="5"/>
  <c r="F2468" i="11" l="1"/>
  <c r="E2468" i="11" s="1"/>
  <c r="H2468" i="11"/>
  <c r="C2468" i="11"/>
  <c r="B2468" i="11"/>
  <c r="D2468" i="11"/>
  <c r="G2468" i="11"/>
  <c r="H2468" i="5"/>
  <c r="I2468" i="5"/>
  <c r="E2468" i="5"/>
  <c r="F2469" i="11" l="1"/>
  <c r="E2469" i="11" s="1"/>
  <c r="B2469" i="11"/>
  <c r="C2469" i="11"/>
  <c r="D2469" i="11"/>
  <c r="G2469" i="11"/>
  <c r="H2469" i="11"/>
  <c r="I2469" i="5"/>
  <c r="H2469" i="5"/>
  <c r="E2469" i="5"/>
  <c r="F2470" i="11" l="1"/>
  <c r="H2470" i="11"/>
  <c r="B2470" i="11"/>
  <c r="C2470" i="11"/>
  <c r="D2470" i="11"/>
  <c r="G2470" i="11"/>
  <c r="E2470" i="11"/>
  <c r="H2470" i="5"/>
  <c r="I2470" i="5"/>
  <c r="E2470" i="5"/>
  <c r="F2471" i="11" l="1"/>
  <c r="E2471" i="11" s="1"/>
  <c r="C2471" i="11"/>
  <c r="D2471" i="11"/>
  <c r="H2471" i="11"/>
  <c r="G2471" i="11"/>
  <c r="B2471" i="11"/>
  <c r="I2471" i="5"/>
  <c r="H2471" i="5"/>
  <c r="E2471" i="5"/>
  <c r="F2472" i="11" l="1"/>
  <c r="E2472" i="11" s="1"/>
  <c r="B2472" i="11"/>
  <c r="C2472" i="11"/>
  <c r="H2472" i="11"/>
  <c r="D2472" i="11"/>
  <c r="G2472" i="11"/>
  <c r="H2472" i="5"/>
  <c r="I2472" i="5"/>
  <c r="E2472" i="5"/>
  <c r="F2473" i="11" l="1"/>
  <c r="E2473" i="11" s="1"/>
  <c r="C2473" i="11"/>
  <c r="H2473" i="11"/>
  <c r="B2473" i="11"/>
  <c r="D2473" i="11"/>
  <c r="G2473" i="11"/>
  <c r="H2473" i="5"/>
  <c r="I2473" i="5"/>
  <c r="E2473" i="5"/>
  <c r="F2474" i="11" l="1"/>
  <c r="E2474" i="11" s="1"/>
  <c r="B2474" i="11"/>
  <c r="D2474" i="11"/>
  <c r="H2474" i="11"/>
  <c r="C2474" i="11"/>
  <c r="G2474" i="11"/>
  <c r="H2474" i="5"/>
  <c r="I2474" i="5"/>
  <c r="E2474" i="5"/>
  <c r="F2475" i="11" l="1"/>
  <c r="E2475" i="11" s="1"/>
  <c r="H2475" i="11"/>
  <c r="B2475" i="11"/>
  <c r="C2475" i="11"/>
  <c r="G2475" i="11"/>
  <c r="D2475" i="11"/>
  <c r="I2475" i="5"/>
  <c r="H2475" i="5"/>
  <c r="E2475" i="5"/>
  <c r="F2476" i="11" l="1"/>
  <c r="E2476" i="11" s="1"/>
  <c r="H2476" i="11"/>
  <c r="C2476" i="11"/>
  <c r="G2476" i="11"/>
  <c r="B2476" i="11"/>
  <c r="D2476" i="11"/>
  <c r="H2476" i="5"/>
  <c r="I2476" i="5"/>
  <c r="E2476" i="5"/>
  <c r="F2477" i="11" l="1"/>
  <c r="E2477" i="11" s="1"/>
  <c r="H2477" i="11"/>
  <c r="C2477" i="11"/>
  <c r="G2477" i="11"/>
  <c r="B2477" i="11"/>
  <c r="D2477" i="11"/>
  <c r="I2477" i="5"/>
  <c r="H2477" i="5"/>
  <c r="E2477" i="5"/>
  <c r="F2478" i="11" l="1"/>
  <c r="E2478" i="11" s="1"/>
  <c r="H2478" i="11"/>
  <c r="B2478" i="11"/>
  <c r="C2478" i="11"/>
  <c r="D2478" i="11"/>
  <c r="G2478" i="11"/>
  <c r="H2478" i="5"/>
  <c r="I2478" i="5"/>
  <c r="E2478" i="5"/>
  <c r="C2479" i="11" l="1"/>
  <c r="F2479" i="11"/>
  <c r="E2479" i="11" s="1"/>
  <c r="B2479" i="11"/>
  <c r="D2479" i="11"/>
  <c r="G2479" i="11"/>
  <c r="H2479" i="11"/>
  <c r="I2479" i="5"/>
  <c r="H2479" i="5"/>
  <c r="E2479" i="5"/>
  <c r="F2480" i="11" l="1"/>
  <c r="E2480" i="11" s="1"/>
  <c r="H2480" i="11"/>
  <c r="C2480" i="11"/>
  <c r="B2480" i="11"/>
  <c r="D2480" i="11"/>
  <c r="G2480" i="11"/>
  <c r="H2480" i="5"/>
  <c r="I2480" i="5"/>
  <c r="E2480" i="5"/>
  <c r="F2481" i="11" l="1"/>
  <c r="E2481" i="11" s="1"/>
  <c r="H2481" i="11"/>
  <c r="D2481" i="11"/>
  <c r="G2481" i="11"/>
  <c r="B2481" i="11"/>
  <c r="C2481" i="11"/>
  <c r="H2481" i="5"/>
  <c r="I2481" i="5"/>
  <c r="E2481" i="5"/>
  <c r="F2482" i="11" l="1"/>
  <c r="E2482" i="11" s="1"/>
  <c r="B2482" i="11"/>
  <c r="C2482" i="11"/>
  <c r="H2482" i="11"/>
  <c r="D2482" i="11"/>
  <c r="G2482" i="11"/>
  <c r="H2482" i="5"/>
  <c r="I2482" i="5"/>
  <c r="E2482" i="5"/>
  <c r="F2483" i="11" l="1"/>
  <c r="E2483" i="11" s="1"/>
  <c r="H2483" i="11"/>
  <c r="C2483" i="11"/>
  <c r="D2483" i="11"/>
  <c r="G2483" i="11"/>
  <c r="B2483" i="11"/>
  <c r="I2483" i="5"/>
  <c r="H2483" i="5"/>
  <c r="E2483" i="5"/>
  <c r="F2484" i="11" l="1"/>
  <c r="E2484" i="11" s="1"/>
  <c r="H2484" i="11"/>
  <c r="B2484" i="11"/>
  <c r="D2484" i="11"/>
  <c r="G2484" i="11"/>
  <c r="C2484" i="11"/>
  <c r="H2484" i="5"/>
  <c r="I2484" i="5"/>
  <c r="E2484" i="5"/>
  <c r="F2485" i="11" l="1"/>
  <c r="E2485" i="11" s="1"/>
  <c r="H2485" i="11"/>
  <c r="B2485" i="11"/>
  <c r="C2485" i="11"/>
  <c r="D2485" i="11"/>
  <c r="G2485" i="11"/>
  <c r="I2485" i="5"/>
  <c r="H2485" i="5"/>
  <c r="E2485" i="5"/>
  <c r="F2486" i="11" l="1"/>
  <c r="E2486" i="11" s="1"/>
  <c r="H2486" i="11"/>
  <c r="D2486" i="11"/>
  <c r="B2486" i="11"/>
  <c r="C2486" i="11"/>
  <c r="G2486" i="11"/>
  <c r="H2486" i="5"/>
  <c r="I2486" i="5"/>
  <c r="E2486" i="5"/>
  <c r="F2487" i="11" l="1"/>
  <c r="E2487" i="11" s="1"/>
  <c r="C2487" i="11"/>
  <c r="D2487" i="11"/>
  <c r="B2487" i="11"/>
  <c r="G2487" i="11"/>
  <c r="H2487" i="11"/>
  <c r="I2487" i="5"/>
  <c r="H2487" i="5"/>
  <c r="E2487" i="5"/>
  <c r="F2488" i="11" l="1"/>
  <c r="H2488" i="11"/>
  <c r="B2488" i="11"/>
  <c r="C2488" i="11"/>
  <c r="D2488" i="11"/>
  <c r="G2488" i="11"/>
  <c r="E2488" i="11"/>
  <c r="H2488" i="5"/>
  <c r="I2488" i="5"/>
  <c r="E2488" i="5"/>
  <c r="H2489" i="11" l="1"/>
  <c r="B2489" i="11"/>
  <c r="C2489" i="11"/>
  <c r="D2489" i="11"/>
  <c r="F2489" i="11"/>
  <c r="E2489" i="11" s="1"/>
  <c r="G2489" i="11"/>
  <c r="I2489" i="5"/>
  <c r="H2489" i="5"/>
  <c r="E2489" i="5"/>
  <c r="F2490" i="11" l="1"/>
  <c r="E2490" i="11" s="1"/>
  <c r="H2490" i="11"/>
  <c r="B2490" i="11"/>
  <c r="C2490" i="11"/>
  <c r="G2490" i="11"/>
  <c r="D2490" i="11"/>
  <c r="H2490" i="5"/>
  <c r="I2490" i="5"/>
  <c r="E2490" i="5"/>
  <c r="F2491" i="11" l="1"/>
  <c r="E2491" i="11" s="1"/>
  <c r="H2491" i="11"/>
  <c r="C2491" i="11"/>
  <c r="B2491" i="11"/>
  <c r="G2491" i="11"/>
  <c r="D2491" i="11"/>
  <c r="I2491" i="5"/>
  <c r="H2491" i="5"/>
  <c r="E2491" i="5"/>
  <c r="F2492" i="11" l="1"/>
  <c r="E2492" i="11" s="1"/>
  <c r="H2492" i="11"/>
  <c r="B2492" i="11"/>
  <c r="C2492" i="11"/>
  <c r="D2492" i="11"/>
  <c r="G2492" i="11"/>
  <c r="H2492" i="5"/>
  <c r="I2492" i="5"/>
  <c r="E2492" i="5"/>
  <c r="F2493" i="11" l="1"/>
  <c r="E2493" i="11" s="1"/>
  <c r="B2493" i="11"/>
  <c r="C2493" i="11"/>
  <c r="H2493" i="11"/>
  <c r="D2493" i="11"/>
  <c r="G2493" i="11"/>
  <c r="I2493" i="5"/>
  <c r="H2493" i="5"/>
  <c r="E2493" i="5"/>
  <c r="F2494" i="11" l="1"/>
  <c r="H2494" i="11"/>
  <c r="B2494" i="11"/>
  <c r="G2494" i="11"/>
  <c r="C2494" i="11"/>
  <c r="E2494" i="11"/>
  <c r="D2494" i="11"/>
  <c r="H2494" i="5"/>
  <c r="I2494" i="5"/>
  <c r="E2494" i="5"/>
  <c r="F2495" i="11" l="1"/>
  <c r="E2495" i="11" s="1"/>
  <c r="H2495" i="11"/>
  <c r="C2495" i="11"/>
  <c r="D2495" i="11"/>
  <c r="B2495" i="11"/>
  <c r="G2495" i="11"/>
  <c r="I2495" i="5"/>
  <c r="H2495" i="5"/>
  <c r="E2495" i="5"/>
  <c r="F2496" i="11" l="1"/>
  <c r="E2496" i="11" s="1"/>
  <c r="H2496" i="11"/>
  <c r="B2496" i="11"/>
  <c r="C2496" i="11"/>
  <c r="D2496" i="11"/>
  <c r="G2496" i="11"/>
  <c r="H2496" i="5"/>
  <c r="I2496" i="5"/>
  <c r="E2496" i="5"/>
  <c r="F2497" i="11" l="1"/>
  <c r="E2497" i="11" s="1"/>
  <c r="H2497" i="11"/>
  <c r="B2497" i="11"/>
  <c r="C2497" i="11"/>
  <c r="D2497" i="11"/>
  <c r="G2497" i="11"/>
  <c r="I2497" i="5"/>
  <c r="H2497" i="5"/>
  <c r="E2497" i="5"/>
  <c r="F2498" i="11" l="1"/>
  <c r="H2498" i="11"/>
  <c r="B2498" i="11"/>
  <c r="C2498" i="11"/>
  <c r="D2498" i="11"/>
  <c r="G2498" i="11"/>
  <c r="E2498" i="11"/>
  <c r="H2498" i="5"/>
  <c r="I2498" i="5"/>
  <c r="E2498" i="5"/>
  <c r="F2499" i="11" l="1"/>
  <c r="E2499" i="11" s="1"/>
  <c r="B2499" i="11"/>
  <c r="C2499" i="11"/>
  <c r="D2499" i="11"/>
  <c r="H2499" i="11"/>
  <c r="G2499" i="11"/>
  <c r="I2499" i="5"/>
  <c r="H2499" i="5"/>
  <c r="E2499" i="5"/>
  <c r="F2500" i="11" l="1"/>
  <c r="H2500" i="11"/>
  <c r="C2500" i="11"/>
  <c r="B2500" i="11"/>
  <c r="G2500" i="11"/>
  <c r="D2500" i="11"/>
  <c r="E2500" i="11"/>
  <c r="H2500" i="5"/>
  <c r="E2500" i="5"/>
  <c r="I2500" i="5"/>
  <c r="H2501" i="11" l="1"/>
  <c r="B2501" i="11"/>
  <c r="G2501" i="11"/>
  <c r="F2501" i="11"/>
  <c r="E2501" i="11" s="1"/>
  <c r="C2501" i="11"/>
  <c r="D2501" i="11"/>
  <c r="I2501" i="5"/>
  <c r="H2501" i="5"/>
  <c r="E2501" i="5"/>
  <c r="F2502" i="11" l="1"/>
  <c r="E2502" i="11" s="1"/>
  <c r="H2502" i="11"/>
  <c r="B2502" i="11"/>
  <c r="G2502" i="11"/>
  <c r="C2502" i="11"/>
  <c r="D2502" i="11"/>
  <c r="H2502" i="5"/>
  <c r="I2502" i="5"/>
  <c r="E2502" i="5"/>
  <c r="F2503" i="11" l="1"/>
  <c r="E2503" i="11" s="1"/>
  <c r="H2503" i="11"/>
  <c r="B2503" i="11"/>
  <c r="C2503" i="11"/>
  <c r="D2503" i="11"/>
  <c r="G2503" i="11"/>
  <c r="I2503" i="5"/>
  <c r="H2503" i="5"/>
  <c r="E2503" i="5"/>
  <c r="F2504" i="11" l="1"/>
  <c r="E2504" i="11" s="1"/>
  <c r="H2504" i="11"/>
  <c r="B2504" i="11"/>
  <c r="C2504" i="11"/>
  <c r="D2504" i="11"/>
  <c r="G2504" i="11"/>
  <c r="H2504" i="5"/>
  <c r="I2504" i="5"/>
  <c r="E2504" i="5"/>
  <c r="F2505" i="11" l="1"/>
  <c r="E2505" i="11" s="1"/>
  <c r="B2505" i="11"/>
  <c r="C2505" i="11"/>
  <c r="D2505" i="11"/>
  <c r="H2505" i="11"/>
  <c r="G2505" i="11"/>
  <c r="I2505" i="5"/>
  <c r="H2505" i="5"/>
  <c r="E2505" i="5"/>
  <c r="F2506" i="11" l="1"/>
  <c r="H2506" i="11"/>
  <c r="B2506" i="11"/>
  <c r="C2506" i="11"/>
  <c r="D2506" i="11"/>
  <c r="E2506" i="11"/>
  <c r="G2506" i="11"/>
  <c r="H2506" i="5"/>
  <c r="I2506" i="5"/>
  <c r="E2506" i="5"/>
  <c r="F2507" i="11" l="1"/>
  <c r="E2507" i="11" s="1"/>
  <c r="H2507" i="11"/>
  <c r="C2507" i="11"/>
  <c r="D2507" i="11"/>
  <c r="B2507" i="11"/>
  <c r="G2507" i="11"/>
  <c r="I2507" i="5"/>
  <c r="H2507" i="5"/>
  <c r="E2507" i="5"/>
  <c r="F2508" i="11" l="1"/>
  <c r="E2508" i="11" s="1"/>
  <c r="H2508" i="11"/>
  <c r="B2508" i="11"/>
  <c r="C2508" i="11"/>
  <c r="D2508" i="11"/>
  <c r="G2508" i="11"/>
  <c r="H2508" i="5"/>
  <c r="I2508" i="5"/>
  <c r="E2508" i="5"/>
  <c r="F2509" i="11" l="1"/>
  <c r="E2509" i="11" s="1"/>
  <c r="H2509" i="11"/>
  <c r="B2509" i="11"/>
  <c r="C2509" i="11"/>
  <c r="D2509" i="11"/>
  <c r="G2509" i="11"/>
  <c r="I2509" i="5"/>
  <c r="H2509" i="5"/>
  <c r="E2509" i="5"/>
  <c r="F2510" i="11" l="1"/>
  <c r="E2510" i="11" s="1"/>
  <c r="G2510" i="11"/>
  <c r="H2510" i="11"/>
  <c r="B2510" i="11"/>
  <c r="C2510" i="11"/>
  <c r="D2510" i="11"/>
  <c r="H2510" i="5"/>
  <c r="I2510" i="5"/>
  <c r="E2510" i="5"/>
  <c r="F2511" i="11" l="1"/>
  <c r="E2511" i="11" s="1"/>
  <c r="H2511" i="11"/>
  <c r="B2511" i="11"/>
  <c r="C2511" i="11"/>
  <c r="D2511" i="11"/>
  <c r="G2511" i="11"/>
  <c r="I2511" i="5"/>
  <c r="H2511" i="5"/>
  <c r="E2511" i="5"/>
  <c r="F2512" i="11" l="1"/>
  <c r="E2512" i="11" s="1"/>
  <c r="H2512" i="11"/>
  <c r="B2512" i="11"/>
  <c r="G2512" i="11"/>
  <c r="C2512" i="11"/>
  <c r="D2512" i="11"/>
  <c r="H2512" i="5"/>
  <c r="I2512" i="5"/>
  <c r="E2512" i="5"/>
  <c r="F2513" i="11" l="1"/>
  <c r="E2513" i="11" s="1"/>
  <c r="H2513" i="11"/>
  <c r="B2513" i="11"/>
  <c r="D2513" i="11"/>
  <c r="G2513" i="11"/>
  <c r="C2513" i="11"/>
  <c r="I2513" i="5"/>
  <c r="H2513" i="5"/>
  <c r="E2513" i="5"/>
  <c r="F2514" i="11" l="1"/>
  <c r="E2514" i="11" s="1"/>
  <c r="H2514" i="11"/>
  <c r="B2514" i="11"/>
  <c r="C2514" i="11"/>
  <c r="D2514" i="11"/>
  <c r="G2514" i="11"/>
  <c r="H2514" i="5"/>
  <c r="I2514" i="5"/>
  <c r="E2514" i="5"/>
  <c r="H2515" i="11" l="1"/>
  <c r="B2515" i="11"/>
  <c r="D2515" i="11"/>
  <c r="G2515" i="11"/>
  <c r="F2515" i="11"/>
  <c r="E2515" i="11" s="1"/>
  <c r="C2515" i="11"/>
  <c r="I2515" i="5"/>
  <c r="H2515" i="5"/>
  <c r="E2515" i="5"/>
  <c r="F2516" i="11" l="1"/>
  <c r="E2516" i="11" s="1"/>
  <c r="H2516" i="11"/>
  <c r="B2516" i="11"/>
  <c r="C2516" i="11"/>
  <c r="G2516" i="11"/>
  <c r="D2516" i="11"/>
  <c r="H2516" i="5"/>
  <c r="I2516" i="5"/>
  <c r="E2516" i="5"/>
  <c r="F2517" i="11" l="1"/>
  <c r="E2517" i="11" s="1"/>
  <c r="H2517" i="11"/>
  <c r="B2517" i="11"/>
  <c r="C2517" i="11"/>
  <c r="D2517" i="11"/>
  <c r="G2517" i="11"/>
  <c r="I2517" i="5"/>
  <c r="H2517" i="5"/>
  <c r="E2517" i="5"/>
  <c r="F2518" i="11" l="1"/>
  <c r="E2518" i="11" s="1"/>
  <c r="H2518" i="11"/>
  <c r="B2518" i="11"/>
  <c r="C2518" i="11"/>
  <c r="D2518" i="11"/>
  <c r="G2518" i="11"/>
  <c r="H2518" i="5"/>
  <c r="I2518" i="5"/>
  <c r="E2518" i="5"/>
  <c r="C2519" i="11" l="1"/>
  <c r="F2519" i="11"/>
  <c r="E2519" i="11" s="1"/>
  <c r="H2519" i="11"/>
  <c r="B2519" i="11"/>
  <c r="G2519" i="11"/>
  <c r="D2519" i="11"/>
  <c r="I2519" i="5"/>
  <c r="H2519" i="5"/>
  <c r="E2519" i="5"/>
  <c r="F2520" i="11" l="1"/>
  <c r="E2520" i="11" s="1"/>
  <c r="H2520" i="11"/>
  <c r="C2520" i="11"/>
  <c r="D2520" i="11"/>
  <c r="B2520" i="11"/>
  <c r="G2520" i="11"/>
  <c r="H2520" i="5"/>
  <c r="I2520" i="5"/>
  <c r="E2520" i="5"/>
  <c r="H2521" i="11" l="1"/>
  <c r="D2521" i="11"/>
  <c r="F2521" i="11"/>
  <c r="E2521" i="11" s="1"/>
  <c r="C2521" i="11"/>
  <c r="B2521" i="11"/>
  <c r="G2521" i="11"/>
  <c r="I2521" i="5"/>
  <c r="H2521" i="5"/>
  <c r="E2521" i="5"/>
  <c r="F2522" i="11" l="1"/>
  <c r="E2522" i="11" s="1"/>
  <c r="H2522" i="11"/>
  <c r="D2522" i="11"/>
  <c r="B2522" i="11"/>
  <c r="C2522" i="11"/>
  <c r="G2522" i="11"/>
  <c r="H2522" i="5"/>
  <c r="I2522" i="5"/>
  <c r="E2522" i="5"/>
  <c r="F2523" i="11" l="1"/>
  <c r="E2523" i="11" s="1"/>
  <c r="H2523" i="11"/>
  <c r="D2523" i="11"/>
  <c r="G2523" i="11"/>
  <c r="B2523" i="11"/>
  <c r="C2523" i="11"/>
  <c r="I2523" i="5"/>
  <c r="H2523" i="5"/>
  <c r="E2523" i="5"/>
  <c r="F2524" i="11" l="1"/>
  <c r="E2524" i="11" s="1"/>
  <c r="H2524" i="11"/>
  <c r="C2524" i="11"/>
  <c r="B2524" i="11"/>
  <c r="D2524" i="11"/>
  <c r="G2524" i="11"/>
  <c r="H2524" i="5"/>
  <c r="I2524" i="5"/>
  <c r="E2524" i="5"/>
  <c r="C2525" i="11" l="1"/>
  <c r="F2525" i="11"/>
  <c r="E2525" i="11" s="1"/>
  <c r="H2525" i="11"/>
  <c r="B2525" i="11"/>
  <c r="D2525" i="11"/>
  <c r="G2525" i="11"/>
  <c r="I2525" i="5"/>
  <c r="H2525" i="5"/>
  <c r="E2525" i="5"/>
  <c r="F2526" i="11" l="1"/>
  <c r="E2526" i="11" s="1"/>
  <c r="H2526" i="11"/>
  <c r="B2526" i="11"/>
  <c r="C2526" i="11"/>
  <c r="D2526" i="11"/>
  <c r="G2526" i="11"/>
  <c r="H2526" i="5"/>
  <c r="I2526" i="5"/>
  <c r="E2526" i="5"/>
  <c r="F2527" i="11" l="1"/>
  <c r="E2527" i="11" s="1"/>
  <c r="C2527" i="11"/>
  <c r="G2527" i="11"/>
  <c r="H2527" i="11"/>
  <c r="B2527" i="11"/>
  <c r="D2527" i="11"/>
  <c r="I2527" i="5"/>
  <c r="H2527" i="5"/>
  <c r="E2527" i="5"/>
  <c r="H2528" i="11" l="1"/>
  <c r="F2528" i="11"/>
  <c r="E2528" i="11" s="1"/>
  <c r="B2528" i="11"/>
  <c r="C2528" i="11"/>
  <c r="G2528" i="11"/>
  <c r="D2528" i="11"/>
  <c r="H2528" i="5"/>
  <c r="I2528" i="5"/>
  <c r="E2528" i="5"/>
  <c r="B2529" i="11" l="1"/>
  <c r="D2529" i="11"/>
  <c r="F2529" i="11"/>
  <c r="E2529" i="11" s="1"/>
  <c r="H2529" i="11"/>
  <c r="C2529" i="11"/>
  <c r="G2529" i="11"/>
  <c r="I2529" i="5"/>
  <c r="H2529" i="5"/>
  <c r="E2529" i="5"/>
  <c r="C2530" i="11" l="1"/>
  <c r="D2530" i="11"/>
  <c r="F2530" i="11"/>
  <c r="E2530" i="11" s="1"/>
  <c r="G2530" i="11"/>
  <c r="B2530" i="11"/>
  <c r="H2530" i="11"/>
  <c r="H2530" i="5"/>
  <c r="I2530" i="5"/>
  <c r="E2530" i="5"/>
  <c r="B2531" i="11" l="1"/>
  <c r="C2531" i="11"/>
  <c r="G2531" i="11"/>
  <c r="D2531" i="11"/>
  <c r="H2531" i="11"/>
  <c r="F2531" i="11"/>
  <c r="E2531" i="11" s="1"/>
  <c r="I2531" i="5"/>
  <c r="H2531" i="5"/>
  <c r="E2531" i="5"/>
  <c r="C2532" i="11" l="1"/>
  <c r="D2532" i="11"/>
  <c r="F2532" i="11"/>
  <c r="E2532" i="11" s="1"/>
  <c r="H2532" i="11"/>
  <c r="B2532" i="11"/>
  <c r="G2532" i="11"/>
  <c r="H2532" i="5"/>
  <c r="I2532" i="5"/>
  <c r="E2532" i="5"/>
  <c r="B2533" i="11" l="1"/>
  <c r="C2533" i="11"/>
  <c r="F2533" i="11"/>
  <c r="E2533" i="11" s="1"/>
  <c r="G2533" i="11"/>
  <c r="H2533" i="11"/>
  <c r="D2533" i="11"/>
  <c r="I2533" i="5"/>
  <c r="H2533" i="5"/>
  <c r="E2533" i="5"/>
  <c r="C2534" i="11" l="1"/>
  <c r="F2534" i="11"/>
  <c r="E2534" i="11" s="1"/>
  <c r="H2534" i="11"/>
  <c r="B2534" i="11"/>
  <c r="D2534" i="11"/>
  <c r="G2534" i="11"/>
  <c r="H2534" i="5"/>
  <c r="I2534" i="5"/>
  <c r="E2534" i="5"/>
  <c r="B2535" i="11" l="1"/>
  <c r="C2535" i="11"/>
  <c r="D2535" i="11"/>
  <c r="F2535" i="11"/>
  <c r="E2535" i="11" s="1"/>
  <c r="G2535" i="11"/>
  <c r="H2535" i="11"/>
  <c r="I2535" i="5"/>
  <c r="H2535" i="5"/>
  <c r="E2535" i="5"/>
  <c r="C2536" i="11" l="1"/>
  <c r="D2536" i="11"/>
  <c r="F2536" i="11"/>
  <c r="E2536" i="11" s="1"/>
  <c r="G2536" i="11"/>
  <c r="H2536" i="11"/>
  <c r="B2536" i="11"/>
  <c r="H2536" i="5"/>
  <c r="I2536" i="5"/>
  <c r="E2536" i="5"/>
  <c r="B2537" i="11" l="1"/>
  <c r="C2537" i="11"/>
  <c r="D2537" i="11"/>
  <c r="G2537" i="11"/>
  <c r="H2537" i="11"/>
  <c r="F2537" i="11"/>
  <c r="E2537" i="11" s="1"/>
  <c r="I2537" i="5"/>
  <c r="H2537" i="5"/>
  <c r="E2537" i="5"/>
  <c r="C2538" i="11" l="1"/>
  <c r="D2538" i="11"/>
  <c r="F2538" i="11"/>
  <c r="E2538" i="11" s="1"/>
  <c r="G2538" i="11"/>
  <c r="B2538" i="11"/>
  <c r="H2538" i="11"/>
  <c r="H2538" i="5"/>
  <c r="I2538" i="5"/>
  <c r="E2538" i="5"/>
  <c r="B2539" i="11" l="1"/>
  <c r="C2539" i="11"/>
  <c r="G2539" i="11"/>
  <c r="H2539" i="11"/>
  <c r="D2539" i="11"/>
  <c r="F2539" i="11"/>
  <c r="E2539" i="11" s="1"/>
  <c r="I2539" i="5"/>
  <c r="H2539" i="5"/>
  <c r="E2539" i="5"/>
  <c r="C2540" i="11" l="1"/>
  <c r="D2540" i="11"/>
  <c r="F2540" i="11"/>
  <c r="E2540" i="11" s="1"/>
  <c r="G2540" i="11"/>
  <c r="H2540" i="11"/>
  <c r="B2540" i="11"/>
  <c r="H2540" i="5"/>
  <c r="I2540" i="5"/>
  <c r="E2540" i="5"/>
  <c r="B2541" i="11" l="1"/>
  <c r="C2541" i="11"/>
  <c r="D2541" i="11"/>
  <c r="G2541" i="11"/>
  <c r="H2541" i="11"/>
  <c r="F2541" i="11"/>
  <c r="E2541" i="11" s="1"/>
  <c r="I2541" i="5"/>
  <c r="H2541" i="5"/>
  <c r="E2541" i="5"/>
  <c r="C2542" i="11" l="1"/>
  <c r="D2542" i="11"/>
  <c r="H2542" i="11"/>
  <c r="F2542" i="11"/>
  <c r="E2542" i="11" s="1"/>
  <c r="G2542" i="11"/>
  <c r="B2542" i="11"/>
  <c r="H2542" i="5"/>
  <c r="I2542" i="5"/>
  <c r="E2542" i="5"/>
  <c r="B2543" i="11" l="1"/>
  <c r="D2543" i="11"/>
  <c r="C2543" i="11"/>
  <c r="F2543" i="11"/>
  <c r="E2543" i="11" s="1"/>
  <c r="G2543" i="11"/>
  <c r="H2543" i="11"/>
  <c r="I2543" i="5"/>
  <c r="H2543" i="5"/>
  <c r="E2543" i="5"/>
  <c r="C2544" i="11" l="1"/>
  <c r="D2544" i="11"/>
  <c r="F2544" i="11"/>
  <c r="E2544" i="11" s="1"/>
  <c r="H2544" i="11"/>
  <c r="G2544" i="11"/>
  <c r="B2544" i="11"/>
  <c r="H2544" i="5"/>
  <c r="I2544" i="5"/>
  <c r="E2544" i="5"/>
  <c r="B2545" i="11" l="1"/>
  <c r="D2545" i="11"/>
  <c r="G2545" i="11"/>
  <c r="C2545" i="11"/>
  <c r="F2545" i="11"/>
  <c r="E2545" i="11" s="1"/>
  <c r="H2545" i="11"/>
  <c r="I2545" i="5"/>
  <c r="H2545" i="5"/>
  <c r="E2545" i="5"/>
  <c r="C2546" i="11" l="1"/>
  <c r="D2546" i="11"/>
  <c r="G2546" i="11"/>
  <c r="B2546" i="11"/>
  <c r="F2546" i="11"/>
  <c r="E2546" i="11" s="1"/>
  <c r="H2546" i="11"/>
  <c r="H2546" i="5"/>
  <c r="I2546" i="5"/>
  <c r="E2546" i="5"/>
  <c r="B2547" i="11" l="1"/>
  <c r="C2547" i="11"/>
  <c r="G2547" i="11"/>
  <c r="H2547" i="11"/>
  <c r="D2547" i="11"/>
  <c r="F2547" i="11"/>
  <c r="E2547" i="11" s="1"/>
  <c r="I2547" i="5"/>
  <c r="H2547" i="5"/>
  <c r="E2547" i="5"/>
  <c r="C2548" i="11" l="1"/>
  <c r="D2548" i="11"/>
  <c r="F2548" i="11"/>
  <c r="E2548" i="11" s="1"/>
  <c r="B2548" i="11"/>
  <c r="G2548" i="11"/>
  <c r="H2548" i="11"/>
  <c r="H2548" i="5"/>
  <c r="I2548" i="5"/>
  <c r="E2548" i="5"/>
  <c r="B2549" i="11" l="1"/>
  <c r="D2549" i="11"/>
  <c r="F2549" i="11"/>
  <c r="E2549" i="11" s="1"/>
  <c r="C2549" i="11"/>
  <c r="H2549" i="11"/>
  <c r="G2549" i="11"/>
  <c r="I2549" i="5"/>
  <c r="H2549" i="5"/>
  <c r="E2549" i="5"/>
  <c r="C2550" i="11" l="1"/>
  <c r="F2550" i="11"/>
  <c r="E2550" i="11" s="1"/>
  <c r="H2550" i="11"/>
  <c r="D2550" i="11"/>
  <c r="G2550" i="11"/>
  <c r="B2550" i="11"/>
  <c r="H2550" i="5"/>
  <c r="I2550" i="5"/>
  <c r="E2550" i="5"/>
  <c r="B2551" i="11" l="1"/>
  <c r="C2551" i="11"/>
  <c r="D2551" i="11"/>
  <c r="F2551" i="11"/>
  <c r="E2551" i="11" s="1"/>
  <c r="G2551" i="11"/>
  <c r="H2551" i="11"/>
  <c r="I2551" i="5"/>
  <c r="H2551" i="5"/>
  <c r="E2551" i="5"/>
  <c r="C2552" i="11" l="1"/>
  <c r="F2552" i="11"/>
  <c r="E2552" i="11" s="1"/>
  <c r="D2552" i="11"/>
  <c r="B2552" i="11"/>
  <c r="G2552" i="11"/>
  <c r="H2552" i="11"/>
  <c r="H2552" i="5"/>
  <c r="I2552" i="5"/>
  <c r="E2552" i="5"/>
  <c r="B2553" i="11" l="1"/>
  <c r="D2553" i="11"/>
  <c r="C2553" i="11"/>
  <c r="G2553" i="11"/>
  <c r="H2553" i="11"/>
  <c r="F2553" i="11"/>
  <c r="E2553" i="11" s="1"/>
  <c r="I2553" i="5"/>
  <c r="H2553" i="5"/>
  <c r="E2553" i="5"/>
  <c r="C2554" i="11" l="1"/>
  <c r="D2554" i="11"/>
  <c r="F2554" i="11"/>
  <c r="E2554" i="11" s="1"/>
  <c r="H2554" i="11"/>
  <c r="G2554" i="11"/>
  <c r="B2554" i="11"/>
  <c r="H2554" i="5"/>
  <c r="I2554" i="5"/>
  <c r="E2554" i="5"/>
  <c r="B2555" i="11" l="1"/>
  <c r="C2555" i="11"/>
  <c r="F2555" i="11"/>
  <c r="E2555" i="11" s="1"/>
  <c r="G2555" i="11"/>
  <c r="H2555" i="11"/>
  <c r="D2555" i="11"/>
  <c r="I2555" i="5"/>
  <c r="H2555" i="5"/>
  <c r="E2555" i="5"/>
  <c r="C2556" i="11" l="1"/>
  <c r="D2556" i="11"/>
  <c r="F2556" i="11"/>
  <c r="E2556" i="11" s="1"/>
  <c r="G2556" i="11"/>
  <c r="H2556" i="11"/>
  <c r="B2556" i="11"/>
  <c r="H2556" i="5"/>
  <c r="I2556" i="5"/>
  <c r="E2556" i="5"/>
  <c r="B2557" i="11" l="1"/>
  <c r="C2557" i="11"/>
  <c r="D2557" i="11"/>
  <c r="F2557" i="11"/>
  <c r="E2557" i="11" s="1"/>
  <c r="G2557" i="11"/>
  <c r="H2557" i="11"/>
  <c r="I2557" i="5"/>
  <c r="H2557" i="5"/>
  <c r="E2557" i="5"/>
  <c r="C2558" i="11" l="1"/>
  <c r="D2558" i="11"/>
  <c r="G2558" i="11"/>
  <c r="H2558" i="11"/>
  <c r="F2558" i="11"/>
  <c r="E2558" i="11" s="1"/>
  <c r="B2558" i="11"/>
  <c r="H2558" i="5"/>
  <c r="I2558" i="5"/>
  <c r="E2558" i="5"/>
  <c r="B2559" i="11" l="1"/>
  <c r="C2559" i="11"/>
  <c r="H2559" i="11"/>
  <c r="D2559" i="11"/>
  <c r="F2559" i="11"/>
  <c r="E2559" i="11" s="1"/>
  <c r="G2559" i="11"/>
  <c r="I2559" i="5"/>
  <c r="H2559" i="5"/>
  <c r="E2559" i="5"/>
  <c r="C2560" i="11" l="1"/>
  <c r="D2560" i="11"/>
  <c r="F2560" i="11"/>
  <c r="E2560" i="11" s="1"/>
  <c r="G2560" i="11"/>
  <c r="B2560" i="11"/>
  <c r="H2560" i="11"/>
  <c r="H2560" i="5"/>
  <c r="I2560" i="5"/>
  <c r="E2560" i="5"/>
  <c r="B2561" i="11" l="1"/>
  <c r="C2561" i="11"/>
  <c r="F2561" i="11"/>
  <c r="E2561" i="11" s="1"/>
  <c r="D2561" i="11"/>
  <c r="G2561" i="11"/>
  <c r="H2561" i="11"/>
  <c r="I2561" i="5"/>
  <c r="H2561" i="5"/>
  <c r="E2561" i="5"/>
  <c r="C2562" i="11" l="1"/>
  <c r="D2562" i="11"/>
  <c r="H2562" i="11"/>
  <c r="B2562" i="11"/>
  <c r="F2562" i="11"/>
  <c r="E2562" i="11" s="1"/>
  <c r="G2562" i="11"/>
  <c r="H2562" i="5"/>
  <c r="I2562" i="5"/>
  <c r="E2562" i="5"/>
  <c r="B2563" i="11" l="1"/>
  <c r="C2563" i="11"/>
  <c r="D2563" i="11"/>
  <c r="F2563" i="11"/>
  <c r="E2563" i="11" s="1"/>
  <c r="G2563" i="11"/>
  <c r="H2563" i="11"/>
  <c r="I2563" i="5"/>
  <c r="H2563" i="5"/>
  <c r="E2563" i="5"/>
  <c r="C2564" i="11" l="1"/>
  <c r="D2564" i="11"/>
  <c r="F2564" i="11"/>
  <c r="E2564" i="11" s="1"/>
  <c r="G2564" i="11"/>
  <c r="H2564" i="11"/>
  <c r="B2564" i="11"/>
  <c r="H2564" i="5"/>
  <c r="I2564" i="5"/>
  <c r="E2564" i="5"/>
  <c r="B2565" i="11" l="1"/>
  <c r="C2565" i="11"/>
  <c r="G2565" i="11"/>
  <c r="F2565" i="11"/>
  <c r="E2565" i="11" s="1"/>
  <c r="H2565" i="11"/>
  <c r="D2565" i="11"/>
  <c r="I2565" i="5"/>
  <c r="H2565" i="5"/>
  <c r="E2565" i="5"/>
  <c r="C2566" i="11" l="1"/>
  <c r="D2566" i="11"/>
  <c r="H2566" i="11"/>
  <c r="B2566" i="11"/>
  <c r="F2566" i="11"/>
  <c r="E2566" i="11" s="1"/>
  <c r="G2566" i="11"/>
  <c r="H2566" i="5"/>
  <c r="I2566" i="5"/>
  <c r="E2566" i="5"/>
  <c r="B2567" i="11" l="1"/>
  <c r="C2567" i="11"/>
  <c r="D2567" i="11"/>
  <c r="F2567" i="11"/>
  <c r="E2567" i="11" s="1"/>
  <c r="G2567" i="11"/>
  <c r="H2567" i="11"/>
  <c r="I2567" i="5"/>
  <c r="H2567" i="5"/>
  <c r="E2567" i="5"/>
  <c r="C2568" i="11" l="1"/>
  <c r="D2568" i="11"/>
  <c r="F2568" i="11"/>
  <c r="E2568" i="11" s="1"/>
  <c r="H2568" i="11"/>
  <c r="B2568" i="11"/>
  <c r="G2568" i="11"/>
  <c r="H2568" i="5"/>
  <c r="I2568" i="5"/>
  <c r="E2568" i="5"/>
  <c r="B2569" i="11" l="1"/>
  <c r="C2569" i="11"/>
  <c r="D2569" i="11"/>
  <c r="G2569" i="11"/>
  <c r="H2569" i="11"/>
  <c r="F2569" i="11"/>
  <c r="E2569" i="11" s="1"/>
  <c r="I2569" i="5"/>
  <c r="H2569" i="5"/>
  <c r="E2569" i="5"/>
  <c r="C2570" i="11" l="1"/>
  <c r="G2570" i="11"/>
  <c r="D2570" i="11"/>
  <c r="F2570" i="11"/>
  <c r="E2570" i="11" s="1"/>
  <c r="H2570" i="11"/>
  <c r="B2570" i="11"/>
  <c r="H2570" i="5"/>
  <c r="I2570" i="5"/>
  <c r="E2570" i="5"/>
  <c r="B2571" i="11" l="1"/>
  <c r="F2571" i="11"/>
  <c r="E2571" i="11" s="1"/>
  <c r="G2571" i="11"/>
  <c r="C2571" i="11"/>
  <c r="D2571" i="11"/>
  <c r="H2571" i="11"/>
  <c r="I2571" i="5"/>
  <c r="H2571" i="5"/>
  <c r="E2571" i="5"/>
  <c r="C2572" i="11" l="1"/>
  <c r="D2572" i="11"/>
  <c r="F2572" i="11"/>
  <c r="E2572" i="11" s="1"/>
  <c r="G2572" i="11"/>
  <c r="H2572" i="11"/>
  <c r="B2572" i="11"/>
  <c r="H2572" i="5"/>
  <c r="I2572" i="5"/>
  <c r="E2572" i="5"/>
  <c r="B2573" i="11" l="1"/>
  <c r="C2573" i="11"/>
  <c r="H2573" i="11"/>
  <c r="D2573" i="11"/>
  <c r="F2573" i="11"/>
  <c r="E2573" i="11" s="1"/>
  <c r="G2573" i="11"/>
  <c r="I2573" i="5"/>
  <c r="H2573" i="5"/>
  <c r="E2573" i="5"/>
  <c r="C2574" i="11" l="1"/>
  <c r="D2574" i="11"/>
  <c r="F2574" i="11"/>
  <c r="E2574" i="11" s="1"/>
  <c r="H2574" i="11"/>
  <c r="G2574" i="11"/>
  <c r="B2574" i="11"/>
  <c r="H2574" i="5"/>
  <c r="I2574" i="5"/>
  <c r="E2574" i="5"/>
  <c r="B2575" i="11" l="1"/>
  <c r="C2575" i="11"/>
  <c r="F2575" i="11"/>
  <c r="E2575" i="11" s="1"/>
  <c r="G2575" i="11"/>
  <c r="H2575" i="11"/>
  <c r="D2575" i="11"/>
  <c r="I2575" i="5"/>
  <c r="H2575" i="5"/>
  <c r="E2575" i="5"/>
  <c r="C2576" i="11" l="1"/>
  <c r="D2576" i="11"/>
  <c r="G2576" i="11"/>
  <c r="H2576" i="11"/>
  <c r="B2576" i="11"/>
  <c r="F2576" i="11"/>
  <c r="E2576" i="11" s="1"/>
  <c r="H2576" i="5"/>
  <c r="I2576" i="5"/>
  <c r="E2576" i="5"/>
  <c r="B2577" i="11" l="1"/>
  <c r="C2577" i="11"/>
  <c r="D2577" i="11"/>
  <c r="H2577" i="11"/>
  <c r="F2577" i="11"/>
  <c r="E2577" i="11" s="1"/>
  <c r="G2577" i="11"/>
  <c r="I2577" i="5"/>
  <c r="H2577" i="5"/>
  <c r="E2577" i="5"/>
  <c r="C2578" i="11" l="1"/>
  <c r="D2578" i="11"/>
  <c r="B2578" i="11"/>
  <c r="F2578" i="11"/>
  <c r="E2578" i="11" s="1"/>
  <c r="G2578" i="11"/>
  <c r="H2578" i="11"/>
  <c r="H2578" i="5"/>
  <c r="I2578" i="5"/>
  <c r="E2578" i="5"/>
  <c r="B2579" i="11" l="1"/>
  <c r="C2579" i="11"/>
  <c r="G2579" i="11"/>
  <c r="D2579" i="11"/>
  <c r="F2579" i="11"/>
  <c r="E2579" i="11" s="1"/>
  <c r="H2579" i="11"/>
  <c r="I2579" i="5"/>
  <c r="H2579" i="5"/>
  <c r="E2579" i="5"/>
  <c r="C2580" i="11" l="1"/>
  <c r="D2580" i="11"/>
  <c r="H2580" i="11"/>
  <c r="B2580" i="11"/>
  <c r="F2580" i="11"/>
  <c r="E2580" i="11" s="1"/>
  <c r="G2580" i="11"/>
  <c r="H2580" i="5"/>
  <c r="I2580" i="5"/>
  <c r="E2580" i="5"/>
  <c r="B2581" i="11" l="1"/>
  <c r="G2581" i="11"/>
  <c r="H2581" i="11"/>
  <c r="C2581" i="11"/>
  <c r="D2581" i="11"/>
  <c r="F2581" i="11"/>
  <c r="E2581" i="11" s="1"/>
  <c r="I2581" i="5"/>
  <c r="H2581" i="5"/>
  <c r="E2581" i="5"/>
  <c r="C2582" i="11" l="1"/>
  <c r="D2582" i="11"/>
  <c r="F2582" i="11"/>
  <c r="E2582" i="11" s="1"/>
  <c r="G2582" i="11"/>
  <c r="H2582" i="11"/>
  <c r="B2582" i="11"/>
  <c r="H2582" i="5"/>
  <c r="I2582" i="5"/>
  <c r="E2582" i="5"/>
  <c r="B2583" i="11" l="1"/>
  <c r="C2583" i="11"/>
  <c r="G2583" i="11"/>
  <c r="D2583" i="11"/>
  <c r="F2583" i="11"/>
  <c r="E2583" i="11" s="1"/>
  <c r="H2583" i="11"/>
  <c r="I2583" i="5"/>
  <c r="H2583" i="5"/>
  <c r="E2583" i="5"/>
  <c r="C2584" i="11" l="1"/>
  <c r="D2584" i="11"/>
  <c r="F2584" i="11"/>
  <c r="E2584" i="11" s="1"/>
  <c r="H2584" i="11"/>
  <c r="B2584" i="11"/>
  <c r="G2584" i="11"/>
  <c r="H2584" i="5"/>
  <c r="I2584" i="5"/>
  <c r="E2584" i="5"/>
  <c r="B2585" i="11" l="1"/>
  <c r="C2585" i="11"/>
  <c r="D2585" i="11"/>
  <c r="F2585" i="11"/>
  <c r="E2585" i="11" s="1"/>
  <c r="G2585" i="11"/>
  <c r="H2585" i="11"/>
  <c r="I2585" i="5"/>
  <c r="H2585" i="5"/>
  <c r="E2585" i="5"/>
  <c r="C2586" i="11" l="1"/>
  <c r="D2586" i="11"/>
  <c r="F2586" i="11"/>
  <c r="E2586" i="11" s="1"/>
  <c r="H2586" i="11"/>
  <c r="G2586" i="11"/>
  <c r="B2586" i="11"/>
  <c r="H2586" i="5"/>
  <c r="I2586" i="5"/>
  <c r="E2586" i="5"/>
  <c r="B2587" i="11" l="1"/>
  <c r="F2587" i="11"/>
  <c r="E2587" i="11" s="1"/>
  <c r="C2587" i="11"/>
  <c r="D2587" i="11"/>
  <c r="G2587" i="11"/>
  <c r="H2587" i="11"/>
  <c r="I2587" i="5"/>
  <c r="H2587" i="5"/>
  <c r="E2587" i="5"/>
  <c r="C2588" i="11" l="1"/>
  <c r="D2588" i="11"/>
  <c r="F2588" i="11"/>
  <c r="E2588" i="11" s="1"/>
  <c r="G2588" i="11"/>
  <c r="H2588" i="11"/>
  <c r="B2588" i="11"/>
  <c r="H2588" i="5"/>
  <c r="I2588" i="5"/>
  <c r="E2588" i="5"/>
  <c r="B2589" i="11" l="1"/>
  <c r="C2589" i="11"/>
  <c r="D2589" i="11"/>
  <c r="H2589" i="11"/>
  <c r="F2589" i="11"/>
  <c r="E2589" i="11" s="1"/>
  <c r="G2589" i="11"/>
  <c r="I2589" i="5"/>
  <c r="H2589" i="5"/>
  <c r="E2589" i="5"/>
  <c r="C2590" i="11" l="1"/>
  <c r="D2590" i="11"/>
  <c r="G2590" i="11"/>
  <c r="B2590" i="11"/>
  <c r="F2590" i="11"/>
  <c r="E2590" i="11" s="1"/>
  <c r="H2590" i="11"/>
  <c r="H2590" i="5"/>
  <c r="I2590" i="5"/>
  <c r="E2590" i="5"/>
  <c r="B2591" i="11" l="1"/>
  <c r="C2591" i="11"/>
  <c r="D2591" i="11"/>
  <c r="G2591" i="11"/>
  <c r="H2591" i="11"/>
  <c r="F2591" i="11"/>
  <c r="E2591" i="11" s="1"/>
  <c r="I2591" i="5"/>
  <c r="H2591" i="5"/>
  <c r="E2591" i="5"/>
  <c r="C2592" i="11" l="1"/>
  <c r="D2592" i="11"/>
  <c r="F2592" i="11"/>
  <c r="E2592" i="11" s="1"/>
  <c r="G2592" i="11"/>
  <c r="H2592" i="11"/>
  <c r="B2592" i="11"/>
  <c r="H2592" i="5"/>
  <c r="I2592" i="5"/>
  <c r="E2592" i="5"/>
  <c r="B2593" i="11" l="1"/>
  <c r="C2593" i="11"/>
  <c r="D2593" i="11"/>
  <c r="F2593" i="11"/>
  <c r="E2593" i="11" s="1"/>
  <c r="G2593" i="11"/>
  <c r="H2593" i="11"/>
  <c r="I2593" i="5"/>
  <c r="H2593" i="5"/>
  <c r="E2593" i="5"/>
  <c r="C2594" i="11" l="1"/>
  <c r="D2594" i="11"/>
  <c r="F2594" i="11"/>
  <c r="E2594" i="11" s="1"/>
  <c r="B2594" i="11"/>
  <c r="G2594" i="11"/>
  <c r="H2594" i="11"/>
  <c r="H2594" i="5"/>
  <c r="I2594" i="5"/>
  <c r="E2594" i="5"/>
  <c r="B2595" i="11" l="1"/>
  <c r="F2595" i="11"/>
  <c r="E2595" i="11" s="1"/>
  <c r="C2595" i="11"/>
  <c r="D2595" i="11"/>
  <c r="G2595" i="11"/>
  <c r="H2595" i="11"/>
  <c r="I2595" i="5"/>
  <c r="H2595" i="5"/>
  <c r="E2595" i="5"/>
  <c r="C2596" i="11" l="1"/>
  <c r="H2596" i="11"/>
  <c r="B2596" i="11"/>
  <c r="D2596" i="11"/>
  <c r="F2596" i="11"/>
  <c r="E2596" i="11" s="1"/>
  <c r="G2596" i="11"/>
  <c r="H2596" i="5"/>
  <c r="I2596" i="5"/>
  <c r="E2596" i="5"/>
  <c r="B2597" i="11" l="1"/>
  <c r="C2597" i="11"/>
  <c r="G2597" i="11"/>
  <c r="H2597" i="11"/>
  <c r="D2597" i="11"/>
  <c r="F2597" i="11"/>
  <c r="E2597" i="11" s="1"/>
  <c r="I2597" i="5"/>
  <c r="H2597" i="5"/>
  <c r="E2597" i="5"/>
  <c r="C2598" i="11" l="1"/>
  <c r="D2598" i="11"/>
  <c r="B2598" i="11"/>
  <c r="F2598" i="11"/>
  <c r="E2598" i="11" s="1"/>
  <c r="H2598" i="11"/>
  <c r="G2598" i="11"/>
  <c r="H2598" i="5"/>
  <c r="I2598" i="5"/>
  <c r="E2598" i="5"/>
  <c r="B2599" i="11" l="1"/>
  <c r="C2599" i="11"/>
  <c r="D2599" i="11"/>
  <c r="F2599" i="11"/>
  <c r="E2599" i="11" s="1"/>
  <c r="H2599" i="11"/>
  <c r="G2599" i="11"/>
  <c r="I2599" i="5"/>
  <c r="H2599" i="5"/>
  <c r="E2599" i="5"/>
  <c r="C2600" i="11" l="1"/>
  <c r="D2600" i="11"/>
  <c r="F2600" i="11"/>
  <c r="E2600" i="11" s="1"/>
  <c r="G2600" i="11"/>
  <c r="B2600" i="11"/>
  <c r="H2600" i="11"/>
  <c r="H2600" i="5"/>
  <c r="I2600" i="5"/>
  <c r="E2600" i="5"/>
  <c r="B2601" i="11" l="1"/>
  <c r="C2601" i="11"/>
  <c r="F2601" i="11"/>
  <c r="E2601" i="11" s="1"/>
  <c r="H2601" i="11"/>
  <c r="G2601" i="11"/>
  <c r="D2601" i="11"/>
  <c r="I2601" i="5"/>
  <c r="H2601" i="5"/>
  <c r="E2601" i="5"/>
  <c r="C2602" i="11" l="1"/>
  <c r="D2602" i="11"/>
  <c r="F2602" i="11"/>
  <c r="E2602" i="11" s="1"/>
  <c r="G2602" i="11"/>
  <c r="H2602" i="11"/>
  <c r="B2602" i="11"/>
  <c r="H2602" i="5"/>
  <c r="I2602" i="5"/>
  <c r="E2602" i="5"/>
  <c r="B2603" i="11" l="1"/>
  <c r="C2603" i="11"/>
  <c r="H2603" i="11"/>
  <c r="D2603" i="11"/>
  <c r="F2603" i="11"/>
  <c r="E2603" i="11" s="1"/>
  <c r="G2603" i="11"/>
  <c r="I2603" i="5"/>
  <c r="H2603" i="5"/>
  <c r="E2603" i="5"/>
  <c r="C2604" i="11" l="1"/>
  <c r="F2604" i="11"/>
  <c r="E2604" i="11" s="1"/>
  <c r="G2604" i="11"/>
  <c r="B2604" i="11"/>
  <c r="D2604" i="11"/>
  <c r="H2604" i="11"/>
  <c r="H2604" i="5"/>
  <c r="I2604" i="5"/>
  <c r="E2604" i="5"/>
  <c r="B2605" i="11" l="1"/>
  <c r="C2605" i="11"/>
  <c r="D2605" i="11"/>
  <c r="F2605" i="11"/>
  <c r="E2605" i="11" s="1"/>
  <c r="G2605" i="11"/>
  <c r="H2605" i="11"/>
  <c r="I2605" i="5"/>
  <c r="H2605" i="5"/>
  <c r="E2605" i="5"/>
  <c r="C2606" i="11" l="1"/>
  <c r="D2606" i="11"/>
  <c r="F2606" i="11"/>
  <c r="E2606" i="11" s="1"/>
  <c r="G2606" i="11"/>
  <c r="H2606" i="11"/>
  <c r="B2606" i="11"/>
  <c r="H2606" i="5"/>
  <c r="I2606" i="5"/>
  <c r="E2606" i="5"/>
  <c r="B2607" i="11" l="1"/>
  <c r="C2607" i="11"/>
  <c r="D2607" i="11"/>
  <c r="F2607" i="11"/>
  <c r="E2607" i="11" s="1"/>
  <c r="G2607" i="11"/>
  <c r="H2607" i="11"/>
  <c r="I2607" i="5"/>
  <c r="H2607" i="5"/>
  <c r="E2607" i="5"/>
  <c r="C2608" i="11" l="1"/>
  <c r="F2608" i="11"/>
  <c r="E2608" i="11" s="1"/>
  <c r="G2608" i="11"/>
  <c r="H2608" i="11"/>
  <c r="D2608" i="11"/>
  <c r="B2608" i="11"/>
  <c r="H2608" i="5"/>
  <c r="I2608" i="5"/>
  <c r="E2608" i="5"/>
  <c r="B2609" i="11" l="1"/>
  <c r="C2609" i="11"/>
  <c r="D2609" i="11"/>
  <c r="G2609" i="11"/>
  <c r="F2609" i="11"/>
  <c r="E2609" i="11" s="1"/>
  <c r="H2609" i="11"/>
  <c r="I2609" i="5"/>
  <c r="H2609" i="5"/>
  <c r="E2609" i="5"/>
  <c r="C2610" i="11" l="1"/>
  <c r="D2610" i="11"/>
  <c r="F2610" i="11"/>
  <c r="E2610" i="11" s="1"/>
  <c r="G2610" i="11"/>
  <c r="H2610" i="11"/>
  <c r="B2610" i="11"/>
  <c r="H2610" i="5"/>
  <c r="I2610" i="5"/>
  <c r="E2610" i="5"/>
  <c r="B2611" i="11" l="1"/>
  <c r="D2611" i="11"/>
  <c r="G2611" i="11"/>
  <c r="C2611" i="11"/>
  <c r="F2611" i="11"/>
  <c r="E2611" i="11" s="1"/>
  <c r="H2611" i="11"/>
  <c r="I2611" i="5"/>
  <c r="H2611" i="5"/>
  <c r="E2611" i="5"/>
  <c r="C2612" i="11" l="1"/>
  <c r="H2612" i="11"/>
  <c r="B2612" i="11"/>
  <c r="D2612" i="11"/>
  <c r="F2612" i="11"/>
  <c r="E2612" i="11" s="1"/>
  <c r="G2612" i="11"/>
  <c r="H2612" i="5"/>
  <c r="I2612" i="5"/>
  <c r="E2612" i="5"/>
  <c r="B2613" i="11" l="1"/>
  <c r="D2613" i="11"/>
  <c r="C2613" i="11"/>
  <c r="F2613" i="11"/>
  <c r="E2613" i="11" s="1"/>
  <c r="H2613" i="11"/>
  <c r="G2613" i="11"/>
  <c r="I2613" i="5"/>
  <c r="H2613" i="5"/>
  <c r="E2613" i="5"/>
  <c r="C2614" i="11" l="1"/>
  <c r="D2614" i="11"/>
  <c r="F2614" i="11"/>
  <c r="E2614" i="11" s="1"/>
  <c r="G2614" i="11"/>
  <c r="H2614" i="11"/>
  <c r="B2614" i="11"/>
  <c r="H2614" i="5"/>
  <c r="I2614" i="5"/>
  <c r="E2614" i="5"/>
  <c r="B2615" i="11" l="1"/>
  <c r="C2615" i="11"/>
  <c r="D2615" i="11"/>
  <c r="G2615" i="11"/>
  <c r="H2615" i="11"/>
  <c r="F2615" i="11"/>
  <c r="E2615" i="11" s="1"/>
  <c r="I2615" i="5"/>
  <c r="H2615" i="5"/>
  <c r="E2615" i="5"/>
  <c r="C2616" i="11" l="1"/>
  <c r="D2616" i="11"/>
  <c r="H2616" i="11"/>
  <c r="B2616" i="11"/>
  <c r="F2616" i="11"/>
  <c r="E2616" i="11" s="1"/>
  <c r="G2616" i="11"/>
  <c r="H2616" i="5"/>
  <c r="I2616" i="5"/>
  <c r="E2616" i="5"/>
  <c r="B2617" i="11" l="1"/>
  <c r="C2617" i="11"/>
  <c r="D2617" i="11"/>
  <c r="G2617" i="11"/>
  <c r="H2617" i="11"/>
  <c r="F2617" i="11"/>
  <c r="E2617" i="11" s="1"/>
  <c r="I2617" i="5"/>
  <c r="H2617" i="5"/>
  <c r="E2617" i="5"/>
  <c r="C2618" i="11" l="1"/>
  <c r="D2618" i="11"/>
  <c r="F2618" i="11"/>
  <c r="E2618" i="11" s="1"/>
  <c r="H2618" i="11"/>
  <c r="G2618" i="11"/>
  <c r="B2618" i="11"/>
  <c r="H2618" i="5"/>
  <c r="I2618" i="5"/>
  <c r="E2618" i="5"/>
  <c r="B2619" i="11" l="1"/>
  <c r="D2619" i="11"/>
  <c r="F2619" i="11"/>
  <c r="E2619" i="11" s="1"/>
  <c r="G2619" i="11"/>
  <c r="C2619" i="11"/>
  <c r="H2619" i="11"/>
  <c r="I2619" i="5"/>
  <c r="H2619" i="5"/>
  <c r="E2619" i="5"/>
  <c r="C2620" i="11" l="1"/>
  <c r="D2620" i="11"/>
  <c r="F2620" i="11"/>
  <c r="E2620" i="11" s="1"/>
  <c r="G2620" i="11"/>
  <c r="H2620" i="11"/>
  <c r="B2620" i="11"/>
  <c r="H2620" i="5"/>
  <c r="I2620" i="5"/>
  <c r="E2620" i="5"/>
  <c r="B2621" i="11" l="1"/>
  <c r="D2621" i="11"/>
  <c r="H2621" i="11"/>
  <c r="C2621" i="11"/>
  <c r="F2621" i="11"/>
  <c r="E2621" i="11" s="1"/>
  <c r="G2621" i="11"/>
  <c r="I2621" i="5"/>
  <c r="H2621" i="5"/>
  <c r="E2621" i="5"/>
  <c r="C2622" i="11" l="1"/>
  <c r="D2622" i="11"/>
  <c r="F2622" i="11"/>
  <c r="E2622" i="11" s="1"/>
  <c r="G2622" i="11"/>
  <c r="B2622" i="11"/>
  <c r="H2622" i="11"/>
  <c r="H2622" i="5"/>
  <c r="I2622" i="5"/>
  <c r="E2622" i="5"/>
  <c r="B2623" i="11" l="1"/>
  <c r="C2623" i="11"/>
  <c r="F2623" i="11"/>
  <c r="E2623" i="11" s="1"/>
  <c r="G2623" i="11"/>
  <c r="H2623" i="11"/>
  <c r="D2623" i="11"/>
  <c r="I2623" i="5"/>
  <c r="H2623" i="5"/>
  <c r="E2623" i="5"/>
  <c r="C2624" i="11" l="1"/>
  <c r="G2624" i="11"/>
  <c r="D2624" i="11"/>
  <c r="F2624" i="11"/>
  <c r="E2624" i="11" s="1"/>
  <c r="H2624" i="11"/>
  <c r="B2624" i="11"/>
  <c r="H2624" i="5"/>
  <c r="I2624" i="5"/>
  <c r="E2624" i="5"/>
  <c r="B2625" i="11" l="1"/>
  <c r="C2625" i="11"/>
  <c r="F2625" i="11"/>
  <c r="E2625" i="11" s="1"/>
  <c r="G2625" i="11"/>
  <c r="H2625" i="11"/>
  <c r="D2625" i="11"/>
  <c r="I2625" i="5"/>
  <c r="H2625" i="5"/>
  <c r="E2625" i="5"/>
  <c r="C2626" i="11" l="1"/>
  <c r="D2626" i="11"/>
  <c r="F2626" i="11"/>
  <c r="E2626" i="11" s="1"/>
  <c r="G2626" i="11"/>
  <c r="H2626" i="11"/>
  <c r="B2626" i="11"/>
  <c r="H2626" i="5"/>
  <c r="I2626" i="5"/>
  <c r="E2626" i="5"/>
  <c r="B2627" i="11" l="1"/>
  <c r="C2627" i="11"/>
  <c r="D2627" i="11"/>
  <c r="F2627" i="11"/>
  <c r="E2627" i="11" s="1"/>
  <c r="G2627" i="11"/>
  <c r="H2627" i="11"/>
  <c r="I2627" i="5"/>
  <c r="H2627" i="5"/>
  <c r="E2627" i="5"/>
  <c r="C2628" i="11" l="1"/>
  <c r="D2628" i="11"/>
  <c r="F2628" i="11"/>
  <c r="E2628" i="11" s="1"/>
  <c r="G2628" i="11"/>
  <c r="H2628" i="11"/>
  <c r="B2628" i="11"/>
  <c r="H2628" i="5"/>
  <c r="E2628" i="5"/>
  <c r="I2628" i="5"/>
  <c r="B2629" i="11" l="1"/>
  <c r="C2629" i="11"/>
  <c r="D2629" i="11"/>
  <c r="H2629" i="11"/>
  <c r="F2629" i="11"/>
  <c r="E2629" i="11" s="1"/>
  <c r="G2629" i="11"/>
  <c r="I2629" i="5"/>
  <c r="H2629" i="5"/>
  <c r="E2629" i="5"/>
  <c r="C2630" i="11" l="1"/>
  <c r="D2630" i="11"/>
  <c r="F2630" i="11"/>
  <c r="E2630" i="11" s="1"/>
  <c r="G2630" i="11"/>
  <c r="H2630" i="11"/>
  <c r="B2630" i="11"/>
  <c r="H2630" i="5"/>
  <c r="I2630" i="5"/>
  <c r="E2630" i="5"/>
  <c r="B2631" i="11" l="1"/>
  <c r="C2631" i="11"/>
  <c r="D2631" i="11"/>
  <c r="F2631" i="11"/>
  <c r="E2631" i="11" s="1"/>
  <c r="G2631" i="11"/>
  <c r="H2631" i="11"/>
  <c r="I2631" i="5"/>
  <c r="H2631" i="5"/>
  <c r="E2631" i="5"/>
  <c r="C2632" i="11" l="1"/>
  <c r="G2632" i="11"/>
  <c r="H2632" i="11"/>
  <c r="B2632" i="11"/>
  <c r="D2632" i="11"/>
  <c r="F2632" i="11"/>
  <c r="E2632" i="11" s="1"/>
  <c r="H2632" i="5"/>
  <c r="I2632" i="5"/>
  <c r="E2632" i="5"/>
  <c r="B2633" i="11" l="1"/>
  <c r="C2633" i="11"/>
  <c r="F2633" i="11"/>
  <c r="E2633" i="11" s="1"/>
  <c r="H2633" i="11"/>
  <c r="D2633" i="11"/>
  <c r="G2633" i="11"/>
  <c r="I2633" i="5"/>
  <c r="H2633" i="5"/>
  <c r="E2633" i="5"/>
  <c r="C2634" i="11" l="1"/>
  <c r="D2634" i="11"/>
  <c r="F2634" i="11"/>
  <c r="E2634" i="11" s="1"/>
  <c r="G2634" i="11"/>
  <c r="H2634" i="11"/>
  <c r="B2634" i="11"/>
  <c r="H2634" i="5"/>
  <c r="I2634" i="5"/>
  <c r="E2634" i="5"/>
  <c r="B2635" i="11" l="1"/>
  <c r="C2635" i="11"/>
  <c r="D2635" i="11"/>
  <c r="F2635" i="11"/>
  <c r="E2635" i="11" s="1"/>
  <c r="H2635" i="11"/>
  <c r="G2635" i="11"/>
  <c r="I2635" i="5"/>
  <c r="H2635" i="5"/>
  <c r="E2635" i="5"/>
  <c r="C2636" i="11" l="1"/>
  <c r="G2636" i="11"/>
  <c r="D2636" i="11"/>
  <c r="F2636" i="11"/>
  <c r="E2636" i="11" s="1"/>
  <c r="H2636" i="11"/>
  <c r="B2636" i="11"/>
  <c r="H2636" i="5"/>
  <c r="I2636" i="5"/>
  <c r="E2636" i="5"/>
  <c r="B2637" i="11" l="1"/>
  <c r="C2637" i="11"/>
  <c r="D2637" i="11"/>
  <c r="G2637" i="11"/>
  <c r="F2637" i="11"/>
  <c r="E2637" i="11" s="1"/>
  <c r="H2637" i="11"/>
  <c r="I2637" i="5"/>
  <c r="H2637" i="5"/>
  <c r="E2637" i="5"/>
  <c r="C2638" i="11" l="1"/>
  <c r="D2638" i="11"/>
  <c r="G2638" i="11"/>
  <c r="B2638" i="11"/>
  <c r="F2638" i="11"/>
  <c r="E2638" i="11" s="1"/>
  <c r="H2638" i="11"/>
  <c r="H2638" i="5"/>
  <c r="I2638" i="5"/>
  <c r="E2638" i="5"/>
  <c r="B2639" i="11" l="1"/>
  <c r="C2639" i="11"/>
  <c r="D2639" i="11"/>
  <c r="G2639" i="11"/>
  <c r="F2639" i="11"/>
  <c r="E2639" i="11" s="1"/>
  <c r="H2639" i="11"/>
  <c r="I2639" i="5"/>
  <c r="H2639" i="5"/>
  <c r="E2639" i="5"/>
  <c r="C2640" i="11" l="1"/>
  <c r="D2640" i="11"/>
  <c r="F2640" i="11"/>
  <c r="E2640" i="11" s="1"/>
  <c r="B2640" i="11"/>
  <c r="H2640" i="11"/>
  <c r="G2640" i="11"/>
  <c r="H2640" i="5"/>
  <c r="I2640" i="5"/>
  <c r="E2640" i="5"/>
  <c r="B2641" i="11" l="1"/>
  <c r="C2641" i="11"/>
  <c r="D2641" i="11"/>
  <c r="F2641" i="11"/>
  <c r="E2641" i="11" s="1"/>
  <c r="G2641" i="11"/>
  <c r="H2641" i="11"/>
  <c r="I2641" i="5"/>
  <c r="H2641" i="5"/>
  <c r="E2641" i="5"/>
  <c r="C2642" i="11" l="1"/>
  <c r="D2642" i="11"/>
  <c r="F2642" i="11"/>
  <c r="E2642" i="11" s="1"/>
  <c r="B2642" i="11"/>
  <c r="H2642" i="11"/>
  <c r="G2642" i="11"/>
  <c r="H2642" i="5"/>
  <c r="I2642" i="5"/>
  <c r="E2642" i="5"/>
  <c r="B2643" i="11" l="1"/>
  <c r="D2643" i="11"/>
  <c r="F2643" i="11"/>
  <c r="E2643" i="11" s="1"/>
  <c r="G2643" i="11"/>
  <c r="C2643" i="11"/>
  <c r="H2643" i="11"/>
  <c r="I2643" i="5"/>
  <c r="H2643" i="5"/>
  <c r="E2643" i="5"/>
  <c r="C2644" i="11" l="1"/>
  <c r="D2644" i="11"/>
  <c r="H2644" i="11"/>
  <c r="B2644" i="11"/>
  <c r="F2644" i="11"/>
  <c r="E2644" i="11" s="1"/>
  <c r="G2644" i="11"/>
  <c r="H2644" i="5"/>
  <c r="I2644" i="5"/>
  <c r="E2644" i="5"/>
  <c r="B2645" i="11" l="1"/>
  <c r="C2645" i="11"/>
  <c r="D2645" i="11"/>
  <c r="G2645" i="11"/>
  <c r="H2645" i="11"/>
  <c r="F2645" i="11"/>
  <c r="E2645" i="11" s="1"/>
  <c r="I2645" i="5"/>
  <c r="H2645" i="5"/>
  <c r="E2645" i="5"/>
  <c r="C2646" i="11" l="1"/>
  <c r="D2646" i="11"/>
  <c r="H2646" i="11"/>
  <c r="B2646" i="11"/>
  <c r="F2646" i="11"/>
  <c r="E2646" i="11" s="1"/>
  <c r="G2646" i="11"/>
  <c r="H2646" i="5"/>
  <c r="I2646" i="5"/>
  <c r="E2646" i="5"/>
  <c r="B2647" i="11" l="1"/>
  <c r="C2647" i="11"/>
  <c r="G2647" i="11"/>
  <c r="F2647" i="11"/>
  <c r="E2647" i="11" s="1"/>
  <c r="H2647" i="11"/>
  <c r="D2647" i="11"/>
  <c r="I2647" i="5"/>
  <c r="H2647" i="5"/>
  <c r="E2647" i="5"/>
  <c r="C2648" i="11" l="1"/>
  <c r="D2648" i="11"/>
  <c r="F2648" i="11"/>
  <c r="E2648" i="11" s="1"/>
  <c r="G2648" i="11"/>
  <c r="H2648" i="11"/>
  <c r="B2648" i="11"/>
  <c r="H2648" i="5"/>
  <c r="I2648" i="5"/>
  <c r="E2648" i="5"/>
  <c r="B2649" i="11" l="1"/>
  <c r="D2649" i="11"/>
  <c r="C2649" i="11"/>
  <c r="F2649" i="11"/>
  <c r="E2649" i="11" s="1"/>
  <c r="G2649" i="11"/>
  <c r="H2649" i="11"/>
  <c r="I2649" i="5"/>
  <c r="H2649" i="5"/>
  <c r="E2649" i="5"/>
  <c r="C2650" i="11" l="1"/>
  <c r="F2650" i="11"/>
  <c r="B2650" i="11"/>
  <c r="D2650" i="11"/>
  <c r="E2650" i="11"/>
  <c r="G2650" i="11"/>
  <c r="H2650" i="11"/>
  <c r="H2650" i="5"/>
  <c r="I2650" i="5"/>
  <c r="E2650" i="5"/>
  <c r="B2651" i="11" l="1"/>
  <c r="C2651" i="11"/>
  <c r="D2651" i="11"/>
  <c r="G2651" i="11"/>
  <c r="F2651" i="11"/>
  <c r="E2651" i="11" s="1"/>
  <c r="H2651" i="11"/>
  <c r="I2651" i="5"/>
  <c r="H2651" i="5"/>
  <c r="E2651" i="5"/>
  <c r="C2652" i="11" l="1"/>
  <c r="D2652" i="11"/>
  <c r="G2652" i="11"/>
  <c r="H2652" i="11"/>
  <c r="B2652" i="11"/>
  <c r="F2652" i="11"/>
  <c r="E2652" i="11" s="1"/>
  <c r="H2652" i="5"/>
  <c r="I2652" i="5"/>
  <c r="E2652" i="5"/>
  <c r="B2653" i="11" l="1"/>
  <c r="C2653" i="11"/>
  <c r="F2653" i="11"/>
  <c r="E2653" i="11" s="1"/>
  <c r="G2653" i="11"/>
  <c r="H2653" i="11"/>
  <c r="D2653" i="11"/>
  <c r="I2653" i="5"/>
  <c r="H2653" i="5"/>
  <c r="E2653" i="5"/>
  <c r="C2654" i="11" l="1"/>
  <c r="D2654" i="11"/>
  <c r="G2654" i="11"/>
  <c r="H2654" i="11"/>
  <c r="F2654" i="11"/>
  <c r="E2654" i="11" s="1"/>
  <c r="B2654" i="11"/>
  <c r="H2654" i="5"/>
  <c r="I2654" i="5"/>
  <c r="E2654" i="5"/>
  <c r="B2655" i="11" l="1"/>
  <c r="C2655" i="11"/>
  <c r="F2655" i="11"/>
  <c r="E2655" i="11" s="1"/>
  <c r="G2655" i="11"/>
  <c r="D2655" i="11"/>
  <c r="H2655" i="11"/>
  <c r="I2655" i="5"/>
  <c r="H2655" i="5"/>
  <c r="E2655" i="5"/>
  <c r="C2656" i="11" l="1"/>
  <c r="D2656" i="11"/>
  <c r="G2656" i="11"/>
  <c r="H2656" i="11"/>
  <c r="B2656" i="11"/>
  <c r="F2656" i="11"/>
  <c r="E2656" i="11" s="1"/>
  <c r="H2656" i="5"/>
  <c r="I2656" i="5"/>
  <c r="E2656" i="5"/>
  <c r="B2657" i="11" l="1"/>
  <c r="C2657" i="11"/>
  <c r="D2657" i="11"/>
  <c r="F2657" i="11"/>
  <c r="E2657" i="11" s="1"/>
  <c r="G2657" i="11"/>
  <c r="H2657" i="11"/>
  <c r="I2657" i="5"/>
  <c r="H2657" i="5"/>
  <c r="E2657" i="5"/>
  <c r="C2658" i="11" l="1"/>
  <c r="D2658" i="11"/>
  <c r="F2658" i="11"/>
  <c r="E2658" i="11" s="1"/>
  <c r="G2658" i="11"/>
  <c r="H2658" i="11"/>
  <c r="B2658" i="11"/>
  <c r="H2658" i="5"/>
  <c r="I2658" i="5"/>
  <c r="E2658" i="5"/>
  <c r="B2659" i="11" l="1"/>
  <c r="C2659" i="11"/>
  <c r="H2659" i="11"/>
  <c r="D2659" i="11"/>
  <c r="G2659" i="11"/>
  <c r="F2659" i="11"/>
  <c r="E2659" i="11" s="1"/>
  <c r="I2659" i="5"/>
  <c r="H2659" i="5"/>
  <c r="E2659" i="5"/>
  <c r="C2660" i="11" l="1"/>
  <c r="D2660" i="11"/>
  <c r="G2660" i="11"/>
  <c r="H2660" i="11"/>
  <c r="B2660" i="11"/>
  <c r="F2660" i="11"/>
  <c r="E2660" i="11" s="1"/>
  <c r="H2660" i="5"/>
  <c r="I2660" i="5"/>
  <c r="E2660" i="5"/>
  <c r="B2661" i="11" l="1"/>
  <c r="C2661" i="11"/>
  <c r="D2661" i="11"/>
  <c r="H2661" i="11"/>
  <c r="F2661" i="11"/>
  <c r="E2661" i="11" s="1"/>
  <c r="G2661" i="11"/>
  <c r="I2661" i="5"/>
  <c r="H2661" i="5"/>
  <c r="E2661" i="5"/>
  <c r="C2662" i="11" l="1"/>
  <c r="F2662" i="11"/>
  <c r="E2662" i="11" s="1"/>
  <c r="G2662" i="11"/>
  <c r="D2662" i="11"/>
  <c r="H2662" i="11"/>
  <c r="B2662" i="11"/>
  <c r="H2662" i="5"/>
  <c r="I2662" i="5"/>
  <c r="E2662" i="5"/>
  <c r="B2663" i="11" l="1"/>
  <c r="C2663" i="11"/>
  <c r="D2663" i="11"/>
  <c r="F2663" i="11"/>
  <c r="E2663" i="11" s="1"/>
  <c r="G2663" i="11"/>
  <c r="H2663" i="11"/>
  <c r="I2663" i="5"/>
  <c r="H2663" i="5"/>
  <c r="E2663" i="5"/>
  <c r="C2664" i="11" l="1"/>
  <c r="D2664" i="11"/>
  <c r="G2664" i="11"/>
  <c r="F2664" i="11"/>
  <c r="E2664" i="11" s="1"/>
  <c r="H2664" i="11"/>
  <c r="B2664" i="11"/>
  <c r="H2664" i="5"/>
  <c r="I2664" i="5"/>
  <c r="E2664" i="5"/>
  <c r="B2665" i="11" l="1"/>
  <c r="C2665" i="11"/>
  <c r="D2665" i="11"/>
  <c r="F2665" i="11"/>
  <c r="E2665" i="11" s="1"/>
  <c r="G2665" i="11"/>
  <c r="H2665" i="11"/>
  <c r="I2665" i="5"/>
  <c r="H2665" i="5"/>
  <c r="E2665" i="5"/>
  <c r="C2666" i="11" l="1"/>
  <c r="D2666" i="11"/>
  <c r="F2666" i="11"/>
  <c r="E2666" i="11" s="1"/>
  <c r="G2666" i="11"/>
  <c r="H2666" i="11"/>
  <c r="B2666" i="11"/>
  <c r="H2666" i="5"/>
  <c r="I2666" i="5"/>
  <c r="E2666" i="5"/>
  <c r="B2667" i="11" l="1"/>
  <c r="C2667" i="11"/>
  <c r="F2667" i="11"/>
  <c r="E2667" i="11" s="1"/>
  <c r="G2667" i="11"/>
  <c r="D2667" i="11"/>
  <c r="H2667" i="11"/>
  <c r="I2667" i="5"/>
  <c r="H2667" i="5"/>
  <c r="E2667" i="5"/>
  <c r="C2668" i="11" l="1"/>
  <c r="D2668" i="11"/>
  <c r="F2668" i="11"/>
  <c r="E2668" i="11" s="1"/>
  <c r="G2668" i="11"/>
  <c r="H2668" i="11"/>
  <c r="B2668" i="11"/>
  <c r="H2668" i="5"/>
  <c r="I2668" i="5"/>
  <c r="E2668" i="5"/>
  <c r="B2669" i="11" l="1"/>
  <c r="G2669" i="11"/>
  <c r="C2669" i="11"/>
  <c r="D2669" i="11"/>
  <c r="F2669" i="11"/>
  <c r="E2669" i="11" s="1"/>
  <c r="H2669" i="11"/>
  <c r="I2669" i="5"/>
  <c r="H2669" i="5"/>
  <c r="E2669" i="5"/>
  <c r="C2670" i="11" l="1"/>
  <c r="D2670" i="11"/>
  <c r="F2670" i="11"/>
  <c r="E2670" i="11" s="1"/>
  <c r="G2670" i="11"/>
  <c r="H2670" i="11"/>
  <c r="B2670" i="11"/>
  <c r="H2670" i="5"/>
  <c r="I2670" i="5"/>
  <c r="E2670" i="5"/>
  <c r="B2671" i="11" l="1"/>
  <c r="G2671" i="11"/>
  <c r="H2671" i="11"/>
  <c r="C2671" i="11"/>
  <c r="D2671" i="11"/>
  <c r="F2671" i="11"/>
  <c r="E2671" i="11" s="1"/>
  <c r="I2671" i="5"/>
  <c r="H2671" i="5"/>
  <c r="E2671" i="5"/>
  <c r="C2672" i="11" l="1"/>
  <c r="D2672" i="11"/>
  <c r="F2672" i="11"/>
  <c r="E2672" i="11" s="1"/>
  <c r="G2672" i="11"/>
  <c r="H2672" i="11"/>
  <c r="B2672" i="11"/>
  <c r="H2672" i="5"/>
  <c r="I2672" i="5"/>
  <c r="E2672" i="5"/>
  <c r="B2673" i="11" l="1"/>
  <c r="C2673" i="11"/>
  <c r="D2673" i="11"/>
  <c r="F2673" i="11"/>
  <c r="E2673" i="11" s="1"/>
  <c r="G2673" i="11"/>
  <c r="H2673" i="11"/>
  <c r="I2673" i="5"/>
  <c r="H2673" i="5"/>
  <c r="E2673" i="5"/>
  <c r="C2674" i="11" l="1"/>
  <c r="D2674" i="11"/>
  <c r="H2674" i="11"/>
  <c r="B2674" i="11"/>
  <c r="F2674" i="11"/>
  <c r="E2674" i="11" s="1"/>
  <c r="G2674" i="11"/>
  <c r="H2674" i="5"/>
  <c r="I2674" i="5"/>
  <c r="E2674" i="5"/>
  <c r="B2675" i="11" l="1"/>
  <c r="C2675" i="11"/>
  <c r="G2675" i="11"/>
  <c r="H2675" i="11"/>
  <c r="D2675" i="11"/>
  <c r="F2675" i="11"/>
  <c r="E2675" i="11" s="1"/>
  <c r="I2675" i="5"/>
  <c r="H2675" i="5"/>
  <c r="E2675" i="5"/>
  <c r="C2676" i="11" l="1"/>
  <c r="D2676" i="11"/>
  <c r="G2676" i="11"/>
  <c r="F2676" i="11"/>
  <c r="E2676" i="11" s="1"/>
  <c r="H2676" i="11"/>
  <c r="B2676" i="11"/>
  <c r="H2676" i="5"/>
  <c r="I2676" i="5"/>
  <c r="E2676" i="5"/>
  <c r="B2677" i="11" l="1"/>
  <c r="G2677" i="11"/>
  <c r="H2677" i="11"/>
  <c r="C2677" i="11"/>
  <c r="D2677" i="11"/>
  <c r="F2677" i="11"/>
  <c r="E2677" i="11" s="1"/>
  <c r="I2677" i="5"/>
  <c r="H2677" i="5"/>
  <c r="E2677" i="5"/>
  <c r="C2678" i="11" l="1"/>
  <c r="F2678" i="11"/>
  <c r="E2678" i="11" s="1"/>
  <c r="D2678" i="11"/>
  <c r="H2678" i="11"/>
  <c r="G2678" i="11"/>
  <c r="B2678" i="11"/>
  <c r="H2678" i="5"/>
  <c r="I2678" i="5"/>
  <c r="E2678" i="5"/>
  <c r="B2679" i="11" l="1"/>
  <c r="C2679" i="11"/>
  <c r="G2679" i="11"/>
  <c r="D2679" i="11"/>
  <c r="H2679" i="11"/>
  <c r="F2679" i="11"/>
  <c r="E2679" i="11" s="1"/>
  <c r="I2679" i="5"/>
  <c r="H2679" i="5"/>
  <c r="E2679" i="5"/>
  <c r="C2680" i="11" l="1"/>
  <c r="D2680" i="11"/>
  <c r="F2680" i="11"/>
  <c r="E2680" i="11" s="1"/>
  <c r="B2680" i="11"/>
  <c r="G2680" i="11"/>
  <c r="H2680" i="11"/>
  <c r="H2680" i="5"/>
  <c r="I2680" i="5"/>
  <c r="E2680" i="5"/>
  <c r="B2681" i="11" l="1"/>
  <c r="D2681" i="11"/>
  <c r="H2681" i="11"/>
  <c r="C2681" i="11"/>
  <c r="F2681" i="11"/>
  <c r="E2681" i="11" s="1"/>
  <c r="G2681" i="11"/>
  <c r="I2681" i="5"/>
  <c r="H2681" i="5"/>
  <c r="E2681" i="5"/>
  <c r="C2682" i="11" l="1"/>
  <c r="D2682" i="11"/>
  <c r="G2682" i="11"/>
  <c r="H2682" i="11"/>
  <c r="F2682" i="11"/>
  <c r="E2682" i="11" s="1"/>
  <c r="B2682" i="11"/>
  <c r="H2682" i="5"/>
  <c r="I2682" i="5"/>
  <c r="E2682" i="5"/>
  <c r="B2683" i="11" l="1"/>
  <c r="C2683" i="11"/>
  <c r="D2683" i="11"/>
  <c r="G2683" i="11"/>
  <c r="H2683" i="11"/>
  <c r="F2683" i="11"/>
  <c r="E2683" i="11" s="1"/>
  <c r="I2683" i="5"/>
  <c r="H2683" i="5"/>
  <c r="E2683" i="5"/>
  <c r="C2684" i="11" l="1"/>
  <c r="F2684" i="11"/>
  <c r="E2684" i="11" s="1"/>
  <c r="D2684" i="11"/>
  <c r="B2684" i="11"/>
  <c r="G2684" i="11"/>
  <c r="H2684" i="11"/>
  <c r="H2684" i="5"/>
  <c r="I2684" i="5"/>
  <c r="E2684" i="5"/>
  <c r="B2685" i="11" l="1"/>
  <c r="F2685" i="11"/>
  <c r="E2685" i="11" s="1"/>
  <c r="G2685" i="11"/>
  <c r="H2685" i="11"/>
  <c r="C2685" i="11"/>
  <c r="D2685" i="11"/>
  <c r="I2685" i="5"/>
  <c r="H2685" i="5"/>
  <c r="E2685" i="5"/>
  <c r="C2686" i="11" l="1"/>
  <c r="D2686" i="11"/>
  <c r="F2686" i="11"/>
  <c r="E2686" i="11" s="1"/>
  <c r="G2686" i="11"/>
  <c r="H2686" i="11"/>
  <c r="B2686" i="11"/>
  <c r="H2686" i="5"/>
  <c r="I2686" i="5"/>
  <c r="E2686" i="5"/>
  <c r="B2687" i="11" l="1"/>
  <c r="C2687" i="11"/>
  <c r="D2687" i="11"/>
  <c r="F2687" i="11"/>
  <c r="E2687" i="11" s="1"/>
  <c r="G2687" i="11"/>
  <c r="H2687" i="11"/>
  <c r="I2687" i="5"/>
  <c r="H2687" i="5"/>
  <c r="E2687" i="5"/>
  <c r="C2688" i="11" l="1"/>
  <c r="F2688" i="11"/>
  <c r="E2688" i="11" s="1"/>
  <c r="G2688" i="11"/>
  <c r="D2688" i="11"/>
  <c r="H2688" i="11"/>
  <c r="B2688" i="11"/>
  <c r="H2688" i="5"/>
  <c r="I2688" i="5"/>
  <c r="E2688" i="5"/>
  <c r="B2689" i="11" l="1"/>
  <c r="C2689" i="11"/>
  <c r="D2689" i="11"/>
  <c r="G2689" i="11"/>
  <c r="H2689" i="11"/>
  <c r="F2689" i="11"/>
  <c r="E2689" i="11" s="1"/>
  <c r="I2689" i="5"/>
  <c r="H2689" i="5"/>
  <c r="E2689" i="5"/>
  <c r="C2690" i="11" l="1"/>
  <c r="D2690" i="11"/>
  <c r="G2690" i="11"/>
  <c r="H2690" i="11"/>
  <c r="B2690" i="11"/>
  <c r="F2690" i="11"/>
  <c r="E2690" i="11" s="1"/>
  <c r="H2690" i="5"/>
  <c r="I2690" i="5"/>
  <c r="E2690" i="5"/>
  <c r="B2691" i="11" l="1"/>
  <c r="C2691" i="11"/>
  <c r="D2691" i="11"/>
  <c r="G2691" i="11"/>
  <c r="H2691" i="11"/>
  <c r="F2691" i="11"/>
  <c r="E2691" i="11" s="1"/>
  <c r="I2691" i="5"/>
  <c r="H2691" i="5"/>
  <c r="E2691" i="5"/>
  <c r="C2692" i="11" l="1"/>
  <c r="D2692" i="11"/>
  <c r="F2692" i="11"/>
  <c r="E2692" i="11" s="1"/>
  <c r="G2692" i="11"/>
  <c r="H2692" i="11"/>
  <c r="B2692" i="11"/>
  <c r="H2692" i="5"/>
  <c r="I2692" i="5"/>
  <c r="E2692" i="5"/>
  <c r="B2693" i="11" l="1"/>
  <c r="C2693" i="11"/>
  <c r="D2693" i="11"/>
  <c r="G2693" i="11"/>
  <c r="F2693" i="11"/>
  <c r="E2693" i="11" s="1"/>
  <c r="H2693" i="11"/>
  <c r="I2693" i="5"/>
  <c r="H2693" i="5"/>
  <c r="E2693" i="5"/>
  <c r="C2694" i="11" l="1"/>
  <c r="D2694" i="11"/>
  <c r="F2694" i="11"/>
  <c r="E2694" i="11" s="1"/>
  <c r="G2694" i="11"/>
  <c r="H2694" i="11"/>
  <c r="B2694" i="11"/>
  <c r="H2694" i="5"/>
  <c r="I2694" i="5"/>
  <c r="E2694" i="5"/>
  <c r="B2695" i="11" l="1"/>
  <c r="C2695" i="11"/>
  <c r="G2695" i="11"/>
  <c r="D2695" i="11"/>
  <c r="F2695" i="11"/>
  <c r="E2695" i="11" s="1"/>
  <c r="H2695" i="11"/>
  <c r="I2695" i="5"/>
  <c r="H2695" i="5"/>
  <c r="E2695" i="5"/>
  <c r="C2696" i="11" l="1"/>
  <c r="D2696" i="11"/>
  <c r="F2696" i="11"/>
  <c r="E2696" i="11" s="1"/>
  <c r="G2696" i="11"/>
  <c r="H2696" i="11"/>
  <c r="B2696" i="11"/>
  <c r="H2696" i="5"/>
  <c r="I2696" i="5"/>
  <c r="E2696" i="5"/>
  <c r="B2697" i="11" l="1"/>
  <c r="C2697" i="11"/>
  <c r="D2697" i="11"/>
  <c r="G2697" i="11"/>
  <c r="F2697" i="11"/>
  <c r="E2697" i="11" s="1"/>
  <c r="H2697" i="11"/>
  <c r="I2697" i="5"/>
  <c r="H2697" i="5"/>
  <c r="E2697" i="5"/>
  <c r="C2698" i="11" l="1"/>
  <c r="F2698" i="11"/>
  <c r="E2698" i="11" s="1"/>
  <c r="G2698" i="11"/>
  <c r="H2698" i="11"/>
  <c r="D2698" i="11"/>
  <c r="B2698" i="11"/>
  <c r="H2698" i="5"/>
  <c r="I2698" i="5"/>
  <c r="E2698" i="5"/>
  <c r="B2699" i="11" l="1"/>
  <c r="C2699" i="11"/>
  <c r="H2699" i="11"/>
  <c r="D2699" i="11"/>
  <c r="F2699" i="11"/>
  <c r="E2699" i="11" s="1"/>
  <c r="G2699" i="11"/>
  <c r="I2699" i="5"/>
  <c r="H2699" i="5"/>
  <c r="E2699" i="5"/>
  <c r="C2700" i="11" l="1"/>
  <c r="D2700" i="11"/>
  <c r="F2700" i="11"/>
  <c r="E2700" i="11" s="1"/>
  <c r="G2700" i="11"/>
  <c r="H2700" i="11"/>
  <c r="B2700" i="11"/>
  <c r="H2700" i="5"/>
  <c r="I2700" i="5"/>
  <c r="E2700" i="5"/>
  <c r="B2701" i="11" l="1"/>
  <c r="D2701" i="11"/>
  <c r="H2701" i="11"/>
  <c r="C2701" i="11"/>
  <c r="F2701" i="11"/>
  <c r="E2701" i="11" s="1"/>
  <c r="G2701" i="11"/>
  <c r="I2701" i="5"/>
  <c r="H2701" i="5"/>
  <c r="E2701" i="5"/>
  <c r="C2702" i="11" l="1"/>
  <c r="D2702" i="11"/>
  <c r="G2702" i="11"/>
  <c r="H2702" i="11"/>
  <c r="F2702" i="11"/>
  <c r="E2702" i="11" s="1"/>
  <c r="B2702" i="11"/>
  <c r="H2702" i="5"/>
  <c r="I2702" i="5"/>
  <c r="E2702" i="5"/>
  <c r="B2703" i="11" l="1"/>
  <c r="C2703" i="11"/>
  <c r="D2703" i="11"/>
  <c r="G2703" i="11"/>
  <c r="H2703" i="11"/>
  <c r="F2703" i="11"/>
  <c r="E2703" i="11" s="1"/>
  <c r="I2703" i="5"/>
  <c r="H2703" i="5"/>
  <c r="E2703" i="5"/>
  <c r="C2704" i="11" l="1"/>
  <c r="D2704" i="11"/>
  <c r="G2704" i="11"/>
  <c r="B2704" i="11"/>
  <c r="F2704" i="11"/>
  <c r="E2704" i="11" s="1"/>
  <c r="H2704" i="11"/>
  <c r="H2704" i="5"/>
  <c r="I2704" i="5"/>
  <c r="E2704" i="5"/>
  <c r="B2705" i="11" l="1"/>
  <c r="C2705" i="11"/>
  <c r="D2705" i="11"/>
  <c r="G2705" i="11"/>
  <c r="H2705" i="11"/>
  <c r="F2705" i="11"/>
  <c r="E2705" i="11" s="1"/>
  <c r="I2705" i="5"/>
  <c r="H2705" i="5"/>
  <c r="E2705" i="5"/>
  <c r="C2706" i="11" l="1"/>
  <c r="D2706" i="11"/>
  <c r="F2706" i="11"/>
  <c r="E2706" i="11" s="1"/>
  <c r="G2706" i="11"/>
  <c r="H2706" i="11"/>
  <c r="B2706" i="11"/>
  <c r="H2706" i="5"/>
  <c r="I2706" i="5"/>
  <c r="E2706" i="5"/>
  <c r="B2707" i="11" l="1"/>
  <c r="G2707" i="11"/>
  <c r="H2707" i="11"/>
  <c r="C2707" i="11"/>
  <c r="D2707" i="11"/>
  <c r="F2707" i="11"/>
  <c r="E2707" i="11" s="1"/>
  <c r="I2707" i="5"/>
  <c r="H2707" i="5"/>
  <c r="E2707" i="5"/>
  <c r="C2708" i="11" l="1"/>
  <c r="D2708" i="11"/>
  <c r="B2708" i="11"/>
  <c r="F2708" i="11"/>
  <c r="E2708" i="11" s="1"/>
  <c r="G2708" i="11"/>
  <c r="H2708" i="11"/>
  <c r="H2708" i="5"/>
  <c r="I2708" i="5"/>
  <c r="E2708" i="5"/>
  <c r="B2709" i="11" l="1"/>
  <c r="C2709" i="11"/>
  <c r="G2709" i="11"/>
  <c r="D2709" i="11"/>
  <c r="F2709" i="11"/>
  <c r="E2709" i="11" s="1"/>
  <c r="H2709" i="11"/>
  <c r="I2709" i="5"/>
  <c r="H2709" i="5"/>
  <c r="E2709" i="5"/>
  <c r="C2710" i="11" l="1"/>
  <c r="D2710" i="11"/>
  <c r="G2710" i="11"/>
  <c r="H2710" i="11"/>
  <c r="B2710" i="11"/>
  <c r="F2710" i="11"/>
  <c r="E2710" i="11" s="1"/>
  <c r="H2710" i="5"/>
  <c r="I2710" i="5"/>
  <c r="E2710" i="5"/>
  <c r="B2711" i="11" l="1"/>
  <c r="C2711" i="11"/>
  <c r="D2711" i="11"/>
  <c r="G2711" i="11"/>
  <c r="H2711" i="11"/>
  <c r="F2711" i="11"/>
  <c r="E2711" i="11" s="1"/>
  <c r="I2711" i="5"/>
  <c r="H2711" i="5"/>
  <c r="E2711" i="5"/>
  <c r="C2712" i="11" l="1"/>
  <c r="F2712" i="11"/>
  <c r="E2712" i="11" s="1"/>
  <c r="D2712" i="11"/>
  <c r="G2712" i="11"/>
  <c r="H2712" i="11"/>
  <c r="B2712" i="11"/>
  <c r="H2712" i="5"/>
  <c r="I2712" i="5"/>
  <c r="E2712" i="5"/>
  <c r="B2713" i="11" l="1"/>
  <c r="C2713" i="11"/>
  <c r="G2713" i="11"/>
  <c r="H2713" i="11"/>
  <c r="D2713" i="11"/>
  <c r="F2713" i="11"/>
  <c r="E2713" i="11" s="1"/>
  <c r="I2713" i="5"/>
  <c r="H2713" i="5"/>
  <c r="E2713" i="5"/>
  <c r="C2714" i="11" l="1"/>
  <c r="D2714" i="11"/>
  <c r="H2714" i="11"/>
  <c r="B2714" i="11"/>
  <c r="F2714" i="11"/>
  <c r="E2714" i="11" s="1"/>
  <c r="G2714" i="11"/>
  <c r="H2714" i="5"/>
  <c r="I2714" i="5"/>
  <c r="E2714" i="5"/>
  <c r="B2715" i="11" l="1"/>
  <c r="G2715" i="11"/>
  <c r="H2715" i="11"/>
  <c r="C2715" i="11"/>
  <c r="D2715" i="11"/>
  <c r="F2715" i="11"/>
  <c r="E2715" i="11" s="1"/>
  <c r="I2715" i="5"/>
  <c r="H2715" i="5"/>
  <c r="E2715" i="5"/>
  <c r="C2716" i="11" l="1"/>
  <c r="D2716" i="11"/>
  <c r="F2716" i="11"/>
  <c r="E2716" i="11" s="1"/>
  <c r="G2716" i="11"/>
  <c r="H2716" i="11"/>
  <c r="B2716" i="11"/>
  <c r="H2716" i="5"/>
  <c r="I2716" i="5"/>
  <c r="E2716" i="5"/>
  <c r="B2717" i="11" l="1"/>
  <c r="D2717" i="11"/>
  <c r="C2717" i="11"/>
  <c r="G2717" i="11"/>
  <c r="F2717" i="11"/>
  <c r="E2717" i="11" s="1"/>
  <c r="H2717" i="11"/>
  <c r="I2717" i="5"/>
  <c r="H2717" i="5"/>
  <c r="E2717" i="5"/>
  <c r="C2718" i="11" l="1"/>
  <c r="D2718" i="11"/>
  <c r="H2718" i="11"/>
  <c r="B2718" i="11"/>
  <c r="F2718" i="11"/>
  <c r="E2718" i="11" s="1"/>
  <c r="G2718" i="11"/>
  <c r="H2718" i="5"/>
  <c r="I2718" i="5"/>
  <c r="E2718" i="5"/>
  <c r="B2719" i="11" l="1"/>
  <c r="C2719" i="11"/>
  <c r="H2719" i="11"/>
  <c r="F2719" i="11"/>
  <c r="E2719" i="11" s="1"/>
  <c r="G2719" i="11"/>
  <c r="D2719" i="11"/>
  <c r="I2719" i="5"/>
  <c r="H2719" i="5"/>
  <c r="E2719" i="5"/>
  <c r="C2720" i="11" l="1"/>
  <c r="H2720" i="11"/>
  <c r="B2720" i="11"/>
  <c r="D2720" i="11"/>
  <c r="F2720" i="11"/>
  <c r="E2720" i="11" s="1"/>
  <c r="G2720" i="11"/>
  <c r="H2720" i="5"/>
  <c r="I2720" i="5"/>
  <c r="E2720" i="5"/>
  <c r="B2721" i="11" l="1"/>
  <c r="C2721" i="11"/>
  <c r="D2721" i="11"/>
  <c r="F2721" i="11"/>
  <c r="E2721" i="11" s="1"/>
  <c r="H2721" i="11"/>
  <c r="G2721" i="11"/>
  <c r="I2721" i="5"/>
  <c r="H2721" i="5"/>
  <c r="E2721" i="5"/>
  <c r="C2722" i="11" l="1"/>
  <c r="G2722" i="11"/>
  <c r="H2722" i="11"/>
  <c r="B2722" i="11"/>
  <c r="D2722" i="11"/>
  <c r="F2722" i="11"/>
  <c r="E2722" i="11" s="1"/>
  <c r="H2722" i="5"/>
  <c r="I2722" i="5"/>
  <c r="E2722" i="5"/>
  <c r="B2723" i="11" l="1"/>
  <c r="C2723" i="11"/>
  <c r="D2723" i="11"/>
  <c r="F2723" i="11"/>
  <c r="E2723" i="11" s="1"/>
  <c r="G2723" i="11"/>
  <c r="H2723" i="11"/>
  <c r="I2723" i="5"/>
  <c r="H2723" i="5"/>
  <c r="E2723" i="5"/>
  <c r="C2724" i="11" l="1"/>
  <c r="D2724" i="11"/>
  <c r="F2724" i="11"/>
  <c r="E2724" i="11" s="1"/>
  <c r="G2724" i="11"/>
  <c r="H2724" i="11"/>
  <c r="B2724" i="11"/>
  <c r="H2724" i="5"/>
  <c r="I2724" i="5"/>
  <c r="E2724" i="5"/>
  <c r="B2725" i="11" l="1"/>
  <c r="C2725" i="11"/>
  <c r="D2725" i="11"/>
  <c r="F2725" i="11"/>
  <c r="E2725" i="11" s="1"/>
  <c r="G2725" i="11"/>
  <c r="H2725" i="11"/>
  <c r="I2725" i="5"/>
  <c r="H2725" i="5"/>
  <c r="E2725" i="5"/>
  <c r="C2726" i="11" l="1"/>
  <c r="D2726" i="11"/>
  <c r="B2726" i="11"/>
  <c r="F2726" i="11"/>
  <c r="E2726" i="11" s="1"/>
  <c r="G2726" i="11"/>
  <c r="H2726" i="11"/>
  <c r="H2726" i="5"/>
  <c r="I2726" i="5"/>
  <c r="E2726" i="5"/>
  <c r="B2727" i="11" l="1"/>
  <c r="C2727" i="11"/>
  <c r="G2727" i="11"/>
  <c r="H2727" i="11"/>
  <c r="D2727" i="11"/>
  <c r="F2727" i="11"/>
  <c r="E2727" i="11" s="1"/>
  <c r="I2727" i="5"/>
  <c r="H2727" i="5"/>
  <c r="E2727" i="5"/>
  <c r="C2728" i="11" l="1"/>
  <c r="D2728" i="11"/>
  <c r="F2728" i="11"/>
  <c r="E2728" i="11" s="1"/>
  <c r="B2728" i="11"/>
  <c r="G2728" i="11"/>
  <c r="H2728" i="11"/>
  <c r="H2728" i="5"/>
  <c r="I2728" i="5"/>
  <c r="E2728" i="5"/>
  <c r="B2729" i="11" l="1"/>
  <c r="G2729" i="11"/>
  <c r="C2729" i="11"/>
  <c r="D2729" i="11"/>
  <c r="F2729" i="11"/>
  <c r="E2729" i="11" s="1"/>
  <c r="H2729" i="11"/>
  <c r="I2729" i="5"/>
  <c r="H2729" i="5"/>
  <c r="E2729" i="5"/>
  <c r="C2730" i="11" l="1"/>
  <c r="D2730" i="11"/>
  <c r="F2730" i="11"/>
  <c r="E2730" i="11" s="1"/>
  <c r="G2730" i="11"/>
  <c r="B2730" i="11"/>
  <c r="H2730" i="11"/>
  <c r="H2730" i="5"/>
  <c r="I2730" i="5"/>
  <c r="E2730" i="5"/>
  <c r="B2731" i="11" l="1"/>
  <c r="D2731" i="11"/>
  <c r="H2731" i="11"/>
  <c r="C2731" i="11"/>
  <c r="F2731" i="11"/>
  <c r="E2731" i="11" s="1"/>
  <c r="G2731" i="11"/>
  <c r="I2731" i="5"/>
  <c r="H2731" i="5"/>
  <c r="E2731" i="5"/>
  <c r="C2732" i="11" l="1"/>
  <c r="D2732" i="11"/>
  <c r="F2732" i="11"/>
  <c r="E2732" i="11" s="1"/>
  <c r="G2732" i="11"/>
  <c r="H2732" i="11"/>
  <c r="B2732" i="11"/>
  <c r="H2732" i="5"/>
  <c r="I2732" i="5"/>
  <c r="E2732" i="5"/>
  <c r="B2733" i="11" l="1"/>
  <c r="C2733" i="11"/>
  <c r="F2733" i="11"/>
  <c r="E2733" i="11" s="1"/>
  <c r="H2733" i="11"/>
  <c r="D2733" i="11"/>
  <c r="G2733" i="11"/>
  <c r="I2733" i="5"/>
  <c r="H2733" i="5"/>
  <c r="E2733" i="5"/>
  <c r="C2734" i="11" l="1"/>
  <c r="D2734" i="11"/>
  <c r="G2734" i="11"/>
  <c r="B2734" i="11"/>
  <c r="F2734" i="11"/>
  <c r="E2734" i="11" s="1"/>
  <c r="H2734" i="11"/>
  <c r="H2734" i="5"/>
  <c r="I2734" i="5"/>
  <c r="E2734" i="5"/>
  <c r="B2735" i="11" l="1"/>
  <c r="D2735" i="11"/>
  <c r="F2735" i="11"/>
  <c r="E2735" i="11" s="1"/>
  <c r="G2735" i="11"/>
  <c r="C2735" i="11"/>
  <c r="H2735" i="11"/>
  <c r="I2735" i="5"/>
  <c r="H2735" i="5"/>
  <c r="E2735" i="5"/>
  <c r="C2736" i="11" l="1"/>
  <c r="D2736" i="11"/>
  <c r="B2736" i="11"/>
  <c r="F2736" i="11"/>
  <c r="E2736" i="11" s="1"/>
  <c r="G2736" i="11"/>
  <c r="H2736" i="11"/>
  <c r="H2736" i="5"/>
  <c r="I2736" i="5"/>
  <c r="E2736" i="5"/>
  <c r="B2737" i="11" l="1"/>
  <c r="C2737" i="11"/>
  <c r="D2737" i="11"/>
  <c r="H2737" i="11"/>
  <c r="G2737" i="11"/>
  <c r="F2737" i="11"/>
  <c r="E2737" i="11" s="1"/>
  <c r="I2737" i="5"/>
  <c r="H2737" i="5"/>
  <c r="E2737" i="5"/>
  <c r="C2738" i="11" l="1"/>
  <c r="D2738" i="11"/>
  <c r="F2738" i="11"/>
  <c r="E2738" i="11" s="1"/>
  <c r="H2738" i="11"/>
  <c r="B2738" i="11"/>
  <c r="G2738" i="11"/>
  <c r="H2738" i="5"/>
  <c r="I2738" i="5"/>
  <c r="E2738" i="5"/>
  <c r="B2739" i="11" l="1"/>
  <c r="F2739" i="11"/>
  <c r="E2739" i="11" s="1"/>
  <c r="G2739" i="11"/>
  <c r="C2739" i="11"/>
  <c r="H2739" i="11"/>
  <c r="D2739" i="11"/>
  <c r="I2739" i="5"/>
  <c r="H2739" i="5"/>
  <c r="E2739" i="5"/>
  <c r="C2740" i="11" l="1"/>
  <c r="D2740" i="11"/>
  <c r="F2740" i="11"/>
  <c r="E2740" i="11" s="1"/>
  <c r="H2740" i="11"/>
  <c r="B2740" i="11"/>
  <c r="G2740" i="11"/>
  <c r="H2740" i="5"/>
  <c r="I2740" i="5"/>
  <c r="E2740" i="5"/>
  <c r="B2741" i="11" l="1"/>
  <c r="C2741" i="11"/>
  <c r="D2741" i="11"/>
  <c r="G2741" i="11"/>
  <c r="F2741" i="11"/>
  <c r="E2741" i="11" s="1"/>
  <c r="H2741" i="11"/>
  <c r="I2741" i="5"/>
  <c r="H2741" i="5"/>
  <c r="E2741" i="5"/>
  <c r="C2742" i="11" l="1"/>
  <c r="D2742" i="11"/>
  <c r="F2742" i="11"/>
  <c r="E2742" i="11" s="1"/>
  <c r="G2742" i="11"/>
  <c r="H2742" i="11"/>
  <c r="B2742" i="11"/>
  <c r="H2742" i="5"/>
  <c r="I2742" i="5"/>
  <c r="E2742" i="5"/>
  <c r="B2743" i="11" l="1"/>
  <c r="D2743" i="11"/>
  <c r="F2743" i="11"/>
  <c r="E2743" i="11" s="1"/>
  <c r="G2743" i="11"/>
  <c r="H2743" i="11"/>
  <c r="C2743" i="11"/>
  <c r="I2743" i="5"/>
  <c r="H2743" i="5"/>
  <c r="E2743" i="5"/>
  <c r="D2744" i="11" l="1"/>
  <c r="F2744" i="11"/>
  <c r="E2744" i="11" s="1"/>
  <c r="H2744" i="11"/>
  <c r="G2744" i="11"/>
  <c r="C2744" i="11"/>
  <c r="B2744" i="11"/>
  <c r="H2744" i="5"/>
  <c r="I2744" i="5"/>
  <c r="E2744" i="5"/>
  <c r="B2745" i="11" l="1"/>
  <c r="D2745" i="11"/>
  <c r="F2745" i="11"/>
  <c r="E2745" i="11" s="1"/>
  <c r="H2745" i="11"/>
  <c r="C2745" i="11"/>
  <c r="G2745" i="11"/>
  <c r="I2745" i="5"/>
  <c r="H2745" i="5"/>
  <c r="E2745" i="5"/>
  <c r="D2746" i="11" l="1"/>
  <c r="H2746" i="11"/>
  <c r="C2746" i="11"/>
  <c r="B2746" i="11"/>
  <c r="F2746" i="11"/>
  <c r="E2746" i="11" s="1"/>
  <c r="G2746" i="11"/>
  <c r="H2746" i="5"/>
  <c r="I2746" i="5"/>
  <c r="E2746" i="5"/>
  <c r="B2747" i="11" l="1"/>
  <c r="G2747" i="11"/>
  <c r="H2747" i="11"/>
  <c r="D2747" i="11"/>
  <c r="F2747" i="11"/>
  <c r="E2747" i="11" s="1"/>
  <c r="C2747" i="11"/>
  <c r="I2747" i="5"/>
  <c r="H2747" i="5"/>
  <c r="E2747" i="5"/>
  <c r="D2748" i="11" l="1"/>
  <c r="F2748" i="11"/>
  <c r="E2748" i="11" s="1"/>
  <c r="G2748" i="11"/>
  <c r="H2748" i="11"/>
  <c r="B2748" i="11"/>
  <c r="C2748" i="11"/>
  <c r="H2748" i="5"/>
  <c r="I2748" i="5"/>
  <c r="E2748" i="5"/>
  <c r="B2749" i="11" l="1"/>
  <c r="D2749" i="11"/>
  <c r="F2749" i="11"/>
  <c r="E2749" i="11" s="1"/>
  <c r="G2749" i="11"/>
  <c r="H2749" i="11"/>
  <c r="C2749" i="11"/>
  <c r="I2749" i="5"/>
  <c r="H2749" i="5"/>
  <c r="E2749" i="5"/>
  <c r="D2750" i="11" l="1"/>
  <c r="G2750" i="11"/>
  <c r="H2750" i="11"/>
  <c r="F2750" i="11"/>
  <c r="E2750" i="11" s="1"/>
  <c r="C2750" i="11"/>
  <c r="B2750" i="11"/>
  <c r="H2750" i="5"/>
  <c r="I2750" i="5"/>
  <c r="E2750" i="5"/>
  <c r="B2751" i="11" l="1"/>
  <c r="F2751" i="11"/>
  <c r="E2751" i="11" s="1"/>
  <c r="D2751" i="11"/>
  <c r="G2751" i="11"/>
  <c r="C2751" i="11"/>
  <c r="H2751" i="11"/>
  <c r="I2751" i="5"/>
  <c r="H2751" i="5"/>
  <c r="E2751" i="5"/>
  <c r="D2752" i="11" l="1"/>
  <c r="G2752" i="11"/>
  <c r="F2752" i="11"/>
  <c r="E2752" i="11" s="1"/>
  <c r="H2752" i="11"/>
  <c r="C2752" i="11"/>
  <c r="B2752" i="11"/>
  <c r="H2752" i="5"/>
  <c r="I2752" i="5"/>
  <c r="E2752" i="5"/>
  <c r="B2753" i="11" l="1"/>
  <c r="D2753" i="11"/>
  <c r="G2753" i="11"/>
  <c r="H2753" i="11"/>
  <c r="F2753" i="11"/>
  <c r="E2753" i="11" s="1"/>
  <c r="C2753" i="11"/>
  <c r="I2753" i="5"/>
  <c r="H2753" i="5"/>
  <c r="E2753" i="5"/>
  <c r="D2754" i="11" l="1"/>
  <c r="C2754" i="11"/>
  <c r="F2754" i="11"/>
  <c r="E2754" i="11" s="1"/>
  <c r="G2754" i="11"/>
  <c r="H2754" i="11"/>
  <c r="B2754" i="11"/>
  <c r="H2754" i="5"/>
  <c r="I2754" i="5"/>
  <c r="E2754" i="5"/>
  <c r="B2755" i="11" l="1"/>
  <c r="D2755" i="11"/>
  <c r="H2755" i="11"/>
  <c r="C2755" i="11"/>
  <c r="G2755" i="11"/>
  <c r="F2755" i="11"/>
  <c r="E2755" i="11" s="1"/>
  <c r="I2755" i="5"/>
  <c r="H2755" i="5"/>
  <c r="E2755" i="5"/>
  <c r="D2756" i="11" l="1"/>
  <c r="F2756" i="11"/>
  <c r="E2756" i="11" s="1"/>
  <c r="H2756" i="11"/>
  <c r="C2756" i="11"/>
  <c r="B2756" i="11"/>
  <c r="G2756" i="11"/>
  <c r="H2756" i="5"/>
  <c r="I2756" i="5"/>
  <c r="E2756" i="5"/>
  <c r="B2757" i="11" l="1"/>
  <c r="G2757" i="11"/>
  <c r="D2757" i="11"/>
  <c r="F2757" i="11"/>
  <c r="E2757" i="11" s="1"/>
  <c r="H2757" i="11"/>
  <c r="C2757" i="11"/>
  <c r="I2757" i="5"/>
  <c r="H2757" i="5"/>
  <c r="E2757" i="5"/>
  <c r="D2758" i="11" l="1"/>
  <c r="F2758" i="11"/>
  <c r="E2758" i="11" s="1"/>
  <c r="G2758" i="11"/>
  <c r="B2758" i="11"/>
  <c r="H2758" i="11"/>
  <c r="C2758" i="11"/>
  <c r="H2758" i="5"/>
  <c r="I2758" i="5"/>
  <c r="E2758" i="5"/>
  <c r="B2759" i="11" l="1"/>
  <c r="D2759" i="11"/>
  <c r="G2759" i="11"/>
  <c r="F2759" i="11"/>
  <c r="E2759" i="11" s="1"/>
  <c r="H2759" i="11"/>
  <c r="C2759" i="11"/>
  <c r="I2759" i="5"/>
  <c r="H2759" i="5"/>
  <c r="E2759" i="5"/>
  <c r="D2760" i="11" l="1"/>
  <c r="F2760" i="11"/>
  <c r="E2760" i="11" s="1"/>
  <c r="H2760" i="11"/>
  <c r="C2760" i="11"/>
  <c r="B2760" i="11"/>
  <c r="G2760" i="11"/>
  <c r="H2760" i="5"/>
  <c r="I2760" i="5"/>
  <c r="E2760" i="5"/>
  <c r="B2761" i="11" l="1"/>
  <c r="D2761" i="11"/>
  <c r="G2761" i="11"/>
  <c r="H2761" i="11"/>
  <c r="C2761" i="11"/>
  <c r="F2761" i="11"/>
  <c r="E2761" i="11" s="1"/>
  <c r="I2761" i="5"/>
  <c r="H2761" i="5"/>
  <c r="E2761" i="5"/>
  <c r="D2762" i="11" l="1"/>
  <c r="G2762" i="11"/>
  <c r="H2762" i="11"/>
  <c r="B2762" i="11"/>
  <c r="F2762" i="11"/>
  <c r="E2762" i="11" s="1"/>
  <c r="C2762" i="11"/>
  <c r="H2762" i="5"/>
  <c r="I2762" i="5"/>
  <c r="E2762" i="5"/>
  <c r="B2763" i="11" l="1"/>
  <c r="D2763" i="11"/>
  <c r="H2763" i="11"/>
  <c r="C2763" i="11"/>
  <c r="F2763" i="11"/>
  <c r="E2763" i="11" s="1"/>
  <c r="G2763" i="11"/>
  <c r="I2763" i="5"/>
  <c r="H2763" i="5"/>
  <c r="E2763" i="5"/>
  <c r="D2764" i="11" l="1"/>
  <c r="F2764" i="11"/>
  <c r="E2764" i="11" s="1"/>
  <c r="H2764" i="11"/>
  <c r="C2764" i="11"/>
  <c r="G2764" i="11"/>
  <c r="B2764" i="11"/>
  <c r="H2764" i="5"/>
  <c r="I2764" i="5"/>
  <c r="E2764" i="5"/>
  <c r="B2765" i="11" l="1"/>
  <c r="D2765" i="11"/>
  <c r="G2765" i="11"/>
  <c r="F2765" i="11"/>
  <c r="E2765" i="11" s="1"/>
  <c r="H2765" i="11"/>
  <c r="C2765" i="11"/>
  <c r="I2765" i="5"/>
  <c r="H2765" i="5"/>
  <c r="E2765" i="5"/>
  <c r="D2766" i="11" l="1"/>
  <c r="F2766" i="11"/>
  <c r="E2766" i="11" s="1"/>
  <c r="H2766" i="11"/>
  <c r="C2766" i="11"/>
  <c r="G2766" i="11"/>
  <c r="B2766" i="11"/>
  <c r="H2766" i="5"/>
  <c r="I2766" i="5"/>
  <c r="E2766" i="5"/>
  <c r="B2767" i="11" l="1"/>
  <c r="G2767" i="11"/>
  <c r="D2767" i="11"/>
  <c r="F2767" i="11"/>
  <c r="E2767" i="11" s="1"/>
  <c r="H2767" i="11"/>
  <c r="C2767" i="11"/>
  <c r="I2767" i="5"/>
  <c r="H2767" i="5"/>
  <c r="E2767" i="5"/>
  <c r="D2768" i="11" l="1"/>
  <c r="F2768" i="11"/>
  <c r="E2768" i="11" s="1"/>
  <c r="G2768" i="11"/>
  <c r="H2768" i="11"/>
  <c r="C2768" i="11"/>
  <c r="B2768" i="11"/>
  <c r="H2768" i="5"/>
  <c r="I2768" i="5"/>
  <c r="E2768" i="5"/>
  <c r="B2769" i="11" l="1"/>
  <c r="D2769" i="11"/>
  <c r="F2769" i="11"/>
  <c r="E2769" i="11" s="1"/>
  <c r="H2769" i="11"/>
  <c r="G2769" i="11"/>
  <c r="C2769" i="11"/>
  <c r="I2769" i="5"/>
  <c r="H2769" i="5"/>
  <c r="E2769" i="5"/>
  <c r="D2770" i="11" l="1"/>
  <c r="G2770" i="11"/>
  <c r="B2770" i="11"/>
  <c r="F2770" i="11"/>
  <c r="E2770" i="11" s="1"/>
  <c r="C2770" i="11"/>
  <c r="H2770" i="11"/>
  <c r="H2770" i="5"/>
  <c r="I2770" i="5"/>
  <c r="E2770" i="5"/>
  <c r="B2771" i="11" l="1"/>
  <c r="D2771" i="11"/>
  <c r="F2771" i="11"/>
  <c r="E2771" i="11" s="1"/>
  <c r="H2771" i="11"/>
  <c r="C2771" i="11"/>
  <c r="G2771" i="11"/>
  <c r="I2771" i="5"/>
  <c r="H2771" i="5"/>
  <c r="E2771" i="5"/>
  <c r="D2772" i="11" l="1"/>
  <c r="G2772" i="11"/>
  <c r="F2772" i="11"/>
  <c r="E2772" i="11" s="1"/>
  <c r="H2772" i="11"/>
  <c r="C2772" i="11"/>
  <c r="B2772" i="11"/>
  <c r="H2772" i="5"/>
  <c r="I2772" i="5"/>
  <c r="E2772" i="5"/>
  <c r="B2773" i="11" l="1"/>
  <c r="D2773" i="11"/>
  <c r="G2773" i="11"/>
  <c r="H2773" i="11"/>
  <c r="C2773" i="11"/>
  <c r="F2773" i="11"/>
  <c r="E2773" i="11" s="1"/>
  <c r="I2773" i="5"/>
  <c r="H2773" i="5"/>
  <c r="E2773" i="5"/>
  <c r="D2774" i="11" l="1"/>
  <c r="C2774" i="11"/>
  <c r="B2774" i="11"/>
  <c r="F2774" i="11"/>
  <c r="E2774" i="11" s="1"/>
  <c r="G2774" i="11"/>
  <c r="H2774" i="11"/>
  <c r="H2774" i="5"/>
  <c r="I2774" i="5"/>
  <c r="E2774" i="5"/>
  <c r="B2775" i="11" l="1"/>
  <c r="H2775" i="11"/>
  <c r="D2775" i="11"/>
  <c r="F2775" i="11"/>
  <c r="E2775" i="11" s="1"/>
  <c r="C2775" i="11"/>
  <c r="G2775" i="11"/>
  <c r="I2775" i="5"/>
  <c r="H2775" i="5"/>
  <c r="E2775" i="5"/>
  <c r="D2776" i="11" l="1"/>
  <c r="G2776" i="11"/>
  <c r="H2776" i="11"/>
  <c r="C2776" i="11"/>
  <c r="B2776" i="11"/>
  <c r="F2776" i="11"/>
  <c r="E2776" i="11" s="1"/>
  <c r="H2776" i="5"/>
  <c r="I2776" i="5"/>
  <c r="E2776" i="5"/>
  <c r="B2777" i="11" l="1"/>
  <c r="D2777" i="11"/>
  <c r="F2777" i="11"/>
  <c r="E2777" i="11" s="1"/>
  <c r="H2777" i="11"/>
  <c r="C2777" i="11"/>
  <c r="G2777" i="11"/>
  <c r="I2777" i="5"/>
  <c r="H2777" i="5"/>
  <c r="E2777" i="5"/>
  <c r="D2778" i="11" l="1"/>
  <c r="F2778" i="11"/>
  <c r="E2778" i="11" s="1"/>
  <c r="G2778" i="11"/>
  <c r="B2778" i="11"/>
  <c r="H2778" i="11"/>
  <c r="C2778" i="11"/>
  <c r="H2778" i="5"/>
  <c r="I2778" i="5"/>
  <c r="E2778" i="5"/>
  <c r="B2779" i="11" l="1"/>
  <c r="D2779" i="11"/>
  <c r="F2779" i="11"/>
  <c r="E2779" i="11" s="1"/>
  <c r="G2779" i="11"/>
  <c r="C2779" i="11"/>
  <c r="H2779" i="11"/>
  <c r="I2779" i="5"/>
  <c r="H2779" i="5"/>
  <c r="E2779" i="5"/>
  <c r="D2780" i="11" l="1"/>
  <c r="F2780" i="11"/>
  <c r="E2780" i="11" s="1"/>
  <c r="G2780" i="11"/>
  <c r="C2780" i="11"/>
  <c r="B2780" i="11"/>
  <c r="H2780" i="11"/>
  <c r="H2780" i="5"/>
  <c r="I2780" i="5"/>
  <c r="E2780" i="5"/>
  <c r="B2781" i="11" l="1"/>
  <c r="D2781" i="11"/>
  <c r="F2781" i="11"/>
  <c r="E2781" i="11" s="1"/>
  <c r="H2781" i="11"/>
  <c r="C2781" i="11"/>
  <c r="G2781" i="11"/>
  <c r="I2781" i="5"/>
  <c r="H2781" i="5"/>
  <c r="E2781" i="5"/>
  <c r="D2782" i="11" l="1"/>
  <c r="H2782" i="11"/>
  <c r="C2782" i="11"/>
  <c r="B2782" i="11"/>
  <c r="F2782" i="11"/>
  <c r="E2782" i="11" s="1"/>
  <c r="G2782" i="11"/>
  <c r="H2782" i="5"/>
  <c r="I2782" i="5"/>
  <c r="E2782" i="5"/>
  <c r="B2783" i="11" l="1"/>
  <c r="D2783" i="11"/>
  <c r="H2783" i="11"/>
  <c r="F2783" i="11"/>
  <c r="E2783" i="11" s="1"/>
  <c r="G2783" i="11"/>
  <c r="C2783" i="11"/>
  <c r="H2783" i="5"/>
  <c r="I2783" i="5"/>
  <c r="E2783" i="5"/>
  <c r="D2784" i="11" l="1"/>
  <c r="G2784" i="11"/>
  <c r="H2784" i="11"/>
  <c r="F2784" i="11"/>
  <c r="E2784" i="11" s="1"/>
  <c r="C2784" i="11"/>
  <c r="B2784" i="11"/>
  <c r="H2784" i="5"/>
  <c r="I2784" i="5"/>
  <c r="E2784" i="5"/>
  <c r="B2785" i="11" l="1"/>
  <c r="D2785" i="11"/>
  <c r="F2785" i="11"/>
  <c r="E2785" i="11" s="1"/>
  <c r="G2785" i="11"/>
  <c r="H2785" i="11"/>
  <c r="C2785" i="11"/>
  <c r="I2785" i="5"/>
  <c r="H2785" i="5"/>
  <c r="E2785" i="5"/>
  <c r="D2786" i="11" l="1"/>
  <c r="G2786" i="11"/>
  <c r="H2786" i="11"/>
  <c r="C2786" i="11"/>
  <c r="F2786" i="11"/>
  <c r="E2786" i="11" s="1"/>
  <c r="B2786" i="11"/>
  <c r="H2786" i="5"/>
  <c r="I2786" i="5"/>
  <c r="E2786" i="5"/>
  <c r="B2787" i="11" l="1"/>
  <c r="D2787" i="11"/>
  <c r="F2787" i="11"/>
  <c r="E2787" i="11" s="1"/>
  <c r="G2787" i="11"/>
  <c r="H2787" i="11"/>
  <c r="C2787" i="11"/>
  <c r="I2787" i="5"/>
  <c r="H2787" i="5"/>
  <c r="E2787" i="5"/>
  <c r="D2788" i="11" l="1"/>
  <c r="F2788" i="11"/>
  <c r="E2788" i="11" s="1"/>
  <c r="G2788" i="11"/>
  <c r="H2788" i="11"/>
  <c r="C2788" i="11"/>
  <c r="B2788" i="11"/>
  <c r="H2788" i="5"/>
  <c r="I2788" i="5"/>
  <c r="E2788" i="5"/>
  <c r="B2789" i="11" l="1"/>
  <c r="D2789" i="11"/>
  <c r="F2789" i="11"/>
  <c r="E2789" i="11" s="1"/>
  <c r="G2789" i="11"/>
  <c r="H2789" i="11"/>
  <c r="C2789" i="11"/>
  <c r="I2789" i="5"/>
  <c r="H2789" i="5"/>
  <c r="E2789" i="5"/>
  <c r="D2790" i="11" l="1"/>
  <c r="F2790" i="11"/>
  <c r="E2790" i="11" s="1"/>
  <c r="G2790" i="11"/>
  <c r="C2790" i="11"/>
  <c r="B2790" i="11"/>
  <c r="H2790" i="11"/>
  <c r="H2790" i="5"/>
  <c r="I2790" i="5"/>
  <c r="E2790" i="5"/>
  <c r="B2791" i="11" l="1"/>
  <c r="D2791" i="11"/>
  <c r="H2791" i="11"/>
  <c r="F2791" i="11"/>
  <c r="E2791" i="11" s="1"/>
  <c r="G2791" i="11"/>
  <c r="C2791" i="11"/>
  <c r="H2791" i="5"/>
  <c r="E2791" i="5"/>
  <c r="I2791" i="5"/>
  <c r="D2792" i="11" l="1"/>
  <c r="G2792" i="11"/>
  <c r="C2792" i="11"/>
  <c r="F2792" i="11"/>
  <c r="E2792" i="11" s="1"/>
  <c r="H2792" i="11"/>
  <c r="B2792" i="11"/>
  <c r="H2792" i="5"/>
  <c r="I2792" i="5"/>
  <c r="E2792" i="5"/>
  <c r="B2793" i="11" l="1"/>
  <c r="D2793" i="11"/>
  <c r="G2793" i="11"/>
  <c r="H2793" i="11"/>
  <c r="F2793" i="11"/>
  <c r="E2793" i="11" s="1"/>
  <c r="C2793" i="11"/>
  <c r="I2793" i="5"/>
  <c r="H2793" i="5"/>
  <c r="E2793" i="5"/>
  <c r="D2794" i="11" l="1"/>
  <c r="F2794" i="11"/>
  <c r="E2794" i="11" s="1"/>
  <c r="G2794" i="11"/>
  <c r="H2794" i="11"/>
  <c r="C2794" i="11"/>
  <c r="B2794" i="11"/>
  <c r="H2794" i="5"/>
  <c r="I2794" i="5"/>
  <c r="E2794" i="5"/>
  <c r="B2795" i="11" l="1"/>
  <c r="D2795" i="11"/>
  <c r="H2795" i="11"/>
  <c r="C2795" i="11"/>
  <c r="F2795" i="11"/>
  <c r="E2795" i="11" s="1"/>
  <c r="G2795" i="11"/>
  <c r="I2795" i="5"/>
  <c r="H2795" i="5"/>
  <c r="E2795" i="5"/>
  <c r="D2796" i="11" l="1"/>
  <c r="F2796" i="11"/>
  <c r="E2796" i="11" s="1"/>
  <c r="H2796" i="11"/>
  <c r="B2796" i="11"/>
  <c r="G2796" i="11"/>
  <c r="C2796" i="11"/>
  <c r="H2796" i="5"/>
  <c r="I2796" i="5"/>
  <c r="E2796" i="5"/>
  <c r="B2797" i="11" l="1"/>
  <c r="F2797" i="11"/>
  <c r="E2797" i="11" s="1"/>
  <c r="G2797" i="11"/>
  <c r="C2797" i="11"/>
  <c r="D2797" i="11"/>
  <c r="H2797" i="11"/>
  <c r="I2797" i="5"/>
  <c r="H2797" i="5"/>
  <c r="E2797" i="5"/>
  <c r="D2798" i="11" l="1"/>
  <c r="F2798" i="11"/>
  <c r="E2798" i="11" s="1"/>
  <c r="G2798" i="11"/>
  <c r="C2798" i="11"/>
  <c r="H2798" i="11"/>
  <c r="B2798" i="11"/>
  <c r="H2798" i="5"/>
  <c r="I2798" i="5"/>
  <c r="E2798" i="5"/>
  <c r="B2799" i="11" l="1"/>
  <c r="H2799" i="11"/>
  <c r="C2799" i="11"/>
  <c r="D2799" i="11"/>
  <c r="F2799" i="11"/>
  <c r="E2799" i="11" s="1"/>
  <c r="G2799" i="11"/>
  <c r="H2799" i="5"/>
  <c r="I2799" i="5"/>
  <c r="E2799" i="5"/>
  <c r="D2800" i="11" l="1"/>
  <c r="F2800" i="11"/>
  <c r="E2800" i="11" s="1"/>
  <c r="C2800" i="11"/>
  <c r="B2800" i="11"/>
  <c r="H2800" i="11"/>
  <c r="G2800" i="11"/>
  <c r="H2800" i="5"/>
  <c r="I2800" i="5"/>
  <c r="E2800" i="5"/>
  <c r="B2801" i="11" l="1"/>
  <c r="F2801" i="11"/>
  <c r="E2801" i="11" s="1"/>
  <c r="G2801" i="11"/>
  <c r="H2801" i="11"/>
  <c r="D2801" i="11"/>
  <c r="C2801" i="11"/>
  <c r="I2801" i="5"/>
  <c r="H2801" i="5"/>
  <c r="E2801" i="5"/>
  <c r="D2802" i="11" l="1"/>
  <c r="F2802" i="11"/>
  <c r="E2802" i="11" s="1"/>
  <c r="H2802" i="11"/>
  <c r="G2802" i="11"/>
  <c r="C2802" i="11"/>
  <c r="B2802" i="11"/>
  <c r="H2802" i="5"/>
  <c r="I2802" i="5"/>
  <c r="E2802" i="5"/>
  <c r="B2803" i="11" l="1"/>
  <c r="D2803" i="11"/>
  <c r="F2803" i="11"/>
  <c r="E2803" i="11" s="1"/>
  <c r="G2803" i="11"/>
  <c r="C2803" i="11"/>
  <c r="H2803" i="11"/>
  <c r="I2803" i="5"/>
  <c r="H2803" i="5"/>
  <c r="E2803" i="5"/>
  <c r="D2804" i="11" l="1"/>
  <c r="H2804" i="11"/>
  <c r="F2804" i="11"/>
  <c r="E2804" i="11" s="1"/>
  <c r="G2804" i="11"/>
  <c r="B2804" i="11"/>
  <c r="C2804" i="11"/>
  <c r="H2804" i="5"/>
  <c r="I2804" i="5"/>
  <c r="E2804" i="5"/>
  <c r="B2805" i="11" l="1"/>
  <c r="D2805" i="11"/>
  <c r="F2805" i="11"/>
  <c r="E2805" i="11" s="1"/>
  <c r="C2805" i="11"/>
  <c r="G2805" i="11"/>
  <c r="H2805" i="11"/>
  <c r="I2805" i="5"/>
  <c r="H2805" i="5"/>
  <c r="E2805" i="5"/>
  <c r="D2806" i="11" l="1"/>
  <c r="G2806" i="11"/>
  <c r="H2806" i="11"/>
  <c r="C2806" i="11"/>
  <c r="F2806" i="11"/>
  <c r="E2806" i="11" s="1"/>
  <c r="B2806" i="11"/>
  <c r="H2806" i="5"/>
  <c r="I2806" i="5"/>
  <c r="E2806" i="5"/>
  <c r="B2807" i="11" l="1"/>
  <c r="G2807" i="11"/>
  <c r="C2807" i="11"/>
  <c r="D2807" i="11"/>
  <c r="F2807" i="11"/>
  <c r="E2807" i="11" s="1"/>
  <c r="H2807" i="11"/>
  <c r="H2807" i="5"/>
  <c r="I2807" i="5"/>
  <c r="E2807" i="5"/>
  <c r="D2808" i="11" l="1"/>
  <c r="F2808" i="11"/>
  <c r="E2808" i="11" s="1"/>
  <c r="G2808" i="11"/>
  <c r="C2808" i="11"/>
  <c r="H2808" i="11"/>
  <c r="B2808" i="11"/>
  <c r="H2808" i="5"/>
  <c r="I2808" i="5"/>
  <c r="E2808" i="5"/>
  <c r="B2809" i="11" l="1"/>
  <c r="D2809" i="11"/>
  <c r="G2809" i="11"/>
  <c r="F2809" i="11"/>
  <c r="E2809" i="11" s="1"/>
  <c r="H2809" i="11"/>
  <c r="C2809" i="11"/>
  <c r="I2809" i="5"/>
  <c r="H2809" i="5"/>
  <c r="E2809" i="5"/>
  <c r="D2810" i="11" l="1"/>
  <c r="G2810" i="11"/>
  <c r="C2810" i="11"/>
  <c r="B2810" i="11"/>
  <c r="F2810" i="11"/>
  <c r="E2810" i="11" s="1"/>
  <c r="H2810" i="11"/>
  <c r="H2810" i="5"/>
  <c r="I2810" i="5"/>
  <c r="E2810" i="5"/>
  <c r="B2811" i="11" l="1"/>
  <c r="D2811" i="11"/>
  <c r="F2811" i="11"/>
  <c r="E2811" i="11" s="1"/>
  <c r="G2811" i="11"/>
  <c r="H2811" i="11"/>
  <c r="C2811" i="11"/>
  <c r="I2811" i="5"/>
  <c r="H2811" i="5"/>
  <c r="E2811" i="5"/>
  <c r="D2812" i="11" l="1"/>
  <c r="G2812" i="11"/>
  <c r="H2812" i="11"/>
  <c r="C2812" i="11"/>
  <c r="F2812" i="11"/>
  <c r="E2812" i="11" s="1"/>
  <c r="B2812" i="11"/>
  <c r="H2812" i="5"/>
  <c r="I2812" i="5"/>
  <c r="E2812" i="5"/>
  <c r="B2813" i="11" l="1"/>
  <c r="D2813" i="11"/>
  <c r="F2813" i="11"/>
  <c r="E2813" i="11" s="1"/>
  <c r="C2813" i="11"/>
  <c r="G2813" i="11"/>
  <c r="H2813" i="11"/>
  <c r="I2813" i="5"/>
  <c r="H2813" i="5"/>
  <c r="E2813" i="5"/>
  <c r="D2814" i="11" l="1"/>
  <c r="G2814" i="11"/>
  <c r="H2814" i="11"/>
  <c r="B2814" i="11"/>
  <c r="F2814" i="11"/>
  <c r="E2814" i="11" s="1"/>
  <c r="C2814" i="11"/>
  <c r="H2814" i="5"/>
  <c r="I2814" i="5"/>
  <c r="E2814" i="5"/>
  <c r="B2815" i="11" l="1"/>
  <c r="D2815" i="11"/>
  <c r="F2815" i="11"/>
  <c r="E2815" i="11" s="1"/>
  <c r="G2815" i="11"/>
  <c r="H2815" i="11"/>
  <c r="C2815" i="11"/>
  <c r="H2815" i="5"/>
  <c r="I2815" i="5"/>
  <c r="E2815" i="5"/>
  <c r="D2816" i="11" l="1"/>
  <c r="F2816" i="11"/>
  <c r="E2816" i="11" s="1"/>
  <c r="G2816" i="11"/>
  <c r="H2816" i="11"/>
  <c r="C2816" i="11"/>
  <c r="B2816" i="11"/>
  <c r="H2816" i="5"/>
  <c r="I2816" i="5"/>
  <c r="E2816" i="5"/>
  <c r="B2817" i="11" l="1"/>
  <c r="D2817" i="11"/>
  <c r="F2817" i="11"/>
  <c r="E2817" i="11" s="1"/>
  <c r="G2817" i="11"/>
  <c r="H2817" i="11"/>
  <c r="C2817" i="11"/>
  <c r="I2817" i="5"/>
  <c r="H2817" i="5"/>
  <c r="E2817" i="5"/>
  <c r="D2818" i="11" l="1"/>
  <c r="F2818" i="11"/>
  <c r="E2818" i="11" s="1"/>
  <c r="G2818" i="11"/>
  <c r="C2818" i="11"/>
  <c r="H2818" i="11"/>
  <c r="B2818" i="11"/>
  <c r="H2818" i="5"/>
  <c r="I2818" i="5"/>
  <c r="E2818" i="5"/>
  <c r="B2819" i="11" l="1"/>
  <c r="D2819" i="11"/>
  <c r="F2819" i="11"/>
  <c r="E2819" i="11" s="1"/>
  <c r="H2819" i="11"/>
  <c r="C2819" i="11"/>
  <c r="G2819" i="11"/>
  <c r="I2819" i="5"/>
  <c r="H2819" i="5"/>
  <c r="E2819" i="5"/>
  <c r="D2820" i="11" l="1"/>
  <c r="F2820" i="11"/>
  <c r="E2820" i="11" s="1"/>
  <c r="C2820" i="11"/>
  <c r="G2820" i="11"/>
  <c r="H2820" i="11"/>
  <c r="B2820" i="11"/>
  <c r="H2820" i="5"/>
  <c r="I2820" i="5"/>
  <c r="E2820" i="5"/>
  <c r="B2821" i="11" l="1"/>
  <c r="D2821" i="11"/>
  <c r="F2821" i="11"/>
  <c r="E2821" i="11" s="1"/>
  <c r="H2821" i="11"/>
  <c r="C2821" i="11"/>
  <c r="G2821" i="11"/>
  <c r="I2821" i="5"/>
  <c r="H2821" i="5"/>
  <c r="E2821" i="5"/>
  <c r="D2822" i="11" l="1"/>
  <c r="H2822" i="11"/>
  <c r="C2822" i="11"/>
  <c r="F2822" i="11"/>
  <c r="E2822" i="11" s="1"/>
  <c r="G2822" i="11"/>
  <c r="B2822" i="11"/>
  <c r="H2822" i="5"/>
  <c r="I2822" i="5"/>
  <c r="E2822" i="5"/>
  <c r="B2823" i="11" l="1"/>
  <c r="D2823" i="11"/>
  <c r="G2823" i="11"/>
  <c r="H2823" i="11"/>
  <c r="F2823" i="11"/>
  <c r="E2823" i="11" s="1"/>
  <c r="C2823" i="11"/>
  <c r="H2823" i="5"/>
  <c r="I2823" i="5"/>
  <c r="E2823" i="5"/>
  <c r="D2824" i="11" l="1"/>
  <c r="F2824" i="11"/>
  <c r="E2824" i="11" s="1"/>
  <c r="G2824" i="11"/>
  <c r="H2824" i="11"/>
  <c r="C2824" i="11"/>
  <c r="B2824" i="11"/>
  <c r="H2824" i="5"/>
  <c r="I2824" i="5"/>
  <c r="E2824" i="5"/>
  <c r="B2825" i="11" l="1"/>
  <c r="D2825" i="11"/>
  <c r="C2825" i="11"/>
  <c r="F2825" i="11"/>
  <c r="E2825" i="11" s="1"/>
  <c r="H2825" i="11"/>
  <c r="G2825" i="11"/>
  <c r="I2825" i="5"/>
  <c r="H2825" i="5"/>
  <c r="E2825" i="5"/>
  <c r="D2826" i="11" l="1"/>
  <c r="F2826" i="11"/>
  <c r="E2826" i="11" s="1"/>
  <c r="H2826" i="11"/>
  <c r="G2826" i="11"/>
  <c r="C2826" i="11"/>
  <c r="B2826" i="11"/>
  <c r="H2826" i="5"/>
  <c r="I2826" i="5"/>
  <c r="E2826" i="5"/>
  <c r="B2827" i="11" l="1"/>
  <c r="D2827" i="11"/>
  <c r="G2827" i="11"/>
  <c r="H2827" i="11"/>
  <c r="F2827" i="11"/>
  <c r="E2827" i="11" s="1"/>
  <c r="C2827" i="11"/>
  <c r="I2827" i="5"/>
  <c r="H2827" i="5"/>
  <c r="E2827" i="5"/>
  <c r="D2828" i="11" l="1"/>
  <c r="F2828" i="11"/>
  <c r="E2828" i="11" s="1"/>
  <c r="G2828" i="11"/>
  <c r="H2828" i="11"/>
  <c r="C2828" i="11"/>
  <c r="B2828" i="11"/>
  <c r="H2828" i="5"/>
  <c r="I2828" i="5"/>
  <c r="E2828" i="5"/>
  <c r="B2829" i="11" l="1"/>
  <c r="D2829" i="11"/>
  <c r="F2829" i="11"/>
  <c r="E2829" i="11" s="1"/>
  <c r="G2829" i="11"/>
  <c r="C2829" i="11"/>
  <c r="H2829" i="11"/>
  <c r="I2829" i="5"/>
  <c r="H2829" i="5"/>
  <c r="E2829" i="5"/>
  <c r="D2830" i="11" l="1"/>
  <c r="F2830" i="11"/>
  <c r="E2830" i="11" s="1"/>
  <c r="C2830" i="11"/>
  <c r="B2830" i="11"/>
  <c r="G2830" i="11"/>
  <c r="H2830" i="11"/>
  <c r="H2830" i="5"/>
  <c r="I2830" i="5"/>
  <c r="E2830" i="5"/>
  <c r="B2831" i="11" l="1"/>
  <c r="D2831" i="11"/>
  <c r="H2831" i="11"/>
  <c r="C2831" i="11"/>
  <c r="F2831" i="11"/>
  <c r="E2831" i="11" s="1"/>
  <c r="G2831" i="11"/>
  <c r="H2831" i="5"/>
  <c r="I2831" i="5"/>
  <c r="E2831" i="5"/>
  <c r="D2832" i="11" l="1"/>
  <c r="F2832" i="11"/>
  <c r="E2832" i="11" s="1"/>
  <c r="B2832" i="11"/>
  <c r="G2832" i="11"/>
  <c r="H2832" i="11"/>
  <c r="C2832" i="11"/>
  <c r="H2832" i="5"/>
  <c r="I2832" i="5"/>
  <c r="E2832" i="5"/>
  <c r="B2833" i="11" l="1"/>
  <c r="D2833" i="11"/>
  <c r="F2833" i="11"/>
  <c r="E2833" i="11" s="1"/>
  <c r="G2833" i="11"/>
  <c r="H2833" i="11"/>
  <c r="C2833" i="11"/>
  <c r="I2833" i="5"/>
  <c r="H2833" i="5"/>
  <c r="E2833" i="5"/>
  <c r="D2834" i="11" l="1"/>
  <c r="G2834" i="11"/>
  <c r="F2834" i="11"/>
  <c r="E2834" i="11" s="1"/>
  <c r="H2834" i="11"/>
  <c r="C2834" i="11"/>
  <c r="B2834" i="11"/>
  <c r="H2834" i="5"/>
  <c r="I2834" i="5"/>
  <c r="E2834" i="5"/>
  <c r="B2835" i="11" l="1"/>
  <c r="G2835" i="11"/>
  <c r="D2835" i="11"/>
  <c r="C2835" i="11"/>
  <c r="F2835" i="11"/>
  <c r="E2835" i="11" s="1"/>
  <c r="H2835" i="11"/>
  <c r="I2835" i="5"/>
  <c r="H2835" i="5"/>
  <c r="E2835" i="5"/>
  <c r="D2836" i="11" l="1"/>
  <c r="F2836" i="11"/>
  <c r="E2836" i="11" s="1"/>
  <c r="H2836" i="11"/>
  <c r="C2836" i="11"/>
  <c r="G2836" i="11"/>
  <c r="B2836" i="11"/>
  <c r="H2836" i="5"/>
  <c r="I2836" i="5"/>
  <c r="E2836" i="5"/>
  <c r="B2837" i="11" l="1"/>
  <c r="D2837" i="11"/>
  <c r="G2837" i="11"/>
  <c r="F2837" i="11"/>
  <c r="E2837" i="11" s="1"/>
  <c r="C2837" i="11"/>
  <c r="H2837" i="11"/>
  <c r="I2837" i="5"/>
  <c r="H2837" i="5"/>
  <c r="E2837" i="5"/>
  <c r="C2838" i="11" l="1"/>
  <c r="D2838" i="11"/>
  <c r="F2838" i="11"/>
  <c r="E2838" i="11" s="1"/>
  <c r="G2838" i="11"/>
  <c r="H2838" i="11"/>
  <c r="B2838" i="11"/>
  <c r="H2838" i="5"/>
  <c r="I2838" i="5"/>
  <c r="E2838" i="5"/>
  <c r="C2839" i="11" l="1"/>
  <c r="F2839" i="11"/>
  <c r="E2839" i="11" s="1"/>
  <c r="H2839" i="11"/>
  <c r="D2839" i="11"/>
  <c r="G2839" i="11"/>
  <c r="B2839" i="11"/>
  <c r="H2839" i="5"/>
  <c r="I2839" i="5"/>
  <c r="E2839" i="5"/>
  <c r="D2840" i="11" l="1"/>
  <c r="B2840" i="11"/>
  <c r="H2840" i="11"/>
  <c r="F2840" i="11"/>
  <c r="E2840" i="11" s="1"/>
  <c r="G2840" i="11"/>
  <c r="C2840" i="11"/>
  <c r="H2840" i="5"/>
  <c r="I2840" i="5"/>
  <c r="E2840" i="5"/>
  <c r="C2841" i="11" l="1"/>
  <c r="D2841" i="11"/>
  <c r="G2841" i="11"/>
  <c r="B2841" i="11"/>
  <c r="H2841" i="11"/>
  <c r="F2841" i="11"/>
  <c r="E2841" i="11" s="1"/>
  <c r="I2841" i="5"/>
  <c r="H2841" i="5"/>
  <c r="E2841" i="5"/>
  <c r="D2842" i="11" l="1"/>
  <c r="C2842" i="11"/>
  <c r="F2842" i="11"/>
  <c r="E2842" i="11" s="1"/>
  <c r="G2842" i="11"/>
  <c r="H2842" i="11"/>
  <c r="B2842" i="11"/>
  <c r="H2842" i="5"/>
  <c r="I2842" i="5"/>
  <c r="E2842" i="5"/>
  <c r="C2843" i="11" l="1"/>
  <c r="F2843" i="11"/>
  <c r="E2843" i="11" s="1"/>
  <c r="G2843" i="11"/>
  <c r="D2843" i="11"/>
  <c r="H2843" i="11"/>
  <c r="B2843" i="11"/>
  <c r="I2843" i="5"/>
  <c r="H2843" i="5"/>
  <c r="E2843" i="5"/>
  <c r="D2844" i="11" l="1"/>
  <c r="F2844" i="11"/>
  <c r="E2844" i="11" s="1"/>
  <c r="B2844" i="11"/>
  <c r="G2844" i="11"/>
  <c r="C2844" i="11"/>
  <c r="H2844" i="11"/>
  <c r="H2844" i="5"/>
  <c r="I2844" i="5"/>
  <c r="E2844" i="5"/>
  <c r="C2845" i="11" l="1"/>
  <c r="D2845" i="11"/>
  <c r="H2845" i="11"/>
  <c r="B2845" i="11"/>
  <c r="F2845" i="11"/>
  <c r="E2845" i="11" s="1"/>
  <c r="G2845" i="11"/>
  <c r="I2845" i="5"/>
  <c r="H2845" i="5"/>
  <c r="E2845" i="5"/>
  <c r="D2846" i="11" l="1"/>
  <c r="F2846" i="11"/>
  <c r="E2846" i="11" s="1"/>
  <c r="H2846" i="11"/>
  <c r="C2846" i="11"/>
  <c r="B2846" i="11"/>
  <c r="G2846" i="11"/>
  <c r="H2846" i="5"/>
  <c r="I2846" i="5"/>
  <c r="E2846" i="5"/>
  <c r="C2847" i="11" l="1"/>
  <c r="F2847" i="11"/>
  <c r="E2847" i="11" s="1"/>
  <c r="D2847" i="11"/>
  <c r="G2847" i="11"/>
  <c r="B2847" i="11"/>
  <c r="H2847" i="11"/>
  <c r="H2847" i="5"/>
  <c r="I2847" i="5"/>
  <c r="E2847" i="5"/>
  <c r="D2848" i="11" l="1"/>
  <c r="G2848" i="11"/>
  <c r="B2848" i="11"/>
  <c r="H2848" i="11"/>
  <c r="F2848" i="11"/>
  <c r="E2848" i="11" s="1"/>
  <c r="C2848" i="11"/>
  <c r="H2848" i="5"/>
  <c r="I2848" i="5"/>
  <c r="E2848" i="5"/>
  <c r="C2849" i="11" l="1"/>
  <c r="D2849" i="11"/>
  <c r="F2849" i="11"/>
  <c r="E2849" i="11" s="1"/>
  <c r="B2849" i="11"/>
  <c r="G2849" i="11"/>
  <c r="H2849" i="11"/>
  <c r="I2849" i="5"/>
  <c r="H2849" i="5"/>
  <c r="E2849" i="5"/>
  <c r="D2850" i="11" l="1"/>
  <c r="F2850" i="11"/>
  <c r="E2850" i="11" s="1"/>
  <c r="H2850" i="11"/>
  <c r="G2850" i="11"/>
  <c r="B2850" i="11"/>
  <c r="C2850" i="11"/>
  <c r="H2850" i="5"/>
  <c r="I2850" i="5"/>
  <c r="E2850" i="5"/>
  <c r="C2851" i="11" l="1"/>
  <c r="D2851" i="11"/>
  <c r="F2851" i="11"/>
  <c r="E2851" i="11" s="1"/>
  <c r="G2851" i="11"/>
  <c r="B2851" i="11"/>
  <c r="H2851" i="11"/>
  <c r="I2851" i="5"/>
  <c r="H2851" i="5"/>
  <c r="E2851" i="5"/>
  <c r="D2852" i="11" l="1"/>
  <c r="F2852" i="11"/>
  <c r="E2852" i="11" s="1"/>
  <c r="G2852" i="11"/>
  <c r="B2852" i="11"/>
  <c r="H2852" i="11"/>
  <c r="C2852" i="11"/>
  <c r="H2852" i="5"/>
  <c r="I2852" i="5"/>
  <c r="E2852" i="5"/>
  <c r="C2853" i="11" l="1"/>
  <c r="D2853" i="11"/>
  <c r="F2853" i="11"/>
  <c r="E2853" i="11" s="1"/>
  <c r="H2853" i="11"/>
  <c r="G2853" i="11"/>
  <c r="B2853" i="11"/>
  <c r="I2853" i="5"/>
  <c r="H2853" i="5"/>
  <c r="E2853" i="5"/>
  <c r="D2854" i="11" l="1"/>
  <c r="G2854" i="11"/>
  <c r="B2854" i="11"/>
  <c r="H2854" i="11"/>
  <c r="F2854" i="11"/>
  <c r="E2854" i="11" s="1"/>
  <c r="C2854" i="11"/>
  <c r="H2854" i="5"/>
  <c r="I2854" i="5"/>
  <c r="E2854" i="5"/>
  <c r="C2855" i="11" l="1"/>
  <c r="D2855" i="11"/>
  <c r="G2855" i="11"/>
  <c r="B2855" i="11"/>
  <c r="F2855" i="11"/>
  <c r="E2855" i="11" s="1"/>
  <c r="H2855" i="11"/>
  <c r="H2855" i="5"/>
  <c r="I2855" i="5"/>
  <c r="E2855" i="5"/>
  <c r="D2856" i="11" l="1"/>
  <c r="F2856" i="11"/>
  <c r="E2856" i="11" s="1"/>
  <c r="G2856" i="11"/>
  <c r="B2856" i="11"/>
  <c r="H2856" i="11"/>
  <c r="C2856" i="11"/>
  <c r="H2856" i="5"/>
  <c r="I2856" i="5"/>
  <c r="E2856" i="5"/>
  <c r="C2857" i="11" l="1"/>
  <c r="D2857" i="11"/>
  <c r="F2857" i="11"/>
  <c r="E2857" i="11" s="1"/>
  <c r="B2857" i="11"/>
  <c r="G2857" i="11"/>
  <c r="H2857" i="11"/>
  <c r="I2857" i="5"/>
  <c r="H2857" i="5"/>
  <c r="E2857" i="5"/>
  <c r="D2858" i="11" l="1"/>
  <c r="F2858" i="11"/>
  <c r="E2858" i="11" s="1"/>
  <c r="G2858" i="11"/>
  <c r="C2858" i="11"/>
  <c r="B2858" i="11"/>
  <c r="H2858" i="11"/>
  <c r="H2858" i="5"/>
  <c r="I2858" i="5"/>
  <c r="E2858" i="5"/>
  <c r="C2859" i="11" l="1"/>
  <c r="D2859" i="11"/>
  <c r="G2859" i="11"/>
  <c r="B2859" i="11"/>
  <c r="F2859" i="11"/>
  <c r="E2859" i="11" s="1"/>
  <c r="H2859" i="11"/>
  <c r="I2859" i="5"/>
  <c r="H2859" i="5"/>
  <c r="E2859" i="5"/>
  <c r="D2860" i="11" l="1"/>
  <c r="F2860" i="11"/>
  <c r="E2860" i="11" s="1"/>
  <c r="B2860" i="11"/>
  <c r="H2860" i="11"/>
  <c r="C2860" i="11"/>
  <c r="G2860" i="11"/>
  <c r="H2860" i="5"/>
  <c r="I2860" i="5"/>
  <c r="E2860" i="5"/>
  <c r="C2861" i="11" l="1"/>
  <c r="F2861" i="11"/>
  <c r="E2861" i="11" s="1"/>
  <c r="D2861" i="11"/>
  <c r="B2861" i="11"/>
  <c r="H2861" i="11"/>
  <c r="G2861" i="11"/>
  <c r="I2861" i="5"/>
  <c r="H2861" i="5"/>
  <c r="E2861" i="5"/>
  <c r="D2862" i="11" l="1"/>
  <c r="F2862" i="11"/>
  <c r="E2862" i="11" s="1"/>
  <c r="G2862" i="11"/>
  <c r="B2862" i="11"/>
  <c r="H2862" i="11"/>
  <c r="C2862" i="11"/>
  <c r="H2862" i="5"/>
  <c r="I2862" i="5"/>
  <c r="E2862" i="5"/>
  <c r="C2863" i="11" l="1"/>
  <c r="D2863" i="11"/>
  <c r="H2863" i="11"/>
  <c r="G2863" i="11"/>
  <c r="B2863" i="11"/>
  <c r="F2863" i="11"/>
  <c r="E2863" i="11" s="1"/>
  <c r="H2863" i="5"/>
  <c r="I2863" i="5"/>
  <c r="E2863" i="5"/>
  <c r="D2864" i="11" l="1"/>
  <c r="F2864" i="11"/>
  <c r="E2864" i="11" s="1"/>
  <c r="C2864" i="11"/>
  <c r="G2864" i="11"/>
  <c r="B2864" i="11"/>
  <c r="H2864" i="11"/>
  <c r="H2864" i="5"/>
  <c r="I2864" i="5"/>
  <c r="E2864" i="5"/>
  <c r="C2865" i="11" l="1"/>
  <c r="G2865" i="11"/>
  <c r="B2865" i="11"/>
  <c r="D2865" i="11"/>
  <c r="F2865" i="11"/>
  <c r="E2865" i="11" s="1"/>
  <c r="H2865" i="11"/>
  <c r="I2865" i="5"/>
  <c r="H2865" i="5"/>
  <c r="E2865" i="5"/>
  <c r="D2866" i="11" l="1"/>
  <c r="F2866" i="11"/>
  <c r="E2866" i="11" s="1"/>
  <c r="G2866" i="11"/>
  <c r="B2866" i="11"/>
  <c r="H2866" i="11"/>
  <c r="C2866" i="11"/>
  <c r="H2866" i="5"/>
  <c r="I2866" i="5"/>
  <c r="E2866" i="5"/>
  <c r="C2867" i="11" l="1"/>
  <c r="D2867" i="11"/>
  <c r="F2867" i="11"/>
  <c r="E2867" i="11" s="1"/>
  <c r="G2867" i="11"/>
  <c r="B2867" i="11"/>
  <c r="H2867" i="11"/>
  <c r="I2867" i="5"/>
  <c r="H2867" i="5"/>
  <c r="E2867" i="5"/>
  <c r="D2868" i="11" l="1"/>
  <c r="G2868" i="11"/>
  <c r="F2868" i="11"/>
  <c r="E2868" i="11" s="1"/>
  <c r="B2868" i="11"/>
  <c r="C2868" i="11"/>
  <c r="H2868" i="11"/>
  <c r="H2868" i="5"/>
  <c r="I2868" i="5"/>
  <c r="E2868" i="5"/>
  <c r="C2869" i="11" l="1"/>
  <c r="G2869" i="11"/>
  <c r="B2869" i="11"/>
  <c r="H2869" i="11"/>
  <c r="D2869" i="11"/>
  <c r="F2869" i="11"/>
  <c r="E2869" i="11" s="1"/>
  <c r="I2869" i="5"/>
  <c r="H2869" i="5"/>
  <c r="E2869" i="5"/>
  <c r="D2870" i="11" l="1"/>
  <c r="B2870" i="11"/>
  <c r="H2870" i="11"/>
  <c r="C2870" i="11"/>
  <c r="F2870" i="11"/>
  <c r="E2870" i="11" s="1"/>
  <c r="G2870" i="11"/>
  <c r="H2870" i="5"/>
  <c r="I2870" i="5"/>
  <c r="E2870" i="5"/>
  <c r="C2871" i="11" l="1"/>
  <c r="D2871" i="11"/>
  <c r="F2871" i="11"/>
  <c r="E2871" i="11" s="1"/>
  <c r="G2871" i="11"/>
  <c r="B2871" i="11"/>
  <c r="H2871" i="11"/>
  <c r="H2871" i="5"/>
  <c r="I2871" i="5"/>
  <c r="E2871" i="5"/>
  <c r="D2872" i="11" l="1"/>
  <c r="F2872" i="11"/>
  <c r="E2872" i="11" s="1"/>
  <c r="B2872" i="11"/>
  <c r="H2872" i="11"/>
  <c r="C2872" i="11"/>
  <c r="G2872" i="11"/>
  <c r="H2872" i="5"/>
  <c r="I2872" i="5"/>
  <c r="E2872" i="5"/>
  <c r="C2873" i="11" l="1"/>
  <c r="F2873" i="11"/>
  <c r="E2873" i="11" s="1"/>
  <c r="G2873" i="11"/>
  <c r="B2873" i="11"/>
  <c r="D2873" i="11"/>
  <c r="H2873" i="11"/>
  <c r="I2873" i="5"/>
  <c r="H2873" i="5"/>
  <c r="E2873" i="5"/>
  <c r="D2874" i="11" l="1"/>
  <c r="G2874" i="11"/>
  <c r="B2874" i="11"/>
  <c r="H2874" i="11"/>
  <c r="C2874" i="11"/>
  <c r="F2874" i="11"/>
  <c r="E2874" i="11" s="1"/>
  <c r="H2874" i="5"/>
  <c r="I2874" i="5"/>
  <c r="E2874" i="5"/>
  <c r="C2875" i="11" l="1"/>
  <c r="D2875" i="11"/>
  <c r="B2875" i="11"/>
  <c r="H2875" i="11"/>
  <c r="F2875" i="11"/>
  <c r="E2875" i="11" s="1"/>
  <c r="G2875" i="11"/>
  <c r="I2875" i="5"/>
  <c r="H2875" i="5"/>
  <c r="E2875" i="5"/>
  <c r="D2876" i="11" l="1"/>
  <c r="F2876" i="11"/>
  <c r="E2876" i="11" s="1"/>
  <c r="G2876" i="11"/>
  <c r="B2876" i="11"/>
  <c r="H2876" i="11"/>
  <c r="C2876" i="11"/>
  <c r="H2876" i="5"/>
  <c r="I2876" i="5"/>
  <c r="E2876" i="5"/>
  <c r="C2877" i="11" l="1"/>
  <c r="D2877" i="11"/>
  <c r="G2877" i="11"/>
  <c r="B2877" i="11"/>
  <c r="F2877" i="11"/>
  <c r="E2877" i="11" s="1"/>
  <c r="H2877" i="11"/>
  <c r="I2877" i="5"/>
  <c r="H2877" i="5"/>
  <c r="E2877" i="5"/>
  <c r="D2878" i="11" l="1"/>
  <c r="B2878" i="11"/>
  <c r="H2878" i="11"/>
  <c r="C2878" i="11"/>
  <c r="F2878" i="11"/>
  <c r="E2878" i="11" s="1"/>
  <c r="G2878" i="11"/>
  <c r="H2878" i="5"/>
  <c r="I2878" i="5"/>
  <c r="E2878" i="5"/>
  <c r="C2879" i="11" l="1"/>
  <c r="D2879" i="11"/>
  <c r="H2879" i="11"/>
  <c r="G2879" i="11"/>
  <c r="B2879" i="11"/>
  <c r="F2879" i="11"/>
  <c r="E2879" i="11" s="1"/>
  <c r="H2879" i="5"/>
  <c r="I2879" i="5"/>
  <c r="E2879" i="5"/>
  <c r="D2880" i="11" l="1"/>
  <c r="F2880" i="11"/>
  <c r="E2880" i="11" s="1"/>
  <c r="G2880" i="11"/>
  <c r="C2880" i="11"/>
  <c r="B2880" i="11"/>
  <c r="H2880" i="11"/>
  <c r="H2880" i="5"/>
  <c r="I2880" i="5"/>
  <c r="E2880" i="5"/>
  <c r="C2881" i="11" l="1"/>
  <c r="D2881" i="11"/>
  <c r="F2881" i="11"/>
  <c r="E2881" i="11" s="1"/>
  <c r="B2881" i="11"/>
  <c r="H2881" i="11"/>
  <c r="G2881" i="11"/>
  <c r="I2881" i="5"/>
  <c r="H2881" i="5"/>
  <c r="E2881" i="5"/>
  <c r="D2882" i="11" l="1"/>
  <c r="H2882" i="11"/>
  <c r="C2882" i="11"/>
  <c r="F2882" i="11"/>
  <c r="E2882" i="11" s="1"/>
  <c r="B2882" i="11"/>
  <c r="G2882" i="11"/>
  <c r="H2882" i="5"/>
  <c r="I2882" i="5"/>
  <c r="E2882" i="5"/>
  <c r="C2883" i="11" l="1"/>
  <c r="D2883" i="11"/>
  <c r="H2883" i="11"/>
  <c r="F2883" i="11"/>
  <c r="E2883" i="11" s="1"/>
  <c r="G2883" i="11"/>
  <c r="B2883" i="11"/>
  <c r="I2883" i="5"/>
  <c r="H2883" i="5"/>
  <c r="E2883" i="5"/>
  <c r="D2884" i="11" l="1"/>
  <c r="H2884" i="11"/>
  <c r="C2884" i="11"/>
  <c r="F2884" i="11"/>
  <c r="E2884" i="11" s="1"/>
  <c r="G2884" i="11"/>
  <c r="B2884" i="11"/>
  <c r="H2884" i="5"/>
  <c r="I2884" i="5"/>
  <c r="E2884" i="5"/>
  <c r="C2885" i="11" l="1"/>
  <c r="D2885" i="11"/>
  <c r="F2885" i="11"/>
  <c r="E2885" i="11" s="1"/>
  <c r="H2885" i="11"/>
  <c r="G2885" i="11"/>
  <c r="B2885" i="11"/>
  <c r="I2885" i="5"/>
  <c r="H2885" i="5"/>
  <c r="E2885" i="5"/>
  <c r="D2886" i="11" l="1"/>
  <c r="F2886" i="11"/>
  <c r="E2886" i="11" s="1"/>
  <c r="G2886" i="11"/>
  <c r="C2886" i="11"/>
  <c r="B2886" i="11"/>
  <c r="H2886" i="11"/>
  <c r="H2886" i="5"/>
  <c r="I2886" i="5"/>
  <c r="E2886" i="5"/>
  <c r="C2887" i="11" l="1"/>
  <c r="D2887" i="11"/>
  <c r="F2887" i="11"/>
  <c r="E2887" i="11" s="1"/>
  <c r="G2887" i="11"/>
  <c r="H2887" i="11"/>
  <c r="B2887" i="11"/>
  <c r="H2887" i="5"/>
  <c r="I2887" i="5"/>
  <c r="E2887" i="5"/>
  <c r="D2888" i="11" l="1"/>
  <c r="H2888" i="11"/>
  <c r="C2888" i="11"/>
  <c r="F2888" i="11"/>
  <c r="E2888" i="11" s="1"/>
  <c r="G2888" i="11"/>
  <c r="B2888" i="11"/>
  <c r="H2888" i="5"/>
  <c r="I2888" i="5"/>
  <c r="E2888" i="5"/>
  <c r="C2889" i="11" l="1"/>
  <c r="D2889" i="11"/>
  <c r="H2889" i="11"/>
  <c r="G2889" i="11"/>
  <c r="F2889" i="11"/>
  <c r="E2889" i="11" s="1"/>
  <c r="B2889" i="11"/>
  <c r="H2889" i="5"/>
  <c r="I2889" i="5"/>
  <c r="E2889" i="5"/>
  <c r="D2890" i="11" l="1"/>
  <c r="F2890" i="11"/>
  <c r="E2890" i="11" s="1"/>
  <c r="H2890" i="11"/>
  <c r="C2890" i="11"/>
  <c r="B2890" i="11"/>
  <c r="G2890" i="11"/>
  <c r="H2890" i="5"/>
  <c r="I2890" i="5"/>
  <c r="E2890" i="5"/>
  <c r="C2891" i="11" l="1"/>
  <c r="D2891" i="11"/>
  <c r="G2891" i="11"/>
  <c r="B2891" i="11"/>
  <c r="H2891" i="11"/>
  <c r="F2891" i="11"/>
  <c r="E2891" i="11" s="1"/>
  <c r="H2891" i="5"/>
  <c r="I2891" i="5"/>
  <c r="E2891" i="5"/>
  <c r="D2892" i="11" l="1"/>
  <c r="F2892" i="11"/>
  <c r="E2892" i="11" s="1"/>
  <c r="B2892" i="11"/>
  <c r="H2892" i="11"/>
  <c r="G2892" i="11"/>
  <c r="C2892" i="11"/>
  <c r="H2892" i="5"/>
  <c r="I2892" i="5"/>
  <c r="E2892" i="5"/>
  <c r="C2893" i="11" l="1"/>
  <c r="D2893" i="11"/>
  <c r="F2893" i="11"/>
  <c r="E2893" i="11" s="1"/>
  <c r="B2893" i="11"/>
  <c r="H2893" i="11"/>
  <c r="G2893" i="11"/>
  <c r="H2893" i="5"/>
  <c r="I2893" i="5"/>
  <c r="E2893" i="5"/>
  <c r="D2894" i="11" l="1"/>
  <c r="F2894" i="11"/>
  <c r="E2894" i="11" s="1"/>
  <c r="G2894" i="11"/>
  <c r="B2894" i="11"/>
  <c r="H2894" i="11"/>
  <c r="C2894" i="11"/>
  <c r="H2894" i="5"/>
  <c r="I2894" i="5"/>
  <c r="E2894" i="5"/>
  <c r="C2895" i="11" l="1"/>
  <c r="B2895" i="11"/>
  <c r="H2895" i="11"/>
  <c r="D2895" i="11"/>
  <c r="F2895" i="11"/>
  <c r="E2895" i="11" s="1"/>
  <c r="G2895" i="11"/>
  <c r="H2895" i="5"/>
  <c r="I2895" i="5"/>
  <c r="E2895" i="5"/>
  <c r="D2896" i="11" l="1"/>
  <c r="G2896" i="11"/>
  <c r="B2896" i="11"/>
  <c r="H2896" i="11"/>
  <c r="F2896" i="11"/>
  <c r="E2896" i="11" s="1"/>
  <c r="C2896" i="11"/>
  <c r="H2896" i="5"/>
  <c r="I2896" i="5"/>
  <c r="E2896" i="5"/>
  <c r="C2897" i="11" l="1"/>
  <c r="D2897" i="11"/>
  <c r="F2897" i="11"/>
  <c r="E2897" i="11" s="1"/>
  <c r="G2897" i="11"/>
  <c r="H2897" i="11"/>
  <c r="B2897" i="11"/>
  <c r="H2897" i="5"/>
  <c r="I2897" i="5"/>
  <c r="E2897" i="5"/>
  <c r="D2898" i="11" l="1"/>
  <c r="H2898" i="11"/>
  <c r="F2898" i="11"/>
  <c r="E2898" i="11" s="1"/>
  <c r="G2898" i="11"/>
  <c r="B2898" i="11"/>
  <c r="C2898" i="11"/>
  <c r="H2898" i="5"/>
  <c r="I2898" i="5"/>
  <c r="E2898" i="5"/>
  <c r="C2899" i="11" l="1"/>
  <c r="D2899" i="11"/>
  <c r="G2899" i="11"/>
  <c r="B2899" i="11"/>
  <c r="F2899" i="11"/>
  <c r="E2899" i="11" s="1"/>
  <c r="H2899" i="11"/>
  <c r="H2899" i="5"/>
  <c r="I2899" i="5"/>
  <c r="E2899" i="5"/>
  <c r="D2900" i="11" l="1"/>
  <c r="F2900" i="11"/>
  <c r="E2900" i="11" s="1"/>
  <c r="B2900" i="11"/>
  <c r="H2900" i="11"/>
  <c r="C2900" i="11"/>
  <c r="G2900" i="11"/>
  <c r="H2900" i="5"/>
  <c r="I2900" i="5"/>
  <c r="E2900" i="5"/>
  <c r="C2901" i="11" l="1"/>
  <c r="D2901" i="11"/>
  <c r="H2901" i="11"/>
  <c r="F2901" i="11"/>
  <c r="E2901" i="11" s="1"/>
  <c r="G2901" i="11"/>
  <c r="B2901" i="11"/>
  <c r="H2901" i="5"/>
  <c r="I2901" i="5"/>
  <c r="E2901" i="5"/>
  <c r="D2902" i="11" l="1"/>
  <c r="F2902" i="11"/>
  <c r="E2902" i="11" s="1"/>
  <c r="G2902" i="11"/>
  <c r="B2902" i="11"/>
  <c r="H2902" i="11"/>
  <c r="C2902" i="11"/>
  <c r="H2902" i="5"/>
  <c r="I2902" i="5"/>
  <c r="E2902" i="5"/>
  <c r="C2903" i="11" l="1"/>
  <c r="D2903" i="11"/>
  <c r="G2903" i="11"/>
  <c r="H2903" i="11"/>
  <c r="F2903" i="11"/>
  <c r="E2903" i="11" s="1"/>
  <c r="B2903" i="11"/>
  <c r="H2903" i="5"/>
  <c r="I2903" i="5"/>
  <c r="E2903" i="5"/>
  <c r="D2904" i="11" l="1"/>
  <c r="C2904" i="11"/>
  <c r="F2904" i="11"/>
  <c r="E2904" i="11" s="1"/>
  <c r="B2904" i="11"/>
  <c r="H2904" i="11"/>
  <c r="G2904" i="11"/>
  <c r="H2904" i="5"/>
  <c r="I2904" i="5"/>
  <c r="E2904" i="5"/>
  <c r="C2905" i="11" l="1"/>
  <c r="D2905" i="11"/>
  <c r="B2905" i="11"/>
  <c r="F2905" i="11"/>
  <c r="E2905" i="11" s="1"/>
  <c r="G2905" i="11"/>
  <c r="H2905" i="11"/>
  <c r="H2905" i="5"/>
  <c r="I2905" i="5"/>
  <c r="E2905" i="5"/>
  <c r="D2906" i="11" l="1"/>
  <c r="F2906" i="11"/>
  <c r="E2906" i="11" s="1"/>
  <c r="B2906" i="11"/>
  <c r="H2906" i="11"/>
  <c r="C2906" i="11"/>
  <c r="G2906" i="11"/>
  <c r="H2906" i="5"/>
  <c r="I2906" i="5"/>
  <c r="E2906" i="5"/>
  <c r="C2907" i="11" l="1"/>
  <c r="D2907" i="11"/>
  <c r="F2907" i="11"/>
  <c r="E2907" i="11" s="1"/>
  <c r="B2907" i="11"/>
  <c r="G2907" i="11"/>
  <c r="H2907" i="11"/>
  <c r="H2907" i="5"/>
  <c r="I2907" i="5"/>
  <c r="E2907" i="5"/>
  <c r="D2908" i="11" l="1"/>
  <c r="F2908" i="11"/>
  <c r="E2908" i="11" s="1"/>
  <c r="B2908" i="11"/>
  <c r="G2908" i="11"/>
  <c r="H2908" i="11"/>
  <c r="C2908" i="11"/>
  <c r="H2908" i="5"/>
  <c r="I2908" i="5"/>
  <c r="E2908" i="5"/>
  <c r="C2909" i="11" l="1"/>
  <c r="D2909" i="11"/>
  <c r="G2909" i="11"/>
  <c r="B2909" i="11"/>
  <c r="F2909" i="11"/>
  <c r="E2909" i="11" s="1"/>
  <c r="H2909" i="11"/>
  <c r="H2909" i="5"/>
  <c r="I2909" i="5"/>
  <c r="E2909" i="5"/>
  <c r="D2910" i="11" l="1"/>
  <c r="F2910" i="11"/>
  <c r="E2910" i="11" s="1"/>
  <c r="B2910" i="11"/>
  <c r="H2910" i="11"/>
  <c r="G2910" i="11"/>
  <c r="C2910" i="11"/>
  <c r="H2910" i="5"/>
  <c r="I2910" i="5"/>
  <c r="E2910" i="5"/>
  <c r="C2911" i="11" l="1"/>
  <c r="F2911" i="11"/>
  <c r="E2911" i="11" s="1"/>
  <c r="D2911" i="11"/>
  <c r="B2911" i="11"/>
  <c r="G2911" i="11"/>
  <c r="H2911" i="11"/>
  <c r="H2911" i="5"/>
  <c r="I2911" i="5"/>
  <c r="E2911" i="5"/>
  <c r="D2912" i="11" l="1"/>
  <c r="F2912" i="11"/>
  <c r="E2912" i="11" s="1"/>
  <c r="G2912" i="11"/>
  <c r="H2912" i="11"/>
  <c r="C2912" i="11"/>
  <c r="B2912" i="11"/>
  <c r="H2912" i="5"/>
  <c r="I2912" i="5"/>
  <c r="E2912" i="5"/>
  <c r="C2913" i="11" l="1"/>
  <c r="D2913" i="11"/>
  <c r="F2913" i="11"/>
  <c r="E2913" i="11" s="1"/>
  <c r="G2913" i="11"/>
  <c r="B2913" i="11"/>
  <c r="H2913" i="11"/>
  <c r="H2913" i="5"/>
  <c r="I2913" i="5"/>
  <c r="E2913" i="5"/>
  <c r="D2914" i="11" l="1"/>
  <c r="H2914" i="11"/>
  <c r="F2914" i="11"/>
  <c r="E2914" i="11" s="1"/>
  <c r="G2914" i="11"/>
  <c r="B2914" i="11"/>
  <c r="C2914" i="11"/>
  <c r="H2914" i="5"/>
  <c r="I2914" i="5"/>
  <c r="E2914" i="5"/>
  <c r="C2915" i="11" l="1"/>
  <c r="F2915" i="11"/>
  <c r="E2915" i="11" s="1"/>
  <c r="B2915" i="11"/>
  <c r="D2915" i="11"/>
  <c r="G2915" i="11"/>
  <c r="H2915" i="11"/>
  <c r="H2915" i="5"/>
  <c r="I2915" i="5"/>
  <c r="E2915" i="5"/>
  <c r="D2916" i="11" l="1"/>
  <c r="F2916" i="11"/>
  <c r="E2916" i="11" s="1"/>
  <c r="G2916" i="11"/>
  <c r="H2916" i="11"/>
  <c r="B2916" i="11"/>
  <c r="C2916" i="11"/>
  <c r="H2916" i="5"/>
  <c r="I2916" i="5"/>
  <c r="E2916" i="5"/>
  <c r="C2917" i="11" l="1"/>
  <c r="F2917" i="11"/>
  <c r="E2917" i="11" s="1"/>
  <c r="B2917" i="11"/>
  <c r="D2917" i="11"/>
  <c r="G2917" i="11"/>
  <c r="H2917" i="11"/>
  <c r="H2917" i="5"/>
  <c r="I2917" i="5"/>
  <c r="E2917" i="5"/>
  <c r="D2918" i="11" l="1"/>
  <c r="G2918" i="11"/>
  <c r="B2918" i="11"/>
  <c r="H2918" i="11"/>
  <c r="F2918" i="11"/>
  <c r="E2918" i="11" s="1"/>
  <c r="C2918" i="11"/>
  <c r="H2918" i="5"/>
  <c r="I2918" i="5"/>
  <c r="E2918" i="5"/>
  <c r="C2919" i="11" l="1"/>
  <c r="F2919" i="11"/>
  <c r="E2919" i="11" s="1"/>
  <c r="G2919" i="11"/>
  <c r="D2919" i="11"/>
  <c r="B2919" i="11"/>
  <c r="H2919" i="11"/>
  <c r="H2919" i="5"/>
  <c r="I2919" i="5"/>
  <c r="E2919" i="5"/>
  <c r="D2920" i="11" l="1"/>
  <c r="F2920" i="11"/>
  <c r="E2920" i="11" s="1"/>
  <c r="B2920" i="11"/>
  <c r="H2920" i="11"/>
  <c r="C2920" i="11"/>
  <c r="G2920" i="11"/>
  <c r="H2920" i="5"/>
  <c r="I2920" i="5"/>
  <c r="E2920" i="5"/>
  <c r="C2921" i="11" l="1"/>
  <c r="D2921" i="11"/>
  <c r="G2921" i="11"/>
  <c r="F2921" i="11"/>
  <c r="E2921" i="11" s="1"/>
  <c r="H2921" i="11"/>
  <c r="B2921" i="11"/>
  <c r="H2921" i="5"/>
  <c r="I2921" i="5"/>
  <c r="E2921" i="5"/>
  <c r="D2922" i="11" l="1"/>
  <c r="G2922" i="11"/>
  <c r="F2922" i="11"/>
  <c r="E2922" i="11" s="1"/>
  <c r="B2922" i="11"/>
  <c r="H2922" i="11"/>
  <c r="C2922" i="11"/>
  <c r="H2922" i="5"/>
  <c r="I2922" i="5"/>
  <c r="E2922" i="5"/>
  <c r="C2923" i="11" l="1"/>
  <c r="D2923" i="11"/>
  <c r="F2923" i="11"/>
  <c r="E2923" i="11" s="1"/>
  <c r="G2923" i="11"/>
  <c r="B2923" i="11"/>
  <c r="H2923" i="11"/>
  <c r="H2923" i="5"/>
  <c r="I2923" i="5"/>
  <c r="E2923" i="5"/>
  <c r="D2924" i="11" l="1"/>
  <c r="F2924" i="11"/>
  <c r="E2924" i="11" s="1"/>
  <c r="G2924" i="11"/>
  <c r="B2924" i="11"/>
  <c r="H2924" i="11"/>
  <c r="C2924" i="11"/>
  <c r="H2924" i="5"/>
  <c r="I2924" i="5"/>
  <c r="E2924" i="5"/>
  <c r="C2925" i="11" l="1"/>
  <c r="D2925" i="11"/>
  <c r="F2925" i="11"/>
  <c r="E2925" i="11" s="1"/>
  <c r="G2925" i="11"/>
  <c r="B2925" i="11"/>
  <c r="H2925" i="11"/>
  <c r="H2925" i="5"/>
  <c r="I2925" i="5"/>
  <c r="E2925" i="5"/>
  <c r="D2926" i="11" l="1"/>
  <c r="F2926" i="11"/>
  <c r="E2926" i="11" s="1"/>
  <c r="B2926" i="11"/>
  <c r="G2926" i="11"/>
  <c r="H2926" i="11"/>
  <c r="C2926" i="11"/>
  <c r="H2926" i="5"/>
  <c r="I2926" i="5"/>
  <c r="E2926" i="5"/>
  <c r="C2927" i="11" l="1"/>
  <c r="F2927" i="11"/>
  <c r="E2927" i="11" s="1"/>
  <c r="H2927" i="11"/>
  <c r="D2927" i="11"/>
  <c r="G2927" i="11"/>
  <c r="B2927" i="11"/>
  <c r="H2927" i="5"/>
  <c r="I2927" i="5"/>
  <c r="E2927" i="5"/>
  <c r="D2928" i="11" l="1"/>
  <c r="F2928" i="11"/>
  <c r="E2928" i="11" s="1"/>
  <c r="G2928" i="11"/>
  <c r="B2928" i="11"/>
  <c r="H2928" i="11"/>
  <c r="C2928" i="11"/>
  <c r="H2928" i="5"/>
  <c r="I2928" i="5"/>
  <c r="E2928" i="5"/>
  <c r="C2929" i="11" l="1"/>
  <c r="D2929" i="11"/>
  <c r="B2929" i="11"/>
  <c r="F2929" i="11"/>
  <c r="E2929" i="11" s="1"/>
  <c r="G2929" i="11"/>
  <c r="H2929" i="11"/>
  <c r="H2929" i="5"/>
  <c r="I2929" i="5"/>
  <c r="E2929" i="5"/>
  <c r="D2930" i="11" l="1"/>
  <c r="F2930" i="11"/>
  <c r="E2930" i="11" s="1"/>
  <c r="G2930" i="11"/>
  <c r="H2930" i="11"/>
  <c r="B2930" i="11"/>
  <c r="C2930" i="11"/>
  <c r="H2930" i="5"/>
  <c r="I2930" i="5"/>
  <c r="E2930" i="5"/>
  <c r="C2931" i="11" l="1"/>
  <c r="D2931" i="11"/>
  <c r="F2931" i="11"/>
  <c r="E2931" i="11" s="1"/>
  <c r="G2931" i="11"/>
  <c r="B2931" i="11"/>
  <c r="H2931" i="11"/>
  <c r="H2931" i="5"/>
  <c r="I2931" i="5"/>
  <c r="E2931" i="5"/>
  <c r="D2932" i="11" l="1"/>
  <c r="F2932" i="11"/>
  <c r="E2932" i="11" s="1"/>
  <c r="G2932" i="11"/>
  <c r="H2932" i="11"/>
  <c r="C2932" i="11"/>
  <c r="B2932" i="11"/>
  <c r="H2932" i="5"/>
  <c r="I2932" i="5"/>
  <c r="E2932" i="5"/>
  <c r="C2933" i="11" l="1"/>
  <c r="D2933" i="11"/>
  <c r="F2933" i="11"/>
  <c r="E2933" i="11" s="1"/>
  <c r="H2933" i="11"/>
  <c r="G2933" i="11"/>
  <c r="B2933" i="11"/>
  <c r="H2933" i="5"/>
  <c r="I2933" i="5"/>
  <c r="E2933" i="5"/>
  <c r="D2934" i="11" l="1"/>
  <c r="F2934" i="11"/>
  <c r="E2934" i="11" s="1"/>
  <c r="B2934" i="11"/>
  <c r="H2934" i="11"/>
  <c r="C2934" i="11"/>
  <c r="G2934" i="11"/>
  <c r="H2934" i="5"/>
  <c r="I2934" i="5"/>
  <c r="E2934" i="5"/>
  <c r="C2935" i="11" l="1"/>
  <c r="D2935" i="11"/>
  <c r="F2935" i="11"/>
  <c r="E2935" i="11" s="1"/>
  <c r="B2935" i="11"/>
  <c r="H2935" i="11"/>
  <c r="G2935" i="11"/>
  <c r="H2935" i="5"/>
  <c r="I2935" i="5"/>
  <c r="E2935" i="5"/>
  <c r="D2936" i="11" l="1"/>
  <c r="F2936" i="11"/>
  <c r="E2936" i="11" s="1"/>
  <c r="B2936" i="11"/>
  <c r="H2936" i="11"/>
  <c r="C2936" i="11"/>
  <c r="G2936" i="11"/>
  <c r="H2936" i="5"/>
  <c r="I2936" i="5"/>
  <c r="E2936" i="5"/>
  <c r="C2937" i="11" l="1"/>
  <c r="D2937" i="11"/>
  <c r="F2937" i="11"/>
  <c r="E2937" i="11" s="1"/>
  <c r="H2937" i="11"/>
  <c r="G2937" i="11"/>
  <c r="B2937" i="11"/>
  <c r="H2937" i="5"/>
  <c r="I2937" i="5"/>
  <c r="E2937" i="5"/>
  <c r="D2938" i="11" l="1"/>
  <c r="F2938" i="11"/>
  <c r="E2938" i="11" s="1"/>
  <c r="C2938" i="11"/>
  <c r="G2938" i="11"/>
  <c r="B2938" i="11"/>
  <c r="H2938" i="11"/>
  <c r="H2938" i="5"/>
  <c r="I2938" i="5"/>
  <c r="E2938" i="5"/>
  <c r="C2939" i="11" l="1"/>
  <c r="D2939" i="11"/>
  <c r="B2939" i="11"/>
  <c r="F2939" i="11"/>
  <c r="E2939" i="11" s="1"/>
  <c r="G2939" i="11"/>
  <c r="H2939" i="11"/>
  <c r="H2939" i="5"/>
  <c r="I2939" i="5"/>
  <c r="E2939" i="5"/>
  <c r="D2940" i="11" l="1"/>
  <c r="F2940" i="11"/>
  <c r="E2940" i="11" s="1"/>
  <c r="G2940" i="11"/>
  <c r="B2940" i="11"/>
  <c r="H2940" i="11"/>
  <c r="C2940" i="11"/>
  <c r="H2940" i="5"/>
  <c r="I2940" i="5"/>
  <c r="E2940" i="5"/>
  <c r="C2941" i="11" l="1"/>
  <c r="F2941" i="11"/>
  <c r="E2941" i="11" s="1"/>
  <c r="B2941" i="11"/>
  <c r="H2941" i="11"/>
  <c r="D2941" i="11"/>
  <c r="G2941" i="11"/>
  <c r="H2941" i="5"/>
  <c r="I2941" i="5"/>
  <c r="E2941" i="5"/>
  <c r="D2942" i="11" l="1"/>
  <c r="F2942" i="11"/>
  <c r="E2942" i="11" s="1"/>
  <c r="G2942" i="11"/>
  <c r="C2942" i="11"/>
  <c r="B2942" i="11"/>
  <c r="H2942" i="11"/>
  <c r="H2942" i="5"/>
  <c r="I2942" i="5"/>
  <c r="E2942" i="5"/>
  <c r="C2943" i="11" l="1"/>
  <c r="F2943" i="11"/>
  <c r="E2943" i="11" s="1"/>
  <c r="D2943" i="11"/>
  <c r="H2943" i="11"/>
  <c r="G2943" i="11"/>
  <c r="B2943" i="11"/>
  <c r="H2943" i="5"/>
  <c r="I2943" i="5"/>
  <c r="E2943" i="5"/>
  <c r="D2944" i="11" l="1"/>
  <c r="G2944" i="11"/>
  <c r="F2944" i="11"/>
  <c r="E2944" i="11" s="1"/>
  <c r="H2944" i="11"/>
  <c r="B2944" i="11"/>
  <c r="C2944" i="11"/>
  <c r="H2944" i="5"/>
  <c r="I2944" i="5"/>
  <c r="E2944" i="5"/>
  <c r="C2945" i="11" l="1"/>
  <c r="F2945" i="11"/>
  <c r="E2945" i="11" s="1"/>
  <c r="B2945" i="11"/>
  <c r="H2945" i="11"/>
  <c r="D2945" i="11"/>
  <c r="G2945" i="11"/>
  <c r="H2945" i="5"/>
  <c r="I2945" i="5"/>
  <c r="E2945" i="5"/>
  <c r="D2946" i="11" l="1"/>
  <c r="F2946" i="11"/>
  <c r="E2946" i="11" s="1"/>
  <c r="C2946" i="11"/>
  <c r="B2946" i="11"/>
  <c r="H2946" i="11"/>
  <c r="G2946" i="11"/>
  <c r="H2946" i="5"/>
  <c r="I2946" i="5"/>
  <c r="E2946" i="5"/>
  <c r="C2947" i="11" l="1"/>
  <c r="D2947" i="11"/>
  <c r="B2947" i="11"/>
  <c r="F2947" i="11"/>
  <c r="E2947" i="11" s="1"/>
  <c r="G2947" i="11"/>
  <c r="H2947" i="11"/>
  <c r="H2947" i="5"/>
  <c r="I2947" i="5"/>
  <c r="E2947" i="5"/>
  <c r="D2948" i="11" l="1"/>
  <c r="C2948" i="11"/>
  <c r="F2948" i="11"/>
  <c r="E2948" i="11" s="1"/>
  <c r="G2948" i="11"/>
  <c r="B2948" i="11"/>
  <c r="H2948" i="11"/>
  <c r="H2948" i="5"/>
  <c r="I2948" i="5"/>
  <c r="E2948" i="5"/>
  <c r="C2949" i="11" l="1"/>
  <c r="G2949" i="11"/>
  <c r="B2949" i="11"/>
  <c r="H2949" i="11"/>
  <c r="D2949" i="11"/>
  <c r="F2949" i="11"/>
  <c r="E2949" i="11" s="1"/>
  <c r="H2949" i="5"/>
  <c r="I2949" i="5"/>
  <c r="E2949" i="5"/>
  <c r="D2950" i="11" l="1"/>
  <c r="H2950" i="11"/>
  <c r="F2950" i="11"/>
  <c r="E2950" i="11" s="1"/>
  <c r="G2950" i="11"/>
  <c r="B2950" i="11"/>
  <c r="C2950" i="11"/>
  <c r="H2950" i="5"/>
  <c r="I2950" i="5"/>
  <c r="E2950" i="5"/>
  <c r="C2951" i="11" l="1"/>
  <c r="D2951" i="11"/>
  <c r="F2951" i="11"/>
  <c r="E2951" i="11" s="1"/>
  <c r="G2951" i="11"/>
  <c r="B2951" i="11"/>
  <c r="H2951" i="11"/>
  <c r="H2951" i="5"/>
  <c r="I2951" i="5"/>
  <c r="E2951" i="5"/>
  <c r="D2952" i="11" l="1"/>
  <c r="G2952" i="11"/>
  <c r="B2952" i="11"/>
  <c r="H2952" i="11"/>
  <c r="F2952" i="11"/>
  <c r="E2952" i="11" s="1"/>
  <c r="C2952" i="11"/>
  <c r="H2952" i="5"/>
  <c r="I2952" i="5"/>
  <c r="E2952" i="5"/>
  <c r="C2953" i="11" l="1"/>
  <c r="D2953" i="11"/>
  <c r="G2953" i="11"/>
  <c r="F2953" i="11"/>
  <c r="E2953" i="11" s="1"/>
  <c r="H2953" i="11"/>
  <c r="B2953" i="11"/>
  <c r="H2953" i="5"/>
  <c r="I2953" i="5"/>
  <c r="E2953" i="5"/>
  <c r="D2954" i="11" l="1"/>
  <c r="F2954" i="11"/>
  <c r="E2954" i="11" s="1"/>
  <c r="G2954" i="11"/>
  <c r="B2954" i="11"/>
  <c r="H2954" i="11"/>
  <c r="C2954" i="11"/>
  <c r="H2954" i="5"/>
  <c r="I2954" i="5"/>
  <c r="E2954" i="5"/>
  <c r="C2955" i="11" l="1"/>
  <c r="D2955" i="11"/>
  <c r="F2955" i="11"/>
  <c r="E2955" i="11" s="1"/>
  <c r="G2955" i="11"/>
  <c r="B2955" i="11"/>
  <c r="H2955" i="11"/>
  <c r="H2955" i="5"/>
  <c r="I2955" i="5"/>
  <c r="E2955" i="5"/>
  <c r="D2956" i="11" l="1"/>
  <c r="F2956" i="11"/>
  <c r="E2956" i="11" s="1"/>
  <c r="G2956" i="11"/>
  <c r="B2956" i="11"/>
  <c r="C2956" i="11"/>
  <c r="H2956" i="11"/>
  <c r="H2956" i="5"/>
  <c r="I2956" i="5"/>
  <c r="E2956" i="5"/>
  <c r="C2957" i="11" l="1"/>
  <c r="F2957" i="11"/>
  <c r="E2957" i="11" s="1"/>
  <c r="H2957" i="11"/>
  <c r="D2957" i="11"/>
  <c r="G2957" i="11"/>
  <c r="B2957" i="11"/>
  <c r="H2957" i="5"/>
  <c r="I2957" i="5"/>
  <c r="E2957" i="5"/>
  <c r="D2958" i="11" l="1"/>
  <c r="F2958" i="11"/>
  <c r="E2958" i="11" s="1"/>
  <c r="B2958" i="11"/>
  <c r="C2958" i="11"/>
  <c r="G2958" i="11"/>
  <c r="H2958" i="11"/>
  <c r="H2958" i="5"/>
  <c r="I2958" i="5"/>
  <c r="E2958" i="5"/>
  <c r="C2959" i="11" l="1"/>
  <c r="D2959" i="11"/>
  <c r="F2959" i="11"/>
  <c r="E2959" i="11" s="1"/>
  <c r="H2959" i="11"/>
  <c r="G2959" i="11"/>
  <c r="B2959" i="11"/>
  <c r="H2959" i="5"/>
  <c r="I2959" i="5"/>
  <c r="E2959" i="5"/>
  <c r="D2960" i="11" l="1"/>
  <c r="F2960" i="11"/>
  <c r="E2960" i="11" s="1"/>
  <c r="H2960" i="11"/>
  <c r="G2960" i="11"/>
  <c r="B2960" i="11"/>
  <c r="C2960" i="11"/>
  <c r="H2960" i="5"/>
  <c r="I2960" i="5"/>
  <c r="E2960" i="5"/>
  <c r="C2961" i="11" l="1"/>
  <c r="D2961" i="11"/>
  <c r="F2961" i="11"/>
  <c r="E2961" i="11" s="1"/>
  <c r="G2961" i="11"/>
  <c r="B2961" i="11"/>
  <c r="H2961" i="11"/>
  <c r="H2961" i="5"/>
  <c r="I2961" i="5"/>
  <c r="E2961" i="5"/>
  <c r="D2962" i="11" l="1"/>
  <c r="B2962" i="11"/>
  <c r="H2962" i="11"/>
  <c r="C2962" i="11"/>
  <c r="F2962" i="11"/>
  <c r="E2962" i="11" s="1"/>
  <c r="G2962" i="11"/>
  <c r="H2962" i="5"/>
  <c r="I2962" i="5"/>
  <c r="E2962" i="5"/>
  <c r="C2963" i="11" l="1"/>
  <c r="D2963" i="11"/>
  <c r="G2963" i="11"/>
  <c r="B2963" i="11"/>
  <c r="H2963" i="11"/>
  <c r="F2963" i="11"/>
  <c r="E2963" i="11" s="1"/>
  <c r="H2963" i="5"/>
  <c r="I2963" i="5"/>
  <c r="E2963" i="5"/>
  <c r="D2964" i="11" l="1"/>
  <c r="F2964" i="11"/>
  <c r="E2964" i="11" s="1"/>
  <c r="H2964" i="11"/>
  <c r="C2964" i="11"/>
  <c r="G2964" i="11"/>
  <c r="B2964" i="11"/>
  <c r="H2964" i="5"/>
  <c r="I2964" i="5"/>
  <c r="E2964" i="5"/>
  <c r="C2965" i="11" l="1"/>
  <c r="D2965" i="11"/>
  <c r="F2965" i="11"/>
  <c r="E2965" i="11" s="1"/>
  <c r="B2965" i="11"/>
  <c r="G2965" i="11"/>
  <c r="H2965" i="11"/>
  <c r="H2965" i="5"/>
  <c r="I2965" i="5"/>
  <c r="E2965" i="5"/>
  <c r="D2966" i="11" l="1"/>
  <c r="G2966" i="11"/>
  <c r="B2966" i="11"/>
  <c r="H2966" i="11"/>
  <c r="F2966" i="11"/>
  <c r="E2966" i="11" s="1"/>
  <c r="C2966" i="11"/>
  <c r="H2966" i="5"/>
  <c r="I2966" i="5"/>
  <c r="E2966" i="5"/>
  <c r="C2967" i="11" l="1"/>
  <c r="D2967" i="11"/>
  <c r="F2967" i="11"/>
  <c r="E2967" i="11" s="1"/>
  <c r="G2967" i="11"/>
  <c r="H2967" i="11"/>
  <c r="B2967" i="11"/>
  <c r="H2967" i="5"/>
  <c r="I2967" i="5"/>
  <c r="E2967" i="5"/>
  <c r="D2968" i="11" l="1"/>
  <c r="G2968" i="11"/>
  <c r="B2968" i="11"/>
  <c r="H2968" i="11"/>
  <c r="F2968" i="11"/>
  <c r="E2968" i="11" s="1"/>
  <c r="C2968" i="11"/>
  <c r="H2968" i="5"/>
  <c r="I2968" i="5"/>
  <c r="E2968" i="5"/>
  <c r="C2969" i="11" l="1"/>
  <c r="D2969" i="11"/>
  <c r="F2969" i="11"/>
  <c r="E2969" i="11" s="1"/>
  <c r="G2969" i="11"/>
  <c r="H2969" i="11"/>
  <c r="B2969" i="11"/>
  <c r="H2969" i="5"/>
  <c r="I2969" i="5"/>
  <c r="E2969" i="5"/>
  <c r="D2970" i="11" l="1"/>
  <c r="F2970" i="11"/>
  <c r="E2970" i="11" s="1"/>
  <c r="B2970" i="11"/>
  <c r="C2970" i="11"/>
  <c r="G2970" i="11"/>
  <c r="H2970" i="11"/>
  <c r="H2970" i="5"/>
  <c r="I2970" i="5"/>
  <c r="E2970" i="5"/>
  <c r="C2971" i="11" l="1"/>
  <c r="D2971" i="11"/>
  <c r="B2971" i="11"/>
  <c r="F2971" i="11"/>
  <c r="E2971" i="11" s="1"/>
  <c r="G2971" i="11"/>
  <c r="H2971" i="11"/>
  <c r="H2971" i="5"/>
  <c r="I2971" i="5"/>
  <c r="E2971" i="5"/>
  <c r="D2972" i="11" l="1"/>
  <c r="F2972" i="11"/>
  <c r="E2972" i="11" s="1"/>
  <c r="H2972" i="11"/>
  <c r="G2972" i="11"/>
  <c r="B2972" i="11"/>
  <c r="C2972" i="11"/>
  <c r="H2972" i="5"/>
  <c r="I2972" i="5"/>
  <c r="E2972" i="5"/>
  <c r="C2973" i="11" l="1"/>
  <c r="D2973" i="11"/>
  <c r="H2973" i="11"/>
  <c r="F2973" i="11"/>
  <c r="E2973" i="11" s="1"/>
  <c r="G2973" i="11"/>
  <c r="B2973" i="11"/>
  <c r="H2973" i="5"/>
  <c r="I2973" i="5"/>
  <c r="E2973" i="5"/>
  <c r="D2974" i="11" l="1"/>
  <c r="B2974" i="11"/>
  <c r="C2974" i="11"/>
  <c r="F2974" i="11"/>
  <c r="E2974" i="11" s="1"/>
  <c r="G2974" i="11"/>
  <c r="H2974" i="11"/>
  <c r="H2974" i="5"/>
  <c r="I2974" i="5"/>
  <c r="E2974" i="5"/>
  <c r="C2975" i="11" l="1"/>
  <c r="D2975" i="11"/>
  <c r="G2975" i="11"/>
  <c r="B2975" i="11"/>
  <c r="F2975" i="11"/>
  <c r="E2975" i="11" s="1"/>
  <c r="H2975" i="11"/>
  <c r="H2975" i="5"/>
  <c r="I2975" i="5"/>
  <c r="E2975" i="5"/>
  <c r="D2976" i="11" l="1"/>
  <c r="F2976" i="11"/>
  <c r="E2976" i="11" s="1"/>
  <c r="G2976" i="11"/>
  <c r="B2976" i="11"/>
  <c r="H2976" i="11"/>
  <c r="C2976" i="11"/>
  <c r="H2976" i="5"/>
  <c r="I2976" i="5"/>
  <c r="E2976" i="5"/>
  <c r="C2977" i="11" l="1"/>
  <c r="F2977" i="11"/>
  <c r="E2977" i="11" s="1"/>
  <c r="D2977" i="11"/>
  <c r="B2977" i="11"/>
  <c r="H2977" i="11"/>
  <c r="G2977" i="11"/>
  <c r="H2977" i="5"/>
  <c r="I2977" i="5"/>
  <c r="E2977" i="5"/>
  <c r="D2978" i="11" l="1"/>
  <c r="F2978" i="11"/>
  <c r="E2978" i="11" s="1"/>
  <c r="G2978" i="11"/>
  <c r="B2978" i="11"/>
  <c r="H2978" i="11"/>
  <c r="C2978" i="11"/>
  <c r="H2978" i="5"/>
  <c r="I2978" i="5"/>
  <c r="E2978" i="5"/>
  <c r="C2979" i="11" l="1"/>
  <c r="B2979" i="11"/>
  <c r="D2979" i="11"/>
  <c r="F2979" i="11"/>
  <c r="E2979" i="11" s="1"/>
  <c r="G2979" i="11"/>
  <c r="H2979" i="11"/>
  <c r="H2979" i="5"/>
  <c r="I2979" i="5"/>
  <c r="E2979" i="5"/>
  <c r="D2980" i="11" l="1"/>
  <c r="F2980" i="11"/>
  <c r="E2980" i="11" s="1"/>
  <c r="G2980" i="11"/>
  <c r="B2980" i="11"/>
  <c r="H2980" i="11"/>
  <c r="C2980" i="11"/>
  <c r="H2980" i="5"/>
  <c r="I2980" i="5"/>
  <c r="E2980" i="5"/>
  <c r="C2981" i="11" l="1"/>
  <c r="D2981" i="11"/>
  <c r="B2981" i="11"/>
  <c r="H2981" i="11"/>
  <c r="F2981" i="11"/>
  <c r="E2981" i="11" s="1"/>
  <c r="G2981" i="11"/>
  <c r="H2981" i="5"/>
  <c r="I2981" i="5"/>
  <c r="E2981" i="5"/>
  <c r="D2982" i="11" l="1"/>
  <c r="F2982" i="11"/>
  <c r="E2982" i="11" s="1"/>
  <c r="H2982" i="11"/>
  <c r="C2982" i="11"/>
  <c r="G2982" i="11"/>
  <c r="B2982" i="11"/>
  <c r="H2982" i="5"/>
  <c r="I2982" i="5"/>
  <c r="E2982" i="5"/>
  <c r="C2983" i="11" l="1"/>
  <c r="D2983" i="11"/>
  <c r="F2983" i="11"/>
  <c r="E2983" i="11" s="1"/>
  <c r="H2983" i="11"/>
  <c r="G2983" i="11"/>
  <c r="B2983" i="11"/>
  <c r="H2983" i="5"/>
  <c r="I2983" i="5"/>
  <c r="E2983" i="5"/>
  <c r="D2984" i="11" l="1"/>
  <c r="F2984" i="11"/>
  <c r="E2984" i="11" s="1"/>
  <c r="G2984" i="11"/>
  <c r="B2984" i="11"/>
  <c r="H2984" i="11"/>
  <c r="C2984" i="11"/>
  <c r="H2984" i="5"/>
  <c r="I2984" i="5"/>
  <c r="E2984" i="5"/>
  <c r="C2985" i="11" l="1"/>
  <c r="F2985" i="11"/>
  <c r="E2985" i="11" s="1"/>
  <c r="D2985" i="11"/>
  <c r="B2985" i="11"/>
  <c r="G2985" i="11"/>
  <c r="H2985" i="11"/>
  <c r="H2985" i="5"/>
  <c r="I2985" i="5"/>
  <c r="E2985" i="5"/>
  <c r="D2986" i="11" l="1"/>
  <c r="F2986" i="11"/>
  <c r="E2986" i="11" s="1"/>
  <c r="H2986" i="11"/>
  <c r="G2986" i="11"/>
  <c r="C2986" i="11"/>
  <c r="B2986" i="11"/>
  <c r="H2986" i="5"/>
  <c r="I2986" i="5"/>
  <c r="E2986" i="5"/>
  <c r="C2987" i="11" l="1"/>
  <c r="D2987" i="11"/>
  <c r="F2987" i="11"/>
  <c r="E2987" i="11" s="1"/>
  <c r="H2987" i="11"/>
  <c r="G2987" i="11"/>
  <c r="B2987" i="11"/>
  <c r="H2987" i="5"/>
  <c r="I2987" i="5"/>
  <c r="E2987" i="5"/>
  <c r="D2988" i="11" l="1"/>
  <c r="F2988" i="11"/>
  <c r="E2988" i="11" s="1"/>
  <c r="G2988" i="11"/>
  <c r="H2988" i="11"/>
  <c r="C2988" i="11"/>
  <c r="B2988" i="11"/>
  <c r="H2988" i="5"/>
  <c r="I2988" i="5"/>
  <c r="E2988" i="5"/>
  <c r="C2989" i="11" l="1"/>
  <c r="B2989" i="11"/>
  <c r="H2989" i="11"/>
  <c r="D2989" i="11"/>
  <c r="F2989" i="11"/>
  <c r="E2989" i="11" s="1"/>
  <c r="G2989" i="11"/>
  <c r="H2989" i="5"/>
  <c r="I2989" i="5"/>
  <c r="E2989" i="5"/>
  <c r="D2990" i="11" l="1"/>
  <c r="H2990" i="11"/>
  <c r="C2990" i="11"/>
  <c r="F2990" i="11"/>
  <c r="E2990" i="11" s="1"/>
  <c r="B2990" i="11"/>
  <c r="G2990" i="11"/>
  <c r="H2990" i="5"/>
  <c r="I2990" i="5"/>
  <c r="E2990" i="5"/>
  <c r="C2991" i="11" l="1"/>
  <c r="D2991" i="11"/>
  <c r="F2991" i="11"/>
  <c r="E2991" i="11" s="1"/>
  <c r="G2991" i="11"/>
  <c r="B2991" i="11"/>
  <c r="H2991" i="11"/>
  <c r="H2991" i="5"/>
  <c r="I2991" i="5"/>
  <c r="E2991" i="5"/>
  <c r="D2992" i="11" l="1"/>
  <c r="F2992" i="11"/>
  <c r="E2992" i="11" s="1"/>
  <c r="G2992" i="11"/>
  <c r="B2992" i="11"/>
  <c r="H2992" i="11"/>
  <c r="C2992" i="11"/>
  <c r="H2992" i="5"/>
  <c r="I2992" i="5"/>
  <c r="E2992" i="5"/>
  <c r="C2993" i="11" l="1"/>
  <c r="D2993" i="11"/>
  <c r="B2993" i="11"/>
  <c r="G2993" i="11"/>
  <c r="H2993" i="11"/>
  <c r="F2993" i="11"/>
  <c r="E2993" i="11" s="1"/>
  <c r="H2993" i="5"/>
  <c r="I2993" i="5"/>
  <c r="E2993" i="5"/>
  <c r="D2994" i="11" l="1"/>
  <c r="C2994" i="11"/>
  <c r="F2994" i="11"/>
  <c r="E2994" i="11" s="1"/>
  <c r="B2994" i="11"/>
  <c r="H2994" i="11"/>
  <c r="G2994" i="11"/>
  <c r="H2994" i="5"/>
  <c r="I2994" i="5"/>
  <c r="E2994" i="5"/>
  <c r="C2995" i="11" l="1"/>
  <c r="H2995" i="11"/>
  <c r="D2995" i="11"/>
  <c r="G2995" i="11"/>
  <c r="B2995" i="11"/>
  <c r="F2995" i="11"/>
  <c r="E2995" i="11" s="1"/>
  <c r="H2995" i="5"/>
  <c r="I2995" i="5"/>
  <c r="E2995" i="5"/>
  <c r="D2996" i="11" l="1"/>
  <c r="B2996" i="11"/>
  <c r="H2996" i="11"/>
  <c r="C2996" i="11"/>
  <c r="F2996" i="11"/>
  <c r="E2996" i="11" s="1"/>
  <c r="G2996" i="11"/>
  <c r="H2996" i="5"/>
  <c r="I2996" i="5"/>
  <c r="E2996" i="5"/>
  <c r="C2997" i="11" l="1"/>
  <c r="D2997" i="11"/>
  <c r="G2997" i="11"/>
  <c r="F2997" i="11"/>
  <c r="E2997" i="11" s="1"/>
  <c r="B2997" i="11"/>
  <c r="H2997" i="11"/>
  <c r="H2997" i="5"/>
  <c r="I2997" i="5"/>
  <c r="E2997" i="5"/>
  <c r="D2998" i="11" l="1"/>
  <c r="F2998" i="11"/>
  <c r="E2998" i="11" s="1"/>
  <c r="G2998" i="11"/>
  <c r="B2998" i="11"/>
  <c r="H2998" i="11"/>
  <c r="C2998" i="11"/>
  <c r="H2998" i="5"/>
  <c r="I2998" i="5"/>
  <c r="E2998" i="5"/>
  <c r="C2999" i="11" l="1"/>
  <c r="D2999" i="11"/>
  <c r="F2999" i="11"/>
  <c r="E2999" i="11" s="1"/>
  <c r="B2999" i="11"/>
  <c r="G2999" i="11"/>
  <c r="H2999" i="11"/>
  <c r="H2999" i="5"/>
  <c r="I2999" i="5"/>
  <c r="E2999" i="5"/>
  <c r="D3000" i="11" l="1"/>
  <c r="F3000" i="11"/>
  <c r="E3000" i="11" s="1"/>
  <c r="H3000" i="11"/>
  <c r="B3000" i="11"/>
  <c r="C3000" i="11"/>
  <c r="G3000" i="11"/>
  <c r="H3000" i="5"/>
  <c r="I3000" i="5"/>
  <c r="E3000" i="5"/>
  <c r="C3001" i="11" l="1"/>
  <c r="D3001" i="11"/>
  <c r="F3001" i="11"/>
  <c r="E3001" i="11" s="1"/>
  <c r="B3001" i="11"/>
  <c r="H3001" i="11"/>
  <c r="G3001" i="11"/>
  <c r="H3001" i="5"/>
  <c r="I3001" i="5"/>
  <c r="E3001" i="5"/>
  <c r="D3002" i="11" l="1"/>
  <c r="G3002" i="11"/>
  <c r="F3002" i="11"/>
  <c r="E3002" i="11" s="1"/>
  <c r="H3002" i="11"/>
  <c r="B3002" i="11"/>
  <c r="C3002" i="11"/>
  <c r="H3002" i="5"/>
  <c r="I3002" i="5"/>
  <c r="E3002" i="5"/>
  <c r="C3003" i="11" l="1"/>
  <c r="G3003" i="11"/>
  <c r="B3003" i="11"/>
  <c r="H3003" i="11"/>
  <c r="D3003" i="11"/>
  <c r="F3003" i="11"/>
  <c r="E3003" i="11" s="1"/>
  <c r="H3003" i="5"/>
  <c r="I3003" i="5"/>
  <c r="E3003" i="5"/>
  <c r="D3004" i="11" l="1"/>
  <c r="F3004" i="11"/>
  <c r="E3004" i="11" s="1"/>
  <c r="H3004" i="11"/>
  <c r="G3004" i="11"/>
  <c r="B3004" i="11"/>
  <c r="C3004" i="11"/>
  <c r="H3004" i="5"/>
  <c r="I3004" i="5"/>
  <c r="E3004" i="5"/>
  <c r="C3005" i="11" l="1"/>
  <c r="D3005" i="11"/>
  <c r="B3005" i="11"/>
  <c r="F3005" i="11"/>
  <c r="E3005" i="11" s="1"/>
  <c r="G3005" i="11"/>
  <c r="H3005" i="11"/>
  <c r="H3005" i="5"/>
  <c r="I3005" i="5"/>
  <c r="E3005" i="5"/>
  <c r="D3006" i="11" l="1"/>
  <c r="F3006" i="11"/>
  <c r="E3006" i="11" s="1"/>
  <c r="B3006" i="11"/>
  <c r="H3006" i="11"/>
  <c r="G3006" i="11"/>
  <c r="C3006" i="11"/>
  <c r="H3006" i="5"/>
  <c r="I3006" i="5"/>
  <c r="E3006" i="5"/>
  <c r="C3007" i="11" l="1"/>
  <c r="F3007" i="11"/>
  <c r="E3007" i="11" s="1"/>
  <c r="B3007" i="11"/>
  <c r="D3007" i="11"/>
  <c r="H3007" i="11"/>
  <c r="G3007" i="11"/>
  <c r="H3007" i="5"/>
  <c r="I3007" i="5"/>
  <c r="E3007" i="5"/>
  <c r="D3008" i="11" l="1"/>
  <c r="F3008" i="11"/>
  <c r="E3008" i="11" s="1"/>
  <c r="G3008" i="11"/>
  <c r="B3008" i="11"/>
  <c r="H3008" i="11"/>
  <c r="C3008" i="11"/>
  <c r="H3008" i="5"/>
  <c r="I3008" i="5"/>
  <c r="E3008" i="5"/>
  <c r="C3009" i="11" l="1"/>
  <c r="D3009" i="11"/>
  <c r="H3009" i="11"/>
  <c r="F3009" i="11"/>
  <c r="E3009" i="11" s="1"/>
  <c r="G3009" i="11"/>
  <c r="B3009" i="11"/>
  <c r="H3009" i="5"/>
  <c r="I3009" i="5"/>
  <c r="E3009" i="5"/>
  <c r="D3010" i="11" l="1"/>
  <c r="F3010" i="11"/>
  <c r="E3010" i="11" s="1"/>
  <c r="G3010" i="11"/>
  <c r="B3010" i="11"/>
  <c r="H3010" i="11"/>
  <c r="C3010" i="11"/>
  <c r="H3010" i="5"/>
  <c r="I3010" i="5"/>
  <c r="E3010" i="5"/>
  <c r="C3011" i="11" l="1"/>
  <c r="D3011" i="11"/>
  <c r="B3011" i="11"/>
  <c r="H3011" i="11"/>
  <c r="F3011" i="11"/>
  <c r="E3011" i="11" s="1"/>
  <c r="G3011" i="11"/>
  <c r="H3011" i="5"/>
  <c r="I3011" i="5"/>
  <c r="E3011" i="5"/>
  <c r="D3012" i="11" l="1"/>
  <c r="F3012" i="11"/>
  <c r="E3012" i="11" s="1"/>
  <c r="B3012" i="11"/>
  <c r="H3012" i="11"/>
  <c r="C3012" i="11"/>
  <c r="G3012" i="11"/>
  <c r="H3012" i="5"/>
  <c r="I3012" i="5"/>
  <c r="E3012" i="5"/>
  <c r="C3013" i="11" l="1"/>
  <c r="D3013" i="11"/>
  <c r="F3013" i="11"/>
  <c r="E3013" i="11" s="1"/>
  <c r="G3013" i="11"/>
  <c r="B3013" i="11"/>
  <c r="H3013" i="11"/>
  <c r="H3013" i="5"/>
  <c r="I3013" i="5"/>
  <c r="E3013" i="5"/>
  <c r="D3014" i="11" l="1"/>
  <c r="F3014" i="11"/>
  <c r="E3014" i="11" s="1"/>
  <c r="B3014" i="11"/>
  <c r="G3014" i="11"/>
  <c r="H3014" i="11"/>
  <c r="C3014" i="11"/>
  <c r="H3014" i="5"/>
  <c r="I3014" i="5"/>
  <c r="E3014" i="5"/>
  <c r="C3015" i="11" l="1"/>
  <c r="F3015" i="11"/>
  <c r="E3015" i="11" s="1"/>
  <c r="G3015" i="11"/>
  <c r="B3015" i="11"/>
  <c r="D3015" i="11"/>
  <c r="H3015" i="11"/>
  <c r="H3015" i="5"/>
  <c r="I3015" i="5"/>
  <c r="E3015" i="5"/>
  <c r="D3016" i="11" l="1"/>
  <c r="F3016" i="11"/>
  <c r="E3016" i="11" s="1"/>
  <c r="B3016" i="11"/>
  <c r="C3016" i="11"/>
  <c r="G3016" i="11"/>
  <c r="H3016" i="11"/>
  <c r="H3016" i="5"/>
  <c r="I3016" i="5"/>
  <c r="E3016" i="5"/>
  <c r="C3017" i="11" l="1"/>
  <c r="D3017" i="11"/>
  <c r="F3017" i="11"/>
  <c r="E3017" i="11" s="1"/>
  <c r="G3017" i="11"/>
  <c r="B3017" i="11"/>
  <c r="H3017" i="11"/>
  <c r="H3017" i="5"/>
  <c r="I3017" i="5"/>
  <c r="E3017" i="5"/>
  <c r="D3018" i="11" l="1"/>
  <c r="F3018" i="11"/>
  <c r="E3018" i="11" s="1"/>
  <c r="H3018" i="11"/>
  <c r="G3018" i="11"/>
  <c r="B3018" i="11"/>
  <c r="C3018" i="11"/>
  <c r="H3018" i="5"/>
  <c r="I3018" i="5"/>
  <c r="E3018" i="5"/>
  <c r="C3019" i="11" l="1"/>
  <c r="D3019" i="11"/>
  <c r="F3019" i="11"/>
  <c r="E3019" i="11" s="1"/>
  <c r="G3019" i="11"/>
  <c r="B3019" i="11"/>
  <c r="H3019" i="11"/>
  <c r="H3019" i="5"/>
  <c r="I3019" i="5"/>
  <c r="E3019" i="5"/>
  <c r="D3020" i="11" l="1"/>
  <c r="H3020" i="11"/>
  <c r="F3020" i="11"/>
  <c r="E3020" i="11" s="1"/>
  <c r="G3020" i="11"/>
  <c r="B3020" i="11"/>
  <c r="C3020" i="11"/>
  <c r="H3020" i="5"/>
  <c r="I3020" i="5"/>
  <c r="E3020" i="5"/>
  <c r="C3021" i="11" l="1"/>
  <c r="D3021" i="11"/>
  <c r="F3021" i="11"/>
  <c r="E3021" i="11" s="1"/>
  <c r="G3021" i="11"/>
  <c r="B3021" i="11"/>
  <c r="H3021" i="11"/>
  <c r="H3021" i="5"/>
  <c r="I3021" i="5"/>
  <c r="E3021" i="5"/>
  <c r="D3022" i="11" l="1"/>
  <c r="F3022" i="11"/>
  <c r="E3022" i="11" s="1"/>
  <c r="G3022" i="11"/>
  <c r="B3022" i="11"/>
  <c r="H3022" i="11"/>
  <c r="C3022" i="11"/>
  <c r="H3022" i="5"/>
  <c r="I3022" i="5"/>
  <c r="E3022" i="5"/>
  <c r="C3023" i="11" l="1"/>
  <c r="D3023" i="11"/>
  <c r="F3023" i="11"/>
  <c r="E3023" i="11" s="1"/>
  <c r="G3023" i="11"/>
  <c r="B3023" i="11"/>
  <c r="H3023" i="11"/>
  <c r="H3023" i="5"/>
  <c r="I3023" i="5"/>
  <c r="E3023" i="5"/>
  <c r="D3024" i="11" l="1"/>
  <c r="H3024" i="11"/>
  <c r="C3024" i="11"/>
  <c r="F3024" i="11"/>
  <c r="E3024" i="11" s="1"/>
  <c r="G3024" i="11"/>
  <c r="B3024" i="11"/>
  <c r="H3024" i="5"/>
  <c r="I3024" i="5"/>
  <c r="E3024" i="5"/>
  <c r="C3025" i="11" l="1"/>
  <c r="D3025" i="11"/>
  <c r="H3025" i="11"/>
  <c r="F3025" i="11"/>
  <c r="E3025" i="11" s="1"/>
  <c r="G3025" i="11"/>
  <c r="B3025" i="11"/>
  <c r="H3025" i="5"/>
  <c r="I3025" i="5"/>
  <c r="E3025" i="5"/>
  <c r="D3026" i="11" l="1"/>
  <c r="F3026" i="11"/>
  <c r="E3026" i="11" s="1"/>
  <c r="G3026" i="11"/>
  <c r="B3026" i="11"/>
  <c r="H3026" i="11"/>
  <c r="C3026" i="11"/>
  <c r="H3026" i="5"/>
  <c r="I3026" i="5"/>
  <c r="E3026" i="5"/>
  <c r="C3027" i="11" l="1"/>
  <c r="D3027" i="11"/>
  <c r="F3027" i="11"/>
  <c r="E3027" i="11" s="1"/>
  <c r="G3027" i="11"/>
  <c r="B3027" i="11"/>
  <c r="H3027" i="11"/>
  <c r="H3027" i="5"/>
  <c r="I3027" i="5"/>
  <c r="E3027" i="5"/>
  <c r="D3028" i="11" l="1"/>
  <c r="G3028" i="11"/>
  <c r="H3028" i="11"/>
  <c r="C3028" i="11"/>
  <c r="F3028" i="11"/>
  <c r="E3028" i="11" s="1"/>
  <c r="B3028" i="11"/>
  <c r="H3028" i="5"/>
  <c r="I3028" i="5"/>
  <c r="E3028" i="5"/>
  <c r="C3029" i="11" l="1"/>
  <c r="D3029" i="11"/>
  <c r="F3029" i="11"/>
  <c r="E3029" i="11" s="1"/>
  <c r="B3029" i="11"/>
  <c r="G3029" i="11"/>
  <c r="H3029" i="11"/>
  <c r="H3029" i="5"/>
  <c r="I3029" i="5"/>
  <c r="E3029" i="5"/>
  <c r="D3030" i="11" l="1"/>
  <c r="F3030" i="11"/>
  <c r="E3030" i="11" s="1"/>
  <c r="B3030" i="11"/>
  <c r="H3030" i="11"/>
  <c r="C3030" i="11"/>
  <c r="G3030" i="11"/>
  <c r="H3030" i="5"/>
  <c r="I3030" i="5"/>
  <c r="E3030" i="5"/>
  <c r="C3031" i="11" l="1"/>
  <c r="G3031" i="11"/>
  <c r="D3031" i="11"/>
  <c r="F3031" i="11"/>
  <c r="E3031" i="11" s="1"/>
  <c r="B3031" i="11"/>
  <c r="H3031" i="11"/>
  <c r="H3031" i="5"/>
  <c r="I3031" i="5"/>
  <c r="E3031" i="5"/>
  <c r="D3032" i="11" l="1"/>
  <c r="F3032" i="11"/>
  <c r="E3032" i="11" s="1"/>
  <c r="G3032" i="11"/>
  <c r="B3032" i="11"/>
  <c r="H3032" i="11"/>
  <c r="C3032" i="11"/>
  <c r="H3032" i="5"/>
  <c r="I3032" i="5"/>
  <c r="E3032" i="5"/>
  <c r="C3033" i="11" l="1"/>
  <c r="D3033" i="11"/>
  <c r="F3033" i="11"/>
  <c r="E3033" i="11" s="1"/>
  <c r="G3033" i="11"/>
  <c r="B3033" i="11"/>
  <c r="H3033" i="11"/>
  <c r="H3033" i="5"/>
  <c r="I3033" i="5"/>
  <c r="E3033" i="5"/>
  <c r="D3034" i="11" l="1"/>
  <c r="F3034" i="11"/>
  <c r="E3034" i="11" s="1"/>
  <c r="G3034" i="11"/>
  <c r="B3034" i="11"/>
  <c r="H3034" i="11"/>
  <c r="C3034" i="11"/>
  <c r="H3034" i="5"/>
  <c r="I3034" i="5"/>
  <c r="E3034" i="5"/>
  <c r="C3035" i="11" l="1"/>
  <c r="D3035" i="11"/>
  <c r="F3035" i="11"/>
  <c r="E3035" i="11" s="1"/>
  <c r="H3035" i="11"/>
  <c r="G3035" i="11"/>
  <c r="B3035" i="11"/>
  <c r="H3035" i="5"/>
  <c r="I3035" i="5"/>
  <c r="E3035" i="5"/>
  <c r="D3036" i="11" l="1"/>
  <c r="F3036" i="11"/>
  <c r="E3036" i="11" s="1"/>
  <c r="G3036" i="11"/>
  <c r="C3036" i="11"/>
  <c r="B3036" i="11"/>
  <c r="H3036" i="11"/>
  <c r="H3036" i="5"/>
  <c r="I3036" i="5"/>
  <c r="E3036" i="5"/>
  <c r="C3037" i="11" l="1"/>
  <c r="D3037" i="11"/>
  <c r="B3037" i="11"/>
  <c r="H3037" i="11"/>
  <c r="F3037" i="11"/>
  <c r="E3037" i="11" s="1"/>
  <c r="G3037" i="11"/>
  <c r="H3037" i="5"/>
  <c r="I3037" i="5"/>
  <c r="E3037" i="5"/>
  <c r="D3038" i="11" l="1"/>
  <c r="F3038" i="11"/>
  <c r="E3038" i="11" s="1"/>
  <c r="C3038" i="11"/>
  <c r="G3038" i="11"/>
  <c r="B3038" i="11"/>
  <c r="H3038" i="11"/>
  <c r="H3038" i="5"/>
  <c r="I3038" i="5"/>
  <c r="E3038" i="5"/>
  <c r="C3039" i="11" l="1"/>
  <c r="D3039" i="11"/>
  <c r="B3039" i="11"/>
  <c r="H3039" i="11"/>
  <c r="F3039" i="11"/>
  <c r="E3039" i="11" s="1"/>
  <c r="G3039" i="11"/>
  <c r="H3039" i="5"/>
  <c r="I3039" i="5"/>
  <c r="E3039" i="5"/>
  <c r="D3040" i="11" l="1"/>
  <c r="B3040" i="11"/>
  <c r="F3040" i="11"/>
  <c r="E3040" i="11" s="1"/>
  <c r="C3040" i="11"/>
  <c r="G3040" i="11"/>
  <c r="H3040" i="11"/>
  <c r="H3040" i="5"/>
  <c r="I3040" i="5"/>
  <c r="E3040" i="5"/>
  <c r="C3041" i="11" l="1"/>
  <c r="D3041" i="11"/>
  <c r="F3041" i="11"/>
  <c r="E3041" i="11" s="1"/>
  <c r="G3041" i="11"/>
  <c r="B3041" i="11"/>
  <c r="H3041" i="11"/>
  <c r="H3041" i="5"/>
  <c r="I3041" i="5"/>
  <c r="E3041" i="5"/>
  <c r="D3042" i="11" l="1"/>
  <c r="F3042" i="11"/>
  <c r="E3042" i="11" s="1"/>
  <c r="G3042" i="11"/>
  <c r="B3042" i="11"/>
  <c r="C3042" i="11"/>
  <c r="H3042" i="11"/>
  <c r="H3042" i="5"/>
  <c r="I3042" i="5"/>
  <c r="E3042" i="5"/>
  <c r="C3043" i="11" l="1"/>
  <c r="D3043" i="11"/>
  <c r="F3043" i="11"/>
  <c r="E3043" i="11" s="1"/>
  <c r="B3043" i="11"/>
  <c r="H3043" i="11"/>
  <c r="G3043" i="11"/>
  <c r="H3043" i="5"/>
  <c r="I3043" i="5"/>
  <c r="E3043" i="5"/>
  <c r="D3044" i="11" l="1"/>
  <c r="F3044" i="11"/>
  <c r="E3044" i="11" s="1"/>
  <c r="H3044" i="11"/>
  <c r="C3044" i="11"/>
  <c r="G3044" i="11"/>
  <c r="B3044" i="11"/>
  <c r="H3044" i="5"/>
  <c r="I3044" i="5"/>
  <c r="E3044" i="5"/>
  <c r="C3045" i="11" l="1"/>
  <c r="D3045" i="11"/>
  <c r="F3045" i="11"/>
  <c r="E3045" i="11" s="1"/>
  <c r="G3045" i="11"/>
  <c r="B3045" i="11"/>
  <c r="H3045" i="11"/>
  <c r="H3045" i="5"/>
  <c r="I3045" i="5"/>
  <c r="E3045" i="5"/>
  <c r="D3046" i="11" l="1"/>
  <c r="F3046" i="11"/>
  <c r="E3046" i="11" s="1"/>
  <c r="H3046" i="11"/>
  <c r="C3046" i="11"/>
  <c r="G3046" i="11"/>
  <c r="B3046" i="11"/>
  <c r="H3046" i="5"/>
  <c r="I3046" i="5"/>
  <c r="E3046" i="5"/>
  <c r="C3047" i="11" l="1"/>
  <c r="D3047" i="11"/>
  <c r="F3047" i="11"/>
  <c r="E3047" i="11" s="1"/>
  <c r="G3047" i="11"/>
  <c r="H3047" i="11"/>
  <c r="B3047" i="11"/>
  <c r="H3047" i="5"/>
  <c r="I3047" i="5"/>
  <c r="E3047" i="5"/>
  <c r="D3048" i="11" l="1"/>
  <c r="F3048" i="11"/>
  <c r="E3048" i="11" s="1"/>
  <c r="H3048" i="11"/>
  <c r="G3048" i="11"/>
  <c r="B3048" i="11"/>
  <c r="C3048" i="11"/>
  <c r="H3048" i="5"/>
  <c r="I3048" i="5"/>
  <c r="E3048" i="5"/>
  <c r="C3049" i="11" l="1"/>
  <c r="D3049" i="11"/>
  <c r="G3049" i="11"/>
  <c r="B3049" i="11"/>
  <c r="H3049" i="11"/>
  <c r="F3049" i="11"/>
  <c r="E3049" i="11" s="1"/>
  <c r="H3049" i="5"/>
  <c r="I3049" i="5"/>
  <c r="E3049" i="5"/>
  <c r="D3050" i="11" l="1"/>
  <c r="F3050" i="11"/>
  <c r="E3050" i="11" s="1"/>
  <c r="B3050" i="11"/>
  <c r="G3050" i="11"/>
  <c r="H3050" i="11"/>
  <c r="C3050" i="11"/>
  <c r="H3050" i="5"/>
  <c r="I3050" i="5"/>
  <c r="E3050" i="5"/>
  <c r="C3051" i="11" l="1"/>
  <c r="D3051" i="11"/>
  <c r="F3051" i="11"/>
  <c r="E3051" i="11" s="1"/>
  <c r="G3051" i="11"/>
  <c r="H3051" i="11"/>
  <c r="B3051" i="11"/>
  <c r="H3051" i="5"/>
  <c r="I3051" i="5"/>
  <c r="E3051" i="5"/>
  <c r="D3052" i="11" l="1"/>
  <c r="F3052" i="11"/>
  <c r="E3052" i="11" s="1"/>
  <c r="G3052" i="11"/>
  <c r="B3052" i="11"/>
  <c r="H3052" i="11"/>
  <c r="C3052" i="11"/>
  <c r="H3052" i="5"/>
  <c r="I3052" i="5"/>
  <c r="E3052" i="5"/>
  <c r="C3053" i="11" l="1"/>
  <c r="D3053" i="11"/>
  <c r="F3053" i="11"/>
  <c r="E3053" i="11" s="1"/>
  <c r="B3053" i="11"/>
  <c r="G3053" i="11"/>
  <c r="H3053" i="11"/>
  <c r="H3053" i="5"/>
  <c r="I3053" i="5"/>
  <c r="E3053" i="5"/>
  <c r="D3054" i="11" l="1"/>
  <c r="F3054" i="11"/>
  <c r="E3054" i="11" s="1"/>
  <c r="G3054" i="11"/>
  <c r="B3054" i="11"/>
  <c r="H3054" i="11"/>
  <c r="C3054" i="11"/>
  <c r="H3054" i="5"/>
  <c r="I3054" i="5"/>
  <c r="E3054" i="5"/>
  <c r="C3055" i="11" l="1"/>
  <c r="D3055" i="11"/>
  <c r="F3055" i="11"/>
  <c r="E3055" i="11" s="1"/>
  <c r="G3055" i="11"/>
  <c r="B3055" i="11"/>
  <c r="H3055" i="11"/>
  <c r="H3055" i="5"/>
  <c r="I3055" i="5"/>
  <c r="E3055" i="5"/>
  <c r="D3056" i="11" l="1"/>
  <c r="F3056" i="11"/>
  <c r="E3056" i="11" s="1"/>
  <c r="B3056" i="11"/>
  <c r="H3056" i="11"/>
  <c r="G3056" i="11"/>
  <c r="C3056" i="11"/>
  <c r="H3056" i="5"/>
  <c r="I3056" i="5"/>
  <c r="E3056" i="5"/>
  <c r="C3057" i="11" l="1"/>
  <c r="D3057" i="11"/>
  <c r="F3057" i="11"/>
  <c r="E3057" i="11" s="1"/>
  <c r="B3057" i="11"/>
  <c r="G3057" i="11"/>
  <c r="H3057" i="11"/>
  <c r="H3057" i="5"/>
  <c r="I3057" i="5"/>
  <c r="E3057" i="5"/>
  <c r="D3058" i="11" l="1"/>
  <c r="F3058" i="11"/>
  <c r="E3058" i="11" s="1"/>
  <c r="H3058" i="11"/>
  <c r="C3058" i="11"/>
  <c r="G3058" i="11"/>
  <c r="B3058" i="11"/>
  <c r="H3058" i="5"/>
  <c r="I3058" i="5"/>
  <c r="E3058" i="5"/>
  <c r="C3059" i="11" l="1"/>
  <c r="D3059" i="11"/>
  <c r="G3059" i="11"/>
  <c r="B3059" i="11"/>
  <c r="H3059" i="11"/>
  <c r="F3059" i="11"/>
  <c r="E3059" i="11" s="1"/>
  <c r="H3059" i="5"/>
  <c r="I3059" i="5"/>
  <c r="E3059" i="5"/>
  <c r="D3060" i="11" l="1"/>
  <c r="G3060" i="11"/>
  <c r="H3060" i="11"/>
  <c r="C3060" i="11"/>
  <c r="F3060" i="11"/>
  <c r="E3060" i="11" s="1"/>
  <c r="B3060" i="11"/>
  <c r="H3060" i="5"/>
  <c r="I3060" i="5"/>
  <c r="E3060" i="5"/>
  <c r="C3061" i="11" l="1"/>
  <c r="B3061" i="11"/>
  <c r="H3061" i="11"/>
  <c r="D3061" i="11"/>
  <c r="F3061" i="11"/>
  <c r="E3061" i="11" s="1"/>
  <c r="G3061" i="11"/>
  <c r="H3061" i="5"/>
  <c r="I3061" i="5"/>
  <c r="E3061" i="5"/>
  <c r="D3062" i="11" l="1"/>
  <c r="F3062" i="11"/>
  <c r="E3062" i="11" s="1"/>
  <c r="G3062" i="11"/>
  <c r="H3062" i="11"/>
  <c r="B3062" i="11"/>
  <c r="C3062" i="11"/>
  <c r="H3062" i="5"/>
  <c r="I3062" i="5"/>
  <c r="E3062" i="5"/>
  <c r="C3063" i="11" l="1"/>
  <c r="D3063" i="11"/>
  <c r="F3063" i="11"/>
  <c r="E3063" i="11" s="1"/>
  <c r="G3063" i="11"/>
  <c r="B3063" i="11"/>
  <c r="H3063" i="11"/>
  <c r="H3063" i="5"/>
  <c r="I3063" i="5"/>
  <c r="E3063" i="5"/>
  <c r="D3064" i="11" l="1"/>
  <c r="F3064" i="11"/>
  <c r="E3064" i="11" s="1"/>
  <c r="G3064" i="11"/>
  <c r="C3064" i="11"/>
  <c r="B3064" i="11"/>
  <c r="H3064" i="11"/>
  <c r="H3064" i="5"/>
  <c r="I3064" i="5"/>
  <c r="E3064" i="5"/>
  <c r="C3065" i="11" l="1"/>
  <c r="D3065" i="11"/>
  <c r="F3065" i="11"/>
  <c r="E3065" i="11" s="1"/>
  <c r="B3065" i="11"/>
  <c r="H3065" i="11"/>
  <c r="G3065" i="11"/>
  <c r="H3065" i="5"/>
  <c r="I3065" i="5"/>
  <c r="E3065" i="5"/>
  <c r="D3066" i="11" l="1"/>
  <c r="F3066" i="11"/>
  <c r="E3066" i="11" s="1"/>
  <c r="G3066" i="11"/>
  <c r="B3066" i="11"/>
  <c r="H3066" i="11"/>
  <c r="C3066" i="11"/>
  <c r="H3066" i="5"/>
  <c r="I3066" i="5"/>
  <c r="E3066" i="5"/>
  <c r="C3067" i="11" l="1"/>
  <c r="D3067" i="11"/>
  <c r="H3067" i="11"/>
  <c r="F3067" i="11"/>
  <c r="E3067" i="11" s="1"/>
  <c r="G3067" i="11"/>
  <c r="B3067" i="11"/>
  <c r="H3067" i="5"/>
  <c r="I3067" i="5"/>
  <c r="E3067" i="5"/>
  <c r="D3068" i="11" l="1"/>
  <c r="F3068" i="11"/>
  <c r="E3068" i="11" s="1"/>
  <c r="G3068" i="11"/>
  <c r="B3068" i="11"/>
  <c r="H3068" i="11"/>
  <c r="C3068" i="11"/>
  <c r="H3068" i="5"/>
  <c r="I3068" i="5"/>
  <c r="E3068" i="5"/>
  <c r="C3069" i="11" l="1"/>
  <c r="D3069" i="11"/>
  <c r="H3069" i="11"/>
  <c r="F3069" i="11"/>
  <c r="E3069" i="11" s="1"/>
  <c r="G3069" i="11"/>
  <c r="B3069" i="11"/>
  <c r="H3069" i="5"/>
  <c r="I3069" i="5"/>
  <c r="E3069" i="5"/>
  <c r="D3070" i="11" l="1"/>
  <c r="H3070" i="11"/>
  <c r="F3070" i="11"/>
  <c r="E3070" i="11" s="1"/>
  <c r="G3070" i="11"/>
  <c r="B3070" i="11"/>
  <c r="C3070" i="11"/>
  <c r="H3070" i="5"/>
  <c r="I3070" i="5"/>
  <c r="E3070" i="5"/>
  <c r="C3071" i="11" l="1"/>
  <c r="D3071" i="11"/>
  <c r="F3071" i="11"/>
  <c r="E3071" i="11" s="1"/>
  <c r="G3071" i="11"/>
  <c r="B3071" i="11"/>
  <c r="H3071" i="11"/>
  <c r="H3071" i="5"/>
  <c r="I3071" i="5"/>
  <c r="E3071" i="5"/>
  <c r="D3072" i="11" l="1"/>
  <c r="F3072" i="11"/>
  <c r="E3072" i="11" s="1"/>
  <c r="G3072" i="11"/>
  <c r="B3072" i="11"/>
  <c r="H3072" i="11"/>
  <c r="C3072" i="11"/>
  <c r="H3072" i="5"/>
  <c r="I3072" i="5"/>
  <c r="E3072" i="5"/>
  <c r="C3073" i="11" l="1"/>
  <c r="D3073" i="11"/>
  <c r="B3073" i="11"/>
  <c r="H3073" i="11"/>
  <c r="F3073" i="11"/>
  <c r="E3073" i="11" s="1"/>
  <c r="G3073" i="11"/>
  <c r="H3073" i="5"/>
  <c r="I3073" i="5"/>
  <c r="E3073" i="5"/>
  <c r="D3074" i="11" l="1"/>
  <c r="H3074" i="11"/>
  <c r="F3074" i="11"/>
  <c r="E3074" i="11" s="1"/>
  <c r="G3074" i="11"/>
  <c r="B3074" i="11"/>
  <c r="C3074" i="11"/>
  <c r="H3074" i="5"/>
  <c r="I3074" i="5"/>
  <c r="E3074" i="5"/>
  <c r="C3075" i="11" l="1"/>
  <c r="D3075" i="11"/>
  <c r="B3075" i="11"/>
  <c r="H3075" i="11"/>
  <c r="F3075" i="11"/>
  <c r="E3075" i="11" s="1"/>
  <c r="G3075" i="11"/>
  <c r="H3075" i="5"/>
  <c r="I3075" i="5"/>
  <c r="E3075" i="5"/>
  <c r="D3076" i="11" l="1"/>
  <c r="B3076" i="11"/>
  <c r="H3076" i="11"/>
  <c r="F3076" i="11"/>
  <c r="E3076" i="11" s="1"/>
  <c r="C3076" i="11"/>
  <c r="G3076" i="11"/>
  <c r="H3076" i="5"/>
  <c r="I3076" i="5"/>
  <c r="E3076" i="5"/>
  <c r="C3077" i="11" l="1"/>
  <c r="D3077" i="11"/>
  <c r="B3077" i="11"/>
  <c r="F3077" i="11"/>
  <c r="E3077" i="11" s="1"/>
  <c r="G3077" i="11"/>
  <c r="H3077" i="11"/>
  <c r="H3077" i="5"/>
  <c r="I3077" i="5"/>
  <c r="E3077" i="5"/>
  <c r="D3078" i="11" l="1"/>
  <c r="C3078" i="11"/>
  <c r="B3078" i="11"/>
  <c r="H3078" i="11"/>
  <c r="F3078" i="11"/>
  <c r="E3078" i="11" s="1"/>
  <c r="G3078" i="11"/>
  <c r="H3078" i="5"/>
  <c r="I3078" i="5"/>
  <c r="E3078" i="5"/>
  <c r="C3079" i="11" l="1"/>
  <c r="D3079" i="11"/>
  <c r="F3079" i="11"/>
  <c r="E3079" i="11" s="1"/>
  <c r="G3079" i="11"/>
  <c r="B3079" i="11"/>
  <c r="H3079" i="11"/>
  <c r="H3079" i="5"/>
  <c r="I3079" i="5"/>
  <c r="E3079" i="5"/>
  <c r="D3080" i="11" l="1"/>
  <c r="B3080" i="11"/>
  <c r="H3080" i="11"/>
  <c r="F3080" i="11"/>
  <c r="E3080" i="11" s="1"/>
  <c r="G3080" i="11"/>
  <c r="C3080" i="11"/>
  <c r="H3080" i="5"/>
  <c r="I3080" i="5"/>
  <c r="E3080" i="5"/>
  <c r="C3081" i="11" l="1"/>
  <c r="D3081" i="11"/>
  <c r="B3081" i="11"/>
  <c r="H3081" i="11"/>
  <c r="F3081" i="11"/>
  <c r="E3081" i="11" s="1"/>
  <c r="G3081" i="11"/>
  <c r="H3081" i="5"/>
  <c r="I3081" i="5"/>
  <c r="E3081" i="5"/>
  <c r="D3082" i="11" l="1"/>
  <c r="F3082" i="11"/>
  <c r="E3082" i="11" s="1"/>
  <c r="G3082" i="11"/>
  <c r="C3082" i="11"/>
  <c r="B3082" i="11"/>
  <c r="H3082" i="11"/>
  <c r="H3082" i="5"/>
  <c r="I3082" i="5"/>
  <c r="E3082" i="5"/>
  <c r="C3083" i="11" l="1"/>
  <c r="H3083" i="11"/>
  <c r="D3083" i="11"/>
  <c r="B3083" i="11"/>
  <c r="F3083" i="11"/>
  <c r="E3083" i="11" s="1"/>
  <c r="G3083" i="11"/>
  <c r="H3083" i="5"/>
  <c r="I3083" i="5"/>
  <c r="E3083" i="5"/>
  <c r="D3084" i="11" l="1"/>
  <c r="B3084" i="11"/>
  <c r="H3084" i="11"/>
  <c r="C3084" i="11"/>
  <c r="F3084" i="11"/>
  <c r="E3084" i="11" s="1"/>
  <c r="G3084" i="11"/>
  <c r="H3084" i="5"/>
  <c r="I3084" i="5"/>
  <c r="E3084" i="5"/>
  <c r="C3085" i="11" l="1"/>
  <c r="D3085" i="11"/>
  <c r="G3085" i="11"/>
  <c r="B3085" i="11"/>
  <c r="H3085" i="11"/>
  <c r="F3085" i="11"/>
  <c r="E3085" i="11" s="1"/>
  <c r="H3085" i="5"/>
  <c r="I3085" i="5"/>
  <c r="E3085" i="5"/>
  <c r="D3086" i="11" l="1"/>
  <c r="F3086" i="11"/>
  <c r="E3086" i="11" s="1"/>
  <c r="B3086" i="11"/>
  <c r="G3086" i="11"/>
  <c r="H3086" i="11"/>
  <c r="C3086" i="11"/>
  <c r="H3086" i="5"/>
  <c r="I3086" i="5"/>
  <c r="E3086" i="5"/>
  <c r="C3087" i="11" l="1"/>
  <c r="F3087" i="11"/>
  <c r="E3087" i="11" s="1"/>
  <c r="D3087" i="11"/>
  <c r="B3087" i="11"/>
  <c r="G3087" i="11"/>
  <c r="H3087" i="11"/>
  <c r="H3087" i="5"/>
  <c r="I3087" i="5"/>
  <c r="E3087" i="5"/>
  <c r="D3088" i="11" l="1"/>
  <c r="G3088" i="11"/>
  <c r="B3088" i="11"/>
  <c r="H3088" i="11"/>
  <c r="C3088" i="11"/>
  <c r="F3088" i="11"/>
  <c r="E3088" i="11" s="1"/>
  <c r="H3088" i="5"/>
  <c r="I3088" i="5"/>
  <c r="E3088" i="5"/>
  <c r="C3089" i="11" l="1"/>
  <c r="D3089" i="11"/>
  <c r="F3089" i="11"/>
  <c r="E3089" i="11" s="1"/>
  <c r="G3089" i="11"/>
  <c r="H3089" i="11"/>
  <c r="B3089" i="11"/>
  <c r="H3089" i="5"/>
  <c r="I3089" i="5"/>
  <c r="E3089" i="5"/>
  <c r="F3090" i="11" l="1"/>
  <c r="E3090" i="11" s="1"/>
  <c r="G3090" i="11"/>
  <c r="B3090" i="11"/>
  <c r="C3090" i="11"/>
  <c r="H3090" i="11"/>
  <c r="D3090" i="11"/>
  <c r="H3090" i="5"/>
  <c r="I3090" i="5"/>
  <c r="E3090" i="5"/>
  <c r="D3091" i="11" l="1"/>
  <c r="B3091" i="11"/>
  <c r="C3091" i="11"/>
  <c r="F3091" i="11"/>
  <c r="E3091" i="11" s="1"/>
  <c r="G3091" i="11"/>
  <c r="H3091" i="11"/>
  <c r="H3091" i="5"/>
  <c r="I3091" i="5"/>
  <c r="E3091" i="5"/>
  <c r="B3092" i="11" l="1"/>
  <c r="F3092" i="11"/>
  <c r="E3092" i="11" s="1"/>
  <c r="G3092" i="11"/>
  <c r="D3092" i="11"/>
  <c r="C3092" i="11"/>
  <c r="H3092" i="11"/>
  <c r="H3092" i="5"/>
  <c r="I3092" i="5"/>
  <c r="E3092" i="5"/>
  <c r="D3093" i="11" l="1"/>
  <c r="F3093" i="11"/>
  <c r="E3093" i="11" s="1"/>
  <c r="C3093" i="11"/>
  <c r="G3093" i="11"/>
  <c r="B3093" i="11"/>
  <c r="H3093" i="11"/>
  <c r="H3093" i="5"/>
  <c r="I3093" i="5"/>
  <c r="E3093" i="5"/>
  <c r="F3094" i="11" l="1"/>
  <c r="E3094" i="11" s="1"/>
  <c r="G3094" i="11"/>
  <c r="B3094" i="11"/>
  <c r="H3094" i="11"/>
  <c r="C3094" i="11"/>
  <c r="D3094" i="11"/>
  <c r="H3094" i="5"/>
  <c r="I3094" i="5"/>
  <c r="E3094" i="5"/>
  <c r="D3095" i="11" l="1"/>
  <c r="H3095" i="11"/>
  <c r="F3095" i="11"/>
  <c r="E3095" i="11" s="1"/>
  <c r="B3095" i="11"/>
  <c r="C3095" i="11"/>
  <c r="G3095" i="11"/>
  <c r="H3095" i="5"/>
  <c r="I3095" i="5"/>
  <c r="E3095" i="5"/>
  <c r="F3096" i="11" l="1"/>
  <c r="E3096" i="11" s="1"/>
  <c r="C3096" i="11"/>
  <c r="G3096" i="11"/>
  <c r="H3096" i="11"/>
  <c r="D3096" i="11"/>
  <c r="B3096" i="11"/>
  <c r="H3096" i="5"/>
  <c r="I3096" i="5"/>
  <c r="E3096" i="5"/>
  <c r="D3097" i="11" l="1"/>
  <c r="G3097" i="11"/>
  <c r="H3097" i="11"/>
  <c r="F3097" i="11"/>
  <c r="E3097" i="11" s="1"/>
  <c r="B3097" i="11"/>
  <c r="C3097" i="11"/>
  <c r="H3097" i="5"/>
  <c r="I3097" i="5"/>
  <c r="E3097" i="5"/>
  <c r="F3098" i="11" l="1"/>
  <c r="E3098" i="11" s="1"/>
  <c r="G3098" i="11"/>
  <c r="B3098" i="11"/>
  <c r="C3098" i="11"/>
  <c r="H3098" i="11"/>
  <c r="D3098" i="11"/>
  <c r="H3098" i="5"/>
  <c r="I3098" i="5"/>
  <c r="E3098" i="5"/>
  <c r="D3099" i="11" l="1"/>
  <c r="F3099" i="11"/>
  <c r="E3099" i="11" s="1"/>
  <c r="B3099" i="11"/>
  <c r="G3099" i="11"/>
  <c r="C3099" i="11"/>
  <c r="H3099" i="11"/>
  <c r="H3099" i="5"/>
  <c r="I3099" i="5"/>
  <c r="E3099" i="5"/>
  <c r="F3100" i="11" l="1"/>
  <c r="E3100" i="11" s="1"/>
  <c r="B3100" i="11"/>
  <c r="D3100" i="11"/>
  <c r="G3100" i="11"/>
  <c r="C3100" i="11"/>
  <c r="H3100" i="11"/>
  <c r="H3100" i="5"/>
  <c r="I3100" i="5"/>
  <c r="E3100" i="5"/>
  <c r="D3101" i="11" l="1"/>
  <c r="G3101" i="11"/>
  <c r="F3101" i="11"/>
  <c r="E3101" i="11" s="1"/>
  <c r="B3101" i="11"/>
  <c r="C3101" i="11"/>
  <c r="H3101" i="11"/>
  <c r="H3101" i="5"/>
  <c r="I3101" i="5"/>
  <c r="E3101" i="5"/>
  <c r="F3102" i="11" l="1"/>
  <c r="E3102" i="11" s="1"/>
  <c r="H3102" i="11"/>
  <c r="G3102" i="11"/>
  <c r="B3102" i="11"/>
  <c r="C3102" i="11"/>
  <c r="D3102" i="11"/>
  <c r="H3102" i="5"/>
  <c r="I3102" i="5"/>
  <c r="E3102" i="5"/>
  <c r="D3103" i="11" l="1"/>
  <c r="G3103" i="11"/>
  <c r="B3103" i="11"/>
  <c r="F3103" i="11"/>
  <c r="E3103" i="11" s="1"/>
  <c r="C3103" i="11"/>
  <c r="H3103" i="11"/>
  <c r="H3103" i="5"/>
  <c r="I3103" i="5"/>
  <c r="E3103" i="5"/>
  <c r="F3104" i="11" l="1"/>
  <c r="E3104" i="11" s="1"/>
  <c r="G3104" i="11"/>
  <c r="H3104" i="11"/>
  <c r="D3104" i="11"/>
  <c r="B3104" i="11"/>
  <c r="C3104" i="11"/>
  <c r="H3104" i="5"/>
  <c r="I3104" i="5"/>
  <c r="E3104" i="5"/>
  <c r="D3105" i="11" l="1"/>
  <c r="B3105" i="11"/>
  <c r="C3105" i="11"/>
  <c r="H3105" i="11"/>
  <c r="F3105" i="11"/>
  <c r="E3105" i="11" s="1"/>
  <c r="G3105" i="11"/>
  <c r="H3105" i="5"/>
  <c r="I3105" i="5"/>
  <c r="E3105" i="5"/>
  <c r="F3106" i="11" l="1"/>
  <c r="E3106" i="11" s="1"/>
  <c r="C3106" i="11"/>
  <c r="H3106" i="11"/>
  <c r="D3106" i="11"/>
  <c r="G3106" i="11"/>
  <c r="B3106" i="11"/>
  <c r="H3106" i="5"/>
  <c r="I3106" i="5"/>
  <c r="E3106" i="5"/>
  <c r="D3107" i="11" l="1"/>
  <c r="G3107" i="11"/>
  <c r="B3107" i="11"/>
  <c r="C3107" i="11"/>
  <c r="F3107" i="11"/>
  <c r="E3107" i="11" s="1"/>
  <c r="H3107" i="11"/>
  <c r="H3107" i="5"/>
  <c r="I3107" i="5"/>
  <c r="E3107" i="5"/>
  <c r="F3108" i="11" l="1"/>
  <c r="E3108" i="11" s="1"/>
  <c r="G3108" i="11"/>
  <c r="B3108" i="11"/>
  <c r="C3108" i="11"/>
  <c r="H3108" i="11"/>
  <c r="D3108" i="11"/>
  <c r="H3108" i="5"/>
  <c r="I3108" i="5"/>
  <c r="E3108" i="5"/>
  <c r="D3109" i="11" l="1"/>
  <c r="B3109" i="11"/>
  <c r="F3109" i="11"/>
  <c r="E3109" i="11" s="1"/>
  <c r="C3109" i="11"/>
  <c r="G3109" i="11"/>
  <c r="H3109" i="11"/>
  <c r="H3109" i="5"/>
  <c r="I3109" i="5"/>
  <c r="E3109" i="5"/>
  <c r="F3110" i="11" l="1"/>
  <c r="E3110" i="11" s="1"/>
  <c r="D3110" i="11"/>
  <c r="G3110" i="11"/>
  <c r="B3110" i="11"/>
  <c r="H3110" i="11"/>
  <c r="C3110" i="11"/>
  <c r="H3110" i="5"/>
  <c r="I3110" i="5"/>
  <c r="E3110" i="5"/>
  <c r="D3111" i="11" l="1"/>
  <c r="C3111" i="11"/>
  <c r="F3111" i="11"/>
  <c r="E3111" i="11" s="1"/>
  <c r="G3111" i="11"/>
  <c r="B3111" i="11"/>
  <c r="H3111" i="11"/>
  <c r="H3111" i="5"/>
  <c r="I3111" i="5"/>
  <c r="E3111" i="5"/>
  <c r="F3112" i="11" l="1"/>
  <c r="E3112" i="11" s="1"/>
  <c r="B3112" i="11"/>
  <c r="C3112" i="11"/>
  <c r="H3112" i="11"/>
  <c r="D3112" i="11"/>
  <c r="G3112" i="11"/>
  <c r="H3112" i="5"/>
  <c r="I3112" i="5"/>
  <c r="E3112" i="5"/>
  <c r="D3113" i="11" l="1"/>
  <c r="F3113" i="11"/>
  <c r="E3113" i="11" s="1"/>
  <c r="G3113" i="11"/>
  <c r="B3113" i="11"/>
  <c r="C3113" i="11"/>
  <c r="H3113" i="11"/>
  <c r="H3113" i="5"/>
  <c r="I3113" i="5"/>
  <c r="E3113" i="5"/>
  <c r="F3114" i="11" l="1"/>
  <c r="E3114" i="11" s="1"/>
  <c r="G3114" i="11"/>
  <c r="B3114" i="11"/>
  <c r="C3114" i="11"/>
  <c r="H3114" i="11"/>
  <c r="D3114" i="11"/>
  <c r="H3114" i="5"/>
  <c r="I3114" i="5"/>
  <c r="E3114" i="5"/>
  <c r="D3115" i="11" l="1"/>
  <c r="F3115" i="11"/>
  <c r="E3115" i="11" s="1"/>
  <c r="B3115" i="11"/>
  <c r="C3115" i="11"/>
  <c r="H3115" i="11"/>
  <c r="G3115" i="11"/>
  <c r="H3115" i="5"/>
  <c r="I3115" i="5"/>
  <c r="E3115" i="5"/>
  <c r="C3116" i="11" l="1"/>
  <c r="F3116" i="11"/>
  <c r="E3116" i="11" s="1"/>
  <c r="G3116" i="11"/>
  <c r="B3116" i="11"/>
  <c r="H3116" i="11"/>
  <c r="D3116" i="11"/>
  <c r="H3116" i="5"/>
  <c r="I3116" i="5"/>
  <c r="E3116" i="5"/>
  <c r="D3117" i="11" l="1"/>
  <c r="F3117" i="11"/>
  <c r="E3117" i="11" s="1"/>
  <c r="G3117" i="11"/>
  <c r="C3117" i="11"/>
  <c r="H3117" i="11"/>
  <c r="B3117" i="11"/>
  <c r="H3117" i="5"/>
  <c r="I3117" i="5"/>
  <c r="E3117" i="5"/>
  <c r="F3118" i="11" l="1"/>
  <c r="E3118" i="11" s="1"/>
  <c r="C3118" i="11"/>
  <c r="H3118" i="11"/>
  <c r="G3118" i="11"/>
  <c r="B3118" i="11"/>
  <c r="D3118" i="11"/>
  <c r="H3118" i="5"/>
  <c r="I3118" i="5"/>
  <c r="E3118" i="5"/>
  <c r="D3119" i="11" l="1"/>
  <c r="B3119" i="11"/>
  <c r="C3119" i="11"/>
  <c r="F3119" i="11"/>
  <c r="E3119" i="11" s="1"/>
  <c r="G3119" i="11"/>
  <c r="H3119" i="11"/>
  <c r="H3119" i="5"/>
  <c r="I3119" i="5"/>
  <c r="E3119" i="5"/>
  <c r="F3120" i="11" l="1"/>
  <c r="E3120" i="11" s="1"/>
  <c r="B3120" i="11"/>
  <c r="D3120" i="11"/>
  <c r="G3120" i="11"/>
  <c r="C3120" i="11"/>
  <c r="H3120" i="11"/>
  <c r="H3120" i="5"/>
  <c r="I3120" i="5"/>
  <c r="E3120" i="5"/>
  <c r="D3121" i="11" l="1"/>
  <c r="G3121" i="11"/>
  <c r="B3121" i="11"/>
  <c r="H3121" i="11"/>
  <c r="F3121" i="11"/>
  <c r="E3121" i="11" s="1"/>
  <c r="C3121" i="11"/>
  <c r="H3121" i="5"/>
  <c r="I3121" i="5"/>
  <c r="E3121" i="5"/>
  <c r="F3122" i="11" l="1"/>
  <c r="E3122" i="11" s="1"/>
  <c r="C3122" i="11"/>
  <c r="D3122" i="11"/>
  <c r="G3122" i="11"/>
  <c r="H3122" i="11"/>
  <c r="B3122" i="11"/>
  <c r="H3122" i="5"/>
  <c r="I3122" i="5"/>
  <c r="E3122" i="5"/>
  <c r="D3123" i="11" l="1"/>
  <c r="F3123" i="11"/>
  <c r="E3123" i="11" s="1"/>
  <c r="G3123" i="11"/>
  <c r="C3123" i="11"/>
  <c r="B3123" i="11"/>
  <c r="H3123" i="11"/>
  <c r="H3123" i="5"/>
  <c r="I3123" i="5"/>
  <c r="E3123" i="5"/>
  <c r="F3124" i="11" l="1"/>
  <c r="E3124" i="11" s="1"/>
  <c r="G3124" i="11"/>
  <c r="B3124" i="11"/>
  <c r="H3124" i="11"/>
  <c r="D3124" i="11"/>
  <c r="C3124" i="11"/>
  <c r="H3124" i="5"/>
  <c r="I3124" i="5"/>
  <c r="E3124" i="5"/>
  <c r="D3125" i="11" l="1"/>
  <c r="C3125" i="11"/>
  <c r="F3125" i="11"/>
  <c r="E3125" i="11" s="1"/>
  <c r="G3125" i="11"/>
  <c r="B3125" i="11"/>
  <c r="H3125" i="11"/>
  <c r="H3125" i="5"/>
  <c r="I3125" i="5"/>
  <c r="E3125" i="5"/>
  <c r="C3126" i="11" l="1"/>
  <c r="F3126" i="11"/>
  <c r="E3126" i="11" s="1"/>
  <c r="G3126" i="11"/>
  <c r="B3126" i="11"/>
  <c r="H3126" i="11"/>
  <c r="D3126" i="11"/>
  <c r="H3126" i="5"/>
  <c r="I3126" i="5"/>
  <c r="E3126" i="5"/>
  <c r="D3127" i="11" l="1"/>
  <c r="F3127" i="11"/>
  <c r="E3127" i="11" s="1"/>
  <c r="G3127" i="11"/>
  <c r="B3127" i="11"/>
  <c r="C3127" i="11"/>
  <c r="H3127" i="11"/>
  <c r="H3127" i="5"/>
  <c r="I3127" i="5"/>
  <c r="E3127" i="5"/>
  <c r="G3128" i="11" l="1"/>
  <c r="F3128" i="11"/>
  <c r="E3128" i="11" s="1"/>
  <c r="B3128" i="11"/>
  <c r="C3128" i="11"/>
  <c r="H3128" i="11"/>
  <c r="D3128" i="11"/>
  <c r="H3128" i="5"/>
  <c r="I3128" i="5"/>
  <c r="E3128" i="5"/>
  <c r="D3129" i="11" l="1"/>
  <c r="G3129" i="11"/>
  <c r="C3129" i="11"/>
  <c r="H3129" i="11"/>
  <c r="B3129" i="11"/>
  <c r="F3129" i="11"/>
  <c r="E3129" i="11" s="1"/>
  <c r="H3129" i="5"/>
  <c r="I3129" i="5"/>
  <c r="E3129" i="5"/>
  <c r="F3130" i="11" l="1"/>
  <c r="E3130" i="11" s="1"/>
  <c r="G3130" i="11"/>
  <c r="B3130" i="11"/>
  <c r="C3130" i="11"/>
  <c r="H3130" i="11"/>
  <c r="D3130" i="11"/>
  <c r="H3130" i="5"/>
  <c r="I3130" i="5"/>
  <c r="E3130" i="5"/>
  <c r="D3131" i="11" l="1"/>
  <c r="F3131" i="11"/>
  <c r="E3131" i="11" s="1"/>
  <c r="B3131" i="11"/>
  <c r="G3131" i="11"/>
  <c r="C3131" i="11"/>
  <c r="H3131" i="11"/>
  <c r="H3131" i="5"/>
  <c r="I3131" i="5"/>
  <c r="E3131" i="5"/>
  <c r="F3132" i="11" l="1"/>
  <c r="E3132" i="11" s="1"/>
  <c r="G3132" i="11"/>
  <c r="B3132" i="11"/>
  <c r="C3132" i="11"/>
  <c r="H3132" i="11"/>
  <c r="D3132" i="11"/>
  <c r="H3132" i="5"/>
  <c r="I3132" i="5"/>
  <c r="E3132" i="5"/>
  <c r="D3133" i="11" l="1"/>
  <c r="F3133" i="11"/>
  <c r="E3133" i="11" s="1"/>
  <c r="G3133" i="11"/>
  <c r="C3133" i="11"/>
  <c r="H3133" i="11"/>
  <c r="B3133" i="11"/>
  <c r="H3133" i="5"/>
  <c r="I3133" i="5"/>
  <c r="E3133" i="5"/>
  <c r="F3134" i="11" l="1"/>
  <c r="E3134" i="11" s="1"/>
  <c r="G3134" i="11"/>
  <c r="B3134" i="11"/>
  <c r="C3134" i="11"/>
  <c r="H3134" i="11"/>
  <c r="D3134" i="11"/>
  <c r="H3134" i="5"/>
  <c r="I3134" i="5"/>
  <c r="E3134" i="5"/>
  <c r="D3135" i="11" l="1"/>
  <c r="F3135" i="11"/>
  <c r="E3135" i="11" s="1"/>
  <c r="G3135" i="11"/>
  <c r="B3135" i="11"/>
  <c r="C3135" i="11"/>
  <c r="H3135" i="11"/>
  <c r="H3135" i="5"/>
  <c r="I3135" i="5"/>
  <c r="E3135" i="5"/>
  <c r="G3136" i="11" l="1"/>
  <c r="B3136" i="11"/>
  <c r="D3136" i="11"/>
  <c r="F3136" i="11"/>
  <c r="E3136" i="11" s="1"/>
  <c r="C3136" i="11"/>
  <c r="H3136" i="11"/>
  <c r="H3136" i="5"/>
  <c r="I3136" i="5"/>
  <c r="E3136" i="5"/>
  <c r="D3137" i="11" l="1"/>
  <c r="F3137" i="11"/>
  <c r="E3137" i="11" s="1"/>
  <c r="C3137" i="11"/>
  <c r="G3137" i="11"/>
  <c r="B3137" i="11"/>
  <c r="H3137" i="11"/>
  <c r="H3137" i="5"/>
  <c r="I3137" i="5"/>
  <c r="E3137" i="5"/>
  <c r="F3138" i="11" l="1"/>
  <c r="E3138" i="11" s="1"/>
  <c r="G3138" i="11"/>
  <c r="B3138" i="11"/>
  <c r="C3138" i="11"/>
  <c r="H3138" i="11"/>
  <c r="D3138" i="11"/>
  <c r="I3138" i="5"/>
  <c r="H3138" i="5"/>
  <c r="E3138" i="5"/>
  <c r="D3139" i="11" l="1"/>
  <c r="B3139" i="11"/>
  <c r="C3139" i="11"/>
  <c r="G3139" i="11"/>
  <c r="H3139" i="11"/>
  <c r="F3139" i="11"/>
  <c r="E3139" i="11" s="1"/>
  <c r="H3139" i="5"/>
  <c r="I3139" i="5"/>
  <c r="E3139" i="5"/>
  <c r="F3140" i="11" l="1"/>
  <c r="E3140" i="11" s="1"/>
  <c r="G3140" i="11"/>
  <c r="D3140" i="11"/>
  <c r="B3140" i="11"/>
  <c r="H3140" i="11"/>
  <c r="C3140" i="11"/>
  <c r="I3140" i="5"/>
  <c r="H3140" i="5"/>
  <c r="E3140" i="5"/>
  <c r="D3141" i="11" l="1"/>
  <c r="F3141" i="11"/>
  <c r="E3141" i="11" s="1"/>
  <c r="B3141" i="11"/>
  <c r="G3141" i="11"/>
  <c r="C3141" i="11"/>
  <c r="H3141" i="11"/>
  <c r="H3141" i="5"/>
  <c r="I3141" i="5"/>
  <c r="E3141" i="5"/>
  <c r="F3142" i="11" l="1"/>
  <c r="E3142" i="11" s="1"/>
  <c r="G3142" i="11"/>
  <c r="H3142" i="11"/>
  <c r="B3142" i="11"/>
  <c r="C3142" i="11"/>
  <c r="D3142" i="11"/>
  <c r="I3142" i="5"/>
  <c r="H3142" i="5"/>
  <c r="E3142" i="5"/>
  <c r="D3143" i="11" l="1"/>
  <c r="F3143" i="11"/>
  <c r="E3143" i="11" s="1"/>
  <c r="G3143" i="11"/>
  <c r="H3143" i="11"/>
  <c r="B3143" i="11"/>
  <c r="C3143" i="11"/>
  <c r="H3143" i="5"/>
  <c r="I3143" i="5"/>
  <c r="E3143" i="5"/>
  <c r="B3144" i="11" l="1"/>
  <c r="D3144" i="11"/>
  <c r="F3144" i="11"/>
  <c r="E3144" i="11" s="1"/>
  <c r="G3144" i="11"/>
  <c r="C3144" i="11"/>
  <c r="H3144" i="11"/>
  <c r="I3144" i="5"/>
  <c r="H3144" i="5"/>
  <c r="E3144" i="5"/>
  <c r="D3145" i="11" l="1"/>
  <c r="F3145" i="11"/>
  <c r="E3145" i="11" s="1"/>
  <c r="G3145" i="11"/>
  <c r="C3145" i="11"/>
  <c r="B3145" i="11"/>
  <c r="H3145" i="11"/>
  <c r="H3145" i="5"/>
  <c r="I3145" i="5"/>
  <c r="E3145" i="5"/>
  <c r="F3146" i="11" l="1"/>
  <c r="E3146" i="11" s="1"/>
  <c r="G3146" i="11"/>
  <c r="B3146" i="11"/>
  <c r="C3146" i="11"/>
  <c r="H3146" i="11"/>
  <c r="D3146" i="11"/>
  <c r="I3146" i="5"/>
  <c r="H3146" i="5"/>
  <c r="E3146" i="5"/>
  <c r="D3147" i="11" l="1"/>
  <c r="F3147" i="11"/>
  <c r="E3147" i="11" s="1"/>
  <c r="G3147" i="11"/>
  <c r="B3147" i="11"/>
  <c r="C3147" i="11"/>
  <c r="H3147" i="11"/>
  <c r="H3147" i="5"/>
  <c r="I3147" i="5"/>
  <c r="E3147" i="5"/>
  <c r="F3148" i="11" l="1"/>
  <c r="E3148" i="11" s="1"/>
  <c r="D3148" i="11"/>
  <c r="G3148" i="11"/>
  <c r="B3148" i="11"/>
  <c r="C3148" i="11"/>
  <c r="H3148" i="11"/>
  <c r="I3148" i="5"/>
  <c r="H3148" i="5"/>
  <c r="E3148" i="5"/>
  <c r="D3149" i="11" l="1"/>
  <c r="F3149" i="11"/>
  <c r="E3149" i="11" s="1"/>
  <c r="B3149" i="11"/>
  <c r="C3149" i="11"/>
  <c r="G3149" i="11"/>
  <c r="H3149" i="11"/>
  <c r="H3149" i="5"/>
  <c r="I3149" i="5"/>
  <c r="E3149" i="5"/>
  <c r="F3150" i="11" l="1"/>
  <c r="E3150" i="11" s="1"/>
  <c r="G3150" i="11"/>
  <c r="B3150" i="11"/>
  <c r="H3150" i="11"/>
  <c r="D3150" i="11"/>
  <c r="C3150" i="11"/>
  <c r="I3150" i="5"/>
  <c r="H3150" i="5"/>
  <c r="E3150" i="5"/>
  <c r="D3151" i="11" l="1"/>
  <c r="H3151" i="11"/>
  <c r="F3151" i="11"/>
  <c r="E3151" i="11" s="1"/>
  <c r="B3151" i="11"/>
  <c r="C3151" i="11"/>
  <c r="G3151" i="11"/>
  <c r="H3151" i="5"/>
  <c r="I3151" i="5"/>
  <c r="E3151" i="5"/>
  <c r="F3152" i="11" l="1"/>
  <c r="E3152" i="11" s="1"/>
  <c r="B3152" i="11"/>
  <c r="C3152" i="11"/>
  <c r="H3152" i="11"/>
  <c r="G3152" i="11"/>
  <c r="D3152" i="11"/>
  <c r="I3152" i="5"/>
  <c r="H3152" i="5"/>
  <c r="E3152" i="5"/>
  <c r="D3153" i="11" l="1"/>
  <c r="F3153" i="11"/>
  <c r="E3153" i="11" s="1"/>
  <c r="G3153" i="11"/>
  <c r="C3153" i="11"/>
  <c r="B3153" i="11"/>
  <c r="H3153" i="11"/>
  <c r="H3153" i="5"/>
  <c r="I3153" i="5"/>
  <c r="E3153" i="5"/>
  <c r="F3154" i="11" l="1"/>
  <c r="E3154" i="11" s="1"/>
  <c r="G3154" i="11"/>
  <c r="B3154" i="11"/>
  <c r="D3154" i="11"/>
  <c r="C3154" i="11"/>
  <c r="H3154" i="11"/>
  <c r="I3154" i="5"/>
  <c r="H3154" i="5"/>
  <c r="E3154" i="5"/>
  <c r="D3155" i="11" l="1"/>
  <c r="F3155" i="11"/>
  <c r="E3155" i="11" s="1"/>
  <c r="G3155" i="11"/>
  <c r="B3155" i="11"/>
  <c r="C3155" i="11"/>
  <c r="H3155" i="11"/>
  <c r="H3155" i="5"/>
  <c r="I3155" i="5"/>
  <c r="E3155" i="5"/>
  <c r="F3156" i="11" l="1"/>
  <c r="E3156" i="11" s="1"/>
  <c r="B3156" i="11"/>
  <c r="G3156" i="11"/>
  <c r="C3156" i="11"/>
  <c r="H3156" i="11"/>
  <c r="D3156" i="11"/>
  <c r="I3156" i="5"/>
  <c r="H3156" i="5"/>
  <c r="E3156" i="5"/>
  <c r="D3157" i="11" l="1"/>
  <c r="F3157" i="11"/>
  <c r="E3157" i="11" s="1"/>
  <c r="G3157" i="11"/>
  <c r="C3157" i="11"/>
  <c r="H3157" i="11"/>
  <c r="B3157" i="11"/>
  <c r="H3157" i="5"/>
  <c r="I3157" i="5"/>
  <c r="E3157" i="5"/>
  <c r="F3158" i="11" l="1"/>
  <c r="E3158" i="11" s="1"/>
  <c r="G3158" i="11"/>
  <c r="C3158" i="11"/>
  <c r="B3158" i="11"/>
  <c r="D3158" i="11"/>
  <c r="H3158" i="11"/>
  <c r="I3158" i="5"/>
  <c r="H3158" i="5"/>
  <c r="E3158" i="5"/>
  <c r="D3159" i="11" l="1"/>
  <c r="F3159" i="11"/>
  <c r="E3159" i="11" s="1"/>
  <c r="B3159" i="11"/>
  <c r="G3159" i="11"/>
  <c r="C3159" i="11"/>
  <c r="H3159" i="11"/>
  <c r="H3159" i="5"/>
  <c r="I3159" i="5"/>
  <c r="E3159" i="5"/>
  <c r="F3160" i="11" l="1"/>
  <c r="E3160" i="11" s="1"/>
  <c r="G3160" i="11"/>
  <c r="B3160" i="11"/>
  <c r="H3160" i="11"/>
  <c r="D3160" i="11"/>
  <c r="C3160" i="11"/>
  <c r="I3160" i="5"/>
  <c r="H3160" i="5"/>
  <c r="E3160" i="5"/>
  <c r="D3161" i="11" l="1"/>
  <c r="B3161" i="11"/>
  <c r="C3161" i="11"/>
  <c r="H3161" i="11"/>
  <c r="F3161" i="11"/>
  <c r="E3161" i="11" s="1"/>
  <c r="G3161" i="11"/>
  <c r="H3161" i="5"/>
  <c r="I3161" i="5"/>
  <c r="E3161" i="5"/>
  <c r="F3162" i="11" l="1"/>
  <c r="E3162" i="11" s="1"/>
  <c r="G3162" i="11"/>
  <c r="B3162" i="11"/>
  <c r="C3162" i="11"/>
  <c r="H3162" i="11"/>
  <c r="D3162" i="11"/>
  <c r="I3162" i="5"/>
  <c r="H3162" i="5"/>
  <c r="E3162" i="5"/>
  <c r="D3163" i="11" l="1"/>
  <c r="F3163" i="11"/>
  <c r="E3163" i="11" s="1"/>
  <c r="G3163" i="11"/>
  <c r="B3163" i="11"/>
  <c r="C3163" i="11"/>
  <c r="H3163" i="11"/>
  <c r="H3163" i="5"/>
  <c r="I3163" i="5"/>
  <c r="E3163" i="5"/>
  <c r="F3164" i="11" l="1"/>
  <c r="E3164" i="11" s="1"/>
  <c r="G3164" i="11"/>
  <c r="B3164" i="11"/>
  <c r="C3164" i="11"/>
  <c r="H3164" i="11"/>
  <c r="D3164" i="11"/>
  <c r="I3164" i="5"/>
  <c r="H3164" i="5"/>
  <c r="E3164" i="5"/>
  <c r="D3165" i="11" l="1"/>
  <c r="G3165" i="11"/>
  <c r="H3165" i="11"/>
  <c r="F3165" i="11"/>
  <c r="E3165" i="11" s="1"/>
  <c r="B3165" i="11"/>
  <c r="C3165" i="11"/>
  <c r="H3165" i="5"/>
  <c r="I3165" i="5"/>
  <c r="E3165" i="5"/>
  <c r="F3166" i="11" l="1"/>
  <c r="E3166" i="11" s="1"/>
  <c r="G3166" i="11"/>
  <c r="B3166" i="11"/>
  <c r="C3166" i="11"/>
  <c r="H3166" i="11"/>
  <c r="D3166" i="11"/>
  <c r="I3166" i="5"/>
  <c r="H3166" i="5"/>
  <c r="E3166" i="5"/>
  <c r="G3167" i="11" l="1"/>
  <c r="B3167" i="11"/>
  <c r="F3167" i="11"/>
  <c r="E3167" i="11" s="1"/>
  <c r="C3167" i="11"/>
  <c r="D3167" i="11"/>
  <c r="H3167" i="11"/>
  <c r="H3167" i="5"/>
  <c r="I3167" i="5"/>
  <c r="E3167" i="5"/>
  <c r="F3168" i="11" l="1"/>
  <c r="G3168" i="11"/>
  <c r="B3168" i="11"/>
  <c r="D3168" i="11"/>
  <c r="C3168" i="11"/>
  <c r="H3168" i="11"/>
  <c r="E3168" i="11"/>
  <c r="I3168" i="5"/>
  <c r="H3168" i="5"/>
  <c r="E3168" i="5"/>
  <c r="F3169" i="11" l="1"/>
  <c r="E3169" i="11" s="1"/>
  <c r="C3169" i="11"/>
  <c r="G3169" i="11"/>
  <c r="D3169" i="11"/>
  <c r="H3169" i="11"/>
  <c r="B3169" i="11"/>
  <c r="H3169" i="5"/>
  <c r="I3169" i="5"/>
  <c r="E3169" i="5"/>
  <c r="F3170" i="11" l="1"/>
  <c r="G3170" i="11"/>
  <c r="H3170" i="11"/>
  <c r="C3170" i="11"/>
  <c r="B3170" i="11"/>
  <c r="D3170" i="11"/>
  <c r="E3170" i="11"/>
  <c r="I3170" i="5"/>
  <c r="H3170" i="5"/>
  <c r="E3170" i="5"/>
  <c r="C3171" i="11" l="1"/>
  <c r="F3171" i="11"/>
  <c r="E3171" i="11" s="1"/>
  <c r="G3171" i="11"/>
  <c r="H3171" i="11"/>
  <c r="B3171" i="11"/>
  <c r="D3171" i="11"/>
  <c r="H3171" i="5"/>
  <c r="I3171" i="5"/>
  <c r="E3171" i="5"/>
  <c r="F3172" i="11" l="1"/>
  <c r="E3172" i="11" s="1"/>
  <c r="G3172" i="11"/>
  <c r="H3172" i="11"/>
  <c r="C3172" i="11"/>
  <c r="B3172" i="11"/>
  <c r="D3172" i="11"/>
  <c r="I3172" i="5"/>
  <c r="H3172" i="5"/>
  <c r="E3172" i="5"/>
  <c r="F3173" i="11" l="1"/>
  <c r="E3173" i="11" s="1"/>
  <c r="B3173" i="11"/>
  <c r="C3173" i="11"/>
  <c r="D3173" i="11"/>
  <c r="G3173" i="11"/>
  <c r="H3173" i="11"/>
  <c r="H3173" i="5"/>
  <c r="I3173" i="5"/>
  <c r="E3173" i="5"/>
  <c r="F3174" i="11" l="1"/>
  <c r="G3174" i="11"/>
  <c r="D3174" i="11"/>
  <c r="H3174" i="11"/>
  <c r="B3174" i="11"/>
  <c r="E3174" i="11"/>
  <c r="C3174" i="11"/>
  <c r="I3174" i="5"/>
  <c r="H3174" i="5"/>
  <c r="E3174" i="5"/>
  <c r="F3175" i="11" l="1"/>
  <c r="E3175" i="11" s="1"/>
  <c r="B3175" i="11"/>
  <c r="C3175" i="11"/>
  <c r="D3175" i="11"/>
  <c r="G3175" i="11"/>
  <c r="H3175" i="11"/>
  <c r="H3175" i="5"/>
  <c r="I3175" i="5"/>
  <c r="E3175" i="5"/>
  <c r="F3176" i="11" l="1"/>
  <c r="G3176" i="11"/>
  <c r="D3176" i="11"/>
  <c r="H3176" i="11"/>
  <c r="B3176" i="11"/>
  <c r="C3176" i="11"/>
  <c r="E3176" i="11"/>
  <c r="I3176" i="5"/>
  <c r="H3176" i="5"/>
  <c r="E3176" i="5"/>
  <c r="F3177" i="11" l="1"/>
  <c r="E3177" i="11" s="1"/>
  <c r="H3177" i="11"/>
  <c r="C3177" i="11"/>
  <c r="G3177" i="11"/>
  <c r="D3177" i="11"/>
  <c r="B3177" i="11"/>
  <c r="H3177" i="5"/>
  <c r="I3177" i="5"/>
  <c r="E3177" i="5"/>
  <c r="F3178" i="11" l="1"/>
  <c r="G3178" i="11"/>
  <c r="B3178" i="11"/>
  <c r="C3178" i="11"/>
  <c r="D3178" i="11"/>
  <c r="H3178" i="11"/>
  <c r="E3178" i="11"/>
  <c r="I3178" i="5"/>
  <c r="H3178" i="5"/>
  <c r="E3178" i="5"/>
  <c r="F3179" i="11" l="1"/>
  <c r="E3179" i="11" s="1"/>
  <c r="G3179" i="11"/>
  <c r="B3179" i="11"/>
  <c r="C3179" i="11"/>
  <c r="D3179" i="11"/>
  <c r="H3179" i="11"/>
  <c r="H3179" i="5"/>
  <c r="I3179" i="5"/>
  <c r="E3179" i="5"/>
  <c r="F3180" i="11" l="1"/>
  <c r="G3180" i="11"/>
  <c r="H3180" i="11"/>
  <c r="B3180" i="11"/>
  <c r="C3180" i="11"/>
  <c r="D3180" i="11"/>
  <c r="E3180" i="11"/>
  <c r="I3180" i="5"/>
  <c r="H3180" i="5"/>
  <c r="E3180" i="5"/>
  <c r="F3181" i="11" l="1"/>
  <c r="E3181" i="11" s="1"/>
  <c r="G3181" i="11"/>
  <c r="B3181" i="11"/>
  <c r="C3181" i="11"/>
  <c r="H3181" i="11"/>
  <c r="D3181" i="11"/>
  <c r="H3181" i="5"/>
  <c r="I3181" i="5"/>
  <c r="E3181" i="5"/>
  <c r="F3182" i="11" l="1"/>
  <c r="G3182" i="11"/>
  <c r="C3182" i="11"/>
  <c r="H3182" i="11"/>
  <c r="B3182" i="11"/>
  <c r="E3182" i="11"/>
  <c r="D3182" i="11"/>
  <c r="I3182" i="5"/>
  <c r="H3182" i="5"/>
  <c r="E3182" i="5"/>
  <c r="F3183" i="11" l="1"/>
  <c r="E3183" i="11" s="1"/>
  <c r="G3183" i="11"/>
  <c r="B3183" i="11"/>
  <c r="C3183" i="11"/>
  <c r="D3183" i="11"/>
  <c r="H3183" i="11"/>
  <c r="H3183" i="5"/>
  <c r="I3183" i="5"/>
  <c r="E3183" i="5"/>
  <c r="F3184" i="11" l="1"/>
  <c r="G3184" i="11"/>
  <c r="B3184" i="11"/>
  <c r="C3184" i="11"/>
  <c r="D3184" i="11"/>
  <c r="H3184" i="11"/>
  <c r="E3184" i="11"/>
  <c r="I3184" i="5"/>
  <c r="H3184" i="5"/>
  <c r="E3184" i="5"/>
  <c r="F3185" i="11" l="1"/>
  <c r="E3185" i="11" s="1"/>
  <c r="D3185" i="11"/>
  <c r="H3185" i="11"/>
  <c r="B3185" i="11"/>
  <c r="C3185" i="11"/>
  <c r="G3185" i="11"/>
  <c r="H3185" i="5"/>
  <c r="I3185" i="5"/>
  <c r="E3185" i="5"/>
  <c r="F3186" i="11" l="1"/>
  <c r="E3186" i="11" s="1"/>
  <c r="G3186" i="11"/>
  <c r="B3186" i="11"/>
  <c r="C3186" i="11"/>
  <c r="D3186" i="11"/>
  <c r="H3186" i="11"/>
  <c r="I3186" i="5"/>
  <c r="H3186" i="5"/>
  <c r="E3186" i="5"/>
  <c r="F3187" i="11" l="1"/>
  <c r="E3187" i="11" s="1"/>
  <c r="C3187" i="11"/>
  <c r="D3187" i="11"/>
  <c r="G3187" i="11"/>
  <c r="B3187" i="11"/>
  <c r="H3187" i="11"/>
  <c r="H3187" i="5"/>
  <c r="I3187" i="5"/>
  <c r="E3187" i="5"/>
  <c r="F3188" i="11" l="1"/>
  <c r="C3188" i="11"/>
  <c r="D3188" i="11"/>
  <c r="G3188" i="11"/>
  <c r="H3188" i="11"/>
  <c r="B3188" i="11"/>
  <c r="E3188" i="11"/>
  <c r="I3188" i="5"/>
  <c r="H3188" i="5"/>
  <c r="E3188" i="5"/>
  <c r="F3189" i="11" l="1"/>
  <c r="E3189" i="11" s="1"/>
  <c r="C3189" i="11"/>
  <c r="H3189" i="11"/>
  <c r="G3189" i="11"/>
  <c r="B3189" i="11"/>
  <c r="D3189" i="11"/>
  <c r="H3189" i="5"/>
  <c r="I3189" i="5"/>
  <c r="E3189" i="5"/>
  <c r="F3190" i="11" l="1"/>
  <c r="H3190" i="11"/>
  <c r="G3190" i="11"/>
  <c r="C3190" i="11"/>
  <c r="D3190" i="11"/>
  <c r="B3190" i="11"/>
  <c r="E3190" i="11"/>
  <c r="I3190" i="5"/>
  <c r="H3190" i="5"/>
  <c r="E3190" i="5"/>
  <c r="F3191" i="11" l="1"/>
  <c r="E3191" i="11" s="1"/>
  <c r="G3191" i="11"/>
  <c r="D3191" i="11"/>
  <c r="B3191" i="11"/>
  <c r="C3191" i="11"/>
  <c r="H3191" i="11"/>
  <c r="H3191" i="5"/>
  <c r="I3191" i="5"/>
  <c r="E3191" i="5"/>
  <c r="F3192" i="11" l="1"/>
  <c r="E3192" i="11" s="1"/>
  <c r="G3192" i="11"/>
  <c r="C3192" i="11"/>
  <c r="B3192" i="11"/>
  <c r="D3192" i="11"/>
  <c r="H3192" i="11"/>
  <c r="I3192" i="5"/>
  <c r="H3192" i="5"/>
  <c r="E3192" i="5"/>
  <c r="F3193" i="11" l="1"/>
  <c r="E3193" i="11" s="1"/>
  <c r="B3193" i="11"/>
  <c r="C3193" i="11"/>
  <c r="G3193" i="11"/>
  <c r="H3193" i="11"/>
  <c r="D3193" i="11"/>
  <c r="H3193" i="5"/>
  <c r="I3193" i="5"/>
  <c r="E3193" i="5"/>
  <c r="F3194" i="11" l="1"/>
  <c r="G3194" i="11"/>
  <c r="B3194" i="11"/>
  <c r="C3194" i="11"/>
  <c r="H3194" i="11"/>
  <c r="D3194" i="11"/>
  <c r="E3194" i="11"/>
  <c r="I3194" i="5"/>
  <c r="H3194" i="5"/>
  <c r="E3194" i="5"/>
  <c r="F3195" i="11" l="1"/>
  <c r="E3195" i="11" s="1"/>
  <c r="B3195" i="11"/>
  <c r="C3195" i="11"/>
  <c r="H3195" i="11"/>
  <c r="G3195" i="11"/>
  <c r="D3195" i="11"/>
  <c r="H3195" i="5"/>
  <c r="I3195" i="5"/>
  <c r="E3195" i="5"/>
  <c r="F3196" i="11" l="1"/>
  <c r="G3196" i="11"/>
  <c r="H3196" i="11"/>
  <c r="C3196" i="11"/>
  <c r="B3196" i="11"/>
  <c r="D3196" i="11"/>
  <c r="E3196" i="11"/>
  <c r="I3196" i="5"/>
  <c r="H3196" i="5"/>
  <c r="E3196" i="5"/>
  <c r="F3197" i="11" l="1"/>
  <c r="E3197" i="11" s="1"/>
  <c r="B3197" i="11"/>
  <c r="C3197" i="11"/>
  <c r="D3197" i="11"/>
  <c r="H3197" i="11"/>
  <c r="G3197" i="11"/>
  <c r="H3197" i="5"/>
  <c r="I3197" i="5"/>
  <c r="E3197" i="5"/>
  <c r="F3198" i="11" l="1"/>
  <c r="E3198" i="11" s="1"/>
  <c r="G3198" i="11"/>
  <c r="C3198" i="11"/>
  <c r="D3198" i="11"/>
  <c r="H3198" i="11"/>
  <c r="B3198" i="11"/>
  <c r="I3198" i="5"/>
  <c r="H3198" i="5"/>
  <c r="E3198" i="5"/>
  <c r="F3199" i="11" l="1"/>
  <c r="E3199" i="11" s="1"/>
  <c r="G3199" i="11"/>
  <c r="B3199" i="11"/>
  <c r="C3199" i="11"/>
  <c r="H3199" i="11"/>
  <c r="D3199" i="11"/>
  <c r="H3199" i="5"/>
  <c r="I3199" i="5"/>
  <c r="E3199" i="5"/>
  <c r="F3200" i="11" l="1"/>
  <c r="E3200" i="11" s="1"/>
  <c r="G3200" i="11"/>
  <c r="B3200" i="11"/>
  <c r="H3200" i="11"/>
  <c r="C3200" i="11"/>
  <c r="D3200" i="11"/>
  <c r="I3200" i="5"/>
  <c r="H3200" i="5"/>
  <c r="E3200" i="5"/>
  <c r="F3201" i="11" l="1"/>
  <c r="E3201" i="11" s="1"/>
  <c r="G3201" i="11"/>
  <c r="D3201" i="11"/>
  <c r="H3201" i="11"/>
  <c r="B3201" i="11"/>
  <c r="C3201" i="11"/>
  <c r="H3201" i="5"/>
  <c r="I3201" i="5"/>
  <c r="E3201" i="5"/>
  <c r="F3202" i="11" l="1"/>
  <c r="G3202" i="11"/>
  <c r="C3202" i="11"/>
  <c r="D3202" i="11"/>
  <c r="H3202" i="11"/>
  <c r="E3202" i="11"/>
  <c r="B3202" i="11"/>
  <c r="I3202" i="5"/>
  <c r="H3202" i="5"/>
  <c r="E3202" i="5"/>
  <c r="F3203" i="11" l="1"/>
  <c r="E3203" i="11" s="1"/>
  <c r="G3203" i="11"/>
  <c r="C3203" i="11"/>
  <c r="H3203" i="11"/>
  <c r="B3203" i="11"/>
  <c r="D3203" i="11"/>
  <c r="H3203" i="5"/>
  <c r="I3203" i="5"/>
  <c r="E3203" i="5"/>
  <c r="F3204" i="11" l="1"/>
  <c r="E3204" i="11" s="1"/>
  <c r="G3204" i="11"/>
  <c r="H3204" i="11"/>
  <c r="B3204" i="11"/>
  <c r="D3204" i="11"/>
  <c r="C3204" i="11"/>
  <c r="I3204" i="5"/>
  <c r="H3204" i="5"/>
  <c r="E3204" i="5"/>
  <c r="B3205" i="11" l="1"/>
  <c r="H3205" i="11"/>
  <c r="F3205" i="11"/>
  <c r="E3205" i="11" s="1"/>
  <c r="G3205" i="11"/>
  <c r="C3205" i="11"/>
  <c r="D3205" i="11"/>
  <c r="H3205" i="5"/>
  <c r="I3205" i="5"/>
  <c r="E3205" i="5"/>
  <c r="F3206" i="11" l="1"/>
  <c r="E3206" i="11" s="1"/>
  <c r="C3206" i="11"/>
  <c r="G3206" i="11"/>
  <c r="B3206" i="11"/>
  <c r="D3206" i="11"/>
  <c r="H3206" i="11"/>
  <c r="I3206" i="5"/>
  <c r="H3206" i="5"/>
  <c r="E3206" i="5"/>
  <c r="F3207" i="11" l="1"/>
  <c r="E3207" i="11" s="1"/>
  <c r="G3207" i="11"/>
  <c r="C3207" i="11"/>
  <c r="D3207" i="11"/>
  <c r="B3207" i="11"/>
  <c r="H3207" i="11"/>
  <c r="H3207" i="5"/>
  <c r="I3207" i="5"/>
  <c r="E3207" i="5"/>
  <c r="G3208" i="11" l="1"/>
  <c r="H3208" i="11"/>
  <c r="B3208" i="11"/>
  <c r="C3208" i="11"/>
  <c r="D3208" i="11"/>
  <c r="F3208" i="11"/>
  <c r="E3208" i="11" s="1"/>
  <c r="I3208" i="5"/>
  <c r="H3208" i="5"/>
  <c r="E3208" i="5"/>
  <c r="H3209" i="11" l="1"/>
  <c r="B3209" i="11"/>
  <c r="C3209" i="11"/>
  <c r="D3209" i="11"/>
  <c r="G3209" i="11"/>
  <c r="F3209" i="11"/>
  <c r="E3209" i="11" s="1"/>
  <c r="H3209" i="5"/>
  <c r="I3209" i="5"/>
  <c r="E3209" i="5"/>
  <c r="B3210" i="11" l="1"/>
  <c r="C3210" i="11"/>
  <c r="D3210" i="11"/>
  <c r="G3210" i="11"/>
  <c r="F3210" i="11"/>
  <c r="E3210" i="11" s="1"/>
  <c r="H3210" i="11"/>
  <c r="I3210" i="5"/>
  <c r="H3210" i="5"/>
  <c r="E3210" i="5"/>
  <c r="B3211" i="11" l="1"/>
  <c r="C3211" i="11"/>
  <c r="D3211" i="11"/>
  <c r="G3211" i="11"/>
  <c r="H3211" i="11"/>
  <c r="F3211" i="11"/>
  <c r="E3211" i="11" s="1"/>
  <c r="H3211" i="5"/>
  <c r="I3211" i="5"/>
  <c r="E3211" i="5"/>
  <c r="B3212" i="11" l="1"/>
  <c r="C3212" i="11"/>
  <c r="D3212" i="11"/>
  <c r="G3212" i="11"/>
  <c r="H3212" i="11"/>
  <c r="F3212" i="11"/>
  <c r="E3212" i="11" s="1"/>
  <c r="I3212" i="5"/>
  <c r="H3212" i="5"/>
  <c r="E3212" i="5"/>
  <c r="C3213" i="11" l="1"/>
  <c r="H3213" i="11"/>
  <c r="D3213" i="11"/>
  <c r="F3213" i="11"/>
  <c r="E3213" i="11" s="1"/>
  <c r="G3213" i="11"/>
  <c r="B3213" i="11"/>
  <c r="H3213" i="5"/>
  <c r="I3213" i="5"/>
  <c r="E3213" i="5"/>
  <c r="D3214" i="11" l="1"/>
  <c r="F3214" i="11"/>
  <c r="E3214" i="11" s="1"/>
  <c r="G3214" i="11"/>
  <c r="H3214" i="11"/>
  <c r="C3214" i="11"/>
  <c r="B3214" i="11"/>
  <c r="I3214" i="5"/>
  <c r="H3214" i="5"/>
  <c r="E3214" i="5"/>
  <c r="F3215" i="11" l="1"/>
  <c r="E3215" i="11" s="1"/>
  <c r="D3215" i="11"/>
  <c r="G3215" i="11"/>
  <c r="H3215" i="11"/>
  <c r="B3215" i="11"/>
  <c r="C3215" i="11"/>
  <c r="H3215" i="5"/>
  <c r="I3215" i="5"/>
  <c r="E3215" i="5"/>
  <c r="G3216" i="11" l="1"/>
  <c r="H3216" i="11"/>
  <c r="B3216" i="11"/>
  <c r="D3216" i="11"/>
  <c r="C3216" i="11"/>
  <c r="F3216" i="11"/>
  <c r="E3216" i="11" s="1"/>
  <c r="I3216" i="5"/>
  <c r="H3216" i="5"/>
  <c r="E3216" i="5"/>
  <c r="H3217" i="11" l="1"/>
  <c r="B3217" i="11"/>
  <c r="C3217" i="11"/>
  <c r="F3217" i="11"/>
  <c r="E3217" i="11" s="1"/>
  <c r="D3217" i="11"/>
  <c r="G3217" i="11"/>
  <c r="H3217" i="5"/>
  <c r="I3217" i="5"/>
  <c r="E3217" i="5"/>
  <c r="B3218" i="11" l="1"/>
  <c r="C3218" i="11"/>
  <c r="D3218" i="11"/>
  <c r="F3218" i="11"/>
  <c r="E3218" i="11" s="1"/>
  <c r="H3218" i="11"/>
  <c r="G3218" i="11"/>
  <c r="I3218" i="5"/>
  <c r="H3218" i="5"/>
  <c r="E3218" i="5"/>
  <c r="B3219" i="11" l="1"/>
  <c r="G3219" i="11"/>
  <c r="H3219" i="11"/>
  <c r="C3219" i="11"/>
  <c r="D3219" i="11"/>
  <c r="F3219" i="11"/>
  <c r="E3219" i="11" s="1"/>
  <c r="H3219" i="5"/>
  <c r="I3219" i="5"/>
  <c r="E3219" i="5"/>
  <c r="B3220" i="11" l="1"/>
  <c r="C3220" i="11"/>
  <c r="D3220" i="11"/>
  <c r="H3220" i="11"/>
  <c r="F3220" i="11"/>
  <c r="E3220" i="11" s="1"/>
  <c r="G3220" i="11"/>
  <c r="I3220" i="5"/>
  <c r="H3220" i="5"/>
  <c r="E3220" i="5"/>
  <c r="C3221" i="11" l="1"/>
  <c r="D3221" i="11"/>
  <c r="F3221" i="11"/>
  <c r="E3221" i="11" s="1"/>
  <c r="B3221" i="11"/>
  <c r="G3221" i="11"/>
  <c r="H3221" i="11"/>
  <c r="H3221" i="5"/>
  <c r="I3221" i="5"/>
  <c r="E3221" i="5"/>
  <c r="D3222" i="11" l="1"/>
  <c r="F3222" i="11"/>
  <c r="E3222" i="11" s="1"/>
  <c r="G3222" i="11"/>
  <c r="H3222" i="11"/>
  <c r="B3222" i="11"/>
  <c r="C3222" i="11"/>
  <c r="I3222" i="5"/>
  <c r="H3222" i="5"/>
  <c r="E3222" i="5"/>
  <c r="F3223" i="11" l="1"/>
  <c r="E3223" i="11" s="1"/>
  <c r="G3223" i="11"/>
  <c r="H3223" i="11"/>
  <c r="B3223" i="11"/>
  <c r="C3223" i="11"/>
  <c r="D3223" i="11"/>
  <c r="H3223" i="5"/>
  <c r="I3223" i="5"/>
  <c r="E3223" i="5"/>
  <c r="G3224" i="11" l="1"/>
  <c r="H3224" i="11"/>
  <c r="B3224" i="11"/>
  <c r="C3224" i="11"/>
  <c r="D3224" i="11"/>
  <c r="F3224" i="11"/>
  <c r="E3224" i="11" s="1"/>
  <c r="I3224" i="5"/>
  <c r="H3224" i="5"/>
  <c r="E3224" i="5"/>
  <c r="H3225" i="11" l="1"/>
  <c r="B3225" i="11"/>
  <c r="C3225" i="11"/>
  <c r="G3225" i="11"/>
  <c r="D3225" i="11"/>
  <c r="F3225" i="11"/>
  <c r="E3225" i="11" s="1"/>
  <c r="H3225" i="5"/>
  <c r="I3225" i="5"/>
  <c r="E3225" i="5"/>
  <c r="B3226" i="11" l="1"/>
  <c r="G3226" i="11"/>
  <c r="H3226" i="11"/>
  <c r="C3226" i="11"/>
  <c r="D3226" i="11"/>
  <c r="F3226" i="11"/>
  <c r="E3226" i="11" s="1"/>
  <c r="I3226" i="5"/>
  <c r="H3226" i="5"/>
  <c r="E3226" i="5"/>
  <c r="B3227" i="11" l="1"/>
  <c r="C3227" i="11"/>
  <c r="D3227" i="11"/>
  <c r="G3227" i="11"/>
  <c r="F3227" i="11"/>
  <c r="E3227" i="11" s="1"/>
  <c r="H3227" i="11"/>
  <c r="H3227" i="5"/>
  <c r="I3227" i="5"/>
  <c r="E3227" i="5"/>
  <c r="B3228" i="11" l="1"/>
  <c r="C3228" i="11"/>
  <c r="D3228" i="11"/>
  <c r="F3228" i="11"/>
  <c r="E3228" i="11" s="1"/>
  <c r="H3228" i="11"/>
  <c r="G3228" i="11"/>
  <c r="I3228" i="5"/>
  <c r="H3228" i="5"/>
  <c r="E3228" i="5"/>
  <c r="C3229" i="11" l="1"/>
  <c r="D3229" i="11"/>
  <c r="F3229" i="11"/>
  <c r="E3229" i="11" s="1"/>
  <c r="H3229" i="11"/>
  <c r="G3229" i="11"/>
  <c r="B3229" i="11"/>
  <c r="H3229" i="5"/>
  <c r="I3229" i="5"/>
  <c r="E3229" i="5"/>
  <c r="D3230" i="11" l="1"/>
  <c r="F3230" i="11"/>
  <c r="E3230" i="11" s="1"/>
  <c r="G3230" i="11"/>
  <c r="B3230" i="11"/>
  <c r="C3230" i="11"/>
  <c r="H3230" i="11"/>
  <c r="I3230" i="5"/>
  <c r="H3230" i="5"/>
  <c r="E3230" i="5"/>
  <c r="G3231" i="11" l="1"/>
  <c r="H3231" i="11"/>
  <c r="F3231" i="11"/>
  <c r="E3231" i="11" s="1"/>
  <c r="C3231" i="11"/>
  <c r="D3231" i="11"/>
  <c r="B3231" i="11"/>
  <c r="H3231" i="5"/>
  <c r="I3231" i="5"/>
  <c r="E3231" i="5"/>
  <c r="G3232" i="11" l="1"/>
  <c r="H3232" i="11"/>
  <c r="B3232" i="11"/>
  <c r="C3232" i="11"/>
  <c r="D3232" i="11"/>
  <c r="F3232" i="11"/>
  <c r="E3232" i="11" s="1"/>
  <c r="I3232" i="5"/>
  <c r="H3232" i="5"/>
  <c r="E3232" i="5"/>
  <c r="H3233" i="11" l="1"/>
  <c r="B3233" i="11"/>
  <c r="F3233" i="11"/>
  <c r="E3233" i="11" s="1"/>
  <c r="C3233" i="11"/>
  <c r="D3233" i="11"/>
  <c r="G3233" i="11"/>
  <c r="H3233" i="5"/>
  <c r="I3233" i="5"/>
  <c r="E3233" i="5"/>
  <c r="B3234" i="11" l="1"/>
  <c r="C3234" i="11"/>
  <c r="G3234" i="11"/>
  <c r="H3234" i="11"/>
  <c r="D3234" i="11"/>
  <c r="F3234" i="11"/>
  <c r="E3234" i="11" s="1"/>
  <c r="I3234" i="5"/>
  <c r="H3234" i="5"/>
  <c r="E3234" i="5"/>
  <c r="B3235" i="11" l="1"/>
  <c r="C3235" i="11"/>
  <c r="D3235" i="11"/>
  <c r="F3235" i="11"/>
  <c r="E3235" i="11" s="1"/>
  <c r="G3235" i="11"/>
  <c r="H3235" i="11"/>
  <c r="H3235" i="5"/>
  <c r="I3235" i="5"/>
  <c r="E3235" i="5"/>
  <c r="B3236" i="11" l="1"/>
  <c r="C3236" i="11"/>
  <c r="D3236" i="11"/>
  <c r="F3236" i="11"/>
  <c r="E3236" i="11" s="1"/>
  <c r="G3236" i="11"/>
  <c r="H3236" i="11"/>
  <c r="I3236" i="5"/>
  <c r="H3236" i="5"/>
  <c r="E3236" i="5"/>
  <c r="C3237" i="11" l="1"/>
  <c r="D3237" i="11"/>
  <c r="H3237" i="11"/>
  <c r="F3237" i="11"/>
  <c r="E3237" i="11" s="1"/>
  <c r="B3237" i="11"/>
  <c r="G3237" i="11"/>
  <c r="H3237" i="5"/>
  <c r="I3237" i="5"/>
  <c r="E3237" i="5"/>
  <c r="D3238" i="11" l="1"/>
  <c r="F3238" i="11"/>
  <c r="E3238" i="11" s="1"/>
  <c r="H3238" i="11"/>
  <c r="G3238" i="11"/>
  <c r="C3238" i="11"/>
  <c r="B3238" i="11"/>
  <c r="I3238" i="5"/>
  <c r="H3238" i="5"/>
  <c r="E3238" i="5"/>
  <c r="F3239" i="11" l="1"/>
  <c r="E3239" i="11" s="1"/>
  <c r="D3239" i="11"/>
  <c r="G3239" i="11"/>
  <c r="H3239" i="11"/>
  <c r="B3239" i="11"/>
  <c r="C3239" i="11"/>
  <c r="H3239" i="5"/>
  <c r="I3239" i="5"/>
  <c r="E3239" i="5"/>
  <c r="G3240" i="11" l="1"/>
  <c r="H3240" i="11"/>
  <c r="B3240" i="11"/>
  <c r="C3240" i="11"/>
  <c r="F3240" i="11"/>
  <c r="E3240" i="11" s="1"/>
  <c r="D3240" i="11"/>
  <c r="I3240" i="5"/>
  <c r="H3240" i="5"/>
  <c r="E3240" i="5"/>
  <c r="H3241" i="11" l="1"/>
  <c r="C3241" i="11"/>
  <c r="D3241" i="11"/>
  <c r="F3241" i="11"/>
  <c r="E3241" i="11" s="1"/>
  <c r="G3241" i="11"/>
  <c r="B3241" i="11"/>
  <c r="H3241" i="5"/>
  <c r="I3241" i="5"/>
  <c r="E3241" i="5"/>
  <c r="B3242" i="11" l="1"/>
  <c r="C3242" i="11"/>
  <c r="F3242" i="11"/>
  <c r="E3242" i="11" s="1"/>
  <c r="H3242" i="11"/>
  <c r="D3242" i="11"/>
  <c r="G3242" i="11"/>
  <c r="I3242" i="5"/>
  <c r="H3242" i="5"/>
  <c r="E3242" i="5"/>
  <c r="C3243" i="11" l="1"/>
  <c r="D3243" i="11"/>
  <c r="G3243" i="11"/>
  <c r="H3243" i="11"/>
  <c r="B3243" i="11"/>
  <c r="F3243" i="11"/>
  <c r="E3243" i="11" s="1"/>
  <c r="H3243" i="5"/>
  <c r="I3243" i="5"/>
  <c r="E3243" i="5"/>
  <c r="B3244" i="11" l="1"/>
  <c r="C3244" i="11"/>
  <c r="D3244" i="11"/>
  <c r="F3244" i="11"/>
  <c r="E3244" i="11" s="1"/>
  <c r="H3244" i="11"/>
  <c r="G3244" i="11"/>
  <c r="I3244" i="5"/>
  <c r="H3244" i="5"/>
  <c r="E3244" i="5"/>
  <c r="G3245" i="11" l="1"/>
  <c r="B3245" i="11"/>
  <c r="C3245" i="11"/>
  <c r="D3245" i="11"/>
  <c r="F3245" i="11"/>
  <c r="E3245" i="11" s="1"/>
  <c r="H3245" i="11"/>
  <c r="H3245" i="5"/>
  <c r="I3245" i="5"/>
  <c r="E3245" i="5"/>
  <c r="D3246" i="11" l="1"/>
  <c r="G3246" i="11"/>
  <c r="F3246" i="11"/>
  <c r="E3246" i="11" s="1"/>
  <c r="H3246" i="11"/>
  <c r="B3246" i="11"/>
  <c r="C3246" i="11"/>
  <c r="I3246" i="5"/>
  <c r="H3246" i="5"/>
  <c r="E3246" i="5"/>
  <c r="G3247" i="11" l="1"/>
  <c r="H3247" i="11"/>
  <c r="C3247" i="11"/>
  <c r="F3247" i="11"/>
  <c r="E3247" i="11" s="1"/>
  <c r="B3247" i="11"/>
  <c r="D3247" i="11"/>
  <c r="H3247" i="5"/>
  <c r="I3247" i="5"/>
  <c r="E3247" i="5"/>
  <c r="G3248" i="11" l="1"/>
  <c r="H3248" i="11"/>
  <c r="B3248" i="11"/>
  <c r="D3248" i="11"/>
  <c r="F3248" i="11"/>
  <c r="E3248" i="11" s="1"/>
  <c r="C3248" i="11"/>
  <c r="I3248" i="5"/>
  <c r="H3248" i="5"/>
  <c r="E3248" i="5"/>
  <c r="H3249" i="11" l="1"/>
  <c r="B3249" i="11"/>
  <c r="D3249" i="11"/>
  <c r="G3249" i="11"/>
  <c r="C3249" i="11"/>
  <c r="F3249" i="11"/>
  <c r="E3249" i="11" s="1"/>
  <c r="H3249" i="5"/>
  <c r="I3249" i="5"/>
  <c r="E3249" i="5"/>
  <c r="B3250" i="11" l="1"/>
  <c r="C3250" i="11"/>
  <c r="D3250" i="11"/>
  <c r="F3250" i="11"/>
  <c r="E3250" i="11" s="1"/>
  <c r="H3250" i="11"/>
  <c r="G3250" i="11"/>
  <c r="I3250" i="5"/>
  <c r="H3250" i="5"/>
  <c r="E3250" i="5"/>
  <c r="C3251" i="11" l="1"/>
  <c r="D3251" i="11"/>
  <c r="H3251" i="11"/>
  <c r="B3251" i="11"/>
  <c r="F3251" i="11"/>
  <c r="E3251" i="11" s="1"/>
  <c r="G3251" i="11"/>
  <c r="H3251" i="5"/>
  <c r="I3251" i="5"/>
  <c r="E3251" i="5"/>
  <c r="B3252" i="11" l="1"/>
  <c r="C3252" i="11"/>
  <c r="D3252" i="11"/>
  <c r="F3252" i="11"/>
  <c r="E3252" i="11" s="1"/>
  <c r="H3252" i="11"/>
  <c r="G3252" i="11"/>
  <c r="I3252" i="5"/>
  <c r="H3252" i="5"/>
  <c r="E3252" i="5"/>
  <c r="C3253" i="11" l="1"/>
  <c r="D3253" i="11"/>
  <c r="F3253" i="11"/>
  <c r="E3253" i="11" s="1"/>
  <c r="H3253" i="11"/>
  <c r="B3253" i="11"/>
  <c r="G3253" i="11"/>
  <c r="H3253" i="5"/>
  <c r="I3253" i="5"/>
  <c r="E3253" i="5"/>
  <c r="D3254" i="11" l="1"/>
  <c r="F3254" i="11"/>
  <c r="E3254" i="11" s="1"/>
  <c r="G3254" i="11"/>
  <c r="H3254" i="11"/>
  <c r="B3254" i="11"/>
  <c r="C3254" i="11"/>
  <c r="I3254" i="5"/>
  <c r="H3254" i="5"/>
  <c r="E3254" i="5"/>
  <c r="B3255" i="11" l="1"/>
  <c r="C3255" i="11"/>
  <c r="D3255" i="11"/>
  <c r="F3255" i="11"/>
  <c r="E3255" i="11" s="1"/>
  <c r="G3255" i="11"/>
  <c r="H3255" i="11"/>
  <c r="H3255" i="5"/>
  <c r="I3255" i="5"/>
  <c r="E3255" i="5"/>
  <c r="G3256" i="11" l="1"/>
  <c r="H3256" i="11"/>
  <c r="B3256" i="11"/>
  <c r="C3256" i="11"/>
  <c r="D3256" i="11"/>
  <c r="F3256" i="11"/>
  <c r="E3256" i="11" s="1"/>
  <c r="I3256" i="5"/>
  <c r="H3256" i="5"/>
  <c r="E3256" i="5"/>
  <c r="H3257" i="11" l="1"/>
  <c r="B3257" i="11"/>
  <c r="C3257" i="11"/>
  <c r="G3257" i="11"/>
  <c r="D3257" i="11"/>
  <c r="F3257" i="11"/>
  <c r="E3257" i="11" s="1"/>
  <c r="H3257" i="5"/>
  <c r="I3257" i="5"/>
  <c r="E3257" i="5"/>
  <c r="B3258" i="11" l="1"/>
  <c r="F3258" i="11"/>
  <c r="E3258" i="11" s="1"/>
  <c r="C3258" i="11"/>
  <c r="D3258" i="11"/>
  <c r="G3258" i="11"/>
  <c r="H3258" i="11"/>
  <c r="I3258" i="5"/>
  <c r="H3258" i="5"/>
  <c r="E3258" i="5"/>
  <c r="B3259" i="11" l="1"/>
  <c r="F3259" i="11"/>
  <c r="E3259" i="11" s="1"/>
  <c r="C3259" i="11"/>
  <c r="D3259" i="11"/>
  <c r="G3259" i="11"/>
  <c r="H3259" i="11"/>
  <c r="H3259" i="5"/>
  <c r="I3259" i="5"/>
  <c r="E3259" i="5"/>
  <c r="C3260" i="11" l="1"/>
  <c r="F3260" i="11"/>
  <c r="E3260" i="11" s="1"/>
  <c r="B3260" i="11"/>
  <c r="D3260" i="11"/>
  <c r="G3260" i="11"/>
  <c r="H3260" i="11"/>
  <c r="I3260" i="5"/>
  <c r="H3260" i="5"/>
  <c r="E3260" i="5"/>
  <c r="C3261" i="11" l="1"/>
  <c r="D3261" i="11"/>
  <c r="F3261" i="11"/>
  <c r="E3261" i="11" s="1"/>
  <c r="G3261" i="11"/>
  <c r="H3261" i="11"/>
  <c r="B3261" i="11"/>
  <c r="H3261" i="5"/>
  <c r="I3261" i="5"/>
  <c r="E3261" i="5"/>
  <c r="D3262" i="11" l="1"/>
  <c r="G3262" i="11"/>
  <c r="H3262" i="11"/>
  <c r="B3262" i="11"/>
  <c r="C3262" i="11"/>
  <c r="F3262" i="11"/>
  <c r="E3262" i="11" s="1"/>
  <c r="I3262" i="5"/>
  <c r="H3262" i="5"/>
  <c r="E3262" i="5"/>
  <c r="C3263" i="11" l="1"/>
  <c r="D3263" i="11"/>
  <c r="F3263" i="11"/>
  <c r="E3263" i="11" s="1"/>
  <c r="G3263" i="11"/>
  <c r="H3263" i="11"/>
  <c r="B3263" i="11"/>
  <c r="H3263" i="5"/>
  <c r="I3263" i="5"/>
  <c r="E3263" i="5"/>
  <c r="D3264" i="11" l="1"/>
  <c r="F3264" i="11"/>
  <c r="E3264" i="11" s="1"/>
  <c r="G3264" i="11"/>
  <c r="H3264" i="11"/>
  <c r="C3264" i="11"/>
  <c r="B3264" i="11"/>
  <c r="I3264" i="5"/>
  <c r="H3264" i="5"/>
  <c r="E3264" i="5"/>
  <c r="C3265" i="11" l="1"/>
  <c r="D3265" i="11"/>
  <c r="B3265" i="11"/>
  <c r="F3265" i="11"/>
  <c r="E3265" i="11" s="1"/>
  <c r="G3265" i="11"/>
  <c r="H3265" i="11"/>
  <c r="H3265" i="5"/>
  <c r="I3265" i="5"/>
  <c r="E3265" i="5"/>
  <c r="D3266" i="11" l="1"/>
  <c r="G3266" i="11"/>
  <c r="H3266" i="11"/>
  <c r="B3266" i="11"/>
  <c r="F3266" i="11"/>
  <c r="E3266" i="11" s="1"/>
  <c r="C3266" i="11"/>
  <c r="I3266" i="5"/>
  <c r="H3266" i="5"/>
  <c r="E3266" i="5"/>
  <c r="C3267" i="11" l="1"/>
  <c r="D3267" i="11"/>
  <c r="G3267" i="11"/>
  <c r="H3267" i="11"/>
  <c r="B3267" i="11"/>
  <c r="F3267" i="11"/>
  <c r="E3267" i="11" s="1"/>
  <c r="H3267" i="5"/>
  <c r="I3267" i="5"/>
  <c r="E3267" i="5"/>
  <c r="D3268" i="11" l="1"/>
  <c r="H3268" i="11"/>
  <c r="F3268" i="11"/>
  <c r="E3268" i="11" s="1"/>
  <c r="C3268" i="11"/>
  <c r="G3268" i="11"/>
  <c r="B3268" i="11"/>
  <c r="I3268" i="5"/>
  <c r="H3268" i="5"/>
  <c r="E3268" i="5"/>
  <c r="C3269" i="11" l="1"/>
  <c r="D3269" i="11"/>
  <c r="F3269" i="11"/>
  <c r="E3269" i="11" s="1"/>
  <c r="B3269" i="11"/>
  <c r="G3269" i="11"/>
  <c r="H3269" i="11"/>
  <c r="H3269" i="5"/>
  <c r="I3269" i="5"/>
  <c r="E3269" i="5"/>
  <c r="D3270" i="11" l="1"/>
  <c r="B3270" i="11"/>
  <c r="C3270" i="11"/>
  <c r="F3270" i="11"/>
  <c r="E3270" i="11" s="1"/>
  <c r="G3270" i="11"/>
  <c r="H3270" i="11"/>
  <c r="I3270" i="5"/>
  <c r="H3270" i="5"/>
  <c r="E3270" i="5"/>
  <c r="C3271" i="11" l="1"/>
  <c r="D3271" i="11"/>
  <c r="G3271" i="11"/>
  <c r="B3271" i="11"/>
  <c r="F3271" i="11"/>
  <c r="E3271" i="11" s="1"/>
  <c r="H3271" i="11"/>
  <c r="H3271" i="5"/>
  <c r="I3271" i="5"/>
  <c r="E3271" i="5"/>
  <c r="D3272" i="11" l="1"/>
  <c r="F3272" i="11"/>
  <c r="E3272" i="11" s="1"/>
  <c r="H3272" i="11"/>
  <c r="C3272" i="11"/>
  <c r="G3272" i="11"/>
  <c r="B3272" i="11"/>
  <c r="I3272" i="5"/>
  <c r="H3272" i="5"/>
  <c r="E3272" i="5"/>
  <c r="C3273" i="11" l="1"/>
  <c r="D3273" i="11"/>
  <c r="H3273" i="11"/>
  <c r="B3273" i="11"/>
  <c r="F3273" i="11"/>
  <c r="E3273" i="11" s="1"/>
  <c r="G3273" i="11"/>
  <c r="H3273" i="5"/>
  <c r="I3273" i="5"/>
  <c r="E3273" i="5"/>
  <c r="D3274" i="11" l="1"/>
  <c r="F3274" i="11"/>
  <c r="E3274" i="11" s="1"/>
  <c r="H3274" i="11"/>
  <c r="B3274" i="11"/>
  <c r="C3274" i="11"/>
  <c r="G3274" i="11"/>
  <c r="I3274" i="5"/>
  <c r="H3274" i="5"/>
  <c r="E3274" i="5"/>
  <c r="C3275" i="11" l="1"/>
  <c r="D3275" i="11"/>
  <c r="B3275" i="11"/>
  <c r="F3275" i="11"/>
  <c r="E3275" i="11" s="1"/>
  <c r="G3275" i="11"/>
  <c r="H3275" i="11"/>
  <c r="H3275" i="5"/>
  <c r="I3275" i="5"/>
  <c r="E3275" i="5"/>
  <c r="D3276" i="11" l="1"/>
  <c r="F3276" i="11"/>
  <c r="E3276" i="11" s="1"/>
  <c r="G3276" i="11"/>
  <c r="H3276" i="11"/>
  <c r="B3276" i="11"/>
  <c r="C3276" i="11"/>
  <c r="I3276" i="5"/>
  <c r="H3276" i="5"/>
  <c r="E3276" i="5"/>
  <c r="C3277" i="11" l="1"/>
  <c r="D3277" i="11"/>
  <c r="F3277" i="11"/>
  <c r="E3277" i="11" s="1"/>
  <c r="H3277" i="11"/>
  <c r="G3277" i="11"/>
  <c r="B3277" i="11"/>
  <c r="H3277" i="5"/>
  <c r="I3277" i="5"/>
  <c r="E3277" i="5"/>
  <c r="D3278" i="11" l="1"/>
  <c r="F3278" i="11"/>
  <c r="E3278" i="11" s="1"/>
  <c r="G3278" i="11"/>
  <c r="B3278" i="11"/>
  <c r="C3278" i="11"/>
  <c r="H3278" i="11"/>
  <c r="I3278" i="5"/>
  <c r="H3278" i="5"/>
  <c r="E3278" i="5"/>
  <c r="C3279" i="11" l="1"/>
  <c r="G3279" i="11"/>
  <c r="H3279" i="11"/>
  <c r="D3279" i="11"/>
  <c r="F3279" i="11"/>
  <c r="E3279" i="11" s="1"/>
  <c r="B3279" i="11"/>
  <c r="H3279" i="5"/>
  <c r="I3279" i="5"/>
  <c r="E3279" i="5"/>
  <c r="D3280" i="11" l="1"/>
  <c r="F3280" i="11"/>
  <c r="E3280" i="11" s="1"/>
  <c r="G3280" i="11"/>
  <c r="B3280" i="11"/>
  <c r="C3280" i="11"/>
  <c r="H3280" i="11"/>
  <c r="I3280" i="5"/>
  <c r="H3280" i="5"/>
  <c r="E3280" i="5"/>
  <c r="C3281" i="11" l="1"/>
  <c r="D3281" i="11"/>
  <c r="F3281" i="11"/>
  <c r="E3281" i="11" s="1"/>
  <c r="G3281" i="11"/>
  <c r="H3281" i="11"/>
  <c r="B3281" i="11"/>
  <c r="H3281" i="5"/>
  <c r="I3281" i="5"/>
  <c r="E3281" i="5"/>
  <c r="D3282" i="11" l="1"/>
  <c r="F3282" i="11"/>
  <c r="E3282" i="11" s="1"/>
  <c r="B3282" i="11"/>
  <c r="G3282" i="11"/>
  <c r="H3282" i="11"/>
  <c r="C3282" i="11"/>
  <c r="I3282" i="5"/>
  <c r="H3282" i="5"/>
  <c r="E3282" i="5"/>
  <c r="C3283" i="11" l="1"/>
  <c r="F3283" i="11"/>
  <c r="E3283" i="11" s="1"/>
  <c r="G3283" i="11"/>
  <c r="D3283" i="11"/>
  <c r="H3283" i="11"/>
  <c r="B3283" i="11"/>
  <c r="H3283" i="5"/>
  <c r="I3283" i="5"/>
  <c r="E3283" i="5"/>
  <c r="D3284" i="11" l="1"/>
  <c r="F3284" i="11"/>
  <c r="E3284" i="11" s="1"/>
  <c r="G3284" i="11"/>
  <c r="H3284" i="11"/>
  <c r="B3284" i="11"/>
  <c r="C3284" i="11"/>
  <c r="I3284" i="5"/>
  <c r="H3284" i="5"/>
  <c r="E3284" i="5"/>
  <c r="C3285" i="11" l="1"/>
  <c r="D3285" i="11"/>
  <c r="H3285" i="11"/>
  <c r="B3285" i="11"/>
  <c r="G3285" i="11"/>
  <c r="F3285" i="11"/>
  <c r="E3285" i="11" s="1"/>
  <c r="H3285" i="5"/>
  <c r="I3285" i="5"/>
  <c r="E3285" i="5"/>
  <c r="D3286" i="11" l="1"/>
  <c r="H3286" i="11"/>
  <c r="B3286" i="11"/>
  <c r="F3286" i="11"/>
  <c r="E3286" i="11" s="1"/>
  <c r="G3286" i="11"/>
  <c r="C3286" i="11"/>
  <c r="I3286" i="5"/>
  <c r="H3286" i="5"/>
  <c r="E3286" i="5"/>
  <c r="C3287" i="11" l="1"/>
  <c r="D3287" i="11"/>
  <c r="B3287" i="11"/>
  <c r="F3287" i="11"/>
  <c r="E3287" i="11" s="1"/>
  <c r="G3287" i="11"/>
  <c r="H3287" i="11"/>
  <c r="H3287" i="5"/>
  <c r="I3287" i="5"/>
  <c r="E3287" i="5"/>
  <c r="D3288" i="11" l="1"/>
  <c r="F3288" i="11"/>
  <c r="E3288" i="11" s="1"/>
  <c r="H3288" i="11"/>
  <c r="B3288" i="11"/>
  <c r="G3288" i="11"/>
  <c r="C3288" i="11"/>
  <c r="I3288" i="5"/>
  <c r="H3288" i="5"/>
  <c r="E3288" i="5"/>
  <c r="C3289" i="11" l="1"/>
  <c r="D3289" i="11"/>
  <c r="F3289" i="11"/>
  <c r="E3289" i="11" s="1"/>
  <c r="H3289" i="11"/>
  <c r="B3289" i="11"/>
  <c r="G3289" i="11"/>
  <c r="H3289" i="5"/>
  <c r="I3289" i="5"/>
  <c r="E3289" i="5"/>
  <c r="D3290" i="11" l="1"/>
  <c r="F3290" i="11"/>
  <c r="E3290" i="11" s="1"/>
  <c r="C3290" i="11"/>
  <c r="H3290" i="11"/>
  <c r="B3290" i="11"/>
  <c r="G3290" i="11"/>
  <c r="I3290" i="5"/>
  <c r="H3290" i="5"/>
  <c r="E3290" i="5"/>
  <c r="C3291" i="11" l="1"/>
  <c r="D3291" i="11"/>
  <c r="F3291" i="11"/>
  <c r="E3291" i="11" s="1"/>
  <c r="H3291" i="11"/>
  <c r="B3291" i="11"/>
  <c r="G3291" i="11"/>
  <c r="H3291" i="5"/>
  <c r="I3291" i="5"/>
  <c r="E3291" i="5"/>
  <c r="D3292" i="11" l="1"/>
  <c r="F3292" i="11"/>
  <c r="E3292" i="11" s="1"/>
  <c r="G3292" i="11"/>
  <c r="C3292" i="11"/>
  <c r="H3292" i="11"/>
  <c r="B3292" i="11"/>
  <c r="I3292" i="5"/>
  <c r="H3292" i="5"/>
  <c r="E3292" i="5"/>
  <c r="C3293" i="11" l="1"/>
  <c r="D3293" i="11"/>
  <c r="F3293" i="11"/>
  <c r="E3293" i="11" s="1"/>
  <c r="H3293" i="11"/>
  <c r="B3293" i="11"/>
  <c r="G3293" i="11"/>
  <c r="H3293" i="5"/>
  <c r="I3293" i="5"/>
  <c r="E3293" i="5"/>
  <c r="D3294" i="11" l="1"/>
  <c r="B3294" i="11"/>
  <c r="G3294" i="11"/>
  <c r="F3294" i="11"/>
  <c r="E3294" i="11" s="1"/>
  <c r="H3294" i="11"/>
  <c r="C3294" i="11"/>
  <c r="I3294" i="5"/>
  <c r="H3294" i="5"/>
  <c r="E3294" i="5"/>
  <c r="C3295" i="11" l="1"/>
  <c r="D3295" i="11"/>
  <c r="F3295" i="11"/>
  <c r="E3295" i="11" s="1"/>
  <c r="H3295" i="11"/>
  <c r="B3295" i="11"/>
  <c r="G3295" i="11"/>
  <c r="H3295" i="5"/>
  <c r="I3295" i="5"/>
  <c r="E3295" i="5"/>
  <c r="D3296" i="11" l="1"/>
  <c r="F3296" i="11"/>
  <c r="E3296" i="11" s="1"/>
  <c r="H3296" i="11"/>
  <c r="G3296" i="11"/>
  <c r="C3296" i="11"/>
  <c r="B3296" i="11"/>
  <c r="I3296" i="5"/>
  <c r="H3296" i="5"/>
  <c r="E3296" i="5"/>
  <c r="C3297" i="11" l="1"/>
  <c r="D3297" i="11"/>
  <c r="B3297" i="11"/>
  <c r="F3297" i="11"/>
  <c r="E3297" i="11" s="1"/>
  <c r="H3297" i="11"/>
  <c r="G3297" i="11"/>
  <c r="H3297" i="5"/>
  <c r="I3297" i="5"/>
  <c r="E3297" i="5"/>
  <c r="D3298" i="11" l="1"/>
  <c r="F3298" i="11"/>
  <c r="E3298" i="11" s="1"/>
  <c r="H3298" i="11"/>
  <c r="B3298" i="11"/>
  <c r="G3298" i="11"/>
  <c r="C3298" i="11"/>
  <c r="I3298" i="5"/>
  <c r="H3298" i="5"/>
  <c r="E3298" i="5"/>
  <c r="C3299" i="11" l="1"/>
  <c r="D3299" i="11"/>
  <c r="F3299" i="11"/>
  <c r="E3299" i="11" s="1"/>
  <c r="H3299" i="11"/>
  <c r="B3299" i="11"/>
  <c r="G3299" i="11"/>
  <c r="H3299" i="5"/>
  <c r="I3299" i="5"/>
  <c r="E3299" i="5"/>
  <c r="D3300" i="11" l="1"/>
  <c r="H3300" i="11"/>
  <c r="B3300" i="11"/>
  <c r="G3300" i="11"/>
  <c r="C3300" i="11"/>
  <c r="F3300" i="11"/>
  <c r="E3300" i="11" s="1"/>
  <c r="I3300" i="5"/>
  <c r="H3300" i="5"/>
  <c r="E3300" i="5"/>
  <c r="C3301" i="11" l="1"/>
  <c r="F3301" i="11"/>
  <c r="E3301" i="11" s="1"/>
  <c r="B3301" i="11"/>
  <c r="D3301" i="11"/>
  <c r="H3301" i="11"/>
  <c r="G3301" i="11"/>
  <c r="H3301" i="5"/>
  <c r="I3301" i="5"/>
  <c r="E3301" i="5"/>
  <c r="D3302" i="11" l="1"/>
  <c r="F3302" i="11"/>
  <c r="E3302" i="11" s="1"/>
  <c r="H3302" i="11"/>
  <c r="B3302" i="11"/>
  <c r="G3302" i="11"/>
  <c r="C3302" i="11"/>
  <c r="I3302" i="5"/>
  <c r="H3302" i="5"/>
  <c r="E3302" i="5"/>
  <c r="C3303" i="11" l="1"/>
  <c r="D3303" i="11"/>
  <c r="F3303" i="11"/>
  <c r="E3303" i="11" s="1"/>
  <c r="G3303" i="11"/>
  <c r="B3303" i="11"/>
  <c r="H3303" i="11"/>
  <c r="H3303" i="5"/>
  <c r="I3303" i="5"/>
  <c r="E3303" i="5"/>
  <c r="D3304" i="11" l="1"/>
  <c r="H3304" i="11"/>
  <c r="B3304" i="11"/>
  <c r="F3304" i="11"/>
  <c r="E3304" i="11" s="1"/>
  <c r="G3304" i="11"/>
  <c r="C3304" i="11"/>
  <c r="I3304" i="5"/>
  <c r="H3304" i="5"/>
  <c r="E3304" i="5"/>
  <c r="C3305" i="11" l="1"/>
  <c r="D3305" i="11"/>
  <c r="F3305" i="11"/>
  <c r="E3305" i="11" s="1"/>
  <c r="G3305" i="11"/>
  <c r="H3305" i="11"/>
  <c r="B3305" i="11"/>
  <c r="H3305" i="5"/>
  <c r="I3305" i="5"/>
  <c r="E3305" i="5"/>
  <c r="D3306" i="11" l="1"/>
  <c r="H3306" i="11"/>
  <c r="B3306" i="11"/>
  <c r="G3306" i="11"/>
  <c r="C3306" i="11"/>
  <c r="F3306" i="11"/>
  <c r="E3306" i="11" s="1"/>
  <c r="I3306" i="5"/>
  <c r="H3306" i="5"/>
  <c r="E3306" i="5"/>
  <c r="C3307" i="11" l="1"/>
  <c r="D3307" i="11"/>
  <c r="H3307" i="11"/>
  <c r="G3307" i="11"/>
  <c r="B3307" i="11"/>
  <c r="F3307" i="11"/>
  <c r="E3307" i="11" s="1"/>
  <c r="H3307" i="5"/>
  <c r="I3307" i="5"/>
  <c r="E3307" i="5"/>
  <c r="D3308" i="11" l="1"/>
  <c r="B3308" i="11"/>
  <c r="C3308" i="11"/>
  <c r="G3308" i="11"/>
  <c r="F3308" i="11"/>
  <c r="E3308" i="11" s="1"/>
  <c r="H3308" i="11"/>
  <c r="I3308" i="5"/>
  <c r="H3308" i="5"/>
  <c r="E3308" i="5"/>
  <c r="C3309" i="11" l="1"/>
  <c r="F3309" i="11"/>
  <c r="E3309" i="11" s="1"/>
  <c r="G3309" i="11"/>
  <c r="D3309" i="11"/>
  <c r="H3309" i="11"/>
  <c r="B3309" i="11"/>
  <c r="H3309" i="5"/>
  <c r="I3309" i="5"/>
  <c r="E3309" i="5"/>
  <c r="D3310" i="11" l="1"/>
  <c r="H3310" i="11"/>
  <c r="G3310" i="11"/>
  <c r="C3310" i="11"/>
  <c r="F3310" i="11"/>
  <c r="E3310" i="11" s="1"/>
  <c r="B3310" i="11"/>
  <c r="I3310" i="5"/>
  <c r="H3310" i="5"/>
  <c r="E3310" i="5"/>
  <c r="C3311" i="11" l="1"/>
  <c r="D3311" i="11"/>
  <c r="F3311" i="11"/>
  <c r="E3311" i="11" s="1"/>
  <c r="B3311" i="11"/>
  <c r="H3311" i="11"/>
  <c r="G3311" i="11"/>
  <c r="H3311" i="5"/>
  <c r="I3311" i="5"/>
  <c r="E3311" i="5"/>
  <c r="D3312" i="11" l="1"/>
  <c r="F3312" i="11"/>
  <c r="E3312" i="11" s="1"/>
  <c r="H3312" i="11"/>
  <c r="B3312" i="11"/>
  <c r="G3312" i="11"/>
  <c r="C3312" i="11"/>
  <c r="I3312" i="5"/>
  <c r="H3312" i="5"/>
  <c r="E3312" i="5"/>
  <c r="C3313" i="11" l="1"/>
  <c r="D3313" i="11"/>
  <c r="F3313" i="11"/>
  <c r="E3313" i="11" s="1"/>
  <c r="H3313" i="11"/>
  <c r="B3313" i="11"/>
  <c r="G3313" i="11"/>
  <c r="H3313" i="5"/>
  <c r="I3313" i="5"/>
  <c r="E3313" i="5"/>
  <c r="D3314" i="11" l="1"/>
  <c r="H3314" i="11"/>
  <c r="F3314" i="11"/>
  <c r="E3314" i="11" s="1"/>
  <c r="G3314" i="11"/>
  <c r="B3314" i="11"/>
  <c r="C3314" i="11"/>
  <c r="I3314" i="5"/>
  <c r="H3314" i="5"/>
  <c r="E3314" i="5"/>
  <c r="C3315" i="11" l="1"/>
  <c r="D3315" i="11"/>
  <c r="H3315" i="11"/>
  <c r="G3315" i="11"/>
  <c r="F3315" i="11"/>
  <c r="E3315" i="11" s="1"/>
  <c r="B3315" i="11"/>
  <c r="H3315" i="5"/>
  <c r="I3315" i="5"/>
  <c r="E3315" i="5"/>
  <c r="D3316" i="11" l="1"/>
  <c r="F3316" i="11"/>
  <c r="E3316" i="11" s="1"/>
  <c r="G3316" i="11"/>
  <c r="C3316" i="11"/>
  <c r="H3316" i="11"/>
  <c r="B3316" i="11"/>
  <c r="I3316" i="5"/>
  <c r="H3316" i="5"/>
  <c r="E3316" i="5"/>
  <c r="C3317" i="11" l="1"/>
  <c r="G3317" i="11"/>
  <c r="D3317" i="11"/>
  <c r="F3317" i="11"/>
  <c r="E3317" i="11" s="1"/>
  <c r="B3317" i="11"/>
  <c r="H3317" i="11"/>
  <c r="H3317" i="5"/>
  <c r="I3317" i="5"/>
  <c r="E3317" i="5"/>
  <c r="D3318" i="11" l="1"/>
  <c r="C3318" i="11"/>
  <c r="F3318" i="11"/>
  <c r="E3318" i="11" s="1"/>
  <c r="G3318" i="11"/>
  <c r="H3318" i="11"/>
  <c r="B3318" i="11"/>
  <c r="I3318" i="5"/>
  <c r="H3318" i="5"/>
  <c r="E3318" i="5"/>
  <c r="C3319" i="11" l="1"/>
  <c r="D3319" i="11"/>
  <c r="G3319" i="11"/>
  <c r="F3319" i="11"/>
  <c r="E3319" i="11" s="1"/>
  <c r="H3319" i="11"/>
  <c r="B3319" i="11"/>
  <c r="H3319" i="5"/>
  <c r="I3319" i="5"/>
  <c r="E3319" i="5"/>
  <c r="D3320" i="11" l="1"/>
  <c r="F3320" i="11"/>
  <c r="E3320" i="11" s="1"/>
  <c r="H3320" i="11"/>
  <c r="C3320" i="11"/>
  <c r="B3320" i="11"/>
  <c r="G3320" i="11"/>
  <c r="I3320" i="5"/>
  <c r="H3320" i="5"/>
  <c r="E3320" i="5"/>
  <c r="C3321" i="11" l="1"/>
  <c r="D3321" i="11"/>
  <c r="B3321" i="11"/>
  <c r="G3321" i="11"/>
  <c r="H3321" i="11"/>
  <c r="F3321" i="11"/>
  <c r="E3321" i="11" s="1"/>
  <c r="H3321" i="5"/>
  <c r="I3321" i="5"/>
  <c r="E3321" i="5"/>
  <c r="D3322" i="11" l="1"/>
  <c r="F3322" i="11"/>
  <c r="E3322" i="11" s="1"/>
  <c r="H3322" i="11"/>
  <c r="G3322" i="11"/>
  <c r="C3322" i="11"/>
  <c r="B3322" i="11"/>
  <c r="I3322" i="5"/>
  <c r="H3322" i="5"/>
  <c r="E3322" i="5"/>
  <c r="C3323" i="11" l="1"/>
  <c r="D3323" i="11"/>
  <c r="B3323" i="11"/>
  <c r="F3323" i="11"/>
  <c r="E3323" i="11" s="1"/>
  <c r="H3323" i="11"/>
  <c r="G3323" i="11"/>
  <c r="H3323" i="5"/>
  <c r="I3323" i="5"/>
  <c r="E3323" i="5"/>
  <c r="D3324" i="11" l="1"/>
  <c r="H3324" i="11"/>
  <c r="C3324" i="11"/>
  <c r="F3324" i="11"/>
  <c r="E3324" i="11" s="1"/>
  <c r="B3324" i="11"/>
  <c r="G3324" i="11"/>
  <c r="I3324" i="5"/>
  <c r="H3324" i="5"/>
  <c r="E3324" i="5"/>
  <c r="C3325" i="11" l="1"/>
  <c r="D3325" i="11"/>
  <c r="F3325" i="11"/>
  <c r="E3325" i="11" s="1"/>
  <c r="B3325" i="11"/>
  <c r="H3325" i="11"/>
  <c r="G3325" i="11"/>
  <c r="H3325" i="5"/>
  <c r="I3325" i="5"/>
  <c r="E3325" i="5"/>
  <c r="D3326" i="11" l="1"/>
  <c r="H3326" i="11"/>
  <c r="F3326" i="11"/>
  <c r="E3326" i="11" s="1"/>
  <c r="G3326" i="11"/>
  <c r="B3326" i="11"/>
  <c r="C3326" i="11"/>
  <c r="I3326" i="5"/>
  <c r="H3326" i="5"/>
  <c r="E3326" i="5"/>
  <c r="C3327" i="11" l="1"/>
  <c r="F3327" i="11"/>
  <c r="E3327" i="11" s="1"/>
  <c r="B3327" i="11"/>
  <c r="G3327" i="11"/>
  <c r="D3327" i="11"/>
  <c r="H3327" i="11"/>
  <c r="H3327" i="5"/>
  <c r="I3327" i="5"/>
  <c r="E3327" i="5"/>
  <c r="D3328" i="11" l="1"/>
  <c r="F3328" i="11"/>
  <c r="E3328" i="11" s="1"/>
  <c r="H3328" i="11"/>
  <c r="G3328" i="11"/>
  <c r="B3328" i="11"/>
  <c r="C3328" i="11"/>
  <c r="I3328" i="5"/>
  <c r="H3328" i="5"/>
  <c r="E3328" i="5"/>
  <c r="C3329" i="11" l="1"/>
  <c r="D3329" i="11"/>
  <c r="H3329" i="11"/>
  <c r="B3329" i="11"/>
  <c r="G3329" i="11"/>
  <c r="F3329" i="11"/>
  <c r="E3329" i="11" s="1"/>
  <c r="H3329" i="5"/>
  <c r="I3329" i="5"/>
  <c r="E3329" i="5"/>
  <c r="D3330" i="11" l="1"/>
  <c r="F3330" i="11"/>
  <c r="E3330" i="11" s="1"/>
  <c r="H3330" i="11"/>
  <c r="G3330" i="11"/>
  <c r="C3330" i="11"/>
  <c r="B3330" i="11"/>
  <c r="I3330" i="5"/>
  <c r="H3330" i="5"/>
  <c r="E3330" i="5"/>
  <c r="C3331" i="11" l="1"/>
  <c r="D3331" i="11"/>
  <c r="B3331" i="11"/>
  <c r="F3331" i="11"/>
  <c r="E3331" i="11" s="1"/>
  <c r="H3331" i="11"/>
  <c r="G3331" i="11"/>
  <c r="H3331" i="5"/>
  <c r="I3331" i="5"/>
  <c r="E3331" i="5"/>
  <c r="D3332" i="11" l="1"/>
  <c r="F3332" i="11"/>
  <c r="E3332" i="11" s="1"/>
  <c r="B3332" i="11"/>
  <c r="H3332" i="11"/>
  <c r="G3332" i="11"/>
  <c r="C3332" i="11"/>
  <c r="I3332" i="5"/>
  <c r="H3332" i="5"/>
  <c r="E3332" i="5"/>
  <c r="C3333" i="11" l="1"/>
  <c r="D3333" i="11"/>
  <c r="H3333" i="11"/>
  <c r="B3333" i="11"/>
  <c r="G3333" i="11"/>
  <c r="F3333" i="11"/>
  <c r="E3333" i="11" s="1"/>
  <c r="H3333" i="5"/>
  <c r="I3333" i="5"/>
  <c r="E3333" i="5"/>
  <c r="D3334" i="11" l="1"/>
  <c r="C3334" i="11"/>
  <c r="F3334" i="11"/>
  <c r="E3334" i="11" s="1"/>
  <c r="H3334" i="11"/>
  <c r="B3334" i="11"/>
  <c r="G3334" i="11"/>
  <c r="I3334" i="5"/>
  <c r="H3334" i="5"/>
  <c r="E3334" i="5"/>
  <c r="C3335" i="11" l="1"/>
  <c r="D3335" i="11"/>
  <c r="G3335" i="11"/>
  <c r="F3335" i="11"/>
  <c r="E3335" i="11" s="1"/>
  <c r="H3335" i="11"/>
  <c r="B3335" i="11"/>
  <c r="H3335" i="5"/>
  <c r="I3335" i="5"/>
  <c r="E3335" i="5"/>
  <c r="D3336" i="11" l="1"/>
  <c r="F3336" i="11"/>
  <c r="E3336" i="11" s="1"/>
  <c r="H3336" i="11"/>
  <c r="B3336" i="11"/>
  <c r="G3336" i="11"/>
  <c r="C3336" i="11"/>
  <c r="I3336" i="5"/>
  <c r="H3336" i="5"/>
  <c r="E3336" i="5"/>
  <c r="C3337" i="11" l="1"/>
  <c r="D3337" i="11"/>
  <c r="G3337" i="11"/>
  <c r="H3337" i="11"/>
  <c r="B3337" i="11"/>
  <c r="F3337" i="11"/>
  <c r="E3337" i="11" s="1"/>
  <c r="H3337" i="5"/>
  <c r="I3337" i="5"/>
  <c r="E3337" i="5"/>
  <c r="D3338" i="11" l="1"/>
  <c r="F3338" i="11"/>
  <c r="E3338" i="11" s="1"/>
  <c r="C3338" i="11"/>
  <c r="H3338" i="11"/>
  <c r="B3338" i="11"/>
  <c r="G3338" i="11"/>
  <c r="I3338" i="5"/>
  <c r="H3338" i="5"/>
  <c r="E3338" i="5"/>
  <c r="C3339" i="11" l="1"/>
  <c r="D3339" i="11"/>
  <c r="F3339" i="11"/>
  <c r="E3339" i="11" s="1"/>
  <c r="G3339" i="11"/>
  <c r="H3339" i="11"/>
  <c r="B3339" i="11"/>
  <c r="H3339" i="5"/>
  <c r="I3339" i="5"/>
  <c r="E3339" i="5"/>
  <c r="D3340" i="11" l="1"/>
  <c r="F3340" i="11"/>
  <c r="E3340" i="11" s="1"/>
  <c r="G3340" i="11"/>
  <c r="H3340" i="11"/>
  <c r="B3340" i="11"/>
  <c r="C3340" i="11"/>
  <c r="I3340" i="5"/>
  <c r="H3340" i="5"/>
  <c r="E3340" i="5"/>
  <c r="C3341" i="11" l="1"/>
  <c r="D3341" i="11"/>
  <c r="B3341" i="11"/>
  <c r="F3341" i="11"/>
  <c r="E3341" i="11" s="1"/>
  <c r="H3341" i="11"/>
  <c r="G3341" i="11"/>
  <c r="H3341" i="5"/>
  <c r="I3341" i="5"/>
  <c r="E3341" i="5"/>
  <c r="D3342" i="11" l="1"/>
  <c r="F3342" i="11"/>
  <c r="E3342" i="11" s="1"/>
  <c r="H3342" i="11"/>
  <c r="B3342" i="11"/>
  <c r="G3342" i="11"/>
  <c r="C3342" i="11"/>
  <c r="I3342" i="5"/>
  <c r="H3342" i="5"/>
  <c r="E3342" i="5"/>
  <c r="C3343" i="11" l="1"/>
  <c r="D3343" i="11"/>
  <c r="F3343" i="11"/>
  <c r="E3343" i="11" s="1"/>
  <c r="G3343" i="11"/>
  <c r="H3343" i="11"/>
  <c r="B3343" i="11"/>
  <c r="H3343" i="5"/>
  <c r="I3343" i="5"/>
  <c r="E3343" i="5"/>
  <c r="D3344" i="11" l="1"/>
  <c r="F3344" i="11"/>
  <c r="E3344" i="11" s="1"/>
  <c r="H3344" i="11"/>
  <c r="B3344" i="11"/>
  <c r="G3344" i="11"/>
  <c r="C3344" i="11"/>
  <c r="I3344" i="5"/>
  <c r="H3344" i="5"/>
  <c r="E3344" i="5"/>
  <c r="C3345" i="11" l="1"/>
  <c r="D3345" i="11"/>
  <c r="F3345" i="11"/>
  <c r="E3345" i="11" s="1"/>
  <c r="H3345" i="11"/>
  <c r="B3345" i="11"/>
  <c r="G3345" i="11"/>
  <c r="H3345" i="5"/>
  <c r="I3345" i="5"/>
  <c r="E3345" i="5"/>
  <c r="D3346" i="11" l="1"/>
  <c r="F3346" i="11"/>
  <c r="E3346" i="11" s="1"/>
  <c r="G3346" i="11"/>
  <c r="H3346" i="11"/>
  <c r="B3346" i="11"/>
  <c r="C3346" i="11"/>
  <c r="I3346" i="5"/>
  <c r="H3346" i="5"/>
  <c r="E3346" i="5"/>
  <c r="C3347" i="11" l="1"/>
  <c r="D3347" i="11"/>
  <c r="B3347" i="11"/>
  <c r="G3347" i="11"/>
  <c r="F3347" i="11"/>
  <c r="E3347" i="11" s="1"/>
  <c r="H3347" i="11"/>
  <c r="H3347" i="5"/>
  <c r="I3347" i="5"/>
  <c r="E3347" i="5"/>
  <c r="F3348" i="11" l="1"/>
  <c r="E3348" i="11" s="1"/>
  <c r="H3348" i="11"/>
  <c r="B3348" i="11"/>
  <c r="C3348" i="11"/>
  <c r="D3348" i="11"/>
  <c r="G3348" i="11"/>
  <c r="I3348" i="5"/>
  <c r="H3348" i="5"/>
  <c r="E3348" i="5"/>
  <c r="C3349" i="11" l="1"/>
  <c r="D3349" i="11"/>
  <c r="H3349" i="11"/>
  <c r="F3349" i="11"/>
  <c r="E3349" i="11" s="1"/>
  <c r="B3349" i="11"/>
  <c r="G3349" i="11"/>
  <c r="H3349" i="5"/>
  <c r="I3349" i="5"/>
  <c r="E3349" i="5"/>
  <c r="D3350" i="11" l="1"/>
  <c r="B3350" i="11"/>
  <c r="G3350" i="11"/>
  <c r="F3350" i="11"/>
  <c r="E3350" i="11" s="1"/>
  <c r="H3350" i="11"/>
  <c r="C3350" i="11"/>
  <c r="I3350" i="5"/>
  <c r="H3350" i="5"/>
  <c r="E3350" i="5"/>
  <c r="C3351" i="11" l="1"/>
  <c r="D3351" i="11"/>
  <c r="B3351" i="11"/>
  <c r="G3351" i="11"/>
  <c r="H3351" i="11"/>
  <c r="F3351" i="11"/>
  <c r="E3351" i="11" s="1"/>
  <c r="H3351" i="5"/>
  <c r="I3351" i="5"/>
  <c r="E3351" i="5"/>
  <c r="D3352" i="11" l="1"/>
  <c r="F3352" i="11"/>
  <c r="E3352" i="11" s="1"/>
  <c r="H3352" i="11"/>
  <c r="G3352" i="11"/>
  <c r="B3352" i="11"/>
  <c r="C3352" i="11"/>
  <c r="I3352" i="5"/>
  <c r="H3352" i="5"/>
  <c r="E3352" i="5"/>
  <c r="C3353" i="11" l="1"/>
  <c r="D3353" i="11"/>
  <c r="H3353" i="11"/>
  <c r="B3353" i="11"/>
  <c r="G3353" i="11"/>
  <c r="F3353" i="11"/>
  <c r="E3353" i="11" s="1"/>
  <c r="H3353" i="5"/>
  <c r="I3353" i="5"/>
  <c r="E3353" i="5"/>
  <c r="D3354" i="11" l="1"/>
  <c r="B3354" i="11"/>
  <c r="G3354" i="11"/>
  <c r="F3354" i="11"/>
  <c r="E3354" i="11" s="1"/>
  <c r="H3354" i="11"/>
  <c r="C3354" i="11"/>
  <c r="I3354" i="5"/>
  <c r="H3354" i="5"/>
  <c r="E3354" i="5"/>
  <c r="C3355" i="11" l="1"/>
  <c r="D3355" i="11"/>
  <c r="B3355" i="11"/>
  <c r="G3355" i="11"/>
  <c r="F3355" i="11"/>
  <c r="E3355" i="11" s="1"/>
  <c r="H3355" i="11"/>
  <c r="H3355" i="5"/>
  <c r="I3355" i="5"/>
  <c r="E3355" i="5"/>
  <c r="D3356" i="11" l="1"/>
  <c r="G3356" i="11"/>
  <c r="C3356" i="11"/>
  <c r="F3356" i="11"/>
  <c r="E3356" i="11" s="1"/>
  <c r="H3356" i="11"/>
  <c r="B3356" i="11"/>
  <c r="I3356" i="5"/>
  <c r="H3356" i="5"/>
  <c r="E3356" i="5"/>
  <c r="C3357" i="11" l="1"/>
  <c r="F3357" i="11"/>
  <c r="E3357" i="11" s="1"/>
  <c r="H3357" i="11"/>
  <c r="D3357" i="11"/>
  <c r="B3357" i="11"/>
  <c r="G3357" i="11"/>
  <c r="H3357" i="5"/>
  <c r="I3357" i="5"/>
  <c r="E3357" i="5"/>
  <c r="D3358" i="11" l="1"/>
  <c r="F3358" i="11"/>
  <c r="E3358" i="11" s="1"/>
  <c r="H3358" i="11"/>
  <c r="B3358" i="11"/>
  <c r="G3358" i="11"/>
  <c r="C3358" i="11"/>
  <c r="I3358" i="5"/>
  <c r="H3358" i="5"/>
  <c r="E3358" i="5"/>
  <c r="C3359" i="11" l="1"/>
  <c r="D3359" i="11"/>
  <c r="F3359" i="11"/>
  <c r="E3359" i="11" s="1"/>
  <c r="H3359" i="11"/>
  <c r="B3359" i="11"/>
  <c r="G3359" i="11"/>
  <c r="H3359" i="5"/>
  <c r="I3359" i="5"/>
  <c r="E3359" i="5"/>
  <c r="D3360" i="11" l="1"/>
  <c r="H3360" i="11"/>
  <c r="C3360" i="11"/>
  <c r="F3360" i="11"/>
  <c r="E3360" i="11" s="1"/>
  <c r="B3360" i="11"/>
  <c r="G3360" i="11"/>
  <c r="I3360" i="5"/>
  <c r="H3360" i="5"/>
  <c r="E3360" i="5"/>
  <c r="C3361" i="11" l="1"/>
  <c r="G3361" i="11"/>
  <c r="D3361" i="11"/>
  <c r="F3361" i="11"/>
  <c r="E3361" i="11" s="1"/>
  <c r="B3361" i="11"/>
  <c r="H3361" i="11"/>
  <c r="H3361" i="5"/>
  <c r="I3361" i="5"/>
  <c r="E3361" i="5"/>
  <c r="D3362" i="11" l="1"/>
  <c r="F3362" i="11"/>
  <c r="E3362" i="11" s="1"/>
  <c r="H3362" i="11"/>
  <c r="B3362" i="11"/>
  <c r="C3362" i="11"/>
  <c r="G3362" i="11"/>
  <c r="I3362" i="5"/>
  <c r="H3362" i="5"/>
  <c r="E3362" i="5"/>
  <c r="C3363" i="11" l="1"/>
  <c r="D3363" i="11"/>
  <c r="G3363" i="11"/>
  <c r="F3363" i="11"/>
  <c r="E3363" i="11" s="1"/>
  <c r="H3363" i="11"/>
  <c r="B3363" i="11"/>
  <c r="H3363" i="5"/>
  <c r="I3363" i="5"/>
  <c r="E3363" i="5"/>
  <c r="D3364" i="11" l="1"/>
  <c r="F3364" i="11"/>
  <c r="E3364" i="11" s="1"/>
  <c r="H3364" i="11"/>
  <c r="C3364" i="11"/>
  <c r="B3364" i="11"/>
  <c r="G3364" i="11"/>
  <c r="I3364" i="5"/>
  <c r="H3364" i="5"/>
  <c r="E3364" i="5"/>
  <c r="C3365" i="11" l="1"/>
  <c r="D3365" i="11"/>
  <c r="F3365" i="11"/>
  <c r="E3365" i="11" s="1"/>
  <c r="B3365" i="11"/>
  <c r="G3365" i="11"/>
  <c r="H3365" i="11"/>
  <c r="H3365" i="5"/>
  <c r="I3365" i="5"/>
  <c r="E3365" i="5"/>
  <c r="D3366" i="11" l="1"/>
  <c r="F3366" i="11"/>
  <c r="E3366" i="11" s="1"/>
  <c r="H3366" i="11"/>
  <c r="B3366" i="11"/>
  <c r="G3366" i="11"/>
  <c r="C3366" i="11"/>
  <c r="I3366" i="5"/>
  <c r="H3366" i="5"/>
  <c r="E3366" i="5"/>
  <c r="C3367" i="11" l="1"/>
  <c r="D3367" i="11"/>
  <c r="F3367" i="11"/>
  <c r="E3367" i="11" s="1"/>
  <c r="H3367" i="11"/>
  <c r="B3367" i="11"/>
  <c r="G3367" i="11"/>
  <c r="H3367" i="5"/>
  <c r="I3367" i="5"/>
  <c r="E3367" i="5"/>
  <c r="D3368" i="11" l="1"/>
  <c r="F3368" i="11"/>
  <c r="E3368" i="11" s="1"/>
  <c r="H3368" i="11"/>
  <c r="G3368" i="11"/>
  <c r="C3368" i="11"/>
  <c r="B3368" i="11"/>
  <c r="I3368" i="5"/>
  <c r="H3368" i="5"/>
  <c r="E3368" i="5"/>
  <c r="C3369" i="11" l="1"/>
  <c r="D3369" i="11"/>
  <c r="F3369" i="11"/>
  <c r="E3369" i="11" s="1"/>
  <c r="H3369" i="11"/>
  <c r="B3369" i="11"/>
  <c r="G3369" i="11"/>
  <c r="H3369" i="5"/>
  <c r="I3369" i="5"/>
  <c r="E3369" i="5"/>
  <c r="D3370" i="11" l="1"/>
  <c r="F3370" i="11"/>
  <c r="E3370" i="11" s="1"/>
  <c r="H3370" i="11"/>
  <c r="B3370" i="11"/>
  <c r="G3370" i="11"/>
  <c r="C3370" i="11"/>
  <c r="I3370" i="5"/>
  <c r="H3370" i="5"/>
  <c r="E3370" i="5"/>
  <c r="C3371" i="11" l="1"/>
  <c r="D3371" i="11"/>
  <c r="F3371" i="11"/>
  <c r="E3371" i="11" s="1"/>
  <c r="G3371" i="11"/>
  <c r="H3371" i="11"/>
  <c r="B3371" i="11"/>
  <c r="H3371" i="5"/>
  <c r="I3371" i="5"/>
  <c r="E3371" i="5"/>
  <c r="D3372" i="11" l="1"/>
  <c r="F3372" i="11"/>
  <c r="E3372" i="11" s="1"/>
  <c r="G3372" i="11"/>
  <c r="H3372" i="11"/>
  <c r="C3372" i="11"/>
  <c r="B3372" i="11"/>
  <c r="I3372" i="5"/>
  <c r="H3372" i="5"/>
  <c r="E3372" i="5"/>
  <c r="C3373" i="11" l="1"/>
  <c r="D3373" i="11"/>
  <c r="F3373" i="11"/>
  <c r="E3373" i="11" s="1"/>
  <c r="H3373" i="11"/>
  <c r="B3373" i="11"/>
  <c r="G3373" i="11"/>
  <c r="H3373" i="5"/>
  <c r="I3373" i="5"/>
  <c r="E3373" i="5"/>
  <c r="D3374" i="11" l="1"/>
  <c r="H3374" i="11"/>
  <c r="B3374" i="11"/>
  <c r="C3374" i="11"/>
  <c r="F3374" i="11"/>
  <c r="E3374" i="11" s="1"/>
  <c r="G3374" i="11"/>
  <c r="I3374" i="5"/>
  <c r="H3374" i="5"/>
  <c r="E3374" i="5"/>
  <c r="C3375" i="11" l="1"/>
  <c r="D3375" i="11"/>
  <c r="H3375" i="11"/>
  <c r="B3375" i="11"/>
  <c r="F3375" i="11"/>
  <c r="E3375" i="11" s="1"/>
  <c r="G3375" i="11"/>
  <c r="H3375" i="5"/>
  <c r="I3375" i="5"/>
  <c r="E3375" i="5"/>
  <c r="D3376" i="11" l="1"/>
  <c r="F3376" i="11"/>
  <c r="E3376" i="11" s="1"/>
  <c r="H3376" i="11"/>
  <c r="B3376" i="11"/>
  <c r="C3376" i="11"/>
  <c r="G3376" i="11"/>
  <c r="I3376" i="5"/>
  <c r="H3376" i="5"/>
  <c r="E3376" i="5"/>
  <c r="C3377" i="11" l="1"/>
  <c r="F3377" i="11"/>
  <c r="E3377" i="11" s="1"/>
  <c r="D3377" i="11"/>
  <c r="H3377" i="11"/>
  <c r="G3377" i="11"/>
  <c r="B3377" i="11"/>
  <c r="H3377" i="5"/>
  <c r="I3377" i="5"/>
  <c r="E3377" i="5"/>
  <c r="D3378" i="11" l="1"/>
  <c r="H3378" i="11"/>
  <c r="B3378" i="11"/>
  <c r="C3378" i="11"/>
  <c r="F3378" i="11"/>
  <c r="E3378" i="11" s="1"/>
  <c r="G3378" i="11"/>
  <c r="I3378" i="5"/>
  <c r="H3378" i="5"/>
  <c r="E3378" i="5"/>
  <c r="C3379" i="11" l="1"/>
  <c r="D3379" i="11"/>
  <c r="F3379" i="11"/>
  <c r="E3379" i="11" s="1"/>
  <c r="H3379" i="11"/>
  <c r="B3379" i="11"/>
  <c r="G3379" i="11"/>
  <c r="H3379" i="5"/>
  <c r="I3379" i="5"/>
  <c r="E3379" i="5"/>
  <c r="D3380" i="11" l="1"/>
  <c r="F3380" i="11"/>
  <c r="E3380" i="11" s="1"/>
  <c r="H3380" i="11"/>
  <c r="B3380" i="11"/>
  <c r="G3380" i="11"/>
  <c r="C3380" i="11"/>
  <c r="I3380" i="5"/>
  <c r="H3380" i="5"/>
  <c r="E3380" i="5"/>
  <c r="C3381" i="11" l="1"/>
  <c r="H3381" i="11"/>
  <c r="D3381" i="11"/>
  <c r="F3381" i="11"/>
  <c r="E3381" i="11" s="1"/>
  <c r="G3381" i="11"/>
  <c r="B3381" i="11"/>
  <c r="H3381" i="5"/>
  <c r="I3381" i="5"/>
  <c r="E3381" i="5"/>
  <c r="D3382" i="11" l="1"/>
  <c r="F3382" i="11"/>
  <c r="E3382" i="11" s="1"/>
  <c r="G3382" i="11"/>
  <c r="H3382" i="11"/>
  <c r="B3382" i="11"/>
  <c r="C3382" i="11"/>
  <c r="I3382" i="5"/>
  <c r="H3382" i="5"/>
  <c r="E3382" i="5"/>
  <c r="D3383" i="11" l="1"/>
  <c r="F3383" i="11"/>
  <c r="E3383" i="11" s="1"/>
  <c r="H3383" i="11"/>
  <c r="B3383" i="11"/>
  <c r="G3383" i="11"/>
  <c r="C3383" i="11"/>
  <c r="H3383" i="5"/>
  <c r="I3383" i="5"/>
  <c r="E3383" i="5"/>
  <c r="D3384" i="11" l="1"/>
  <c r="G3384" i="11"/>
  <c r="C3384" i="11"/>
  <c r="F3384" i="11"/>
  <c r="E3384" i="11" s="1"/>
  <c r="H3384" i="11"/>
  <c r="B3384" i="11"/>
  <c r="I3384" i="5"/>
  <c r="H3384" i="5"/>
  <c r="E3384" i="5"/>
  <c r="C3385" i="11" l="1"/>
  <c r="F3385" i="11"/>
  <c r="E3385" i="11" s="1"/>
  <c r="B3385" i="11"/>
  <c r="G3385" i="11"/>
  <c r="D3385" i="11"/>
  <c r="H3385" i="11"/>
  <c r="I3385" i="5"/>
  <c r="H3385" i="5"/>
  <c r="E3385" i="5"/>
  <c r="D3386" i="11" l="1"/>
  <c r="F3386" i="11"/>
  <c r="E3386" i="11" s="1"/>
  <c r="H3386" i="11"/>
  <c r="B3386" i="11"/>
  <c r="G3386" i="11"/>
  <c r="C3386" i="11"/>
  <c r="I3386" i="5"/>
  <c r="H3386" i="5"/>
  <c r="E3386" i="5"/>
  <c r="C3387" i="11" l="1"/>
  <c r="D3387" i="11"/>
  <c r="F3387" i="11"/>
  <c r="E3387" i="11" s="1"/>
  <c r="B3387" i="11"/>
  <c r="H3387" i="11"/>
  <c r="G3387" i="11"/>
  <c r="I3387" i="5"/>
  <c r="H3387" i="5"/>
  <c r="E3387" i="5"/>
  <c r="D3388" i="11" l="1"/>
  <c r="C3388" i="11"/>
  <c r="F3388" i="11"/>
  <c r="E3388" i="11" s="1"/>
  <c r="H3388" i="11"/>
  <c r="G3388" i="11"/>
  <c r="B3388" i="11"/>
  <c r="I3388" i="5"/>
  <c r="H3388" i="5"/>
  <c r="E3388" i="5"/>
  <c r="C3389" i="11" l="1"/>
  <c r="D3389" i="11"/>
  <c r="F3389" i="11"/>
  <c r="E3389" i="11" s="1"/>
  <c r="H3389" i="11"/>
  <c r="B3389" i="11"/>
  <c r="G3389" i="11"/>
  <c r="I3389" i="5"/>
  <c r="H3389" i="5"/>
  <c r="E3389" i="5"/>
  <c r="D3390" i="11" l="1"/>
  <c r="C3390" i="11"/>
  <c r="F3390" i="11"/>
  <c r="E3390" i="11" s="1"/>
  <c r="H3390" i="11"/>
  <c r="G3390" i="11"/>
  <c r="B3390" i="11"/>
  <c r="I3390" i="5"/>
  <c r="H3390" i="5"/>
  <c r="E3390" i="5"/>
  <c r="C3391" i="11" l="1"/>
  <c r="D3391" i="11"/>
  <c r="B3391" i="11"/>
  <c r="F3391" i="11"/>
  <c r="E3391" i="11" s="1"/>
  <c r="H3391" i="11"/>
  <c r="G3391" i="11"/>
  <c r="I3391" i="5"/>
  <c r="H3391" i="5"/>
  <c r="E3391" i="5"/>
  <c r="D3392" i="11" l="1"/>
  <c r="F3392" i="11"/>
  <c r="E3392" i="11" s="1"/>
  <c r="G3392" i="11"/>
  <c r="H3392" i="11"/>
  <c r="B3392" i="11"/>
  <c r="C3392" i="11"/>
  <c r="I3392" i="5"/>
  <c r="H3392" i="5"/>
  <c r="E3392" i="5"/>
  <c r="C3393" i="11" l="1"/>
  <c r="D3393" i="11"/>
  <c r="F3393" i="11"/>
  <c r="E3393" i="11" s="1"/>
  <c r="B3393" i="11"/>
  <c r="G3393" i="11"/>
  <c r="H3393" i="11"/>
  <c r="I3393" i="5"/>
  <c r="H3393" i="5"/>
  <c r="E3393" i="5"/>
  <c r="D3394" i="11" l="1"/>
  <c r="H3394" i="11"/>
  <c r="B3394" i="11"/>
  <c r="G3394" i="11"/>
  <c r="C3394" i="11"/>
  <c r="F3394" i="11"/>
  <c r="E3394" i="11" s="1"/>
  <c r="I3394" i="5"/>
  <c r="H3394" i="5"/>
  <c r="E3394" i="5"/>
  <c r="C3395" i="11" l="1"/>
  <c r="D3395" i="11"/>
  <c r="F3395" i="11"/>
  <c r="E3395" i="11" s="1"/>
  <c r="H3395" i="11"/>
  <c r="B3395" i="11"/>
  <c r="G3395" i="11"/>
  <c r="I3395" i="5"/>
  <c r="H3395" i="5"/>
  <c r="E3395" i="5"/>
  <c r="D3396" i="11" l="1"/>
  <c r="F3396" i="11"/>
  <c r="E3396" i="11" s="1"/>
  <c r="H3396" i="11"/>
  <c r="G3396" i="11"/>
  <c r="B3396" i="11"/>
  <c r="C3396" i="11"/>
  <c r="I3396" i="5"/>
  <c r="H3396" i="5"/>
  <c r="E3396" i="5"/>
  <c r="C3397" i="11" l="1"/>
  <c r="D3397" i="11"/>
  <c r="F3397" i="11"/>
  <c r="E3397" i="11" s="1"/>
  <c r="H3397" i="11"/>
  <c r="B3397" i="11"/>
  <c r="G3397" i="11"/>
  <c r="I3397" i="5"/>
  <c r="H3397" i="5"/>
  <c r="E3397" i="5"/>
  <c r="D3398" i="11" l="1"/>
  <c r="H3398" i="11"/>
  <c r="C3398" i="11"/>
  <c r="F3398" i="11"/>
  <c r="E3398" i="11" s="1"/>
  <c r="B3398" i="11"/>
  <c r="G3398" i="11"/>
  <c r="I3398" i="5"/>
  <c r="H3398" i="5"/>
  <c r="E3398" i="5"/>
  <c r="C3399" i="11" l="1"/>
  <c r="F3399" i="11"/>
  <c r="E3399" i="11" s="1"/>
  <c r="H3399" i="11"/>
  <c r="G3399" i="11"/>
  <c r="D3399" i="11"/>
  <c r="B3399" i="11"/>
  <c r="I3399" i="5"/>
  <c r="H3399" i="5"/>
  <c r="E3399" i="5"/>
  <c r="D3400" i="11" l="1"/>
  <c r="F3400" i="11"/>
  <c r="E3400" i="11" s="1"/>
  <c r="H3400" i="11"/>
  <c r="B3400" i="11"/>
  <c r="G3400" i="11"/>
  <c r="C3400" i="11"/>
  <c r="I3400" i="5"/>
  <c r="H3400" i="5"/>
  <c r="E3400" i="5"/>
  <c r="C3401" i="11" l="1"/>
  <c r="D3401" i="11"/>
  <c r="F3401" i="11"/>
  <c r="E3401" i="11" s="1"/>
  <c r="H3401" i="11"/>
  <c r="B3401" i="11"/>
  <c r="G3401" i="11"/>
  <c r="I3401" i="5"/>
  <c r="H3401" i="5"/>
  <c r="E3401" i="5"/>
  <c r="D3402" i="11" l="1"/>
  <c r="F3402" i="11"/>
  <c r="E3402" i="11" s="1"/>
  <c r="H3402" i="11"/>
  <c r="B3402" i="11"/>
  <c r="C3402" i="11"/>
  <c r="G3402" i="11"/>
  <c r="I3402" i="5"/>
  <c r="H3402" i="5"/>
  <c r="E3402" i="5"/>
  <c r="C3403" i="11" l="1"/>
  <c r="F3403" i="11"/>
  <c r="E3403" i="11" s="1"/>
  <c r="B3403" i="11"/>
  <c r="D3403" i="11"/>
  <c r="H3403" i="11"/>
  <c r="G3403" i="11"/>
  <c r="I3403" i="5"/>
  <c r="H3403" i="5"/>
  <c r="E3403" i="5"/>
  <c r="D3404" i="11" l="1"/>
  <c r="F3404" i="11"/>
  <c r="E3404" i="11" s="1"/>
  <c r="C3404" i="11"/>
  <c r="H3404" i="11"/>
  <c r="B3404" i="11"/>
  <c r="G3404" i="11"/>
  <c r="I3404" i="5"/>
  <c r="H3404" i="5"/>
  <c r="E3404" i="5"/>
  <c r="C3405" i="11" l="1"/>
  <c r="D3405" i="11"/>
  <c r="F3405" i="11"/>
  <c r="E3405" i="11" s="1"/>
  <c r="H3405" i="11"/>
  <c r="B3405" i="11"/>
  <c r="G3405" i="11"/>
  <c r="I3405" i="5"/>
  <c r="H3405" i="5"/>
  <c r="E3405" i="5"/>
  <c r="D3406" i="11" l="1"/>
  <c r="F3406" i="11"/>
  <c r="E3406" i="11" s="1"/>
  <c r="H3406" i="11"/>
  <c r="B3406" i="11"/>
  <c r="G3406" i="11"/>
  <c r="C3406" i="11"/>
  <c r="I3406" i="5"/>
  <c r="H3406" i="5"/>
  <c r="E3406" i="5"/>
  <c r="C3407" i="11" l="1"/>
  <c r="G3407" i="11"/>
  <c r="D3407" i="11"/>
  <c r="F3407" i="11"/>
  <c r="E3407" i="11" s="1"/>
  <c r="H3407" i="11"/>
  <c r="B3407" i="11"/>
  <c r="I3407" i="5"/>
  <c r="H3407" i="5"/>
  <c r="E3407" i="5"/>
  <c r="D3408" i="11" l="1"/>
  <c r="F3408" i="11"/>
  <c r="E3408" i="11" s="1"/>
  <c r="H3408" i="11"/>
  <c r="B3408" i="11"/>
  <c r="G3408" i="11"/>
  <c r="C3408" i="11"/>
  <c r="I3408" i="5"/>
  <c r="H3408" i="5"/>
  <c r="E3408" i="5"/>
  <c r="C3409" i="11" l="1"/>
  <c r="D3409" i="11"/>
  <c r="H3409" i="11"/>
  <c r="B3409" i="11"/>
  <c r="G3409" i="11"/>
  <c r="F3409" i="11"/>
  <c r="E3409" i="11" s="1"/>
  <c r="I3409" i="5"/>
  <c r="H3409" i="5"/>
  <c r="E3409" i="5"/>
  <c r="D3410" i="11" l="1"/>
  <c r="F3410" i="11"/>
  <c r="E3410" i="11" s="1"/>
  <c r="G3410" i="11"/>
  <c r="C3410" i="11"/>
  <c r="H3410" i="11"/>
  <c r="B3410" i="11"/>
  <c r="I3410" i="5"/>
  <c r="H3410" i="5"/>
  <c r="E3410" i="5"/>
  <c r="C3411" i="11" l="1"/>
  <c r="D3411" i="11"/>
  <c r="F3411" i="11"/>
  <c r="E3411" i="11" s="1"/>
  <c r="B3411" i="11"/>
  <c r="H3411" i="11"/>
  <c r="G3411" i="11"/>
  <c r="I3411" i="5"/>
  <c r="H3411" i="5"/>
  <c r="E3411" i="5"/>
  <c r="D3412" i="11" l="1"/>
  <c r="F3412" i="11"/>
  <c r="E3412" i="11" s="1"/>
  <c r="G3412" i="11"/>
  <c r="H3412" i="11"/>
  <c r="B3412" i="11"/>
  <c r="C3412" i="11"/>
  <c r="I3412" i="5"/>
  <c r="H3412" i="5"/>
  <c r="E3412" i="5"/>
  <c r="C3413" i="11" l="1"/>
  <c r="D3413" i="11"/>
  <c r="B3413" i="11"/>
  <c r="F3413" i="11"/>
  <c r="E3413" i="11" s="1"/>
  <c r="H3413" i="11"/>
  <c r="G3413" i="11"/>
  <c r="I3413" i="5"/>
  <c r="H3413" i="5"/>
  <c r="E3413" i="5"/>
  <c r="D3414" i="11" l="1"/>
  <c r="F3414" i="11"/>
  <c r="E3414" i="11" s="1"/>
  <c r="B3414" i="11"/>
  <c r="C3414" i="11"/>
  <c r="G3414" i="11"/>
  <c r="H3414" i="11"/>
  <c r="I3414" i="5"/>
  <c r="H3414" i="5"/>
  <c r="E3414" i="5"/>
  <c r="C3415" i="11" l="1"/>
  <c r="D3415" i="11"/>
  <c r="F3415" i="11"/>
  <c r="E3415" i="11" s="1"/>
  <c r="H3415" i="11"/>
  <c r="G3415" i="11"/>
  <c r="B3415" i="11"/>
  <c r="I3415" i="5"/>
  <c r="H3415" i="5"/>
  <c r="E3415" i="5"/>
  <c r="D3416" i="11" l="1"/>
  <c r="F3416" i="11"/>
  <c r="E3416" i="11" s="1"/>
  <c r="H3416" i="11"/>
  <c r="B3416" i="11"/>
  <c r="G3416" i="11"/>
  <c r="C3416" i="11"/>
  <c r="I3416" i="5"/>
  <c r="H3416" i="5"/>
  <c r="E3416" i="5"/>
  <c r="C3417" i="11" l="1"/>
  <c r="F3417" i="11"/>
  <c r="E3417" i="11" s="1"/>
  <c r="D3417" i="11"/>
  <c r="H3417" i="11"/>
  <c r="B3417" i="11"/>
  <c r="G3417" i="11"/>
  <c r="I3417" i="5"/>
  <c r="H3417" i="5"/>
  <c r="E3417" i="5"/>
  <c r="D3418" i="11" l="1"/>
  <c r="H3418" i="11"/>
  <c r="B3418" i="11"/>
  <c r="C3418" i="11"/>
  <c r="F3418" i="11"/>
  <c r="E3418" i="11" s="1"/>
  <c r="G3418" i="11"/>
  <c r="I3418" i="5"/>
  <c r="H3418" i="5"/>
  <c r="E3418" i="5"/>
  <c r="C3419" i="11" l="1"/>
  <c r="D3419" i="11"/>
  <c r="F3419" i="11"/>
  <c r="E3419" i="11" s="1"/>
  <c r="G3419" i="11"/>
  <c r="H3419" i="11"/>
  <c r="B3419" i="11"/>
  <c r="I3419" i="5"/>
  <c r="H3419" i="5"/>
  <c r="E3419" i="5"/>
  <c r="D3420" i="11" l="1"/>
  <c r="B3420" i="11"/>
  <c r="G3420" i="11"/>
  <c r="F3420" i="11"/>
  <c r="E3420" i="11" s="1"/>
  <c r="H3420" i="11"/>
  <c r="C3420" i="11"/>
  <c r="I3420" i="5"/>
  <c r="H3420" i="5"/>
  <c r="E3420" i="5"/>
  <c r="C3421" i="11" l="1"/>
  <c r="D3421" i="11"/>
  <c r="F3421" i="11"/>
  <c r="E3421" i="11" s="1"/>
  <c r="B3421" i="11"/>
  <c r="G3421" i="11"/>
  <c r="H3421" i="11"/>
  <c r="I3421" i="5"/>
  <c r="H3421" i="5"/>
  <c r="E3421" i="5"/>
  <c r="D3422" i="11" l="1"/>
  <c r="H3422" i="11"/>
  <c r="C3422" i="11"/>
  <c r="F3422" i="11"/>
  <c r="E3422" i="11" s="1"/>
  <c r="B3422" i="11"/>
  <c r="G3422" i="11"/>
  <c r="I3422" i="5"/>
  <c r="H3422" i="5"/>
  <c r="E3422" i="5"/>
  <c r="C3423" i="11" l="1"/>
  <c r="B3423" i="11"/>
  <c r="D3423" i="11"/>
  <c r="F3423" i="11"/>
  <c r="E3423" i="11" s="1"/>
  <c r="H3423" i="11"/>
  <c r="G3423" i="11"/>
  <c r="I3423" i="5"/>
  <c r="H3423" i="5"/>
  <c r="E3423" i="5"/>
  <c r="D3424" i="11" l="1"/>
  <c r="F3424" i="11"/>
  <c r="E3424" i="11" s="1"/>
  <c r="H3424" i="11"/>
  <c r="B3424" i="11"/>
  <c r="G3424" i="11"/>
  <c r="C3424" i="11"/>
  <c r="I3424" i="5"/>
  <c r="H3424" i="5"/>
  <c r="E3424" i="5"/>
  <c r="C3425" i="11" l="1"/>
  <c r="D3425" i="11"/>
  <c r="B3425" i="11"/>
  <c r="F3425" i="11"/>
  <c r="E3425" i="11" s="1"/>
  <c r="G3425" i="11"/>
  <c r="H3425" i="11"/>
  <c r="I3425" i="5"/>
  <c r="H3425" i="5"/>
  <c r="E3425" i="5"/>
  <c r="D3426" i="11" l="1"/>
  <c r="F3426" i="11"/>
  <c r="E3426" i="11" s="1"/>
  <c r="H3426" i="11"/>
  <c r="C3426" i="11"/>
  <c r="G3426" i="11"/>
  <c r="B3426" i="11"/>
  <c r="I3426" i="5"/>
  <c r="H3426" i="5"/>
  <c r="E3426" i="5"/>
  <c r="C3427" i="11" l="1"/>
  <c r="H3427" i="11"/>
  <c r="B3427" i="11"/>
  <c r="D3427" i="11"/>
  <c r="F3427" i="11"/>
  <c r="E3427" i="11" s="1"/>
  <c r="G3427" i="11"/>
  <c r="I3427" i="5"/>
  <c r="H3427" i="5"/>
  <c r="E3427" i="5"/>
  <c r="D3428" i="11" l="1"/>
  <c r="F3428" i="11"/>
  <c r="E3428" i="11" s="1"/>
  <c r="H3428" i="11"/>
  <c r="C3428" i="11"/>
  <c r="B3428" i="11"/>
  <c r="G3428" i="11"/>
  <c r="I3428" i="5"/>
  <c r="H3428" i="5"/>
  <c r="E3428" i="5"/>
  <c r="C3429" i="11" l="1"/>
  <c r="F3429" i="11"/>
  <c r="E3429" i="11" s="1"/>
  <c r="H3429" i="11"/>
  <c r="B3429" i="11"/>
  <c r="G3429" i="11"/>
  <c r="D3429" i="11"/>
  <c r="I3429" i="5"/>
  <c r="H3429" i="5"/>
  <c r="E3429" i="5"/>
  <c r="D3430" i="11" l="1"/>
  <c r="F3430" i="11"/>
  <c r="E3430" i="11" s="1"/>
  <c r="C3430" i="11"/>
  <c r="H3430" i="11"/>
  <c r="B3430" i="11"/>
  <c r="G3430" i="11"/>
  <c r="I3430" i="5"/>
  <c r="H3430" i="5"/>
  <c r="E3430" i="5"/>
  <c r="C3431" i="11" l="1"/>
  <c r="D3431" i="11"/>
  <c r="F3431" i="11"/>
  <c r="E3431" i="11" s="1"/>
  <c r="B3431" i="11"/>
  <c r="G3431" i="11"/>
  <c r="H3431" i="11"/>
  <c r="I3431" i="5"/>
  <c r="H3431" i="5"/>
  <c r="E3431" i="5"/>
  <c r="D3432" i="11" l="1"/>
  <c r="B3432" i="11"/>
  <c r="F3432" i="11"/>
  <c r="E3432" i="11" s="1"/>
  <c r="H3432" i="11"/>
  <c r="G3432" i="11"/>
  <c r="C3432" i="11"/>
  <c r="I3432" i="5"/>
  <c r="H3432" i="5"/>
  <c r="E3432" i="5"/>
  <c r="C3433" i="11" l="1"/>
  <c r="D3433" i="11"/>
  <c r="H3433" i="11"/>
  <c r="F3433" i="11"/>
  <c r="E3433" i="11" s="1"/>
  <c r="B3433" i="11"/>
  <c r="G3433" i="11"/>
  <c r="I3433" i="5"/>
  <c r="H3433" i="5"/>
  <c r="E3433" i="5"/>
  <c r="D3434" i="11" l="1"/>
  <c r="F3434" i="11"/>
  <c r="E3434" i="11" s="1"/>
  <c r="H3434" i="11"/>
  <c r="G3434" i="11"/>
  <c r="C3434" i="11"/>
  <c r="B3434" i="11"/>
  <c r="I3434" i="5"/>
  <c r="H3434" i="5"/>
  <c r="E3434" i="5"/>
  <c r="C3435" i="11" l="1"/>
  <c r="H3435" i="11"/>
  <c r="B3435" i="11"/>
  <c r="G3435" i="11"/>
  <c r="D3435" i="11"/>
  <c r="F3435" i="11"/>
  <c r="E3435" i="11" s="1"/>
  <c r="I3435" i="5"/>
  <c r="H3435" i="5"/>
  <c r="E3435" i="5"/>
  <c r="D3436" i="11" l="1"/>
  <c r="F3436" i="11"/>
  <c r="E3436" i="11" s="1"/>
  <c r="H3436" i="11"/>
  <c r="G3436" i="11"/>
  <c r="C3436" i="11"/>
  <c r="B3436" i="11"/>
  <c r="I3436" i="5"/>
  <c r="H3436" i="5"/>
  <c r="E3436" i="5"/>
  <c r="C3437" i="11" l="1"/>
  <c r="D3437" i="11"/>
  <c r="H3437" i="11"/>
  <c r="G3437" i="11"/>
  <c r="B3437" i="11"/>
  <c r="F3437" i="11"/>
  <c r="E3437" i="11" s="1"/>
  <c r="I3437" i="5"/>
  <c r="H3437" i="5"/>
  <c r="E3437" i="5"/>
  <c r="D3438" i="11" l="1"/>
  <c r="B3438" i="11"/>
  <c r="F3438" i="11"/>
  <c r="E3438" i="11" s="1"/>
  <c r="H3438" i="11"/>
  <c r="G3438" i="11"/>
  <c r="C3438" i="11"/>
  <c r="I3438" i="5"/>
  <c r="H3438" i="5"/>
  <c r="E3438" i="5"/>
  <c r="C3439" i="11" l="1"/>
  <c r="D3439" i="11"/>
  <c r="F3439" i="11"/>
  <c r="E3439" i="11" s="1"/>
  <c r="G3439" i="11"/>
  <c r="H3439" i="11"/>
  <c r="B3439" i="11"/>
  <c r="I3439" i="5"/>
  <c r="H3439" i="5"/>
  <c r="E3439" i="5"/>
  <c r="D3440" i="11" l="1"/>
  <c r="F3440" i="11"/>
  <c r="E3440" i="11" s="1"/>
  <c r="H3440" i="11"/>
  <c r="B3440" i="11"/>
  <c r="C3440" i="11"/>
  <c r="G3440" i="11"/>
  <c r="I3440" i="5"/>
  <c r="H3440" i="5"/>
  <c r="E3440" i="5"/>
  <c r="C3441" i="11" l="1"/>
  <c r="D3441" i="11"/>
  <c r="F3441" i="11"/>
  <c r="E3441" i="11" s="1"/>
  <c r="H3441" i="11"/>
  <c r="G3441" i="11"/>
  <c r="B3441" i="11"/>
  <c r="I3441" i="5"/>
  <c r="H3441" i="5"/>
  <c r="E3441" i="5"/>
  <c r="D3442" i="11" l="1"/>
  <c r="F3442" i="11"/>
  <c r="E3442" i="11" s="1"/>
  <c r="H3442" i="11"/>
  <c r="B3442" i="11"/>
  <c r="C3442" i="11"/>
  <c r="G3442" i="11"/>
  <c r="I3442" i="5"/>
  <c r="H3442" i="5"/>
  <c r="E3442" i="5"/>
  <c r="C3443" i="11" l="1"/>
  <c r="D3443" i="11"/>
  <c r="F3443" i="11"/>
  <c r="E3443" i="11" s="1"/>
  <c r="H3443" i="11"/>
  <c r="B3443" i="11"/>
  <c r="G3443" i="11"/>
  <c r="I3443" i="5"/>
  <c r="H3443" i="5"/>
  <c r="E3443" i="5"/>
  <c r="D3444" i="11" l="1"/>
  <c r="F3444" i="11"/>
  <c r="E3444" i="11" s="1"/>
  <c r="B3444" i="11"/>
  <c r="C3444" i="11"/>
  <c r="H3444" i="11"/>
  <c r="G3444" i="11"/>
  <c r="I3444" i="5"/>
  <c r="H3444" i="5"/>
  <c r="E3444" i="5"/>
  <c r="C3445" i="11" l="1"/>
  <c r="D3445" i="11"/>
  <c r="F3445" i="11"/>
  <c r="E3445" i="11" s="1"/>
  <c r="G3445" i="11"/>
  <c r="H3445" i="11"/>
  <c r="B3445" i="11"/>
  <c r="I3445" i="5"/>
  <c r="H3445" i="5"/>
  <c r="E3445" i="5"/>
  <c r="D3446" i="11" l="1"/>
  <c r="F3446" i="11"/>
  <c r="E3446" i="11" s="1"/>
  <c r="H3446" i="11"/>
  <c r="B3446" i="11"/>
  <c r="G3446" i="11"/>
  <c r="C3446" i="11"/>
  <c r="I3446" i="5"/>
  <c r="H3446" i="5"/>
  <c r="E3446" i="5"/>
  <c r="C3447" i="11" l="1"/>
  <c r="D3447" i="11"/>
  <c r="B3447" i="11"/>
  <c r="F3447" i="11"/>
  <c r="E3447" i="11" s="1"/>
  <c r="H3447" i="11"/>
  <c r="G3447" i="11"/>
  <c r="I3447" i="5"/>
  <c r="H3447" i="5"/>
  <c r="E3447" i="5"/>
  <c r="F3448" i="11" l="1"/>
  <c r="E3448" i="11" s="1"/>
  <c r="G3448" i="11"/>
  <c r="H3448" i="11"/>
  <c r="C3448" i="11"/>
  <c r="B3448" i="11"/>
  <c r="D3448" i="11"/>
  <c r="I3448" i="5"/>
  <c r="H3448" i="5"/>
  <c r="E3448" i="5"/>
  <c r="C3449" i="11" l="1"/>
  <c r="G3449" i="11"/>
  <c r="D3449" i="11"/>
  <c r="F3449" i="11"/>
  <c r="E3449" i="11" s="1"/>
  <c r="H3449" i="11"/>
  <c r="B3449" i="11"/>
  <c r="I3449" i="5"/>
  <c r="H3449" i="5"/>
  <c r="E3449" i="5"/>
  <c r="H3450" i="11" l="1"/>
  <c r="F3450" i="11"/>
  <c r="E3450" i="11" s="1"/>
  <c r="G3450" i="11"/>
  <c r="C3450" i="11"/>
  <c r="B3450" i="11"/>
  <c r="D3450" i="11"/>
  <c r="I3450" i="5"/>
  <c r="H3450" i="5"/>
  <c r="E3450" i="5"/>
  <c r="C3451" i="11" l="1"/>
  <c r="B3451" i="11"/>
  <c r="G3451" i="11"/>
  <c r="H3451" i="11"/>
  <c r="D3451" i="11"/>
  <c r="F3451" i="11"/>
  <c r="E3451" i="11" s="1"/>
  <c r="I3451" i="5"/>
  <c r="H3451" i="5"/>
  <c r="E3451" i="5"/>
  <c r="B3452" i="11" l="1"/>
  <c r="D3452" i="11"/>
  <c r="C3452" i="11"/>
  <c r="F3452" i="11"/>
  <c r="E3452" i="11" s="1"/>
  <c r="G3452" i="11"/>
  <c r="H3452" i="11"/>
  <c r="I3452" i="5"/>
  <c r="H3452" i="5"/>
  <c r="E3452" i="5"/>
  <c r="C3453" i="11" l="1"/>
  <c r="B3453" i="11"/>
  <c r="D3453" i="11"/>
  <c r="F3453" i="11"/>
  <c r="E3453" i="11" s="1"/>
  <c r="G3453" i="11"/>
  <c r="H3453" i="11"/>
  <c r="I3453" i="5"/>
  <c r="H3453" i="5"/>
  <c r="E3453" i="5"/>
  <c r="D3454" i="11" l="1"/>
  <c r="H3454" i="11"/>
  <c r="C3454" i="11"/>
  <c r="F3454" i="11"/>
  <c r="E3454" i="11" s="1"/>
  <c r="G3454" i="11"/>
  <c r="B3454" i="11"/>
  <c r="I3454" i="5"/>
  <c r="H3454" i="5"/>
  <c r="E3454" i="5"/>
  <c r="C3455" i="11" l="1"/>
  <c r="B3455" i="11"/>
  <c r="F3455" i="11"/>
  <c r="E3455" i="11" s="1"/>
  <c r="G3455" i="11"/>
  <c r="H3455" i="11"/>
  <c r="D3455" i="11"/>
  <c r="I3455" i="5"/>
  <c r="H3455" i="5"/>
  <c r="E3455" i="5"/>
  <c r="F3456" i="11" l="1"/>
  <c r="E3456" i="11" s="1"/>
  <c r="G3456" i="11"/>
  <c r="C3456" i="11"/>
  <c r="H3456" i="11"/>
  <c r="B3456" i="11"/>
  <c r="D3456" i="11"/>
  <c r="I3456" i="5"/>
  <c r="H3456" i="5"/>
  <c r="E3456" i="5"/>
  <c r="C3457" i="11" l="1"/>
  <c r="G3457" i="11"/>
  <c r="B3457" i="11"/>
  <c r="D3457" i="11"/>
  <c r="F3457" i="11"/>
  <c r="E3457" i="11" s="1"/>
  <c r="H3457" i="11"/>
  <c r="I3457" i="5"/>
  <c r="H3457" i="5"/>
  <c r="E3457" i="5"/>
  <c r="H3458" i="11" l="1"/>
  <c r="B3458" i="11"/>
  <c r="G3458" i="11"/>
  <c r="C3458" i="11"/>
  <c r="D3458" i="11"/>
  <c r="F3458" i="11"/>
  <c r="E3458" i="11" s="1"/>
  <c r="I3458" i="5"/>
  <c r="H3458" i="5"/>
  <c r="E3458" i="5"/>
  <c r="C3459" i="11" l="1"/>
  <c r="F3459" i="11"/>
  <c r="E3459" i="11" s="1"/>
  <c r="G3459" i="11"/>
  <c r="H3459" i="11"/>
  <c r="B3459" i="11"/>
  <c r="D3459" i="11"/>
  <c r="I3459" i="5"/>
  <c r="H3459" i="5"/>
  <c r="E3459" i="5"/>
  <c r="B3460" i="11" l="1"/>
  <c r="D3460" i="11"/>
  <c r="F3460" i="11"/>
  <c r="E3460" i="11" s="1"/>
  <c r="G3460" i="11"/>
  <c r="C3460" i="11"/>
  <c r="H3460" i="11"/>
  <c r="I3460" i="5"/>
  <c r="H3460" i="5"/>
  <c r="E3460" i="5"/>
  <c r="C3461" i="11" l="1"/>
  <c r="B3461" i="11"/>
  <c r="F3461" i="11"/>
  <c r="E3461" i="11" s="1"/>
  <c r="G3461" i="11"/>
  <c r="H3461" i="11"/>
  <c r="D3461" i="11"/>
  <c r="I3461" i="5"/>
  <c r="H3461" i="5"/>
  <c r="E3461" i="5"/>
  <c r="D3462" i="11" l="1"/>
  <c r="H3462" i="11"/>
  <c r="F3462" i="11"/>
  <c r="E3462" i="11" s="1"/>
  <c r="G3462" i="11"/>
  <c r="B3462" i="11"/>
  <c r="C3462" i="11"/>
  <c r="I3462" i="5"/>
  <c r="H3462" i="5"/>
  <c r="E3462" i="5"/>
  <c r="C3463" i="11" l="1"/>
  <c r="D3463" i="11"/>
  <c r="F3463" i="11"/>
  <c r="E3463" i="11" s="1"/>
  <c r="G3463" i="11"/>
  <c r="H3463" i="11"/>
  <c r="B3463" i="11"/>
  <c r="I3463" i="5"/>
  <c r="H3463" i="5"/>
  <c r="E3463" i="5"/>
  <c r="F3464" i="11" l="1"/>
  <c r="E3464" i="11" s="1"/>
  <c r="B3464" i="11"/>
  <c r="D3464" i="11"/>
  <c r="G3464" i="11"/>
  <c r="H3464" i="11"/>
  <c r="C3464" i="11"/>
  <c r="I3464" i="5"/>
  <c r="H3464" i="5"/>
  <c r="E3464" i="5"/>
  <c r="C3465" i="11" l="1"/>
  <c r="G3465" i="11"/>
  <c r="H3465" i="11"/>
  <c r="B3465" i="11"/>
  <c r="D3465" i="11"/>
  <c r="F3465" i="11"/>
  <c r="E3465" i="11" s="1"/>
  <c r="I3465" i="5"/>
  <c r="H3465" i="5"/>
  <c r="E3465" i="5"/>
  <c r="H3466" i="11" l="1"/>
  <c r="B3466" i="11"/>
  <c r="G3466" i="11"/>
  <c r="D3466" i="11"/>
  <c r="F3466" i="11"/>
  <c r="E3466" i="11" s="1"/>
  <c r="C3466" i="11"/>
  <c r="I3466" i="5"/>
  <c r="H3466" i="5"/>
  <c r="E3466" i="5"/>
  <c r="H3467" i="11" l="1"/>
  <c r="B3467" i="11"/>
  <c r="D3467" i="11"/>
  <c r="F3467" i="11"/>
  <c r="E3467" i="11" s="1"/>
  <c r="G3467" i="11"/>
  <c r="C3467" i="11"/>
  <c r="I3467" i="5"/>
  <c r="H3467" i="5"/>
  <c r="E3467" i="5"/>
  <c r="B3468" i="11" l="1"/>
  <c r="D3468" i="11"/>
  <c r="F3468" i="11"/>
  <c r="E3468" i="11" s="1"/>
  <c r="G3468" i="11"/>
  <c r="H3468" i="11"/>
  <c r="C3468" i="11"/>
  <c r="I3468" i="5"/>
  <c r="H3468" i="5"/>
  <c r="E3468" i="5"/>
  <c r="H3469" i="11" l="1"/>
  <c r="C3469" i="11"/>
  <c r="D3469" i="11"/>
  <c r="F3469" i="11"/>
  <c r="E3469" i="11" s="1"/>
  <c r="G3469" i="11"/>
  <c r="B3469" i="11"/>
  <c r="I3469" i="5"/>
  <c r="H3469" i="5"/>
  <c r="E3469" i="5"/>
  <c r="B3470" i="11" l="1"/>
  <c r="C3470" i="11"/>
  <c r="F3470" i="11"/>
  <c r="E3470" i="11" s="1"/>
  <c r="H3470" i="11"/>
  <c r="D3470" i="11"/>
  <c r="G3470" i="11"/>
  <c r="I3470" i="5"/>
  <c r="H3470" i="5"/>
  <c r="E3470" i="5"/>
  <c r="H3471" i="11" l="1"/>
  <c r="B3471" i="11"/>
  <c r="D3471" i="11"/>
  <c r="G3471" i="11"/>
  <c r="C3471" i="11"/>
  <c r="F3471" i="11"/>
  <c r="E3471" i="11" s="1"/>
  <c r="I3471" i="5"/>
  <c r="H3471" i="5"/>
  <c r="E3471" i="5"/>
  <c r="B3472" i="11" l="1"/>
  <c r="C3472" i="11"/>
  <c r="F3472" i="11"/>
  <c r="E3472" i="11" s="1"/>
  <c r="G3472" i="11"/>
  <c r="H3472" i="11"/>
  <c r="D3472" i="11"/>
  <c r="I3472" i="5"/>
  <c r="H3472" i="5"/>
  <c r="E3472" i="5"/>
  <c r="H3473" i="11" l="1"/>
  <c r="C3473" i="11"/>
  <c r="D3473" i="11"/>
  <c r="B3473" i="11"/>
  <c r="F3473" i="11"/>
  <c r="E3473" i="11" s="1"/>
  <c r="G3473" i="11"/>
  <c r="I3473" i="5"/>
  <c r="H3473" i="5"/>
  <c r="E3473" i="5"/>
  <c r="B3474" i="11" l="1"/>
  <c r="D3474" i="11"/>
  <c r="H3474" i="11"/>
  <c r="C3474" i="11"/>
  <c r="F3474" i="11"/>
  <c r="E3474" i="11" s="1"/>
  <c r="G3474" i="11"/>
  <c r="I3474" i="5"/>
  <c r="H3474" i="5"/>
  <c r="E3474" i="5"/>
  <c r="H3475" i="11" l="1"/>
  <c r="B3475" i="11"/>
  <c r="D3475" i="11"/>
  <c r="F3475" i="11"/>
  <c r="E3475" i="11" s="1"/>
  <c r="C3475" i="11"/>
  <c r="G3475" i="11"/>
  <c r="I3475" i="5"/>
  <c r="H3475" i="5"/>
  <c r="E3475" i="5"/>
  <c r="B3476" i="11" l="1"/>
  <c r="C3476" i="11"/>
  <c r="D3476" i="11"/>
  <c r="H3476" i="11"/>
  <c r="F3476" i="11"/>
  <c r="E3476" i="11" s="1"/>
  <c r="G3476" i="11"/>
  <c r="I3476" i="5"/>
  <c r="H3476" i="5"/>
  <c r="E3476" i="5"/>
  <c r="H3477" i="11" l="1"/>
  <c r="D3477" i="11"/>
  <c r="F3477" i="11"/>
  <c r="E3477" i="11" s="1"/>
  <c r="B3477" i="11"/>
  <c r="G3477" i="11"/>
  <c r="C3477" i="11"/>
  <c r="I3477" i="5"/>
  <c r="H3477" i="5"/>
  <c r="E3477" i="5"/>
  <c r="B3478" i="11" l="1"/>
  <c r="C3478" i="11"/>
  <c r="F3478" i="11"/>
  <c r="E3478" i="11" s="1"/>
  <c r="H3478" i="11"/>
  <c r="G3478" i="11"/>
  <c r="D3478" i="11"/>
  <c r="I3478" i="5"/>
  <c r="H3478" i="5"/>
  <c r="E3478" i="5"/>
  <c r="H3479" i="11" l="1"/>
  <c r="B3479" i="11"/>
  <c r="C3479" i="11"/>
  <c r="D3479" i="11"/>
  <c r="F3479" i="11"/>
  <c r="E3479" i="11" s="1"/>
  <c r="G3479" i="11"/>
  <c r="I3479" i="5"/>
  <c r="H3479" i="5"/>
  <c r="E3479" i="5"/>
  <c r="B3480" i="11" l="1"/>
  <c r="C3480" i="11"/>
  <c r="D3480" i="11"/>
  <c r="G3480" i="11"/>
  <c r="H3480" i="11"/>
  <c r="F3480" i="11"/>
  <c r="E3480" i="11" s="1"/>
  <c r="I3480" i="5"/>
  <c r="H3480" i="5"/>
  <c r="E3480" i="5"/>
  <c r="H3481" i="11" l="1"/>
  <c r="F3481" i="11"/>
  <c r="E3481" i="11" s="1"/>
  <c r="B3481" i="11"/>
  <c r="C3481" i="11"/>
  <c r="G3481" i="11"/>
  <c r="D3481" i="11"/>
  <c r="I3481" i="5"/>
  <c r="H3481" i="5"/>
  <c r="E3481" i="5"/>
  <c r="B3482" i="11" l="1"/>
  <c r="C3482" i="11"/>
  <c r="D3482" i="11"/>
  <c r="F3482" i="11"/>
  <c r="E3482" i="11" s="1"/>
  <c r="G3482" i="11"/>
  <c r="H3482" i="11"/>
  <c r="I3482" i="5"/>
  <c r="H3482" i="5"/>
  <c r="E3482" i="5"/>
  <c r="H3483" i="11" l="1"/>
  <c r="B3483" i="11"/>
  <c r="C3483" i="11"/>
  <c r="G3483" i="11"/>
  <c r="D3483" i="11"/>
  <c r="F3483" i="11"/>
  <c r="E3483" i="11" s="1"/>
  <c r="I3483" i="5"/>
  <c r="H3483" i="5"/>
  <c r="E3483" i="5"/>
  <c r="B3484" i="11" l="1"/>
  <c r="C3484" i="11"/>
  <c r="D3484" i="11"/>
  <c r="F3484" i="11"/>
  <c r="E3484" i="11" s="1"/>
  <c r="G3484" i="11"/>
  <c r="H3484" i="11"/>
  <c r="I3484" i="5"/>
  <c r="H3484" i="5"/>
  <c r="E3484" i="5"/>
  <c r="H3485" i="11" l="1"/>
  <c r="B3485" i="11"/>
  <c r="C3485" i="11"/>
  <c r="D3485" i="11"/>
  <c r="F3485" i="11"/>
  <c r="E3485" i="11" s="1"/>
  <c r="G3485" i="11"/>
  <c r="I3485" i="5"/>
  <c r="H3485" i="5"/>
  <c r="E3485" i="5"/>
  <c r="B3486" i="11" l="1"/>
  <c r="C3486" i="11"/>
  <c r="G3486" i="11"/>
  <c r="H3486" i="11"/>
  <c r="D3486" i="11"/>
  <c r="F3486" i="11"/>
  <c r="E3486" i="11" s="1"/>
  <c r="I3486" i="5"/>
  <c r="H3486" i="5"/>
  <c r="E3486" i="5"/>
  <c r="H3487" i="11" l="1"/>
  <c r="B3487" i="11"/>
  <c r="C3487" i="11"/>
  <c r="D3487" i="11"/>
  <c r="F3487" i="11"/>
  <c r="E3487" i="11" s="1"/>
  <c r="G3487" i="11"/>
  <c r="I3487" i="5"/>
  <c r="H3487" i="5"/>
  <c r="E3487" i="5"/>
  <c r="B3488" i="11" l="1"/>
  <c r="D3488" i="11"/>
  <c r="F3488" i="11"/>
  <c r="E3488" i="11" s="1"/>
  <c r="G3488" i="11"/>
  <c r="H3488" i="11"/>
  <c r="C3488" i="11"/>
  <c r="I3488" i="5"/>
  <c r="H3488" i="5"/>
  <c r="E3488" i="5"/>
  <c r="H3489" i="11" l="1"/>
  <c r="B3489" i="11"/>
  <c r="C3489" i="11"/>
  <c r="D3489" i="11"/>
  <c r="F3489" i="11"/>
  <c r="E3489" i="11" s="1"/>
  <c r="G3489" i="11"/>
  <c r="I3489" i="5"/>
  <c r="H3489" i="5"/>
  <c r="E3489" i="5"/>
  <c r="B3490" i="11" l="1"/>
  <c r="C3490" i="11"/>
  <c r="D3490" i="11"/>
  <c r="F3490" i="11"/>
  <c r="E3490" i="11" s="1"/>
  <c r="G3490" i="11"/>
  <c r="H3490" i="11"/>
  <c r="I3490" i="5"/>
  <c r="H3490" i="5"/>
  <c r="E3490" i="5"/>
  <c r="H3491" i="11" l="1"/>
  <c r="G3491" i="11"/>
  <c r="B3491" i="11"/>
  <c r="D3491" i="11"/>
  <c r="F3491" i="11"/>
  <c r="E3491" i="11" s="1"/>
  <c r="C3491" i="11"/>
  <c r="I3491" i="5"/>
  <c r="H3491" i="5"/>
  <c r="E3491" i="5"/>
  <c r="B3492" i="11" l="1"/>
  <c r="C3492" i="11"/>
  <c r="D3492" i="11"/>
  <c r="H3492" i="11"/>
  <c r="F3492" i="11"/>
  <c r="E3492" i="11" s="1"/>
  <c r="G3492" i="11"/>
  <c r="I3492" i="5"/>
  <c r="H3492" i="5"/>
  <c r="E3492" i="5"/>
  <c r="H3493" i="11" l="1"/>
  <c r="B3493" i="11"/>
  <c r="F3493" i="11"/>
  <c r="E3493" i="11" s="1"/>
  <c r="C3493" i="11"/>
  <c r="D3493" i="11"/>
  <c r="G3493" i="11"/>
  <c r="I3493" i="5"/>
  <c r="H3493" i="5"/>
  <c r="E3493" i="5"/>
  <c r="B3494" i="11" l="1"/>
  <c r="C3494" i="11"/>
  <c r="D3494" i="11"/>
  <c r="H3494" i="11"/>
  <c r="F3494" i="11"/>
  <c r="E3494" i="11" s="1"/>
  <c r="G3494" i="11"/>
  <c r="I3494" i="5"/>
  <c r="H3494" i="5"/>
  <c r="E3494" i="5"/>
  <c r="H3495" i="11" l="1"/>
  <c r="B3495" i="11"/>
  <c r="D3495" i="11"/>
  <c r="F3495" i="11"/>
  <c r="E3495" i="11" s="1"/>
  <c r="G3495" i="11"/>
  <c r="C3495" i="11"/>
  <c r="I3495" i="5"/>
  <c r="H3495" i="5"/>
  <c r="E3495" i="5"/>
  <c r="B3496" i="11" l="1"/>
  <c r="C3496" i="11"/>
  <c r="D3496" i="11"/>
  <c r="F3496" i="11"/>
  <c r="E3496" i="11" s="1"/>
  <c r="G3496" i="11"/>
  <c r="H3496" i="11"/>
  <c r="I3496" i="5"/>
  <c r="H3496" i="5"/>
  <c r="E3496" i="5"/>
  <c r="H3497" i="11" l="1"/>
  <c r="B3497" i="11"/>
  <c r="D3497" i="11"/>
  <c r="G3497" i="11"/>
  <c r="C3497" i="11"/>
  <c r="F3497" i="11"/>
  <c r="E3497" i="11" s="1"/>
  <c r="I3497" i="5"/>
  <c r="H3497" i="5"/>
  <c r="E3497" i="5"/>
  <c r="B3498" i="11" l="1"/>
  <c r="C3498" i="11"/>
  <c r="D3498" i="11"/>
  <c r="F3498" i="11"/>
  <c r="E3498" i="11" s="1"/>
  <c r="G3498" i="11"/>
  <c r="H3498" i="11"/>
  <c r="I3498" i="5"/>
  <c r="H3498" i="5"/>
  <c r="E3498" i="5"/>
  <c r="H3499" i="11" l="1"/>
  <c r="B3499" i="11"/>
  <c r="C3499" i="11"/>
  <c r="D3499" i="11"/>
  <c r="F3499" i="11"/>
  <c r="E3499" i="11" s="1"/>
  <c r="G3499" i="11"/>
  <c r="I3499" i="5"/>
  <c r="H3499" i="5"/>
  <c r="E3499" i="5"/>
  <c r="B3500" i="11" l="1"/>
  <c r="C3500" i="11"/>
  <c r="D3500" i="11"/>
  <c r="G3500" i="11"/>
  <c r="H3500" i="11"/>
  <c r="F3500" i="11"/>
  <c r="E3500" i="11" s="1"/>
  <c r="I3500" i="5"/>
  <c r="H3500" i="5"/>
  <c r="E3500" i="5"/>
  <c r="H3501" i="11" l="1"/>
  <c r="G3501" i="11"/>
  <c r="B3501" i="11"/>
  <c r="C3501" i="11"/>
  <c r="D3501" i="11"/>
  <c r="F3501" i="11"/>
  <c r="E3501" i="11" s="1"/>
  <c r="I3501" i="5"/>
  <c r="H3501" i="5"/>
  <c r="E3501" i="5"/>
  <c r="B3502" i="11" l="1"/>
  <c r="C3502" i="11"/>
  <c r="D3502" i="11"/>
  <c r="G3502" i="11"/>
  <c r="H3502" i="11"/>
  <c r="F3502" i="11"/>
  <c r="E3502" i="11" s="1"/>
  <c r="I3502" i="5"/>
  <c r="H3502" i="5"/>
  <c r="E3502" i="5"/>
  <c r="H3503" i="11" l="1"/>
  <c r="B3503" i="11"/>
  <c r="C3503" i="11"/>
  <c r="D3503" i="11"/>
  <c r="F3503" i="11"/>
  <c r="E3503" i="11" s="1"/>
  <c r="G3503" i="11"/>
  <c r="I3503" i="5"/>
  <c r="H3503" i="5"/>
  <c r="E3503" i="5"/>
  <c r="B3504" i="11" l="1"/>
  <c r="C3504" i="11"/>
  <c r="D3504" i="11"/>
  <c r="G3504" i="11"/>
  <c r="H3504" i="11"/>
  <c r="F3504" i="11"/>
  <c r="E3504" i="11" s="1"/>
  <c r="I3504" i="5"/>
  <c r="H3504" i="5"/>
  <c r="E3504" i="5"/>
  <c r="H3505" i="11" l="1"/>
  <c r="B3505" i="11"/>
  <c r="C3505" i="11"/>
  <c r="D3505" i="11"/>
  <c r="F3505" i="11"/>
  <c r="E3505" i="11" s="1"/>
  <c r="G3505" i="11"/>
  <c r="I3505" i="5"/>
  <c r="H3505" i="5"/>
  <c r="E3505" i="5"/>
  <c r="B3506" i="11" l="1"/>
  <c r="C3506" i="11"/>
  <c r="G3506" i="11"/>
  <c r="H3506" i="11"/>
  <c r="D3506" i="11"/>
  <c r="F3506" i="11"/>
  <c r="E3506" i="11" s="1"/>
  <c r="I3506" i="5"/>
  <c r="H3506" i="5"/>
  <c r="E3506" i="5"/>
  <c r="H3507" i="11" l="1"/>
  <c r="B3507" i="11"/>
  <c r="D3507" i="11"/>
  <c r="F3507" i="11"/>
  <c r="E3507" i="11" s="1"/>
  <c r="G3507" i="11"/>
  <c r="C3507" i="11"/>
  <c r="I3507" i="5"/>
  <c r="H3507" i="5"/>
  <c r="E3507" i="5"/>
  <c r="B3508" i="11" l="1"/>
  <c r="C3508" i="11"/>
  <c r="D3508" i="11"/>
  <c r="F3508" i="11"/>
  <c r="E3508" i="11" s="1"/>
  <c r="G3508" i="11"/>
  <c r="H3508" i="11"/>
  <c r="I3508" i="5"/>
  <c r="H3508" i="5"/>
  <c r="E3508" i="5"/>
  <c r="H3509" i="11" l="1"/>
  <c r="B3509" i="11"/>
  <c r="C3509" i="11"/>
  <c r="D3509" i="11"/>
  <c r="F3509" i="11"/>
  <c r="E3509" i="11" s="1"/>
  <c r="G3509" i="11"/>
  <c r="I3509" i="5"/>
  <c r="H3509" i="5"/>
  <c r="E3509" i="5"/>
  <c r="B3510" i="11" l="1"/>
  <c r="C3510" i="11"/>
  <c r="H3510" i="11"/>
  <c r="D3510" i="11"/>
  <c r="G3510" i="11"/>
  <c r="F3510" i="11"/>
  <c r="E3510" i="11" s="1"/>
  <c r="I3510" i="5"/>
  <c r="H3510" i="5"/>
  <c r="E3510" i="5"/>
  <c r="H3511" i="11" l="1"/>
  <c r="B3511" i="11"/>
  <c r="C3511" i="11"/>
  <c r="D3511" i="11"/>
  <c r="G3511" i="11"/>
  <c r="F3511" i="11"/>
  <c r="E3511" i="11" s="1"/>
  <c r="I3511" i="5"/>
  <c r="H3511" i="5"/>
  <c r="E3511" i="5"/>
  <c r="B3512" i="11" l="1"/>
  <c r="G3512" i="11"/>
  <c r="C3512" i="11"/>
  <c r="D3512" i="11"/>
  <c r="F3512" i="11"/>
  <c r="E3512" i="11" s="1"/>
  <c r="H3512" i="11"/>
  <c r="I3512" i="5"/>
  <c r="H3512" i="5"/>
  <c r="E3512" i="5"/>
  <c r="H3513" i="11" l="1"/>
  <c r="B3513" i="11"/>
  <c r="D3513" i="11"/>
  <c r="G3513" i="11"/>
  <c r="C3513" i="11"/>
  <c r="F3513" i="11"/>
  <c r="E3513" i="11" s="1"/>
  <c r="I3513" i="5"/>
  <c r="H3513" i="5"/>
  <c r="E3513" i="5"/>
  <c r="B3514" i="11" l="1"/>
  <c r="C3514" i="11"/>
  <c r="F3514" i="11"/>
  <c r="E3514" i="11" s="1"/>
  <c r="D3514" i="11"/>
  <c r="G3514" i="11"/>
  <c r="H3514" i="11"/>
  <c r="I3514" i="5"/>
  <c r="H3514" i="5"/>
  <c r="E3514" i="5"/>
  <c r="H3515" i="11" l="1"/>
  <c r="B3515" i="11"/>
  <c r="G3515" i="11"/>
  <c r="C3515" i="11"/>
  <c r="D3515" i="11"/>
  <c r="F3515" i="11"/>
  <c r="E3515" i="11" s="1"/>
  <c r="I3515" i="5"/>
  <c r="H3515" i="5"/>
  <c r="E3515" i="5"/>
  <c r="B3516" i="11" l="1"/>
  <c r="H3516" i="11"/>
  <c r="C3516" i="11"/>
  <c r="D3516" i="11"/>
  <c r="F3516" i="11"/>
  <c r="E3516" i="11" s="1"/>
  <c r="G3516" i="11"/>
  <c r="I3516" i="5"/>
  <c r="H3516" i="5"/>
  <c r="E3516" i="5"/>
  <c r="H3517" i="11" l="1"/>
  <c r="B3517" i="11"/>
  <c r="C3517" i="11"/>
  <c r="D3517" i="11"/>
  <c r="F3517" i="11"/>
  <c r="E3517" i="11" s="1"/>
  <c r="G3517" i="11"/>
  <c r="I3517" i="5"/>
  <c r="H3517" i="5"/>
  <c r="E3517" i="5"/>
  <c r="B3518" i="11" l="1"/>
  <c r="C3518" i="11"/>
  <c r="D3518" i="11"/>
  <c r="G3518" i="11"/>
  <c r="F3518" i="11"/>
  <c r="E3518" i="11" s="1"/>
  <c r="H3518" i="11"/>
  <c r="I3518" i="5"/>
  <c r="H3518" i="5"/>
  <c r="E3518" i="5"/>
  <c r="H3519" i="11" l="1"/>
  <c r="B3519" i="11"/>
  <c r="C3519" i="11"/>
  <c r="F3519" i="11"/>
  <c r="E3519" i="11" s="1"/>
  <c r="G3519" i="11"/>
  <c r="D3519" i="11"/>
  <c r="I3519" i="5"/>
  <c r="H3519" i="5"/>
  <c r="E3519" i="5"/>
  <c r="B3520" i="11" l="1"/>
  <c r="C3520" i="11"/>
  <c r="D3520" i="11"/>
  <c r="F3520" i="11"/>
  <c r="E3520" i="11" s="1"/>
  <c r="G3520" i="11"/>
  <c r="H3520" i="11"/>
  <c r="I3520" i="5"/>
  <c r="H3520" i="5"/>
  <c r="E3520" i="5"/>
  <c r="H3521" i="11" l="1"/>
  <c r="B3521" i="11"/>
  <c r="D3521" i="11"/>
  <c r="G3521" i="11"/>
  <c r="C3521" i="11"/>
  <c r="F3521" i="11"/>
  <c r="E3521" i="11" s="1"/>
  <c r="I3521" i="5"/>
  <c r="H3521" i="5"/>
  <c r="E3521" i="5"/>
  <c r="B3522" i="11" l="1"/>
  <c r="C3522" i="11"/>
  <c r="D3522" i="11"/>
  <c r="G3522" i="11"/>
  <c r="F3522" i="11"/>
  <c r="E3522" i="11" s="1"/>
  <c r="H3522" i="11"/>
  <c r="I3522" i="5"/>
  <c r="H3522" i="5"/>
  <c r="E3522" i="5"/>
  <c r="H3523" i="11" l="1"/>
  <c r="B3523" i="11"/>
  <c r="D3523" i="11"/>
  <c r="F3523" i="11"/>
  <c r="E3523" i="11" s="1"/>
  <c r="C3523" i="11"/>
  <c r="G3523" i="11"/>
  <c r="I3523" i="5"/>
  <c r="H3523" i="5"/>
  <c r="E3523" i="5"/>
  <c r="B3524" i="11" l="1"/>
  <c r="C3524" i="11"/>
  <c r="D3524" i="11"/>
  <c r="F3524" i="11"/>
  <c r="E3524" i="11" s="1"/>
  <c r="G3524" i="11"/>
  <c r="H3524" i="11"/>
  <c r="I3524" i="5"/>
  <c r="H3524" i="5"/>
  <c r="E3524" i="5"/>
  <c r="H3525" i="11" l="1"/>
  <c r="B3525" i="11"/>
  <c r="F3525" i="11"/>
  <c r="E3525" i="11" s="1"/>
  <c r="G3525" i="11"/>
  <c r="C3525" i="11"/>
  <c r="D3525" i="11"/>
  <c r="I3525" i="5"/>
  <c r="H3525" i="5"/>
  <c r="E3525" i="5"/>
  <c r="B3526" i="11" l="1"/>
  <c r="C3526" i="11"/>
  <c r="H3526" i="11"/>
  <c r="F3526" i="11"/>
  <c r="E3526" i="11" s="1"/>
  <c r="G3526" i="11"/>
  <c r="D3526" i="11"/>
  <c r="I3526" i="5"/>
  <c r="H3526" i="5"/>
  <c r="E3526" i="5"/>
  <c r="H3527" i="11" l="1"/>
  <c r="F3527" i="11"/>
  <c r="E3527" i="11" s="1"/>
  <c r="G3527" i="11"/>
  <c r="B3527" i="11"/>
  <c r="C3527" i="11"/>
  <c r="D3527" i="11"/>
  <c r="I3527" i="5"/>
  <c r="H3527" i="5"/>
  <c r="E3527" i="5"/>
  <c r="B3528" i="11" l="1"/>
  <c r="G3528" i="11"/>
  <c r="H3528" i="11"/>
  <c r="C3528" i="11"/>
  <c r="D3528" i="11"/>
  <c r="F3528" i="11"/>
  <c r="E3528" i="11" s="1"/>
  <c r="I3528" i="5"/>
  <c r="H3528" i="5"/>
  <c r="E3528" i="5"/>
  <c r="H3529" i="11" l="1"/>
  <c r="B3529" i="11"/>
  <c r="D3529" i="11"/>
  <c r="G3529" i="11"/>
  <c r="C3529" i="11"/>
  <c r="F3529" i="11"/>
  <c r="E3529" i="11" s="1"/>
  <c r="I3529" i="5"/>
  <c r="H3529" i="5"/>
  <c r="E3529" i="5"/>
  <c r="B3530" i="11" l="1"/>
  <c r="C3530" i="11"/>
  <c r="D3530" i="11"/>
  <c r="G3530" i="11"/>
  <c r="H3530" i="11"/>
  <c r="F3530" i="11"/>
  <c r="E3530" i="11" s="1"/>
  <c r="I3530" i="5"/>
  <c r="H3530" i="5"/>
  <c r="E3530" i="5"/>
  <c r="H3531" i="11" l="1"/>
  <c r="B3531" i="11"/>
  <c r="G3531" i="11"/>
  <c r="C3531" i="11"/>
  <c r="D3531" i="11"/>
  <c r="F3531" i="11"/>
  <c r="E3531" i="11" s="1"/>
  <c r="I3531" i="5"/>
  <c r="H3531" i="5"/>
  <c r="E3531" i="5"/>
  <c r="B3532" i="11" l="1"/>
  <c r="C3532" i="11"/>
  <c r="D3532" i="11"/>
  <c r="G3532" i="11"/>
  <c r="H3532" i="11"/>
  <c r="F3532" i="11"/>
  <c r="E3532" i="11" s="1"/>
  <c r="I3532" i="5"/>
  <c r="H3532" i="5"/>
  <c r="E3532" i="5"/>
  <c r="H3533" i="11" l="1"/>
  <c r="D3533" i="11"/>
  <c r="B3533" i="11"/>
  <c r="C3533" i="11"/>
  <c r="F3533" i="11"/>
  <c r="E3533" i="11" s="1"/>
  <c r="G3533" i="11"/>
  <c r="I3533" i="5"/>
  <c r="H3533" i="5"/>
  <c r="E3533" i="5"/>
  <c r="B3534" i="11" l="1"/>
  <c r="C3534" i="11"/>
  <c r="H3534" i="11"/>
  <c r="D3534" i="11"/>
  <c r="F3534" i="11"/>
  <c r="E3534" i="11" s="1"/>
  <c r="G3534" i="11"/>
  <c r="I3534" i="5"/>
  <c r="H3534" i="5"/>
  <c r="E3534" i="5"/>
  <c r="H3535" i="11" l="1"/>
  <c r="B3535" i="11"/>
  <c r="C3535" i="11"/>
  <c r="F3535" i="11"/>
  <c r="E3535" i="11" s="1"/>
  <c r="G3535" i="11"/>
  <c r="D3535" i="11"/>
  <c r="I3535" i="5"/>
  <c r="H3535" i="5"/>
  <c r="E3535" i="5"/>
  <c r="B3536" i="11" l="1"/>
  <c r="C3536" i="11"/>
  <c r="D3536" i="11"/>
  <c r="F3536" i="11"/>
  <c r="E3536" i="11" s="1"/>
  <c r="G3536" i="11"/>
  <c r="H3536" i="11"/>
  <c r="I3536" i="5"/>
  <c r="H3536" i="5"/>
  <c r="E3536" i="5"/>
  <c r="H3537" i="11" l="1"/>
  <c r="D3537" i="11"/>
  <c r="B3537" i="11"/>
  <c r="C3537" i="11"/>
  <c r="F3537" i="11"/>
  <c r="E3537" i="11" s="1"/>
  <c r="G3537" i="11"/>
  <c r="I3537" i="5"/>
  <c r="H3537" i="5"/>
  <c r="E3537" i="5"/>
  <c r="B3538" i="11" l="1"/>
  <c r="C3538" i="11"/>
  <c r="G3538" i="11"/>
  <c r="H3538" i="11"/>
  <c r="D3538" i="11"/>
  <c r="F3538" i="11"/>
  <c r="E3538" i="11" s="1"/>
  <c r="I3538" i="5"/>
  <c r="H3538" i="5"/>
  <c r="E3538" i="5"/>
  <c r="H3539" i="11" l="1"/>
  <c r="B3539" i="11"/>
  <c r="C3539" i="11"/>
  <c r="D3539" i="11"/>
  <c r="F3539" i="11"/>
  <c r="E3539" i="11" s="1"/>
  <c r="G3539" i="11"/>
  <c r="I3539" i="5"/>
  <c r="H3539" i="5"/>
  <c r="E3539" i="5"/>
  <c r="B3540" i="11" l="1"/>
  <c r="C3540" i="11"/>
  <c r="F3540" i="11"/>
  <c r="E3540" i="11" s="1"/>
  <c r="G3540" i="11"/>
  <c r="H3540" i="11"/>
  <c r="D3540" i="11"/>
  <c r="I3540" i="5"/>
  <c r="H3540" i="5"/>
  <c r="E3540" i="5"/>
  <c r="H3541" i="11" l="1"/>
  <c r="D3541" i="11"/>
  <c r="B3541" i="11"/>
  <c r="C3541" i="11"/>
  <c r="F3541" i="11"/>
  <c r="E3541" i="11" s="1"/>
  <c r="G3541" i="11"/>
  <c r="I3541" i="5"/>
  <c r="H3541" i="5"/>
  <c r="E3541" i="5"/>
  <c r="B3542" i="11" l="1"/>
  <c r="C3542" i="11"/>
  <c r="D3542" i="11"/>
  <c r="G3542" i="11"/>
  <c r="H3542" i="11"/>
  <c r="F3542" i="11"/>
  <c r="E3542" i="11" s="1"/>
  <c r="I3542" i="5"/>
  <c r="H3542" i="5"/>
  <c r="E3542" i="5"/>
  <c r="H3543" i="11" l="1"/>
  <c r="B3543" i="11"/>
  <c r="G3543" i="11"/>
  <c r="C3543" i="11"/>
  <c r="F3543" i="11"/>
  <c r="E3543" i="11" s="1"/>
  <c r="D3543" i="11"/>
  <c r="I3543" i="5"/>
  <c r="H3543" i="5"/>
  <c r="E3543" i="5"/>
  <c r="B3544" i="11" l="1"/>
  <c r="C3544" i="11"/>
  <c r="G3544" i="11"/>
  <c r="D3544" i="11"/>
  <c r="F3544" i="11"/>
  <c r="E3544" i="11" s="1"/>
  <c r="H3544" i="11"/>
  <c r="I3544" i="5"/>
  <c r="H3544" i="5"/>
  <c r="E3544" i="5"/>
  <c r="H3545" i="11" l="1"/>
  <c r="B3545" i="11"/>
  <c r="C3545" i="11"/>
  <c r="D3545" i="11"/>
  <c r="F3545" i="11"/>
  <c r="E3545" i="11" s="1"/>
  <c r="G3545" i="11"/>
  <c r="I3545" i="5"/>
  <c r="H3545" i="5"/>
  <c r="E3545" i="5"/>
  <c r="B3546" i="11" l="1"/>
  <c r="C3546" i="11"/>
  <c r="G3546" i="11"/>
  <c r="H3546" i="11"/>
  <c r="F3546" i="11"/>
  <c r="E3546" i="11" s="1"/>
  <c r="D3546" i="11"/>
  <c r="I3546" i="5"/>
  <c r="H3546" i="5"/>
  <c r="E3546" i="5"/>
  <c r="H3547" i="11" l="1"/>
  <c r="D3547" i="11"/>
  <c r="B3547" i="11"/>
  <c r="C3547" i="11"/>
  <c r="F3547" i="11"/>
  <c r="E3547" i="11" s="1"/>
  <c r="G3547" i="11"/>
  <c r="I3547" i="5"/>
  <c r="H3547" i="5"/>
  <c r="E3547" i="5"/>
  <c r="B3548" i="11" l="1"/>
  <c r="C3548" i="11"/>
  <c r="D3548" i="11"/>
  <c r="G3548" i="11"/>
  <c r="H3548" i="11"/>
  <c r="F3548" i="11"/>
  <c r="E3548" i="11" s="1"/>
  <c r="I3548" i="5"/>
  <c r="H3548" i="5"/>
  <c r="E3548" i="5"/>
  <c r="H3549" i="11" l="1"/>
  <c r="B3549" i="11"/>
  <c r="D3549" i="11"/>
  <c r="C3549" i="11"/>
  <c r="G3549" i="11"/>
  <c r="F3549" i="11"/>
  <c r="E3549" i="11" s="1"/>
  <c r="I3549" i="5"/>
  <c r="H3549" i="5"/>
  <c r="E3549" i="5"/>
  <c r="B3550" i="11" l="1"/>
  <c r="C3550" i="11"/>
  <c r="D3550" i="11"/>
  <c r="G3550" i="11"/>
  <c r="F3550" i="11"/>
  <c r="E3550" i="11" s="1"/>
  <c r="H3550" i="11"/>
  <c r="I3550" i="5"/>
  <c r="H3550" i="5"/>
  <c r="E3550" i="5"/>
  <c r="H3551" i="11" l="1"/>
  <c r="B3551" i="11"/>
  <c r="G3551" i="11"/>
  <c r="C3551" i="11"/>
  <c r="D3551" i="11"/>
  <c r="F3551" i="11"/>
  <c r="E3551" i="11" s="1"/>
  <c r="I3551" i="5"/>
  <c r="H3551" i="5"/>
  <c r="E3551" i="5"/>
  <c r="B3552" i="11" l="1"/>
  <c r="C3552" i="11"/>
  <c r="F3552" i="11"/>
  <c r="E3552" i="11" s="1"/>
  <c r="D3552" i="11"/>
  <c r="G3552" i="11"/>
  <c r="H3552" i="11"/>
  <c r="I3552" i="5"/>
  <c r="H3552" i="5"/>
  <c r="E3552" i="5"/>
  <c r="H3553" i="11" l="1"/>
  <c r="B3553" i="11"/>
  <c r="D3553" i="11"/>
  <c r="C3553" i="11"/>
  <c r="G3553" i="11"/>
  <c r="F3553" i="11"/>
  <c r="E3553" i="11" s="1"/>
  <c r="I3553" i="5"/>
  <c r="H3553" i="5"/>
  <c r="E3553" i="5"/>
  <c r="B3554" i="11" l="1"/>
  <c r="C3554" i="11"/>
  <c r="D3554" i="11"/>
  <c r="G3554" i="11"/>
  <c r="F3554" i="11"/>
  <c r="E3554" i="11" s="1"/>
  <c r="H3554" i="11"/>
  <c r="I3554" i="5"/>
  <c r="H3554" i="5"/>
  <c r="E3554" i="5"/>
  <c r="H3555" i="11" l="1"/>
  <c r="B3555" i="11"/>
  <c r="C3555" i="11"/>
  <c r="D3555" i="11"/>
  <c r="F3555" i="11"/>
  <c r="E3555" i="11" s="1"/>
  <c r="G3555" i="11"/>
  <c r="I3555" i="5"/>
  <c r="H3555" i="5"/>
  <c r="E3555" i="5"/>
  <c r="B3556" i="11" l="1"/>
  <c r="C3556" i="11"/>
  <c r="F3556" i="11"/>
  <c r="E3556" i="11" s="1"/>
  <c r="H3556" i="11"/>
  <c r="D3556" i="11"/>
  <c r="G3556" i="11"/>
  <c r="I3556" i="5"/>
  <c r="H3556" i="5"/>
  <c r="E3556" i="5"/>
  <c r="H3557" i="11" l="1"/>
  <c r="D3557" i="11"/>
  <c r="B3557" i="11"/>
  <c r="C3557" i="11"/>
  <c r="F3557" i="11"/>
  <c r="E3557" i="11" s="1"/>
  <c r="G3557" i="11"/>
  <c r="I3557" i="5"/>
  <c r="H3557" i="5"/>
  <c r="E3557" i="5"/>
  <c r="B3558" i="11" l="1"/>
  <c r="D3558" i="11"/>
  <c r="F3558" i="11"/>
  <c r="E3558" i="11" s="1"/>
  <c r="H3558" i="11"/>
  <c r="C3558" i="11"/>
  <c r="G3558" i="11"/>
  <c r="I3558" i="5"/>
  <c r="H3558" i="5"/>
  <c r="E3558" i="5"/>
  <c r="H3559" i="11" l="1"/>
  <c r="C3559" i="11"/>
  <c r="F3559" i="11"/>
  <c r="E3559" i="11" s="1"/>
  <c r="B3559" i="11"/>
  <c r="D3559" i="11"/>
  <c r="G3559" i="11"/>
  <c r="I3559" i="5"/>
  <c r="H3559" i="5"/>
  <c r="E3559" i="5"/>
  <c r="B3560" i="11" l="1"/>
  <c r="C3560" i="11"/>
  <c r="H3560" i="11"/>
  <c r="D3560" i="11"/>
  <c r="F3560" i="11"/>
  <c r="E3560" i="11" s="1"/>
  <c r="G3560" i="11"/>
  <c r="I3560" i="5"/>
  <c r="H3560" i="5"/>
  <c r="E3560" i="5"/>
  <c r="H3561" i="11" l="1"/>
  <c r="B3561" i="11"/>
  <c r="D3561" i="11"/>
  <c r="C3561" i="11"/>
  <c r="F3561" i="11"/>
  <c r="E3561" i="11" s="1"/>
  <c r="G3561" i="11"/>
  <c r="I3561" i="5"/>
  <c r="H3561" i="5"/>
  <c r="E3561" i="5"/>
  <c r="B3562" i="11" l="1"/>
  <c r="C3562" i="11"/>
  <c r="D3562" i="11"/>
  <c r="F3562" i="11"/>
  <c r="E3562" i="11" s="1"/>
  <c r="G3562" i="11"/>
  <c r="H3562" i="11"/>
  <c r="I3562" i="5"/>
  <c r="H3562" i="5"/>
  <c r="E3562" i="5"/>
  <c r="H3563" i="11" l="1"/>
  <c r="B3563" i="11"/>
  <c r="D3563" i="11"/>
  <c r="F3563" i="11"/>
  <c r="E3563" i="11" s="1"/>
  <c r="G3563" i="11"/>
  <c r="C3563" i="11"/>
  <c r="I3563" i="5"/>
  <c r="H3563" i="5"/>
  <c r="E3563" i="5"/>
  <c r="B3564" i="11" l="1"/>
  <c r="D3564" i="11"/>
  <c r="F3564" i="11"/>
  <c r="E3564" i="11" s="1"/>
  <c r="G3564" i="11"/>
  <c r="C3564" i="11"/>
  <c r="H3564" i="11"/>
  <c r="I3564" i="5"/>
  <c r="H3564" i="5"/>
  <c r="E3564" i="5"/>
  <c r="H3565" i="11" l="1"/>
  <c r="C3565" i="11"/>
  <c r="D3565" i="11"/>
  <c r="B3565" i="11"/>
  <c r="F3565" i="11"/>
  <c r="E3565" i="11" s="1"/>
  <c r="G3565" i="11"/>
  <c r="I3565" i="5"/>
  <c r="H3565" i="5"/>
  <c r="E3565" i="5"/>
  <c r="B3566" i="11" l="1"/>
  <c r="C3566" i="11"/>
  <c r="D3566" i="11"/>
  <c r="F3566" i="11"/>
  <c r="E3566" i="11" s="1"/>
  <c r="G3566" i="11"/>
  <c r="H3566" i="11"/>
  <c r="I3566" i="5"/>
  <c r="H3566" i="5"/>
  <c r="E3566" i="5"/>
  <c r="H3567" i="11" l="1"/>
  <c r="B3567" i="11"/>
  <c r="C3567" i="11"/>
  <c r="F3567" i="11"/>
  <c r="E3567" i="11" s="1"/>
  <c r="G3567" i="11"/>
  <c r="D3567" i="11"/>
  <c r="I3567" i="5"/>
  <c r="H3567" i="5"/>
  <c r="E3567" i="5"/>
  <c r="B3568" i="11" l="1"/>
  <c r="C3568" i="11"/>
  <c r="F3568" i="11"/>
  <c r="E3568" i="11" s="1"/>
  <c r="H3568" i="11"/>
  <c r="D3568" i="11"/>
  <c r="G3568" i="11"/>
  <c r="I3568" i="5"/>
  <c r="H3568" i="5"/>
  <c r="E3568" i="5"/>
  <c r="H3569" i="11" l="1"/>
  <c r="B3569" i="11"/>
  <c r="F3569" i="11"/>
  <c r="E3569" i="11" s="1"/>
  <c r="C3569" i="11"/>
  <c r="D3569" i="11"/>
  <c r="G3569" i="11"/>
  <c r="I3569" i="5"/>
  <c r="H3569" i="5"/>
  <c r="E3569" i="5"/>
  <c r="B3570" i="11" l="1"/>
  <c r="C3570" i="11"/>
  <c r="F3570" i="11"/>
  <c r="E3570" i="11" s="1"/>
  <c r="H3570" i="11"/>
  <c r="D3570" i="11"/>
  <c r="G3570" i="11"/>
  <c r="I3570" i="5"/>
  <c r="H3570" i="5"/>
  <c r="E3570" i="5"/>
  <c r="H3571" i="11" l="1"/>
  <c r="B3571" i="11"/>
  <c r="C3571" i="11"/>
  <c r="D3571" i="11"/>
  <c r="F3571" i="11"/>
  <c r="E3571" i="11" s="1"/>
  <c r="G3571" i="11"/>
  <c r="I3571" i="5"/>
  <c r="H3571" i="5"/>
  <c r="E3571" i="5"/>
  <c r="B3572" i="11" l="1"/>
  <c r="C3572" i="11"/>
  <c r="D3572" i="11"/>
  <c r="H3572" i="11"/>
  <c r="F3572" i="11"/>
  <c r="E3572" i="11" s="1"/>
  <c r="G3572" i="11"/>
  <c r="I3572" i="5"/>
  <c r="H3572" i="5"/>
  <c r="E3572" i="5"/>
  <c r="H3573" i="11" l="1"/>
  <c r="D3573" i="11"/>
  <c r="B3573" i="11"/>
  <c r="C3573" i="11"/>
  <c r="F3573" i="11"/>
  <c r="E3573" i="11" s="1"/>
  <c r="G3573" i="11"/>
  <c r="I3573" i="5"/>
  <c r="H3573" i="5"/>
  <c r="E3573" i="5"/>
  <c r="B3574" i="11" l="1"/>
  <c r="C3574" i="11"/>
  <c r="H3574" i="11"/>
  <c r="D3574" i="11"/>
  <c r="F3574" i="11"/>
  <c r="E3574" i="11" s="1"/>
  <c r="G3574" i="11"/>
  <c r="I3574" i="5"/>
  <c r="H3574" i="5"/>
  <c r="E3574" i="5"/>
  <c r="H3575" i="11" l="1"/>
  <c r="B3575" i="11"/>
  <c r="G3575" i="11"/>
  <c r="C3575" i="11"/>
  <c r="F3575" i="11"/>
  <c r="E3575" i="11" s="1"/>
  <c r="D3575" i="11"/>
  <c r="I3575" i="5"/>
  <c r="H3575" i="5"/>
  <c r="E3575" i="5"/>
  <c r="B3576" i="11" l="1"/>
  <c r="C3576" i="11"/>
  <c r="D3576" i="11"/>
  <c r="H3576" i="11"/>
  <c r="F3576" i="11"/>
  <c r="E3576" i="11" s="1"/>
  <c r="G3576" i="11"/>
  <c r="I3576" i="5"/>
  <c r="H3576" i="5"/>
  <c r="E3576" i="5"/>
  <c r="H3577" i="11" l="1"/>
  <c r="B3577" i="11"/>
  <c r="G3577" i="11"/>
  <c r="C3577" i="11"/>
  <c r="D3577" i="11"/>
  <c r="F3577" i="11"/>
  <c r="E3577" i="11" s="1"/>
  <c r="I3577" i="5"/>
  <c r="H3577" i="5"/>
  <c r="E3577" i="5"/>
  <c r="B3578" i="11" l="1"/>
  <c r="C3578" i="11"/>
  <c r="G3578" i="11"/>
  <c r="H3578" i="11"/>
  <c r="D3578" i="11"/>
  <c r="F3578" i="11"/>
  <c r="E3578" i="11" s="1"/>
  <c r="I3578" i="5"/>
  <c r="H3578" i="5"/>
  <c r="E3578" i="5"/>
  <c r="B3579" i="11" l="1"/>
  <c r="F3579" i="11"/>
  <c r="E3579" i="11" s="1"/>
  <c r="H3579" i="11"/>
  <c r="C3579" i="11"/>
  <c r="D3579" i="11"/>
  <c r="G3579" i="11"/>
  <c r="I3579" i="5"/>
  <c r="H3579" i="5"/>
  <c r="E3579" i="5"/>
  <c r="B3580" i="11" l="1"/>
  <c r="C3580" i="11"/>
  <c r="D3580" i="11"/>
  <c r="G3580" i="11"/>
  <c r="H3580" i="11"/>
  <c r="F3580" i="11"/>
  <c r="E3580" i="11" s="1"/>
  <c r="I3580" i="5"/>
  <c r="H3580" i="5"/>
  <c r="E3580" i="5"/>
  <c r="H3581" i="11" l="1"/>
  <c r="B3581" i="11"/>
  <c r="C3581" i="11"/>
  <c r="D3581" i="11"/>
  <c r="F3581" i="11"/>
  <c r="E3581" i="11" s="1"/>
  <c r="G3581" i="11"/>
  <c r="I3581" i="5"/>
  <c r="H3581" i="5"/>
  <c r="E3581" i="5"/>
  <c r="B3582" i="11" l="1"/>
  <c r="C3582" i="11"/>
  <c r="D3582" i="11"/>
  <c r="F3582" i="11"/>
  <c r="E3582" i="11" s="1"/>
  <c r="G3582" i="11"/>
  <c r="H3582" i="11"/>
  <c r="I3582" i="5"/>
  <c r="H3582" i="5"/>
  <c r="E3582" i="5"/>
  <c r="H3583" i="11" l="1"/>
  <c r="B3583" i="11"/>
  <c r="C3583" i="11"/>
  <c r="D3583" i="11"/>
  <c r="F3583" i="11"/>
  <c r="E3583" i="11" s="1"/>
  <c r="G3583" i="11"/>
  <c r="I3583" i="5"/>
  <c r="H3583" i="5"/>
  <c r="E3583" i="5"/>
  <c r="B3584" i="11" l="1"/>
  <c r="C3584" i="11"/>
  <c r="D3584" i="11"/>
  <c r="H3584" i="11"/>
  <c r="F3584" i="11"/>
  <c r="E3584" i="11" s="1"/>
  <c r="G3584" i="11"/>
  <c r="I3584" i="5"/>
  <c r="H3584" i="5"/>
  <c r="E3584" i="5"/>
  <c r="H3585" i="11" l="1"/>
  <c r="B3585" i="11"/>
  <c r="C3585" i="11"/>
  <c r="G3585" i="11"/>
  <c r="D3585" i="11"/>
  <c r="F3585" i="11"/>
  <c r="E3585" i="11" s="1"/>
  <c r="I3585" i="5"/>
  <c r="H3585" i="5"/>
  <c r="E3585" i="5"/>
  <c r="B3586" i="11" l="1"/>
  <c r="C3586" i="11"/>
  <c r="D3586" i="11"/>
  <c r="F3586" i="11"/>
  <c r="E3586" i="11" s="1"/>
  <c r="G3586" i="11"/>
  <c r="H3586" i="11"/>
  <c r="I3586" i="5"/>
  <c r="H3586" i="5"/>
  <c r="E3586" i="5"/>
  <c r="H3587" i="11" l="1"/>
  <c r="B3587" i="11"/>
  <c r="C3587" i="11"/>
  <c r="D3587" i="11"/>
  <c r="F3587" i="11"/>
  <c r="E3587" i="11" s="1"/>
  <c r="G3587" i="11"/>
  <c r="I3587" i="5"/>
  <c r="H3587" i="5"/>
  <c r="E3587" i="5"/>
  <c r="B3588" i="11" l="1"/>
  <c r="C3588" i="11"/>
  <c r="D3588" i="11"/>
  <c r="F3588" i="11"/>
  <c r="E3588" i="11" s="1"/>
  <c r="G3588" i="11"/>
  <c r="H3588" i="11"/>
  <c r="I3588" i="5"/>
  <c r="H3588" i="5"/>
  <c r="E3588" i="5"/>
  <c r="H3589" i="11" l="1"/>
  <c r="B3589" i="11"/>
  <c r="D3589" i="11"/>
  <c r="F3589" i="11"/>
  <c r="E3589" i="11" s="1"/>
  <c r="G3589" i="11"/>
  <c r="C3589" i="11"/>
  <c r="I3589" i="5"/>
  <c r="H3589" i="5"/>
  <c r="E3589" i="5"/>
  <c r="B3590" i="11" l="1"/>
  <c r="C3590" i="11"/>
  <c r="G3590" i="11"/>
  <c r="H3590" i="11"/>
  <c r="D3590" i="11"/>
  <c r="F3590" i="11"/>
  <c r="E3590" i="11" s="1"/>
  <c r="I3590" i="5"/>
  <c r="H3590" i="5"/>
  <c r="E3590" i="5"/>
  <c r="H3591" i="11" l="1"/>
  <c r="B3591" i="11"/>
  <c r="D3591" i="11"/>
  <c r="C3591" i="11"/>
  <c r="F3591" i="11"/>
  <c r="E3591" i="11" s="1"/>
  <c r="G3591" i="11"/>
  <c r="I3591" i="5"/>
  <c r="H3591" i="5"/>
  <c r="E3591" i="5"/>
  <c r="B3592" i="11" l="1"/>
  <c r="C3592" i="11"/>
  <c r="D3592" i="11"/>
  <c r="G3592" i="11"/>
  <c r="H3592" i="11"/>
  <c r="F3592" i="11"/>
  <c r="E3592" i="11" s="1"/>
  <c r="I3592" i="5"/>
  <c r="H3592" i="5"/>
  <c r="E3592" i="5"/>
  <c r="H3593" i="11" l="1"/>
  <c r="B3593" i="11"/>
  <c r="F3593" i="11"/>
  <c r="E3593" i="11" s="1"/>
  <c r="C3593" i="11"/>
  <c r="D3593" i="11"/>
  <c r="G3593" i="11"/>
  <c r="I3593" i="5"/>
  <c r="H3593" i="5"/>
  <c r="E3593" i="5"/>
  <c r="B3594" i="11" l="1"/>
  <c r="C3594" i="11"/>
  <c r="D3594" i="11"/>
  <c r="H3594" i="11"/>
  <c r="F3594" i="11"/>
  <c r="E3594" i="11" s="1"/>
  <c r="G3594" i="11"/>
  <c r="I3594" i="5"/>
  <c r="H3594" i="5"/>
  <c r="E3594" i="5"/>
  <c r="H3595" i="11" l="1"/>
  <c r="B3595" i="11"/>
  <c r="D3595" i="11"/>
  <c r="C3595" i="11"/>
  <c r="F3595" i="11"/>
  <c r="E3595" i="11" s="1"/>
  <c r="G3595" i="11"/>
  <c r="I3595" i="5"/>
  <c r="H3595" i="5"/>
  <c r="E3595" i="5"/>
  <c r="B3596" i="11" l="1"/>
  <c r="C3596" i="11"/>
  <c r="D3596" i="11"/>
  <c r="G3596" i="11"/>
  <c r="H3596" i="11"/>
  <c r="F3596" i="11"/>
  <c r="E3596" i="11" s="1"/>
  <c r="I3596" i="5"/>
  <c r="H3596" i="5"/>
  <c r="E3596" i="5"/>
  <c r="H3597" i="11" l="1"/>
  <c r="B3597" i="11"/>
  <c r="C3597" i="11"/>
  <c r="D3597" i="11"/>
  <c r="G3597" i="11"/>
  <c r="F3597" i="11"/>
  <c r="E3597" i="11" s="1"/>
  <c r="I3597" i="5"/>
  <c r="H3597" i="5"/>
  <c r="E3597" i="5"/>
  <c r="B3598" i="11" l="1"/>
  <c r="D3598" i="11"/>
  <c r="C3598" i="11"/>
  <c r="F3598" i="11"/>
  <c r="E3598" i="11" s="1"/>
  <c r="H3598" i="11"/>
  <c r="G3598" i="11"/>
  <c r="I3598" i="5"/>
  <c r="H3598" i="5"/>
  <c r="E3598" i="5"/>
  <c r="H3599" i="11" l="1"/>
  <c r="B3599" i="11"/>
  <c r="G3599" i="11"/>
  <c r="C3599" i="11"/>
  <c r="F3599" i="11"/>
  <c r="E3599" i="11" s="1"/>
  <c r="D3599" i="11"/>
  <c r="I3599" i="5"/>
  <c r="H3599" i="5"/>
  <c r="E3599" i="5"/>
  <c r="B3600" i="11" l="1"/>
  <c r="C3600" i="11"/>
  <c r="D3600" i="11"/>
  <c r="F3600" i="11"/>
  <c r="E3600" i="11" s="1"/>
  <c r="G3600" i="11"/>
  <c r="H3600" i="11"/>
  <c r="I3600" i="5"/>
  <c r="H3600" i="5"/>
  <c r="E3600" i="5"/>
  <c r="H3601" i="11" l="1"/>
  <c r="B3601" i="11"/>
  <c r="D3601" i="11"/>
  <c r="F3601" i="11"/>
  <c r="E3601" i="11" s="1"/>
  <c r="C3601" i="11"/>
  <c r="G3601" i="11"/>
  <c r="I3601" i="5"/>
  <c r="H3601" i="5"/>
  <c r="E3601" i="5"/>
  <c r="B3602" i="11" l="1"/>
  <c r="C3602" i="11"/>
  <c r="D3602" i="11"/>
  <c r="F3602" i="11"/>
  <c r="E3602" i="11" s="1"/>
  <c r="G3602" i="11"/>
  <c r="H3602" i="11"/>
  <c r="I3602" i="5"/>
  <c r="H3602" i="5"/>
  <c r="E3602" i="5"/>
  <c r="H3603" i="11" l="1"/>
  <c r="D3603" i="11"/>
  <c r="G3603" i="11"/>
  <c r="B3603" i="11"/>
  <c r="F3603" i="11"/>
  <c r="E3603" i="11" s="1"/>
  <c r="C3603" i="11"/>
  <c r="I3603" i="5"/>
  <c r="H3603" i="5"/>
  <c r="E3603" i="5"/>
  <c r="B3604" i="11" l="1"/>
  <c r="C3604" i="11"/>
  <c r="F3604" i="11"/>
  <c r="E3604" i="11" s="1"/>
  <c r="D3604" i="11"/>
  <c r="G3604" i="11"/>
  <c r="H3604" i="11"/>
  <c r="I3604" i="5"/>
  <c r="H3604" i="5"/>
  <c r="E3604" i="5"/>
  <c r="H3605" i="11" l="1"/>
  <c r="B3605" i="11"/>
  <c r="D3605" i="11"/>
  <c r="F3605" i="11"/>
  <c r="E3605" i="11" s="1"/>
  <c r="G3605" i="11"/>
  <c r="C3605" i="11"/>
  <c r="I3605" i="5"/>
  <c r="H3605" i="5"/>
  <c r="E3605" i="5"/>
  <c r="B3606" i="11" l="1"/>
  <c r="C3606" i="11"/>
  <c r="F3606" i="11"/>
  <c r="E3606" i="11" s="1"/>
  <c r="D3606" i="11"/>
  <c r="G3606" i="11"/>
  <c r="H3606" i="11"/>
  <c r="I3606" i="5"/>
  <c r="H3606" i="5"/>
  <c r="E3606" i="5"/>
  <c r="H3607" i="11" l="1"/>
  <c r="B3607" i="11"/>
  <c r="C3607" i="11"/>
  <c r="D3607" i="11"/>
  <c r="G3607" i="11"/>
  <c r="F3607" i="11"/>
  <c r="E3607" i="11" s="1"/>
  <c r="I3607" i="5"/>
  <c r="H3607" i="5"/>
  <c r="E3607" i="5"/>
  <c r="B3608" i="11" l="1"/>
  <c r="C3608" i="11"/>
  <c r="F3608" i="11"/>
  <c r="E3608" i="11" s="1"/>
  <c r="G3608" i="11"/>
  <c r="D3608" i="11"/>
  <c r="H3608" i="11"/>
  <c r="I3608" i="5"/>
  <c r="H3608" i="5"/>
  <c r="E3608" i="5"/>
  <c r="H3609" i="11" l="1"/>
  <c r="F3609" i="11"/>
  <c r="E3609" i="11" s="1"/>
  <c r="G3609" i="11"/>
  <c r="B3609" i="11"/>
  <c r="C3609" i="11"/>
  <c r="D3609" i="11"/>
  <c r="I3609" i="5"/>
  <c r="H3609" i="5"/>
  <c r="E3609" i="5"/>
  <c r="B3610" i="11" l="1"/>
  <c r="C3610" i="11"/>
  <c r="D3610" i="11"/>
  <c r="G3610" i="11"/>
  <c r="F3610" i="11"/>
  <c r="E3610" i="11" s="1"/>
  <c r="H3610" i="11"/>
  <c r="I3610" i="5"/>
  <c r="H3610" i="5"/>
  <c r="E3610" i="5"/>
  <c r="H3611" i="11" l="1"/>
  <c r="B3611" i="11"/>
  <c r="C3611" i="11"/>
  <c r="D3611" i="11"/>
  <c r="F3611" i="11"/>
  <c r="E3611" i="11" s="1"/>
  <c r="G3611" i="11"/>
  <c r="I3611" i="5"/>
  <c r="H3611" i="5"/>
  <c r="E3611" i="5"/>
  <c r="B3612" i="11" l="1"/>
  <c r="C3612" i="11"/>
  <c r="D3612" i="11"/>
  <c r="F3612" i="11"/>
  <c r="E3612" i="11" s="1"/>
  <c r="G3612" i="11"/>
  <c r="H3612" i="11"/>
  <c r="I3612" i="5"/>
  <c r="H3612" i="5"/>
  <c r="E3612" i="5"/>
  <c r="H3613" i="11" l="1"/>
  <c r="B3613" i="11"/>
  <c r="D3613" i="11"/>
  <c r="C3613" i="11"/>
  <c r="F3613" i="11"/>
  <c r="E3613" i="11" s="1"/>
  <c r="G3613" i="11"/>
  <c r="I3613" i="5"/>
  <c r="H3613" i="5"/>
  <c r="E3613" i="5"/>
  <c r="B3614" i="11" l="1"/>
  <c r="C3614" i="11"/>
  <c r="F3614" i="11"/>
  <c r="E3614" i="11" s="1"/>
  <c r="G3614" i="11"/>
  <c r="D3614" i="11"/>
  <c r="H3614" i="11"/>
  <c r="I3614" i="5"/>
  <c r="H3614" i="5"/>
  <c r="E3614" i="5"/>
  <c r="H3615" i="11" l="1"/>
  <c r="B3615" i="11"/>
  <c r="D3615" i="11"/>
  <c r="F3615" i="11"/>
  <c r="E3615" i="11" s="1"/>
  <c r="C3615" i="11"/>
  <c r="G3615" i="11"/>
  <c r="I3615" i="5"/>
  <c r="H3615" i="5"/>
  <c r="E3615" i="5"/>
  <c r="B3616" i="11" l="1"/>
  <c r="C3616" i="11"/>
  <c r="F3616" i="11"/>
  <c r="E3616" i="11" s="1"/>
  <c r="G3616" i="11"/>
  <c r="H3616" i="11"/>
  <c r="D3616" i="11"/>
  <c r="I3616" i="5"/>
  <c r="H3616" i="5"/>
  <c r="E3616" i="5"/>
  <c r="H3617" i="11" l="1"/>
  <c r="B3617" i="11"/>
  <c r="C3617" i="11"/>
  <c r="D3617" i="11"/>
  <c r="F3617" i="11"/>
  <c r="E3617" i="11" s="1"/>
  <c r="G3617" i="11"/>
  <c r="I3617" i="5"/>
  <c r="H3617" i="5"/>
  <c r="E3617" i="5"/>
  <c r="B3618" i="11" l="1"/>
  <c r="C3618" i="11"/>
  <c r="F3618" i="11"/>
  <c r="E3618" i="11" s="1"/>
  <c r="G3618" i="11"/>
  <c r="D3618" i="11"/>
  <c r="H3618" i="11"/>
  <c r="I3618" i="5"/>
  <c r="H3618" i="5"/>
  <c r="E3618" i="5"/>
  <c r="H3619" i="11" l="1"/>
  <c r="B3619" i="11"/>
  <c r="F3619" i="11"/>
  <c r="E3619" i="11" s="1"/>
  <c r="G3619" i="11"/>
  <c r="C3619" i="11"/>
  <c r="D3619" i="11"/>
  <c r="I3619" i="5"/>
  <c r="H3619" i="5"/>
  <c r="E3619" i="5"/>
  <c r="B3620" i="11" l="1"/>
  <c r="C3620" i="11"/>
  <c r="F3620" i="11"/>
  <c r="E3620" i="11" s="1"/>
  <c r="D3620" i="11"/>
  <c r="H3620" i="11"/>
  <c r="G3620" i="11"/>
  <c r="I3620" i="5"/>
  <c r="H3620" i="5"/>
  <c r="E3620" i="5"/>
  <c r="H3621" i="11" l="1"/>
  <c r="B3621" i="11"/>
  <c r="D3621" i="11"/>
  <c r="G3621" i="11"/>
  <c r="C3621" i="11"/>
  <c r="F3621" i="11"/>
  <c r="E3621" i="11" s="1"/>
  <c r="I3621" i="5"/>
  <c r="H3621" i="5"/>
  <c r="E3621" i="5"/>
  <c r="B3622" i="11" l="1"/>
  <c r="C3622" i="11"/>
  <c r="D3622" i="11"/>
  <c r="F3622" i="11"/>
  <c r="E3622" i="11" s="1"/>
  <c r="H3622" i="11"/>
  <c r="G3622" i="11"/>
  <c r="I3622" i="5"/>
  <c r="H3622" i="5"/>
  <c r="E3622" i="5"/>
  <c r="H3623" i="11" l="1"/>
  <c r="B3623" i="11"/>
  <c r="C3623" i="11"/>
  <c r="D3623" i="11"/>
  <c r="F3623" i="11"/>
  <c r="E3623" i="11" s="1"/>
  <c r="G3623" i="11"/>
  <c r="I3623" i="5"/>
  <c r="H3623" i="5"/>
  <c r="E3623" i="5"/>
  <c r="B3624" i="11" l="1"/>
  <c r="C3624" i="11"/>
  <c r="D3624" i="11"/>
  <c r="G3624" i="11"/>
  <c r="H3624" i="11"/>
  <c r="F3624" i="11"/>
  <c r="E3624" i="11" s="1"/>
  <c r="I3624" i="5"/>
  <c r="H3624" i="5"/>
  <c r="E3624" i="5"/>
  <c r="H3625" i="11" l="1"/>
  <c r="B3625" i="11"/>
  <c r="C3625" i="11"/>
  <c r="D3625" i="11"/>
  <c r="F3625" i="11"/>
  <c r="E3625" i="11" s="1"/>
  <c r="G3625" i="11"/>
  <c r="I3625" i="5"/>
  <c r="H3625" i="5"/>
  <c r="E3625" i="5"/>
  <c r="B3626" i="11" l="1"/>
  <c r="C3626" i="11"/>
  <c r="D3626" i="11"/>
  <c r="F3626" i="11"/>
  <c r="E3626" i="11" s="1"/>
  <c r="G3626" i="11"/>
  <c r="H3626" i="11"/>
  <c r="I3626" i="5"/>
  <c r="H3626" i="5"/>
  <c r="E3626" i="5"/>
  <c r="H3627" i="11" l="1"/>
  <c r="B3627" i="11"/>
  <c r="C3627" i="11"/>
  <c r="D3627" i="11"/>
  <c r="F3627" i="11"/>
  <c r="E3627" i="11" s="1"/>
  <c r="G3627" i="11"/>
  <c r="I3627" i="5"/>
  <c r="H3627" i="5"/>
  <c r="E3627" i="5"/>
  <c r="B3628" i="11" l="1"/>
  <c r="C3628" i="11"/>
  <c r="D3628" i="11"/>
  <c r="G3628" i="11"/>
  <c r="F3628" i="11"/>
  <c r="E3628" i="11" s="1"/>
  <c r="H3628" i="11"/>
  <c r="I3628" i="5"/>
  <c r="H3628" i="5"/>
  <c r="E3628" i="5"/>
  <c r="H3629" i="11" l="1"/>
  <c r="B3629" i="11"/>
  <c r="C3629" i="11"/>
  <c r="D3629" i="11"/>
  <c r="F3629" i="11"/>
  <c r="E3629" i="11" s="1"/>
  <c r="G3629" i="11"/>
  <c r="I3629" i="5"/>
  <c r="H3629" i="5"/>
  <c r="E3629" i="5"/>
  <c r="B3630" i="11" l="1"/>
  <c r="C3630" i="11"/>
  <c r="D3630" i="11"/>
  <c r="F3630" i="11"/>
  <c r="E3630" i="11" s="1"/>
  <c r="G3630" i="11"/>
  <c r="H3630" i="11"/>
  <c r="I3630" i="5"/>
  <c r="H3630" i="5"/>
  <c r="E3630" i="5"/>
  <c r="H3631" i="11" l="1"/>
  <c r="B3631" i="11"/>
  <c r="C3631" i="11"/>
  <c r="D3631" i="11"/>
  <c r="F3631" i="11"/>
  <c r="E3631" i="11" s="1"/>
  <c r="G3631" i="11"/>
  <c r="I3631" i="5"/>
  <c r="H3631" i="5"/>
  <c r="E3631" i="5"/>
  <c r="B3632" i="11" l="1"/>
  <c r="C3632" i="11"/>
  <c r="D3632" i="11"/>
  <c r="H3632" i="11"/>
  <c r="F3632" i="11"/>
  <c r="E3632" i="11" s="1"/>
  <c r="G3632" i="11"/>
  <c r="I3632" i="5"/>
  <c r="H3632" i="5"/>
  <c r="E3632" i="5"/>
  <c r="H3633" i="11" l="1"/>
  <c r="D3633" i="11"/>
  <c r="F3633" i="11"/>
  <c r="E3633" i="11" s="1"/>
  <c r="G3633" i="11"/>
  <c r="B3633" i="11"/>
  <c r="C3633" i="11"/>
  <c r="I3633" i="5"/>
  <c r="H3633" i="5"/>
  <c r="E3633" i="5"/>
  <c r="B3634" i="11" l="1"/>
  <c r="C3634" i="11"/>
  <c r="D3634" i="11"/>
  <c r="F3634" i="11"/>
  <c r="E3634" i="11" s="1"/>
  <c r="G3634" i="11"/>
  <c r="H3634" i="11"/>
  <c r="I3634" i="5"/>
  <c r="H3634" i="5"/>
  <c r="E3634" i="5"/>
  <c r="H3635" i="11" l="1"/>
  <c r="D3635" i="11"/>
  <c r="F3635" i="11"/>
  <c r="E3635" i="11" s="1"/>
  <c r="G3635" i="11"/>
  <c r="B3635" i="11"/>
  <c r="C3635" i="11"/>
  <c r="I3635" i="5"/>
  <c r="H3635" i="5"/>
  <c r="E3635" i="5"/>
  <c r="B3636" i="11" l="1"/>
  <c r="C3636" i="11"/>
  <c r="D3636" i="11"/>
  <c r="H3636" i="11"/>
  <c r="F3636" i="11"/>
  <c r="E3636" i="11" s="1"/>
  <c r="G3636" i="11"/>
  <c r="I3636" i="5"/>
  <c r="H3636" i="5"/>
  <c r="E3636" i="5"/>
  <c r="H3637" i="11" l="1"/>
  <c r="B3637" i="11"/>
  <c r="F3637" i="11"/>
  <c r="E3637" i="11" s="1"/>
  <c r="G3637" i="11"/>
  <c r="C3637" i="11"/>
  <c r="D3637" i="11"/>
  <c r="I3637" i="5"/>
  <c r="H3637" i="5"/>
  <c r="E3637" i="5"/>
  <c r="B3638" i="11" l="1"/>
  <c r="G3638" i="11"/>
  <c r="C3638" i="11"/>
  <c r="D3638" i="11"/>
  <c r="H3638" i="11"/>
  <c r="F3638" i="11"/>
  <c r="E3638" i="11" s="1"/>
  <c r="I3638" i="5"/>
  <c r="H3638" i="5"/>
  <c r="E3638" i="5"/>
  <c r="H3639" i="11" l="1"/>
  <c r="B3639" i="11"/>
  <c r="D3639" i="11"/>
  <c r="C3639" i="11"/>
  <c r="F3639" i="11"/>
  <c r="E3639" i="11" s="1"/>
  <c r="G3639" i="11"/>
  <c r="I3639" i="5"/>
  <c r="H3639" i="5"/>
  <c r="E3639" i="5"/>
  <c r="B3640" i="11" l="1"/>
  <c r="C3640" i="11"/>
  <c r="D3640" i="11"/>
  <c r="F3640" i="11"/>
  <c r="E3640" i="11" s="1"/>
  <c r="G3640" i="11"/>
  <c r="H3640" i="11"/>
  <c r="I3640" i="5"/>
  <c r="H3640" i="5"/>
  <c r="E3640" i="5"/>
  <c r="H3641" i="11" l="1"/>
  <c r="B3641" i="11"/>
  <c r="F3641" i="11"/>
  <c r="E3641" i="11" s="1"/>
  <c r="C3641" i="11"/>
  <c r="D3641" i="11"/>
  <c r="G3641" i="11"/>
  <c r="I3641" i="5"/>
  <c r="H3641" i="5"/>
  <c r="E3641" i="5"/>
  <c r="B3642" i="11" l="1"/>
  <c r="C3642" i="11"/>
  <c r="D3642" i="11"/>
  <c r="F3642" i="11"/>
  <c r="E3642" i="11" s="1"/>
  <c r="G3642" i="11"/>
  <c r="H3642" i="11"/>
  <c r="I3642" i="5"/>
  <c r="H3642" i="5"/>
  <c r="E3642" i="5"/>
  <c r="H3643" i="11" l="1"/>
  <c r="B3643" i="11"/>
  <c r="D3643" i="11"/>
  <c r="F3643" i="11"/>
  <c r="E3643" i="11" s="1"/>
  <c r="C3643" i="11"/>
  <c r="G3643" i="11"/>
  <c r="I3643" i="5"/>
  <c r="H3643" i="5"/>
  <c r="E3643" i="5"/>
  <c r="B3644" i="11" l="1"/>
  <c r="C3644" i="11"/>
  <c r="D3644" i="11"/>
  <c r="F3644" i="11"/>
  <c r="E3644" i="11" s="1"/>
  <c r="H3644" i="11"/>
  <c r="G3644" i="11"/>
  <c r="I3644" i="5"/>
  <c r="H3644" i="5"/>
  <c r="E3644" i="5"/>
  <c r="H3645" i="11" l="1"/>
  <c r="B3645" i="11"/>
  <c r="C3645" i="11"/>
  <c r="D3645" i="11"/>
  <c r="G3645" i="11"/>
  <c r="F3645" i="11"/>
  <c r="E3645" i="11" s="1"/>
  <c r="I3645" i="5"/>
  <c r="H3645" i="5"/>
  <c r="E3645" i="5"/>
  <c r="B3646" i="11" l="1"/>
  <c r="C3646" i="11"/>
  <c r="F3646" i="11"/>
  <c r="E3646" i="11" s="1"/>
  <c r="G3646" i="11"/>
  <c r="D3646" i="11"/>
  <c r="H3646" i="11"/>
  <c r="I3646" i="5"/>
  <c r="H3646" i="5"/>
  <c r="E3646" i="5"/>
  <c r="H3647" i="11" l="1"/>
  <c r="B3647" i="11"/>
  <c r="D3647" i="11"/>
  <c r="G3647" i="11"/>
  <c r="C3647" i="11"/>
  <c r="F3647" i="11"/>
  <c r="E3647" i="11" s="1"/>
  <c r="I3647" i="5"/>
  <c r="H3647" i="5"/>
  <c r="E3647" i="5"/>
  <c r="B3648" i="11" l="1"/>
  <c r="C3648" i="11"/>
  <c r="F3648" i="11"/>
  <c r="E3648" i="11" s="1"/>
  <c r="G3648" i="11"/>
  <c r="H3648" i="11"/>
  <c r="D3648" i="11"/>
  <c r="I3648" i="5"/>
  <c r="H3648" i="5"/>
  <c r="E3648" i="5"/>
  <c r="H3649" i="11" l="1"/>
  <c r="B3649" i="11"/>
  <c r="C3649" i="11"/>
  <c r="F3649" i="11"/>
  <c r="E3649" i="11" s="1"/>
  <c r="G3649" i="11"/>
  <c r="D3649" i="11"/>
  <c r="I3649" i="5"/>
  <c r="H3649" i="5"/>
  <c r="E3649" i="5"/>
  <c r="B3650" i="11" l="1"/>
  <c r="F3650" i="11"/>
  <c r="E3650" i="11" s="1"/>
  <c r="G3650" i="11"/>
  <c r="H3650" i="11"/>
  <c r="C3650" i="11"/>
  <c r="D3650" i="11"/>
  <c r="I3650" i="5"/>
  <c r="H3650" i="5"/>
  <c r="E3650" i="5"/>
  <c r="H3651" i="11" l="1"/>
  <c r="B3651" i="11"/>
  <c r="C3651" i="11"/>
  <c r="D3651" i="11"/>
  <c r="F3651" i="11"/>
  <c r="E3651" i="11" s="1"/>
  <c r="G3651" i="11"/>
  <c r="I3651" i="5"/>
  <c r="H3651" i="5"/>
  <c r="E3651" i="5"/>
  <c r="B3652" i="11" l="1"/>
  <c r="C3652" i="11"/>
  <c r="D3652" i="11"/>
  <c r="F3652" i="11"/>
  <c r="E3652" i="11" s="1"/>
  <c r="G3652" i="11"/>
  <c r="H3652" i="11"/>
  <c r="I3652" i="5"/>
  <c r="H3652" i="5"/>
  <c r="E3652" i="5"/>
  <c r="H3653" i="11" l="1"/>
  <c r="B3653" i="11"/>
  <c r="F3653" i="11"/>
  <c r="E3653" i="11" s="1"/>
  <c r="C3653" i="11"/>
  <c r="D3653" i="11"/>
  <c r="G3653" i="11"/>
  <c r="I3653" i="5"/>
  <c r="H3653" i="5"/>
  <c r="E3653" i="5"/>
  <c r="B3654" i="11" l="1"/>
  <c r="C3654" i="11"/>
  <c r="F3654" i="11"/>
  <c r="E3654" i="11" s="1"/>
  <c r="G3654" i="11"/>
  <c r="H3654" i="11"/>
  <c r="D3654" i="11"/>
  <c r="I3654" i="5"/>
  <c r="H3654" i="5"/>
  <c r="E3654" i="5"/>
  <c r="H3655" i="11" l="1"/>
  <c r="B3655" i="11"/>
  <c r="C3655" i="11"/>
  <c r="F3655" i="11"/>
  <c r="E3655" i="11" s="1"/>
  <c r="G3655" i="11"/>
  <c r="D3655" i="11"/>
  <c r="I3655" i="5"/>
  <c r="H3655" i="5"/>
  <c r="E3655" i="5"/>
  <c r="B3656" i="11" l="1"/>
  <c r="C3656" i="11"/>
  <c r="D3656" i="11"/>
  <c r="F3656" i="11"/>
  <c r="E3656" i="11" s="1"/>
  <c r="G3656" i="11"/>
  <c r="H3656" i="11"/>
  <c r="I3656" i="5"/>
  <c r="H3656" i="5"/>
  <c r="E3656" i="5"/>
  <c r="H3657" i="11" l="1"/>
  <c r="B3657" i="11"/>
  <c r="D3657" i="11"/>
  <c r="C3657" i="11"/>
  <c r="F3657" i="11"/>
  <c r="E3657" i="11" s="1"/>
  <c r="G3657" i="11"/>
  <c r="I3657" i="5"/>
  <c r="H3657" i="5"/>
  <c r="E3657" i="5"/>
  <c r="B3658" i="11" l="1"/>
  <c r="C3658" i="11"/>
  <c r="D3658" i="11"/>
  <c r="H3658" i="11"/>
  <c r="F3658" i="11"/>
  <c r="E3658" i="11" s="1"/>
  <c r="G3658" i="11"/>
  <c r="I3658" i="5"/>
  <c r="H3658" i="5"/>
  <c r="E3658" i="5"/>
  <c r="H3659" i="11" l="1"/>
  <c r="B3659" i="11"/>
  <c r="C3659" i="11"/>
  <c r="D3659" i="11"/>
  <c r="F3659" i="11"/>
  <c r="E3659" i="11" s="1"/>
  <c r="G3659" i="11"/>
  <c r="I3659" i="5"/>
  <c r="H3659" i="5"/>
  <c r="E3659" i="5"/>
  <c r="B3660" i="11" l="1"/>
  <c r="H3660" i="11"/>
  <c r="C3660" i="11"/>
  <c r="D3660" i="11"/>
  <c r="F3660" i="11"/>
  <c r="E3660" i="11" s="1"/>
  <c r="G3660" i="11"/>
  <c r="I3660" i="5"/>
  <c r="H3660" i="5"/>
  <c r="E3660" i="5"/>
  <c r="H3661" i="11" l="1"/>
  <c r="B3661" i="11"/>
  <c r="C3661" i="11"/>
  <c r="D3661" i="11"/>
  <c r="F3661" i="11"/>
  <c r="E3661" i="11" s="1"/>
  <c r="G3661" i="11"/>
  <c r="I3661" i="5"/>
  <c r="H3661" i="5"/>
  <c r="E3661" i="5"/>
  <c r="B3662" i="11" l="1"/>
  <c r="C3662" i="11"/>
  <c r="D3662" i="11"/>
  <c r="F3662" i="11"/>
  <c r="E3662" i="11" s="1"/>
  <c r="G3662" i="11"/>
  <c r="H3662" i="11"/>
  <c r="I3662" i="5"/>
  <c r="H3662" i="5"/>
  <c r="E3662" i="5"/>
  <c r="H3663" i="11" l="1"/>
  <c r="B3663" i="11"/>
  <c r="D3663" i="11"/>
  <c r="G3663" i="11"/>
  <c r="C3663" i="11"/>
  <c r="F3663" i="11"/>
  <c r="E3663" i="11" s="1"/>
  <c r="I3663" i="5"/>
  <c r="H3663" i="5"/>
  <c r="E3663" i="5"/>
  <c r="B3664" i="11" l="1"/>
  <c r="H3664" i="11"/>
  <c r="C3664" i="11"/>
  <c r="D3664" i="11"/>
  <c r="F3664" i="11"/>
  <c r="E3664" i="11" s="1"/>
  <c r="G3664" i="11"/>
  <c r="I3664" i="5"/>
  <c r="H3664" i="5"/>
  <c r="E3664" i="5"/>
  <c r="H3665" i="11" l="1"/>
  <c r="B3665" i="11"/>
  <c r="D3665" i="11"/>
  <c r="G3665" i="11"/>
  <c r="C3665" i="11"/>
  <c r="F3665" i="11"/>
  <c r="E3665" i="11" s="1"/>
  <c r="I3665" i="5"/>
  <c r="H3665" i="5"/>
  <c r="E3665" i="5"/>
  <c r="B3666" i="11" l="1"/>
  <c r="C3666" i="11"/>
  <c r="D3666" i="11"/>
  <c r="H3666" i="11"/>
  <c r="F3666" i="11"/>
  <c r="E3666" i="11" s="1"/>
  <c r="G3666" i="11"/>
  <c r="I3666" i="5"/>
  <c r="H3666" i="5"/>
  <c r="E3666" i="5"/>
  <c r="H3667" i="11" l="1"/>
  <c r="B3667" i="11"/>
  <c r="C3667" i="11"/>
  <c r="D3667" i="11"/>
  <c r="F3667" i="11"/>
  <c r="E3667" i="11" s="1"/>
  <c r="G3667" i="11"/>
  <c r="I3667" i="5"/>
  <c r="H3667" i="5"/>
  <c r="E3667" i="5"/>
  <c r="B3668" i="11" l="1"/>
  <c r="C3668" i="11"/>
  <c r="F3668" i="11"/>
  <c r="E3668" i="11" s="1"/>
  <c r="D3668" i="11"/>
  <c r="H3668" i="11"/>
  <c r="G3668" i="11"/>
  <c r="I3668" i="5"/>
  <c r="H3668" i="5"/>
  <c r="E3668" i="5"/>
  <c r="H3669" i="11" l="1"/>
  <c r="D3669" i="11"/>
  <c r="G3669" i="11"/>
  <c r="B3669" i="11"/>
  <c r="C3669" i="11"/>
  <c r="F3669" i="11"/>
  <c r="E3669" i="11" s="1"/>
  <c r="I3669" i="5"/>
  <c r="H3669" i="5"/>
  <c r="E3669" i="5"/>
  <c r="B3670" i="11" l="1"/>
  <c r="C3670" i="11"/>
  <c r="D3670" i="11"/>
  <c r="F3670" i="11"/>
  <c r="E3670" i="11" s="1"/>
  <c r="G3670" i="11"/>
  <c r="H3670" i="11"/>
  <c r="I3670" i="5"/>
  <c r="H3670" i="5"/>
  <c r="E3670" i="5"/>
  <c r="H3671" i="11" l="1"/>
  <c r="B3671" i="11"/>
  <c r="C3671" i="11"/>
  <c r="D3671" i="11"/>
  <c r="F3671" i="11"/>
  <c r="E3671" i="11" s="1"/>
  <c r="G3671" i="11"/>
  <c r="I3671" i="5"/>
  <c r="H3671" i="5"/>
  <c r="E3671" i="5"/>
  <c r="B3672" i="11" l="1"/>
  <c r="C3672" i="11"/>
  <c r="D3672" i="11"/>
  <c r="F3672" i="11"/>
  <c r="E3672" i="11" s="1"/>
  <c r="G3672" i="11"/>
  <c r="H3672" i="11"/>
  <c r="I3672" i="5"/>
  <c r="H3672" i="5"/>
  <c r="E3672" i="5"/>
  <c r="H3673" i="11" l="1"/>
  <c r="D3673" i="11"/>
  <c r="B3673" i="11"/>
  <c r="C3673" i="11"/>
  <c r="F3673" i="11"/>
  <c r="E3673" i="11" s="1"/>
  <c r="G3673" i="11"/>
  <c r="I3673" i="5"/>
  <c r="H3673" i="5"/>
  <c r="E3673" i="5"/>
  <c r="B3674" i="11" l="1"/>
  <c r="C3674" i="11"/>
  <c r="D3674" i="11"/>
  <c r="H3674" i="11"/>
  <c r="F3674" i="11"/>
  <c r="E3674" i="11" s="1"/>
  <c r="G3674" i="11"/>
  <c r="I3674" i="5"/>
  <c r="H3674" i="5"/>
  <c r="E3674" i="5"/>
  <c r="H3675" i="11" l="1"/>
  <c r="D3675" i="11"/>
  <c r="B3675" i="11"/>
  <c r="C3675" i="11"/>
  <c r="F3675" i="11"/>
  <c r="E3675" i="11" s="1"/>
  <c r="G3675" i="11"/>
  <c r="I3675" i="5"/>
  <c r="H3675" i="5"/>
  <c r="E3675" i="5"/>
  <c r="B3676" i="11" l="1"/>
  <c r="C3676" i="11"/>
  <c r="D3676" i="11"/>
  <c r="H3676" i="11"/>
  <c r="F3676" i="11"/>
  <c r="E3676" i="11" s="1"/>
  <c r="G3676" i="11"/>
  <c r="I3676" i="5"/>
  <c r="H3676" i="5"/>
  <c r="E3676" i="5"/>
  <c r="H3677" i="11" l="1"/>
  <c r="B3677" i="11"/>
  <c r="C3677" i="11"/>
  <c r="G3677" i="11"/>
  <c r="D3677" i="11"/>
  <c r="F3677" i="11"/>
  <c r="E3677" i="11" s="1"/>
  <c r="I3677" i="5"/>
  <c r="H3677" i="5"/>
  <c r="E3677" i="5"/>
  <c r="B3678" i="11" l="1"/>
  <c r="C3678" i="11"/>
  <c r="D3678" i="11"/>
  <c r="H3678" i="11"/>
  <c r="F3678" i="11"/>
  <c r="E3678" i="11" s="1"/>
  <c r="G3678" i="11"/>
  <c r="I3678" i="5"/>
  <c r="H3678" i="5"/>
  <c r="E3678" i="5"/>
  <c r="H3679" i="11" l="1"/>
  <c r="B3679" i="11"/>
  <c r="C3679" i="11"/>
  <c r="D3679" i="11"/>
  <c r="F3679" i="11"/>
  <c r="E3679" i="11" s="1"/>
  <c r="G3679" i="11"/>
  <c r="I3679" i="5"/>
  <c r="H3679" i="5"/>
  <c r="E3679" i="5"/>
  <c r="B3680" i="11" l="1"/>
  <c r="C3680" i="11"/>
  <c r="D3680" i="11"/>
  <c r="H3680" i="11"/>
  <c r="F3680" i="11"/>
  <c r="E3680" i="11" s="1"/>
  <c r="G3680" i="11"/>
  <c r="H3680" i="5"/>
  <c r="I3680" i="5"/>
  <c r="E3680" i="5"/>
  <c r="H3681" i="11" l="1"/>
  <c r="B3681" i="11"/>
  <c r="F3681" i="11"/>
  <c r="E3681" i="11" s="1"/>
  <c r="C3681" i="11"/>
  <c r="D3681" i="11"/>
  <c r="G3681" i="11"/>
  <c r="H3681" i="5"/>
  <c r="I3681" i="5"/>
  <c r="E3681" i="5"/>
  <c r="B3682" i="11" l="1"/>
  <c r="C3682" i="11"/>
  <c r="G3682" i="11"/>
  <c r="D3682" i="11"/>
  <c r="F3682" i="11"/>
  <c r="E3682" i="11" s="1"/>
  <c r="H3682" i="11"/>
  <c r="H3682" i="5"/>
  <c r="I3682" i="5"/>
  <c r="E3682" i="5"/>
  <c r="H3683" i="11" l="1"/>
  <c r="C3683" i="11"/>
  <c r="D3683" i="11"/>
  <c r="G3683" i="11"/>
  <c r="F3683" i="11"/>
  <c r="E3683" i="11" s="1"/>
  <c r="B3683" i="11"/>
  <c r="H3683" i="5"/>
  <c r="I3683" i="5"/>
  <c r="E3683" i="5"/>
  <c r="F3684" i="11" l="1"/>
  <c r="E3684" i="11" s="1"/>
  <c r="D3684" i="11"/>
  <c r="H3684" i="11"/>
  <c r="G3684" i="11"/>
  <c r="B3684" i="11"/>
  <c r="C3684" i="11"/>
  <c r="H3684" i="5"/>
  <c r="I3684" i="5"/>
  <c r="E3684" i="5"/>
  <c r="H3685" i="11" l="1"/>
  <c r="D3685" i="11"/>
  <c r="G3685" i="11"/>
  <c r="C3685" i="11"/>
  <c r="F3685" i="11"/>
  <c r="E3685" i="11" s="1"/>
  <c r="B3685" i="11"/>
  <c r="H3685" i="5"/>
  <c r="I3685" i="5"/>
  <c r="E3685" i="5"/>
  <c r="B3686" i="11" l="1"/>
  <c r="C3686" i="11"/>
  <c r="D3686" i="11"/>
  <c r="F3686" i="11"/>
  <c r="E3686" i="11" s="1"/>
  <c r="G3686" i="11"/>
  <c r="H3686" i="11"/>
  <c r="H3686" i="5"/>
  <c r="I3686" i="5"/>
  <c r="E3686" i="5"/>
  <c r="H3687" i="11" l="1"/>
  <c r="C3687" i="11"/>
  <c r="D3687" i="11"/>
  <c r="F3687" i="11"/>
  <c r="E3687" i="11" s="1"/>
  <c r="B3687" i="11"/>
  <c r="G3687" i="11"/>
  <c r="I3687" i="5"/>
  <c r="H3687" i="5"/>
  <c r="E3687" i="5"/>
  <c r="F3688" i="11" l="1"/>
  <c r="E3688" i="11" s="1"/>
  <c r="C3688" i="11"/>
  <c r="D3688" i="11"/>
  <c r="G3688" i="11"/>
  <c r="H3688" i="11"/>
  <c r="B3688" i="11"/>
  <c r="H3688" i="5"/>
  <c r="I3688" i="5"/>
  <c r="E3688" i="5"/>
  <c r="H3689" i="11" l="1"/>
  <c r="C3689" i="11"/>
  <c r="F3689" i="11"/>
  <c r="E3689" i="11" s="1"/>
  <c r="B3689" i="11"/>
  <c r="G3689" i="11"/>
  <c r="D3689" i="11"/>
  <c r="I3689" i="5"/>
  <c r="H3689" i="5"/>
  <c r="E3689" i="5"/>
  <c r="B3690" i="11" l="1"/>
  <c r="C3690" i="11"/>
  <c r="D3690" i="11"/>
  <c r="F3690" i="11"/>
  <c r="E3690" i="11" s="1"/>
  <c r="G3690" i="11"/>
  <c r="H3690" i="11"/>
  <c r="H3690" i="5"/>
  <c r="I3690" i="5"/>
  <c r="E3690" i="5"/>
  <c r="H3691" i="11" l="1"/>
  <c r="D3691" i="11"/>
  <c r="F3691" i="11"/>
  <c r="E3691" i="11" s="1"/>
  <c r="B3691" i="11"/>
  <c r="C3691" i="11"/>
  <c r="G3691" i="11"/>
  <c r="I3691" i="5"/>
  <c r="H3691" i="5"/>
  <c r="E3691" i="5"/>
  <c r="F3692" i="11" l="1"/>
  <c r="E3692" i="11" s="1"/>
  <c r="B3692" i="11"/>
  <c r="G3692" i="11"/>
  <c r="C3692" i="11"/>
  <c r="D3692" i="11"/>
  <c r="H3692" i="11"/>
  <c r="H3692" i="5"/>
  <c r="I3692" i="5"/>
  <c r="E3692" i="5"/>
  <c r="H3693" i="11" l="1"/>
  <c r="C3693" i="11"/>
  <c r="F3693" i="11"/>
  <c r="E3693" i="11" s="1"/>
  <c r="G3693" i="11"/>
  <c r="B3693" i="11"/>
  <c r="D3693" i="11"/>
  <c r="I3693" i="5"/>
  <c r="H3693" i="5"/>
  <c r="E3693" i="5"/>
  <c r="B3694" i="11" l="1"/>
  <c r="C3694" i="11"/>
  <c r="D3694" i="11"/>
  <c r="F3694" i="11"/>
  <c r="E3694" i="11" s="1"/>
  <c r="G3694" i="11"/>
  <c r="H3694" i="11"/>
  <c r="H3694" i="5"/>
  <c r="I3694" i="5"/>
  <c r="E3694" i="5"/>
  <c r="H3695" i="11" l="1"/>
  <c r="D3695" i="11"/>
  <c r="C3695" i="11"/>
  <c r="F3695" i="11"/>
  <c r="E3695" i="11" s="1"/>
  <c r="B3695" i="11"/>
  <c r="G3695" i="11"/>
  <c r="I3695" i="5"/>
  <c r="H3695" i="5"/>
  <c r="E3695" i="5"/>
  <c r="F3696" i="11" l="1"/>
  <c r="E3696" i="11" s="1"/>
  <c r="C3696" i="11"/>
  <c r="B3696" i="11"/>
  <c r="G3696" i="11"/>
  <c r="D3696" i="11"/>
  <c r="H3696" i="11"/>
  <c r="H3696" i="5"/>
  <c r="I3696" i="5"/>
  <c r="E3696" i="5"/>
  <c r="H3697" i="11" l="1"/>
  <c r="B3697" i="11"/>
  <c r="D3697" i="11"/>
  <c r="F3697" i="11"/>
  <c r="E3697" i="11" s="1"/>
  <c r="G3697" i="11"/>
  <c r="C3697" i="11"/>
  <c r="I3697" i="5"/>
  <c r="H3697" i="5"/>
  <c r="E3697" i="5"/>
  <c r="G3698" i="11" l="1"/>
  <c r="B3698" i="11"/>
  <c r="C3698" i="11"/>
  <c r="F3698" i="11"/>
  <c r="E3698" i="11" s="1"/>
  <c r="D3698" i="11"/>
  <c r="H3698" i="11"/>
  <c r="H3698" i="5"/>
  <c r="I3698" i="5"/>
  <c r="E3698" i="5"/>
  <c r="H3699" i="11" l="1"/>
  <c r="G3699" i="11"/>
  <c r="B3699" i="11"/>
  <c r="C3699" i="11"/>
  <c r="D3699" i="11"/>
  <c r="F3699" i="11"/>
  <c r="E3699" i="11" s="1"/>
  <c r="I3699" i="5"/>
  <c r="H3699" i="5"/>
  <c r="E3699" i="5"/>
  <c r="F3700" i="11" l="1"/>
  <c r="E3700" i="11" s="1"/>
  <c r="G3700" i="11"/>
  <c r="H3700" i="11"/>
  <c r="B3700" i="11"/>
  <c r="C3700" i="11"/>
  <c r="D3700" i="11"/>
  <c r="H3700" i="5"/>
  <c r="I3700" i="5"/>
  <c r="E3700" i="5"/>
  <c r="H3701" i="11" l="1"/>
  <c r="B3701" i="11"/>
  <c r="C3701" i="11"/>
  <c r="G3701" i="11"/>
  <c r="D3701" i="11"/>
  <c r="F3701" i="11"/>
  <c r="E3701" i="11" s="1"/>
  <c r="I3701" i="5"/>
  <c r="H3701" i="5"/>
  <c r="E3701" i="5"/>
  <c r="G3702" i="11" l="1"/>
  <c r="B3702" i="11"/>
  <c r="C3702" i="11"/>
  <c r="H3702" i="11"/>
  <c r="D3702" i="11"/>
  <c r="F3702" i="11"/>
  <c r="E3702" i="11" s="1"/>
  <c r="H3702" i="5"/>
  <c r="I3702" i="5"/>
  <c r="E3702" i="5"/>
  <c r="H3703" i="11" l="1"/>
  <c r="B3703" i="11"/>
  <c r="C3703" i="11"/>
  <c r="D3703" i="11"/>
  <c r="F3703" i="11"/>
  <c r="E3703" i="11" s="1"/>
  <c r="G3703" i="11"/>
  <c r="I3703" i="5"/>
  <c r="H3703" i="5"/>
  <c r="E3703" i="5"/>
  <c r="F3704" i="11" l="1"/>
  <c r="E3704" i="11" s="1"/>
  <c r="G3704" i="11"/>
  <c r="B3704" i="11"/>
  <c r="H3704" i="11"/>
  <c r="C3704" i="11"/>
  <c r="D3704" i="11"/>
  <c r="H3704" i="5"/>
  <c r="I3704" i="5"/>
  <c r="E3704" i="5"/>
  <c r="H3705" i="11" l="1"/>
  <c r="C3705" i="11"/>
  <c r="D3705" i="11"/>
  <c r="G3705" i="11"/>
  <c r="B3705" i="11"/>
  <c r="F3705" i="11"/>
  <c r="E3705" i="11" s="1"/>
  <c r="I3705" i="5"/>
  <c r="H3705" i="5"/>
  <c r="E3705" i="5"/>
  <c r="B3706" i="11" l="1"/>
  <c r="C3706" i="11"/>
  <c r="D3706" i="11"/>
  <c r="F3706" i="11"/>
  <c r="E3706" i="11" s="1"/>
  <c r="G3706" i="11"/>
  <c r="H3706" i="11"/>
  <c r="H3706" i="5"/>
  <c r="I3706" i="5"/>
  <c r="E3706" i="5"/>
  <c r="H3707" i="11" l="1"/>
  <c r="D3707" i="11"/>
  <c r="B3707" i="11"/>
  <c r="C3707" i="11"/>
  <c r="G3707" i="11"/>
  <c r="F3707" i="11"/>
  <c r="E3707" i="11" s="1"/>
  <c r="I3707" i="5"/>
  <c r="H3707" i="5"/>
  <c r="E3707" i="5"/>
  <c r="F3708" i="11" l="1"/>
  <c r="E3708" i="11" s="1"/>
  <c r="G3708" i="11"/>
  <c r="H3708" i="11"/>
  <c r="C3708" i="11"/>
  <c r="D3708" i="11"/>
  <c r="B3708" i="11"/>
  <c r="H3708" i="5"/>
  <c r="I3708" i="5"/>
  <c r="E3708" i="5"/>
  <c r="H3709" i="11" l="1"/>
  <c r="B3709" i="11"/>
  <c r="G3709" i="11"/>
  <c r="C3709" i="11"/>
  <c r="F3709" i="11"/>
  <c r="E3709" i="11" s="1"/>
  <c r="D3709" i="11"/>
  <c r="I3709" i="5"/>
  <c r="H3709" i="5"/>
  <c r="E3709" i="5"/>
  <c r="B3710" i="11" l="1"/>
  <c r="G3710" i="11"/>
  <c r="C3710" i="11"/>
  <c r="D3710" i="11"/>
  <c r="F3710" i="11"/>
  <c r="E3710" i="11" s="1"/>
  <c r="H3710" i="11"/>
  <c r="H3710" i="5"/>
  <c r="I3710" i="5"/>
  <c r="E3710" i="5"/>
  <c r="H3711" i="11" l="1"/>
  <c r="C3711" i="11"/>
  <c r="D3711" i="11"/>
  <c r="B3711" i="11"/>
  <c r="F3711" i="11"/>
  <c r="E3711" i="11" s="1"/>
  <c r="G3711" i="11"/>
  <c r="H3711" i="5"/>
  <c r="I3711" i="5"/>
  <c r="E3711" i="5"/>
  <c r="F3712" i="11" l="1"/>
  <c r="E3712" i="11" s="1"/>
  <c r="G3712" i="11"/>
  <c r="B3712" i="11"/>
  <c r="D3712" i="11"/>
  <c r="C3712" i="11"/>
  <c r="H3712" i="11"/>
  <c r="H3712" i="5"/>
  <c r="I3712" i="5"/>
  <c r="E3712" i="5"/>
  <c r="H3713" i="11" l="1"/>
  <c r="B3713" i="11"/>
  <c r="C3713" i="11"/>
  <c r="F3713" i="11"/>
  <c r="E3713" i="11" s="1"/>
  <c r="G3713" i="11"/>
  <c r="D3713" i="11"/>
  <c r="I3713" i="5"/>
  <c r="H3713" i="5"/>
  <c r="E3713" i="5"/>
  <c r="B3714" i="11" l="1"/>
  <c r="C3714" i="11"/>
  <c r="F3714" i="11"/>
  <c r="E3714" i="11" s="1"/>
  <c r="G3714" i="11"/>
  <c r="D3714" i="11"/>
  <c r="H3714" i="11"/>
  <c r="H3714" i="5"/>
  <c r="I3714" i="5"/>
  <c r="E3714" i="5"/>
  <c r="H3715" i="11" l="1"/>
  <c r="C3715" i="11"/>
  <c r="B3715" i="11"/>
  <c r="D3715" i="11"/>
  <c r="F3715" i="11"/>
  <c r="E3715" i="11" s="1"/>
  <c r="G3715" i="11"/>
  <c r="I3715" i="5"/>
  <c r="H3715" i="5"/>
  <c r="E3715" i="5"/>
  <c r="F3716" i="11" l="1"/>
  <c r="E3716" i="11" s="1"/>
  <c r="G3716" i="11"/>
  <c r="B3716" i="11"/>
  <c r="C3716" i="11"/>
  <c r="D3716" i="11"/>
  <c r="H3716" i="11"/>
  <c r="H3716" i="5"/>
  <c r="I3716" i="5"/>
  <c r="E3716" i="5"/>
  <c r="H3717" i="11" l="1"/>
  <c r="B3717" i="11"/>
  <c r="C3717" i="11"/>
  <c r="D3717" i="11"/>
  <c r="F3717" i="11"/>
  <c r="E3717" i="11" s="1"/>
  <c r="G3717" i="11"/>
  <c r="I3717" i="5"/>
  <c r="H3717" i="5"/>
  <c r="E3717" i="5"/>
  <c r="G3718" i="11" l="1"/>
  <c r="B3718" i="11"/>
  <c r="C3718" i="11"/>
  <c r="F3718" i="11"/>
  <c r="E3718" i="11" s="1"/>
  <c r="H3718" i="11"/>
  <c r="D3718" i="11"/>
  <c r="H3718" i="5"/>
  <c r="I3718" i="5"/>
  <c r="E3718" i="5"/>
  <c r="H3719" i="11" l="1"/>
  <c r="B3719" i="11"/>
  <c r="C3719" i="11"/>
  <c r="D3719" i="11"/>
  <c r="G3719" i="11"/>
  <c r="F3719" i="11"/>
  <c r="E3719" i="11" s="1"/>
  <c r="H3719" i="5"/>
  <c r="I3719" i="5"/>
  <c r="E3719" i="5"/>
  <c r="F3720" i="11" l="1"/>
  <c r="E3720" i="11" s="1"/>
  <c r="G3720" i="11"/>
  <c r="D3720" i="11"/>
  <c r="H3720" i="11"/>
  <c r="C3720" i="11"/>
  <c r="B3720" i="11"/>
  <c r="H3720" i="5"/>
  <c r="I3720" i="5"/>
  <c r="E3720" i="5"/>
  <c r="H3721" i="11" l="1"/>
  <c r="B3721" i="11"/>
  <c r="C3721" i="11"/>
  <c r="F3721" i="11"/>
  <c r="E3721" i="11" s="1"/>
  <c r="G3721" i="11"/>
  <c r="D3721" i="11"/>
  <c r="I3721" i="5"/>
  <c r="H3721" i="5"/>
  <c r="E3721" i="5"/>
  <c r="B3722" i="11" l="1"/>
  <c r="C3722" i="11"/>
  <c r="D3722" i="11"/>
  <c r="G3722" i="11"/>
  <c r="H3722" i="11"/>
  <c r="F3722" i="11"/>
  <c r="E3722" i="11" s="1"/>
  <c r="H3722" i="5"/>
  <c r="I3722" i="5"/>
  <c r="E3722" i="5"/>
  <c r="H3723" i="11" l="1"/>
  <c r="C3723" i="11"/>
  <c r="D3723" i="11"/>
  <c r="G3723" i="11"/>
  <c r="F3723" i="11"/>
  <c r="E3723" i="11" s="1"/>
  <c r="B3723" i="11"/>
  <c r="I3723" i="5"/>
  <c r="H3723" i="5"/>
  <c r="E3723" i="5"/>
  <c r="F3724" i="11" l="1"/>
  <c r="E3724" i="11" s="1"/>
  <c r="G3724" i="11"/>
  <c r="B3724" i="11"/>
  <c r="H3724" i="11"/>
  <c r="C3724" i="11"/>
  <c r="D3724" i="11"/>
  <c r="H3724" i="5"/>
  <c r="I3724" i="5"/>
  <c r="E3724" i="5"/>
  <c r="H3725" i="11" l="1"/>
  <c r="F3725" i="11"/>
  <c r="E3725" i="11" s="1"/>
  <c r="B3725" i="11"/>
  <c r="C3725" i="11"/>
  <c r="G3725" i="11"/>
  <c r="D3725" i="11"/>
  <c r="I3725" i="5"/>
  <c r="H3725" i="5"/>
  <c r="E3725" i="5"/>
  <c r="B3726" i="11" l="1"/>
  <c r="G3726" i="11"/>
  <c r="C3726" i="11"/>
  <c r="F3726" i="11"/>
  <c r="E3726" i="11" s="1"/>
  <c r="H3726" i="11"/>
  <c r="D3726" i="11"/>
  <c r="H3726" i="5"/>
  <c r="I3726" i="5"/>
  <c r="E3726" i="5"/>
  <c r="H3727" i="11" l="1"/>
  <c r="C3727" i="11"/>
  <c r="D3727" i="11"/>
  <c r="B3727" i="11"/>
  <c r="F3727" i="11"/>
  <c r="E3727" i="11" s="1"/>
  <c r="G3727" i="11"/>
  <c r="H3727" i="5"/>
  <c r="I3727" i="5"/>
  <c r="E3727" i="5"/>
  <c r="F3728" i="11" l="1"/>
  <c r="E3728" i="11" s="1"/>
  <c r="G3728" i="11"/>
  <c r="C3728" i="11"/>
  <c r="D3728" i="11"/>
  <c r="H3728" i="11"/>
  <c r="B3728" i="11"/>
  <c r="H3728" i="5"/>
  <c r="I3728" i="5"/>
  <c r="E3728" i="5"/>
  <c r="H3729" i="11" l="1"/>
  <c r="D3729" i="11"/>
  <c r="B3729" i="11"/>
  <c r="C3729" i="11"/>
  <c r="F3729" i="11"/>
  <c r="E3729" i="11" s="1"/>
  <c r="G3729" i="11"/>
  <c r="I3729" i="5"/>
  <c r="H3729" i="5"/>
  <c r="E3729" i="5"/>
  <c r="B3730" i="11" l="1"/>
  <c r="C3730" i="11"/>
  <c r="D3730" i="11"/>
  <c r="F3730" i="11"/>
  <c r="E3730" i="11" s="1"/>
  <c r="G3730" i="11"/>
  <c r="H3730" i="11"/>
  <c r="H3730" i="5"/>
  <c r="I3730" i="5"/>
  <c r="E3730" i="5"/>
  <c r="H3731" i="11" l="1"/>
  <c r="B3731" i="11"/>
  <c r="C3731" i="11"/>
  <c r="D3731" i="11"/>
  <c r="G3731" i="11"/>
  <c r="F3731" i="11"/>
  <c r="E3731" i="11" s="1"/>
  <c r="I3731" i="5"/>
  <c r="H3731" i="5"/>
  <c r="E3731" i="5"/>
  <c r="F3732" i="11" l="1"/>
  <c r="E3732" i="11" s="1"/>
  <c r="G3732" i="11"/>
  <c r="C3732" i="11"/>
  <c r="D3732" i="11"/>
  <c r="B3732" i="11"/>
  <c r="H3732" i="11"/>
  <c r="H3732" i="5"/>
  <c r="I3732" i="5"/>
  <c r="E3732" i="5"/>
  <c r="H3733" i="11" l="1"/>
  <c r="B3733" i="11"/>
  <c r="D3733" i="11"/>
  <c r="F3733" i="11"/>
  <c r="E3733" i="11" s="1"/>
  <c r="C3733" i="11"/>
  <c r="G3733" i="11"/>
  <c r="I3733" i="5"/>
  <c r="H3733" i="5"/>
  <c r="E3733" i="5"/>
  <c r="B3734" i="11" l="1"/>
  <c r="F3734" i="11"/>
  <c r="E3734" i="11" s="1"/>
  <c r="C3734" i="11"/>
  <c r="G3734" i="11"/>
  <c r="H3734" i="11"/>
  <c r="D3734" i="11"/>
  <c r="H3734" i="5"/>
  <c r="I3734" i="5"/>
  <c r="E3734" i="5"/>
  <c r="H3735" i="11" l="1"/>
  <c r="C3735" i="11"/>
  <c r="D3735" i="11"/>
  <c r="G3735" i="11"/>
  <c r="B3735" i="11"/>
  <c r="F3735" i="11"/>
  <c r="E3735" i="11" s="1"/>
  <c r="H3735" i="5"/>
  <c r="I3735" i="5"/>
  <c r="E3735" i="5"/>
  <c r="F3736" i="11" l="1"/>
  <c r="E3736" i="11" s="1"/>
  <c r="G3736" i="11"/>
  <c r="C3736" i="11"/>
  <c r="B3736" i="11"/>
  <c r="D3736" i="11"/>
  <c r="H3736" i="11"/>
  <c r="H3736" i="5"/>
  <c r="I3736" i="5"/>
  <c r="E3736" i="5"/>
  <c r="H3737" i="11" l="1"/>
  <c r="D3737" i="11"/>
  <c r="B3737" i="11"/>
  <c r="F3737" i="11"/>
  <c r="E3737" i="11" s="1"/>
  <c r="G3737" i="11"/>
  <c r="C3737" i="11"/>
  <c r="I3737" i="5"/>
  <c r="H3737" i="5"/>
  <c r="E3737" i="5"/>
  <c r="B3738" i="11" l="1"/>
  <c r="G3738" i="11"/>
  <c r="D3738" i="11"/>
  <c r="C3738" i="11"/>
  <c r="F3738" i="11"/>
  <c r="E3738" i="11" s="1"/>
  <c r="H3738" i="11"/>
  <c r="H3738" i="5"/>
  <c r="I3738" i="5"/>
  <c r="E3738" i="5"/>
  <c r="H3739" i="11" l="1"/>
  <c r="C3739" i="11"/>
  <c r="D3739" i="11"/>
  <c r="F3739" i="11"/>
  <c r="E3739" i="11" s="1"/>
  <c r="G3739" i="11"/>
  <c r="B3739" i="11"/>
  <c r="I3739" i="5"/>
  <c r="H3739" i="5"/>
  <c r="E3739" i="5"/>
  <c r="G3740" i="11" l="1"/>
  <c r="H3740" i="11"/>
  <c r="F3740" i="11"/>
  <c r="E3740" i="11" s="1"/>
  <c r="C3740" i="11"/>
  <c r="B3740" i="11"/>
  <c r="D3740" i="11"/>
  <c r="H3740" i="5"/>
  <c r="I3740" i="5"/>
  <c r="E3740" i="5"/>
  <c r="H3741" i="11" l="1"/>
  <c r="C3741" i="11"/>
  <c r="B3741" i="11"/>
  <c r="G3741" i="11"/>
  <c r="D3741" i="11"/>
  <c r="F3741" i="11"/>
  <c r="E3741" i="11" s="1"/>
  <c r="I3741" i="5"/>
  <c r="H3741" i="5"/>
  <c r="E3741" i="5"/>
  <c r="B3742" i="11" l="1"/>
  <c r="C3742" i="11"/>
  <c r="D3742" i="11"/>
  <c r="F3742" i="11"/>
  <c r="E3742" i="11" s="1"/>
  <c r="H3742" i="11"/>
  <c r="G3742" i="11"/>
  <c r="H3742" i="5"/>
  <c r="I3742" i="5"/>
  <c r="E3742" i="5"/>
  <c r="H3743" i="11" l="1"/>
  <c r="F3743" i="11"/>
  <c r="E3743" i="11" s="1"/>
  <c r="G3743" i="11"/>
  <c r="C3743" i="11"/>
  <c r="D3743" i="11"/>
  <c r="B3743" i="11"/>
  <c r="H3743" i="5"/>
  <c r="I3743" i="5"/>
  <c r="E3743" i="5"/>
  <c r="B3744" i="11" l="1"/>
  <c r="C3744" i="11"/>
  <c r="D3744" i="11"/>
  <c r="H3744" i="11"/>
  <c r="F3744" i="11"/>
  <c r="E3744" i="11" s="1"/>
  <c r="G3744" i="11"/>
  <c r="H3744" i="5"/>
  <c r="I3744" i="5"/>
  <c r="E3744" i="5"/>
  <c r="H3745" i="11" l="1"/>
  <c r="B3745" i="11"/>
  <c r="F3745" i="11"/>
  <c r="E3745" i="11" s="1"/>
  <c r="D3745" i="11"/>
  <c r="G3745" i="11"/>
  <c r="C3745" i="11"/>
  <c r="I3745" i="5"/>
  <c r="H3745" i="5"/>
  <c r="E3745" i="5"/>
  <c r="G3746" i="11" l="1"/>
  <c r="B3746" i="11"/>
  <c r="C3746" i="11"/>
  <c r="D3746" i="11"/>
  <c r="F3746" i="11"/>
  <c r="E3746" i="11" s="1"/>
  <c r="H3746" i="11"/>
  <c r="H3746" i="5"/>
  <c r="I3746" i="5"/>
  <c r="E3746" i="5"/>
  <c r="H3747" i="11" l="1"/>
  <c r="C3747" i="11"/>
  <c r="D3747" i="11"/>
  <c r="F3747" i="11"/>
  <c r="E3747" i="11" s="1"/>
  <c r="G3747" i="11"/>
  <c r="B3747" i="11"/>
  <c r="I3747" i="5"/>
  <c r="H3747" i="5"/>
  <c r="E3747" i="5"/>
  <c r="F3748" i="11" l="1"/>
  <c r="E3748" i="11" s="1"/>
  <c r="G3748" i="11"/>
  <c r="C3748" i="11"/>
  <c r="D3748" i="11"/>
  <c r="B3748" i="11"/>
  <c r="H3748" i="11"/>
  <c r="H3748" i="5"/>
  <c r="I3748" i="5"/>
  <c r="E3748" i="5"/>
  <c r="H3749" i="11" l="1"/>
  <c r="B3749" i="11"/>
  <c r="C3749" i="11"/>
  <c r="G3749" i="11"/>
  <c r="D3749" i="11"/>
  <c r="F3749" i="11"/>
  <c r="E3749" i="11" s="1"/>
  <c r="I3749" i="5"/>
  <c r="H3749" i="5"/>
  <c r="E3749" i="5"/>
  <c r="B3750" i="11" l="1"/>
  <c r="D3750" i="11"/>
  <c r="C3750" i="11"/>
  <c r="G3750" i="11"/>
  <c r="F3750" i="11"/>
  <c r="E3750" i="11" s="1"/>
  <c r="H3750" i="11"/>
  <c r="H3750" i="5"/>
  <c r="I3750" i="5"/>
  <c r="E3750" i="5"/>
  <c r="H3751" i="11" l="1"/>
  <c r="C3751" i="11"/>
  <c r="D3751" i="11"/>
  <c r="G3751" i="11"/>
  <c r="B3751" i="11"/>
  <c r="F3751" i="11"/>
  <c r="E3751" i="11" s="1"/>
  <c r="H3751" i="5"/>
  <c r="I3751" i="5"/>
  <c r="E3751" i="5"/>
  <c r="F3752" i="11" l="1"/>
  <c r="E3752" i="11" s="1"/>
  <c r="G3752" i="11"/>
  <c r="C3752" i="11"/>
  <c r="D3752" i="11"/>
  <c r="B3752" i="11"/>
  <c r="H3752" i="11"/>
  <c r="H3752" i="5"/>
  <c r="I3752" i="5"/>
  <c r="E3752" i="5"/>
  <c r="H3753" i="11" l="1"/>
  <c r="B3753" i="11"/>
  <c r="D3753" i="11"/>
  <c r="F3753" i="11"/>
  <c r="E3753" i="11" s="1"/>
  <c r="G3753" i="11"/>
  <c r="C3753" i="11"/>
  <c r="I3753" i="5"/>
  <c r="H3753" i="5"/>
  <c r="E3753" i="5"/>
  <c r="B3754" i="11" l="1"/>
  <c r="C3754" i="11"/>
  <c r="G3754" i="11"/>
  <c r="D3754" i="11"/>
  <c r="F3754" i="11"/>
  <c r="E3754" i="11" s="1"/>
  <c r="H3754" i="11"/>
  <c r="H3754" i="5"/>
  <c r="I3754" i="5"/>
  <c r="E3754" i="5"/>
  <c r="H3755" i="11" l="1"/>
  <c r="D3755" i="11"/>
  <c r="B3755" i="11"/>
  <c r="C3755" i="11"/>
  <c r="F3755" i="11"/>
  <c r="E3755" i="11" s="1"/>
  <c r="G3755" i="11"/>
  <c r="I3755" i="5"/>
  <c r="H3755" i="5"/>
  <c r="E3755" i="5"/>
  <c r="F3756" i="11" l="1"/>
  <c r="E3756" i="11" s="1"/>
  <c r="G3756" i="11"/>
  <c r="C3756" i="11"/>
  <c r="D3756" i="11"/>
  <c r="B3756" i="11"/>
  <c r="H3756" i="11"/>
  <c r="H3756" i="5"/>
  <c r="I3756" i="5"/>
  <c r="E3756" i="5"/>
  <c r="H3757" i="11" l="1"/>
  <c r="B3757" i="11"/>
  <c r="C3757" i="11"/>
  <c r="F3757" i="11"/>
  <c r="E3757" i="11" s="1"/>
  <c r="D3757" i="11"/>
  <c r="G3757" i="11"/>
  <c r="I3757" i="5"/>
  <c r="H3757" i="5"/>
  <c r="E3757" i="5"/>
  <c r="G3758" i="11" l="1"/>
  <c r="B3758" i="11"/>
  <c r="C3758" i="11"/>
  <c r="F3758" i="11"/>
  <c r="E3758" i="11" s="1"/>
  <c r="H3758" i="11"/>
  <c r="D3758" i="11"/>
  <c r="H3758" i="5"/>
  <c r="I3758" i="5"/>
  <c r="E3758" i="5"/>
  <c r="H3759" i="11" l="1"/>
  <c r="D3759" i="11"/>
  <c r="G3759" i="11"/>
  <c r="B3759" i="11"/>
  <c r="C3759" i="11"/>
  <c r="F3759" i="11"/>
  <c r="E3759" i="11" s="1"/>
  <c r="H3759" i="5"/>
  <c r="I3759" i="5"/>
  <c r="E3759" i="5"/>
  <c r="F3760" i="11" l="1"/>
  <c r="E3760" i="11" s="1"/>
  <c r="G3760" i="11"/>
  <c r="C3760" i="11"/>
  <c r="H3760" i="11"/>
  <c r="B3760" i="11"/>
  <c r="D3760" i="11"/>
  <c r="H3760" i="5"/>
  <c r="I3760" i="5"/>
  <c r="E3760" i="5"/>
  <c r="H3761" i="11" l="1"/>
  <c r="G3761" i="11"/>
  <c r="B3761" i="11"/>
  <c r="F3761" i="11"/>
  <c r="E3761" i="11" s="1"/>
  <c r="C3761" i="11"/>
  <c r="D3761" i="11"/>
  <c r="I3761" i="5"/>
  <c r="H3761" i="5"/>
  <c r="E3761" i="5"/>
  <c r="B3762" i="11" l="1"/>
  <c r="C3762" i="11"/>
  <c r="D3762" i="11"/>
  <c r="F3762" i="11"/>
  <c r="E3762" i="11" s="1"/>
  <c r="G3762" i="11"/>
  <c r="H3762" i="11"/>
  <c r="H3762" i="5"/>
  <c r="I3762" i="5"/>
  <c r="E3762" i="5"/>
  <c r="H3763" i="11" l="1"/>
  <c r="B3763" i="11"/>
  <c r="F3763" i="11"/>
  <c r="E3763" i="11" s="1"/>
  <c r="C3763" i="11"/>
  <c r="D3763" i="11"/>
  <c r="G3763" i="11"/>
  <c r="I3763" i="5"/>
  <c r="H3763" i="5"/>
  <c r="E3763" i="5"/>
  <c r="B3764" i="11" l="1"/>
  <c r="C3764" i="11"/>
  <c r="D3764" i="11"/>
  <c r="F3764" i="11"/>
  <c r="E3764" i="11" s="1"/>
  <c r="G3764" i="11"/>
  <c r="H3764" i="11"/>
  <c r="H3764" i="5"/>
  <c r="I3764" i="5"/>
  <c r="E3764" i="5"/>
  <c r="H3765" i="11" l="1"/>
  <c r="C3765" i="11"/>
  <c r="D3765" i="11"/>
  <c r="B3765" i="11"/>
  <c r="F3765" i="11"/>
  <c r="E3765" i="11" s="1"/>
  <c r="G3765" i="11"/>
  <c r="I3765" i="5"/>
  <c r="H3765" i="5"/>
  <c r="E3765" i="5"/>
  <c r="D3766" i="11" l="1"/>
  <c r="F3766" i="11"/>
  <c r="E3766" i="11" s="1"/>
  <c r="G3766" i="11"/>
  <c r="C3766" i="11"/>
  <c r="H3766" i="11"/>
  <c r="B3766" i="11"/>
  <c r="H3766" i="5"/>
  <c r="I3766" i="5"/>
  <c r="E3766" i="5"/>
  <c r="H3767" i="11" l="1"/>
  <c r="G3767" i="11"/>
  <c r="F3767" i="11"/>
  <c r="E3767" i="11" s="1"/>
  <c r="B3767" i="11"/>
  <c r="C3767" i="11"/>
  <c r="D3767" i="11"/>
  <c r="H3767" i="5"/>
  <c r="I3767" i="5"/>
  <c r="E3767" i="5"/>
  <c r="F3768" i="11" l="1"/>
  <c r="E3768" i="11" s="1"/>
  <c r="C3768" i="11"/>
  <c r="G3768" i="11"/>
  <c r="B3768" i="11"/>
  <c r="H3768" i="11"/>
  <c r="D3768" i="11"/>
  <c r="H3768" i="5"/>
  <c r="I3768" i="5"/>
  <c r="E3768" i="5"/>
  <c r="H3769" i="11" l="1"/>
  <c r="G3769" i="11"/>
  <c r="D3769" i="11"/>
  <c r="C3769" i="11"/>
  <c r="F3769" i="11"/>
  <c r="E3769" i="11" s="1"/>
  <c r="B3769" i="11"/>
  <c r="I3769" i="5"/>
  <c r="H3769" i="5"/>
  <c r="E3769" i="5"/>
  <c r="B3770" i="11" l="1"/>
  <c r="C3770" i="11"/>
  <c r="D3770" i="11"/>
  <c r="F3770" i="11"/>
  <c r="E3770" i="11" s="1"/>
  <c r="G3770" i="11"/>
  <c r="H3770" i="11"/>
  <c r="H3770" i="5"/>
  <c r="I3770" i="5"/>
  <c r="E3770" i="5"/>
  <c r="H3771" i="11" l="1"/>
  <c r="F3771" i="11"/>
  <c r="E3771" i="11" s="1"/>
  <c r="B3771" i="11"/>
  <c r="C3771" i="11"/>
  <c r="D3771" i="11"/>
  <c r="G3771" i="11"/>
  <c r="I3771" i="5"/>
  <c r="H3771" i="5"/>
  <c r="E3771" i="5"/>
  <c r="B3772" i="11" l="1"/>
  <c r="C3772" i="11"/>
  <c r="D3772" i="11"/>
  <c r="F3772" i="11"/>
  <c r="E3772" i="11" s="1"/>
  <c r="G3772" i="11"/>
  <c r="H3772" i="11"/>
  <c r="H3772" i="5"/>
  <c r="I3772" i="5"/>
  <c r="E3772" i="5"/>
  <c r="H3773" i="11" l="1"/>
  <c r="C3773" i="11"/>
  <c r="F3773" i="11"/>
  <c r="E3773" i="11" s="1"/>
  <c r="B3773" i="11"/>
  <c r="D3773" i="11"/>
  <c r="G3773" i="11"/>
  <c r="I3773" i="5"/>
  <c r="H3773" i="5"/>
  <c r="E3773" i="5"/>
  <c r="D3774" i="11" l="1"/>
  <c r="F3774" i="11"/>
  <c r="E3774" i="11" s="1"/>
  <c r="G3774" i="11"/>
  <c r="H3774" i="11"/>
  <c r="B3774" i="11"/>
  <c r="C3774" i="11"/>
  <c r="H3774" i="5"/>
  <c r="I3774" i="5"/>
  <c r="E3774" i="5"/>
  <c r="H3775" i="11" l="1"/>
  <c r="F3775" i="11"/>
  <c r="E3775" i="11" s="1"/>
  <c r="G3775" i="11"/>
  <c r="B3775" i="11"/>
  <c r="C3775" i="11"/>
  <c r="D3775" i="11"/>
  <c r="H3775" i="5"/>
  <c r="I3775" i="5"/>
  <c r="E3775" i="5"/>
  <c r="F3776" i="11" l="1"/>
  <c r="E3776" i="11" s="1"/>
  <c r="G3776" i="11"/>
  <c r="C3776" i="11"/>
  <c r="B3776" i="11"/>
  <c r="D3776" i="11"/>
  <c r="H3776" i="11"/>
  <c r="H3776" i="5"/>
  <c r="I3776" i="5"/>
  <c r="E3776" i="5"/>
  <c r="H3777" i="11" l="1"/>
  <c r="G3777" i="11"/>
  <c r="B3777" i="11"/>
  <c r="C3777" i="11"/>
  <c r="F3777" i="11"/>
  <c r="E3777" i="11" s="1"/>
  <c r="D3777" i="11"/>
  <c r="I3777" i="5"/>
  <c r="H3777" i="5"/>
  <c r="E3777" i="5"/>
  <c r="B3778" i="11" l="1"/>
  <c r="C3778" i="11"/>
  <c r="G3778" i="11"/>
  <c r="D3778" i="11"/>
  <c r="F3778" i="11"/>
  <c r="E3778" i="11" s="1"/>
  <c r="H3778" i="11"/>
  <c r="H3778" i="5"/>
  <c r="I3778" i="5"/>
  <c r="E3778" i="5"/>
  <c r="H3779" i="11" l="1"/>
  <c r="F3779" i="11"/>
  <c r="E3779" i="11" s="1"/>
  <c r="B3779" i="11"/>
  <c r="C3779" i="11"/>
  <c r="G3779" i="11"/>
  <c r="D3779" i="11"/>
  <c r="I3779" i="5"/>
  <c r="H3779" i="5"/>
  <c r="E3779" i="5"/>
  <c r="B3780" i="11" l="1"/>
  <c r="C3780" i="11"/>
  <c r="D3780" i="11"/>
  <c r="G3780" i="11"/>
  <c r="F3780" i="11"/>
  <c r="E3780" i="11" s="1"/>
  <c r="H3780" i="11"/>
  <c r="H3780" i="5"/>
  <c r="I3780" i="5"/>
  <c r="E3780" i="5"/>
  <c r="C3781" i="11" l="1"/>
  <c r="D3781" i="11"/>
  <c r="F3781" i="11"/>
  <c r="E3781" i="11" s="1"/>
  <c r="B3781" i="11"/>
  <c r="G3781" i="11"/>
  <c r="H3781" i="11"/>
  <c r="I3781" i="5"/>
  <c r="H3781" i="5"/>
  <c r="E3781" i="5"/>
  <c r="D3782" i="11" l="1"/>
  <c r="C3782" i="11"/>
  <c r="F3782" i="11"/>
  <c r="E3782" i="11" s="1"/>
  <c r="G3782" i="11"/>
  <c r="B3782" i="11"/>
  <c r="H3782" i="11"/>
  <c r="H3782" i="5"/>
  <c r="I3782" i="5"/>
  <c r="E3782" i="5"/>
  <c r="C3783" i="11" l="1"/>
  <c r="D3783" i="11"/>
  <c r="H3783" i="11"/>
  <c r="F3783" i="11"/>
  <c r="E3783" i="11" s="1"/>
  <c r="G3783" i="11"/>
  <c r="B3783" i="11"/>
  <c r="H3783" i="5"/>
  <c r="I3783" i="5"/>
  <c r="E3783" i="5"/>
  <c r="D3784" i="11" l="1"/>
  <c r="H3784" i="11"/>
  <c r="C3784" i="11"/>
  <c r="F3784" i="11"/>
  <c r="E3784" i="11" s="1"/>
  <c r="G3784" i="11"/>
  <c r="B3784" i="11"/>
  <c r="H3784" i="5"/>
  <c r="I3784" i="5"/>
  <c r="E3784" i="5"/>
  <c r="C3785" i="11" l="1"/>
  <c r="H3785" i="11"/>
  <c r="B3785" i="11"/>
  <c r="D3785" i="11"/>
  <c r="F3785" i="11"/>
  <c r="E3785" i="11" s="1"/>
  <c r="G3785" i="11"/>
  <c r="I3785" i="5"/>
  <c r="H3785" i="5"/>
  <c r="E3785" i="5"/>
  <c r="D3786" i="11" l="1"/>
  <c r="F3786" i="11"/>
  <c r="E3786" i="11" s="1"/>
  <c r="G3786" i="11"/>
  <c r="H3786" i="11"/>
  <c r="B3786" i="11"/>
  <c r="C3786" i="11"/>
  <c r="H3786" i="5"/>
  <c r="I3786" i="5"/>
  <c r="E3786" i="5"/>
  <c r="C3787" i="11" l="1"/>
  <c r="H3787" i="11"/>
  <c r="D3787" i="11"/>
  <c r="G3787" i="11"/>
  <c r="B3787" i="11"/>
  <c r="F3787" i="11"/>
  <c r="E3787" i="11" s="1"/>
  <c r="I3787" i="5"/>
  <c r="H3787" i="5"/>
  <c r="E3787" i="5"/>
  <c r="D3788" i="11" l="1"/>
  <c r="B3788" i="11"/>
  <c r="F3788" i="11"/>
  <c r="E3788" i="11" s="1"/>
  <c r="G3788" i="11"/>
  <c r="H3788" i="11"/>
  <c r="C3788" i="11"/>
  <c r="H3788" i="5"/>
  <c r="I3788" i="5"/>
  <c r="E3788" i="5"/>
  <c r="C3789" i="11" l="1"/>
  <c r="D3789" i="11"/>
  <c r="F3789" i="11"/>
  <c r="E3789" i="11" s="1"/>
  <c r="H3789" i="11"/>
  <c r="G3789" i="11"/>
  <c r="B3789" i="11"/>
  <c r="I3789" i="5"/>
  <c r="H3789" i="5"/>
  <c r="E3789" i="5"/>
  <c r="D3790" i="11" l="1"/>
  <c r="F3790" i="11"/>
  <c r="E3790" i="11" s="1"/>
  <c r="H3790" i="11"/>
  <c r="G3790" i="11"/>
  <c r="B3790" i="11"/>
  <c r="C3790" i="11"/>
  <c r="H3790" i="5"/>
  <c r="I3790" i="5"/>
  <c r="E3790" i="5"/>
  <c r="C3791" i="11" l="1"/>
  <c r="H3791" i="11"/>
  <c r="D3791" i="11"/>
  <c r="B3791" i="11"/>
  <c r="F3791" i="11"/>
  <c r="E3791" i="11" s="1"/>
  <c r="G3791" i="11"/>
  <c r="I3791" i="5"/>
  <c r="H3791" i="5"/>
  <c r="E3791" i="5"/>
  <c r="D3792" i="11" l="1"/>
  <c r="H3792" i="11"/>
  <c r="F3792" i="11"/>
  <c r="E3792" i="11" s="1"/>
  <c r="B3792" i="11"/>
  <c r="C3792" i="11"/>
  <c r="G3792" i="11"/>
  <c r="H3792" i="5"/>
  <c r="I3792" i="5"/>
  <c r="E3792" i="5"/>
  <c r="C3793" i="11" l="1"/>
  <c r="D3793" i="11"/>
  <c r="H3793" i="11"/>
  <c r="F3793" i="11"/>
  <c r="E3793" i="11" s="1"/>
  <c r="G3793" i="11"/>
  <c r="B3793" i="11"/>
  <c r="I3793" i="5"/>
  <c r="H3793" i="5"/>
  <c r="E3793" i="5"/>
  <c r="D3794" i="11" l="1"/>
  <c r="H3794" i="11"/>
  <c r="F3794" i="11"/>
  <c r="E3794" i="11" s="1"/>
  <c r="G3794" i="11"/>
  <c r="C3794" i="11"/>
  <c r="B3794" i="11"/>
  <c r="H3794" i="5"/>
  <c r="I3794" i="5"/>
  <c r="E3794" i="5"/>
  <c r="C3795" i="11" l="1"/>
  <c r="H3795" i="11"/>
  <c r="D3795" i="11"/>
  <c r="B3795" i="11"/>
  <c r="F3795" i="11"/>
  <c r="E3795" i="11" s="1"/>
  <c r="G3795" i="11"/>
  <c r="I3795" i="5"/>
  <c r="H3795" i="5"/>
  <c r="E3795" i="5"/>
  <c r="D3796" i="11" l="1"/>
  <c r="F3796" i="11"/>
  <c r="E3796" i="11" s="1"/>
  <c r="B3796" i="11"/>
  <c r="H3796" i="11"/>
  <c r="G3796" i="11"/>
  <c r="C3796" i="11"/>
  <c r="H3796" i="5"/>
  <c r="I3796" i="5"/>
  <c r="E3796" i="5"/>
  <c r="C3797" i="11" l="1"/>
  <c r="D3797" i="11"/>
  <c r="G3797" i="11"/>
  <c r="H3797" i="11"/>
  <c r="F3797" i="11"/>
  <c r="E3797" i="11" s="1"/>
  <c r="B3797" i="11"/>
  <c r="I3797" i="5"/>
  <c r="H3797" i="5"/>
  <c r="E3797" i="5"/>
  <c r="D3798" i="11" l="1"/>
  <c r="H3798" i="11"/>
  <c r="F3798" i="11"/>
  <c r="E3798" i="11" s="1"/>
  <c r="C3798" i="11"/>
  <c r="B3798" i="11"/>
  <c r="G3798" i="11"/>
  <c r="H3798" i="5"/>
  <c r="I3798" i="5"/>
  <c r="E3798" i="5"/>
  <c r="C3799" i="11" l="1"/>
  <c r="D3799" i="11"/>
  <c r="F3799" i="11"/>
  <c r="E3799" i="11" s="1"/>
  <c r="G3799" i="11"/>
  <c r="H3799" i="11"/>
  <c r="B3799" i="11"/>
  <c r="I3799" i="5"/>
  <c r="H3799" i="5"/>
  <c r="E3799" i="5"/>
  <c r="D3800" i="11" l="1"/>
  <c r="C3800" i="11"/>
  <c r="F3800" i="11"/>
  <c r="E3800" i="11" s="1"/>
  <c r="G3800" i="11"/>
  <c r="B3800" i="11"/>
  <c r="H3800" i="11"/>
  <c r="H3800" i="5"/>
  <c r="I3800" i="5"/>
  <c r="E3800" i="5"/>
  <c r="C3801" i="11" l="1"/>
  <c r="H3801" i="11"/>
  <c r="D3801" i="11"/>
  <c r="G3801" i="11"/>
  <c r="B3801" i="11"/>
  <c r="F3801" i="11"/>
  <c r="E3801" i="11" s="1"/>
  <c r="I3801" i="5"/>
  <c r="H3801" i="5"/>
  <c r="E3801" i="5"/>
  <c r="D3802" i="11" l="1"/>
  <c r="G3802" i="11"/>
  <c r="B3802" i="11"/>
  <c r="C3802" i="11"/>
  <c r="F3802" i="11"/>
  <c r="E3802" i="11" s="1"/>
  <c r="H3802" i="11"/>
  <c r="H3802" i="5"/>
  <c r="I3802" i="5"/>
  <c r="E3802" i="5"/>
  <c r="C3803" i="11" l="1"/>
  <c r="D3803" i="11"/>
  <c r="H3803" i="11"/>
  <c r="G3803" i="11"/>
  <c r="B3803" i="11"/>
  <c r="F3803" i="11"/>
  <c r="E3803" i="11" s="1"/>
  <c r="I3803" i="5"/>
  <c r="H3803" i="5"/>
  <c r="E3803" i="5"/>
  <c r="D3804" i="11" l="1"/>
  <c r="H3804" i="11"/>
  <c r="G3804" i="11"/>
  <c r="F3804" i="11"/>
  <c r="E3804" i="11" s="1"/>
  <c r="B3804" i="11"/>
  <c r="C3804" i="11"/>
  <c r="H3804" i="5"/>
  <c r="I3804" i="5"/>
  <c r="E3804" i="5"/>
  <c r="C3805" i="11" l="1"/>
  <c r="D3805" i="11"/>
  <c r="F3805" i="11"/>
  <c r="E3805" i="11" s="1"/>
  <c r="H3805" i="11"/>
  <c r="B3805" i="11"/>
  <c r="G3805" i="11"/>
  <c r="I3805" i="5"/>
  <c r="H3805" i="5"/>
  <c r="E3805" i="5"/>
  <c r="D3806" i="11" l="1"/>
  <c r="G3806" i="11"/>
  <c r="F3806" i="11"/>
  <c r="E3806" i="11" s="1"/>
  <c r="B3806" i="11"/>
  <c r="H3806" i="11"/>
  <c r="C3806" i="11"/>
  <c r="H3806" i="5"/>
  <c r="I3806" i="5"/>
  <c r="E3806" i="5"/>
  <c r="C3807" i="11" l="1"/>
  <c r="D3807" i="11"/>
  <c r="F3807" i="11"/>
  <c r="E3807" i="11" s="1"/>
  <c r="G3807" i="11"/>
  <c r="B3807" i="11"/>
  <c r="H3807" i="11"/>
  <c r="I3807" i="5"/>
  <c r="H3807" i="5"/>
  <c r="E3807" i="5"/>
  <c r="H3808" i="11" l="1"/>
  <c r="F3808" i="11"/>
  <c r="E3808" i="11" s="1"/>
  <c r="D3808" i="11"/>
  <c r="C3808" i="11"/>
  <c r="G3808" i="11"/>
  <c r="B3808" i="11"/>
  <c r="H3808" i="5"/>
  <c r="I3808" i="5"/>
  <c r="E3808" i="5"/>
  <c r="C3809" i="11" l="1"/>
  <c r="F3809" i="11"/>
  <c r="E3809" i="11" s="1"/>
  <c r="B3809" i="11"/>
  <c r="D3809" i="11"/>
  <c r="G3809" i="11"/>
  <c r="H3809" i="11"/>
  <c r="I3809" i="5"/>
  <c r="H3809" i="5"/>
  <c r="E3809" i="5"/>
  <c r="D3810" i="11" l="1"/>
  <c r="H3810" i="11"/>
  <c r="G3810" i="11"/>
  <c r="B3810" i="11"/>
  <c r="C3810" i="11"/>
  <c r="F3810" i="11"/>
  <c r="E3810" i="11" s="1"/>
  <c r="H3810" i="5"/>
  <c r="I3810" i="5"/>
  <c r="E3810" i="5"/>
  <c r="C3811" i="11" l="1"/>
  <c r="D3811" i="11"/>
  <c r="F3811" i="11"/>
  <c r="E3811" i="11" s="1"/>
  <c r="B3811" i="11"/>
  <c r="H3811" i="11"/>
  <c r="G3811" i="11"/>
  <c r="I3811" i="5"/>
  <c r="H3811" i="5"/>
  <c r="E3811" i="5"/>
  <c r="D3812" i="11" l="1"/>
  <c r="F3812" i="11"/>
  <c r="E3812" i="11" s="1"/>
  <c r="G3812" i="11"/>
  <c r="H3812" i="11"/>
  <c r="B3812" i="11"/>
  <c r="C3812" i="11"/>
  <c r="H3812" i="5"/>
  <c r="I3812" i="5"/>
  <c r="E3812" i="5"/>
  <c r="C3813" i="11" l="1"/>
  <c r="D3813" i="11"/>
  <c r="H3813" i="11"/>
  <c r="F3813" i="11"/>
  <c r="E3813" i="11" s="1"/>
  <c r="G3813" i="11"/>
  <c r="B3813" i="11"/>
  <c r="I3813" i="5"/>
  <c r="H3813" i="5"/>
  <c r="E3813" i="5"/>
  <c r="H3814" i="11" l="1"/>
  <c r="D3814" i="11"/>
  <c r="G3814" i="11"/>
  <c r="B3814" i="11"/>
  <c r="C3814" i="11"/>
  <c r="F3814" i="11"/>
  <c r="E3814" i="11" s="1"/>
  <c r="H3814" i="5"/>
  <c r="I3814" i="5"/>
  <c r="E3814" i="5"/>
  <c r="C3815" i="11" l="1"/>
  <c r="B3815" i="11"/>
  <c r="D3815" i="11"/>
  <c r="F3815" i="11"/>
  <c r="E3815" i="11" s="1"/>
  <c r="G3815" i="11"/>
  <c r="H3815" i="11"/>
  <c r="I3815" i="5"/>
  <c r="H3815" i="5"/>
  <c r="E3815" i="5"/>
  <c r="D3816" i="11" l="1"/>
  <c r="F3816" i="11"/>
  <c r="E3816" i="11" s="1"/>
  <c r="B3816" i="11"/>
  <c r="H3816" i="11"/>
  <c r="C3816" i="11"/>
  <c r="G3816" i="11"/>
  <c r="H3816" i="5"/>
  <c r="I3816" i="5"/>
  <c r="E3816" i="5"/>
  <c r="C3817" i="11" l="1"/>
  <c r="D3817" i="11"/>
  <c r="G3817" i="11"/>
  <c r="H3817" i="11"/>
  <c r="F3817" i="11"/>
  <c r="E3817" i="11" s="1"/>
  <c r="B3817" i="11"/>
  <c r="I3817" i="5"/>
  <c r="H3817" i="5"/>
  <c r="E3817" i="5"/>
  <c r="D3818" i="11" l="1"/>
  <c r="G3818" i="11"/>
  <c r="H3818" i="11"/>
  <c r="B3818" i="11"/>
  <c r="C3818" i="11"/>
  <c r="F3818" i="11"/>
  <c r="E3818" i="11" s="1"/>
  <c r="H3818" i="5"/>
  <c r="I3818" i="5"/>
  <c r="E3818" i="5"/>
  <c r="C3819" i="11" l="1"/>
  <c r="B3819" i="11"/>
  <c r="H3819" i="11"/>
  <c r="D3819" i="11"/>
  <c r="F3819" i="11"/>
  <c r="E3819" i="11" s="1"/>
  <c r="G3819" i="11"/>
  <c r="I3819" i="5"/>
  <c r="H3819" i="5"/>
  <c r="E3819" i="5"/>
  <c r="D3820" i="11" l="1"/>
  <c r="F3820" i="11"/>
  <c r="E3820" i="11" s="1"/>
  <c r="B3820" i="11"/>
  <c r="C3820" i="11"/>
  <c r="H3820" i="11"/>
  <c r="G3820" i="11"/>
  <c r="H3820" i="5"/>
  <c r="I3820" i="5"/>
  <c r="E3820" i="5"/>
  <c r="C3821" i="11" l="1"/>
  <c r="G3821" i="11"/>
  <c r="B3821" i="11"/>
  <c r="D3821" i="11"/>
  <c r="H3821" i="11"/>
  <c r="F3821" i="11"/>
  <c r="E3821" i="11" s="1"/>
  <c r="I3821" i="5"/>
  <c r="H3821" i="5"/>
  <c r="E3821" i="5"/>
  <c r="D3822" i="11" l="1"/>
  <c r="H3822" i="11"/>
  <c r="B3822" i="11"/>
  <c r="C3822" i="11"/>
  <c r="F3822" i="11"/>
  <c r="E3822" i="11" s="1"/>
  <c r="G3822" i="11"/>
  <c r="H3822" i="5"/>
  <c r="I3822" i="5"/>
  <c r="E3822" i="5"/>
  <c r="C3823" i="11" l="1"/>
  <c r="D3823" i="11"/>
  <c r="F3823" i="11"/>
  <c r="E3823" i="11" s="1"/>
  <c r="B3823" i="11"/>
  <c r="H3823" i="11"/>
  <c r="G3823" i="11"/>
  <c r="I3823" i="5"/>
  <c r="H3823" i="5"/>
  <c r="E3823" i="5"/>
  <c r="D3824" i="11" l="1"/>
  <c r="H3824" i="11"/>
  <c r="B3824" i="11"/>
  <c r="F3824" i="11"/>
  <c r="E3824" i="11" s="1"/>
  <c r="G3824" i="11"/>
  <c r="C3824" i="11"/>
  <c r="H3824" i="5"/>
  <c r="I3824" i="5"/>
  <c r="E3824" i="5"/>
  <c r="C3825" i="11" l="1"/>
  <c r="F3825" i="11"/>
  <c r="E3825" i="11" s="1"/>
  <c r="G3825" i="11"/>
  <c r="H3825" i="11"/>
  <c r="D3825" i="11"/>
  <c r="B3825" i="11"/>
  <c r="I3825" i="5"/>
  <c r="H3825" i="5"/>
  <c r="E3825" i="5"/>
  <c r="H3826" i="11" l="1"/>
  <c r="G3826" i="11"/>
  <c r="B3826" i="11"/>
  <c r="D3826" i="11"/>
  <c r="F3826" i="11"/>
  <c r="E3826" i="11" s="1"/>
  <c r="C3826" i="11"/>
  <c r="H3826" i="5"/>
  <c r="I3826" i="5"/>
  <c r="E3826" i="5"/>
  <c r="C3827" i="11" l="1"/>
  <c r="D3827" i="11"/>
  <c r="H3827" i="11"/>
  <c r="F3827" i="11"/>
  <c r="E3827" i="11" s="1"/>
  <c r="G3827" i="11"/>
  <c r="B3827" i="11"/>
  <c r="I3827" i="5"/>
  <c r="H3827" i="5"/>
  <c r="E3827" i="5"/>
  <c r="D3828" i="11" l="1"/>
  <c r="G3828" i="11"/>
  <c r="H3828" i="11"/>
  <c r="F3828" i="11"/>
  <c r="E3828" i="11" s="1"/>
  <c r="B3828" i="11"/>
  <c r="C3828" i="11"/>
  <c r="H3828" i="5"/>
  <c r="I3828" i="5"/>
  <c r="E3828" i="5"/>
  <c r="C3829" i="11" l="1"/>
  <c r="D3829" i="11"/>
  <c r="F3829" i="11"/>
  <c r="E3829" i="11" s="1"/>
  <c r="B3829" i="11"/>
  <c r="H3829" i="11"/>
  <c r="G3829" i="11"/>
  <c r="I3829" i="5"/>
  <c r="H3829" i="5"/>
  <c r="E3829" i="5"/>
  <c r="D3830" i="11" l="1"/>
  <c r="F3830" i="11"/>
  <c r="E3830" i="11" s="1"/>
  <c r="C3830" i="11"/>
  <c r="G3830" i="11"/>
  <c r="B3830" i="11"/>
  <c r="H3830" i="11"/>
  <c r="H3830" i="5"/>
  <c r="I3830" i="5"/>
  <c r="E3830" i="5"/>
  <c r="C3831" i="11" l="1"/>
  <c r="D3831" i="11"/>
  <c r="F3831" i="11"/>
  <c r="E3831" i="11" s="1"/>
  <c r="G3831" i="11"/>
  <c r="B3831" i="11"/>
  <c r="H3831" i="11"/>
  <c r="I3831" i="5"/>
  <c r="H3831" i="5"/>
  <c r="E3831" i="5"/>
  <c r="D3832" i="11" l="1"/>
  <c r="F3832" i="11"/>
  <c r="E3832" i="11" s="1"/>
  <c r="G3832" i="11"/>
  <c r="H3832" i="11"/>
  <c r="C3832" i="11"/>
  <c r="B3832" i="11"/>
  <c r="H3832" i="5"/>
  <c r="I3832" i="5"/>
  <c r="E3832" i="5"/>
  <c r="C3833" i="11" l="1"/>
  <c r="D3833" i="11"/>
  <c r="F3833" i="11"/>
  <c r="E3833" i="11" s="1"/>
  <c r="H3833" i="11"/>
  <c r="G3833" i="11"/>
  <c r="B3833" i="11"/>
  <c r="I3833" i="5"/>
  <c r="H3833" i="5"/>
  <c r="E3833" i="5"/>
  <c r="H3834" i="11" l="1"/>
  <c r="D3834" i="11"/>
  <c r="F3834" i="11"/>
  <c r="E3834" i="11" s="1"/>
  <c r="G3834" i="11"/>
  <c r="B3834" i="11"/>
  <c r="C3834" i="11"/>
  <c r="I3834" i="5"/>
  <c r="H3834" i="5"/>
  <c r="E3834" i="5"/>
  <c r="C3835" i="11" l="1"/>
  <c r="D3835" i="11"/>
  <c r="F3835" i="11"/>
  <c r="E3835" i="11" s="1"/>
  <c r="B3835" i="11"/>
  <c r="H3835" i="11"/>
  <c r="G3835" i="11"/>
  <c r="I3835" i="5"/>
  <c r="H3835" i="5"/>
  <c r="E3835" i="5"/>
  <c r="D3836" i="11" l="1"/>
  <c r="F3836" i="11"/>
  <c r="E3836" i="11" s="1"/>
  <c r="G3836" i="11"/>
  <c r="H3836" i="11"/>
  <c r="B3836" i="11"/>
  <c r="C3836" i="11"/>
  <c r="I3836" i="5"/>
  <c r="H3836" i="5"/>
  <c r="E3836" i="5"/>
  <c r="C3837" i="11" l="1"/>
  <c r="D3837" i="11"/>
  <c r="H3837" i="11"/>
  <c r="B3837" i="11"/>
  <c r="F3837" i="11"/>
  <c r="E3837" i="11" s="1"/>
  <c r="G3837" i="11"/>
  <c r="H3837" i="5"/>
  <c r="I3837" i="5"/>
  <c r="E3837" i="5"/>
  <c r="D3838" i="11" l="1"/>
  <c r="B3838" i="11"/>
  <c r="C3838" i="11"/>
  <c r="H3838" i="11"/>
  <c r="F3838" i="11"/>
  <c r="E3838" i="11" s="1"/>
  <c r="G3838" i="11"/>
  <c r="I3838" i="5"/>
  <c r="H3838" i="5"/>
  <c r="E3838" i="5"/>
  <c r="C3839" i="11" l="1"/>
  <c r="G3839" i="11"/>
  <c r="D3839" i="11"/>
  <c r="F3839" i="11"/>
  <c r="E3839" i="11" s="1"/>
  <c r="B3839" i="11"/>
  <c r="H3839" i="11"/>
  <c r="I3839" i="5"/>
  <c r="H3839" i="5"/>
  <c r="E3839" i="5"/>
  <c r="H3840" i="11" l="1"/>
  <c r="D3840" i="11"/>
  <c r="G3840" i="11"/>
  <c r="C3840" i="11"/>
  <c r="F3840" i="11"/>
  <c r="E3840" i="11" s="1"/>
  <c r="B3840" i="11"/>
  <c r="I3840" i="5"/>
  <c r="H3840" i="5"/>
  <c r="E3840" i="5"/>
  <c r="C3841" i="11" l="1"/>
  <c r="F3841" i="11"/>
  <c r="E3841" i="11" s="1"/>
  <c r="D3841" i="11"/>
  <c r="H3841" i="11"/>
  <c r="G3841" i="11"/>
  <c r="B3841" i="11"/>
  <c r="I3841" i="5"/>
  <c r="H3841" i="5"/>
  <c r="E3841" i="5"/>
  <c r="D3842" i="11" l="1"/>
  <c r="F3842" i="11"/>
  <c r="E3842" i="11" s="1"/>
  <c r="G3842" i="11"/>
  <c r="H3842" i="11"/>
  <c r="C3842" i="11"/>
  <c r="B3842" i="11"/>
  <c r="I3842" i="5"/>
  <c r="H3842" i="5"/>
  <c r="E3842" i="5"/>
  <c r="C3843" i="11" l="1"/>
  <c r="F3843" i="11"/>
  <c r="E3843" i="11" s="1"/>
  <c r="H3843" i="11"/>
  <c r="B3843" i="11"/>
  <c r="D3843" i="11"/>
  <c r="G3843" i="11"/>
  <c r="I3843" i="5"/>
  <c r="H3843" i="5"/>
  <c r="E3843" i="5"/>
  <c r="D3844" i="11" l="1"/>
  <c r="F3844" i="11"/>
  <c r="E3844" i="11" s="1"/>
  <c r="G3844" i="11"/>
  <c r="B3844" i="11"/>
  <c r="C3844" i="11"/>
  <c r="H3844" i="11"/>
  <c r="I3844" i="5"/>
  <c r="H3844" i="5"/>
  <c r="E3844" i="5"/>
  <c r="C3845" i="11" l="1"/>
  <c r="D3845" i="11"/>
  <c r="F3845" i="11"/>
  <c r="E3845" i="11" s="1"/>
  <c r="G3845" i="11"/>
  <c r="B3845" i="11"/>
  <c r="H3845" i="11"/>
  <c r="H3845" i="5"/>
  <c r="I3845" i="5"/>
  <c r="E3845" i="5"/>
  <c r="D3846" i="11" l="1"/>
  <c r="F3846" i="11"/>
  <c r="E3846" i="11" s="1"/>
  <c r="G3846" i="11"/>
  <c r="H3846" i="11"/>
  <c r="B3846" i="11"/>
  <c r="C3846" i="11"/>
  <c r="I3846" i="5"/>
  <c r="H3846" i="5"/>
  <c r="E3846" i="5"/>
  <c r="C3847" i="11" l="1"/>
  <c r="H3847" i="11"/>
  <c r="G3847" i="11"/>
  <c r="D3847" i="11"/>
  <c r="F3847" i="11"/>
  <c r="E3847" i="11" s="1"/>
  <c r="B3847" i="11"/>
  <c r="I3847" i="5"/>
  <c r="H3847" i="5"/>
  <c r="E3847" i="5"/>
  <c r="D3848" i="11" l="1"/>
  <c r="F3848" i="11"/>
  <c r="E3848" i="11" s="1"/>
  <c r="H3848" i="11"/>
  <c r="B3848" i="11"/>
  <c r="G3848" i="11"/>
  <c r="C3848" i="11"/>
  <c r="I3848" i="5"/>
  <c r="H3848" i="5"/>
  <c r="E3848" i="5"/>
  <c r="C3849" i="11" l="1"/>
  <c r="D3849" i="11"/>
  <c r="F3849" i="11"/>
  <c r="E3849" i="11" s="1"/>
  <c r="B3849" i="11"/>
  <c r="H3849" i="11"/>
  <c r="G3849" i="11"/>
  <c r="I3849" i="5"/>
  <c r="H3849" i="5"/>
  <c r="E3849" i="5"/>
  <c r="D3850" i="11" l="1"/>
  <c r="F3850" i="11"/>
  <c r="E3850" i="11" s="1"/>
  <c r="G3850" i="11"/>
  <c r="C3850" i="11"/>
  <c r="H3850" i="11"/>
  <c r="B3850" i="11"/>
  <c r="I3850" i="5"/>
  <c r="H3850" i="5"/>
  <c r="E3850" i="5"/>
  <c r="C3851" i="11" l="1"/>
  <c r="D3851" i="11"/>
  <c r="G3851" i="11"/>
  <c r="H3851" i="11"/>
  <c r="F3851" i="11"/>
  <c r="E3851" i="11" s="1"/>
  <c r="B3851" i="11"/>
  <c r="I3851" i="5"/>
  <c r="H3851" i="5"/>
  <c r="E3851" i="5"/>
  <c r="D3852" i="11" l="1"/>
  <c r="F3852" i="11"/>
  <c r="E3852" i="11" s="1"/>
  <c r="B3852" i="11"/>
  <c r="G3852" i="11"/>
  <c r="H3852" i="11"/>
  <c r="C3852" i="11"/>
  <c r="I3852" i="5"/>
  <c r="H3852" i="5"/>
  <c r="E3852" i="5"/>
  <c r="C3853" i="11" l="1"/>
  <c r="D3853" i="11"/>
  <c r="F3853" i="11"/>
  <c r="E3853" i="11" s="1"/>
  <c r="G3853" i="11"/>
  <c r="H3853" i="11"/>
  <c r="B3853" i="11"/>
  <c r="H3853" i="5"/>
  <c r="I3853" i="5"/>
  <c r="E3853" i="5"/>
  <c r="H3854" i="11" l="1"/>
  <c r="F3854" i="11"/>
  <c r="E3854" i="11" s="1"/>
  <c r="D3854" i="11"/>
  <c r="G3854" i="11"/>
  <c r="B3854" i="11"/>
  <c r="C3854" i="11"/>
  <c r="I3854" i="5"/>
  <c r="H3854" i="5"/>
  <c r="E3854" i="5"/>
  <c r="C3855" i="11" l="1"/>
  <c r="H3855" i="11"/>
  <c r="D3855" i="11"/>
  <c r="B3855" i="11"/>
  <c r="F3855" i="11"/>
  <c r="E3855" i="11" s="1"/>
  <c r="G3855" i="11"/>
  <c r="I3855" i="5"/>
  <c r="H3855" i="5"/>
  <c r="E3855" i="5"/>
  <c r="D3856" i="11" l="1"/>
  <c r="F3856" i="11"/>
  <c r="E3856" i="11" s="1"/>
  <c r="G3856" i="11"/>
  <c r="B3856" i="11"/>
  <c r="H3856" i="11"/>
  <c r="C3856" i="11"/>
  <c r="I3856" i="5"/>
  <c r="H3856" i="5"/>
  <c r="E3856" i="5"/>
  <c r="C3857" i="11" l="1"/>
  <c r="D3857" i="11"/>
  <c r="F3857" i="11"/>
  <c r="E3857" i="11" s="1"/>
  <c r="G3857" i="11"/>
  <c r="H3857" i="11"/>
  <c r="B3857" i="11"/>
  <c r="I3857" i="5"/>
  <c r="H3857" i="5"/>
  <c r="E3857" i="5"/>
  <c r="D3858" i="11" l="1"/>
  <c r="H3858" i="11"/>
  <c r="B3858" i="11"/>
  <c r="F3858" i="11"/>
  <c r="E3858" i="11" s="1"/>
  <c r="G3858" i="11"/>
  <c r="C3858" i="11"/>
  <c r="I3858" i="5"/>
  <c r="H3858" i="5"/>
  <c r="E3858" i="5"/>
  <c r="C3859" i="11" l="1"/>
  <c r="G3859" i="11"/>
  <c r="H3859" i="11"/>
  <c r="D3859" i="11"/>
  <c r="F3859" i="11"/>
  <c r="E3859" i="11" s="1"/>
  <c r="B3859" i="11"/>
  <c r="I3859" i="5"/>
  <c r="H3859" i="5"/>
  <c r="E3859" i="5"/>
  <c r="D3860" i="11" l="1"/>
  <c r="H3860" i="11"/>
  <c r="B3860" i="11"/>
  <c r="C3860" i="11"/>
  <c r="F3860" i="11"/>
  <c r="E3860" i="11" s="1"/>
  <c r="G3860" i="11"/>
  <c r="I3860" i="5"/>
  <c r="H3860" i="5"/>
  <c r="E3860" i="5"/>
  <c r="C3861" i="11" l="1"/>
  <c r="D3861" i="11"/>
  <c r="F3861" i="11"/>
  <c r="E3861" i="11" s="1"/>
  <c r="H3861" i="11"/>
  <c r="G3861" i="11"/>
  <c r="B3861" i="11"/>
  <c r="H3861" i="5"/>
  <c r="I3861" i="5"/>
  <c r="E3861" i="5"/>
  <c r="H3862" i="11" l="1"/>
  <c r="G3862" i="11"/>
  <c r="B3862" i="11"/>
  <c r="D3862" i="11"/>
  <c r="F3862" i="11"/>
  <c r="E3862" i="11" s="1"/>
  <c r="C3862" i="11"/>
  <c r="I3862" i="5"/>
  <c r="H3862" i="5"/>
  <c r="E3862" i="5"/>
  <c r="C3863" i="11" l="1"/>
  <c r="D3863" i="11"/>
  <c r="G3863" i="11"/>
  <c r="B3863" i="11"/>
  <c r="H3863" i="11"/>
  <c r="F3863" i="11"/>
  <c r="E3863" i="11" s="1"/>
  <c r="I3863" i="5"/>
  <c r="H3863" i="5"/>
  <c r="E3863" i="5"/>
  <c r="D3864" i="11" l="1"/>
  <c r="G3864" i="11"/>
  <c r="H3864" i="11"/>
  <c r="B3864" i="11"/>
  <c r="C3864" i="11"/>
  <c r="F3864" i="11"/>
  <c r="E3864" i="11" s="1"/>
  <c r="I3864" i="5"/>
  <c r="H3864" i="5"/>
  <c r="E3864" i="5"/>
  <c r="C3865" i="11" l="1"/>
  <c r="G3865" i="11"/>
  <c r="B3865" i="11"/>
  <c r="D3865" i="11"/>
  <c r="H3865" i="11"/>
  <c r="F3865" i="11"/>
  <c r="E3865" i="11" s="1"/>
  <c r="I3865" i="5"/>
  <c r="H3865" i="5"/>
  <c r="E3865" i="5"/>
  <c r="D3866" i="11" l="1"/>
  <c r="G3866" i="11"/>
  <c r="B3866" i="11"/>
  <c r="F3866" i="11"/>
  <c r="E3866" i="11" s="1"/>
  <c r="C3866" i="11"/>
  <c r="H3866" i="11"/>
  <c r="I3866" i="5"/>
  <c r="H3866" i="5"/>
  <c r="E3866" i="5"/>
  <c r="C3867" i="11" l="1"/>
  <c r="G3867" i="11"/>
  <c r="H3867" i="11"/>
  <c r="B3867" i="11"/>
  <c r="D3867" i="11"/>
  <c r="F3867" i="11"/>
  <c r="E3867" i="11" s="1"/>
  <c r="I3867" i="5"/>
  <c r="H3867" i="5"/>
  <c r="E3867" i="5"/>
  <c r="D3868" i="11" l="1"/>
  <c r="H3868" i="11"/>
  <c r="F3868" i="11"/>
  <c r="E3868" i="11" s="1"/>
  <c r="G3868" i="11"/>
  <c r="B3868" i="11"/>
  <c r="C3868" i="11"/>
  <c r="I3868" i="5"/>
  <c r="H3868" i="5"/>
  <c r="E3868" i="5"/>
  <c r="C3869" i="11" l="1"/>
  <c r="H3869" i="11"/>
  <c r="D3869" i="11"/>
  <c r="F3869" i="11"/>
  <c r="E3869" i="11" s="1"/>
  <c r="G3869" i="11"/>
  <c r="B3869" i="11"/>
  <c r="H3869" i="5"/>
  <c r="I3869" i="5"/>
  <c r="E3869" i="5"/>
  <c r="D3870" i="11" l="1"/>
  <c r="F3870" i="11"/>
  <c r="E3870" i="11" s="1"/>
  <c r="G3870" i="11"/>
  <c r="H3870" i="11"/>
  <c r="C3870" i="11"/>
  <c r="B3870" i="11"/>
  <c r="I3870" i="5"/>
  <c r="H3870" i="5"/>
  <c r="E3870" i="5"/>
  <c r="C3871" i="11" l="1"/>
  <c r="D3871" i="11"/>
  <c r="F3871" i="11"/>
  <c r="E3871" i="11" s="1"/>
  <c r="G3871" i="11"/>
  <c r="H3871" i="11"/>
  <c r="B3871" i="11"/>
  <c r="I3871" i="5"/>
  <c r="H3871" i="5"/>
  <c r="E3871" i="5"/>
  <c r="D3872" i="11" l="1"/>
  <c r="H3872" i="11"/>
  <c r="G3872" i="11"/>
  <c r="F3872" i="11"/>
  <c r="E3872" i="11" s="1"/>
  <c r="B3872" i="11"/>
  <c r="C3872" i="11"/>
  <c r="I3872" i="5"/>
  <c r="H3872" i="5"/>
  <c r="E3872" i="5"/>
  <c r="C3873" i="11" l="1"/>
  <c r="G3873" i="11"/>
  <c r="D3873" i="11"/>
  <c r="H3873" i="11"/>
  <c r="F3873" i="11"/>
  <c r="E3873" i="11" s="1"/>
  <c r="B3873" i="11"/>
  <c r="I3873" i="5"/>
  <c r="H3873" i="5"/>
  <c r="E3873" i="5"/>
  <c r="D3874" i="11" l="1"/>
  <c r="H3874" i="11"/>
  <c r="B3874" i="11"/>
  <c r="F3874" i="11"/>
  <c r="E3874" i="11" s="1"/>
  <c r="G3874" i="11"/>
  <c r="C3874" i="11"/>
  <c r="I3874" i="5"/>
  <c r="H3874" i="5"/>
  <c r="E3874" i="5"/>
  <c r="C3875" i="11" l="1"/>
  <c r="H3875" i="11"/>
  <c r="D3875" i="11"/>
  <c r="G3875" i="11"/>
  <c r="B3875" i="11"/>
  <c r="F3875" i="11"/>
  <c r="E3875" i="11" s="1"/>
  <c r="I3875" i="5"/>
  <c r="H3875" i="5"/>
  <c r="E3875" i="5"/>
  <c r="H3876" i="11" l="1"/>
  <c r="D3876" i="11"/>
  <c r="B3876" i="11"/>
  <c r="F3876" i="11"/>
  <c r="E3876" i="11" s="1"/>
  <c r="G3876" i="11"/>
  <c r="C3876" i="11"/>
  <c r="I3876" i="5"/>
  <c r="H3876" i="5"/>
  <c r="E3876" i="5"/>
  <c r="C3877" i="11" l="1"/>
  <c r="F3877" i="11"/>
  <c r="E3877" i="11" s="1"/>
  <c r="G3877" i="11"/>
  <c r="B3877" i="11"/>
  <c r="D3877" i="11"/>
  <c r="H3877" i="11"/>
  <c r="H3877" i="5"/>
  <c r="I3877" i="5"/>
  <c r="E3877" i="5"/>
  <c r="D3878" i="11" l="1"/>
  <c r="H3878" i="11"/>
  <c r="B3878" i="11"/>
  <c r="F3878" i="11"/>
  <c r="E3878" i="11" s="1"/>
  <c r="G3878" i="11"/>
  <c r="C3878" i="11"/>
  <c r="I3878" i="5"/>
  <c r="H3878" i="5"/>
  <c r="E3878" i="5"/>
  <c r="C3879" i="11" l="1"/>
  <c r="D3879" i="11"/>
  <c r="F3879" i="11"/>
  <c r="E3879" i="11" s="1"/>
  <c r="G3879" i="11"/>
  <c r="H3879" i="11"/>
  <c r="B3879" i="11"/>
  <c r="I3879" i="5"/>
  <c r="H3879" i="5"/>
  <c r="E3879" i="5"/>
  <c r="D3880" i="11" l="1"/>
  <c r="B3880" i="11"/>
  <c r="C3880" i="11"/>
  <c r="H3880" i="11"/>
  <c r="F3880" i="11"/>
  <c r="E3880" i="11" s="1"/>
  <c r="G3880" i="11"/>
  <c r="I3880" i="5"/>
  <c r="H3880" i="5"/>
  <c r="E3880" i="5"/>
  <c r="C3881" i="11" l="1"/>
  <c r="D3881" i="11"/>
  <c r="F3881" i="11"/>
  <c r="E3881" i="11" s="1"/>
  <c r="G3881" i="11"/>
  <c r="H3881" i="11"/>
  <c r="B3881" i="11"/>
  <c r="I3881" i="5"/>
  <c r="H3881" i="5"/>
  <c r="E3881" i="5"/>
  <c r="D3882" i="11" l="1"/>
  <c r="H3882" i="11"/>
  <c r="G3882" i="11"/>
  <c r="B3882" i="11"/>
  <c r="F3882" i="11"/>
  <c r="E3882" i="11" s="1"/>
  <c r="C3882" i="11"/>
  <c r="I3882" i="5"/>
  <c r="H3882" i="5"/>
  <c r="E3882" i="5"/>
  <c r="C3883" i="11" l="1"/>
  <c r="D3883" i="11"/>
  <c r="H3883" i="11"/>
  <c r="F3883" i="11"/>
  <c r="E3883" i="11" s="1"/>
  <c r="G3883" i="11"/>
  <c r="B3883" i="11"/>
  <c r="I3883" i="5"/>
  <c r="H3883" i="5"/>
  <c r="E3883" i="5"/>
  <c r="D3884" i="11" l="1"/>
  <c r="F3884" i="11"/>
  <c r="E3884" i="11" s="1"/>
  <c r="C3884" i="11"/>
  <c r="H3884" i="11"/>
  <c r="G3884" i="11"/>
  <c r="B3884" i="11"/>
  <c r="I3884" i="5"/>
  <c r="H3884" i="5"/>
  <c r="E3884" i="5"/>
  <c r="C3885" i="11" l="1"/>
  <c r="D3885" i="11"/>
  <c r="F3885" i="11"/>
  <c r="E3885" i="11" s="1"/>
  <c r="G3885" i="11"/>
  <c r="H3885" i="11"/>
  <c r="B3885" i="11"/>
  <c r="H3885" i="5"/>
  <c r="I3885" i="5"/>
  <c r="E3885" i="5"/>
  <c r="D3886" i="11" l="1"/>
  <c r="F3886" i="11"/>
  <c r="E3886" i="11" s="1"/>
  <c r="G3886" i="11"/>
  <c r="C3886" i="11"/>
  <c r="H3886" i="11"/>
  <c r="B3886" i="11"/>
  <c r="I3886" i="5"/>
  <c r="H3886" i="5"/>
  <c r="E3886" i="5"/>
  <c r="C3887" i="11" l="1"/>
  <c r="D3887" i="11"/>
  <c r="G3887" i="11"/>
  <c r="B3887" i="11"/>
  <c r="H3887" i="11"/>
  <c r="F3887" i="11"/>
  <c r="E3887" i="11" s="1"/>
  <c r="I3887" i="5"/>
  <c r="H3887" i="5"/>
  <c r="E3887" i="5"/>
  <c r="H3888" i="11" l="1"/>
  <c r="D3888" i="11"/>
  <c r="F3888" i="11"/>
  <c r="E3888" i="11" s="1"/>
  <c r="G3888" i="11"/>
  <c r="B3888" i="11"/>
  <c r="C3888" i="11"/>
  <c r="I3888" i="5"/>
  <c r="H3888" i="5"/>
  <c r="E3888" i="5"/>
  <c r="C3889" i="11" l="1"/>
  <c r="H3889" i="11"/>
  <c r="G3889" i="11"/>
  <c r="B3889" i="11"/>
  <c r="D3889" i="11"/>
  <c r="F3889" i="11"/>
  <c r="E3889" i="11" s="1"/>
  <c r="I3889" i="5"/>
  <c r="H3889" i="5"/>
  <c r="E3889" i="5"/>
  <c r="D3890" i="11" l="1"/>
  <c r="G3890" i="11"/>
  <c r="H3890" i="11"/>
  <c r="F3890" i="11"/>
  <c r="E3890" i="11" s="1"/>
  <c r="B3890" i="11"/>
  <c r="C3890" i="11"/>
  <c r="I3890" i="5"/>
  <c r="H3890" i="5"/>
  <c r="E3890" i="5"/>
  <c r="C3891" i="11" l="1"/>
  <c r="D3891" i="11"/>
  <c r="F3891" i="11"/>
  <c r="E3891" i="11" s="1"/>
  <c r="B3891" i="11"/>
  <c r="H3891" i="11"/>
  <c r="G3891" i="11"/>
  <c r="I3891" i="5"/>
  <c r="H3891" i="5"/>
  <c r="E3891" i="5"/>
  <c r="D3892" i="11" l="1"/>
  <c r="F3892" i="11"/>
  <c r="E3892" i="11" s="1"/>
  <c r="G3892" i="11"/>
  <c r="B3892" i="11"/>
  <c r="C3892" i="11"/>
  <c r="H3892" i="11"/>
  <c r="I3892" i="5"/>
  <c r="H3892" i="5"/>
  <c r="E3892" i="5"/>
  <c r="C3893" i="11" l="1"/>
  <c r="D3893" i="11"/>
  <c r="F3893" i="11"/>
  <c r="E3893" i="11" s="1"/>
  <c r="G3893" i="11"/>
  <c r="H3893" i="11"/>
  <c r="B3893" i="11"/>
  <c r="H3893" i="5"/>
  <c r="I3893" i="5"/>
  <c r="E3893" i="5"/>
  <c r="D3894" i="11" l="1"/>
  <c r="B3894" i="11"/>
  <c r="H3894" i="11"/>
  <c r="F3894" i="11"/>
  <c r="E3894" i="11" s="1"/>
  <c r="G3894" i="11"/>
  <c r="C3894" i="11"/>
  <c r="I3894" i="5"/>
  <c r="H3894" i="5"/>
  <c r="E3894" i="5"/>
  <c r="C3895" i="11" l="1"/>
  <c r="D3895" i="11"/>
  <c r="F3895" i="11"/>
  <c r="E3895" i="11" s="1"/>
  <c r="H3895" i="11"/>
  <c r="G3895" i="11"/>
  <c r="B3895" i="11"/>
  <c r="I3895" i="5"/>
  <c r="H3895" i="5"/>
  <c r="E3895" i="5"/>
  <c r="H3896" i="11" l="1"/>
  <c r="D3896" i="11"/>
  <c r="F3896" i="11"/>
  <c r="E3896" i="11" s="1"/>
  <c r="G3896" i="11"/>
  <c r="C3896" i="11"/>
  <c r="B3896" i="11"/>
  <c r="I3896" i="5"/>
  <c r="H3896" i="5"/>
  <c r="E3896" i="5"/>
  <c r="C3897" i="11" l="1"/>
  <c r="D3897" i="11"/>
  <c r="B3897" i="11"/>
  <c r="F3897" i="11"/>
  <c r="E3897" i="11" s="1"/>
  <c r="G3897" i="11"/>
  <c r="H3897" i="11"/>
  <c r="I3897" i="5"/>
  <c r="H3897" i="5"/>
  <c r="E3897" i="5"/>
  <c r="D3898" i="11" l="1"/>
  <c r="F3898" i="11"/>
  <c r="E3898" i="11" s="1"/>
  <c r="B3898" i="11"/>
  <c r="H3898" i="11"/>
  <c r="C3898" i="11"/>
  <c r="G3898" i="11"/>
  <c r="I3898" i="5"/>
  <c r="H3898" i="5"/>
  <c r="E3898" i="5"/>
  <c r="C3899" i="11" l="1"/>
  <c r="F3899" i="11"/>
  <c r="E3899" i="11" s="1"/>
  <c r="D3899" i="11"/>
  <c r="H3899" i="11"/>
  <c r="G3899" i="11"/>
  <c r="B3899" i="11"/>
  <c r="I3899" i="5"/>
  <c r="H3899" i="5"/>
  <c r="E3899" i="5"/>
  <c r="D3900" i="11" l="1"/>
  <c r="G3900" i="11"/>
  <c r="H3900" i="11"/>
  <c r="C3900" i="11"/>
  <c r="F3900" i="11"/>
  <c r="E3900" i="11" s="1"/>
  <c r="B3900" i="11"/>
  <c r="I3900" i="5"/>
  <c r="H3900" i="5"/>
  <c r="E3900" i="5"/>
  <c r="C3901" i="11" l="1"/>
  <c r="D3901" i="11"/>
  <c r="F3901" i="11"/>
  <c r="E3901" i="11" s="1"/>
  <c r="B3901" i="11"/>
  <c r="H3901" i="11"/>
  <c r="G3901" i="11"/>
  <c r="H3901" i="5"/>
  <c r="I3901" i="5"/>
  <c r="E3901" i="5"/>
  <c r="D3902" i="11" l="1"/>
  <c r="F3902" i="11"/>
  <c r="E3902" i="11" s="1"/>
  <c r="G3902" i="11"/>
  <c r="H3902" i="11"/>
  <c r="B3902" i="11"/>
  <c r="C3902" i="11"/>
  <c r="I3902" i="5"/>
  <c r="H3902" i="5"/>
  <c r="E3902" i="5"/>
  <c r="C3903" i="11" l="1"/>
  <c r="H3903" i="11"/>
  <c r="D3903" i="11"/>
  <c r="F3903" i="11"/>
  <c r="E3903" i="11" s="1"/>
  <c r="G3903" i="11"/>
  <c r="B3903" i="11"/>
  <c r="I3903" i="5"/>
  <c r="H3903" i="5"/>
  <c r="E3903" i="5"/>
  <c r="D3904" i="11" l="1"/>
  <c r="F3904" i="11"/>
  <c r="E3904" i="11" s="1"/>
  <c r="G3904" i="11"/>
  <c r="B3904" i="11"/>
  <c r="C3904" i="11"/>
  <c r="H3904" i="11"/>
  <c r="I3904" i="5"/>
  <c r="H3904" i="5"/>
  <c r="E3904" i="5"/>
  <c r="C3905" i="11" l="1"/>
  <c r="D3905" i="11"/>
  <c r="B3905" i="11"/>
  <c r="F3905" i="11"/>
  <c r="E3905" i="11" s="1"/>
  <c r="G3905" i="11"/>
  <c r="H3905" i="11"/>
  <c r="I3905" i="5"/>
  <c r="H3905" i="5"/>
  <c r="E3905" i="5"/>
  <c r="D3906" i="11" l="1"/>
  <c r="F3906" i="11"/>
  <c r="E3906" i="11" s="1"/>
  <c r="G3906" i="11"/>
  <c r="H3906" i="11"/>
  <c r="B3906" i="11"/>
  <c r="C3906" i="11"/>
  <c r="I3906" i="5"/>
  <c r="H3906" i="5"/>
  <c r="E3906" i="5"/>
  <c r="C3907" i="11" l="1"/>
  <c r="D3907" i="11"/>
  <c r="H3907" i="11"/>
  <c r="F3907" i="11"/>
  <c r="E3907" i="11" s="1"/>
  <c r="G3907" i="11"/>
  <c r="B3907" i="11"/>
  <c r="I3907" i="5"/>
  <c r="H3907" i="5"/>
  <c r="E3907" i="5"/>
  <c r="D3908" i="11" l="1"/>
  <c r="F3908" i="11"/>
  <c r="E3908" i="11" s="1"/>
  <c r="B3908" i="11"/>
  <c r="H3908" i="11"/>
  <c r="G3908" i="11"/>
  <c r="C3908" i="11"/>
  <c r="I3908" i="5"/>
  <c r="H3908" i="5"/>
  <c r="E3908" i="5"/>
  <c r="C3909" i="11" l="1"/>
  <c r="D3909" i="11"/>
  <c r="F3909" i="11"/>
  <c r="E3909" i="11" s="1"/>
  <c r="G3909" i="11"/>
  <c r="H3909" i="11"/>
  <c r="B3909" i="11"/>
  <c r="H3909" i="5"/>
  <c r="I3909" i="5"/>
  <c r="E3909" i="5"/>
  <c r="H3910" i="11" l="1"/>
  <c r="D3910" i="11"/>
  <c r="C3910" i="11"/>
  <c r="F3910" i="11"/>
  <c r="E3910" i="11" s="1"/>
  <c r="B3910" i="11"/>
  <c r="G3910" i="11"/>
  <c r="I3910" i="5"/>
  <c r="H3910" i="5"/>
  <c r="E3910" i="5"/>
  <c r="C3911" i="11" l="1"/>
  <c r="F3911" i="11"/>
  <c r="E3911" i="11" s="1"/>
  <c r="G3911" i="11"/>
  <c r="D3911" i="11"/>
  <c r="B3911" i="11"/>
  <c r="H3911" i="11"/>
  <c r="I3911" i="5"/>
  <c r="H3911" i="5"/>
  <c r="E3911" i="5"/>
  <c r="D3912" i="11" l="1"/>
  <c r="G3912" i="11"/>
  <c r="F3912" i="11"/>
  <c r="E3912" i="11" s="1"/>
  <c r="B3912" i="11"/>
  <c r="H3912" i="11"/>
  <c r="C3912" i="11"/>
  <c r="I3912" i="5"/>
  <c r="H3912" i="5"/>
  <c r="E3912" i="5"/>
  <c r="C3913" i="11" l="1"/>
  <c r="D3913" i="11"/>
  <c r="F3913" i="11"/>
  <c r="E3913" i="11" s="1"/>
  <c r="G3913" i="11"/>
  <c r="H3913" i="11"/>
  <c r="B3913" i="11"/>
  <c r="I3913" i="5"/>
  <c r="H3913" i="5"/>
  <c r="E3913" i="5"/>
  <c r="D3914" i="11" l="1"/>
  <c r="B3914" i="11"/>
  <c r="C3914" i="11"/>
  <c r="H3914" i="11"/>
  <c r="F3914" i="11"/>
  <c r="E3914" i="11" s="1"/>
  <c r="G3914" i="11"/>
  <c r="I3914" i="5"/>
  <c r="H3914" i="5"/>
  <c r="E3914" i="5"/>
  <c r="C3915" i="11" l="1"/>
  <c r="D3915" i="11"/>
  <c r="H3915" i="11"/>
  <c r="F3915" i="11"/>
  <c r="E3915" i="11" s="1"/>
  <c r="G3915" i="11"/>
  <c r="B3915" i="11"/>
  <c r="I3915" i="5"/>
  <c r="H3915" i="5"/>
  <c r="E3915" i="5"/>
  <c r="D3916" i="11" l="1"/>
  <c r="F3916" i="11"/>
  <c r="E3916" i="11" s="1"/>
  <c r="H3916" i="11"/>
  <c r="G3916" i="11"/>
  <c r="B3916" i="11"/>
  <c r="C3916" i="11"/>
  <c r="I3916" i="5"/>
  <c r="H3916" i="5"/>
  <c r="E3916" i="5"/>
  <c r="C3917" i="11" l="1"/>
  <c r="D3917" i="11"/>
  <c r="G3917" i="11"/>
  <c r="H3917" i="11"/>
  <c r="B3917" i="11"/>
  <c r="F3917" i="11"/>
  <c r="E3917" i="11" s="1"/>
  <c r="H3917" i="5"/>
  <c r="I3917" i="5"/>
  <c r="E3917" i="5"/>
  <c r="D3918" i="11" l="1"/>
  <c r="F3918" i="11"/>
  <c r="E3918" i="11" s="1"/>
  <c r="G3918" i="11"/>
  <c r="B3918" i="11"/>
  <c r="H3918" i="11"/>
  <c r="C3918" i="11"/>
  <c r="I3918" i="5"/>
  <c r="H3918" i="5"/>
  <c r="E3918" i="5"/>
  <c r="C3919" i="11" l="1"/>
  <c r="H3919" i="11"/>
  <c r="B3919" i="11"/>
  <c r="D3919" i="11"/>
  <c r="F3919" i="11"/>
  <c r="E3919" i="11" s="1"/>
  <c r="G3919" i="11"/>
  <c r="I3919" i="5"/>
  <c r="H3919" i="5"/>
  <c r="E3919" i="5"/>
  <c r="D3920" i="11" l="1"/>
  <c r="G3920" i="11"/>
  <c r="H3920" i="11"/>
  <c r="C3920" i="11"/>
  <c r="F3920" i="11"/>
  <c r="E3920" i="11" s="1"/>
  <c r="B3920" i="11"/>
  <c r="I3920" i="5"/>
  <c r="H3920" i="5"/>
  <c r="E3920" i="5"/>
  <c r="C3921" i="11" l="1"/>
  <c r="D3921" i="11"/>
  <c r="F3921" i="11"/>
  <c r="E3921" i="11" s="1"/>
  <c r="B3921" i="11"/>
  <c r="H3921" i="11"/>
  <c r="G3921" i="11"/>
  <c r="I3921" i="5"/>
  <c r="H3921" i="5"/>
  <c r="E3921" i="5"/>
  <c r="D3922" i="11" l="1"/>
  <c r="B3922" i="11"/>
  <c r="F3922" i="11"/>
  <c r="E3922" i="11" s="1"/>
  <c r="G3922" i="11"/>
  <c r="H3922" i="11"/>
  <c r="C3922" i="11"/>
  <c r="I3922" i="5"/>
  <c r="H3922" i="5"/>
  <c r="E3922" i="5"/>
  <c r="C3923" i="11" l="1"/>
  <c r="D3923" i="11"/>
  <c r="H3923" i="11"/>
  <c r="G3923" i="11"/>
  <c r="F3923" i="11"/>
  <c r="E3923" i="11" s="1"/>
  <c r="B3923" i="11"/>
  <c r="I3923" i="5"/>
  <c r="H3923" i="5"/>
  <c r="E3923" i="5"/>
  <c r="D3924" i="11" l="1"/>
  <c r="F3924" i="11"/>
  <c r="E3924" i="11" s="1"/>
  <c r="G3924" i="11"/>
  <c r="B3924" i="11"/>
  <c r="H3924" i="11"/>
  <c r="C3924" i="11"/>
  <c r="I3924" i="5"/>
  <c r="H3924" i="5"/>
  <c r="E3924" i="5"/>
  <c r="C3925" i="11" l="1"/>
  <c r="F3925" i="11"/>
  <c r="E3925" i="11" s="1"/>
  <c r="G3925" i="11"/>
  <c r="H3925" i="11"/>
  <c r="D3925" i="11"/>
  <c r="B3925" i="11"/>
  <c r="H3925" i="5"/>
  <c r="I3925" i="5"/>
  <c r="E3925" i="5"/>
  <c r="D3926" i="11" l="1"/>
  <c r="F3926" i="11"/>
  <c r="E3926" i="11" s="1"/>
  <c r="H3926" i="11"/>
  <c r="B3926" i="11"/>
  <c r="C3926" i="11"/>
  <c r="G3926" i="11"/>
  <c r="I3926" i="5"/>
  <c r="H3926" i="5"/>
  <c r="E3926" i="5"/>
  <c r="C3927" i="11" l="1"/>
  <c r="H3927" i="11"/>
  <c r="D3927" i="11"/>
  <c r="F3927" i="11"/>
  <c r="E3927" i="11" s="1"/>
  <c r="G3927" i="11"/>
  <c r="B3927" i="11"/>
  <c r="I3927" i="5"/>
  <c r="H3927" i="5"/>
  <c r="E3927" i="5"/>
  <c r="D3928" i="11" l="1"/>
  <c r="B3928" i="11"/>
  <c r="H3928" i="11"/>
  <c r="G3928" i="11"/>
  <c r="C3928" i="11"/>
  <c r="F3928" i="11"/>
  <c r="E3928" i="11" s="1"/>
  <c r="I3928" i="5"/>
  <c r="H3928" i="5"/>
  <c r="E3928" i="5"/>
  <c r="C3929" i="11" l="1"/>
  <c r="D3929" i="11"/>
  <c r="B3929" i="11"/>
  <c r="F3929" i="11"/>
  <c r="E3929" i="11" s="1"/>
  <c r="G3929" i="11"/>
  <c r="H3929" i="11"/>
  <c r="I3929" i="5"/>
  <c r="H3929" i="5"/>
  <c r="E3929" i="5"/>
  <c r="D3930" i="11" l="1"/>
  <c r="G3930" i="11"/>
  <c r="H3930" i="11"/>
  <c r="F3930" i="11"/>
  <c r="E3930" i="11" s="1"/>
  <c r="B3930" i="11"/>
  <c r="C3930" i="11"/>
  <c r="I3930" i="5"/>
  <c r="H3930" i="5"/>
  <c r="E3930" i="5"/>
  <c r="C3931" i="11" l="1"/>
  <c r="D3931" i="11"/>
  <c r="F3931" i="11"/>
  <c r="E3931" i="11" s="1"/>
  <c r="G3931" i="11"/>
  <c r="B3931" i="11"/>
  <c r="H3931" i="11"/>
  <c r="I3931" i="5"/>
  <c r="H3931" i="5"/>
  <c r="E3931" i="5"/>
  <c r="D3932" i="11" l="1"/>
  <c r="H3932" i="11"/>
  <c r="F3932" i="11"/>
  <c r="E3932" i="11" s="1"/>
  <c r="G3932" i="11"/>
  <c r="C3932" i="11"/>
  <c r="B3932" i="11"/>
  <c r="I3932" i="5"/>
  <c r="H3932" i="5"/>
  <c r="E3932" i="5"/>
  <c r="C3933" i="11" l="1"/>
  <c r="D3933" i="11"/>
  <c r="F3933" i="11"/>
  <c r="E3933" i="11" s="1"/>
  <c r="B3933" i="11"/>
  <c r="H3933" i="11"/>
  <c r="G3933" i="11"/>
  <c r="H3933" i="5"/>
  <c r="I3933" i="5"/>
  <c r="E3933" i="5"/>
  <c r="H3934" i="11" l="1"/>
  <c r="D3934" i="11"/>
  <c r="G3934" i="11"/>
  <c r="B3934" i="11"/>
  <c r="F3934" i="11"/>
  <c r="E3934" i="11" s="1"/>
  <c r="C3934" i="11"/>
  <c r="I3934" i="5"/>
  <c r="H3934" i="5"/>
  <c r="E3934" i="5"/>
  <c r="C3935" i="11" l="1"/>
  <c r="D3935" i="11"/>
  <c r="H3935" i="11"/>
  <c r="B3935" i="11"/>
  <c r="G3935" i="11"/>
  <c r="F3935" i="11"/>
  <c r="E3935" i="11" s="1"/>
  <c r="I3935" i="5"/>
  <c r="H3935" i="5"/>
  <c r="E3935" i="5"/>
  <c r="D3936" i="11" l="1"/>
  <c r="F3936" i="11"/>
  <c r="E3936" i="11" s="1"/>
  <c r="H3936" i="11"/>
  <c r="B3936" i="11"/>
  <c r="C3936" i="11"/>
  <c r="G3936" i="11"/>
  <c r="I3936" i="5"/>
  <c r="H3936" i="5"/>
  <c r="E3936" i="5"/>
  <c r="C3937" i="11" l="1"/>
  <c r="D3937" i="11"/>
  <c r="F3937" i="11"/>
  <c r="E3937" i="11" s="1"/>
  <c r="B3937" i="11"/>
  <c r="G3937" i="11"/>
  <c r="H3937" i="11"/>
  <c r="I3937" i="5"/>
  <c r="H3937" i="5"/>
  <c r="E3937" i="5"/>
  <c r="D3938" i="11" l="1"/>
  <c r="H3938" i="11"/>
  <c r="F3938" i="11"/>
  <c r="E3938" i="11" s="1"/>
  <c r="B3938" i="11"/>
  <c r="C3938" i="11"/>
  <c r="G3938" i="11"/>
  <c r="I3938" i="5"/>
  <c r="H3938" i="5"/>
  <c r="E3938" i="5"/>
  <c r="C3939" i="11" l="1"/>
  <c r="H3939" i="11"/>
  <c r="B3939" i="11"/>
  <c r="D3939" i="11"/>
  <c r="F3939" i="11"/>
  <c r="E3939" i="11" s="1"/>
  <c r="G3939" i="11"/>
  <c r="I3939" i="5"/>
  <c r="H3939" i="5"/>
  <c r="E3939" i="5"/>
  <c r="D3940" i="11" l="1"/>
  <c r="H3940" i="11"/>
  <c r="F3940" i="11"/>
  <c r="E3940" i="11" s="1"/>
  <c r="G3940" i="11"/>
  <c r="B3940" i="11"/>
  <c r="C3940" i="11"/>
  <c r="I3940" i="5"/>
  <c r="H3940" i="5"/>
  <c r="E3940" i="5"/>
  <c r="C3941" i="11" l="1"/>
  <c r="D3941" i="11"/>
  <c r="G3941" i="11"/>
  <c r="B3941" i="11"/>
  <c r="H3941" i="11"/>
  <c r="F3941" i="11"/>
  <c r="E3941" i="11" s="1"/>
  <c r="H3941" i="5"/>
  <c r="I3941" i="5"/>
  <c r="E3941" i="5"/>
  <c r="D3942" i="11" l="1"/>
  <c r="G3942" i="11"/>
  <c r="B3942" i="11"/>
  <c r="F3942" i="11"/>
  <c r="E3942" i="11" s="1"/>
  <c r="H3942" i="11"/>
  <c r="C3942" i="11"/>
  <c r="I3942" i="5"/>
  <c r="H3942" i="5"/>
  <c r="E3942" i="5"/>
  <c r="C3943" i="11" l="1"/>
  <c r="H3943" i="11"/>
  <c r="D3943" i="11"/>
  <c r="G3943" i="11"/>
  <c r="F3943" i="11"/>
  <c r="E3943" i="11" s="1"/>
  <c r="B3943" i="11"/>
  <c r="I3943" i="5"/>
  <c r="H3943" i="5"/>
  <c r="E3943" i="5"/>
  <c r="D3944" i="11" l="1"/>
  <c r="G3944" i="11"/>
  <c r="H3944" i="11"/>
  <c r="B3944" i="11"/>
  <c r="C3944" i="11"/>
  <c r="F3944" i="11"/>
  <c r="E3944" i="11" s="1"/>
  <c r="I3944" i="5"/>
  <c r="H3944" i="5"/>
  <c r="E3944" i="5"/>
  <c r="C3945" i="11" l="1"/>
  <c r="D3945" i="11"/>
  <c r="F3945" i="11"/>
  <c r="E3945" i="11" s="1"/>
  <c r="B3945" i="11"/>
  <c r="G3945" i="11"/>
  <c r="H3945" i="11"/>
  <c r="I3945" i="5"/>
  <c r="H3945" i="5"/>
  <c r="E3945" i="5"/>
  <c r="D3946" i="11" l="1"/>
  <c r="F3946" i="11"/>
  <c r="E3946" i="11" s="1"/>
  <c r="H3946" i="11"/>
  <c r="C3946" i="11"/>
  <c r="B3946" i="11"/>
  <c r="G3946" i="11"/>
  <c r="I3946" i="5"/>
  <c r="H3946" i="5"/>
  <c r="E3946" i="5"/>
  <c r="C3947" i="11" l="1"/>
  <c r="D3947" i="11"/>
  <c r="H3947" i="11"/>
  <c r="F3947" i="11"/>
  <c r="E3947" i="11" s="1"/>
  <c r="G3947" i="11"/>
  <c r="B3947" i="11"/>
  <c r="I3947" i="5"/>
  <c r="H3947" i="5"/>
  <c r="E3947" i="5"/>
  <c r="D3948" i="11" l="1"/>
  <c r="H3948" i="11"/>
  <c r="B3948" i="11"/>
  <c r="F3948" i="11"/>
  <c r="E3948" i="11" s="1"/>
  <c r="G3948" i="11"/>
  <c r="C3948" i="11"/>
  <c r="I3948" i="5"/>
  <c r="H3948" i="5"/>
  <c r="E3948" i="5"/>
  <c r="C3949" i="11" l="1"/>
  <c r="D3949" i="11"/>
  <c r="F3949" i="11"/>
  <c r="E3949" i="11" s="1"/>
  <c r="B3949" i="11"/>
  <c r="G3949" i="11"/>
  <c r="H3949" i="11"/>
  <c r="H3949" i="5"/>
  <c r="I3949" i="5"/>
  <c r="E3949" i="5"/>
  <c r="D3950" i="11" l="1"/>
  <c r="F3950" i="11"/>
  <c r="E3950" i="11" s="1"/>
  <c r="G3950" i="11"/>
  <c r="H3950" i="11"/>
  <c r="C3950" i="11"/>
  <c r="B3950" i="11"/>
  <c r="I3950" i="5"/>
  <c r="H3950" i="5"/>
  <c r="E3950" i="5"/>
  <c r="C3951" i="11" l="1"/>
  <c r="B3951" i="11"/>
  <c r="D3951" i="11"/>
  <c r="F3951" i="11"/>
  <c r="E3951" i="11" s="1"/>
  <c r="G3951" i="11"/>
  <c r="H3951" i="11"/>
  <c r="I3951" i="5"/>
  <c r="H3951" i="5"/>
  <c r="E3951" i="5"/>
  <c r="H3952" i="11" l="1"/>
  <c r="D3952" i="11"/>
  <c r="F3952" i="11"/>
  <c r="E3952" i="11" s="1"/>
  <c r="G3952" i="11"/>
  <c r="B3952" i="11"/>
  <c r="C3952" i="11"/>
  <c r="I3952" i="5"/>
  <c r="H3952" i="5"/>
  <c r="E3952" i="5"/>
  <c r="C3953" i="11" l="1"/>
  <c r="D3953" i="11"/>
  <c r="H3953" i="11"/>
  <c r="G3953" i="11"/>
  <c r="B3953" i="11"/>
  <c r="F3953" i="11"/>
  <c r="E3953" i="11" s="1"/>
  <c r="I3953" i="5"/>
  <c r="H3953" i="5"/>
  <c r="E3953" i="5"/>
  <c r="D3954" i="11" l="1"/>
  <c r="B3954" i="11"/>
  <c r="H3954" i="11"/>
  <c r="C3954" i="11"/>
  <c r="F3954" i="11"/>
  <c r="E3954" i="11" s="1"/>
  <c r="G3954" i="11"/>
  <c r="I3954" i="5"/>
  <c r="H3954" i="5"/>
  <c r="E3954" i="5"/>
  <c r="C3955" i="11" l="1"/>
  <c r="D3955" i="11"/>
  <c r="G3955" i="11"/>
  <c r="B3955" i="11"/>
  <c r="H3955" i="11"/>
  <c r="F3955" i="11"/>
  <c r="E3955" i="11" s="1"/>
  <c r="I3955" i="5"/>
  <c r="H3955" i="5"/>
  <c r="E3955" i="5"/>
  <c r="D3956" i="11" l="1"/>
  <c r="C3956" i="11"/>
  <c r="F3956" i="11"/>
  <c r="E3956" i="11" s="1"/>
  <c r="G3956" i="11"/>
  <c r="B3956" i="11"/>
  <c r="H3956" i="11"/>
  <c r="I3956" i="5"/>
  <c r="H3956" i="5"/>
  <c r="E3956" i="5"/>
  <c r="C3957" i="11" l="1"/>
  <c r="D3957" i="11"/>
  <c r="B3957" i="11"/>
  <c r="F3957" i="11"/>
  <c r="E3957" i="11" s="1"/>
  <c r="G3957" i="11"/>
  <c r="H3957" i="11"/>
  <c r="H3957" i="5"/>
  <c r="I3957" i="5"/>
  <c r="E3957" i="5"/>
  <c r="H3958" i="11" l="1"/>
  <c r="F3958" i="11"/>
  <c r="E3958" i="11" s="1"/>
  <c r="G3958" i="11"/>
  <c r="B3958" i="11"/>
  <c r="D3958" i="11"/>
  <c r="C3958" i="11"/>
  <c r="I3958" i="5"/>
  <c r="H3958" i="5"/>
  <c r="E3958" i="5"/>
  <c r="C3959" i="11" l="1"/>
  <c r="D3959" i="11"/>
  <c r="H3959" i="11"/>
  <c r="G3959" i="11"/>
  <c r="B3959" i="11"/>
  <c r="F3959" i="11"/>
  <c r="E3959" i="11" s="1"/>
  <c r="I3959" i="5"/>
  <c r="H3959" i="5"/>
  <c r="E3959" i="5"/>
  <c r="D3960" i="11" l="1"/>
  <c r="F3960" i="11"/>
  <c r="E3960" i="11" s="1"/>
  <c r="C3960" i="11"/>
  <c r="G3960" i="11"/>
  <c r="B3960" i="11"/>
  <c r="H3960" i="11"/>
  <c r="I3960" i="5"/>
  <c r="H3960" i="5"/>
  <c r="E3960" i="5"/>
  <c r="C3961" i="11" l="1"/>
  <c r="D3961" i="11"/>
  <c r="G3961" i="11"/>
  <c r="B3961" i="11"/>
  <c r="H3961" i="11"/>
  <c r="F3961" i="11"/>
  <c r="E3961" i="11" s="1"/>
  <c r="I3961" i="5"/>
  <c r="H3961" i="5"/>
  <c r="E3961" i="5"/>
  <c r="D3962" i="11" l="1"/>
  <c r="B3962" i="11"/>
  <c r="F3962" i="11"/>
  <c r="E3962" i="11" s="1"/>
  <c r="G3962" i="11"/>
  <c r="H3962" i="11"/>
  <c r="C3962" i="11"/>
  <c r="I3962" i="5"/>
  <c r="H3962" i="5"/>
  <c r="E3962" i="5"/>
  <c r="C3963" i="11" l="1"/>
  <c r="D3963" i="11"/>
  <c r="F3963" i="11"/>
  <c r="E3963" i="11" s="1"/>
  <c r="B3963" i="11"/>
  <c r="G3963" i="11"/>
  <c r="H3963" i="11"/>
  <c r="I3963" i="5"/>
  <c r="H3963" i="5"/>
  <c r="E3963" i="5"/>
  <c r="D3964" i="11" l="1"/>
  <c r="H3964" i="11"/>
  <c r="F3964" i="11"/>
  <c r="E3964" i="11" s="1"/>
  <c r="B3964" i="11"/>
  <c r="C3964" i="11"/>
  <c r="G3964" i="11"/>
  <c r="I3964" i="5"/>
  <c r="H3964" i="5"/>
  <c r="E3964" i="5"/>
  <c r="C3965" i="11" l="1"/>
  <c r="D3965" i="11"/>
  <c r="B3965" i="11"/>
  <c r="H3965" i="11"/>
  <c r="F3965" i="11"/>
  <c r="E3965" i="11" s="1"/>
  <c r="G3965" i="11"/>
  <c r="H3965" i="5"/>
  <c r="I3965" i="5"/>
  <c r="E3965" i="5"/>
  <c r="D3966" i="11" l="1"/>
  <c r="H3966" i="11"/>
  <c r="F3966" i="11"/>
  <c r="E3966" i="11" s="1"/>
  <c r="G3966" i="11"/>
  <c r="B3966" i="11"/>
  <c r="C3966" i="11"/>
  <c r="I3966" i="5"/>
  <c r="H3966" i="5"/>
  <c r="E3966" i="5"/>
  <c r="C3967" i="11" l="1"/>
  <c r="F3967" i="11"/>
  <c r="E3967" i="11" s="1"/>
  <c r="G3967" i="11"/>
  <c r="D3967" i="11"/>
  <c r="H3967" i="11"/>
  <c r="B3967" i="11"/>
  <c r="I3967" i="5"/>
  <c r="H3967" i="5"/>
  <c r="E3967" i="5"/>
  <c r="D3968" i="11" l="1"/>
  <c r="H3968" i="11"/>
  <c r="C3968" i="11"/>
  <c r="F3968" i="11"/>
  <c r="E3968" i="11" s="1"/>
  <c r="G3968" i="11"/>
  <c r="B3968" i="11"/>
  <c r="I3968" i="5"/>
  <c r="H3968" i="5"/>
  <c r="E3968" i="5"/>
  <c r="C3969" i="11" l="1"/>
  <c r="H3969" i="11"/>
  <c r="D3969" i="11"/>
  <c r="G3969" i="11"/>
  <c r="B3969" i="11"/>
  <c r="F3969" i="11"/>
  <c r="E3969" i="11" s="1"/>
  <c r="I3969" i="5"/>
  <c r="H3969" i="5"/>
  <c r="E3969" i="5"/>
  <c r="D3970" i="11" l="1"/>
  <c r="F3970" i="11"/>
  <c r="E3970" i="11" s="1"/>
  <c r="H3970" i="11"/>
  <c r="C3970" i="11"/>
  <c r="B3970" i="11"/>
  <c r="G3970" i="11"/>
  <c r="I3970" i="5"/>
  <c r="H3970" i="5"/>
  <c r="E3970" i="5"/>
  <c r="C3971" i="11" l="1"/>
  <c r="D3971" i="11"/>
  <c r="F3971" i="11"/>
  <c r="E3971" i="11" s="1"/>
  <c r="G3971" i="11"/>
  <c r="H3971" i="11"/>
  <c r="B3971" i="11"/>
  <c r="I3971" i="5"/>
  <c r="H3971" i="5"/>
  <c r="E3971" i="5"/>
  <c r="D3972" i="11" l="1"/>
  <c r="H3972" i="11"/>
  <c r="F3972" i="11"/>
  <c r="E3972" i="11" s="1"/>
  <c r="C3972" i="11"/>
  <c r="G3972" i="11"/>
  <c r="B3972" i="11"/>
  <c r="I3972" i="5"/>
  <c r="H3972" i="5"/>
  <c r="E3972" i="5"/>
  <c r="C3973" i="11" l="1"/>
  <c r="F3973" i="11"/>
  <c r="E3973" i="11" s="1"/>
  <c r="G3973" i="11"/>
  <c r="D3973" i="11"/>
  <c r="B3973" i="11"/>
  <c r="H3973" i="11"/>
  <c r="H3973" i="5"/>
  <c r="I3973" i="5"/>
  <c r="E3973" i="5"/>
  <c r="D3974" i="11" l="1"/>
  <c r="F3974" i="11"/>
  <c r="E3974" i="11" s="1"/>
  <c r="H3974" i="11"/>
  <c r="C3974" i="11"/>
  <c r="G3974" i="11"/>
  <c r="B3974" i="11"/>
  <c r="I3974" i="5"/>
  <c r="H3974" i="5"/>
  <c r="E3974" i="5"/>
  <c r="C3975" i="11" l="1"/>
  <c r="D3975" i="11"/>
  <c r="F3975" i="11"/>
  <c r="E3975" i="11" s="1"/>
  <c r="G3975" i="11"/>
  <c r="H3975" i="11"/>
  <c r="B3975" i="11"/>
  <c r="I3975" i="5"/>
  <c r="H3975" i="5"/>
  <c r="E3975" i="5"/>
  <c r="D3976" i="11" l="1"/>
  <c r="F3976" i="11"/>
  <c r="E3976" i="11" s="1"/>
  <c r="H3976" i="11"/>
  <c r="G3976" i="11"/>
  <c r="B3976" i="11"/>
  <c r="C3976" i="11"/>
  <c r="I3976" i="5"/>
  <c r="H3976" i="5"/>
  <c r="E3976" i="5"/>
  <c r="C3977" i="11" l="1"/>
  <c r="H3977" i="11"/>
  <c r="G3977" i="11"/>
  <c r="D3977" i="11"/>
  <c r="F3977" i="11"/>
  <c r="E3977" i="11" s="1"/>
  <c r="B3977" i="11"/>
  <c r="I3977" i="5"/>
  <c r="H3977" i="5"/>
  <c r="E3977" i="5"/>
  <c r="D3978" i="11" l="1"/>
  <c r="H3978" i="11"/>
  <c r="F3978" i="11"/>
  <c r="E3978" i="11" s="1"/>
  <c r="G3978" i="11"/>
  <c r="B3978" i="11"/>
  <c r="C3978" i="11"/>
  <c r="I3978" i="5"/>
  <c r="H3978" i="5"/>
  <c r="E3978" i="5"/>
  <c r="C3979" i="11" l="1"/>
  <c r="F3979" i="11"/>
  <c r="E3979" i="11" s="1"/>
  <c r="B3979" i="11"/>
  <c r="D3979" i="11"/>
  <c r="H3979" i="11"/>
  <c r="G3979" i="11"/>
  <c r="I3979" i="5"/>
  <c r="H3979" i="5"/>
  <c r="E3979" i="5"/>
  <c r="D3980" i="11" l="1"/>
  <c r="H3980" i="11"/>
  <c r="F3980" i="11"/>
  <c r="E3980" i="11" s="1"/>
  <c r="C3980" i="11"/>
  <c r="G3980" i="11"/>
  <c r="B3980" i="11"/>
  <c r="I3980" i="5"/>
  <c r="H3980" i="5"/>
  <c r="E3980" i="5"/>
  <c r="C3981" i="11" l="1"/>
  <c r="D3981" i="11"/>
  <c r="F3981" i="11"/>
  <c r="E3981" i="11" s="1"/>
  <c r="G3981" i="11"/>
  <c r="H3981" i="11"/>
  <c r="B3981" i="11"/>
  <c r="H3981" i="5"/>
  <c r="I3981" i="5"/>
  <c r="E3981" i="5"/>
  <c r="D3982" i="11" l="1"/>
  <c r="F3982" i="11"/>
  <c r="E3982" i="11" s="1"/>
  <c r="H3982" i="11"/>
  <c r="B3982" i="11"/>
  <c r="G3982" i="11"/>
  <c r="C3982" i="11"/>
  <c r="I3982" i="5"/>
  <c r="H3982" i="5"/>
  <c r="E3982" i="5"/>
  <c r="C3983" i="11" l="1"/>
  <c r="G3983" i="11"/>
  <c r="H3983" i="11"/>
  <c r="D3983" i="11"/>
  <c r="F3983" i="11"/>
  <c r="E3983" i="11" s="1"/>
  <c r="B3983" i="11"/>
  <c r="I3983" i="5"/>
  <c r="H3983" i="5"/>
  <c r="E3983" i="5"/>
  <c r="D3984" i="11" l="1"/>
  <c r="G3984" i="11"/>
  <c r="H3984" i="11"/>
  <c r="F3984" i="11"/>
  <c r="E3984" i="11" s="1"/>
  <c r="C3984" i="11"/>
  <c r="B3984" i="11"/>
  <c r="I3984" i="5"/>
  <c r="H3984" i="5"/>
  <c r="E3984" i="5"/>
  <c r="C3985" i="11" l="1"/>
  <c r="F3985" i="11"/>
  <c r="E3985" i="11" s="1"/>
  <c r="H3985" i="11"/>
  <c r="D3985" i="11"/>
  <c r="G3985" i="11"/>
  <c r="B3985" i="11"/>
  <c r="I3985" i="5"/>
  <c r="H3985" i="5"/>
  <c r="E3985" i="5"/>
  <c r="D3986" i="11" l="1"/>
  <c r="H3986" i="11"/>
  <c r="F3986" i="11"/>
  <c r="E3986" i="11" s="1"/>
  <c r="B3986" i="11"/>
  <c r="C3986" i="11"/>
  <c r="G3986" i="11"/>
  <c r="I3986" i="5"/>
  <c r="H3986" i="5"/>
  <c r="E3986" i="5"/>
  <c r="C3987" i="11" l="1"/>
  <c r="D3987" i="11"/>
  <c r="H3987" i="11"/>
  <c r="B3987" i="11"/>
  <c r="F3987" i="11"/>
  <c r="E3987" i="11" s="1"/>
  <c r="G3987" i="11"/>
  <c r="I3987" i="5"/>
  <c r="H3987" i="5"/>
  <c r="E3987" i="5"/>
  <c r="D3988" i="11" l="1"/>
  <c r="H3988" i="11"/>
  <c r="B3988" i="11"/>
  <c r="F3988" i="11"/>
  <c r="E3988" i="11" s="1"/>
  <c r="G3988" i="11"/>
  <c r="C3988" i="11"/>
  <c r="I3988" i="5"/>
  <c r="H3988" i="5"/>
  <c r="E3988" i="5"/>
  <c r="C3989" i="11" l="1"/>
  <c r="F3989" i="11"/>
  <c r="E3989" i="11" s="1"/>
  <c r="B3989" i="11"/>
  <c r="D3989" i="11"/>
  <c r="H3989" i="11"/>
  <c r="G3989" i="11"/>
  <c r="H3989" i="5"/>
  <c r="I3989" i="5"/>
  <c r="E3989" i="5"/>
  <c r="D3990" i="11" l="1"/>
  <c r="F3990" i="11"/>
  <c r="E3990" i="11" s="1"/>
  <c r="G3990" i="11"/>
  <c r="B3990" i="11"/>
  <c r="H3990" i="11"/>
  <c r="C3990" i="11"/>
  <c r="I3990" i="5"/>
  <c r="H3990" i="5"/>
  <c r="E3990" i="5"/>
  <c r="C3991" i="11" l="1"/>
  <c r="D3991" i="11"/>
  <c r="B3991" i="11"/>
  <c r="F3991" i="11"/>
  <c r="E3991" i="11" s="1"/>
  <c r="G3991" i="11"/>
  <c r="H3991" i="11"/>
  <c r="I3991" i="5"/>
  <c r="H3991" i="5"/>
  <c r="E3991" i="5"/>
  <c r="H3992" i="11" l="1"/>
  <c r="D3992" i="11"/>
  <c r="G3992" i="11"/>
  <c r="F3992" i="11"/>
  <c r="E3992" i="11" s="1"/>
  <c r="B3992" i="11"/>
  <c r="C3992" i="11"/>
  <c r="I3992" i="5"/>
  <c r="H3992" i="5"/>
  <c r="E3992" i="5"/>
  <c r="C3993" i="11" l="1"/>
  <c r="H3993" i="11"/>
  <c r="F3993" i="11"/>
  <c r="E3993" i="11" s="1"/>
  <c r="G3993" i="11"/>
  <c r="B3993" i="11"/>
  <c r="D3993" i="11"/>
  <c r="I3993" i="5"/>
  <c r="H3993" i="5"/>
  <c r="E3993" i="5"/>
  <c r="D3994" i="11" l="1"/>
  <c r="H3994" i="11"/>
  <c r="G3994" i="11"/>
  <c r="B3994" i="11"/>
  <c r="F3994" i="11"/>
  <c r="E3994" i="11" s="1"/>
  <c r="C3994" i="11"/>
  <c r="I3994" i="5"/>
  <c r="H3994" i="5"/>
  <c r="E3994" i="5"/>
  <c r="C3995" i="11" l="1"/>
  <c r="D3995" i="11"/>
  <c r="B3995" i="11"/>
  <c r="G3995" i="11"/>
  <c r="H3995" i="11"/>
  <c r="F3995" i="11"/>
  <c r="E3995" i="11" s="1"/>
  <c r="I3995" i="5"/>
  <c r="H3995" i="5"/>
  <c r="E3995" i="5"/>
  <c r="D3996" i="11" l="1"/>
  <c r="F3996" i="11"/>
  <c r="E3996" i="11" s="1"/>
  <c r="G3996" i="11"/>
  <c r="B3996" i="11"/>
  <c r="H3996" i="11"/>
  <c r="C3996" i="11"/>
  <c r="I3996" i="5"/>
  <c r="H3996" i="5"/>
  <c r="E3996" i="5"/>
  <c r="C3997" i="11" l="1"/>
  <c r="D3997" i="11"/>
  <c r="F3997" i="11"/>
  <c r="E3997" i="11" s="1"/>
  <c r="G3997" i="11"/>
  <c r="B3997" i="11"/>
  <c r="H3997" i="11"/>
  <c r="H3997" i="5"/>
  <c r="I3997" i="5"/>
  <c r="E3997" i="5"/>
  <c r="D3998" i="11" l="1"/>
  <c r="C3998" i="11"/>
  <c r="F3998" i="11"/>
  <c r="E3998" i="11" s="1"/>
  <c r="G3998" i="11"/>
  <c r="H3998" i="11"/>
  <c r="B3998" i="11"/>
  <c r="I3998" i="5"/>
  <c r="H3998" i="5"/>
  <c r="E3998" i="5"/>
  <c r="C3999" i="11" l="1"/>
  <c r="D3999" i="11"/>
  <c r="H3999" i="11"/>
  <c r="F3999" i="11"/>
  <c r="E3999" i="11" s="1"/>
  <c r="B3999" i="11"/>
  <c r="G3999" i="11"/>
  <c r="I3999" i="5"/>
  <c r="H3999" i="5"/>
  <c r="E3999" i="5"/>
  <c r="H4000" i="11" l="1"/>
  <c r="G4000" i="11"/>
  <c r="D4000" i="11"/>
  <c r="F4000" i="11"/>
  <c r="E4000" i="11" s="1"/>
  <c r="C4000" i="11"/>
  <c r="B4000" i="11"/>
  <c r="I4000" i="5"/>
  <c r="H4000" i="5"/>
  <c r="E4000" i="5"/>
  <c r="C4001" i="11" l="1"/>
  <c r="D4001" i="11"/>
  <c r="F4001" i="11"/>
  <c r="E4001" i="11" s="1"/>
  <c r="B4001" i="11"/>
  <c r="H4001" i="11"/>
  <c r="G4001" i="11"/>
  <c r="I4001" i="5"/>
  <c r="H4001" i="5"/>
  <c r="E4001" i="5"/>
  <c r="I4002" i="5" l="1"/>
  <c r="H4002" i="5"/>
  <c r="E4002" i="5"/>
</calcChain>
</file>

<file path=xl/sharedStrings.xml><?xml version="1.0" encoding="utf-8"?>
<sst xmlns="http://schemas.openxmlformats.org/spreadsheetml/2006/main" count="586" uniqueCount="230">
  <si>
    <t>超越等级</t>
    <phoneticPr fontId="2" type="noConversion"/>
  </si>
  <si>
    <t>经验值</t>
    <phoneticPr fontId="2" type="noConversion"/>
  </si>
  <si>
    <t>超越点数</t>
    <phoneticPr fontId="2" type="noConversion"/>
  </si>
  <si>
    <t>总超越点数</t>
    <phoneticPr fontId="2" type="noConversion"/>
  </si>
  <si>
    <t>觉醒等级</t>
    <phoneticPr fontId="2" type="noConversion"/>
  </si>
  <si>
    <t>觉醒点数</t>
    <phoneticPr fontId="2" type="noConversion"/>
  </si>
  <si>
    <t>总觉醒点数</t>
    <phoneticPr fontId="2" type="noConversion"/>
  </si>
  <si>
    <t>等级</t>
    <phoneticPr fontId="2" type="noConversion"/>
  </si>
  <si>
    <t>0</t>
    <phoneticPr fontId="2" type="noConversion"/>
  </si>
  <si>
    <t>7</t>
  </si>
  <si>
    <t>7</t>
    <phoneticPr fontId="2" type="noConversion"/>
  </si>
  <si>
    <t>15</t>
  </si>
  <si>
    <t>15</t>
    <phoneticPr fontId="2" type="noConversion"/>
  </si>
  <si>
    <t>龙猫妹妹攻略站(www.chdalo.com)制作</t>
    <phoneticPr fontId="2" type="noConversion"/>
  </si>
  <si>
    <t>1</t>
    <phoneticPr fontId="2" type="noConversion"/>
  </si>
  <si>
    <t>在下面输入你的等级↓</t>
    <phoneticPr fontId="2" type="noConversion"/>
  </si>
  <si>
    <t>升级到该等级所需经验</t>
  </si>
  <si>
    <t>升级到该等级所需经验</t>
    <phoneticPr fontId="2" type="noConversion"/>
  </si>
  <si>
    <t>在右边输入等级(1-100)→</t>
    <phoneticPr fontId="2" type="noConversion"/>
  </si>
  <si>
    <t>在右边输入等级(1-4000)→</t>
    <phoneticPr fontId="2" type="noConversion"/>
  </si>
  <si>
    <t>升到该等级所需经验(自定义)</t>
    <phoneticPr fontId="2" type="noConversion"/>
  </si>
  <si>
    <t>经验值</t>
  </si>
  <si>
    <t>龙猫妹妹攻略站(www.chdalo.com)制作,本文档允许任何途径传播,但请保留此信息</t>
    <phoneticPr fontId="2" type="noConversion"/>
  </si>
  <si>
    <t>四维点数</t>
    <phoneticPr fontId="2" type="noConversion"/>
  </si>
  <si>
    <t>总四维点数</t>
    <phoneticPr fontId="2" type="noConversion"/>
  </si>
  <si>
    <t>在下面输入你的等级(1-300)↓</t>
    <phoneticPr fontId="2" type="noConversion"/>
  </si>
  <si>
    <t>在下面输入你的等级(1-4000)↓</t>
    <phoneticPr fontId="2" type="noConversion"/>
  </si>
  <si>
    <t>升级需求</t>
    <phoneticPr fontId="2" type="noConversion"/>
  </si>
  <si>
    <t>容量</t>
    <phoneticPr fontId="2" type="noConversion"/>
  </si>
  <si>
    <t>等级需求</t>
    <phoneticPr fontId="2" type="noConversion"/>
  </si>
  <si>
    <t>HP</t>
    <phoneticPr fontId="2" type="noConversion"/>
  </si>
  <si>
    <t>SP</t>
    <phoneticPr fontId="2" type="noConversion"/>
  </si>
  <si>
    <t>力量</t>
    <phoneticPr fontId="2" type="noConversion"/>
  </si>
  <si>
    <t>体力</t>
    <phoneticPr fontId="2" type="noConversion"/>
  </si>
  <si>
    <t>魔法力</t>
    <phoneticPr fontId="2" type="noConversion"/>
  </si>
  <si>
    <t>幸运</t>
    <phoneticPr fontId="2" type="noConversion"/>
  </si>
  <si>
    <t>防御力</t>
    <phoneticPr fontId="2" type="noConversion"/>
  </si>
  <si>
    <t>命中</t>
    <phoneticPr fontId="2" type="noConversion"/>
  </si>
  <si>
    <t>闪避</t>
    <phoneticPr fontId="2" type="noConversion"/>
  </si>
  <si>
    <t>格挡</t>
    <phoneticPr fontId="2" type="noConversion"/>
  </si>
  <si>
    <t>韧性</t>
    <phoneticPr fontId="2" type="noConversion"/>
  </si>
  <si>
    <t>伤害</t>
    <phoneticPr fontId="2" type="noConversion"/>
  </si>
  <si>
    <t>减伤</t>
    <phoneticPr fontId="2" type="noConversion"/>
  </si>
  <si>
    <t>爆率</t>
    <phoneticPr fontId="2" type="noConversion"/>
  </si>
  <si>
    <t>爆伤</t>
    <phoneticPr fontId="2" type="noConversion"/>
  </si>
  <si>
    <t>血脉等级</t>
    <phoneticPr fontId="2" type="noConversion"/>
  </si>
  <si>
    <t>修士1</t>
  </si>
  <si>
    <t>修士2</t>
  </si>
  <si>
    <t>修士3</t>
  </si>
  <si>
    <t>修士4</t>
  </si>
  <si>
    <t>修士5</t>
  </si>
  <si>
    <t>修士6</t>
  </si>
  <si>
    <t>修士7</t>
  </si>
  <si>
    <t>修士8</t>
  </si>
  <si>
    <t>修士9</t>
  </si>
  <si>
    <t>修士10</t>
  </si>
  <si>
    <t>教甫1</t>
  </si>
  <si>
    <t>教甫2</t>
  </si>
  <si>
    <t>教甫3</t>
  </si>
  <si>
    <t>教甫4</t>
  </si>
  <si>
    <t>教甫5</t>
  </si>
  <si>
    <t>教甫6</t>
  </si>
  <si>
    <t>教甫7</t>
  </si>
  <si>
    <t>教甫8</t>
  </si>
  <si>
    <t>教甫9</t>
  </si>
  <si>
    <t>教甫10</t>
  </si>
  <si>
    <t>司铎1</t>
  </si>
  <si>
    <t>司铎2</t>
  </si>
  <si>
    <t>司铎3</t>
  </si>
  <si>
    <t>司铎4</t>
  </si>
  <si>
    <t>司铎5</t>
  </si>
  <si>
    <t>司铎6</t>
  </si>
  <si>
    <t>司铎7</t>
  </si>
  <si>
    <t>司铎8</t>
  </si>
  <si>
    <t>司铎9</t>
  </si>
  <si>
    <t>司铎10</t>
  </si>
  <si>
    <t>主教1</t>
  </si>
  <si>
    <t>主教2</t>
  </si>
  <si>
    <t>主教3</t>
  </si>
  <si>
    <t>主教4</t>
  </si>
  <si>
    <t>主教5</t>
  </si>
  <si>
    <t>主教6</t>
  </si>
  <si>
    <t>主教7</t>
  </si>
  <si>
    <t>主教8</t>
  </si>
  <si>
    <t>主教9</t>
  </si>
  <si>
    <t>主教10</t>
  </si>
  <si>
    <t>半神初期1</t>
  </si>
  <si>
    <t>半神初期2</t>
  </si>
  <si>
    <t>半神初期3</t>
  </si>
  <si>
    <t>半神初期4</t>
  </si>
  <si>
    <t>半神初期5</t>
  </si>
  <si>
    <t>半神初期6</t>
  </si>
  <si>
    <t>半神初期7</t>
  </si>
  <si>
    <t>半神初期8</t>
  </si>
  <si>
    <t>半神初期9</t>
  </si>
  <si>
    <t>半神初期10</t>
  </si>
  <si>
    <t>半神中期1</t>
  </si>
  <si>
    <t>半神中期2</t>
  </si>
  <si>
    <t>半神中期3</t>
  </si>
  <si>
    <t>半神中期4</t>
  </si>
  <si>
    <t>半神中期5</t>
  </si>
  <si>
    <t>半神中期6</t>
  </si>
  <si>
    <t>半神中期7</t>
  </si>
  <si>
    <t>半神中期8</t>
  </si>
  <si>
    <t>半神中期9</t>
  </si>
  <si>
    <t>半神中期10</t>
  </si>
  <si>
    <t>半神后期1</t>
  </si>
  <si>
    <t>半神后期2</t>
  </si>
  <si>
    <t>半神后期3</t>
  </si>
  <si>
    <t>半神后期4</t>
  </si>
  <si>
    <t>半神后期5</t>
  </si>
  <si>
    <t>半神后期6</t>
  </si>
  <si>
    <t>半神后期7</t>
  </si>
  <si>
    <t>半神后期8</t>
  </si>
  <si>
    <t>半神后期9</t>
  </si>
  <si>
    <t>半神后期10</t>
  </si>
  <si>
    <t>二等神初期1</t>
  </si>
  <si>
    <t>二等神初期2</t>
  </si>
  <si>
    <t>二等神初期3</t>
  </si>
  <si>
    <t>二等神初期4</t>
  </si>
  <si>
    <t>二等神初期5</t>
  </si>
  <si>
    <t>二等神初期6</t>
  </si>
  <si>
    <t>二等神初期7</t>
  </si>
  <si>
    <t>二等神初期8</t>
  </si>
  <si>
    <t>二等神初期9</t>
  </si>
  <si>
    <t>二等神初期10</t>
  </si>
  <si>
    <t>二等神中期1</t>
  </si>
  <si>
    <t>二等神中期2</t>
  </si>
  <si>
    <t>二等神中期3</t>
  </si>
  <si>
    <t>二等神中期4</t>
  </si>
  <si>
    <t>二等神中期5</t>
  </si>
  <si>
    <t>二等神中期6</t>
  </si>
  <si>
    <t>二等神中期7</t>
  </si>
  <si>
    <t>二等神中期8</t>
  </si>
  <si>
    <t>二等神中期9</t>
  </si>
  <si>
    <t>二等神中期10</t>
  </si>
  <si>
    <t>二等神后期1</t>
  </si>
  <si>
    <t>二等神后期2</t>
  </si>
  <si>
    <t>二等神后期3</t>
  </si>
  <si>
    <t>二等神后期4</t>
  </si>
  <si>
    <t>二等神后期5</t>
  </si>
  <si>
    <t>二等神后期6</t>
  </si>
  <si>
    <t>二等神后期7</t>
  </si>
  <si>
    <t>二等神后期8</t>
  </si>
  <si>
    <t>二等神后期9</t>
  </si>
  <si>
    <t>二等神后期10</t>
  </si>
  <si>
    <t>一等神初期1</t>
  </si>
  <si>
    <t>一等神初期2</t>
  </si>
  <si>
    <t>一等神初期3</t>
  </si>
  <si>
    <t>一等神初期4</t>
  </si>
  <si>
    <t>一等神初期5</t>
  </si>
  <si>
    <t>一等神初期6</t>
  </si>
  <si>
    <t>一等神初期7</t>
  </si>
  <si>
    <t>一等神初期8</t>
  </si>
  <si>
    <t>一等神初期9</t>
  </si>
  <si>
    <t>一等神初期10</t>
  </si>
  <si>
    <t>一等神中期1</t>
  </si>
  <si>
    <t>一等神中期2</t>
  </si>
  <si>
    <t>一等神中期3</t>
  </si>
  <si>
    <t>一等神中期4</t>
  </si>
  <si>
    <t>一等神中期5</t>
  </si>
  <si>
    <t>一等神中期6</t>
  </si>
  <si>
    <t>一等神中期7</t>
  </si>
  <si>
    <t>一等神中期8</t>
  </si>
  <si>
    <t>一等神中期9</t>
  </si>
  <si>
    <t>一等神中期10</t>
  </si>
  <si>
    <t>一等神后期1</t>
  </si>
  <si>
    <t>一等神后期2</t>
  </si>
  <si>
    <t>一等神后期3</t>
  </si>
  <si>
    <t>一等神后期4</t>
  </si>
  <si>
    <t>一等神后期5</t>
  </si>
  <si>
    <t>一等神后期6</t>
  </si>
  <si>
    <t>一等神后期7</t>
  </si>
  <si>
    <t>一等神后期8</t>
  </si>
  <si>
    <t>一等神后期9</t>
  </si>
  <si>
    <t>一等神后期10</t>
  </si>
  <si>
    <t>一等神巅峰1</t>
  </si>
  <si>
    <t>一等神巅峰2</t>
  </si>
  <si>
    <t>一等神巅峰3</t>
  </si>
  <si>
    <t>一等神巅峰4</t>
  </si>
  <si>
    <t>一等神巅峰5</t>
  </si>
  <si>
    <t>一等神巅峰6</t>
  </si>
  <si>
    <t>一等神巅峰7</t>
  </si>
  <si>
    <t>一等神巅峰8</t>
  </si>
  <si>
    <t>一等神巅峰9</t>
  </si>
  <si>
    <t>一等神巅峰10</t>
  </si>
  <si>
    <t>神王初期1</t>
  </si>
  <si>
    <t>神王初期2</t>
  </si>
  <si>
    <t>神王初期3</t>
  </si>
  <si>
    <t>神王初期4</t>
  </si>
  <si>
    <t>神王初期5</t>
  </si>
  <si>
    <t>神王初期6</t>
  </si>
  <si>
    <t>神王初期7</t>
  </si>
  <si>
    <t>神王初期8</t>
  </si>
  <si>
    <t>神王初期9</t>
  </si>
  <si>
    <t>神王初期10</t>
  </si>
  <si>
    <t>神王中期1</t>
  </si>
  <si>
    <t>神王中期2</t>
  </si>
  <si>
    <t>神王中期3</t>
  </si>
  <si>
    <t>神王中期4</t>
  </si>
  <si>
    <t>神王中期5</t>
  </si>
  <si>
    <t>神王中期6</t>
  </si>
  <si>
    <t>神王中期7</t>
  </si>
  <si>
    <t>神王中期8</t>
  </si>
  <si>
    <t>神王中期9</t>
  </si>
  <si>
    <t>神王中期10</t>
  </si>
  <si>
    <t>神王后期1</t>
  </si>
  <si>
    <t>神王后期2</t>
  </si>
  <si>
    <t>神王后期3</t>
  </si>
  <si>
    <t>神王后期4</t>
  </si>
  <si>
    <t>神王后期5</t>
  </si>
  <si>
    <t>神王后期6</t>
  </si>
  <si>
    <t>神王后期7</t>
  </si>
  <si>
    <t>神王后期8</t>
  </si>
  <si>
    <t>神王后期9</t>
  </si>
  <si>
    <t>神王后期10</t>
  </si>
  <si>
    <t>神王巅峰1</t>
  </si>
  <si>
    <t>神王巅峰2</t>
  </si>
  <si>
    <t>神王巅峰3</t>
  </si>
  <si>
    <t>神王巅峰4</t>
  </si>
  <si>
    <t>神王巅峰5</t>
  </si>
  <si>
    <t>神王巅峰6</t>
  </si>
  <si>
    <t>神王巅峰7</t>
  </si>
  <si>
    <t>神王巅峰8</t>
  </si>
  <si>
    <t>神王巅峰9</t>
  </si>
  <si>
    <t>神王巅峰10</t>
  </si>
  <si>
    <t>初始</t>
  </si>
  <si>
    <t>初始</t>
    <phoneticPr fontId="2" type="noConversion"/>
  </si>
  <si>
    <t>等级序号</t>
    <phoneticPr fontId="2" type="noConversion"/>
  </si>
  <si>
    <t>升到该级需要的经验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</si>
</sst>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5" x14ac:knownFonts="1">
    <font>
      <sz val="11"/>
      <color theme="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0C0C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top"/>
    </xf>
    <xf numFmtId="49" fontId="3" fillId="4" borderId="1" xfId="0" applyNumberFormat="1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1" fontId="3" fillId="3" borderId="1" xfId="0" applyNumberFormat="1" applyFont="1" applyFill="1" applyBorder="1" applyAlignment="1">
      <alignment horizontal="left" vertical="top"/>
    </xf>
    <xf numFmtId="1" fontId="3" fillId="4" borderId="1" xfId="0" applyNumberFormat="1" applyFont="1" applyFill="1" applyBorder="1" applyAlignment="1">
      <alignment horizontal="left" vertical="top"/>
    </xf>
    <xf numFmtId="176" fontId="3" fillId="3" borderId="1" xfId="0" applyNumberFormat="1" applyFont="1" applyFill="1" applyBorder="1" applyAlignment="1">
      <alignment horizontal="left" vertical="top"/>
    </xf>
    <xf numFmtId="176" fontId="3" fillId="4" borderId="1" xfId="0" applyNumberFormat="1" applyFont="1" applyFill="1" applyBorder="1" applyAlignment="1">
      <alignment horizontal="left" vertical="top"/>
    </xf>
    <xf numFmtId="177" fontId="1" fillId="2" borderId="1" xfId="0" applyNumberFormat="1" applyFont="1" applyFill="1" applyBorder="1" applyAlignment="1" applyProtection="1">
      <alignment horizontal="left" vertical="center"/>
      <protection locked="0"/>
    </xf>
    <xf numFmtId="177" fontId="3" fillId="3" borderId="1" xfId="0" applyNumberFormat="1" applyFont="1" applyFill="1" applyBorder="1" applyAlignment="1">
      <alignment horizontal="left" vertical="top"/>
    </xf>
    <xf numFmtId="177" fontId="3" fillId="4" borderId="1" xfId="0" applyNumberFormat="1" applyFont="1" applyFill="1" applyBorder="1" applyAlignment="1">
      <alignment horizontal="left" vertical="top"/>
    </xf>
    <xf numFmtId="1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58041-299F-47CD-933A-0E69C2CCE719}">
  <dimension ref="A1:H301"/>
  <sheetViews>
    <sheetView workbookViewId="0">
      <selection activeCell="H2" sqref="H2"/>
    </sheetView>
  </sheetViews>
  <sheetFormatPr defaultRowHeight="14.25" x14ac:dyDescent="0.2"/>
  <cols>
    <col min="1" max="1" width="5.25" bestFit="1" customWidth="1"/>
    <col min="2" max="2" width="9.75" bestFit="1" customWidth="1"/>
    <col min="3" max="3" width="15" bestFit="1" customWidth="1"/>
    <col min="5" max="6" width="21.375" bestFit="1" customWidth="1"/>
    <col min="7" max="7" width="11" bestFit="1" customWidth="1"/>
    <col min="8" max="8" width="27.25" bestFit="1" customWidth="1"/>
  </cols>
  <sheetData>
    <row r="1" spans="1:8" x14ac:dyDescent="0.2">
      <c r="A1" s="15" t="s">
        <v>7</v>
      </c>
      <c r="B1" s="17" t="s">
        <v>22</v>
      </c>
      <c r="C1" s="18"/>
      <c r="D1" s="18"/>
      <c r="E1" s="18"/>
      <c r="F1" s="19"/>
      <c r="G1" s="15" t="s">
        <v>24</v>
      </c>
      <c r="H1" s="1" t="s">
        <v>25</v>
      </c>
    </row>
    <row r="2" spans="1:8" x14ac:dyDescent="0.2">
      <c r="A2" s="16"/>
      <c r="B2" s="1" t="s">
        <v>21</v>
      </c>
      <c r="C2" s="1" t="s">
        <v>1</v>
      </c>
      <c r="D2" s="1" t="s">
        <v>23</v>
      </c>
      <c r="E2" s="1" t="s">
        <v>16</v>
      </c>
      <c r="F2" s="1" t="s">
        <v>17</v>
      </c>
      <c r="G2" s="16"/>
      <c r="H2" s="9">
        <v>1</v>
      </c>
    </row>
    <row r="3" spans="1:8" x14ac:dyDescent="0.2">
      <c r="A3" s="10">
        <f>IF(H2&lt;300,H2+1,"")</f>
        <v>2</v>
      </c>
      <c r="B3" s="5">
        <f>IF(C3&gt;9999999999999990,ROUND(C3/10000000000000000,2)&amp;"万兆",IF(C3&gt;999999999999,ROUND(C3/1000000000000,2)&amp;"万亿",IF(C3&gt;99999999,ROUND(C3/100000000,2)&amp;"亿",IF(C3&lt;10000,C3,ROUND(C3/10000,2)&amp;"万"))))</f>
        <v>19</v>
      </c>
      <c r="C3" s="5">
        <v>19</v>
      </c>
      <c r="D3" s="5" t="str">
        <f>IF(A3="","",VLOOKUP($A3,基础300级经验表!$A:$D,4,))</f>
        <v>7</v>
      </c>
      <c r="E3" s="5" t="str">
        <f t="shared" ref="E3:E66" si="0">IF(A3="","",IF(F3&gt;9999999999999990,ROUND(F3/10000000000000000,2)&amp;"万兆",IF(F3&gt;999999999999,ROUND(F3/1000000000000,2)&amp;"万亿",IF(F3&gt;99999999,ROUND(F3/100000000,2)&amp;"亿",ROUND(F3/10000,2)&amp;"万"))))</f>
        <v>0万</v>
      </c>
      <c r="F3" s="5">
        <f>IF(A3="","",VLOOKUP($A3,基础300级经验表!$A:$F,6,)-VLOOKUP($A$3-1,基础300级经验表!$A:$F,6,))</f>
        <v>19</v>
      </c>
      <c r="G3" s="5">
        <f>IF(A3="","",VLOOKUP($A3,基础300级经验表!$A:$G,7,)-VLOOKUP($A$3-1,基础300级经验表!$A:$G,7,))</f>
        <v>7</v>
      </c>
      <c r="H3" s="5">
        <f>A3</f>
        <v>2</v>
      </c>
    </row>
    <row r="4" spans="1:8" x14ac:dyDescent="0.2">
      <c r="A4" s="11">
        <f t="shared" ref="A4:A67" si="1">IF(A3="","",IF(A3+1&lt;=300,A3+1,""))</f>
        <v>3</v>
      </c>
      <c r="B4" s="22">
        <f>IF(C4&gt;9999999999999990,ROUND(C4/10000000000000000,2)&amp;"万兆",IF(C4&gt;999999999999,ROUND(C4/1000000000000,2)&amp;"万亿",IF(C4&gt;99999999,ROUND(C4/100000000,2)&amp;"亿",IF(C4&lt;10000,C4,ROUND(C4/10000,2)&amp;"万"))))</f>
        <v>44</v>
      </c>
      <c r="C4" s="6">
        <v>44</v>
      </c>
      <c r="D4" s="6" t="str">
        <f>IF(A4="","",VLOOKUP($A4,基础300级经验表!$A:$D,4,))</f>
        <v>7</v>
      </c>
      <c r="E4" s="6" t="str">
        <f t="shared" si="0"/>
        <v>0.01万</v>
      </c>
      <c r="F4" s="6">
        <f>IF(A4="","",VLOOKUP($A4,基础300级经验表!$A:$F,6,)-VLOOKUP($A$3-1,基础300级经验表!$A:$F,6,))</f>
        <v>63</v>
      </c>
      <c r="G4" s="6">
        <f>IF(A4="","",VLOOKUP($A4,基础300级经验表!$A:$G,7,)-VLOOKUP($A$3-1,基础300级经验表!$A:$G,7,))</f>
        <v>14</v>
      </c>
      <c r="H4" s="6">
        <f>A4</f>
        <v>3</v>
      </c>
    </row>
    <row r="5" spans="1:8" x14ac:dyDescent="0.2">
      <c r="A5" s="10">
        <f t="shared" si="1"/>
        <v>4</v>
      </c>
      <c r="B5" s="5">
        <f>IF(C5&gt;9999999999999990,ROUND(C5/10000000000000000,2)&amp;"万兆",IF(C5&gt;999999999999,ROUND(C5/1000000000000,2)&amp;"万亿",IF(C5&gt;99999999,ROUND(C5/100000000,2)&amp;"亿",IF(C5&lt;10000,C5,ROUND(C5/10000,2)&amp;"万"))))</f>
        <v>82</v>
      </c>
      <c r="C5" s="5">
        <v>82</v>
      </c>
      <c r="D5" s="5" t="str">
        <f>IF(A5="","",VLOOKUP($A5,基础300级经验表!$A:$D,4,))</f>
        <v>7</v>
      </c>
      <c r="E5" s="5" t="str">
        <f t="shared" si="0"/>
        <v>0.01万</v>
      </c>
      <c r="F5" s="5">
        <f>IF(A5="","",VLOOKUP($A5,基础300级经验表!$A:$F,6,)-VLOOKUP($A$3-1,基础300级经验表!$A:$F,6,))</f>
        <v>145</v>
      </c>
      <c r="G5" s="5">
        <f>IF(A5="","",VLOOKUP($A5,基础300级经验表!$A:$G,7,)-VLOOKUP($A$3-1,基础300级经验表!$A:$G,7,))</f>
        <v>21</v>
      </c>
      <c r="H5" s="5">
        <f t="shared" ref="H5:H68" si="2">A5</f>
        <v>4</v>
      </c>
    </row>
    <row r="6" spans="1:8" x14ac:dyDescent="0.2">
      <c r="A6" s="11">
        <f t="shared" si="1"/>
        <v>5</v>
      </c>
      <c r="B6" s="22">
        <f t="shared" ref="B6:B69" si="3">IF(C6&gt;9999999999999990,ROUND(C6/10000000000000000,2)&amp;"万兆",IF(C6&gt;999999999999,ROUND(C6/1000000000000,2)&amp;"万亿",IF(C6&gt;99999999,ROUND(C6/100000000,2)&amp;"亿",IF(C6&lt;10000,C6,ROUND(C6/10000,2)&amp;"万"))))</f>
        <v>140</v>
      </c>
      <c r="C6" s="6">
        <v>140</v>
      </c>
      <c r="D6" s="6" t="str">
        <f>IF(A6="","",VLOOKUP($A6,基础300级经验表!$A:$D,4,))</f>
        <v>7</v>
      </c>
      <c r="E6" s="6" t="str">
        <f t="shared" si="0"/>
        <v>0.03万</v>
      </c>
      <c r="F6" s="6">
        <f>IF(A6="","",VLOOKUP($A6,基础300级经验表!$A:$F,6,)-VLOOKUP($A$3-1,基础300级经验表!$A:$F,6,))</f>
        <v>285</v>
      </c>
      <c r="G6" s="6">
        <f>IF(A6="","",VLOOKUP($A6,基础300级经验表!$A:$G,7,)-VLOOKUP($A$3-1,基础300级经验表!$A:$G,7,))</f>
        <v>28</v>
      </c>
      <c r="H6" s="6">
        <f t="shared" si="2"/>
        <v>5</v>
      </c>
    </row>
    <row r="7" spans="1:8" x14ac:dyDescent="0.2">
      <c r="A7" s="10">
        <f t="shared" si="1"/>
        <v>6</v>
      </c>
      <c r="B7" s="5">
        <f t="shared" si="3"/>
        <v>230</v>
      </c>
      <c r="C7" s="5">
        <v>230</v>
      </c>
      <c r="D7" s="5" t="str">
        <f>IF(A7="","",VLOOKUP($A7,基础300级经验表!$A:$D,4,))</f>
        <v>7</v>
      </c>
      <c r="E7" s="5" t="str">
        <f t="shared" si="0"/>
        <v>0.05万</v>
      </c>
      <c r="F7" s="5">
        <f>IF(A7="","",VLOOKUP($A7,基础300级经验表!$A:$F,6,)-VLOOKUP($A$3-1,基础300级经验表!$A:$F,6,))</f>
        <v>515</v>
      </c>
      <c r="G7" s="5">
        <f>IF(A7="","",VLOOKUP($A7,基础300级经验表!$A:$G,7,)-VLOOKUP($A$3-1,基础300级经验表!$A:$G,7,))</f>
        <v>35</v>
      </c>
      <c r="H7" s="5">
        <f t="shared" si="2"/>
        <v>6</v>
      </c>
    </row>
    <row r="8" spans="1:8" x14ac:dyDescent="0.2">
      <c r="A8" s="11">
        <f t="shared" si="1"/>
        <v>7</v>
      </c>
      <c r="B8" s="22">
        <f t="shared" si="3"/>
        <v>361</v>
      </c>
      <c r="C8" s="6">
        <v>361</v>
      </c>
      <c r="D8" s="6" t="str">
        <f>IF(A8="","",VLOOKUP($A8,基础300级经验表!$A:$D,4,))</f>
        <v>7</v>
      </c>
      <c r="E8" s="6" t="str">
        <f t="shared" si="0"/>
        <v>0.09万</v>
      </c>
      <c r="F8" s="6">
        <f>IF(A8="","",VLOOKUP($A8,基础300级经验表!$A:$F,6,)-VLOOKUP($A$3-1,基础300级经验表!$A:$F,6,))</f>
        <v>876</v>
      </c>
      <c r="G8" s="6">
        <f>IF(A8="","",VLOOKUP($A8,基础300级经验表!$A:$G,7,)-VLOOKUP($A$3-1,基础300级经验表!$A:$G,7,))</f>
        <v>42</v>
      </c>
      <c r="H8" s="6">
        <f t="shared" si="2"/>
        <v>7</v>
      </c>
    </row>
    <row r="9" spans="1:8" x14ac:dyDescent="0.2">
      <c r="A9" s="10">
        <f t="shared" si="1"/>
        <v>8</v>
      </c>
      <c r="B9" s="5">
        <f t="shared" si="3"/>
        <v>540</v>
      </c>
      <c r="C9" s="5">
        <v>540</v>
      </c>
      <c r="D9" s="5" t="str">
        <f>IF(A9="","",VLOOKUP($A9,基础300级经验表!$A:$D,4,))</f>
        <v>7</v>
      </c>
      <c r="E9" s="5" t="str">
        <f t="shared" si="0"/>
        <v>0.14万</v>
      </c>
      <c r="F9" s="5">
        <f>IF(A9="","",VLOOKUP($A9,基础300级经验表!$A:$F,6,)-VLOOKUP($A$3-1,基础300级经验表!$A:$F,6,))</f>
        <v>1416</v>
      </c>
      <c r="G9" s="5">
        <f>IF(A9="","",VLOOKUP($A9,基础300级经验表!$A:$G,7,)-VLOOKUP($A$3-1,基础300级经验表!$A:$G,7,))</f>
        <v>49</v>
      </c>
      <c r="H9" s="5">
        <f t="shared" si="2"/>
        <v>8</v>
      </c>
    </row>
    <row r="10" spans="1:8" x14ac:dyDescent="0.2">
      <c r="A10" s="11">
        <f t="shared" si="1"/>
        <v>9</v>
      </c>
      <c r="B10" s="22">
        <f t="shared" si="3"/>
        <v>788</v>
      </c>
      <c r="C10" s="6">
        <v>788</v>
      </c>
      <c r="D10" s="6" t="str">
        <f>IF(A10="","",VLOOKUP($A10,基础300级经验表!$A:$D,4,))</f>
        <v>7</v>
      </c>
      <c r="E10" s="6" t="str">
        <f t="shared" si="0"/>
        <v>0.22万</v>
      </c>
      <c r="F10" s="6">
        <f>IF(A10="","",VLOOKUP($A10,基础300级经验表!$A:$F,6,)-VLOOKUP($A$3-1,基础300级经验表!$A:$F,6,))</f>
        <v>2204</v>
      </c>
      <c r="G10" s="6">
        <f>IF(A10="","",VLOOKUP($A10,基础300级经验表!$A:$G,7,)-VLOOKUP($A$3-1,基础300级经验表!$A:$G,7,))</f>
        <v>56</v>
      </c>
      <c r="H10" s="6">
        <f t="shared" si="2"/>
        <v>9</v>
      </c>
    </row>
    <row r="11" spans="1:8" x14ac:dyDescent="0.2">
      <c r="A11" s="10">
        <f t="shared" si="1"/>
        <v>10</v>
      </c>
      <c r="B11" s="5">
        <f t="shared" si="3"/>
        <v>1114</v>
      </c>
      <c r="C11" s="5">
        <v>1114</v>
      </c>
      <c r="D11" s="5" t="str">
        <f>IF(A11="","",VLOOKUP($A11,基础300级经验表!$A:$D,4,))</f>
        <v>7</v>
      </c>
      <c r="E11" s="5" t="str">
        <f t="shared" si="0"/>
        <v>0.33万</v>
      </c>
      <c r="F11" s="5">
        <f>IF(A11="","",VLOOKUP($A11,基础300级经验表!$A:$F,6,)-VLOOKUP($A$3-1,基础300级经验表!$A:$F,6,))</f>
        <v>3318</v>
      </c>
      <c r="G11" s="5">
        <f>IF(A11="","",VLOOKUP($A11,基础300级经验表!$A:$G,7,)-VLOOKUP($A$3-1,基础300级经验表!$A:$G,7,))</f>
        <v>63</v>
      </c>
      <c r="H11" s="5">
        <f t="shared" si="2"/>
        <v>10</v>
      </c>
    </row>
    <row r="12" spans="1:8" x14ac:dyDescent="0.2">
      <c r="A12" s="11">
        <f t="shared" si="1"/>
        <v>11</v>
      </c>
      <c r="B12" s="22">
        <f t="shared" si="3"/>
        <v>1533</v>
      </c>
      <c r="C12" s="6">
        <v>1533</v>
      </c>
      <c r="D12" s="6" t="str">
        <f>IF(A12="","",VLOOKUP($A12,基础300级经验表!$A:$D,4,))</f>
        <v>7</v>
      </c>
      <c r="E12" s="6" t="str">
        <f t="shared" si="0"/>
        <v>0.49万</v>
      </c>
      <c r="F12" s="6">
        <f>IF(A12="","",VLOOKUP($A12,基础300级经验表!$A:$F,6,)-VLOOKUP($A$3-1,基础300级经验表!$A:$F,6,))</f>
        <v>4851</v>
      </c>
      <c r="G12" s="6">
        <f>IF(A12="","",VLOOKUP($A12,基础300级经验表!$A:$G,7,)-VLOOKUP($A$3-1,基础300级经验表!$A:$G,7,))</f>
        <v>70</v>
      </c>
      <c r="H12" s="6">
        <f t="shared" si="2"/>
        <v>11</v>
      </c>
    </row>
    <row r="13" spans="1:8" x14ac:dyDescent="0.2">
      <c r="A13" s="10">
        <f t="shared" si="1"/>
        <v>12</v>
      </c>
      <c r="B13" s="5">
        <f t="shared" si="3"/>
        <v>2062</v>
      </c>
      <c r="C13" s="5">
        <v>2062</v>
      </c>
      <c r="D13" s="5" t="str">
        <f>IF(A13="","",VLOOKUP($A13,基础300级经验表!$A:$D,4,))</f>
        <v>7</v>
      </c>
      <c r="E13" s="5" t="str">
        <f t="shared" si="0"/>
        <v>0.69万</v>
      </c>
      <c r="F13" s="5">
        <f>IF(A13="","",VLOOKUP($A13,基础300级经验表!$A:$F,6,)-VLOOKUP($A$3-1,基础300级经验表!$A:$F,6,))</f>
        <v>6913</v>
      </c>
      <c r="G13" s="5">
        <f>IF(A13="","",VLOOKUP($A13,基础300级经验表!$A:$G,7,)-VLOOKUP($A$3-1,基础300级经验表!$A:$G,7,))</f>
        <v>77</v>
      </c>
      <c r="H13" s="5">
        <f t="shared" si="2"/>
        <v>12</v>
      </c>
    </row>
    <row r="14" spans="1:8" x14ac:dyDescent="0.2">
      <c r="A14" s="11">
        <f t="shared" si="1"/>
        <v>13</v>
      </c>
      <c r="B14" s="22">
        <f t="shared" si="3"/>
        <v>2718</v>
      </c>
      <c r="C14" s="6">
        <v>2718</v>
      </c>
      <c r="D14" s="6" t="str">
        <f>IF(A14="","",VLOOKUP($A14,基础300级经验表!$A:$D,4,))</f>
        <v>7</v>
      </c>
      <c r="E14" s="6" t="str">
        <f t="shared" si="0"/>
        <v>0.96万</v>
      </c>
      <c r="F14" s="6">
        <f>IF(A14="","",VLOOKUP($A14,基础300级经验表!$A:$F,6,)-VLOOKUP($A$3-1,基础300级经验表!$A:$F,6,))</f>
        <v>9631</v>
      </c>
      <c r="G14" s="6">
        <f>IF(A14="","",VLOOKUP($A14,基础300级经验表!$A:$G,7,)-VLOOKUP($A$3-1,基础300级经验表!$A:$G,7,))</f>
        <v>84</v>
      </c>
      <c r="H14" s="6">
        <f t="shared" si="2"/>
        <v>13</v>
      </c>
    </row>
    <row r="15" spans="1:8" x14ac:dyDescent="0.2">
      <c r="A15" s="10">
        <f t="shared" si="1"/>
        <v>14</v>
      </c>
      <c r="B15" s="5">
        <f t="shared" si="3"/>
        <v>3518</v>
      </c>
      <c r="C15" s="5">
        <v>3518</v>
      </c>
      <c r="D15" s="5" t="str">
        <f>IF(A15="","",VLOOKUP($A15,基础300级经验表!$A:$D,4,))</f>
        <v>7</v>
      </c>
      <c r="E15" s="5" t="str">
        <f t="shared" si="0"/>
        <v>1.31万</v>
      </c>
      <c r="F15" s="5">
        <f>IF(A15="","",VLOOKUP($A15,基础300级经验表!$A:$F,6,)-VLOOKUP($A$3-1,基础300级经验表!$A:$F,6,))</f>
        <v>13149</v>
      </c>
      <c r="G15" s="5">
        <f>IF(A15="","",VLOOKUP($A15,基础300级经验表!$A:$G,7,)-VLOOKUP($A$3-1,基础300级经验表!$A:$G,7,))</f>
        <v>91</v>
      </c>
      <c r="H15" s="5">
        <f t="shared" si="2"/>
        <v>14</v>
      </c>
    </row>
    <row r="16" spans="1:8" x14ac:dyDescent="0.2">
      <c r="A16" s="11">
        <f t="shared" si="1"/>
        <v>15</v>
      </c>
      <c r="B16" s="22">
        <f t="shared" si="3"/>
        <v>4480</v>
      </c>
      <c r="C16" s="6">
        <v>4480</v>
      </c>
      <c r="D16" s="6" t="str">
        <f>IF(A16="","",VLOOKUP($A16,基础300级经验表!$A:$D,4,))</f>
        <v>7</v>
      </c>
      <c r="E16" s="6" t="str">
        <f t="shared" si="0"/>
        <v>1.76万</v>
      </c>
      <c r="F16" s="6">
        <f>IF(A16="","",VLOOKUP($A16,基础300级经验表!$A:$F,6,)-VLOOKUP($A$3-1,基础300级经验表!$A:$F,6,))</f>
        <v>17629</v>
      </c>
      <c r="G16" s="6">
        <f>IF(A16="","",VLOOKUP($A16,基础300级经验表!$A:$G,7,)-VLOOKUP($A$3-1,基础300级经验表!$A:$G,7,))</f>
        <v>98</v>
      </c>
      <c r="H16" s="6">
        <f t="shared" si="2"/>
        <v>15</v>
      </c>
    </row>
    <row r="17" spans="1:8" x14ac:dyDescent="0.2">
      <c r="A17" s="10">
        <f t="shared" si="1"/>
        <v>16</v>
      </c>
      <c r="B17" s="5">
        <f t="shared" si="3"/>
        <v>5630</v>
      </c>
      <c r="C17" s="5">
        <v>5630</v>
      </c>
      <c r="D17" s="5" t="str">
        <f>IF(A17="","",VLOOKUP($A17,基础300级经验表!$A:$D,4,))</f>
        <v>7</v>
      </c>
      <c r="E17" s="5" t="str">
        <f t="shared" si="0"/>
        <v>2.33万</v>
      </c>
      <c r="F17" s="5">
        <f>IF(A17="","",VLOOKUP($A17,基础300级经验表!$A:$F,6,)-VLOOKUP($A$3-1,基础300级经验表!$A:$F,6,))</f>
        <v>23259</v>
      </c>
      <c r="G17" s="5">
        <f>IF(A17="","",VLOOKUP($A17,基础300级经验表!$A:$G,7,)-VLOOKUP($A$3-1,基础300级经验表!$A:$G,7,))</f>
        <v>105</v>
      </c>
      <c r="H17" s="5">
        <f t="shared" si="2"/>
        <v>16</v>
      </c>
    </row>
    <row r="18" spans="1:8" x14ac:dyDescent="0.2">
      <c r="A18" s="11">
        <f t="shared" si="1"/>
        <v>17</v>
      </c>
      <c r="B18" s="22">
        <f t="shared" si="3"/>
        <v>6988</v>
      </c>
      <c r="C18" s="6">
        <v>6988</v>
      </c>
      <c r="D18" s="6" t="str">
        <f>IF(A18="","",VLOOKUP($A18,基础300级经验表!$A:$D,4,))</f>
        <v>7</v>
      </c>
      <c r="E18" s="6" t="str">
        <f t="shared" si="0"/>
        <v>3.02万</v>
      </c>
      <c r="F18" s="6">
        <f>IF(A18="","",VLOOKUP($A18,基础300级经验表!$A:$F,6,)-VLOOKUP($A$3-1,基础300级经验表!$A:$F,6,))</f>
        <v>30247</v>
      </c>
      <c r="G18" s="6">
        <f>IF(A18="","",VLOOKUP($A18,基础300级经验表!$A:$G,7,)-VLOOKUP($A$3-1,基础300级经验表!$A:$G,7,))</f>
        <v>112</v>
      </c>
      <c r="H18" s="6">
        <f t="shared" si="2"/>
        <v>17</v>
      </c>
    </row>
    <row r="19" spans="1:8" x14ac:dyDescent="0.2">
      <c r="A19" s="10">
        <f t="shared" si="1"/>
        <v>18</v>
      </c>
      <c r="B19" s="5">
        <f t="shared" si="3"/>
        <v>8581</v>
      </c>
      <c r="C19" s="5">
        <v>8581</v>
      </c>
      <c r="D19" s="5" t="str">
        <f>IF(A19="","",VLOOKUP($A19,基础300级经验表!$A:$D,4,))</f>
        <v>7</v>
      </c>
      <c r="E19" s="5" t="str">
        <f t="shared" si="0"/>
        <v>3.88万</v>
      </c>
      <c r="F19" s="5">
        <f>IF(A19="","",VLOOKUP($A19,基础300级经验表!$A:$F,6,)-VLOOKUP($A$3-1,基础300级经验表!$A:$F,6,))</f>
        <v>38828</v>
      </c>
      <c r="G19" s="5">
        <f>IF(A19="","",VLOOKUP($A19,基础300级经验表!$A:$G,7,)-VLOOKUP($A$3-1,基础300级经验表!$A:$G,7,))</f>
        <v>119</v>
      </c>
      <c r="H19" s="5">
        <f t="shared" si="2"/>
        <v>18</v>
      </c>
    </row>
    <row r="20" spans="1:8" x14ac:dyDescent="0.2">
      <c r="A20" s="11">
        <f t="shared" si="1"/>
        <v>19</v>
      </c>
      <c r="B20" s="22" t="str">
        <f t="shared" si="3"/>
        <v>1.04万</v>
      </c>
      <c r="C20" s="6">
        <v>10430</v>
      </c>
      <c r="D20" s="6" t="str">
        <f>IF(A20="","",VLOOKUP($A20,基础300级经验表!$A:$D,4,))</f>
        <v>7</v>
      </c>
      <c r="E20" s="6" t="str">
        <f t="shared" si="0"/>
        <v>4.93万</v>
      </c>
      <c r="F20" s="6">
        <f>IF(A20="","",VLOOKUP($A20,基础300级经验表!$A:$F,6,)-VLOOKUP($A$3-1,基础300级经验表!$A:$F,6,))</f>
        <v>49258</v>
      </c>
      <c r="G20" s="6">
        <f>IF(A20="","",VLOOKUP($A20,基础300级经验表!$A:$G,7,)-VLOOKUP($A$3-1,基础300级经验表!$A:$G,7,))</f>
        <v>126</v>
      </c>
      <c r="H20" s="6">
        <f t="shared" si="2"/>
        <v>19</v>
      </c>
    </row>
    <row r="21" spans="1:8" x14ac:dyDescent="0.2">
      <c r="A21" s="10">
        <f t="shared" si="1"/>
        <v>20</v>
      </c>
      <c r="B21" s="5" t="str">
        <f t="shared" si="3"/>
        <v>1.26万</v>
      </c>
      <c r="C21" s="5">
        <v>12564</v>
      </c>
      <c r="D21" s="5" t="str">
        <f>IF(A21="","",VLOOKUP($A21,基础300级经验表!$A:$D,4,))</f>
        <v>7</v>
      </c>
      <c r="E21" s="5" t="str">
        <f t="shared" si="0"/>
        <v>6.18万</v>
      </c>
      <c r="F21" s="5">
        <f>IF(A21="","",VLOOKUP($A21,基础300级经验表!$A:$F,6,)-VLOOKUP($A$3-1,基础300级经验表!$A:$F,6,))</f>
        <v>61822</v>
      </c>
      <c r="G21" s="5">
        <f>IF(A21="","",VLOOKUP($A21,基础300级经验表!$A:$G,7,)-VLOOKUP($A$3-1,基础300级经验表!$A:$G,7,))</f>
        <v>133</v>
      </c>
      <c r="H21" s="5">
        <f t="shared" si="2"/>
        <v>20</v>
      </c>
    </row>
    <row r="22" spans="1:8" x14ac:dyDescent="0.2">
      <c r="A22" s="11">
        <f t="shared" si="1"/>
        <v>21</v>
      </c>
      <c r="B22" s="22" t="str">
        <f t="shared" si="3"/>
        <v>1.51万</v>
      </c>
      <c r="C22" s="6">
        <v>15061</v>
      </c>
      <c r="D22" s="6" t="str">
        <f>IF(A22="","",VLOOKUP($A22,基础300级经验表!$A:$D,4,))</f>
        <v>7</v>
      </c>
      <c r="E22" s="6" t="str">
        <f t="shared" si="0"/>
        <v>7.69万</v>
      </c>
      <c r="F22" s="6">
        <f>IF(A22="","",VLOOKUP($A22,基础300级经验表!$A:$F,6,)-VLOOKUP($A$3-1,基础300级经验表!$A:$F,6,))</f>
        <v>76883</v>
      </c>
      <c r="G22" s="6">
        <f>IF(A22="","",VLOOKUP($A22,基础300级经验表!$A:$G,7,)-VLOOKUP($A$3-1,基础300级经验表!$A:$G,7,))</f>
        <v>140</v>
      </c>
      <c r="H22" s="6">
        <f t="shared" si="2"/>
        <v>21</v>
      </c>
    </row>
    <row r="23" spans="1:8" x14ac:dyDescent="0.2">
      <c r="A23" s="10">
        <f t="shared" si="1"/>
        <v>22</v>
      </c>
      <c r="B23" s="5" t="str">
        <f t="shared" si="3"/>
        <v>1.8万</v>
      </c>
      <c r="C23" s="5">
        <v>18032</v>
      </c>
      <c r="D23" s="5" t="str">
        <f>IF(A23="","",VLOOKUP($A23,基础300级经验表!$A:$D,4,))</f>
        <v>7</v>
      </c>
      <c r="E23" s="5" t="str">
        <f t="shared" si="0"/>
        <v>9.49万</v>
      </c>
      <c r="F23" s="5">
        <f>IF(A23="","",VLOOKUP($A23,基础300级经验表!$A:$F,6,)-VLOOKUP($A$3-1,基础300级经验表!$A:$F,6,))</f>
        <v>94915</v>
      </c>
      <c r="G23" s="5">
        <f>IF(A23="","",VLOOKUP($A23,基础300级经验表!$A:$G,7,)-VLOOKUP($A$3-1,基础300级经验表!$A:$G,7,))</f>
        <v>147</v>
      </c>
      <c r="H23" s="5">
        <f t="shared" si="2"/>
        <v>22</v>
      </c>
    </row>
    <row r="24" spans="1:8" x14ac:dyDescent="0.2">
      <c r="A24" s="11">
        <f t="shared" si="1"/>
        <v>23</v>
      </c>
      <c r="B24" s="22" t="str">
        <f t="shared" si="3"/>
        <v>2.15万</v>
      </c>
      <c r="C24" s="6">
        <v>21512</v>
      </c>
      <c r="D24" s="6" t="str">
        <f>IF(A24="","",VLOOKUP($A24,基础300级经验表!$A:$D,4,))</f>
        <v>7</v>
      </c>
      <c r="E24" s="6" t="str">
        <f t="shared" si="0"/>
        <v>11.64万</v>
      </c>
      <c r="F24" s="6">
        <f>IF(A24="","",VLOOKUP($A24,基础300级经验表!$A:$F,6,)-VLOOKUP($A$3-1,基础300级经验表!$A:$F,6,))</f>
        <v>116427</v>
      </c>
      <c r="G24" s="6">
        <f>IF(A24="","",VLOOKUP($A24,基础300级经验表!$A:$G,7,)-VLOOKUP($A$3-1,基础300级经验表!$A:$G,7,))</f>
        <v>154</v>
      </c>
      <c r="H24" s="6">
        <f t="shared" si="2"/>
        <v>23</v>
      </c>
    </row>
    <row r="25" spans="1:8" x14ac:dyDescent="0.2">
      <c r="A25" s="10">
        <f t="shared" si="1"/>
        <v>24</v>
      </c>
      <c r="B25" s="5" t="str">
        <f t="shared" si="3"/>
        <v>2.56万</v>
      </c>
      <c r="C25" s="5">
        <v>25561</v>
      </c>
      <c r="D25" s="5" t="str">
        <f>IF(A25="","",VLOOKUP($A25,基础300级经验表!$A:$D,4,))</f>
        <v>7</v>
      </c>
      <c r="E25" s="5" t="str">
        <f t="shared" si="0"/>
        <v>14.2万</v>
      </c>
      <c r="F25" s="5">
        <f>IF(A25="","",VLOOKUP($A25,基础300级经验表!$A:$F,6,)-VLOOKUP($A$3-1,基础300级经验表!$A:$F,6,))</f>
        <v>141988</v>
      </c>
      <c r="G25" s="5">
        <f>IF(A25="","",VLOOKUP($A25,基础300级经验表!$A:$G,7,)-VLOOKUP($A$3-1,基础300级经验表!$A:$G,7,))</f>
        <v>161</v>
      </c>
      <c r="H25" s="5">
        <f t="shared" si="2"/>
        <v>24</v>
      </c>
    </row>
    <row r="26" spans="1:8" x14ac:dyDescent="0.2">
      <c r="A26" s="11">
        <f t="shared" si="1"/>
        <v>25</v>
      </c>
      <c r="B26" s="22" t="str">
        <f t="shared" si="3"/>
        <v>3.02万</v>
      </c>
      <c r="C26" s="6">
        <v>30226</v>
      </c>
      <c r="D26" s="6" t="str">
        <f>IF(A26="","",VLOOKUP($A26,基础300级经验表!$A:$D,4,))</f>
        <v>7</v>
      </c>
      <c r="E26" s="6" t="str">
        <f t="shared" si="0"/>
        <v>17.22万</v>
      </c>
      <c r="F26" s="6">
        <f>IF(A26="","",VLOOKUP($A26,基础300级经验表!$A:$F,6,)-VLOOKUP($A$3-1,基础300级经验表!$A:$F,6,))</f>
        <v>172214</v>
      </c>
      <c r="G26" s="6">
        <f>IF(A26="","",VLOOKUP($A26,基础300级经验表!$A:$G,7,)-VLOOKUP($A$3-1,基础300级经验表!$A:$G,7,))</f>
        <v>168</v>
      </c>
      <c r="H26" s="6">
        <f t="shared" si="2"/>
        <v>25</v>
      </c>
    </row>
    <row r="27" spans="1:8" x14ac:dyDescent="0.2">
      <c r="A27" s="10">
        <f t="shared" si="1"/>
        <v>26</v>
      </c>
      <c r="B27" s="5" t="str">
        <f t="shared" si="3"/>
        <v>3.56万</v>
      </c>
      <c r="C27" s="5">
        <v>35563</v>
      </c>
      <c r="D27" s="5" t="str">
        <f>IF(A27="","",VLOOKUP($A27,基础300级经验表!$A:$D,4,))</f>
        <v>7</v>
      </c>
      <c r="E27" s="5" t="str">
        <f t="shared" si="0"/>
        <v>20.78万</v>
      </c>
      <c r="F27" s="5">
        <f>IF(A27="","",VLOOKUP($A27,基础300级经验表!$A:$F,6,)-VLOOKUP($A$3-1,基础300级经验表!$A:$F,6,))</f>
        <v>207777</v>
      </c>
      <c r="G27" s="5">
        <f>IF(A27="","",VLOOKUP($A27,基础300级经验表!$A:$G,7,)-VLOOKUP($A$3-1,基础300级经验表!$A:$G,7,))</f>
        <v>175</v>
      </c>
      <c r="H27" s="5">
        <f t="shared" si="2"/>
        <v>26</v>
      </c>
    </row>
    <row r="28" spans="1:8" x14ac:dyDescent="0.2">
      <c r="A28" s="11">
        <f t="shared" si="1"/>
        <v>27</v>
      </c>
      <c r="B28" s="22" t="str">
        <f t="shared" si="3"/>
        <v>4.16万</v>
      </c>
      <c r="C28" s="6">
        <v>41638</v>
      </c>
      <c r="D28" s="6" t="str">
        <f>IF(A28="","",VLOOKUP($A28,基础300级经验表!$A:$D,4,))</f>
        <v>7</v>
      </c>
      <c r="E28" s="6" t="str">
        <f t="shared" si="0"/>
        <v>24.94万</v>
      </c>
      <c r="F28" s="6">
        <f>IF(A28="","",VLOOKUP($A28,基础300级经验表!$A:$F,6,)-VLOOKUP($A$3-1,基础300级经验表!$A:$F,6,))</f>
        <v>249415</v>
      </c>
      <c r="G28" s="6">
        <f>IF(A28="","",VLOOKUP($A28,基础300级经验表!$A:$G,7,)-VLOOKUP($A$3-1,基础300级经验表!$A:$G,7,))</f>
        <v>182</v>
      </c>
      <c r="H28" s="6">
        <f t="shared" si="2"/>
        <v>27</v>
      </c>
    </row>
    <row r="29" spans="1:8" x14ac:dyDescent="0.2">
      <c r="A29" s="10">
        <f t="shared" si="1"/>
        <v>28</v>
      </c>
      <c r="B29" s="5" t="str">
        <f t="shared" si="3"/>
        <v>4.85万</v>
      </c>
      <c r="C29" s="5">
        <v>48511</v>
      </c>
      <c r="D29" s="5" t="str">
        <f>IF(A29="","",VLOOKUP($A29,基础300级经验表!$A:$D,4,))</f>
        <v>7</v>
      </c>
      <c r="E29" s="5" t="str">
        <f t="shared" si="0"/>
        <v>29.79万</v>
      </c>
      <c r="F29" s="5">
        <f>IF(A29="","",VLOOKUP($A29,基础300级经验表!$A:$F,6,)-VLOOKUP($A$3-1,基础300级经验表!$A:$F,6,))</f>
        <v>297926</v>
      </c>
      <c r="G29" s="5">
        <f>IF(A29="","",VLOOKUP($A29,基础300级经验表!$A:$G,7,)-VLOOKUP($A$3-1,基础300级经验表!$A:$G,7,))</f>
        <v>189</v>
      </c>
      <c r="H29" s="5">
        <f t="shared" si="2"/>
        <v>28</v>
      </c>
    </row>
    <row r="30" spans="1:8" x14ac:dyDescent="0.2">
      <c r="A30" s="11">
        <f t="shared" si="1"/>
        <v>29</v>
      </c>
      <c r="B30" s="22" t="str">
        <f t="shared" si="3"/>
        <v>5.63万</v>
      </c>
      <c r="C30" s="6">
        <v>56251</v>
      </c>
      <c r="D30" s="6" t="str">
        <f>IF(A30="","",VLOOKUP($A30,基础300级经验表!$A:$D,4,))</f>
        <v>7</v>
      </c>
      <c r="E30" s="6" t="str">
        <f t="shared" si="0"/>
        <v>35.42万</v>
      </c>
      <c r="F30" s="6">
        <f>IF(A30="","",VLOOKUP($A30,基础300级经验表!$A:$F,6,)-VLOOKUP($A$3-1,基础300级经验表!$A:$F,6,))</f>
        <v>354177</v>
      </c>
      <c r="G30" s="6">
        <f>IF(A30="","",VLOOKUP($A30,基础300级经验表!$A:$G,7,)-VLOOKUP($A$3-1,基础300级经验表!$A:$G,7,))</f>
        <v>196</v>
      </c>
      <c r="H30" s="6">
        <f t="shared" si="2"/>
        <v>29</v>
      </c>
    </row>
    <row r="31" spans="1:8" x14ac:dyDescent="0.2">
      <c r="A31" s="10">
        <f t="shared" si="1"/>
        <v>30</v>
      </c>
      <c r="B31" s="5" t="str">
        <f t="shared" si="3"/>
        <v>6.49万</v>
      </c>
      <c r="C31" s="5">
        <v>64931</v>
      </c>
      <c r="D31" s="5" t="str">
        <f>IF(A31="","",VLOOKUP($A31,基础300级经验表!$A:$D,4,))</f>
        <v>7</v>
      </c>
      <c r="E31" s="5" t="str">
        <f t="shared" si="0"/>
        <v>41.91万</v>
      </c>
      <c r="F31" s="5">
        <f>IF(A31="","",VLOOKUP($A31,基础300级经验表!$A:$F,6,)-VLOOKUP($A$3-1,基础300级经验表!$A:$F,6,))</f>
        <v>419108</v>
      </c>
      <c r="G31" s="5">
        <f>IF(A31="","",VLOOKUP($A31,基础300级经验表!$A:$G,7,)-VLOOKUP($A$3-1,基础300级经验表!$A:$G,7,))</f>
        <v>203</v>
      </c>
      <c r="H31" s="5">
        <f t="shared" si="2"/>
        <v>30</v>
      </c>
    </row>
    <row r="32" spans="1:8" x14ac:dyDescent="0.2">
      <c r="A32" s="11">
        <f t="shared" si="1"/>
        <v>31</v>
      </c>
      <c r="B32" s="22" t="str">
        <f t="shared" si="3"/>
        <v>7.46万</v>
      </c>
      <c r="C32" s="6">
        <v>74625</v>
      </c>
      <c r="D32" s="6" t="str">
        <f>IF(A32="","",VLOOKUP($A32,基础300级经验表!$A:$D,4,))</f>
        <v>7</v>
      </c>
      <c r="E32" s="6" t="str">
        <f t="shared" si="0"/>
        <v>49.37万</v>
      </c>
      <c r="F32" s="6">
        <f>IF(A32="","",VLOOKUP($A32,基础300级经验表!$A:$F,6,)-VLOOKUP($A$3-1,基础300级经验表!$A:$F,6,))</f>
        <v>493733</v>
      </c>
      <c r="G32" s="6">
        <f>IF(A32="","",VLOOKUP($A32,基础300级经验表!$A:$G,7,)-VLOOKUP($A$3-1,基础300级经验表!$A:$G,7,))</f>
        <v>210</v>
      </c>
      <c r="H32" s="6">
        <f t="shared" si="2"/>
        <v>31</v>
      </c>
    </row>
    <row r="33" spans="1:8" x14ac:dyDescent="0.2">
      <c r="A33" s="10">
        <f t="shared" si="1"/>
        <v>32</v>
      </c>
      <c r="B33" s="5" t="str">
        <f t="shared" si="3"/>
        <v>8.54万</v>
      </c>
      <c r="C33" s="5">
        <v>85418</v>
      </c>
      <c r="D33" s="5" t="str">
        <f>IF(A33="","",VLOOKUP($A33,基础300级经验表!$A:$D,4,))</f>
        <v>7</v>
      </c>
      <c r="E33" s="5" t="str">
        <f t="shared" si="0"/>
        <v>57.92万</v>
      </c>
      <c r="F33" s="5">
        <f>IF(A33="","",VLOOKUP($A33,基础300级经验表!$A:$F,6,)-VLOOKUP($A$3-1,基础300级经验表!$A:$F,6,))</f>
        <v>579151</v>
      </c>
      <c r="G33" s="5">
        <f>IF(A33="","",VLOOKUP($A33,基础300级经验表!$A:$G,7,)-VLOOKUP($A$3-1,基础300级经验表!$A:$G,7,))</f>
        <v>217</v>
      </c>
      <c r="H33" s="5">
        <f t="shared" si="2"/>
        <v>32</v>
      </c>
    </row>
    <row r="34" spans="1:8" x14ac:dyDescent="0.2">
      <c r="A34" s="11">
        <f t="shared" si="1"/>
        <v>33</v>
      </c>
      <c r="B34" s="22" t="str">
        <f t="shared" si="3"/>
        <v>9.74万</v>
      </c>
      <c r="C34" s="6">
        <v>97398</v>
      </c>
      <c r="D34" s="6" t="str">
        <f>IF(A34="","",VLOOKUP($A34,基础300级经验表!$A:$D,4,))</f>
        <v>7</v>
      </c>
      <c r="E34" s="6" t="str">
        <f t="shared" si="0"/>
        <v>67.65万</v>
      </c>
      <c r="F34" s="6">
        <f>IF(A34="","",VLOOKUP($A34,基础300级经验表!$A:$F,6,)-VLOOKUP($A$3-1,基础300级经验表!$A:$F,6,))</f>
        <v>676549</v>
      </c>
      <c r="G34" s="6">
        <f>IF(A34="","",VLOOKUP($A34,基础300级经验表!$A:$G,7,)-VLOOKUP($A$3-1,基础300级经验表!$A:$G,7,))</f>
        <v>224</v>
      </c>
      <c r="H34" s="6">
        <f t="shared" si="2"/>
        <v>33</v>
      </c>
    </row>
    <row r="35" spans="1:8" x14ac:dyDescent="0.2">
      <c r="A35" s="10">
        <f t="shared" si="1"/>
        <v>34</v>
      </c>
      <c r="B35" s="5" t="str">
        <f t="shared" si="3"/>
        <v>11.06万</v>
      </c>
      <c r="C35" s="5">
        <v>110646</v>
      </c>
      <c r="D35" s="5" t="str">
        <f>IF(A35="","",VLOOKUP($A35,基础300级经验表!$A:$D,4,))</f>
        <v>7</v>
      </c>
      <c r="E35" s="5" t="str">
        <f t="shared" si="0"/>
        <v>78.72万</v>
      </c>
      <c r="F35" s="5">
        <f>IF(A35="","",VLOOKUP($A35,基础300级经验表!$A:$F,6,)-VLOOKUP($A$3-1,基础300级经验表!$A:$F,6,))</f>
        <v>787195</v>
      </c>
      <c r="G35" s="5">
        <f>IF(A35="","",VLOOKUP($A35,基础300级经验表!$A:$G,7,)-VLOOKUP($A$3-1,基础300级经验表!$A:$G,7,))</f>
        <v>231</v>
      </c>
      <c r="H35" s="5">
        <f t="shared" si="2"/>
        <v>34</v>
      </c>
    </row>
    <row r="36" spans="1:8" x14ac:dyDescent="0.2">
      <c r="A36" s="11">
        <f t="shared" si="1"/>
        <v>35</v>
      </c>
      <c r="B36" s="22" t="str">
        <f t="shared" si="3"/>
        <v>12.53万</v>
      </c>
      <c r="C36" s="6">
        <v>125264</v>
      </c>
      <c r="D36" s="6" t="str">
        <f>IF(A36="","",VLOOKUP($A36,基础300级经验表!$A:$D,4,))</f>
        <v>7</v>
      </c>
      <c r="E36" s="6" t="str">
        <f t="shared" si="0"/>
        <v>91.25万</v>
      </c>
      <c r="F36" s="6">
        <f>IF(A36="","",VLOOKUP($A36,基础300级经验表!$A:$F,6,)-VLOOKUP($A$3-1,基础300级经验表!$A:$F,6,))</f>
        <v>912459</v>
      </c>
      <c r="G36" s="6">
        <f>IF(A36="","",VLOOKUP($A36,基础300级经验表!$A:$G,7,)-VLOOKUP($A$3-1,基础300级经验表!$A:$G,7,))</f>
        <v>238</v>
      </c>
      <c r="H36" s="6">
        <f t="shared" si="2"/>
        <v>35</v>
      </c>
    </row>
    <row r="37" spans="1:8" x14ac:dyDescent="0.2">
      <c r="A37" s="10">
        <f t="shared" si="1"/>
        <v>36</v>
      </c>
      <c r="B37" s="5" t="str">
        <f t="shared" si="3"/>
        <v>14.14万</v>
      </c>
      <c r="C37" s="5">
        <v>141358</v>
      </c>
      <c r="D37" s="5" t="str">
        <f>IF(A37="","",VLOOKUP($A37,基础300级经验表!$A:$D,4,))</f>
        <v>7</v>
      </c>
      <c r="E37" s="5" t="str">
        <f t="shared" si="0"/>
        <v>105.38万</v>
      </c>
      <c r="F37" s="5">
        <f>IF(A37="","",VLOOKUP($A37,基础300级经验表!$A:$F,6,)-VLOOKUP($A$3-1,基础300级经验表!$A:$F,6,))</f>
        <v>1053817</v>
      </c>
      <c r="G37" s="5">
        <f>IF(A37="","",VLOOKUP($A37,基础300级经验表!$A:$G,7,)-VLOOKUP($A$3-1,基础300级经验表!$A:$G,7,))</f>
        <v>245</v>
      </c>
      <c r="H37" s="5">
        <f t="shared" si="2"/>
        <v>36</v>
      </c>
    </row>
    <row r="38" spans="1:8" x14ac:dyDescent="0.2">
      <c r="A38" s="11">
        <f t="shared" si="1"/>
        <v>37</v>
      </c>
      <c r="B38" s="22" t="str">
        <f t="shared" si="3"/>
        <v>15.9万</v>
      </c>
      <c r="C38" s="6">
        <v>159035</v>
      </c>
      <c r="D38" s="6" t="str">
        <f>IF(A38="","",VLOOKUP($A38,基础300级经验表!$A:$D,4,))</f>
        <v>7</v>
      </c>
      <c r="E38" s="6" t="str">
        <f t="shared" si="0"/>
        <v>121.29万</v>
      </c>
      <c r="F38" s="6">
        <f>IF(A38="","",VLOOKUP($A38,基础300级经验表!$A:$F,6,)-VLOOKUP($A$3-1,基础300级经验表!$A:$F,6,))</f>
        <v>1212852</v>
      </c>
      <c r="G38" s="6">
        <f>IF(A38="","",VLOOKUP($A38,基础300级经验表!$A:$G,7,)-VLOOKUP($A$3-1,基础300级经验表!$A:$G,7,))</f>
        <v>252</v>
      </c>
      <c r="H38" s="6">
        <f t="shared" si="2"/>
        <v>37</v>
      </c>
    </row>
    <row r="39" spans="1:8" x14ac:dyDescent="0.2">
      <c r="A39" s="10">
        <f t="shared" si="1"/>
        <v>38</v>
      </c>
      <c r="B39" s="5" t="str">
        <f t="shared" si="3"/>
        <v>17.84万</v>
      </c>
      <c r="C39" s="5">
        <v>178407</v>
      </c>
      <c r="D39" s="5" t="str">
        <f>IF(A39="","",VLOOKUP($A39,基础300级经验表!$A:$D,4,))</f>
        <v>7</v>
      </c>
      <c r="E39" s="5" t="str">
        <f t="shared" si="0"/>
        <v>139.13万</v>
      </c>
      <c r="F39" s="5">
        <f>IF(A39="","",VLOOKUP($A39,基础300级经验表!$A:$F,6,)-VLOOKUP($A$3-1,基础300级经验表!$A:$F,6,))</f>
        <v>1391259</v>
      </c>
      <c r="G39" s="5">
        <f>IF(A39="","",VLOOKUP($A39,基础300级经验表!$A:$G,7,)-VLOOKUP($A$3-1,基础300级经验表!$A:$G,7,))</f>
        <v>259</v>
      </c>
      <c r="H39" s="5">
        <f t="shared" si="2"/>
        <v>38</v>
      </c>
    </row>
    <row r="40" spans="1:8" x14ac:dyDescent="0.2">
      <c r="A40" s="11">
        <f t="shared" si="1"/>
        <v>39</v>
      </c>
      <c r="B40" s="22" t="str">
        <f t="shared" si="3"/>
        <v>19.96万</v>
      </c>
      <c r="C40" s="6">
        <v>199588</v>
      </c>
      <c r="D40" s="6" t="str">
        <f>IF(A40="","",VLOOKUP($A40,基础300级经验表!$A:$D,4,))</f>
        <v>7</v>
      </c>
      <c r="E40" s="6" t="str">
        <f t="shared" si="0"/>
        <v>159.08万</v>
      </c>
      <c r="F40" s="6">
        <f>IF(A40="","",VLOOKUP($A40,基础300级经验表!$A:$F,6,)-VLOOKUP($A$3-1,基础300级经验表!$A:$F,6,))</f>
        <v>1590847</v>
      </c>
      <c r="G40" s="6">
        <f>IF(A40="","",VLOOKUP($A40,基础300级经验表!$A:$G,7,)-VLOOKUP($A$3-1,基础300级经验表!$A:$G,7,))</f>
        <v>266</v>
      </c>
      <c r="H40" s="6">
        <f t="shared" si="2"/>
        <v>39</v>
      </c>
    </row>
    <row r="41" spans="1:8" x14ac:dyDescent="0.2">
      <c r="A41" s="10">
        <f t="shared" si="1"/>
        <v>40</v>
      </c>
      <c r="B41" s="5" t="str">
        <f t="shared" si="3"/>
        <v>22.27万</v>
      </c>
      <c r="C41" s="5">
        <v>222715</v>
      </c>
      <c r="D41" s="5" t="str">
        <f>IF(A41="","",VLOOKUP($A41,基础300级经验表!$A:$D,4,))</f>
        <v>7</v>
      </c>
      <c r="E41" s="5" t="str">
        <f t="shared" si="0"/>
        <v>181.36万</v>
      </c>
      <c r="F41" s="5">
        <f>IF(A41="","",VLOOKUP($A41,基础300级经验表!$A:$F,6,)-VLOOKUP($A$3-1,基础300级经验表!$A:$F,6,))</f>
        <v>1813562</v>
      </c>
      <c r="G41" s="5">
        <f>IF(A41="","",VLOOKUP($A41,基础300级经验表!$A:$G,7,)-VLOOKUP($A$3-1,基础300级经验表!$A:$G,7,))</f>
        <v>273</v>
      </c>
      <c r="H41" s="5">
        <f t="shared" si="2"/>
        <v>40</v>
      </c>
    </row>
    <row r="42" spans="1:8" x14ac:dyDescent="0.2">
      <c r="A42" s="11">
        <f t="shared" si="1"/>
        <v>41</v>
      </c>
      <c r="B42" s="22" t="str">
        <f t="shared" si="3"/>
        <v>24.92万</v>
      </c>
      <c r="C42" s="6">
        <v>249150</v>
      </c>
      <c r="D42" s="6" t="str">
        <f>IF(A42="","",VLOOKUP($A42,基础300级经验表!$A:$D,4,))</f>
        <v>7</v>
      </c>
      <c r="E42" s="6" t="str">
        <f t="shared" si="0"/>
        <v>206.27万</v>
      </c>
      <c r="F42" s="6">
        <f>IF(A42="","",VLOOKUP($A42,基础300级经验表!$A:$F,6,)-VLOOKUP($A$3-1,基础300级经验表!$A:$F,6,))</f>
        <v>2062712</v>
      </c>
      <c r="G42" s="6">
        <f>IF(A42="","",VLOOKUP($A42,基础300级经验表!$A:$G,7,)-VLOOKUP($A$3-1,基础300级经验表!$A:$G,7,))</f>
        <v>280</v>
      </c>
      <c r="H42" s="6">
        <f t="shared" si="2"/>
        <v>41</v>
      </c>
    </row>
    <row r="43" spans="1:8" x14ac:dyDescent="0.2">
      <c r="A43" s="10">
        <f t="shared" si="1"/>
        <v>42</v>
      </c>
      <c r="B43" s="5" t="str">
        <f t="shared" si="3"/>
        <v>27.9万</v>
      </c>
      <c r="C43" s="5">
        <v>279017</v>
      </c>
      <c r="D43" s="5" t="str">
        <f>IF(A43="","",VLOOKUP($A43,基础300级经验表!$A:$D,4,))</f>
        <v>7</v>
      </c>
      <c r="E43" s="5" t="str">
        <f t="shared" si="0"/>
        <v>234.17万</v>
      </c>
      <c r="F43" s="5">
        <f>IF(A43="","",VLOOKUP($A43,基础300级经验表!$A:$F,6,)-VLOOKUP($A$3-1,基础300级经验表!$A:$F,6,))</f>
        <v>2341729</v>
      </c>
      <c r="G43" s="5">
        <f>IF(A43="","",VLOOKUP($A43,基础300级经验表!$A:$G,7,)-VLOOKUP($A$3-1,基础300级经验表!$A:$G,7,))</f>
        <v>287</v>
      </c>
      <c r="H43" s="5">
        <f t="shared" si="2"/>
        <v>42</v>
      </c>
    </row>
    <row r="44" spans="1:8" x14ac:dyDescent="0.2">
      <c r="A44" s="11">
        <f t="shared" si="1"/>
        <v>43</v>
      </c>
      <c r="B44" s="22" t="str">
        <f t="shared" si="3"/>
        <v>31.26万</v>
      </c>
      <c r="C44" s="6">
        <v>312563</v>
      </c>
      <c r="D44" s="6" t="str">
        <f>IF(A44="","",VLOOKUP($A44,基础300级经验表!$A:$D,4,))</f>
        <v>7</v>
      </c>
      <c r="E44" s="6" t="str">
        <f t="shared" si="0"/>
        <v>265.43万</v>
      </c>
      <c r="F44" s="6">
        <f>IF(A44="","",VLOOKUP($A44,基础300级经验表!$A:$F,6,)-VLOOKUP($A$3-1,基础300级经验表!$A:$F,6,))</f>
        <v>2654292</v>
      </c>
      <c r="G44" s="6">
        <f>IF(A44="","",VLOOKUP($A44,基础300级经验表!$A:$G,7,)-VLOOKUP($A$3-1,基础300级经验表!$A:$G,7,))</f>
        <v>294</v>
      </c>
      <c r="H44" s="6">
        <f t="shared" si="2"/>
        <v>43</v>
      </c>
    </row>
    <row r="45" spans="1:8" x14ac:dyDescent="0.2">
      <c r="A45" s="10">
        <f t="shared" si="1"/>
        <v>44</v>
      </c>
      <c r="B45" s="5" t="str">
        <f t="shared" si="3"/>
        <v>35.01万</v>
      </c>
      <c r="C45" s="5">
        <v>350054</v>
      </c>
      <c r="D45" s="5" t="str">
        <f>IF(A45="","",VLOOKUP($A45,基础300级经验表!$A:$D,4,))</f>
        <v>7</v>
      </c>
      <c r="E45" s="5" t="str">
        <f t="shared" si="0"/>
        <v>300.43万</v>
      </c>
      <c r="F45" s="5">
        <f>IF(A45="","",VLOOKUP($A45,基础300级经验表!$A:$F,6,)-VLOOKUP($A$3-1,基础300级经验表!$A:$F,6,))</f>
        <v>3004346</v>
      </c>
      <c r="G45" s="5">
        <f>IF(A45="","",VLOOKUP($A45,基础300级经验表!$A:$G,7,)-VLOOKUP($A$3-1,基础300级经验表!$A:$G,7,))</f>
        <v>301</v>
      </c>
      <c r="H45" s="5">
        <f t="shared" si="2"/>
        <v>44</v>
      </c>
    </row>
    <row r="46" spans="1:8" x14ac:dyDescent="0.2">
      <c r="A46" s="11">
        <f t="shared" si="1"/>
        <v>45</v>
      </c>
      <c r="B46" s="22" t="str">
        <f t="shared" si="3"/>
        <v>39.18万</v>
      </c>
      <c r="C46" s="6">
        <v>391762</v>
      </c>
      <c r="D46" s="6" t="str">
        <f>IF(A46="","",VLOOKUP($A46,基础300级经验表!$A:$D,4,))</f>
        <v>7</v>
      </c>
      <c r="E46" s="6" t="str">
        <f t="shared" si="0"/>
        <v>339.61万</v>
      </c>
      <c r="F46" s="6">
        <f>IF(A46="","",VLOOKUP($A46,基础300级经验表!$A:$F,6,)-VLOOKUP($A$3-1,基础300级经验表!$A:$F,6,))</f>
        <v>3396108</v>
      </c>
      <c r="G46" s="6">
        <f>IF(A46="","",VLOOKUP($A46,基础300级经验表!$A:$G,7,)-VLOOKUP($A$3-1,基础300级经验表!$A:$G,7,))</f>
        <v>308</v>
      </c>
      <c r="H46" s="6">
        <f t="shared" si="2"/>
        <v>45</v>
      </c>
    </row>
    <row r="47" spans="1:8" x14ac:dyDescent="0.2">
      <c r="A47" s="10">
        <f t="shared" si="1"/>
        <v>46</v>
      </c>
      <c r="B47" s="5" t="str">
        <f t="shared" si="3"/>
        <v>43.8万</v>
      </c>
      <c r="C47" s="5">
        <v>437988</v>
      </c>
      <c r="D47" s="5" t="str">
        <f>IF(A47="","",VLOOKUP($A47,基础300级经验表!$A:$D,4,))</f>
        <v>7</v>
      </c>
      <c r="E47" s="5" t="str">
        <f t="shared" si="0"/>
        <v>383.41万</v>
      </c>
      <c r="F47" s="5">
        <f>IF(A47="","",VLOOKUP($A47,基础300级经验表!$A:$F,6,)-VLOOKUP($A$3-1,基础300级经验表!$A:$F,6,))</f>
        <v>3834096</v>
      </c>
      <c r="G47" s="5">
        <f>IF(A47="","",VLOOKUP($A47,基础300级经验表!$A:$G,7,)-VLOOKUP($A$3-1,基础300级经验表!$A:$G,7,))</f>
        <v>315</v>
      </c>
      <c r="H47" s="5">
        <f t="shared" si="2"/>
        <v>46</v>
      </c>
    </row>
    <row r="48" spans="1:8" x14ac:dyDescent="0.2">
      <c r="A48" s="11">
        <f t="shared" si="1"/>
        <v>47</v>
      </c>
      <c r="B48" s="22" t="str">
        <f t="shared" si="3"/>
        <v>48.9万</v>
      </c>
      <c r="C48" s="6">
        <v>489031</v>
      </c>
      <c r="D48" s="6" t="str">
        <f>IF(A48="","",VLOOKUP($A48,基础300级经验表!$A:$D,4,))</f>
        <v>7</v>
      </c>
      <c r="E48" s="6" t="str">
        <f t="shared" si="0"/>
        <v>432.31万</v>
      </c>
      <c r="F48" s="6">
        <f>IF(A48="","",VLOOKUP($A48,基础300级经验表!$A:$F,6,)-VLOOKUP($A$3-1,基础300级经验表!$A:$F,6,))</f>
        <v>4323127</v>
      </c>
      <c r="G48" s="6">
        <f>IF(A48="","",VLOOKUP($A48,基础300级经验表!$A:$G,7,)-VLOOKUP($A$3-1,基础300级经验表!$A:$G,7,))</f>
        <v>322</v>
      </c>
      <c r="H48" s="6">
        <f t="shared" si="2"/>
        <v>47</v>
      </c>
    </row>
    <row r="49" spans="1:8" x14ac:dyDescent="0.2">
      <c r="A49" s="10">
        <f t="shared" si="1"/>
        <v>48</v>
      </c>
      <c r="B49" s="5" t="str">
        <f t="shared" si="3"/>
        <v>54.52万</v>
      </c>
      <c r="C49" s="5">
        <v>545230</v>
      </c>
      <c r="D49" s="5" t="str">
        <f>IF(A49="","",VLOOKUP($A49,基础300级经验表!$A:$D,4,))</f>
        <v>7</v>
      </c>
      <c r="E49" s="5" t="str">
        <f t="shared" si="0"/>
        <v>486.84万</v>
      </c>
      <c r="F49" s="5">
        <f>IF(A49="","",VLOOKUP($A49,基础300级经验表!$A:$F,6,)-VLOOKUP($A$3-1,基础300级经验表!$A:$F,6,))</f>
        <v>4868357</v>
      </c>
      <c r="G49" s="5">
        <f>IF(A49="","",VLOOKUP($A49,基础300级经验表!$A:$G,7,)-VLOOKUP($A$3-1,基础300级经验表!$A:$G,7,))</f>
        <v>329</v>
      </c>
      <c r="H49" s="5">
        <f t="shared" si="2"/>
        <v>48</v>
      </c>
    </row>
    <row r="50" spans="1:8" x14ac:dyDescent="0.2">
      <c r="A50" s="11">
        <f t="shared" si="1"/>
        <v>49</v>
      </c>
      <c r="B50" s="22" t="str">
        <f t="shared" si="3"/>
        <v>60.69万</v>
      </c>
      <c r="C50" s="6">
        <v>606923</v>
      </c>
      <c r="D50" s="6" t="str">
        <f>IF(A50="","",VLOOKUP($A50,基础300级经验表!$A:$D,4,))</f>
        <v>7</v>
      </c>
      <c r="E50" s="6" t="str">
        <f t="shared" si="0"/>
        <v>547.53万</v>
      </c>
      <c r="F50" s="6">
        <f>IF(A50="","",VLOOKUP($A50,基础300级经验表!$A:$F,6,)-VLOOKUP($A$3-1,基础300级经验表!$A:$F,6,))</f>
        <v>5475280</v>
      </c>
      <c r="G50" s="6">
        <f>IF(A50="","",VLOOKUP($A50,基础300级经验表!$A:$G,7,)-VLOOKUP($A$3-1,基础300级经验表!$A:$G,7,))</f>
        <v>336</v>
      </c>
      <c r="H50" s="6">
        <f t="shared" si="2"/>
        <v>49</v>
      </c>
    </row>
    <row r="51" spans="1:8" x14ac:dyDescent="0.2">
      <c r="A51" s="10">
        <f t="shared" si="1"/>
        <v>50</v>
      </c>
      <c r="B51" s="5" t="str">
        <f t="shared" si="3"/>
        <v>67.43万</v>
      </c>
      <c r="C51" s="5">
        <v>674323</v>
      </c>
      <c r="D51" s="5" t="str">
        <f>IF(A51="","",VLOOKUP($A51,基础300级经验表!$A:$D,4,))</f>
        <v>7</v>
      </c>
      <c r="E51" s="5" t="str">
        <f t="shared" si="0"/>
        <v>614.96万</v>
      </c>
      <c r="F51" s="5">
        <f>IF(A51="","",VLOOKUP($A51,基础300级经验表!$A:$F,6,)-VLOOKUP($A$3-1,基础300级经验表!$A:$F,6,))</f>
        <v>6149603</v>
      </c>
      <c r="G51" s="5">
        <f>IF(A51="","",VLOOKUP($A51,基础300级经验表!$A:$G,7,)-VLOOKUP($A$3-1,基础300级经验表!$A:$G,7,))</f>
        <v>343</v>
      </c>
      <c r="H51" s="5">
        <f t="shared" si="2"/>
        <v>50</v>
      </c>
    </row>
    <row r="52" spans="1:8" x14ac:dyDescent="0.2">
      <c r="A52" s="11">
        <f t="shared" si="1"/>
        <v>51</v>
      </c>
      <c r="B52" s="22" t="str">
        <f t="shared" si="3"/>
        <v>74.79万</v>
      </c>
      <c r="C52" s="6">
        <v>747883</v>
      </c>
      <c r="D52" s="6" t="str">
        <f>IF(A52="","",VLOOKUP($A52,基础300级经验表!$A:$D,4,))</f>
        <v>7</v>
      </c>
      <c r="E52" s="6" t="str">
        <f t="shared" si="0"/>
        <v>689.75万</v>
      </c>
      <c r="F52" s="6">
        <f>IF(A52="","",VLOOKUP($A52,基础300级经验表!$A:$F,6,)-VLOOKUP($A$3-1,基础300级经验表!$A:$F,6,))</f>
        <v>6897486</v>
      </c>
      <c r="G52" s="6">
        <f>IF(A52="","",VLOOKUP($A52,基础300级经验表!$A:$G,7,)-VLOOKUP($A$3-1,基础300级经验表!$A:$G,7,))</f>
        <v>350</v>
      </c>
      <c r="H52" s="6">
        <f t="shared" si="2"/>
        <v>51</v>
      </c>
    </row>
    <row r="53" spans="1:8" x14ac:dyDescent="0.2">
      <c r="A53" s="10">
        <f t="shared" si="1"/>
        <v>52</v>
      </c>
      <c r="B53" s="5" t="str">
        <f t="shared" si="3"/>
        <v>82.8万</v>
      </c>
      <c r="C53" s="5">
        <v>827978</v>
      </c>
      <c r="D53" s="5" t="str">
        <f>IF(A53="","",VLOOKUP($A53,基础300级经验表!$A:$D,4,))</f>
        <v>7</v>
      </c>
      <c r="E53" s="5" t="str">
        <f t="shared" si="0"/>
        <v>772.55万</v>
      </c>
      <c r="F53" s="5">
        <f>IF(A53="","",VLOOKUP($A53,基础300级经验表!$A:$F,6,)-VLOOKUP($A$3-1,基础300级经验表!$A:$F,6,))</f>
        <v>7725464</v>
      </c>
      <c r="G53" s="5">
        <f>IF(A53="","",VLOOKUP($A53,基础300级经验表!$A:$G,7,)-VLOOKUP($A$3-1,基础300级经验表!$A:$G,7,))</f>
        <v>357</v>
      </c>
      <c r="H53" s="5">
        <f t="shared" si="2"/>
        <v>52</v>
      </c>
    </row>
    <row r="54" spans="1:8" x14ac:dyDescent="0.2">
      <c r="A54" s="11">
        <f t="shared" si="1"/>
        <v>53</v>
      </c>
      <c r="B54" s="22" t="str">
        <f t="shared" si="3"/>
        <v>91.5万</v>
      </c>
      <c r="C54" s="6">
        <v>915027</v>
      </c>
      <c r="D54" s="6" t="str">
        <f>IF(A54="","",VLOOKUP($A54,基础300级经验表!$A:$D,4,))</f>
        <v>7</v>
      </c>
      <c r="E54" s="6" t="str">
        <f t="shared" si="0"/>
        <v>864.05万</v>
      </c>
      <c r="F54" s="6">
        <f>IF(A54="","",VLOOKUP($A54,基础300级经验表!$A:$F,6,)-VLOOKUP($A$3-1,基础300级经验表!$A:$F,6,))</f>
        <v>8640491</v>
      </c>
      <c r="G54" s="6">
        <f>IF(A54="","",VLOOKUP($A54,基础300级经验表!$A:$G,7,)-VLOOKUP($A$3-1,基础300级经验表!$A:$G,7,))</f>
        <v>364</v>
      </c>
      <c r="H54" s="6">
        <f t="shared" si="2"/>
        <v>53</v>
      </c>
    </row>
    <row r="55" spans="1:8" x14ac:dyDescent="0.2">
      <c r="A55" s="10">
        <f t="shared" si="1"/>
        <v>54</v>
      </c>
      <c r="B55" s="5" t="str">
        <f t="shared" si="3"/>
        <v>100.95万</v>
      </c>
      <c r="C55" s="5">
        <v>1009458</v>
      </c>
      <c r="D55" s="5" t="str">
        <f>IF(A55="","",VLOOKUP($A55,基础300级经验表!$A:$D,4,))</f>
        <v>7</v>
      </c>
      <c r="E55" s="5" t="str">
        <f t="shared" si="0"/>
        <v>964.99万</v>
      </c>
      <c r="F55" s="5">
        <f>IF(A55="","",VLOOKUP($A55,基础300级经验表!$A:$F,6,)-VLOOKUP($A$3-1,基础300级经验表!$A:$F,6,))</f>
        <v>9649949</v>
      </c>
      <c r="G55" s="5">
        <f>IF(A55="","",VLOOKUP($A55,基础300级经验表!$A:$G,7,)-VLOOKUP($A$3-1,基础300级经验表!$A:$G,7,))</f>
        <v>371</v>
      </c>
      <c r="H55" s="5">
        <f t="shared" si="2"/>
        <v>54</v>
      </c>
    </row>
    <row r="56" spans="1:8" x14ac:dyDescent="0.2">
      <c r="A56" s="11">
        <f t="shared" si="1"/>
        <v>55</v>
      </c>
      <c r="B56" s="22" t="str">
        <f t="shared" si="3"/>
        <v>111.17万</v>
      </c>
      <c r="C56" s="6">
        <v>1111722</v>
      </c>
      <c r="D56" s="6" t="str">
        <f>IF(A56="","",VLOOKUP($A56,基础300级经验表!$A:$D,4,))</f>
        <v>7</v>
      </c>
      <c r="E56" s="6" t="str">
        <f t="shared" si="0"/>
        <v>1076.17万</v>
      </c>
      <c r="F56" s="6">
        <f>IF(A56="","",VLOOKUP($A56,基础300级经验表!$A:$F,6,)-VLOOKUP($A$3-1,基础300级经验表!$A:$F,6,))</f>
        <v>10761671</v>
      </c>
      <c r="G56" s="6">
        <f>IF(A56="","",VLOOKUP($A56,基础300级经验表!$A:$G,7,)-VLOOKUP($A$3-1,基础300级经验表!$A:$G,7,))</f>
        <v>378</v>
      </c>
      <c r="H56" s="6">
        <f t="shared" si="2"/>
        <v>55</v>
      </c>
    </row>
    <row r="57" spans="1:8" x14ac:dyDescent="0.2">
      <c r="A57" s="10">
        <f t="shared" si="1"/>
        <v>56</v>
      </c>
      <c r="B57" s="5" t="str">
        <f t="shared" si="3"/>
        <v>122.23万</v>
      </c>
      <c r="C57" s="5">
        <v>1222305</v>
      </c>
      <c r="D57" s="5" t="str">
        <f>IF(A57="","",VLOOKUP($A57,基础300级经验表!$A:$D,4,))</f>
        <v>7</v>
      </c>
      <c r="E57" s="5" t="str">
        <f t="shared" si="0"/>
        <v>1198.4万</v>
      </c>
      <c r="F57" s="5">
        <f>IF(A57="","",VLOOKUP($A57,基础300级经验表!$A:$F,6,)-VLOOKUP($A$3-1,基础300级经验表!$A:$F,6,))</f>
        <v>11983976</v>
      </c>
      <c r="G57" s="5">
        <f>IF(A57="","",VLOOKUP($A57,基础300级经验表!$A:$G,7,)-VLOOKUP($A$3-1,基础300级经验表!$A:$G,7,))</f>
        <v>385</v>
      </c>
      <c r="H57" s="5">
        <f t="shared" si="2"/>
        <v>56</v>
      </c>
    </row>
    <row r="58" spans="1:8" x14ac:dyDescent="0.2">
      <c r="A58" s="11">
        <f t="shared" si="1"/>
        <v>57</v>
      </c>
      <c r="B58" s="22" t="str">
        <f t="shared" si="3"/>
        <v>134.17万</v>
      </c>
      <c r="C58" s="6">
        <v>1341703</v>
      </c>
      <c r="D58" s="6" t="str">
        <f>IF(A58="","",VLOOKUP($A58,基础300级经验表!$A:$D,4,))</f>
        <v>7</v>
      </c>
      <c r="E58" s="6" t="str">
        <f t="shared" si="0"/>
        <v>1332.57万</v>
      </c>
      <c r="F58" s="6">
        <f>IF(A58="","",VLOOKUP($A58,基础300级经验表!$A:$F,6,)-VLOOKUP($A$3-1,基础300级经验表!$A:$F,6,))</f>
        <v>13325679</v>
      </c>
      <c r="G58" s="6">
        <f>IF(A58="","",VLOOKUP($A58,基础300级经验表!$A:$G,7,)-VLOOKUP($A$3-1,基础300级经验表!$A:$G,7,))</f>
        <v>392</v>
      </c>
      <c r="H58" s="6">
        <f t="shared" si="2"/>
        <v>57</v>
      </c>
    </row>
    <row r="59" spans="1:8" x14ac:dyDescent="0.2">
      <c r="A59" s="10">
        <f t="shared" si="1"/>
        <v>58</v>
      </c>
      <c r="B59" s="5" t="str">
        <f t="shared" si="3"/>
        <v>147.04万</v>
      </c>
      <c r="C59" s="5">
        <v>1470449</v>
      </c>
      <c r="D59" s="5" t="str">
        <f>IF(A59="","",VLOOKUP($A59,基础300级经验表!$A:$D,4,))</f>
        <v>7</v>
      </c>
      <c r="E59" s="5" t="str">
        <f t="shared" si="0"/>
        <v>1479.61万</v>
      </c>
      <c r="F59" s="5">
        <f>IF(A59="","",VLOOKUP($A59,基础300级经验表!$A:$F,6,)-VLOOKUP($A$3-1,基础300级经验表!$A:$F,6,))</f>
        <v>14796128</v>
      </c>
      <c r="G59" s="5">
        <f>IF(A59="","",VLOOKUP($A59,基础300级经验表!$A:$G,7,)-VLOOKUP($A$3-1,基础300级经验表!$A:$G,7,))</f>
        <v>399</v>
      </c>
      <c r="H59" s="5">
        <f t="shared" si="2"/>
        <v>58</v>
      </c>
    </row>
    <row r="60" spans="1:8" x14ac:dyDescent="0.2">
      <c r="A60" s="11">
        <f t="shared" si="1"/>
        <v>59</v>
      </c>
      <c r="B60" s="22" t="str">
        <f t="shared" si="3"/>
        <v>160.91万</v>
      </c>
      <c r="C60" s="6">
        <v>1609089</v>
      </c>
      <c r="D60" s="6" t="str">
        <f>IF(A60="","",VLOOKUP($A60,基础300级经验表!$A:$D,4,))</f>
        <v>7</v>
      </c>
      <c r="E60" s="6" t="str">
        <f t="shared" si="0"/>
        <v>1640.52万</v>
      </c>
      <c r="F60" s="6">
        <f>IF(A60="","",VLOOKUP($A60,基础300级经验表!$A:$F,6,)-VLOOKUP($A$3-1,基础300级经验表!$A:$F,6,))</f>
        <v>16405217</v>
      </c>
      <c r="G60" s="6">
        <f>IF(A60="","",VLOOKUP($A60,基础300级经验表!$A:$G,7,)-VLOOKUP($A$3-1,基础300级经验表!$A:$G,7,))</f>
        <v>406</v>
      </c>
      <c r="H60" s="6">
        <f t="shared" si="2"/>
        <v>59</v>
      </c>
    </row>
    <row r="61" spans="1:8" x14ac:dyDescent="0.2">
      <c r="A61" s="10">
        <f t="shared" si="1"/>
        <v>60</v>
      </c>
      <c r="B61" s="5" t="str">
        <f t="shared" si="3"/>
        <v>175.82万</v>
      </c>
      <c r="C61" s="5">
        <v>1758219</v>
      </c>
      <c r="D61" s="5" t="str">
        <f>IF(A61="","",VLOOKUP($A61,基础300级经验表!$A:$D,4,))</f>
        <v>7</v>
      </c>
      <c r="E61" s="5" t="str">
        <f t="shared" si="0"/>
        <v>1816.34万</v>
      </c>
      <c r="F61" s="5">
        <f>IF(A61="","",VLOOKUP($A61,基础300级经验表!$A:$F,6,)-VLOOKUP($A$3-1,基础300级经验表!$A:$F,6,))</f>
        <v>18163436</v>
      </c>
      <c r="G61" s="5">
        <f>IF(A61="","",VLOOKUP($A61,基础300级经验表!$A:$G,7,)-VLOOKUP($A$3-1,基础300级经验表!$A:$G,7,))</f>
        <v>413</v>
      </c>
      <c r="H61" s="5">
        <f t="shared" si="2"/>
        <v>60</v>
      </c>
    </row>
    <row r="62" spans="1:8" x14ac:dyDescent="0.2">
      <c r="A62" s="11">
        <f t="shared" si="1"/>
        <v>61</v>
      </c>
      <c r="B62" s="22" t="str">
        <f t="shared" si="3"/>
        <v>191.84万</v>
      </c>
      <c r="C62" s="6">
        <v>1918449</v>
      </c>
      <c r="D62" s="6" t="str">
        <f>IF(A62="","",VLOOKUP($A62,基础300级经验表!$A:$D,4,))</f>
        <v>7</v>
      </c>
      <c r="E62" s="6" t="str">
        <f t="shared" si="0"/>
        <v>2008.19万</v>
      </c>
      <c r="F62" s="6">
        <f>IF(A62="","",VLOOKUP($A62,基础300级经验表!$A:$F,6,)-VLOOKUP($A$3-1,基础300级经验表!$A:$F,6,))</f>
        <v>20081885</v>
      </c>
      <c r="G62" s="6">
        <f>IF(A62="","",VLOOKUP($A62,基础300级经验表!$A:$G,7,)-VLOOKUP($A$3-1,基础300级经验表!$A:$G,7,))</f>
        <v>420</v>
      </c>
      <c r="H62" s="6">
        <f t="shared" si="2"/>
        <v>61</v>
      </c>
    </row>
    <row r="63" spans="1:8" x14ac:dyDescent="0.2">
      <c r="A63" s="10">
        <f t="shared" si="1"/>
        <v>62</v>
      </c>
      <c r="B63" s="5" t="str">
        <f t="shared" si="3"/>
        <v>209.05万</v>
      </c>
      <c r="C63" s="5">
        <v>2090500</v>
      </c>
      <c r="D63" s="5" t="str">
        <f>IF(A63="","",VLOOKUP($A63,基础300级经验表!$A:$D,4,))</f>
        <v>7</v>
      </c>
      <c r="E63" s="5" t="str">
        <f t="shared" si="0"/>
        <v>2217.24万</v>
      </c>
      <c r="F63" s="5">
        <f>IF(A63="","",VLOOKUP($A63,基础300级经验表!$A:$F,6,)-VLOOKUP($A$3-1,基础300级经验表!$A:$F,6,))</f>
        <v>22172385</v>
      </c>
      <c r="G63" s="5">
        <f>IF(A63="","",VLOOKUP($A63,基础300级经验表!$A:$G,7,)-VLOOKUP($A$3-1,基础300级经验表!$A:$G,7,))</f>
        <v>427</v>
      </c>
      <c r="H63" s="5">
        <f t="shared" si="2"/>
        <v>62</v>
      </c>
    </row>
    <row r="64" spans="1:8" x14ac:dyDescent="0.2">
      <c r="A64" s="11">
        <f t="shared" si="1"/>
        <v>63</v>
      </c>
      <c r="B64" s="22" t="str">
        <f t="shared" si="3"/>
        <v>227.48万</v>
      </c>
      <c r="C64" s="6">
        <v>2274800</v>
      </c>
      <c r="D64" s="6" t="str">
        <f>IF(A64="","",VLOOKUP($A64,基础300级经验表!$A:$D,4,))</f>
        <v>7</v>
      </c>
      <c r="E64" s="6" t="str">
        <f t="shared" si="0"/>
        <v>2444.72万</v>
      </c>
      <c r="F64" s="6">
        <f>IF(A64="","",VLOOKUP($A64,基础300级经验表!$A:$F,6,)-VLOOKUP($A$3-1,基础300级经验表!$A:$F,6,))</f>
        <v>24447185</v>
      </c>
      <c r="G64" s="6">
        <f>IF(A64="","",VLOOKUP($A64,基础300级经验表!$A:$G,7,)-VLOOKUP($A$3-1,基础300级经验表!$A:$G,7,))</f>
        <v>434</v>
      </c>
      <c r="H64" s="6">
        <f t="shared" si="2"/>
        <v>63</v>
      </c>
    </row>
    <row r="65" spans="1:8" x14ac:dyDescent="0.2">
      <c r="A65" s="10">
        <f t="shared" si="1"/>
        <v>64</v>
      </c>
      <c r="B65" s="5" t="str">
        <f t="shared" si="3"/>
        <v>247.24万</v>
      </c>
      <c r="C65" s="5">
        <v>2472400</v>
      </c>
      <c r="D65" s="5" t="str">
        <f>IF(A65="","",VLOOKUP($A65,基础300级经验表!$A:$D,4,))</f>
        <v>7</v>
      </c>
      <c r="E65" s="5" t="str">
        <f t="shared" si="0"/>
        <v>2691.96万</v>
      </c>
      <c r="F65" s="5">
        <f>IF(A65="","",VLOOKUP($A65,基础300级经验表!$A:$F,6,)-VLOOKUP($A$3-1,基础300级经验表!$A:$F,6,))</f>
        <v>26919585</v>
      </c>
      <c r="G65" s="5">
        <f>IF(A65="","",VLOOKUP($A65,基础300级经验表!$A:$G,7,)-VLOOKUP($A$3-1,基础300级经验表!$A:$G,7,))</f>
        <v>441</v>
      </c>
      <c r="H65" s="5">
        <f t="shared" si="2"/>
        <v>64</v>
      </c>
    </row>
    <row r="66" spans="1:8" x14ac:dyDescent="0.2">
      <c r="A66" s="11">
        <f t="shared" si="1"/>
        <v>65</v>
      </c>
      <c r="B66" s="22" t="str">
        <f t="shared" si="3"/>
        <v>268.37万</v>
      </c>
      <c r="C66" s="6">
        <v>2683700</v>
      </c>
      <c r="D66" s="6" t="str">
        <f>IF(A66="","",VLOOKUP($A66,基础300级经验表!$A:$D,4,))</f>
        <v>7</v>
      </c>
      <c r="E66" s="6" t="str">
        <f t="shared" si="0"/>
        <v>2960.33万</v>
      </c>
      <c r="F66" s="6">
        <f>IF(A66="","",VLOOKUP($A66,基础300级经验表!$A:$F,6,)-VLOOKUP($A$3-1,基础300级经验表!$A:$F,6,))</f>
        <v>29603285</v>
      </c>
      <c r="G66" s="6">
        <f>IF(A66="","",VLOOKUP($A66,基础300级经验表!$A:$G,7,)-VLOOKUP($A$3-1,基础300级经验表!$A:$G,7,))</f>
        <v>448</v>
      </c>
      <c r="H66" s="6">
        <f t="shared" si="2"/>
        <v>65</v>
      </c>
    </row>
    <row r="67" spans="1:8" x14ac:dyDescent="0.2">
      <c r="A67" s="10">
        <f t="shared" si="1"/>
        <v>66</v>
      </c>
      <c r="B67" s="5" t="str">
        <f t="shared" si="3"/>
        <v>290.97万</v>
      </c>
      <c r="C67" s="5">
        <v>2909700</v>
      </c>
      <c r="D67" s="5" t="str">
        <f>IF(A67="","",VLOOKUP($A67,基础300级经验表!$A:$D,4,))</f>
        <v>7</v>
      </c>
      <c r="E67" s="5" t="str">
        <f t="shared" ref="E67:E130" si="4">IF(A67="","",IF(F67&gt;9999999999999990,ROUND(F67/10000000000000000,2)&amp;"万兆",IF(F67&gt;999999999999,ROUND(F67/1000000000000,2)&amp;"万亿",IF(F67&gt;99999999,ROUND(F67/100000000,2)&amp;"亿",ROUND(F67/10000,2)&amp;"万"))))</f>
        <v>3251.3万</v>
      </c>
      <c r="F67" s="5">
        <f>IF(A67="","",VLOOKUP($A67,基础300级经验表!$A:$F,6,)-VLOOKUP($A$3-1,基础300级经验表!$A:$F,6,))</f>
        <v>32512985</v>
      </c>
      <c r="G67" s="5">
        <f>IF(A67="","",VLOOKUP($A67,基础300级经验表!$A:$G,7,)-VLOOKUP($A$3-1,基础300级经验表!$A:$G,7,))</f>
        <v>455</v>
      </c>
      <c r="H67" s="5">
        <f t="shared" si="2"/>
        <v>66</v>
      </c>
    </row>
    <row r="68" spans="1:8" x14ac:dyDescent="0.2">
      <c r="A68" s="11">
        <f t="shared" ref="A68:A131" si="5">IF(A67="","",IF(A67+1&lt;=300,A67+1,""))</f>
        <v>67</v>
      </c>
      <c r="B68" s="22" t="str">
        <f t="shared" si="3"/>
        <v>315.12万</v>
      </c>
      <c r="C68" s="6">
        <v>3151200</v>
      </c>
      <c r="D68" s="6" t="str">
        <f>IF(A68="","",VLOOKUP($A68,基础300级经验表!$A:$D,4,))</f>
        <v>7</v>
      </c>
      <c r="E68" s="6" t="str">
        <f t="shared" si="4"/>
        <v>3566.42万</v>
      </c>
      <c r="F68" s="6">
        <f>IF(A68="","",VLOOKUP($A68,基础300级经验表!$A:$F,6,)-VLOOKUP($A$3-1,基础300级经验表!$A:$F,6,))</f>
        <v>35664185</v>
      </c>
      <c r="G68" s="6">
        <f>IF(A68="","",VLOOKUP($A68,基础300级经验表!$A:$G,7,)-VLOOKUP($A$3-1,基础300级经验表!$A:$G,7,))</f>
        <v>462</v>
      </c>
      <c r="H68" s="6">
        <f t="shared" si="2"/>
        <v>67</v>
      </c>
    </row>
    <row r="69" spans="1:8" x14ac:dyDescent="0.2">
      <c r="A69" s="10">
        <f t="shared" si="5"/>
        <v>68</v>
      </c>
      <c r="B69" s="5" t="str">
        <f t="shared" si="3"/>
        <v>340.91万</v>
      </c>
      <c r="C69" s="5">
        <v>3409100</v>
      </c>
      <c r="D69" s="5" t="str">
        <f>IF(A69="","",VLOOKUP($A69,基础300级经验表!$A:$D,4,))</f>
        <v>7</v>
      </c>
      <c r="E69" s="5" t="str">
        <f t="shared" si="4"/>
        <v>3907.33万</v>
      </c>
      <c r="F69" s="5">
        <f>IF(A69="","",VLOOKUP($A69,基础300级经验表!$A:$F,6,)-VLOOKUP($A$3-1,基础300级经验表!$A:$F,6,))</f>
        <v>39073285</v>
      </c>
      <c r="G69" s="5">
        <f>IF(A69="","",VLOOKUP($A69,基础300级经验表!$A:$G,7,)-VLOOKUP($A$3-1,基础300级经验表!$A:$G,7,))</f>
        <v>469</v>
      </c>
      <c r="H69" s="5">
        <f t="shared" ref="H69:H132" si="6">A69</f>
        <v>68</v>
      </c>
    </row>
    <row r="70" spans="1:8" x14ac:dyDescent="0.2">
      <c r="A70" s="11">
        <f t="shared" si="5"/>
        <v>69</v>
      </c>
      <c r="B70" s="22" t="str">
        <f t="shared" ref="B70:B133" si="7">IF(C70&gt;9999999999999990,ROUND(C70/10000000000000000,2)&amp;"万兆",IF(C70&gt;999999999999,ROUND(C70/1000000000000,2)&amp;"万亿",IF(C70&gt;99999999,ROUND(C70/100000000,2)&amp;"亿",IF(C70&lt;10000,C70,ROUND(C70/10000,2)&amp;"万"))))</f>
        <v>368.41万</v>
      </c>
      <c r="C70" s="6">
        <v>3684100</v>
      </c>
      <c r="D70" s="6" t="str">
        <f>IF(A70="","",VLOOKUP($A70,基础300级经验表!$A:$D,4,))</f>
        <v>7</v>
      </c>
      <c r="E70" s="6" t="str">
        <f t="shared" si="4"/>
        <v>4275.74万</v>
      </c>
      <c r="F70" s="6">
        <f>IF(A70="","",VLOOKUP($A70,基础300级经验表!$A:$F,6,)-VLOOKUP($A$3-1,基础300级经验表!$A:$F,6,))</f>
        <v>42757385</v>
      </c>
      <c r="G70" s="6">
        <f>IF(A70="","",VLOOKUP($A70,基础300级经验表!$A:$G,7,)-VLOOKUP($A$3-1,基础300级经验表!$A:$G,7,))</f>
        <v>476</v>
      </c>
      <c r="H70" s="6">
        <f t="shared" si="6"/>
        <v>69</v>
      </c>
    </row>
    <row r="71" spans="1:8" x14ac:dyDescent="0.2">
      <c r="A71" s="10">
        <f t="shared" si="5"/>
        <v>70</v>
      </c>
      <c r="B71" s="5" t="str">
        <f t="shared" si="7"/>
        <v>397.74万</v>
      </c>
      <c r="C71" s="5">
        <v>3977400</v>
      </c>
      <c r="D71" s="5" t="str">
        <f>IF(A71="","",VLOOKUP($A71,基础300级经验表!$A:$D,4,))</f>
        <v>7</v>
      </c>
      <c r="E71" s="5" t="str">
        <f t="shared" si="4"/>
        <v>4673.48万</v>
      </c>
      <c r="F71" s="5">
        <f>IF(A71="","",VLOOKUP($A71,基础300级经验表!$A:$F,6,)-VLOOKUP($A$3-1,基础300级经验表!$A:$F,6,))</f>
        <v>46734785</v>
      </c>
      <c r="G71" s="5">
        <f>IF(A71="","",VLOOKUP($A71,基础300级经验表!$A:$G,7,)-VLOOKUP($A$3-1,基础300级经验表!$A:$G,7,))</f>
        <v>483</v>
      </c>
      <c r="H71" s="5">
        <f t="shared" si="6"/>
        <v>70</v>
      </c>
    </row>
    <row r="72" spans="1:8" x14ac:dyDescent="0.2">
      <c r="A72" s="11">
        <f t="shared" si="5"/>
        <v>71</v>
      </c>
      <c r="B72" s="22" t="str">
        <f t="shared" si="7"/>
        <v>428.98万</v>
      </c>
      <c r="C72" s="6">
        <v>4289800</v>
      </c>
      <c r="D72" s="6" t="str">
        <f>IF(A72="","",VLOOKUP($A72,基础300级经验表!$A:$D,4,))</f>
        <v>7</v>
      </c>
      <c r="E72" s="6" t="str">
        <f t="shared" si="4"/>
        <v>5102.46万</v>
      </c>
      <c r="F72" s="6">
        <f>IF(A72="","",VLOOKUP($A72,基础300级经验表!$A:$F,6,)-VLOOKUP($A$3-1,基础300级经验表!$A:$F,6,))</f>
        <v>51024585</v>
      </c>
      <c r="G72" s="6">
        <f>IF(A72="","",VLOOKUP($A72,基础300级经验表!$A:$G,7,)-VLOOKUP($A$3-1,基础300级经验表!$A:$G,7,))</f>
        <v>490</v>
      </c>
      <c r="H72" s="6">
        <f t="shared" si="6"/>
        <v>71</v>
      </c>
    </row>
    <row r="73" spans="1:8" x14ac:dyDescent="0.2">
      <c r="A73" s="10">
        <f t="shared" si="5"/>
        <v>72</v>
      </c>
      <c r="B73" s="5" t="str">
        <f t="shared" si="7"/>
        <v>462.24万</v>
      </c>
      <c r="C73" s="5">
        <v>4622400</v>
      </c>
      <c r="D73" s="5" t="str">
        <f>IF(A73="","",VLOOKUP($A73,基础300级经验表!$A:$D,4,))</f>
        <v>7</v>
      </c>
      <c r="E73" s="5" t="str">
        <f t="shared" si="4"/>
        <v>5564.7万</v>
      </c>
      <c r="F73" s="5">
        <f>IF(A73="","",VLOOKUP($A73,基础300级经验表!$A:$F,6,)-VLOOKUP($A$3-1,基础300级经验表!$A:$F,6,))</f>
        <v>55646985</v>
      </c>
      <c r="G73" s="5">
        <f>IF(A73="","",VLOOKUP($A73,基础300级经验表!$A:$G,7,)-VLOOKUP($A$3-1,基础300级经验表!$A:$G,7,))</f>
        <v>497</v>
      </c>
      <c r="H73" s="5">
        <f t="shared" si="6"/>
        <v>72</v>
      </c>
    </row>
    <row r="74" spans="1:8" x14ac:dyDescent="0.2">
      <c r="A74" s="11">
        <f t="shared" si="5"/>
        <v>73</v>
      </c>
      <c r="B74" s="22" t="str">
        <f t="shared" si="7"/>
        <v>497.63万</v>
      </c>
      <c r="C74" s="6">
        <v>4976300</v>
      </c>
      <c r="D74" s="6" t="str">
        <f>IF(A74="","",VLOOKUP($A74,基础300级经验表!$A:$D,4,))</f>
        <v>7</v>
      </c>
      <c r="E74" s="6" t="str">
        <f t="shared" si="4"/>
        <v>6062.33万</v>
      </c>
      <c r="F74" s="6">
        <f>IF(A74="","",VLOOKUP($A74,基础300级经验表!$A:$F,6,)-VLOOKUP($A$3-1,基础300级经验表!$A:$F,6,))</f>
        <v>60623285</v>
      </c>
      <c r="G74" s="6">
        <f>IF(A74="","",VLOOKUP($A74,基础300级经验表!$A:$G,7,)-VLOOKUP($A$3-1,基础300级经验表!$A:$G,7,))</f>
        <v>504</v>
      </c>
      <c r="H74" s="6">
        <f t="shared" si="6"/>
        <v>73</v>
      </c>
    </row>
    <row r="75" spans="1:8" x14ac:dyDescent="0.2">
      <c r="A75" s="10">
        <f t="shared" si="5"/>
        <v>74</v>
      </c>
      <c r="B75" s="5" t="str">
        <f t="shared" si="7"/>
        <v>535.26万</v>
      </c>
      <c r="C75" s="5">
        <v>5352600</v>
      </c>
      <c r="D75" s="5" t="str">
        <f>IF(A75="","",VLOOKUP($A75,基础300级经验表!$A:$D,4,))</f>
        <v>7</v>
      </c>
      <c r="E75" s="5" t="str">
        <f t="shared" si="4"/>
        <v>6597.59万</v>
      </c>
      <c r="F75" s="5">
        <f>IF(A75="","",VLOOKUP($A75,基础300级经验表!$A:$F,6,)-VLOOKUP($A$3-1,基础300级经验表!$A:$F,6,))</f>
        <v>65975885</v>
      </c>
      <c r="G75" s="5">
        <f>IF(A75="","",VLOOKUP($A75,基础300级经验表!$A:$G,7,)-VLOOKUP($A$3-1,基础300级经验表!$A:$G,7,))</f>
        <v>511</v>
      </c>
      <c r="H75" s="5">
        <f t="shared" si="6"/>
        <v>74</v>
      </c>
    </row>
    <row r="76" spans="1:8" x14ac:dyDescent="0.2">
      <c r="A76" s="11">
        <f t="shared" si="5"/>
        <v>75</v>
      </c>
      <c r="B76" s="22" t="str">
        <f t="shared" si="7"/>
        <v>575.25万</v>
      </c>
      <c r="C76" s="6">
        <v>5752500</v>
      </c>
      <c r="D76" s="6" t="str">
        <f>IF(A76="","",VLOOKUP($A76,基础300级经验表!$A:$D,4,))</f>
        <v>7</v>
      </c>
      <c r="E76" s="6" t="str">
        <f t="shared" si="4"/>
        <v>7172.84万</v>
      </c>
      <c r="F76" s="6">
        <f>IF(A76="","",VLOOKUP($A76,基础300级经验表!$A:$F,6,)-VLOOKUP($A$3-1,基础300级经验表!$A:$F,6,))</f>
        <v>71728385</v>
      </c>
      <c r="G76" s="6">
        <f>IF(A76="","",VLOOKUP($A76,基础300级经验表!$A:$G,7,)-VLOOKUP($A$3-1,基础300级经验表!$A:$G,7,))</f>
        <v>518</v>
      </c>
      <c r="H76" s="6">
        <f t="shared" si="6"/>
        <v>75</v>
      </c>
    </row>
    <row r="77" spans="1:8" x14ac:dyDescent="0.2">
      <c r="A77" s="10">
        <f t="shared" si="5"/>
        <v>76</v>
      </c>
      <c r="B77" s="5" t="str">
        <f t="shared" si="7"/>
        <v>617.74万</v>
      </c>
      <c r="C77" s="5">
        <v>6177400</v>
      </c>
      <c r="D77" s="5" t="str">
        <f>IF(A77="","",VLOOKUP($A77,基础300级经验表!$A:$D,4,))</f>
        <v>7</v>
      </c>
      <c r="E77" s="5" t="str">
        <f t="shared" si="4"/>
        <v>7790.58万</v>
      </c>
      <c r="F77" s="5">
        <f>IF(A77="","",VLOOKUP($A77,基础300级经验表!$A:$F,6,)-VLOOKUP($A$3-1,基础300级经验表!$A:$F,6,))</f>
        <v>77905785</v>
      </c>
      <c r="G77" s="5">
        <f>IF(A77="","",VLOOKUP($A77,基础300级经验表!$A:$G,7,)-VLOOKUP($A$3-1,基础300级经验表!$A:$G,7,))</f>
        <v>525</v>
      </c>
      <c r="H77" s="5">
        <f t="shared" si="6"/>
        <v>76</v>
      </c>
    </row>
    <row r="78" spans="1:8" x14ac:dyDescent="0.2">
      <c r="A78" s="11">
        <f t="shared" si="5"/>
        <v>77</v>
      </c>
      <c r="B78" s="22" t="str">
        <f t="shared" si="7"/>
        <v>662.84万</v>
      </c>
      <c r="C78" s="6">
        <v>6628400</v>
      </c>
      <c r="D78" s="6" t="str">
        <f>IF(A78="","",VLOOKUP($A78,基础300级经验表!$A:$D,4,))</f>
        <v>7</v>
      </c>
      <c r="E78" s="6" t="str">
        <f t="shared" si="4"/>
        <v>8453.42万</v>
      </c>
      <c r="F78" s="6">
        <f>IF(A78="","",VLOOKUP($A78,基础300级经验表!$A:$F,6,)-VLOOKUP($A$3-1,基础300级经验表!$A:$F,6,))</f>
        <v>84534185</v>
      </c>
      <c r="G78" s="6">
        <f>IF(A78="","",VLOOKUP($A78,基础300级经验表!$A:$G,7,)-VLOOKUP($A$3-1,基础300级经验表!$A:$G,7,))</f>
        <v>532</v>
      </c>
      <c r="H78" s="6">
        <f t="shared" si="6"/>
        <v>77</v>
      </c>
    </row>
    <row r="79" spans="1:8" x14ac:dyDescent="0.2">
      <c r="A79" s="10">
        <f t="shared" si="5"/>
        <v>78</v>
      </c>
      <c r="B79" s="5" t="str">
        <f t="shared" si="7"/>
        <v>710.69万</v>
      </c>
      <c r="C79" s="5">
        <v>7106900</v>
      </c>
      <c r="D79" s="5" t="str">
        <f>IF(A79="","",VLOOKUP($A79,基础300级经验表!$A:$D,4,))</f>
        <v>7</v>
      </c>
      <c r="E79" s="5" t="str">
        <f t="shared" si="4"/>
        <v>9164.11万</v>
      </c>
      <c r="F79" s="5">
        <f>IF(A79="","",VLOOKUP($A79,基础300级经验表!$A:$F,6,)-VLOOKUP($A$3-1,基础300级经验表!$A:$F,6,))</f>
        <v>91641085</v>
      </c>
      <c r="G79" s="5">
        <f>IF(A79="","",VLOOKUP($A79,基础300级经验表!$A:$G,7,)-VLOOKUP($A$3-1,基础300级经验表!$A:$G,7,))</f>
        <v>539</v>
      </c>
      <c r="H79" s="5">
        <f t="shared" si="6"/>
        <v>78</v>
      </c>
    </row>
    <row r="80" spans="1:8" x14ac:dyDescent="0.2">
      <c r="A80" s="11">
        <f t="shared" si="5"/>
        <v>79</v>
      </c>
      <c r="B80" s="22" t="str">
        <f t="shared" si="7"/>
        <v>761.45万</v>
      </c>
      <c r="C80" s="6">
        <v>7614500</v>
      </c>
      <c r="D80" s="6" t="str">
        <f>IF(A80="","",VLOOKUP($A80,基础300级经验表!$A:$D,4,))</f>
        <v>7</v>
      </c>
      <c r="E80" s="6" t="str">
        <f t="shared" si="4"/>
        <v>9925.56万</v>
      </c>
      <c r="F80" s="6">
        <f>IF(A80="","",VLOOKUP($A80,基础300级经验表!$A:$F,6,)-VLOOKUP($A$3-1,基础300级经验表!$A:$F,6,))</f>
        <v>99255585</v>
      </c>
      <c r="G80" s="6">
        <f>IF(A80="","",VLOOKUP($A80,基础300级经验表!$A:$G,7,)-VLOOKUP($A$3-1,基础300级经验表!$A:$G,7,))</f>
        <v>546</v>
      </c>
      <c r="H80" s="6">
        <f t="shared" si="6"/>
        <v>79</v>
      </c>
    </row>
    <row r="81" spans="1:8" x14ac:dyDescent="0.2">
      <c r="A81" s="10">
        <f t="shared" si="5"/>
        <v>80</v>
      </c>
      <c r="B81" s="5" t="str">
        <f t="shared" si="7"/>
        <v>815.25万</v>
      </c>
      <c r="C81" s="5">
        <v>8152500</v>
      </c>
      <c r="D81" s="5" t="str">
        <f>IF(A81="","",VLOOKUP($A81,基础300级经验表!$A:$D,4,))</f>
        <v>7</v>
      </c>
      <c r="E81" s="5" t="str">
        <f t="shared" si="4"/>
        <v>1.07亿</v>
      </c>
      <c r="F81" s="5">
        <f>IF(A81="","",VLOOKUP($A81,基础300级经验表!$A:$F,6,)-VLOOKUP($A$3-1,基础300级经验表!$A:$F,6,))</f>
        <v>107408085</v>
      </c>
      <c r="G81" s="5">
        <f>IF(A81="","",VLOOKUP($A81,基础300级经验表!$A:$G,7,)-VLOOKUP($A$3-1,基础300级经验表!$A:$G,7,))</f>
        <v>553</v>
      </c>
      <c r="H81" s="5">
        <f t="shared" si="6"/>
        <v>80</v>
      </c>
    </row>
    <row r="82" spans="1:8" x14ac:dyDescent="0.2">
      <c r="A82" s="11">
        <f t="shared" si="5"/>
        <v>81</v>
      </c>
      <c r="B82" s="22" t="str">
        <f t="shared" si="7"/>
        <v>872.26万</v>
      </c>
      <c r="C82" s="6">
        <v>8722600</v>
      </c>
      <c r="D82" s="6" t="str">
        <f>IF(A82="","",VLOOKUP($A82,基础300级经验表!$A:$D,4,))</f>
        <v>7</v>
      </c>
      <c r="E82" s="6" t="str">
        <f t="shared" si="4"/>
        <v>1.16亿</v>
      </c>
      <c r="F82" s="6">
        <f>IF(A82="","",VLOOKUP($A82,基础300级经验表!$A:$F,6,)-VLOOKUP($A$3-1,基础300级经验表!$A:$F,6,))</f>
        <v>116130685</v>
      </c>
      <c r="G82" s="6">
        <f>IF(A82="","",VLOOKUP($A82,基础300级经验表!$A:$G,7,)-VLOOKUP($A$3-1,基础300级经验表!$A:$G,7,))</f>
        <v>560</v>
      </c>
      <c r="H82" s="6">
        <f t="shared" si="6"/>
        <v>81</v>
      </c>
    </row>
    <row r="83" spans="1:8" x14ac:dyDescent="0.2">
      <c r="A83" s="10">
        <f t="shared" si="5"/>
        <v>82</v>
      </c>
      <c r="B83" s="5" t="str">
        <f t="shared" si="7"/>
        <v>932.64万</v>
      </c>
      <c r="C83" s="5">
        <v>9326400</v>
      </c>
      <c r="D83" s="5" t="str">
        <f>IF(A83="","",VLOOKUP($A83,基础300级经验表!$A:$D,4,))</f>
        <v>7</v>
      </c>
      <c r="E83" s="5" t="str">
        <f t="shared" si="4"/>
        <v>1.25亿</v>
      </c>
      <c r="F83" s="5">
        <f>IF(A83="","",VLOOKUP($A83,基础300级经验表!$A:$F,6,)-VLOOKUP($A$3-1,基础300级经验表!$A:$F,6,))</f>
        <v>125457085</v>
      </c>
      <c r="G83" s="5">
        <f>IF(A83="","",VLOOKUP($A83,基础300级经验表!$A:$G,7,)-VLOOKUP($A$3-1,基础300级经验表!$A:$G,7,))</f>
        <v>567</v>
      </c>
      <c r="H83" s="5">
        <f t="shared" si="6"/>
        <v>82</v>
      </c>
    </row>
    <row r="84" spans="1:8" x14ac:dyDescent="0.2">
      <c r="A84" s="11">
        <f t="shared" si="5"/>
        <v>83</v>
      </c>
      <c r="B84" s="22" t="str">
        <f t="shared" si="7"/>
        <v>996.56万</v>
      </c>
      <c r="C84" s="6">
        <v>9965600</v>
      </c>
      <c r="D84" s="6" t="str">
        <f>IF(A84="","",VLOOKUP($A84,基础300级经验表!$A:$D,4,))</f>
        <v>7</v>
      </c>
      <c r="E84" s="6" t="str">
        <f t="shared" si="4"/>
        <v>1.35亿</v>
      </c>
      <c r="F84" s="6">
        <f>IF(A84="","",VLOOKUP($A84,基础300级经验表!$A:$F,6,)-VLOOKUP($A$3-1,基础300级经验表!$A:$F,6,))</f>
        <v>135422685</v>
      </c>
      <c r="G84" s="6">
        <f>IF(A84="","",VLOOKUP($A84,基础300级经验表!$A:$G,7,)-VLOOKUP($A$3-1,基础300级经验表!$A:$G,7,))</f>
        <v>574</v>
      </c>
      <c r="H84" s="6">
        <f t="shared" si="6"/>
        <v>83</v>
      </c>
    </row>
    <row r="85" spans="1:8" x14ac:dyDescent="0.2">
      <c r="A85" s="10">
        <f t="shared" si="5"/>
        <v>84</v>
      </c>
      <c r="B85" s="5" t="str">
        <f t="shared" si="7"/>
        <v>1064.21万</v>
      </c>
      <c r="C85" s="5">
        <v>10642100</v>
      </c>
      <c r="D85" s="5" t="str">
        <f>IF(A85="","",VLOOKUP($A85,基础300级经验表!$A:$D,4,))</f>
        <v>7</v>
      </c>
      <c r="E85" s="5" t="str">
        <f t="shared" si="4"/>
        <v>1.46亿</v>
      </c>
      <c r="F85" s="5">
        <f>IF(A85="","",VLOOKUP($A85,基础300级经验表!$A:$F,6,)-VLOOKUP($A$3-1,基础300级经验表!$A:$F,6,))</f>
        <v>146064785</v>
      </c>
      <c r="G85" s="5">
        <f>IF(A85="","",VLOOKUP($A85,基础300级经验表!$A:$G,7,)-VLOOKUP($A$3-1,基础300级经验表!$A:$G,7,))</f>
        <v>581</v>
      </c>
      <c r="H85" s="5">
        <f t="shared" si="6"/>
        <v>84</v>
      </c>
    </row>
    <row r="86" spans="1:8" x14ac:dyDescent="0.2">
      <c r="A86" s="11">
        <f t="shared" si="5"/>
        <v>85</v>
      </c>
      <c r="B86" s="22" t="str">
        <f t="shared" si="7"/>
        <v>1135.77万</v>
      </c>
      <c r="C86" s="6">
        <v>11357700</v>
      </c>
      <c r="D86" s="6" t="str">
        <f>IF(A86="","",VLOOKUP($A86,基础300级经验表!$A:$D,4,))</f>
        <v>7</v>
      </c>
      <c r="E86" s="6" t="str">
        <f t="shared" si="4"/>
        <v>1.57亿</v>
      </c>
      <c r="F86" s="6">
        <f>IF(A86="","",VLOOKUP($A86,基础300级经验表!$A:$F,6,)-VLOOKUP($A$3-1,基础300级经验表!$A:$F,6,))</f>
        <v>157422485</v>
      </c>
      <c r="G86" s="6">
        <f>IF(A86="","",VLOOKUP($A86,基础300级经验表!$A:$G,7,)-VLOOKUP($A$3-1,基础300级经验表!$A:$G,7,))</f>
        <v>588</v>
      </c>
      <c r="H86" s="6">
        <f t="shared" si="6"/>
        <v>85</v>
      </c>
    </row>
    <row r="87" spans="1:8" x14ac:dyDescent="0.2">
      <c r="A87" s="10">
        <f t="shared" si="5"/>
        <v>86</v>
      </c>
      <c r="B87" s="5" t="str">
        <f t="shared" si="7"/>
        <v>1211.44万</v>
      </c>
      <c r="C87" s="5">
        <v>12114400</v>
      </c>
      <c r="D87" s="5" t="str">
        <f>IF(A87="","",VLOOKUP($A87,基础300级经验表!$A:$D,4,))</f>
        <v>7</v>
      </c>
      <c r="E87" s="5" t="str">
        <f t="shared" si="4"/>
        <v>1.7亿</v>
      </c>
      <c r="F87" s="5">
        <f>IF(A87="","",VLOOKUP($A87,基础300级经验表!$A:$F,6,)-VLOOKUP($A$3-1,基础300级经验表!$A:$F,6,))</f>
        <v>169536885</v>
      </c>
      <c r="G87" s="5">
        <f>IF(A87="","",VLOOKUP($A87,基础300级经验表!$A:$G,7,)-VLOOKUP($A$3-1,基础300级经验表!$A:$G,7,))</f>
        <v>595</v>
      </c>
      <c r="H87" s="5">
        <f t="shared" si="6"/>
        <v>86</v>
      </c>
    </row>
    <row r="88" spans="1:8" x14ac:dyDescent="0.2">
      <c r="A88" s="11">
        <f t="shared" si="5"/>
        <v>87</v>
      </c>
      <c r="B88" s="22" t="str">
        <f t="shared" si="7"/>
        <v>1291.42万</v>
      </c>
      <c r="C88" s="6">
        <v>12914200</v>
      </c>
      <c r="D88" s="6" t="str">
        <f>IF(A88="","",VLOOKUP($A88,基础300级经验表!$A:$D,4,))</f>
        <v>7</v>
      </c>
      <c r="E88" s="6" t="str">
        <f t="shared" si="4"/>
        <v>1.82亿</v>
      </c>
      <c r="F88" s="6">
        <f>IF(A88="","",VLOOKUP($A88,基础300级经验表!$A:$F,6,)-VLOOKUP($A$3-1,基础300级经验表!$A:$F,6,))</f>
        <v>182451085</v>
      </c>
      <c r="G88" s="6">
        <f>IF(A88="","",VLOOKUP($A88,基础300级经验表!$A:$G,7,)-VLOOKUP($A$3-1,基础300级经验表!$A:$G,7,))</f>
        <v>602</v>
      </c>
      <c r="H88" s="6">
        <f t="shared" si="6"/>
        <v>87</v>
      </c>
    </row>
    <row r="89" spans="1:8" x14ac:dyDescent="0.2">
      <c r="A89" s="10">
        <f t="shared" si="5"/>
        <v>88</v>
      </c>
      <c r="B89" s="5" t="str">
        <f t="shared" si="7"/>
        <v>1375.93万</v>
      </c>
      <c r="C89" s="5">
        <v>13759300</v>
      </c>
      <c r="D89" s="5" t="str">
        <f>IF(A89="","",VLOOKUP($A89,基础300级经验表!$A:$D,4,))</f>
        <v>7</v>
      </c>
      <c r="E89" s="5" t="str">
        <f t="shared" si="4"/>
        <v>1.96亿</v>
      </c>
      <c r="F89" s="5">
        <f>IF(A89="","",VLOOKUP($A89,基础300级经验表!$A:$F,6,)-VLOOKUP($A$3-1,基础300级经验表!$A:$F,6,))</f>
        <v>196210385</v>
      </c>
      <c r="G89" s="5">
        <f>IF(A89="","",VLOOKUP($A89,基础300级经验表!$A:$G,7,)-VLOOKUP($A$3-1,基础300级经验表!$A:$G,7,))</f>
        <v>609</v>
      </c>
      <c r="H89" s="5">
        <f t="shared" si="6"/>
        <v>88</v>
      </c>
    </row>
    <row r="90" spans="1:8" x14ac:dyDescent="0.2">
      <c r="A90" s="11">
        <f t="shared" si="5"/>
        <v>89</v>
      </c>
      <c r="B90" s="22" t="str">
        <f t="shared" si="7"/>
        <v>1465.19万</v>
      </c>
      <c r="C90" s="6">
        <v>14651900</v>
      </c>
      <c r="D90" s="6" t="str">
        <f>IF(A90="","",VLOOKUP($A90,基础300级经验表!$A:$D,4,))</f>
        <v>7</v>
      </c>
      <c r="E90" s="6" t="str">
        <f t="shared" si="4"/>
        <v>2.11亿</v>
      </c>
      <c r="F90" s="6">
        <f>IF(A90="","",VLOOKUP($A90,基础300级经验表!$A:$F,6,)-VLOOKUP($A$3-1,基础300级经验表!$A:$F,6,))</f>
        <v>210862285</v>
      </c>
      <c r="G90" s="6">
        <f>IF(A90="","",VLOOKUP($A90,基础300级经验表!$A:$G,7,)-VLOOKUP($A$3-1,基础300级经验表!$A:$G,7,))</f>
        <v>616</v>
      </c>
      <c r="H90" s="6">
        <f t="shared" si="6"/>
        <v>89</v>
      </c>
    </row>
    <row r="91" spans="1:8" x14ac:dyDescent="0.2">
      <c r="A91" s="10">
        <f t="shared" si="5"/>
        <v>90</v>
      </c>
      <c r="B91" s="5" t="str">
        <f t="shared" si="7"/>
        <v>1559.45万</v>
      </c>
      <c r="C91" s="5">
        <v>15594500</v>
      </c>
      <c r="D91" s="5" t="str">
        <f>IF(A91="","",VLOOKUP($A91,基础300级经验表!$A:$D,4,))</f>
        <v>7</v>
      </c>
      <c r="E91" s="5" t="str">
        <f t="shared" si="4"/>
        <v>2.26亿</v>
      </c>
      <c r="F91" s="5">
        <f>IF(A91="","",VLOOKUP($A91,基础300级经验表!$A:$F,6,)-VLOOKUP($A$3-1,基础300级经验表!$A:$F,6,))</f>
        <v>226456785</v>
      </c>
      <c r="G91" s="5">
        <f>IF(A91="","",VLOOKUP($A91,基础300级经验表!$A:$G,7,)-VLOOKUP($A$3-1,基础300级经验表!$A:$G,7,))</f>
        <v>623</v>
      </c>
      <c r="H91" s="5">
        <f t="shared" si="6"/>
        <v>90</v>
      </c>
    </row>
    <row r="92" spans="1:8" x14ac:dyDescent="0.2">
      <c r="A92" s="11">
        <f t="shared" si="5"/>
        <v>91</v>
      </c>
      <c r="B92" s="22" t="str">
        <f t="shared" si="7"/>
        <v>1658.94万</v>
      </c>
      <c r="C92" s="6">
        <v>16589400</v>
      </c>
      <c r="D92" s="6" t="str">
        <f>IF(A92="","",VLOOKUP($A92,基础300级经验表!$A:$D,4,))</f>
        <v>7</v>
      </c>
      <c r="E92" s="6" t="str">
        <f t="shared" si="4"/>
        <v>2.43亿</v>
      </c>
      <c r="F92" s="6">
        <f>IF(A92="","",VLOOKUP($A92,基础300级经验表!$A:$F,6,)-VLOOKUP($A$3-1,基础300级经验表!$A:$F,6,))</f>
        <v>243046185</v>
      </c>
      <c r="G92" s="6">
        <f>IF(A92="","",VLOOKUP($A92,基础300级经验表!$A:$G,7,)-VLOOKUP($A$3-1,基础300级经验表!$A:$G,7,))</f>
        <v>630</v>
      </c>
      <c r="H92" s="6">
        <f t="shared" si="6"/>
        <v>91</v>
      </c>
    </row>
    <row r="93" spans="1:8" x14ac:dyDescent="0.2">
      <c r="A93" s="10">
        <f t="shared" si="5"/>
        <v>92</v>
      </c>
      <c r="B93" s="5" t="str">
        <f t="shared" si="7"/>
        <v>1763.92万</v>
      </c>
      <c r="C93" s="5">
        <v>17639200</v>
      </c>
      <c r="D93" s="5" t="str">
        <f>IF(A93="","",VLOOKUP($A93,基础300级经验表!$A:$D,4,))</f>
        <v>7</v>
      </c>
      <c r="E93" s="5" t="str">
        <f t="shared" si="4"/>
        <v>2.61亿</v>
      </c>
      <c r="F93" s="5">
        <f>IF(A93="","",VLOOKUP($A93,基础300级经验表!$A:$F,6,)-VLOOKUP($A$3-1,基础300级经验表!$A:$F,6,))</f>
        <v>260685385</v>
      </c>
      <c r="G93" s="5">
        <f>IF(A93="","",VLOOKUP($A93,基础300级经验表!$A:$G,7,)-VLOOKUP($A$3-1,基础300级经验表!$A:$G,7,))</f>
        <v>637</v>
      </c>
      <c r="H93" s="5">
        <f t="shared" si="6"/>
        <v>92</v>
      </c>
    </row>
    <row r="94" spans="1:8" x14ac:dyDescent="0.2">
      <c r="A94" s="11">
        <f t="shared" si="5"/>
        <v>93</v>
      </c>
      <c r="B94" s="22" t="str">
        <f t="shared" si="7"/>
        <v>1874.67万</v>
      </c>
      <c r="C94" s="6">
        <v>18746700</v>
      </c>
      <c r="D94" s="6" t="str">
        <f>IF(A94="","",VLOOKUP($A94,基础300级经验表!$A:$D,4,))</f>
        <v>7</v>
      </c>
      <c r="E94" s="6" t="str">
        <f t="shared" si="4"/>
        <v>2.79亿</v>
      </c>
      <c r="F94" s="6">
        <f>IF(A94="","",VLOOKUP($A94,基础300级经验表!$A:$F,6,)-VLOOKUP($A$3-1,基础300级经验表!$A:$F,6,))</f>
        <v>279432085</v>
      </c>
      <c r="G94" s="6">
        <f>IF(A94="","",VLOOKUP($A94,基础300级经验表!$A:$G,7,)-VLOOKUP($A$3-1,基础300级经验表!$A:$G,7,))</f>
        <v>644</v>
      </c>
      <c r="H94" s="6">
        <f t="shared" si="6"/>
        <v>93</v>
      </c>
    </row>
    <row r="95" spans="1:8" x14ac:dyDescent="0.2">
      <c r="A95" s="10">
        <f t="shared" si="5"/>
        <v>94</v>
      </c>
      <c r="B95" s="5" t="str">
        <f t="shared" si="7"/>
        <v>1991.45万</v>
      </c>
      <c r="C95" s="5">
        <v>19914500</v>
      </c>
      <c r="D95" s="5" t="str">
        <f>IF(A95="","",VLOOKUP($A95,基础300级经验表!$A:$D,4,))</f>
        <v>7</v>
      </c>
      <c r="E95" s="5" t="str">
        <f t="shared" si="4"/>
        <v>2.99亿</v>
      </c>
      <c r="F95" s="5">
        <f>IF(A95="","",VLOOKUP($A95,基础300级经验表!$A:$F,6,)-VLOOKUP($A$3-1,基础300级经验表!$A:$F,6,))</f>
        <v>299346585</v>
      </c>
      <c r="G95" s="5">
        <f>IF(A95="","",VLOOKUP($A95,基础300级经验表!$A:$G,7,)-VLOOKUP($A$3-1,基础300级经验表!$A:$G,7,))</f>
        <v>651</v>
      </c>
      <c r="H95" s="5">
        <f t="shared" si="6"/>
        <v>94</v>
      </c>
    </row>
    <row r="96" spans="1:8" x14ac:dyDescent="0.2">
      <c r="A96" s="11">
        <f t="shared" si="5"/>
        <v>95</v>
      </c>
      <c r="B96" s="22" t="str">
        <f t="shared" si="7"/>
        <v>2114.57万</v>
      </c>
      <c r="C96" s="6">
        <v>21145700</v>
      </c>
      <c r="D96" s="6" t="str">
        <f>IF(A96="","",VLOOKUP($A96,基础300级经验表!$A:$D,4,))</f>
        <v>7</v>
      </c>
      <c r="E96" s="6" t="str">
        <f t="shared" si="4"/>
        <v>3.2亿</v>
      </c>
      <c r="F96" s="6">
        <f>IF(A96="","",VLOOKUP($A96,基础300级经验表!$A:$F,6,)-VLOOKUP($A$3-1,基础300级经验表!$A:$F,6,))</f>
        <v>320492285</v>
      </c>
      <c r="G96" s="6">
        <f>IF(A96="","",VLOOKUP($A96,基础300级经验表!$A:$G,7,)-VLOOKUP($A$3-1,基础300级经验表!$A:$G,7,))</f>
        <v>658</v>
      </c>
      <c r="H96" s="6">
        <f t="shared" si="6"/>
        <v>95</v>
      </c>
    </row>
    <row r="97" spans="1:8" x14ac:dyDescent="0.2">
      <c r="A97" s="10">
        <f t="shared" si="5"/>
        <v>96</v>
      </c>
      <c r="B97" s="5" t="str">
        <f t="shared" si="7"/>
        <v>2244.33万</v>
      </c>
      <c r="C97" s="5">
        <v>22443300</v>
      </c>
      <c r="D97" s="5" t="str">
        <f>IF(A97="","",VLOOKUP($A97,基础300级经验表!$A:$D,4,))</f>
        <v>7</v>
      </c>
      <c r="E97" s="5" t="str">
        <f t="shared" si="4"/>
        <v>3.43亿</v>
      </c>
      <c r="F97" s="5">
        <f>IF(A97="","",VLOOKUP($A97,基础300级经验表!$A:$F,6,)-VLOOKUP($A$3-1,基础300级经验表!$A:$F,6,))</f>
        <v>342935585</v>
      </c>
      <c r="G97" s="5">
        <f>IF(A97="","",VLOOKUP($A97,基础300级经验表!$A:$G,7,)-VLOOKUP($A$3-1,基础300级经验表!$A:$G,7,))</f>
        <v>665</v>
      </c>
      <c r="H97" s="5">
        <f t="shared" si="6"/>
        <v>96</v>
      </c>
    </row>
    <row r="98" spans="1:8" x14ac:dyDescent="0.2">
      <c r="A98" s="11">
        <f t="shared" si="5"/>
        <v>97</v>
      </c>
      <c r="B98" s="22" t="str">
        <f t="shared" si="7"/>
        <v>2381.05万</v>
      </c>
      <c r="C98" s="6">
        <v>23810500</v>
      </c>
      <c r="D98" s="6" t="str">
        <f>IF(A98="","",VLOOKUP($A98,基础300级经验表!$A:$D,4,))</f>
        <v>7</v>
      </c>
      <c r="E98" s="6" t="str">
        <f t="shared" si="4"/>
        <v>3.67亿</v>
      </c>
      <c r="F98" s="6">
        <f>IF(A98="","",VLOOKUP($A98,基础300级经验表!$A:$F,6,)-VLOOKUP($A$3-1,基础300级经验表!$A:$F,6,))</f>
        <v>366746085</v>
      </c>
      <c r="G98" s="6">
        <f>IF(A98="","",VLOOKUP($A98,基础300级经验表!$A:$G,7,)-VLOOKUP($A$3-1,基础300级经验表!$A:$G,7,))</f>
        <v>672</v>
      </c>
      <c r="H98" s="6">
        <f t="shared" si="6"/>
        <v>97</v>
      </c>
    </row>
    <row r="99" spans="1:8" x14ac:dyDescent="0.2">
      <c r="A99" s="10">
        <f t="shared" si="5"/>
        <v>98</v>
      </c>
      <c r="B99" s="5" t="str">
        <f t="shared" si="7"/>
        <v>2525.06万</v>
      </c>
      <c r="C99" s="5">
        <v>25250600</v>
      </c>
      <c r="D99" s="5" t="str">
        <f>IF(A99="","",VLOOKUP($A99,基础300级经验表!$A:$D,4,))</f>
        <v>7</v>
      </c>
      <c r="E99" s="5" t="str">
        <f t="shared" si="4"/>
        <v>3.92亿</v>
      </c>
      <c r="F99" s="5">
        <f>IF(A99="","",VLOOKUP($A99,基础300级经验表!$A:$F,6,)-VLOOKUP($A$3-1,基础300级经验表!$A:$F,6,))</f>
        <v>391996685</v>
      </c>
      <c r="G99" s="5">
        <f>IF(A99="","",VLOOKUP($A99,基础300级经验表!$A:$G,7,)-VLOOKUP($A$3-1,基础300级经验表!$A:$G,7,))</f>
        <v>679</v>
      </c>
      <c r="H99" s="5">
        <f t="shared" si="6"/>
        <v>98</v>
      </c>
    </row>
    <row r="100" spans="1:8" x14ac:dyDescent="0.2">
      <c r="A100" s="11">
        <f t="shared" si="5"/>
        <v>99</v>
      </c>
      <c r="B100" s="22" t="str">
        <f t="shared" si="7"/>
        <v>2676.72万</v>
      </c>
      <c r="C100" s="6">
        <v>26767200</v>
      </c>
      <c r="D100" s="6" t="str">
        <f>IF(A100="","",VLOOKUP($A100,基础300级经验表!$A:$D,4,))</f>
        <v>7</v>
      </c>
      <c r="E100" s="6" t="str">
        <f t="shared" si="4"/>
        <v>4.19亿</v>
      </c>
      <c r="F100" s="6">
        <f>IF(A100="","",VLOOKUP($A100,基础300级经验表!$A:$F,6,)-VLOOKUP($A$3-1,基础300级经验表!$A:$F,6,))</f>
        <v>418763885</v>
      </c>
      <c r="G100" s="6">
        <f>IF(A100="","",VLOOKUP($A100,基础300级经验表!$A:$G,7,)-VLOOKUP($A$3-1,基础300级经验表!$A:$G,7,))</f>
        <v>686</v>
      </c>
      <c r="H100" s="6">
        <f t="shared" si="6"/>
        <v>99</v>
      </c>
    </row>
    <row r="101" spans="1:8" x14ac:dyDescent="0.2">
      <c r="A101" s="10">
        <f t="shared" si="5"/>
        <v>100</v>
      </c>
      <c r="B101" s="5" t="str">
        <f t="shared" si="7"/>
        <v>2836.38万</v>
      </c>
      <c r="C101" s="5">
        <v>28363800</v>
      </c>
      <c r="D101" s="5" t="str">
        <f>IF(A101="","",VLOOKUP($A101,基础300级经验表!$A:$D,4,))</f>
        <v>7</v>
      </c>
      <c r="E101" s="5" t="str">
        <f t="shared" si="4"/>
        <v>4.47亿</v>
      </c>
      <c r="F101" s="5">
        <f>IF(A101="","",VLOOKUP($A101,基础300级经验表!$A:$F,6,)-VLOOKUP($A$3-1,基础300级经验表!$A:$F,6,))</f>
        <v>447127685</v>
      </c>
      <c r="G101" s="5">
        <f>IF(A101="","",VLOOKUP($A101,基础300级经验表!$A:$G,7,)-VLOOKUP($A$3-1,基础300级经验表!$A:$G,7,))</f>
        <v>693</v>
      </c>
      <c r="H101" s="5">
        <f t="shared" si="6"/>
        <v>100</v>
      </c>
    </row>
    <row r="102" spans="1:8" x14ac:dyDescent="0.2">
      <c r="A102" s="11">
        <f t="shared" si="5"/>
        <v>101</v>
      </c>
      <c r="B102" s="22" t="str">
        <f t="shared" si="7"/>
        <v>3004.42万</v>
      </c>
      <c r="C102" s="6">
        <v>30044200</v>
      </c>
      <c r="D102" s="6" t="str">
        <f>IF(A102="","",VLOOKUP($A102,基础300级经验表!$A:$D,4,))</f>
        <v>7</v>
      </c>
      <c r="E102" s="6" t="str">
        <f t="shared" si="4"/>
        <v>4.77亿</v>
      </c>
      <c r="F102" s="6">
        <f>IF(A102="","",VLOOKUP($A102,基础300级经验表!$A:$F,6,)-VLOOKUP($A$3-1,基础300级经验表!$A:$F,6,))</f>
        <v>477171885</v>
      </c>
      <c r="G102" s="6">
        <f>IF(A102="","",VLOOKUP($A102,基础300级经验表!$A:$G,7,)-VLOOKUP($A$3-1,基础300级经验表!$A:$G,7,))</f>
        <v>700</v>
      </c>
      <c r="H102" s="6">
        <f t="shared" si="6"/>
        <v>101</v>
      </c>
    </row>
    <row r="103" spans="1:8" x14ac:dyDescent="0.2">
      <c r="A103" s="10">
        <f t="shared" si="5"/>
        <v>102</v>
      </c>
      <c r="B103" s="5" t="str">
        <f t="shared" si="7"/>
        <v>3181.25万</v>
      </c>
      <c r="C103" s="5">
        <v>31812500</v>
      </c>
      <c r="D103" s="5" t="str">
        <f>IF(A103="","",VLOOKUP($A103,基础300级经验表!$A:$D,4,))</f>
        <v>7</v>
      </c>
      <c r="E103" s="5" t="str">
        <f t="shared" si="4"/>
        <v>5.09亿</v>
      </c>
      <c r="F103" s="5">
        <f>IF(A103="","",VLOOKUP($A103,基础300级经验表!$A:$F,6,)-VLOOKUP($A$3-1,基础300级经验表!$A:$F,6,))</f>
        <v>508984385</v>
      </c>
      <c r="G103" s="5">
        <f>IF(A103="","",VLOOKUP($A103,基础300级经验表!$A:$G,7,)-VLOOKUP($A$3-1,基础300级经验表!$A:$G,7,))</f>
        <v>707</v>
      </c>
      <c r="H103" s="5">
        <f t="shared" si="6"/>
        <v>102</v>
      </c>
    </row>
    <row r="104" spans="1:8" x14ac:dyDescent="0.2">
      <c r="A104" s="11">
        <f t="shared" si="5"/>
        <v>103</v>
      </c>
      <c r="B104" s="22" t="str">
        <f t="shared" si="7"/>
        <v>3367.28万</v>
      </c>
      <c r="C104" s="6">
        <v>33672800</v>
      </c>
      <c r="D104" s="6" t="str">
        <f>IF(A104="","",VLOOKUP($A104,基础300级经验表!$A:$D,4,))</f>
        <v>7</v>
      </c>
      <c r="E104" s="6" t="str">
        <f t="shared" si="4"/>
        <v>5.43亿</v>
      </c>
      <c r="F104" s="6">
        <f>IF(A104="","",VLOOKUP($A104,基础300级经验表!$A:$F,6,)-VLOOKUP($A$3-1,基础300级经验表!$A:$F,6,))</f>
        <v>542657185</v>
      </c>
      <c r="G104" s="6">
        <f>IF(A104="","",VLOOKUP($A104,基础300级经验表!$A:$G,7,)-VLOOKUP($A$3-1,基础300级经验表!$A:$G,7,))</f>
        <v>714</v>
      </c>
      <c r="H104" s="6">
        <f t="shared" si="6"/>
        <v>103</v>
      </c>
    </row>
    <row r="105" spans="1:8" x14ac:dyDescent="0.2">
      <c r="A105" s="10">
        <f t="shared" si="5"/>
        <v>104</v>
      </c>
      <c r="B105" s="5" t="str">
        <f t="shared" si="7"/>
        <v>3562.93万</v>
      </c>
      <c r="C105" s="5">
        <v>35629300</v>
      </c>
      <c r="D105" s="5" t="str">
        <f>IF(A105="","",VLOOKUP($A105,基础300级经验表!$A:$D,4,))</f>
        <v>7</v>
      </c>
      <c r="E105" s="5" t="str">
        <f t="shared" si="4"/>
        <v>5.78亿</v>
      </c>
      <c r="F105" s="5">
        <f>IF(A105="","",VLOOKUP($A105,基础300级经验表!$A:$F,6,)-VLOOKUP($A$3-1,基础300级经验表!$A:$F,6,))</f>
        <v>578286485</v>
      </c>
      <c r="G105" s="5">
        <f>IF(A105="","",VLOOKUP($A105,基础300级经验表!$A:$G,7,)-VLOOKUP($A$3-1,基础300级经验表!$A:$G,7,))</f>
        <v>721</v>
      </c>
      <c r="H105" s="5">
        <f t="shared" si="6"/>
        <v>104</v>
      </c>
    </row>
    <row r="106" spans="1:8" x14ac:dyDescent="0.2">
      <c r="A106" s="11">
        <f t="shared" si="5"/>
        <v>105</v>
      </c>
      <c r="B106" s="22" t="str">
        <f t="shared" si="7"/>
        <v>3768.66万</v>
      </c>
      <c r="C106" s="6">
        <v>37686600</v>
      </c>
      <c r="D106" s="6" t="str">
        <f>IF(A106="","",VLOOKUP($A106,基础300级经验表!$A:$D,4,))</f>
        <v>7</v>
      </c>
      <c r="E106" s="6" t="str">
        <f t="shared" si="4"/>
        <v>6.16亿</v>
      </c>
      <c r="F106" s="6">
        <f>IF(A106="","",VLOOKUP($A106,基础300级经验表!$A:$F,6,)-VLOOKUP($A$3-1,基础300级经验表!$A:$F,6,))</f>
        <v>615973085</v>
      </c>
      <c r="G106" s="6">
        <f>IF(A106="","",VLOOKUP($A106,基础300级经验表!$A:$G,7,)-VLOOKUP($A$3-1,基础300级经验表!$A:$G,7,))</f>
        <v>728</v>
      </c>
      <c r="H106" s="6">
        <f t="shared" si="6"/>
        <v>105</v>
      </c>
    </row>
    <row r="107" spans="1:8" x14ac:dyDescent="0.2">
      <c r="A107" s="10">
        <f t="shared" si="5"/>
        <v>106</v>
      </c>
      <c r="B107" s="5" t="str">
        <f t="shared" si="7"/>
        <v>3984.94万</v>
      </c>
      <c r="C107" s="5">
        <v>39849400</v>
      </c>
      <c r="D107" s="5" t="str">
        <f>IF(A107="","",VLOOKUP($A107,基础300级经验表!$A:$D,4,))</f>
        <v>7</v>
      </c>
      <c r="E107" s="5" t="str">
        <f t="shared" si="4"/>
        <v>6.56亿</v>
      </c>
      <c r="F107" s="5">
        <f>IF(A107="","",VLOOKUP($A107,基础300级经验表!$A:$F,6,)-VLOOKUP($A$3-1,基础300级经验表!$A:$F,6,))</f>
        <v>655822485</v>
      </c>
      <c r="G107" s="5">
        <f>IF(A107="","",VLOOKUP($A107,基础300级经验表!$A:$G,7,)-VLOOKUP($A$3-1,基础300级经验表!$A:$G,7,))</f>
        <v>735</v>
      </c>
      <c r="H107" s="5">
        <f t="shared" si="6"/>
        <v>106</v>
      </c>
    </row>
    <row r="108" spans="1:8" x14ac:dyDescent="0.2">
      <c r="A108" s="11">
        <f t="shared" si="5"/>
        <v>107</v>
      </c>
      <c r="B108" s="22" t="str">
        <f t="shared" si="7"/>
        <v>4212.25万</v>
      </c>
      <c r="C108" s="6">
        <v>42122500</v>
      </c>
      <c r="D108" s="6" t="str">
        <f>IF(A108="","",VLOOKUP($A108,基础300级经验表!$A:$D,4,))</f>
        <v>7</v>
      </c>
      <c r="E108" s="6" t="str">
        <f t="shared" si="4"/>
        <v>6.98亿</v>
      </c>
      <c r="F108" s="6">
        <f>IF(A108="","",VLOOKUP($A108,基础300级经验表!$A:$F,6,)-VLOOKUP($A$3-1,基础300级经验表!$A:$F,6,))</f>
        <v>697944985</v>
      </c>
      <c r="G108" s="6">
        <f>IF(A108="","",VLOOKUP($A108,基础300级经验表!$A:$G,7,)-VLOOKUP($A$3-1,基础300级经验表!$A:$G,7,))</f>
        <v>742</v>
      </c>
      <c r="H108" s="6">
        <f t="shared" si="6"/>
        <v>107</v>
      </c>
    </row>
    <row r="109" spans="1:8" x14ac:dyDescent="0.2">
      <c r="A109" s="10">
        <f t="shared" si="5"/>
        <v>108</v>
      </c>
      <c r="B109" s="5" t="str">
        <f t="shared" si="7"/>
        <v>4451.12万</v>
      </c>
      <c r="C109" s="5">
        <v>44511200</v>
      </c>
      <c r="D109" s="5" t="str">
        <f>IF(A109="","",VLOOKUP($A109,基础300级经验表!$A:$D,4,))</f>
        <v>7</v>
      </c>
      <c r="E109" s="5" t="str">
        <f t="shared" si="4"/>
        <v>7.42亿</v>
      </c>
      <c r="F109" s="5">
        <f>IF(A109="","",VLOOKUP($A109,基础300级经验表!$A:$F,6,)-VLOOKUP($A$3-1,基础300级经验表!$A:$F,6,))</f>
        <v>742456185</v>
      </c>
      <c r="G109" s="5">
        <f>IF(A109="","",VLOOKUP($A109,基础300级经验表!$A:$G,7,)-VLOOKUP($A$3-1,基础300级经验表!$A:$G,7,))</f>
        <v>749</v>
      </c>
      <c r="H109" s="5">
        <f t="shared" si="6"/>
        <v>108</v>
      </c>
    </row>
    <row r="110" spans="1:8" x14ac:dyDescent="0.2">
      <c r="A110" s="11">
        <f t="shared" si="5"/>
        <v>109</v>
      </c>
      <c r="B110" s="22" t="str">
        <f t="shared" si="7"/>
        <v>4702.07万</v>
      </c>
      <c r="C110" s="6">
        <v>47020700</v>
      </c>
      <c r="D110" s="6" t="str">
        <f>IF(A110="","",VLOOKUP($A110,基础300级经验表!$A:$D,4,))</f>
        <v>7</v>
      </c>
      <c r="E110" s="6" t="str">
        <f t="shared" si="4"/>
        <v>7.89亿</v>
      </c>
      <c r="F110" s="6">
        <f>IF(A110="","",VLOOKUP($A110,基础300级经验表!$A:$F,6,)-VLOOKUP($A$3-1,基础300级经验表!$A:$F,6,))</f>
        <v>789476885</v>
      </c>
      <c r="G110" s="6">
        <f>IF(A110="","",VLOOKUP($A110,基础300级经验表!$A:$G,7,)-VLOOKUP($A$3-1,基础300级经验表!$A:$G,7,))</f>
        <v>756</v>
      </c>
      <c r="H110" s="6">
        <f t="shared" si="6"/>
        <v>109</v>
      </c>
    </row>
    <row r="111" spans="1:8" x14ac:dyDescent="0.2">
      <c r="A111" s="10">
        <f t="shared" si="5"/>
        <v>110</v>
      </c>
      <c r="B111" s="5" t="str">
        <f t="shared" si="7"/>
        <v>4965.66万</v>
      </c>
      <c r="C111" s="5">
        <v>49656600</v>
      </c>
      <c r="D111" s="5" t="str">
        <f>IF(A111="","",VLOOKUP($A111,基础300级经验表!$A:$D,4,))</f>
        <v>7</v>
      </c>
      <c r="E111" s="5" t="str">
        <f t="shared" si="4"/>
        <v>8.39亿</v>
      </c>
      <c r="F111" s="5">
        <f>IF(A111="","",VLOOKUP($A111,基础300级经验表!$A:$F,6,)-VLOOKUP($A$3-1,基础300级经验表!$A:$F,6,))</f>
        <v>839133485</v>
      </c>
      <c r="G111" s="5">
        <f>IF(A111="","",VLOOKUP($A111,基础300级经验表!$A:$G,7,)-VLOOKUP($A$3-1,基础300级经验表!$A:$G,7,))</f>
        <v>763</v>
      </c>
      <c r="H111" s="5">
        <f t="shared" si="6"/>
        <v>110</v>
      </c>
    </row>
    <row r="112" spans="1:8" x14ac:dyDescent="0.2">
      <c r="A112" s="11">
        <f t="shared" si="5"/>
        <v>111</v>
      </c>
      <c r="B112" s="22" t="str">
        <f t="shared" si="7"/>
        <v>5242.47万</v>
      </c>
      <c r="C112" s="6">
        <v>52424700</v>
      </c>
      <c r="D112" s="6" t="str">
        <f>IF(A112="","",VLOOKUP($A112,基础300级经验表!$A:$D,4,))</f>
        <v>7</v>
      </c>
      <c r="E112" s="6" t="str">
        <f t="shared" si="4"/>
        <v>8.92亿</v>
      </c>
      <c r="F112" s="6">
        <f>IF(A112="","",VLOOKUP($A112,基础300级经验表!$A:$F,6,)-VLOOKUP($A$3-1,基础300级经验表!$A:$F,6,))</f>
        <v>891558185</v>
      </c>
      <c r="G112" s="6">
        <f>IF(A112="","",VLOOKUP($A112,基础300级经验表!$A:$G,7,)-VLOOKUP($A$3-1,基础300级经验表!$A:$G,7,))</f>
        <v>770</v>
      </c>
      <c r="H112" s="6">
        <f t="shared" si="6"/>
        <v>111</v>
      </c>
    </row>
    <row r="113" spans="1:8" x14ac:dyDescent="0.2">
      <c r="A113" s="10">
        <f t="shared" si="5"/>
        <v>112</v>
      </c>
      <c r="B113" s="5" t="str">
        <f t="shared" si="7"/>
        <v>5533.11万</v>
      </c>
      <c r="C113" s="5">
        <v>55331100</v>
      </c>
      <c r="D113" s="5" t="str">
        <f>IF(A113="","",VLOOKUP($A113,基础300级经验表!$A:$D,4,))</f>
        <v>7</v>
      </c>
      <c r="E113" s="5" t="str">
        <f t="shared" si="4"/>
        <v>9.47亿</v>
      </c>
      <c r="F113" s="5">
        <f>IF(A113="","",VLOOKUP($A113,基础300级经验表!$A:$F,6,)-VLOOKUP($A$3-1,基础300级经验表!$A:$F,6,))</f>
        <v>946889285</v>
      </c>
      <c r="G113" s="5">
        <f>IF(A113="","",VLOOKUP($A113,基础300级经验表!$A:$G,7,)-VLOOKUP($A$3-1,基础300级经验表!$A:$G,7,))</f>
        <v>777</v>
      </c>
      <c r="H113" s="5">
        <f t="shared" si="6"/>
        <v>112</v>
      </c>
    </row>
    <row r="114" spans="1:8" x14ac:dyDescent="0.2">
      <c r="A114" s="11">
        <f t="shared" si="5"/>
        <v>113</v>
      </c>
      <c r="B114" s="22" t="str">
        <f t="shared" si="7"/>
        <v>5838.2万</v>
      </c>
      <c r="C114" s="6">
        <v>58382000</v>
      </c>
      <c r="D114" s="6" t="str">
        <f>IF(A114="","",VLOOKUP($A114,基础300级经验表!$A:$D,4,))</f>
        <v>7</v>
      </c>
      <c r="E114" s="6" t="str">
        <f t="shared" si="4"/>
        <v>10.05亿</v>
      </c>
      <c r="F114" s="6">
        <f>IF(A114="","",VLOOKUP($A114,基础300级经验表!$A:$F,6,)-VLOOKUP($A$3-1,基础300级经验表!$A:$F,6,))</f>
        <v>1005271285</v>
      </c>
      <c r="G114" s="6">
        <f>IF(A114="","",VLOOKUP($A114,基础300级经验表!$A:$G,7,)-VLOOKUP($A$3-1,基础300级经验表!$A:$G,7,))</f>
        <v>784</v>
      </c>
      <c r="H114" s="6">
        <f t="shared" si="6"/>
        <v>113</v>
      </c>
    </row>
    <row r="115" spans="1:8" x14ac:dyDescent="0.2">
      <c r="A115" s="10">
        <f t="shared" si="5"/>
        <v>114</v>
      </c>
      <c r="B115" s="5" t="str">
        <f t="shared" si="7"/>
        <v>6158.41万</v>
      </c>
      <c r="C115" s="5">
        <v>61584100</v>
      </c>
      <c r="D115" s="5" t="str">
        <f>IF(A115="","",VLOOKUP($A115,基础300级经验表!$A:$D,4,))</f>
        <v>7</v>
      </c>
      <c r="E115" s="5" t="str">
        <f t="shared" si="4"/>
        <v>10.67亿</v>
      </c>
      <c r="F115" s="5">
        <f>IF(A115="","",VLOOKUP($A115,基础300级经验表!$A:$F,6,)-VLOOKUP($A$3-1,基础300级经验表!$A:$F,6,))</f>
        <v>1066855385</v>
      </c>
      <c r="G115" s="5">
        <f>IF(A115="","",VLOOKUP($A115,基础300级经验表!$A:$G,7,)-VLOOKUP($A$3-1,基础300级经验表!$A:$G,7,))</f>
        <v>791</v>
      </c>
      <c r="H115" s="5">
        <f t="shared" si="6"/>
        <v>114</v>
      </c>
    </row>
    <row r="116" spans="1:8" x14ac:dyDescent="0.2">
      <c r="A116" s="11">
        <f t="shared" si="5"/>
        <v>115</v>
      </c>
      <c r="B116" s="22" t="str">
        <f t="shared" si="7"/>
        <v>6494.43万</v>
      </c>
      <c r="C116" s="6">
        <v>64944300</v>
      </c>
      <c r="D116" s="6" t="str">
        <f>IF(A116="","",VLOOKUP($A116,基础300级经验表!$A:$D,4,))</f>
        <v>7</v>
      </c>
      <c r="E116" s="6" t="str">
        <f t="shared" si="4"/>
        <v>11.32亿</v>
      </c>
      <c r="F116" s="6">
        <f>IF(A116="","",VLOOKUP($A116,基础300级经验表!$A:$F,6,)-VLOOKUP($A$3-1,基础300级经验表!$A:$F,6,))</f>
        <v>1131799685</v>
      </c>
      <c r="G116" s="6">
        <f>IF(A116="","",VLOOKUP($A116,基础300级经验表!$A:$G,7,)-VLOOKUP($A$3-1,基础300级经验表!$A:$G,7,))</f>
        <v>798</v>
      </c>
      <c r="H116" s="6">
        <f t="shared" si="6"/>
        <v>115</v>
      </c>
    </row>
    <row r="117" spans="1:8" x14ac:dyDescent="0.2">
      <c r="A117" s="10">
        <f t="shared" si="5"/>
        <v>116</v>
      </c>
      <c r="B117" s="5" t="str">
        <f t="shared" si="7"/>
        <v>6846.96万</v>
      </c>
      <c r="C117" s="5">
        <v>68469600</v>
      </c>
      <c r="D117" s="5" t="str">
        <f>IF(A117="","",VLOOKUP($A117,基础300级经验表!$A:$D,4,))</f>
        <v>7</v>
      </c>
      <c r="E117" s="5" t="str">
        <f t="shared" si="4"/>
        <v>12亿</v>
      </c>
      <c r="F117" s="5">
        <f>IF(A117="","",VLOOKUP($A117,基础300级经验表!$A:$F,6,)-VLOOKUP($A$3-1,基础300级经验表!$A:$F,6,))</f>
        <v>1200269285</v>
      </c>
      <c r="G117" s="5">
        <f>IF(A117="","",VLOOKUP($A117,基础300级经验表!$A:$G,7,)-VLOOKUP($A$3-1,基础300级经验表!$A:$G,7,))</f>
        <v>805</v>
      </c>
      <c r="H117" s="5">
        <f t="shared" si="6"/>
        <v>116</v>
      </c>
    </row>
    <row r="118" spans="1:8" x14ac:dyDescent="0.2">
      <c r="A118" s="11">
        <f t="shared" si="5"/>
        <v>117</v>
      </c>
      <c r="B118" s="22" t="str">
        <f t="shared" si="7"/>
        <v>7216.75万</v>
      </c>
      <c r="C118" s="6">
        <v>72167500</v>
      </c>
      <c r="D118" s="6" t="str">
        <f>IF(A118="","",VLOOKUP($A118,基础300级经验表!$A:$D,4,))</f>
        <v>7</v>
      </c>
      <c r="E118" s="6" t="str">
        <f t="shared" si="4"/>
        <v>12.72亿</v>
      </c>
      <c r="F118" s="6">
        <f>IF(A118="","",VLOOKUP($A118,基础300级经验表!$A:$F,6,)-VLOOKUP($A$3-1,基础300级经验表!$A:$F,6,))</f>
        <v>1272436785</v>
      </c>
      <c r="G118" s="6">
        <f>IF(A118="","",VLOOKUP($A118,基础300级经验表!$A:$G,7,)-VLOOKUP($A$3-1,基础300级经验表!$A:$G,7,))</f>
        <v>812</v>
      </c>
      <c r="H118" s="6">
        <f t="shared" si="6"/>
        <v>117</v>
      </c>
    </row>
    <row r="119" spans="1:8" x14ac:dyDescent="0.2">
      <c r="A119" s="10">
        <f t="shared" si="5"/>
        <v>118</v>
      </c>
      <c r="B119" s="5" t="str">
        <f t="shared" si="7"/>
        <v>7604.58万</v>
      </c>
      <c r="C119" s="5">
        <v>76045800</v>
      </c>
      <c r="D119" s="5" t="str">
        <f>IF(A119="","",VLOOKUP($A119,基础300级经验表!$A:$D,4,))</f>
        <v>7</v>
      </c>
      <c r="E119" s="5" t="str">
        <f t="shared" si="4"/>
        <v>13.48亿</v>
      </c>
      <c r="F119" s="5">
        <f>IF(A119="","",VLOOKUP($A119,基础300级经验表!$A:$F,6,)-VLOOKUP($A$3-1,基础300级经验表!$A:$F,6,))</f>
        <v>1348482585</v>
      </c>
      <c r="G119" s="5">
        <f>IF(A119="","",VLOOKUP($A119,基础300级经验表!$A:$G,7,)-VLOOKUP($A$3-1,基础300级经验表!$A:$G,7,))</f>
        <v>819</v>
      </c>
      <c r="H119" s="5">
        <f t="shared" si="6"/>
        <v>118</v>
      </c>
    </row>
    <row r="120" spans="1:8" x14ac:dyDescent="0.2">
      <c r="A120" s="11">
        <f t="shared" si="5"/>
        <v>119</v>
      </c>
      <c r="B120" s="22" t="str">
        <f t="shared" si="7"/>
        <v>8011.26万</v>
      </c>
      <c r="C120" s="6">
        <v>80112600</v>
      </c>
      <c r="D120" s="6" t="str">
        <f>IF(A120="","",VLOOKUP($A120,基础300级经验表!$A:$D,4,))</f>
        <v>7</v>
      </c>
      <c r="E120" s="6" t="str">
        <f t="shared" si="4"/>
        <v>14.29亿</v>
      </c>
      <c r="F120" s="6">
        <f>IF(A120="","",VLOOKUP($A120,基础300级经验表!$A:$F,6,)-VLOOKUP($A$3-1,基础300级经验表!$A:$F,6,))</f>
        <v>1428595185</v>
      </c>
      <c r="G120" s="6">
        <f>IF(A120="","",VLOOKUP($A120,基础300级经验表!$A:$G,7,)-VLOOKUP($A$3-1,基础300级经验表!$A:$G,7,))</f>
        <v>826</v>
      </c>
      <c r="H120" s="6">
        <f t="shared" si="6"/>
        <v>119</v>
      </c>
    </row>
    <row r="121" spans="1:8" x14ac:dyDescent="0.2">
      <c r="A121" s="10">
        <f t="shared" si="5"/>
        <v>120</v>
      </c>
      <c r="B121" s="5" t="str">
        <f t="shared" si="7"/>
        <v>8437.63万</v>
      </c>
      <c r="C121" s="5">
        <v>84376300</v>
      </c>
      <c r="D121" s="5" t="str">
        <f>IF(A121="","",VLOOKUP($A121,基础300级经验表!$A:$D,4,))</f>
        <v>7</v>
      </c>
      <c r="E121" s="5" t="str">
        <f t="shared" si="4"/>
        <v>15.13亿</v>
      </c>
      <c r="F121" s="5">
        <f>IF(A121="","",VLOOKUP($A121,基础300级经验表!$A:$F,6,)-VLOOKUP($A$3-1,基础300级经验表!$A:$F,6,))</f>
        <v>1512971485</v>
      </c>
      <c r="G121" s="5">
        <f>IF(A121="","",VLOOKUP($A121,基础300级经验表!$A:$G,7,)-VLOOKUP($A$3-1,基础300级经验表!$A:$G,7,))</f>
        <v>833</v>
      </c>
      <c r="H121" s="5">
        <f t="shared" si="6"/>
        <v>120</v>
      </c>
    </row>
    <row r="122" spans="1:8" x14ac:dyDescent="0.2">
      <c r="A122" s="11">
        <f t="shared" si="5"/>
        <v>121</v>
      </c>
      <c r="B122" s="22" t="str">
        <f t="shared" si="7"/>
        <v>8884.57万</v>
      </c>
      <c r="C122" s="6">
        <v>88845700</v>
      </c>
      <c r="D122" s="6" t="str">
        <f>IF(A122="","",VLOOKUP($A122,基础300级经验表!$A:$D,4,))</f>
        <v>7</v>
      </c>
      <c r="E122" s="6" t="str">
        <f t="shared" si="4"/>
        <v>16.02亿</v>
      </c>
      <c r="F122" s="6">
        <f>IF(A122="","",VLOOKUP($A122,基础300级经验表!$A:$F,6,)-VLOOKUP($A$3-1,基础300级经验表!$A:$F,6,))</f>
        <v>1601817185</v>
      </c>
      <c r="G122" s="6">
        <f>IF(A122="","",VLOOKUP($A122,基础300级经验表!$A:$G,7,)-VLOOKUP($A$3-1,基础300级经验表!$A:$G,7,))</f>
        <v>840</v>
      </c>
      <c r="H122" s="6">
        <f t="shared" si="6"/>
        <v>121</v>
      </c>
    </row>
    <row r="123" spans="1:8" x14ac:dyDescent="0.2">
      <c r="A123" s="10">
        <f t="shared" si="5"/>
        <v>122</v>
      </c>
      <c r="B123" s="5" t="str">
        <f t="shared" si="7"/>
        <v>9353.01万</v>
      </c>
      <c r="C123" s="5">
        <v>93530100</v>
      </c>
      <c r="D123" s="5" t="str">
        <f>IF(A123="","",VLOOKUP($A123,基础300级经验表!$A:$D,4,))</f>
        <v>7</v>
      </c>
      <c r="E123" s="5" t="str">
        <f t="shared" si="4"/>
        <v>16.95亿</v>
      </c>
      <c r="F123" s="5">
        <f>IF(A123="","",VLOOKUP($A123,基础300级经验表!$A:$F,6,)-VLOOKUP($A$3-1,基础300级经验表!$A:$F,6,))</f>
        <v>1695347285</v>
      </c>
      <c r="G123" s="5">
        <f>IF(A123="","",VLOOKUP($A123,基础300级经验表!$A:$G,7,)-VLOOKUP($A$3-1,基础300级经验表!$A:$G,7,))</f>
        <v>847</v>
      </c>
      <c r="H123" s="5">
        <f t="shared" si="6"/>
        <v>122</v>
      </c>
    </row>
    <row r="124" spans="1:8" x14ac:dyDescent="0.2">
      <c r="A124" s="11">
        <f t="shared" si="5"/>
        <v>123</v>
      </c>
      <c r="B124" s="22" t="str">
        <f t="shared" si="7"/>
        <v>9843.88万</v>
      </c>
      <c r="C124" s="6">
        <v>98438800</v>
      </c>
      <c r="D124" s="6" t="str">
        <f>IF(A124="","",VLOOKUP($A124,基础300级经验表!$A:$D,4,))</f>
        <v>7</v>
      </c>
      <c r="E124" s="6" t="str">
        <f t="shared" si="4"/>
        <v>17.94亿</v>
      </c>
      <c r="F124" s="6">
        <f>IF(A124="","",VLOOKUP($A124,基础300级经验表!$A:$F,6,)-VLOOKUP($A$3-1,基础300级经验表!$A:$F,6,))</f>
        <v>1793786085</v>
      </c>
      <c r="G124" s="6">
        <f>IF(A124="","",VLOOKUP($A124,基础300级经验表!$A:$G,7,)-VLOOKUP($A$3-1,基础300级经验表!$A:$G,7,))</f>
        <v>854</v>
      </c>
      <c r="H124" s="6">
        <f t="shared" si="6"/>
        <v>123</v>
      </c>
    </row>
    <row r="125" spans="1:8" x14ac:dyDescent="0.2">
      <c r="A125" s="10">
        <f t="shared" si="5"/>
        <v>124</v>
      </c>
      <c r="B125" s="5" t="str">
        <f t="shared" si="7"/>
        <v>1.04亿</v>
      </c>
      <c r="C125" s="5">
        <v>103582000</v>
      </c>
      <c r="D125" s="5" t="str">
        <f>IF(A125="","",VLOOKUP($A125,基础300级经验表!$A:$D,4,))</f>
        <v>7</v>
      </c>
      <c r="E125" s="5" t="str">
        <f t="shared" si="4"/>
        <v>18.97亿</v>
      </c>
      <c r="F125" s="5">
        <f>IF(A125="","",VLOOKUP($A125,基础300级经验表!$A:$F,6,)-VLOOKUP($A$3-1,基础300级经验表!$A:$F,6,))</f>
        <v>1897368085</v>
      </c>
      <c r="G125" s="5">
        <f>IF(A125="","",VLOOKUP($A125,基础300级经验表!$A:$G,7,)-VLOOKUP($A$3-1,基础300级经验表!$A:$G,7,))</f>
        <v>861</v>
      </c>
      <c r="H125" s="5">
        <f t="shared" si="6"/>
        <v>124</v>
      </c>
    </row>
    <row r="126" spans="1:8" x14ac:dyDescent="0.2">
      <c r="A126" s="11">
        <f t="shared" si="5"/>
        <v>125</v>
      </c>
      <c r="B126" s="22" t="str">
        <f t="shared" si="7"/>
        <v>1.09亿</v>
      </c>
      <c r="C126" s="6">
        <v>108969800</v>
      </c>
      <c r="D126" s="6" t="str">
        <f>IF(A126="","",VLOOKUP($A126,基础300级经验表!$A:$D,4,))</f>
        <v>7</v>
      </c>
      <c r="E126" s="6" t="str">
        <f t="shared" si="4"/>
        <v>20.06亿</v>
      </c>
      <c r="F126" s="6">
        <f>IF(A126="","",VLOOKUP($A126,基础300级经验表!$A:$F,6,)-VLOOKUP($A$3-1,基础300级经验表!$A:$F,6,))</f>
        <v>2006337885</v>
      </c>
      <c r="G126" s="6">
        <f>IF(A126="","",VLOOKUP($A126,基础300级经验表!$A:$G,7,)-VLOOKUP($A$3-1,基础300级经验表!$A:$G,7,))</f>
        <v>868</v>
      </c>
      <c r="H126" s="6">
        <f t="shared" si="6"/>
        <v>125</v>
      </c>
    </row>
    <row r="127" spans="1:8" x14ac:dyDescent="0.2">
      <c r="A127" s="10">
        <f t="shared" si="5"/>
        <v>126</v>
      </c>
      <c r="B127" s="5" t="str">
        <f t="shared" si="7"/>
        <v>1.15亿</v>
      </c>
      <c r="C127" s="5">
        <v>114613200</v>
      </c>
      <c r="D127" s="5" t="str">
        <f>IF(A127="","",VLOOKUP($A127,基础300级经验表!$A:$D,4,))</f>
        <v>7</v>
      </c>
      <c r="E127" s="5" t="str">
        <f t="shared" si="4"/>
        <v>21.21亿</v>
      </c>
      <c r="F127" s="5">
        <f>IF(A127="","",VLOOKUP($A127,基础300级经验表!$A:$F,6,)-VLOOKUP($A$3-1,基础300级经验表!$A:$F,6,))</f>
        <v>2120951085</v>
      </c>
      <c r="G127" s="5">
        <f>IF(A127="","",VLOOKUP($A127,基础300级经验表!$A:$G,7,)-VLOOKUP($A$3-1,基础300级经验表!$A:$G,7,))</f>
        <v>875</v>
      </c>
      <c r="H127" s="5">
        <f t="shared" si="6"/>
        <v>126</v>
      </c>
    </row>
    <row r="128" spans="1:8" x14ac:dyDescent="0.2">
      <c r="A128" s="11">
        <f t="shared" si="5"/>
        <v>127</v>
      </c>
      <c r="B128" s="22" t="str">
        <f t="shared" si="7"/>
        <v>1.21亿</v>
      </c>
      <c r="C128" s="6">
        <v>120523400</v>
      </c>
      <c r="D128" s="6" t="str">
        <f>IF(A128="","",VLOOKUP($A128,基础300级经验表!$A:$D,4,))</f>
        <v>7</v>
      </c>
      <c r="E128" s="6" t="str">
        <f t="shared" si="4"/>
        <v>22.41亿</v>
      </c>
      <c r="F128" s="6">
        <f>IF(A128="","",VLOOKUP($A128,基础300级经验表!$A:$F,6,)-VLOOKUP($A$3-1,基础300级经验表!$A:$F,6,))</f>
        <v>2241474485</v>
      </c>
      <c r="G128" s="6">
        <f>IF(A128="","",VLOOKUP($A128,基础300级经验表!$A:$G,7,)-VLOOKUP($A$3-1,基础300级经验表!$A:$G,7,))</f>
        <v>882</v>
      </c>
      <c r="H128" s="6">
        <f t="shared" si="6"/>
        <v>127</v>
      </c>
    </row>
    <row r="129" spans="1:8" x14ac:dyDescent="0.2">
      <c r="A129" s="10">
        <f t="shared" si="5"/>
        <v>128</v>
      </c>
      <c r="B129" s="5" t="str">
        <f t="shared" si="7"/>
        <v>1.27亿</v>
      </c>
      <c r="C129" s="5">
        <v>126712000</v>
      </c>
      <c r="D129" s="5" t="str">
        <f>IF(A129="","",VLOOKUP($A129,基础300级经验表!$A:$D,4,))</f>
        <v>7</v>
      </c>
      <c r="E129" s="5" t="str">
        <f t="shared" si="4"/>
        <v>23.68亿</v>
      </c>
      <c r="F129" s="5">
        <f>IF(A129="","",VLOOKUP($A129,基础300级经验表!$A:$F,6,)-VLOOKUP($A$3-1,基础300级经验表!$A:$F,6,))</f>
        <v>2368186485</v>
      </c>
      <c r="G129" s="5">
        <f>IF(A129="","",VLOOKUP($A129,基础300级经验表!$A:$G,7,)-VLOOKUP($A$3-1,基础300级经验表!$A:$G,7,))</f>
        <v>889</v>
      </c>
      <c r="H129" s="5">
        <f t="shared" si="6"/>
        <v>128</v>
      </c>
    </row>
    <row r="130" spans="1:8" x14ac:dyDescent="0.2">
      <c r="A130" s="11">
        <f t="shared" si="5"/>
        <v>129</v>
      </c>
      <c r="B130" s="22" t="str">
        <f t="shared" si="7"/>
        <v>1.33亿</v>
      </c>
      <c r="C130" s="6">
        <v>133191300</v>
      </c>
      <c r="D130" s="6" t="str">
        <f>IF(A130="","",VLOOKUP($A130,基础300级经验表!$A:$D,4,))</f>
        <v>7</v>
      </c>
      <c r="E130" s="6" t="str">
        <f t="shared" si="4"/>
        <v>25.01亿</v>
      </c>
      <c r="F130" s="6">
        <f>IF(A130="","",VLOOKUP($A130,基础300级经验表!$A:$F,6,)-VLOOKUP($A$3-1,基础300级经验表!$A:$F,6,))</f>
        <v>2501377785</v>
      </c>
      <c r="G130" s="6">
        <f>IF(A130="","",VLOOKUP($A130,基础300级经验表!$A:$G,7,)-VLOOKUP($A$3-1,基础300级经验表!$A:$G,7,))</f>
        <v>896</v>
      </c>
      <c r="H130" s="6">
        <f t="shared" si="6"/>
        <v>129</v>
      </c>
    </row>
    <row r="131" spans="1:8" x14ac:dyDescent="0.2">
      <c r="A131" s="10">
        <f t="shared" si="5"/>
        <v>130</v>
      </c>
      <c r="B131" s="5" t="str">
        <f t="shared" si="7"/>
        <v>1.4亿</v>
      </c>
      <c r="C131" s="5">
        <v>139973900</v>
      </c>
      <c r="D131" s="5" t="str">
        <f>IF(A131="","",VLOOKUP($A131,基础300级经验表!$A:$D,4,))</f>
        <v>7</v>
      </c>
      <c r="E131" s="5" t="str">
        <f t="shared" ref="E131:E194" si="8">IF(A131="","",IF(F131&gt;9999999999999990,ROUND(F131/10000000000000000,2)&amp;"万兆",IF(F131&gt;999999999999,ROUND(F131/1000000000000,2)&amp;"万亿",IF(F131&gt;99999999,ROUND(F131/100000000,2)&amp;"亿",ROUND(F131/10000,2)&amp;"万"))))</f>
        <v>26.41亿</v>
      </c>
      <c r="F131" s="5">
        <f>IF(A131="","",VLOOKUP($A131,基础300级经验表!$A:$F,6,)-VLOOKUP($A$3-1,基础300级经验表!$A:$F,6,))</f>
        <v>2641351685</v>
      </c>
      <c r="G131" s="5">
        <f>IF(A131="","",VLOOKUP($A131,基础300级经验表!$A:$G,7,)-VLOOKUP($A$3-1,基础300级经验表!$A:$G,7,))</f>
        <v>903</v>
      </c>
      <c r="H131" s="5">
        <f t="shared" si="6"/>
        <v>130</v>
      </c>
    </row>
    <row r="132" spans="1:8" x14ac:dyDescent="0.2">
      <c r="A132" s="11">
        <f t="shared" ref="A132:A195" si="9">IF(A131="","",IF(A131+1&lt;=300,A131+1,""))</f>
        <v>131</v>
      </c>
      <c r="B132" s="22" t="str">
        <f t="shared" si="7"/>
        <v>1.47亿</v>
      </c>
      <c r="C132" s="6">
        <v>147073100</v>
      </c>
      <c r="D132" s="6" t="str">
        <f>IF(A132="","",VLOOKUP($A132,基础300级经验表!$A:$D,4,))</f>
        <v>7</v>
      </c>
      <c r="E132" s="6" t="str">
        <f t="shared" si="8"/>
        <v>27.88亿</v>
      </c>
      <c r="F132" s="6">
        <f>IF(A132="","",VLOOKUP($A132,基础300级经验表!$A:$F,6,)-VLOOKUP($A$3-1,基础300级经验表!$A:$F,6,))</f>
        <v>2788424785</v>
      </c>
      <c r="G132" s="6">
        <f>IF(A132="","",VLOOKUP($A132,基础300级经验表!$A:$G,7,)-VLOOKUP($A$3-1,基础300级经验表!$A:$G,7,))</f>
        <v>910</v>
      </c>
      <c r="H132" s="6">
        <f t="shared" si="6"/>
        <v>131</v>
      </c>
    </row>
    <row r="133" spans="1:8" x14ac:dyDescent="0.2">
      <c r="A133" s="10">
        <f t="shared" si="9"/>
        <v>132</v>
      </c>
      <c r="B133" s="5" t="str">
        <f t="shared" si="7"/>
        <v>1.55亿</v>
      </c>
      <c r="C133" s="5">
        <v>154502700</v>
      </c>
      <c r="D133" s="5" t="str">
        <f>IF(A133="","",VLOOKUP($A133,基础300级经验表!$A:$D,4,))</f>
        <v>7</v>
      </c>
      <c r="E133" s="5" t="str">
        <f t="shared" si="8"/>
        <v>29.43亿</v>
      </c>
      <c r="F133" s="5">
        <f>IF(A133="","",VLOOKUP($A133,基础300级经验表!$A:$F,6,)-VLOOKUP($A$3-1,基础300级经验表!$A:$F,6,))</f>
        <v>2942927485</v>
      </c>
      <c r="G133" s="5">
        <f>IF(A133="","",VLOOKUP($A133,基础300级经验表!$A:$G,7,)-VLOOKUP($A$3-1,基础300级经验表!$A:$G,7,))</f>
        <v>917</v>
      </c>
      <c r="H133" s="5">
        <f t="shared" ref="H133:H196" si="10">A133</f>
        <v>132</v>
      </c>
    </row>
    <row r="134" spans="1:8" x14ac:dyDescent="0.2">
      <c r="A134" s="11">
        <f t="shared" si="9"/>
        <v>133</v>
      </c>
      <c r="B134" s="22" t="str">
        <f t="shared" ref="B134:B197" si="11">IF(C134&gt;9999999999999990,ROUND(C134/10000000000000000,2)&amp;"万兆",IF(C134&gt;999999999999,ROUND(C134/1000000000000,2)&amp;"万亿",IF(C134&gt;99999999,ROUND(C134/100000000,2)&amp;"亿",IF(C134&lt;10000,C134,ROUND(C134/10000,2)&amp;"万"))))</f>
        <v>1.62亿</v>
      </c>
      <c r="C134" s="6">
        <v>162276800</v>
      </c>
      <c r="D134" s="6" t="str">
        <f>IF(A134="","",VLOOKUP($A134,基础300级经验表!$A:$D,4,))</f>
        <v>7</v>
      </c>
      <c r="E134" s="6" t="str">
        <f t="shared" si="8"/>
        <v>31.05亿</v>
      </c>
      <c r="F134" s="6">
        <f>IF(A134="","",VLOOKUP($A134,基础300级经验表!$A:$F,6,)-VLOOKUP($A$3-1,基础300级经验表!$A:$F,6,))</f>
        <v>3105204285</v>
      </c>
      <c r="G134" s="6">
        <f>IF(A134="","",VLOOKUP($A134,基础300级经验表!$A:$G,7,)-VLOOKUP($A$3-1,基础300级经验表!$A:$G,7,))</f>
        <v>924</v>
      </c>
      <c r="H134" s="6">
        <f t="shared" si="10"/>
        <v>133</v>
      </c>
    </row>
    <row r="135" spans="1:8" x14ac:dyDescent="0.2">
      <c r="A135" s="10">
        <f t="shared" si="9"/>
        <v>134</v>
      </c>
      <c r="B135" s="5" t="str">
        <f t="shared" si="11"/>
        <v>1.7亿</v>
      </c>
      <c r="C135" s="5">
        <v>170410600</v>
      </c>
      <c r="D135" s="5" t="str">
        <f>IF(A135="","",VLOOKUP($A135,基础300级经验表!$A:$D,4,))</f>
        <v>7</v>
      </c>
      <c r="E135" s="5" t="str">
        <f t="shared" si="8"/>
        <v>32.76亿</v>
      </c>
      <c r="F135" s="5">
        <f>IF(A135="","",VLOOKUP($A135,基础300级经验表!$A:$F,6,)-VLOOKUP($A$3-1,基础300级经验表!$A:$F,6,))</f>
        <v>3275614885</v>
      </c>
      <c r="G135" s="5">
        <f>IF(A135="","",VLOOKUP($A135,基础300级经验表!$A:$G,7,)-VLOOKUP($A$3-1,基础300级经验表!$A:$G,7,))</f>
        <v>931</v>
      </c>
      <c r="H135" s="5">
        <f t="shared" si="10"/>
        <v>134</v>
      </c>
    </row>
    <row r="136" spans="1:8" x14ac:dyDescent="0.2">
      <c r="A136" s="11">
        <f t="shared" si="9"/>
        <v>135</v>
      </c>
      <c r="B136" s="22" t="str">
        <f t="shared" si="11"/>
        <v>1.79亿</v>
      </c>
      <c r="C136" s="6">
        <v>178919400</v>
      </c>
      <c r="D136" s="6" t="str">
        <f>IF(A136="","",VLOOKUP($A136,基础300级经验表!$A:$D,4,))</f>
        <v>7</v>
      </c>
      <c r="E136" s="6" t="str">
        <f t="shared" si="8"/>
        <v>34.55亿</v>
      </c>
      <c r="F136" s="6">
        <f>IF(A136="","",VLOOKUP($A136,基础300级经验表!$A:$F,6,)-VLOOKUP($A$3-1,基础300级经验表!$A:$F,6,))</f>
        <v>3454534285</v>
      </c>
      <c r="G136" s="6">
        <f>IF(A136="","",VLOOKUP($A136,基础300级经验表!$A:$G,7,)-VLOOKUP($A$3-1,基础300级经验表!$A:$G,7,))</f>
        <v>938</v>
      </c>
      <c r="H136" s="6">
        <f t="shared" si="10"/>
        <v>135</v>
      </c>
    </row>
    <row r="137" spans="1:8" x14ac:dyDescent="0.2">
      <c r="A137" s="10">
        <f t="shared" si="9"/>
        <v>136</v>
      </c>
      <c r="B137" s="5" t="str">
        <f t="shared" si="11"/>
        <v>1.88亿</v>
      </c>
      <c r="C137" s="5">
        <v>187819500</v>
      </c>
      <c r="D137" s="5" t="str">
        <f>IF(A137="","",VLOOKUP($A137,基础300级经验表!$A:$D,4,))</f>
        <v>7</v>
      </c>
      <c r="E137" s="5" t="str">
        <f t="shared" si="8"/>
        <v>36.42亿</v>
      </c>
      <c r="F137" s="5">
        <f>IF(A137="","",VLOOKUP($A137,基础300级经验表!$A:$F,6,)-VLOOKUP($A$3-1,基础300级经验表!$A:$F,6,))</f>
        <v>3642353785</v>
      </c>
      <c r="G137" s="5">
        <f>IF(A137="","",VLOOKUP($A137,基础300级经验表!$A:$G,7,)-VLOOKUP($A$3-1,基础300级经验表!$A:$G,7,))</f>
        <v>945</v>
      </c>
      <c r="H137" s="5">
        <f t="shared" si="10"/>
        <v>136</v>
      </c>
    </row>
    <row r="138" spans="1:8" x14ac:dyDescent="0.2">
      <c r="A138" s="11">
        <f t="shared" si="9"/>
        <v>137</v>
      </c>
      <c r="B138" s="22" t="str">
        <f t="shared" si="11"/>
        <v>1.97亿</v>
      </c>
      <c r="C138" s="6">
        <v>197127700</v>
      </c>
      <c r="D138" s="6" t="str">
        <f>IF(A138="","",VLOOKUP($A138,基础300级经验表!$A:$D,4,))</f>
        <v>7</v>
      </c>
      <c r="E138" s="6" t="str">
        <f t="shared" si="8"/>
        <v>38.39亿</v>
      </c>
      <c r="F138" s="6">
        <f>IF(A138="","",VLOOKUP($A138,基础300级经验表!$A:$F,6,)-VLOOKUP($A$3-1,基础300级经验表!$A:$F,6,))</f>
        <v>3839481485</v>
      </c>
      <c r="G138" s="6">
        <f>IF(A138="","",VLOOKUP($A138,基础300级经验表!$A:$G,7,)-VLOOKUP($A$3-1,基础300级经验表!$A:$G,7,))</f>
        <v>952</v>
      </c>
      <c r="H138" s="6">
        <f t="shared" si="10"/>
        <v>137</v>
      </c>
    </row>
    <row r="139" spans="1:8" x14ac:dyDescent="0.2">
      <c r="A139" s="10">
        <f t="shared" si="9"/>
        <v>138</v>
      </c>
      <c r="B139" s="5" t="str">
        <f t="shared" si="11"/>
        <v>2.07亿</v>
      </c>
      <c r="C139" s="5">
        <v>206861500</v>
      </c>
      <c r="D139" s="5" t="str">
        <f>IF(A139="","",VLOOKUP($A139,基础300级经验表!$A:$D,4,))</f>
        <v>7</v>
      </c>
      <c r="E139" s="5" t="str">
        <f t="shared" si="8"/>
        <v>40.46亿</v>
      </c>
      <c r="F139" s="5">
        <f>IF(A139="","",VLOOKUP($A139,基础300级经验表!$A:$F,6,)-VLOOKUP($A$3-1,基础300级经验表!$A:$F,6,))</f>
        <v>4046342985</v>
      </c>
      <c r="G139" s="5">
        <f>IF(A139="","",VLOOKUP($A139,基础300级经验表!$A:$G,7,)-VLOOKUP($A$3-1,基础300级经验表!$A:$G,7,))</f>
        <v>959</v>
      </c>
      <c r="H139" s="5">
        <f t="shared" si="10"/>
        <v>138</v>
      </c>
    </row>
    <row r="140" spans="1:8" x14ac:dyDescent="0.2">
      <c r="A140" s="11">
        <f t="shared" si="9"/>
        <v>139</v>
      </c>
      <c r="B140" s="22" t="str">
        <f t="shared" si="11"/>
        <v>2.17亿</v>
      </c>
      <c r="C140" s="6">
        <v>217039000</v>
      </c>
      <c r="D140" s="6" t="str">
        <f>IF(A140="","",VLOOKUP($A140,基础300级经验表!$A:$D,4,))</f>
        <v>7</v>
      </c>
      <c r="E140" s="6" t="str">
        <f t="shared" si="8"/>
        <v>42.63亿</v>
      </c>
      <c r="F140" s="6">
        <f>IF(A140="","",VLOOKUP($A140,基础300级经验表!$A:$F,6,)-VLOOKUP($A$3-1,基础300级经验表!$A:$F,6,))</f>
        <v>4263381985</v>
      </c>
      <c r="G140" s="6">
        <f>IF(A140="","",VLOOKUP($A140,基础300级经验表!$A:$G,7,)-VLOOKUP($A$3-1,基础300级经验表!$A:$G,7,))</f>
        <v>966</v>
      </c>
      <c r="H140" s="6">
        <f t="shared" si="10"/>
        <v>139</v>
      </c>
    </row>
    <row r="141" spans="1:8" x14ac:dyDescent="0.2">
      <c r="A141" s="10">
        <f t="shared" si="9"/>
        <v>140</v>
      </c>
      <c r="B141" s="5" t="str">
        <f t="shared" si="11"/>
        <v>2.28亿</v>
      </c>
      <c r="C141" s="5">
        <v>227679300</v>
      </c>
      <c r="D141" s="5" t="str">
        <f>IF(A141="","",VLOOKUP($A141,基础300级经验表!$A:$D,4,))</f>
        <v>7</v>
      </c>
      <c r="E141" s="5" t="str">
        <f t="shared" si="8"/>
        <v>44.91亿</v>
      </c>
      <c r="F141" s="5">
        <f>IF(A141="","",VLOOKUP($A141,基础300级经验表!$A:$F,6,)-VLOOKUP($A$3-1,基础300级经验表!$A:$F,6,))</f>
        <v>4491061285</v>
      </c>
      <c r="G141" s="5">
        <f>IF(A141="","",VLOOKUP($A141,基础300级经验表!$A:$G,7,)-VLOOKUP($A$3-1,基础300级经验表!$A:$G,7,))</f>
        <v>973</v>
      </c>
      <c r="H141" s="5">
        <f t="shared" si="10"/>
        <v>140</v>
      </c>
    </row>
    <row r="142" spans="1:8" x14ac:dyDescent="0.2">
      <c r="A142" s="11">
        <f t="shared" si="9"/>
        <v>141</v>
      </c>
      <c r="B142" s="22" t="str">
        <f t="shared" si="11"/>
        <v>2.39亿</v>
      </c>
      <c r="C142" s="6">
        <v>238802100</v>
      </c>
      <c r="D142" s="6" t="str">
        <f>IF(A142="","",VLOOKUP($A142,基础300级经验表!$A:$D,4,))</f>
        <v>7</v>
      </c>
      <c r="E142" s="6" t="str">
        <f t="shared" si="8"/>
        <v>47.3亿</v>
      </c>
      <c r="F142" s="6">
        <f>IF(A142="","",VLOOKUP($A142,基础300级经验表!$A:$F,6,)-VLOOKUP($A$3-1,基础300级经验表!$A:$F,6,))</f>
        <v>4729863385</v>
      </c>
      <c r="G142" s="6">
        <f>IF(A142="","",VLOOKUP($A142,基础300级经验表!$A:$G,7,)-VLOOKUP($A$3-1,基础300级经验表!$A:$G,7,))</f>
        <v>980</v>
      </c>
      <c r="H142" s="6">
        <f t="shared" si="10"/>
        <v>141</v>
      </c>
    </row>
    <row r="143" spans="1:8" x14ac:dyDescent="0.2">
      <c r="A143" s="10">
        <f t="shared" si="9"/>
        <v>142</v>
      </c>
      <c r="B143" s="5" t="str">
        <f t="shared" si="11"/>
        <v>2.5亿</v>
      </c>
      <c r="C143" s="5">
        <v>250427900</v>
      </c>
      <c r="D143" s="5" t="str">
        <f>IF(A143="","",VLOOKUP($A143,基础300级经验表!$A:$D,4,))</f>
        <v>7</v>
      </c>
      <c r="E143" s="5" t="str">
        <f t="shared" si="8"/>
        <v>49.8亿</v>
      </c>
      <c r="F143" s="5">
        <f>IF(A143="","",VLOOKUP($A143,基础300级经验表!$A:$F,6,)-VLOOKUP($A$3-1,基础300级经验表!$A:$F,6,))</f>
        <v>4980291285</v>
      </c>
      <c r="G143" s="5">
        <f>IF(A143="","",VLOOKUP($A143,基础300级经验表!$A:$G,7,)-VLOOKUP($A$3-1,基础300级经验表!$A:$G,7,))</f>
        <v>987</v>
      </c>
      <c r="H143" s="5">
        <f t="shared" si="10"/>
        <v>142</v>
      </c>
    </row>
    <row r="144" spans="1:8" x14ac:dyDescent="0.2">
      <c r="A144" s="11">
        <f t="shared" si="9"/>
        <v>143</v>
      </c>
      <c r="B144" s="22" t="str">
        <f t="shared" si="11"/>
        <v>2.63亿</v>
      </c>
      <c r="C144" s="6">
        <v>262578100</v>
      </c>
      <c r="D144" s="6" t="str">
        <f>IF(A144="","",VLOOKUP($A144,基础300级经验表!$A:$D,4,))</f>
        <v>7</v>
      </c>
      <c r="E144" s="6" t="str">
        <f t="shared" si="8"/>
        <v>52.43亿</v>
      </c>
      <c r="F144" s="6">
        <f>IF(A144="","",VLOOKUP($A144,基础300级经验表!$A:$F,6,)-VLOOKUP($A$3-1,基础300级经验表!$A:$F,6,))</f>
        <v>5242869385</v>
      </c>
      <c r="G144" s="6">
        <f>IF(A144="","",VLOOKUP($A144,基础300级经验表!$A:$G,7,)-VLOOKUP($A$3-1,基础300级经验表!$A:$G,7,))</f>
        <v>994</v>
      </c>
      <c r="H144" s="6">
        <f t="shared" si="10"/>
        <v>143</v>
      </c>
    </row>
    <row r="145" spans="1:8" x14ac:dyDescent="0.2">
      <c r="A145" s="10">
        <f t="shared" si="9"/>
        <v>144</v>
      </c>
      <c r="B145" s="5" t="str">
        <f t="shared" si="11"/>
        <v>2.75亿</v>
      </c>
      <c r="C145" s="5">
        <v>275274800</v>
      </c>
      <c r="D145" s="5" t="str">
        <f>IF(A145="","",VLOOKUP($A145,基础300级经验表!$A:$D,4,))</f>
        <v>7</v>
      </c>
      <c r="E145" s="5" t="str">
        <f t="shared" si="8"/>
        <v>55.18亿</v>
      </c>
      <c r="F145" s="5">
        <f>IF(A145="","",VLOOKUP($A145,基础300级经验表!$A:$F,6,)-VLOOKUP($A$3-1,基础300级经验表!$A:$F,6,))</f>
        <v>5518144185</v>
      </c>
      <c r="G145" s="5">
        <f>IF(A145="","",VLOOKUP($A145,基础300级经验表!$A:$G,7,)-VLOOKUP($A$3-1,基础300级经验表!$A:$G,7,))</f>
        <v>1001</v>
      </c>
      <c r="H145" s="5">
        <f t="shared" si="10"/>
        <v>144</v>
      </c>
    </row>
    <row r="146" spans="1:8" x14ac:dyDescent="0.2">
      <c r="A146" s="11">
        <f t="shared" si="9"/>
        <v>145</v>
      </c>
      <c r="B146" s="22" t="str">
        <f t="shared" si="11"/>
        <v>2.89亿</v>
      </c>
      <c r="C146" s="6">
        <v>288541300</v>
      </c>
      <c r="D146" s="6" t="str">
        <f>IF(A146="","",VLOOKUP($A146,基础300级经验表!$A:$D,4,))</f>
        <v>7</v>
      </c>
      <c r="E146" s="6" t="str">
        <f t="shared" si="8"/>
        <v>58.07亿</v>
      </c>
      <c r="F146" s="6">
        <f>IF(A146="","",VLOOKUP($A146,基础300级经验表!$A:$F,6,)-VLOOKUP($A$3-1,基础300级经验表!$A:$F,6,))</f>
        <v>5806685485</v>
      </c>
      <c r="G146" s="6">
        <f>IF(A146="","",VLOOKUP($A146,基础300级经验表!$A:$G,7,)-VLOOKUP($A$3-1,基础300级经验表!$A:$G,7,))</f>
        <v>1008</v>
      </c>
      <c r="H146" s="6">
        <f t="shared" si="10"/>
        <v>145</v>
      </c>
    </row>
    <row r="147" spans="1:8" x14ac:dyDescent="0.2">
      <c r="A147" s="10">
        <f t="shared" si="9"/>
        <v>146</v>
      </c>
      <c r="B147" s="5" t="str">
        <f t="shared" si="11"/>
        <v>3.02亿</v>
      </c>
      <c r="C147" s="5">
        <v>302401500</v>
      </c>
      <c r="D147" s="5" t="str">
        <f>IF(A147="","",VLOOKUP($A147,基础300级经验表!$A:$D,4,))</f>
        <v>7</v>
      </c>
      <c r="E147" s="5" t="str">
        <f t="shared" si="8"/>
        <v>61.09亿</v>
      </c>
      <c r="F147" s="5">
        <f>IF(A147="","",VLOOKUP($A147,基础300级经验表!$A:$F,6,)-VLOOKUP($A$3-1,基础300级经验表!$A:$F,6,))</f>
        <v>6109086985</v>
      </c>
      <c r="G147" s="5">
        <f>IF(A147="","",VLOOKUP($A147,基础300级经验表!$A:$G,7,)-VLOOKUP($A$3-1,基础300级经验表!$A:$G,7,))</f>
        <v>1015</v>
      </c>
      <c r="H147" s="5">
        <f t="shared" si="10"/>
        <v>146</v>
      </c>
    </row>
    <row r="148" spans="1:8" x14ac:dyDescent="0.2">
      <c r="A148" s="11">
        <f t="shared" si="9"/>
        <v>147</v>
      </c>
      <c r="B148" s="22" t="str">
        <f t="shared" si="11"/>
        <v>3.17亿</v>
      </c>
      <c r="C148" s="6">
        <v>316880500</v>
      </c>
      <c r="D148" s="6" t="str">
        <f>IF(A148="","",VLOOKUP($A148,基础300级经验表!$A:$D,4,))</f>
        <v>7</v>
      </c>
      <c r="E148" s="6" t="str">
        <f t="shared" si="8"/>
        <v>64.26亿</v>
      </c>
      <c r="F148" s="6">
        <f>IF(A148="","",VLOOKUP($A148,基础300级经验表!$A:$F,6,)-VLOOKUP($A$3-1,基础300级经验表!$A:$F,6,))</f>
        <v>6425967485</v>
      </c>
      <c r="G148" s="6">
        <f>IF(A148="","",VLOOKUP($A148,基础300级经验表!$A:$G,7,)-VLOOKUP($A$3-1,基础300级经验表!$A:$G,7,))</f>
        <v>1022</v>
      </c>
      <c r="H148" s="6">
        <f t="shared" si="10"/>
        <v>147</v>
      </c>
    </row>
    <row r="149" spans="1:8" x14ac:dyDescent="0.2">
      <c r="A149" s="10">
        <f t="shared" si="9"/>
        <v>148</v>
      </c>
      <c r="B149" s="5" t="str">
        <f t="shared" si="11"/>
        <v>3.32亿</v>
      </c>
      <c r="C149" s="5">
        <v>332004300</v>
      </c>
      <c r="D149" s="5" t="str">
        <f>IF(A149="","",VLOOKUP($A149,基础300级经验表!$A:$D,4,))</f>
        <v>7</v>
      </c>
      <c r="E149" s="5" t="str">
        <f t="shared" si="8"/>
        <v>67.58亿</v>
      </c>
      <c r="F149" s="5">
        <f>IF(A149="","",VLOOKUP($A149,基础300级经验表!$A:$F,6,)-VLOOKUP($A$3-1,基础300级经验表!$A:$F,6,))</f>
        <v>6757971785</v>
      </c>
      <c r="G149" s="5">
        <f>IF(A149="","",VLOOKUP($A149,基础300级经验表!$A:$G,7,)-VLOOKUP($A$3-1,基础300级经验表!$A:$G,7,))</f>
        <v>1029</v>
      </c>
      <c r="H149" s="5">
        <f t="shared" si="10"/>
        <v>148</v>
      </c>
    </row>
    <row r="150" spans="1:8" x14ac:dyDescent="0.2">
      <c r="A150" s="11">
        <f t="shared" si="9"/>
        <v>149</v>
      </c>
      <c r="B150" s="22" t="str">
        <f t="shared" si="11"/>
        <v>3.48亿</v>
      </c>
      <c r="C150" s="6">
        <v>347799900</v>
      </c>
      <c r="D150" s="6" t="str">
        <f>IF(A150="","",VLOOKUP($A150,基础300级经验表!$A:$D,4,))</f>
        <v>7</v>
      </c>
      <c r="E150" s="6" t="str">
        <f t="shared" si="8"/>
        <v>71.06亿</v>
      </c>
      <c r="F150" s="6">
        <f>IF(A150="","",VLOOKUP($A150,基础300级经验表!$A:$F,6,)-VLOOKUP($A$3-1,基础300级经验表!$A:$F,6,))</f>
        <v>7105771685</v>
      </c>
      <c r="G150" s="6">
        <f>IF(A150="","",VLOOKUP($A150,基础300级经验表!$A:$G,7,)-VLOOKUP($A$3-1,基础300级经验表!$A:$G,7,))</f>
        <v>1036</v>
      </c>
      <c r="H150" s="6">
        <f t="shared" si="10"/>
        <v>149</v>
      </c>
    </row>
    <row r="151" spans="1:8" x14ac:dyDescent="0.2">
      <c r="A151" s="10">
        <f t="shared" si="9"/>
        <v>150</v>
      </c>
      <c r="B151" s="5" t="str">
        <f t="shared" si="11"/>
        <v>3.64亿</v>
      </c>
      <c r="C151" s="5">
        <v>364295500</v>
      </c>
      <c r="D151" s="5" t="str">
        <f>IF(A151="","",VLOOKUP($A151,基础300级经验表!$A:$D,4,))</f>
        <v>7</v>
      </c>
      <c r="E151" s="5" t="str">
        <f t="shared" si="8"/>
        <v>74.7亿</v>
      </c>
      <c r="F151" s="5">
        <f>IF(A151="","",VLOOKUP($A151,基础300级经验表!$A:$F,6,)-VLOOKUP($A$3-1,基础300级经验表!$A:$F,6,))</f>
        <v>7470067185</v>
      </c>
      <c r="G151" s="5">
        <f>IF(A151="","",VLOOKUP($A151,基础300级经验表!$A:$G,7,)-VLOOKUP($A$3-1,基础300级经验表!$A:$G,7,))</f>
        <v>1043</v>
      </c>
      <c r="H151" s="5">
        <f t="shared" si="10"/>
        <v>150</v>
      </c>
    </row>
    <row r="152" spans="1:8" x14ac:dyDescent="0.2">
      <c r="A152" s="11">
        <f t="shared" si="9"/>
        <v>151</v>
      </c>
      <c r="B152" s="22" t="str">
        <f t="shared" si="11"/>
        <v>3.82亿</v>
      </c>
      <c r="C152" s="6">
        <v>381520300</v>
      </c>
      <c r="D152" s="6" t="str">
        <f>IF(A152="","",VLOOKUP($A152,基础300级经验表!$A:$D,4,))</f>
        <v>7</v>
      </c>
      <c r="E152" s="6" t="str">
        <f t="shared" si="8"/>
        <v>78.52亿</v>
      </c>
      <c r="F152" s="6">
        <f>IF(A152="","",VLOOKUP($A152,基础300级经验表!$A:$F,6,)-VLOOKUP($A$3-1,基础300级经验表!$A:$F,6,))</f>
        <v>7851587485</v>
      </c>
      <c r="G152" s="6">
        <f>IF(A152="","",VLOOKUP($A152,基础300级经验表!$A:$G,7,)-VLOOKUP($A$3-1,基础300级经验表!$A:$G,7,))</f>
        <v>1050</v>
      </c>
      <c r="H152" s="6">
        <f t="shared" si="10"/>
        <v>151</v>
      </c>
    </row>
    <row r="153" spans="1:8" x14ac:dyDescent="0.2">
      <c r="A153" s="10">
        <f t="shared" si="9"/>
        <v>152</v>
      </c>
      <c r="B153" s="5" t="str">
        <f t="shared" si="11"/>
        <v>4亿</v>
      </c>
      <c r="C153" s="5">
        <v>399504800</v>
      </c>
      <c r="D153" s="5" t="str">
        <f>IF(A153="","",VLOOKUP($A153,基础300级经验表!$A:$D,4,))</f>
        <v>7</v>
      </c>
      <c r="E153" s="5" t="str">
        <f t="shared" si="8"/>
        <v>82.51亿</v>
      </c>
      <c r="F153" s="5">
        <f>IF(A153="","",VLOOKUP($A153,基础300级经验表!$A:$F,6,)-VLOOKUP($A$3-1,基础300级经验表!$A:$F,6,))</f>
        <v>8251092285</v>
      </c>
      <c r="G153" s="5">
        <f>IF(A153="","",VLOOKUP($A153,基础300级经验表!$A:$G,7,)-VLOOKUP($A$3-1,基础300级经验表!$A:$G,7,))</f>
        <v>1057</v>
      </c>
      <c r="H153" s="5">
        <f t="shared" si="10"/>
        <v>152</v>
      </c>
    </row>
    <row r="154" spans="1:8" x14ac:dyDescent="0.2">
      <c r="A154" s="11">
        <f t="shared" si="9"/>
        <v>153</v>
      </c>
      <c r="B154" s="22" t="str">
        <f t="shared" si="11"/>
        <v>4.18亿</v>
      </c>
      <c r="C154" s="6">
        <v>418280700</v>
      </c>
      <c r="D154" s="6" t="str">
        <f>IF(A154="","",VLOOKUP($A154,基础300级经验表!$A:$D,4,))</f>
        <v>7</v>
      </c>
      <c r="E154" s="6" t="str">
        <f t="shared" si="8"/>
        <v>86.69亿</v>
      </c>
      <c r="F154" s="6">
        <f>IF(A154="","",VLOOKUP($A154,基础300级经验表!$A:$F,6,)-VLOOKUP($A$3-1,基础300级经验表!$A:$F,6,))</f>
        <v>8669372985</v>
      </c>
      <c r="G154" s="6">
        <f>IF(A154="","",VLOOKUP($A154,基础300级经验表!$A:$G,7,)-VLOOKUP($A$3-1,基础300级经验表!$A:$G,7,))</f>
        <v>1064</v>
      </c>
      <c r="H154" s="6">
        <f t="shared" si="10"/>
        <v>153</v>
      </c>
    </row>
    <row r="155" spans="1:8" x14ac:dyDescent="0.2">
      <c r="A155" s="10">
        <f t="shared" si="9"/>
        <v>154</v>
      </c>
      <c r="B155" s="5" t="str">
        <f t="shared" si="11"/>
        <v>4.38亿</v>
      </c>
      <c r="C155" s="5">
        <v>437880800</v>
      </c>
      <c r="D155" s="5" t="str">
        <f>IF(A155="","",VLOOKUP($A155,基础300级经验表!$A:$D,4,))</f>
        <v>7</v>
      </c>
      <c r="E155" s="5" t="str">
        <f t="shared" si="8"/>
        <v>91.07亿</v>
      </c>
      <c r="F155" s="5">
        <f>IF(A155="","",VLOOKUP($A155,基础300级经验表!$A:$F,6,)-VLOOKUP($A$3-1,基础300级经验表!$A:$F,6,))</f>
        <v>9107253785</v>
      </c>
      <c r="G155" s="5">
        <f>IF(A155="","",VLOOKUP($A155,基础300级经验表!$A:$G,7,)-VLOOKUP($A$3-1,基础300级经验表!$A:$G,7,))</f>
        <v>1071</v>
      </c>
      <c r="H155" s="5">
        <f t="shared" si="10"/>
        <v>154</v>
      </c>
    </row>
    <row r="156" spans="1:8" x14ac:dyDescent="0.2">
      <c r="A156" s="11">
        <f t="shared" si="9"/>
        <v>155</v>
      </c>
      <c r="B156" s="22" t="str">
        <f t="shared" si="11"/>
        <v>4.58亿</v>
      </c>
      <c r="C156" s="6">
        <v>458339400</v>
      </c>
      <c r="D156" s="6" t="str">
        <f>IF(A156="","",VLOOKUP($A156,基础300级经验表!$A:$D,4,))</f>
        <v>7</v>
      </c>
      <c r="E156" s="6" t="str">
        <f t="shared" si="8"/>
        <v>95.66亿</v>
      </c>
      <c r="F156" s="6">
        <f>IF(A156="","",VLOOKUP($A156,基础300级经验表!$A:$F,6,)-VLOOKUP($A$3-1,基础300级经验表!$A:$F,6,))</f>
        <v>9565593185</v>
      </c>
      <c r="G156" s="6">
        <f>IF(A156="","",VLOOKUP($A156,基础300级经验表!$A:$G,7,)-VLOOKUP($A$3-1,基础300级经验表!$A:$G,7,))</f>
        <v>1078</v>
      </c>
      <c r="H156" s="6">
        <f t="shared" si="10"/>
        <v>155</v>
      </c>
    </row>
    <row r="157" spans="1:8" x14ac:dyDescent="0.2">
      <c r="A157" s="10">
        <f t="shared" si="9"/>
        <v>156</v>
      </c>
      <c r="B157" s="5" t="str">
        <f t="shared" si="11"/>
        <v>4.8亿</v>
      </c>
      <c r="C157" s="5">
        <v>479692000</v>
      </c>
      <c r="D157" s="5" t="str">
        <f>IF(A157="","",VLOOKUP($A157,基础300级经验表!$A:$D,4,))</f>
        <v>7</v>
      </c>
      <c r="E157" s="5" t="str">
        <f t="shared" si="8"/>
        <v>100.45亿</v>
      </c>
      <c r="F157" s="5">
        <f>IF(A157="","",VLOOKUP($A157,基础300级经验表!$A:$F,6,)-VLOOKUP($A$3-1,基础300级经验表!$A:$F,6,))</f>
        <v>10045285185</v>
      </c>
      <c r="G157" s="5">
        <f>IF(A157="","",VLOOKUP($A157,基础300级经验表!$A:$G,7,)-VLOOKUP($A$3-1,基础300级经验表!$A:$G,7,))</f>
        <v>1085</v>
      </c>
      <c r="H157" s="5">
        <f t="shared" si="10"/>
        <v>156</v>
      </c>
    </row>
    <row r="158" spans="1:8" x14ac:dyDescent="0.2">
      <c r="A158" s="11">
        <f t="shared" si="9"/>
        <v>157</v>
      </c>
      <c r="B158" s="22" t="str">
        <f t="shared" si="11"/>
        <v>5.02亿</v>
      </c>
      <c r="C158" s="6">
        <v>501975600</v>
      </c>
      <c r="D158" s="6" t="str">
        <f>IF(A158="","",VLOOKUP($A158,基础300级经验表!$A:$D,4,))</f>
        <v>7</v>
      </c>
      <c r="E158" s="6" t="str">
        <f t="shared" si="8"/>
        <v>105.47亿</v>
      </c>
      <c r="F158" s="6">
        <f>IF(A158="","",VLOOKUP($A158,基础300级经验表!$A:$F,6,)-VLOOKUP($A$3-1,基础300级经验表!$A:$F,6,))</f>
        <v>10547260785</v>
      </c>
      <c r="G158" s="6">
        <f>IF(A158="","",VLOOKUP($A158,基础300级经验表!$A:$G,7,)-VLOOKUP($A$3-1,基础300级经验表!$A:$G,7,))</f>
        <v>1092</v>
      </c>
      <c r="H158" s="6">
        <f t="shared" si="10"/>
        <v>157</v>
      </c>
    </row>
    <row r="159" spans="1:8" x14ac:dyDescent="0.2">
      <c r="A159" s="10">
        <f t="shared" si="9"/>
        <v>158</v>
      </c>
      <c r="B159" s="5" t="str">
        <f t="shared" si="11"/>
        <v>5.25亿</v>
      </c>
      <c r="C159" s="5">
        <v>525228700</v>
      </c>
      <c r="D159" s="5" t="str">
        <f>IF(A159="","",VLOOKUP($A159,基础300级经验表!$A:$D,4,))</f>
        <v>7</v>
      </c>
      <c r="E159" s="5" t="str">
        <f t="shared" si="8"/>
        <v>110.72亿</v>
      </c>
      <c r="F159" s="5">
        <f>IF(A159="","",VLOOKUP($A159,基础300级经验表!$A:$F,6,)-VLOOKUP($A$3-1,基础300级经验表!$A:$F,6,))</f>
        <v>11072489485</v>
      </c>
      <c r="G159" s="5">
        <f>IF(A159="","",VLOOKUP($A159,基础300级经验表!$A:$G,7,)-VLOOKUP($A$3-1,基础300级经验表!$A:$G,7,))</f>
        <v>1099</v>
      </c>
      <c r="H159" s="5">
        <f t="shared" si="10"/>
        <v>158</v>
      </c>
    </row>
    <row r="160" spans="1:8" x14ac:dyDescent="0.2">
      <c r="A160" s="11">
        <f t="shared" si="9"/>
        <v>159</v>
      </c>
      <c r="B160" s="22" t="str">
        <f t="shared" si="11"/>
        <v>5.49亿</v>
      </c>
      <c r="C160" s="6">
        <v>549491200</v>
      </c>
      <c r="D160" s="6" t="str">
        <f>IF(A160="","",VLOOKUP($A160,基础300级经验表!$A:$D,4,))</f>
        <v>7</v>
      </c>
      <c r="E160" s="6" t="str">
        <f t="shared" si="8"/>
        <v>116.22亿</v>
      </c>
      <c r="F160" s="6">
        <f>IF(A160="","",VLOOKUP($A160,基础300级经验表!$A:$F,6,)-VLOOKUP($A$3-1,基础300级经验表!$A:$F,6,))</f>
        <v>11621980685</v>
      </c>
      <c r="G160" s="6">
        <f>IF(A160="","",VLOOKUP($A160,基础300级经验表!$A:$G,7,)-VLOOKUP($A$3-1,基础300级经验表!$A:$G,7,))</f>
        <v>1106</v>
      </c>
      <c r="H160" s="6">
        <f t="shared" si="10"/>
        <v>159</v>
      </c>
    </row>
    <row r="161" spans="1:8" x14ac:dyDescent="0.2">
      <c r="A161" s="10">
        <f t="shared" si="9"/>
        <v>160</v>
      </c>
      <c r="B161" s="5" t="str">
        <f t="shared" si="11"/>
        <v>5.75亿</v>
      </c>
      <c r="C161" s="5">
        <v>574804700</v>
      </c>
      <c r="D161" s="5" t="str">
        <f>IF(A161="","",VLOOKUP($A161,基础300级经验表!$A:$D,4,))</f>
        <v>7</v>
      </c>
      <c r="E161" s="5" t="str">
        <f t="shared" si="8"/>
        <v>121.97亿</v>
      </c>
      <c r="F161" s="5">
        <f>IF(A161="","",VLOOKUP($A161,基础300级经验表!$A:$F,6,)-VLOOKUP($A$3-1,基础300级经验表!$A:$F,6,))</f>
        <v>12196785385</v>
      </c>
      <c r="G161" s="5">
        <f>IF(A161="","",VLOOKUP($A161,基础300级经验表!$A:$G,7,)-VLOOKUP($A$3-1,基础300级经验表!$A:$G,7,))</f>
        <v>1113</v>
      </c>
      <c r="H161" s="5">
        <f t="shared" si="10"/>
        <v>160</v>
      </c>
    </row>
    <row r="162" spans="1:8" x14ac:dyDescent="0.2">
      <c r="A162" s="11">
        <f t="shared" si="9"/>
        <v>161</v>
      </c>
      <c r="B162" s="22" t="str">
        <f t="shared" si="11"/>
        <v>6.01亿</v>
      </c>
      <c r="C162" s="6">
        <v>601212400</v>
      </c>
      <c r="D162" s="6" t="str">
        <f>IF(A162="","",VLOOKUP($A162,基础300级经验表!$A:$D,4,))</f>
        <v>7</v>
      </c>
      <c r="E162" s="6" t="str">
        <f t="shared" si="8"/>
        <v>127.98亿</v>
      </c>
      <c r="F162" s="6">
        <f>IF(A162="","",VLOOKUP($A162,基础300级经验表!$A:$F,6,)-VLOOKUP($A$3-1,基础300级经验表!$A:$F,6,))</f>
        <v>12797997785</v>
      </c>
      <c r="G162" s="6">
        <f>IF(A162="","",VLOOKUP($A162,基础300级经验表!$A:$G,7,)-VLOOKUP($A$3-1,基础300级经验表!$A:$G,7,))</f>
        <v>1120</v>
      </c>
      <c r="H162" s="6">
        <f t="shared" si="10"/>
        <v>161</v>
      </c>
    </row>
    <row r="163" spans="1:8" x14ac:dyDescent="0.2">
      <c r="A163" s="10">
        <f t="shared" si="9"/>
        <v>162</v>
      </c>
      <c r="B163" s="5" t="str">
        <f t="shared" si="11"/>
        <v>6.29亿</v>
      </c>
      <c r="C163" s="5">
        <v>628759200</v>
      </c>
      <c r="D163" s="5" t="str">
        <f>IF(A163="","",VLOOKUP($A163,基础300级经验表!$A:$D,4,))</f>
        <v>7</v>
      </c>
      <c r="E163" s="5" t="str">
        <f t="shared" si="8"/>
        <v>134.27亿</v>
      </c>
      <c r="F163" s="5">
        <f>IF(A163="","",VLOOKUP($A163,基础300级经验表!$A:$F,6,)-VLOOKUP($A$3-1,基础300级经验表!$A:$F,6,))</f>
        <v>13426756985</v>
      </c>
      <c r="G163" s="5">
        <f>IF(A163="","",VLOOKUP($A163,基础300级经验表!$A:$G,7,)-VLOOKUP($A$3-1,基础300级经验表!$A:$G,7,))</f>
        <v>1127</v>
      </c>
      <c r="H163" s="5">
        <f t="shared" si="10"/>
        <v>162</v>
      </c>
    </row>
    <row r="164" spans="1:8" x14ac:dyDescent="0.2">
      <c r="A164" s="11">
        <f t="shared" si="9"/>
        <v>163</v>
      </c>
      <c r="B164" s="22" t="str">
        <f t="shared" si="11"/>
        <v>6.57亿</v>
      </c>
      <c r="C164" s="6">
        <v>657491600</v>
      </c>
      <c r="D164" s="6" t="str">
        <f>IF(A164="","",VLOOKUP($A164,基础300级经验表!$A:$D,4,))</f>
        <v>7</v>
      </c>
      <c r="E164" s="6" t="str">
        <f t="shared" si="8"/>
        <v>140.84亿</v>
      </c>
      <c r="F164" s="6">
        <f>IF(A164="","",VLOOKUP($A164,基础300级经验表!$A:$F,6,)-VLOOKUP($A$3-1,基础300级经验表!$A:$F,6,))</f>
        <v>14084248585</v>
      </c>
      <c r="G164" s="6">
        <f>IF(A164="","",VLOOKUP($A164,基础300级经验表!$A:$G,7,)-VLOOKUP($A$3-1,基础300级经验表!$A:$G,7,))</f>
        <v>1134</v>
      </c>
      <c r="H164" s="6">
        <f t="shared" si="10"/>
        <v>163</v>
      </c>
    </row>
    <row r="165" spans="1:8" x14ac:dyDescent="0.2">
      <c r="A165" s="10">
        <f t="shared" si="9"/>
        <v>164</v>
      </c>
      <c r="B165" s="5" t="str">
        <f t="shared" si="11"/>
        <v>6.87亿</v>
      </c>
      <c r="C165" s="5">
        <v>687458300</v>
      </c>
      <c r="D165" s="5" t="str">
        <f>IF(A165="","",VLOOKUP($A165,基础300级经验表!$A:$D,4,))</f>
        <v>7</v>
      </c>
      <c r="E165" s="5" t="str">
        <f t="shared" si="8"/>
        <v>147.72亿</v>
      </c>
      <c r="F165" s="5">
        <f>IF(A165="","",VLOOKUP($A165,基础300级经验表!$A:$F,6,)-VLOOKUP($A$3-1,基础300级经验表!$A:$F,6,))</f>
        <v>14771706885</v>
      </c>
      <c r="G165" s="5">
        <f>IF(A165="","",VLOOKUP($A165,基础300级经验表!$A:$G,7,)-VLOOKUP($A$3-1,基础300级经验表!$A:$G,7,))</f>
        <v>1141</v>
      </c>
      <c r="H165" s="5">
        <f t="shared" si="10"/>
        <v>164</v>
      </c>
    </row>
    <row r="166" spans="1:8" x14ac:dyDescent="0.2">
      <c r="A166" s="11">
        <f t="shared" si="9"/>
        <v>165</v>
      </c>
      <c r="B166" s="22" t="str">
        <f t="shared" si="11"/>
        <v>7.19亿</v>
      </c>
      <c r="C166" s="6">
        <v>718709500</v>
      </c>
      <c r="D166" s="6" t="str">
        <f>IF(A166="","",VLOOKUP($A166,基础300级经验表!$A:$D,4,))</f>
        <v>7</v>
      </c>
      <c r="E166" s="6" t="str">
        <f t="shared" si="8"/>
        <v>154.9亿</v>
      </c>
      <c r="F166" s="6">
        <f>IF(A166="","",VLOOKUP($A166,基础300级经验表!$A:$F,6,)-VLOOKUP($A$3-1,基础300级经验表!$A:$F,6,))</f>
        <v>15490416385</v>
      </c>
      <c r="G166" s="6">
        <f>IF(A166="","",VLOOKUP($A166,基础300级经验表!$A:$G,7,)-VLOOKUP($A$3-1,基础300级经验表!$A:$G,7,))</f>
        <v>1148</v>
      </c>
      <c r="H166" s="6">
        <f t="shared" si="10"/>
        <v>165</v>
      </c>
    </row>
    <row r="167" spans="1:8" x14ac:dyDescent="0.2">
      <c r="A167" s="10">
        <f t="shared" si="9"/>
        <v>166</v>
      </c>
      <c r="B167" s="5" t="str">
        <f t="shared" si="11"/>
        <v>7.51亿</v>
      </c>
      <c r="C167" s="5">
        <v>751297700</v>
      </c>
      <c r="D167" s="5" t="str">
        <f>IF(A167="","",VLOOKUP($A167,基础300级经验表!$A:$D,4,))</f>
        <v>7</v>
      </c>
      <c r="E167" s="5" t="str">
        <f t="shared" si="8"/>
        <v>162.42亿</v>
      </c>
      <c r="F167" s="5">
        <f>IF(A167="","",VLOOKUP($A167,基础300级经验表!$A:$F,6,)-VLOOKUP($A$3-1,基础300级经验表!$A:$F,6,))</f>
        <v>16241714085</v>
      </c>
      <c r="G167" s="5">
        <f>IF(A167="","",VLOOKUP($A167,基础300级经验表!$A:$G,7,)-VLOOKUP($A$3-1,基础300级经验表!$A:$G,7,))</f>
        <v>1155</v>
      </c>
      <c r="H167" s="5">
        <f t="shared" si="10"/>
        <v>166</v>
      </c>
    </row>
    <row r="168" spans="1:8" x14ac:dyDescent="0.2">
      <c r="A168" s="11">
        <f t="shared" si="9"/>
        <v>167</v>
      </c>
      <c r="B168" s="22" t="str">
        <f t="shared" si="11"/>
        <v>7.85亿</v>
      </c>
      <c r="C168" s="6">
        <v>785277200</v>
      </c>
      <c r="D168" s="6" t="str">
        <f>IF(A168="","",VLOOKUP($A168,基础300级经验表!$A:$D,4,))</f>
        <v>7</v>
      </c>
      <c r="E168" s="6" t="str">
        <f t="shared" si="8"/>
        <v>170.27亿</v>
      </c>
      <c r="F168" s="6">
        <f>IF(A168="","",VLOOKUP($A168,基础300级经验表!$A:$F,6,)-VLOOKUP($A$3-1,基础300级经验表!$A:$F,6,))</f>
        <v>17026991285</v>
      </c>
      <c r="G168" s="6">
        <f>IF(A168="","",VLOOKUP($A168,基础300级经验表!$A:$G,7,)-VLOOKUP($A$3-1,基础300级经验表!$A:$G,7,))</f>
        <v>1162</v>
      </c>
      <c r="H168" s="6">
        <f t="shared" si="10"/>
        <v>167</v>
      </c>
    </row>
    <row r="169" spans="1:8" x14ac:dyDescent="0.2">
      <c r="A169" s="10">
        <f t="shared" si="9"/>
        <v>168</v>
      </c>
      <c r="B169" s="5" t="str">
        <f t="shared" si="11"/>
        <v>8.21亿</v>
      </c>
      <c r="C169" s="5">
        <v>820704600</v>
      </c>
      <c r="D169" s="5" t="str">
        <f>IF(A169="","",VLOOKUP($A169,基础300级经验表!$A:$D,4,))</f>
        <v>7</v>
      </c>
      <c r="E169" s="5" t="str">
        <f t="shared" si="8"/>
        <v>178.48亿</v>
      </c>
      <c r="F169" s="5">
        <f>IF(A169="","",VLOOKUP($A169,基础300级经验表!$A:$F,6,)-VLOOKUP($A$3-1,基础300级经验表!$A:$F,6,))</f>
        <v>17847695885</v>
      </c>
      <c r="G169" s="5">
        <f>IF(A169="","",VLOOKUP($A169,基础300级经验表!$A:$G,7,)-VLOOKUP($A$3-1,基础300级经验表!$A:$G,7,))</f>
        <v>1169</v>
      </c>
      <c r="H169" s="5">
        <f t="shared" si="10"/>
        <v>168</v>
      </c>
    </row>
    <row r="170" spans="1:8" x14ac:dyDescent="0.2">
      <c r="A170" s="11">
        <f t="shared" si="9"/>
        <v>169</v>
      </c>
      <c r="B170" s="22" t="str">
        <f t="shared" si="11"/>
        <v>8.58亿</v>
      </c>
      <c r="C170" s="6">
        <v>857638600</v>
      </c>
      <c r="D170" s="6" t="str">
        <f>IF(A170="","",VLOOKUP($A170,基础300级经验表!$A:$D,4,))</f>
        <v>7</v>
      </c>
      <c r="E170" s="6" t="str">
        <f t="shared" si="8"/>
        <v>187.05亿</v>
      </c>
      <c r="F170" s="6">
        <f>IF(A170="","",VLOOKUP($A170,基础300级经验表!$A:$F,6,)-VLOOKUP($A$3-1,基础300级经验表!$A:$F,6,))</f>
        <v>18705334485</v>
      </c>
      <c r="G170" s="6">
        <f>IF(A170="","",VLOOKUP($A170,基础300级经验表!$A:$G,7,)-VLOOKUP($A$3-1,基础300级经验表!$A:$G,7,))</f>
        <v>1176</v>
      </c>
      <c r="H170" s="6">
        <f t="shared" si="10"/>
        <v>169</v>
      </c>
    </row>
    <row r="171" spans="1:8" x14ac:dyDescent="0.2">
      <c r="A171" s="10">
        <f t="shared" si="9"/>
        <v>170</v>
      </c>
      <c r="B171" s="5" t="str">
        <f t="shared" si="11"/>
        <v>8.96亿</v>
      </c>
      <c r="C171" s="5">
        <v>896140200</v>
      </c>
      <c r="D171" s="5" t="str">
        <f>IF(A171="","",VLOOKUP($A171,基础300级经验表!$A:$D,4,))</f>
        <v>7</v>
      </c>
      <c r="E171" s="5" t="str">
        <f t="shared" si="8"/>
        <v>196.01亿</v>
      </c>
      <c r="F171" s="5">
        <f>IF(A171="","",VLOOKUP($A171,基础300级经验表!$A:$F,6,)-VLOOKUP($A$3-1,基础300级经验表!$A:$F,6,))</f>
        <v>19601474685</v>
      </c>
      <c r="G171" s="5">
        <f>IF(A171="","",VLOOKUP($A171,基础300级经验表!$A:$G,7,)-VLOOKUP($A$3-1,基础300级经验表!$A:$G,7,))</f>
        <v>1183</v>
      </c>
      <c r="H171" s="5">
        <f t="shared" si="10"/>
        <v>170</v>
      </c>
    </row>
    <row r="172" spans="1:8" x14ac:dyDescent="0.2">
      <c r="A172" s="11">
        <f t="shared" si="9"/>
        <v>171</v>
      </c>
      <c r="B172" s="22" t="str">
        <f t="shared" si="11"/>
        <v>9.36亿</v>
      </c>
      <c r="C172" s="6">
        <v>936273000</v>
      </c>
      <c r="D172" s="6" t="str">
        <f>IF(A172="","",VLOOKUP($A172,基础300级经验表!$A:$D,4,))</f>
        <v>7</v>
      </c>
      <c r="E172" s="6" t="str">
        <f t="shared" si="8"/>
        <v>205.38亿</v>
      </c>
      <c r="F172" s="6">
        <f>IF(A172="","",VLOOKUP($A172,基础300级经验表!$A:$F,6,)-VLOOKUP($A$3-1,基础300级经验表!$A:$F,6,))</f>
        <v>20537747685</v>
      </c>
      <c r="G172" s="6">
        <f>IF(A172="","",VLOOKUP($A172,基础300级经验表!$A:$G,7,)-VLOOKUP($A$3-1,基础300级经验表!$A:$G,7,))</f>
        <v>1190</v>
      </c>
      <c r="H172" s="6">
        <f t="shared" si="10"/>
        <v>171</v>
      </c>
    </row>
    <row r="173" spans="1:8" x14ac:dyDescent="0.2">
      <c r="A173" s="10">
        <f t="shared" si="9"/>
        <v>172</v>
      </c>
      <c r="B173" s="5" t="str">
        <f t="shared" si="11"/>
        <v>9.78亿</v>
      </c>
      <c r="C173" s="5">
        <v>978102600</v>
      </c>
      <c r="D173" s="5" t="str">
        <f>IF(A173="","",VLOOKUP($A173,基础300级经验表!$A:$D,4,))</f>
        <v>7</v>
      </c>
      <c r="E173" s="5" t="str">
        <f t="shared" si="8"/>
        <v>215.16亿</v>
      </c>
      <c r="F173" s="5">
        <f>IF(A173="","",VLOOKUP($A173,基础300级经验表!$A:$F,6,)-VLOOKUP($A$3-1,基础300级经验表!$A:$F,6,))</f>
        <v>21515850285</v>
      </c>
      <c r="G173" s="5">
        <f>IF(A173="","",VLOOKUP($A173,基础300级经验表!$A:$G,7,)-VLOOKUP($A$3-1,基础300级经验表!$A:$G,7,))</f>
        <v>1197</v>
      </c>
      <c r="H173" s="5">
        <f t="shared" si="10"/>
        <v>172</v>
      </c>
    </row>
    <row r="174" spans="1:8" x14ac:dyDescent="0.2">
      <c r="A174" s="11">
        <f t="shared" si="9"/>
        <v>173</v>
      </c>
      <c r="B174" s="22" t="str">
        <f t="shared" si="11"/>
        <v>10.22亿</v>
      </c>
      <c r="C174" s="6">
        <v>1021697700</v>
      </c>
      <c r="D174" s="6" t="str">
        <f>IF(A174="","",VLOOKUP($A174,基础300级经验表!$A:$D,4,))</f>
        <v>7</v>
      </c>
      <c r="E174" s="6" t="str">
        <f t="shared" si="8"/>
        <v>225.38亿</v>
      </c>
      <c r="F174" s="6">
        <f>IF(A174="","",VLOOKUP($A174,基础300级经验表!$A:$F,6,)-VLOOKUP($A$3-1,基础300级经验表!$A:$F,6,))</f>
        <v>22537547985</v>
      </c>
      <c r="G174" s="6">
        <f>IF(A174="","",VLOOKUP($A174,基础300级经验表!$A:$G,7,)-VLOOKUP($A$3-1,基础300级经验表!$A:$G,7,))</f>
        <v>1204</v>
      </c>
      <c r="H174" s="6">
        <f t="shared" si="10"/>
        <v>173</v>
      </c>
    </row>
    <row r="175" spans="1:8" x14ac:dyDescent="0.2">
      <c r="A175" s="10">
        <f t="shared" si="9"/>
        <v>174</v>
      </c>
      <c r="B175" s="5" t="str">
        <f t="shared" si="11"/>
        <v>10.67亿</v>
      </c>
      <c r="C175" s="5">
        <v>1067129200</v>
      </c>
      <c r="D175" s="5" t="str">
        <f>IF(A175="","",VLOOKUP($A175,基础300级经验表!$A:$D,4,))</f>
        <v>7</v>
      </c>
      <c r="E175" s="5" t="str">
        <f t="shared" si="8"/>
        <v>236.05亿</v>
      </c>
      <c r="F175" s="5">
        <f>IF(A175="","",VLOOKUP($A175,基础300级经验表!$A:$F,6,)-VLOOKUP($A$3-1,基础300级经验表!$A:$F,6,))</f>
        <v>23604677185</v>
      </c>
      <c r="G175" s="5">
        <f>IF(A175="","",VLOOKUP($A175,基础300级经验表!$A:$G,7,)-VLOOKUP($A$3-1,基础300级经验表!$A:$G,7,))</f>
        <v>1211</v>
      </c>
      <c r="H175" s="5">
        <f t="shared" si="10"/>
        <v>174</v>
      </c>
    </row>
    <row r="176" spans="1:8" x14ac:dyDescent="0.2">
      <c r="A176" s="11">
        <f t="shared" si="9"/>
        <v>175</v>
      </c>
      <c r="B176" s="22" t="str">
        <f t="shared" si="11"/>
        <v>11.14亿</v>
      </c>
      <c r="C176" s="6">
        <v>1114471000</v>
      </c>
      <c r="D176" s="6" t="str">
        <f>IF(A176="","",VLOOKUP($A176,基础300级经验表!$A:$D,4,))</f>
        <v>7</v>
      </c>
      <c r="E176" s="6" t="str">
        <f t="shared" si="8"/>
        <v>247.19亿</v>
      </c>
      <c r="F176" s="6">
        <f>IF(A176="","",VLOOKUP($A176,基础300级经验表!$A:$F,6,)-VLOOKUP($A$3-1,基础300级经验表!$A:$F,6,))</f>
        <v>24719148185</v>
      </c>
      <c r="G176" s="6">
        <f>IF(A176="","",VLOOKUP($A176,基础300级经验表!$A:$G,7,)-VLOOKUP($A$3-1,基础300级经验表!$A:$G,7,))</f>
        <v>1218</v>
      </c>
      <c r="H176" s="6">
        <f t="shared" si="10"/>
        <v>175</v>
      </c>
    </row>
    <row r="177" spans="1:8" x14ac:dyDescent="0.2">
      <c r="A177" s="10">
        <f t="shared" si="9"/>
        <v>176</v>
      </c>
      <c r="B177" s="5" t="str">
        <f t="shared" si="11"/>
        <v>11.64亿</v>
      </c>
      <c r="C177" s="5">
        <v>1163799800</v>
      </c>
      <c r="D177" s="5" t="str">
        <f>IF(A177="","",VLOOKUP($A177,基础300级经验表!$A:$D,4,))</f>
        <v>7</v>
      </c>
      <c r="E177" s="5" t="str">
        <f t="shared" si="8"/>
        <v>258.83亿</v>
      </c>
      <c r="F177" s="5">
        <f>IF(A177="","",VLOOKUP($A177,基础300级经验表!$A:$F,6,)-VLOOKUP($A$3-1,基础300级经验表!$A:$F,6,))</f>
        <v>25882947985</v>
      </c>
      <c r="G177" s="5">
        <f>IF(A177="","",VLOOKUP($A177,基础300级经验表!$A:$G,7,)-VLOOKUP($A$3-1,基础300级经验表!$A:$G,7,))</f>
        <v>1225</v>
      </c>
      <c r="H177" s="5">
        <f t="shared" si="10"/>
        <v>176</v>
      </c>
    </row>
    <row r="178" spans="1:8" x14ac:dyDescent="0.2">
      <c r="A178" s="11">
        <f t="shared" si="9"/>
        <v>177</v>
      </c>
      <c r="B178" s="22" t="str">
        <f t="shared" si="11"/>
        <v>12.15亿</v>
      </c>
      <c r="C178" s="6">
        <v>1215195300</v>
      </c>
      <c r="D178" s="6" t="str">
        <f>IF(A178="","",VLOOKUP($A178,基础300级经验表!$A:$D,4,))</f>
        <v>7</v>
      </c>
      <c r="E178" s="6" t="str">
        <f t="shared" si="8"/>
        <v>270.98亿</v>
      </c>
      <c r="F178" s="6">
        <f>IF(A178="","",VLOOKUP($A178,基础300级经验表!$A:$F,6,)-VLOOKUP($A$3-1,基础300级经验表!$A:$F,6,))</f>
        <v>27098143285</v>
      </c>
      <c r="G178" s="6">
        <f>IF(A178="","",VLOOKUP($A178,基础300级经验表!$A:$G,7,)-VLOOKUP($A$3-1,基础300级经验表!$A:$G,7,))</f>
        <v>1232</v>
      </c>
      <c r="H178" s="6">
        <f t="shared" si="10"/>
        <v>177</v>
      </c>
    </row>
    <row r="179" spans="1:8" x14ac:dyDescent="0.2">
      <c r="A179" s="10">
        <f t="shared" si="9"/>
        <v>178</v>
      </c>
      <c r="B179" s="5" t="str">
        <f t="shared" si="11"/>
        <v>12.69亿</v>
      </c>
      <c r="C179" s="5">
        <v>1268740200</v>
      </c>
      <c r="D179" s="5" t="str">
        <f>IF(A179="","",VLOOKUP($A179,基础300级经验表!$A:$D,4,))</f>
        <v>7</v>
      </c>
      <c r="E179" s="5" t="str">
        <f t="shared" si="8"/>
        <v>283.67亿</v>
      </c>
      <c r="F179" s="5">
        <f>IF(A179="","",VLOOKUP($A179,基础300级经验表!$A:$F,6,)-VLOOKUP($A$3-1,基础300级经验表!$A:$F,6,))</f>
        <v>28366883485</v>
      </c>
      <c r="G179" s="5">
        <f>IF(A179="","",VLOOKUP($A179,基础300级经验表!$A:$G,7,)-VLOOKUP($A$3-1,基础300级经验表!$A:$G,7,))</f>
        <v>1239</v>
      </c>
      <c r="H179" s="5">
        <f t="shared" si="10"/>
        <v>178</v>
      </c>
    </row>
    <row r="180" spans="1:8" x14ac:dyDescent="0.2">
      <c r="A180" s="11">
        <f t="shared" si="9"/>
        <v>179</v>
      </c>
      <c r="B180" s="22" t="str">
        <f t="shared" si="11"/>
        <v>13.25亿</v>
      </c>
      <c r="C180" s="6">
        <v>1324520500</v>
      </c>
      <c r="D180" s="6" t="str">
        <f>IF(A180="","",VLOOKUP($A180,基础300级经验表!$A:$D,4,))</f>
        <v>7</v>
      </c>
      <c r="E180" s="6" t="str">
        <f t="shared" si="8"/>
        <v>296.91亿</v>
      </c>
      <c r="F180" s="6">
        <f>IF(A180="","",VLOOKUP($A180,基础300级经验表!$A:$F,6,)-VLOOKUP($A$3-1,基础300级经验表!$A:$F,6,))</f>
        <v>29691403985</v>
      </c>
      <c r="G180" s="6">
        <f>IF(A180="","",VLOOKUP($A180,基础300级经验表!$A:$G,7,)-VLOOKUP($A$3-1,基础300级经验表!$A:$G,7,))</f>
        <v>1246</v>
      </c>
      <c r="H180" s="6">
        <f t="shared" si="10"/>
        <v>179</v>
      </c>
    </row>
    <row r="181" spans="1:8" x14ac:dyDescent="0.2">
      <c r="A181" s="10">
        <f t="shared" si="9"/>
        <v>180</v>
      </c>
      <c r="B181" s="5" t="str">
        <f t="shared" si="11"/>
        <v>13.83亿</v>
      </c>
      <c r="C181" s="5">
        <v>1382625500</v>
      </c>
      <c r="D181" s="5" t="str">
        <f>IF(A181="","",VLOOKUP($A181,基础300级经验表!$A:$D,4,))</f>
        <v>7</v>
      </c>
      <c r="E181" s="5" t="str">
        <f t="shared" si="8"/>
        <v>310.74亿</v>
      </c>
      <c r="F181" s="5">
        <f>IF(A181="","",VLOOKUP($A181,基础300级经验表!$A:$F,6,)-VLOOKUP($A$3-1,基础300级经验表!$A:$F,6,))</f>
        <v>31074029485</v>
      </c>
      <c r="G181" s="5">
        <f>IF(A181="","",VLOOKUP($A181,基础300级经验表!$A:$G,7,)-VLOOKUP($A$3-1,基础300级经验表!$A:$G,7,))</f>
        <v>1253</v>
      </c>
      <c r="H181" s="5">
        <f t="shared" si="10"/>
        <v>180</v>
      </c>
    </row>
    <row r="182" spans="1:8" x14ac:dyDescent="0.2">
      <c r="A182" s="11">
        <f t="shared" si="9"/>
        <v>181</v>
      </c>
      <c r="B182" s="22" t="str">
        <f t="shared" si="11"/>
        <v>14.43亿</v>
      </c>
      <c r="C182" s="6">
        <v>1443147800</v>
      </c>
      <c r="D182" s="6" t="str">
        <f>IF(A182="","",VLOOKUP($A182,基础300级经验表!$A:$D,4,))</f>
        <v>7</v>
      </c>
      <c r="E182" s="6" t="str">
        <f t="shared" si="8"/>
        <v>325.17亿</v>
      </c>
      <c r="F182" s="6">
        <f>IF(A182="","",VLOOKUP($A182,基础300级经验表!$A:$F,6,)-VLOOKUP($A$3-1,基础300级经验表!$A:$F,6,))</f>
        <v>32517177285</v>
      </c>
      <c r="G182" s="6">
        <f>IF(A182="","",VLOOKUP($A182,基础300级经验表!$A:$G,7,)-VLOOKUP($A$3-1,基础300级经验表!$A:$G,7,))</f>
        <v>1260</v>
      </c>
      <c r="H182" s="6">
        <f t="shared" si="10"/>
        <v>181</v>
      </c>
    </row>
    <row r="183" spans="1:8" x14ac:dyDescent="0.2">
      <c r="A183" s="10">
        <f t="shared" si="9"/>
        <v>182</v>
      </c>
      <c r="B183" s="5" t="str">
        <f t="shared" si="11"/>
        <v>15.06亿</v>
      </c>
      <c r="C183" s="5">
        <v>1506183700</v>
      </c>
      <c r="D183" s="5" t="str">
        <f>IF(A183="","",VLOOKUP($A183,基础300级经验表!$A:$D,4,))</f>
        <v>7</v>
      </c>
      <c r="E183" s="5" t="str">
        <f t="shared" si="8"/>
        <v>340.23亿</v>
      </c>
      <c r="F183" s="5">
        <f>IF(A183="","",VLOOKUP($A183,基础300级经验表!$A:$F,6,)-VLOOKUP($A$3-1,基础300级经验表!$A:$F,6,))</f>
        <v>34023360985</v>
      </c>
      <c r="G183" s="5">
        <f>IF(A183="","",VLOOKUP($A183,基础300级经验表!$A:$G,7,)-VLOOKUP($A$3-1,基础300级经验表!$A:$G,7,))</f>
        <v>1267</v>
      </c>
      <c r="H183" s="5">
        <f t="shared" si="10"/>
        <v>182</v>
      </c>
    </row>
    <row r="184" spans="1:8" x14ac:dyDescent="0.2">
      <c r="A184" s="11">
        <f t="shared" si="9"/>
        <v>183</v>
      </c>
      <c r="B184" s="22" t="str">
        <f t="shared" si="11"/>
        <v>15.72亿</v>
      </c>
      <c r="C184" s="6">
        <v>1571833100</v>
      </c>
      <c r="D184" s="6" t="str">
        <f>IF(A184="","",VLOOKUP($A184,基础300级经验表!$A:$D,4,))</f>
        <v>7</v>
      </c>
      <c r="E184" s="6" t="str">
        <f t="shared" si="8"/>
        <v>355.95亿</v>
      </c>
      <c r="F184" s="6">
        <f>IF(A184="","",VLOOKUP($A184,基础300级经验表!$A:$F,6,)-VLOOKUP($A$3-1,基础300级经验表!$A:$F,6,))</f>
        <v>35595194085</v>
      </c>
      <c r="G184" s="6">
        <f>IF(A184="","",VLOOKUP($A184,基础300级经验表!$A:$G,7,)-VLOOKUP($A$3-1,基础300级经验表!$A:$G,7,))</f>
        <v>1274</v>
      </c>
      <c r="H184" s="6">
        <f t="shared" si="10"/>
        <v>183</v>
      </c>
    </row>
    <row r="185" spans="1:8" x14ac:dyDescent="0.2">
      <c r="A185" s="10">
        <f t="shared" si="9"/>
        <v>184</v>
      </c>
      <c r="B185" s="5" t="str">
        <f t="shared" si="11"/>
        <v>16.4亿</v>
      </c>
      <c r="C185" s="5">
        <v>1640199900</v>
      </c>
      <c r="D185" s="5" t="str">
        <f>IF(A185="","",VLOOKUP($A185,基础300级经验表!$A:$D,4,))</f>
        <v>7</v>
      </c>
      <c r="E185" s="5" t="str">
        <f t="shared" si="8"/>
        <v>372.35亿</v>
      </c>
      <c r="F185" s="5">
        <f>IF(A185="","",VLOOKUP($A185,基础300级经验表!$A:$F,6,)-VLOOKUP($A$3-1,基础300级经验表!$A:$F,6,))</f>
        <v>37235393985</v>
      </c>
      <c r="G185" s="5">
        <f>IF(A185="","",VLOOKUP($A185,基础300级经验表!$A:$G,7,)-VLOOKUP($A$3-1,基础300级经验表!$A:$G,7,))</f>
        <v>1281</v>
      </c>
      <c r="H185" s="5">
        <f t="shared" si="10"/>
        <v>184</v>
      </c>
    </row>
    <row r="186" spans="1:8" x14ac:dyDescent="0.2">
      <c r="A186" s="11">
        <f t="shared" si="9"/>
        <v>185</v>
      </c>
      <c r="B186" s="22" t="str">
        <f t="shared" si="11"/>
        <v>17.11亿</v>
      </c>
      <c r="C186" s="6">
        <v>1711391700</v>
      </c>
      <c r="D186" s="6" t="str">
        <f>IF(A186="","",VLOOKUP($A186,基础300级经验表!$A:$D,4,))</f>
        <v>7</v>
      </c>
      <c r="E186" s="6" t="str">
        <f t="shared" si="8"/>
        <v>389.47亿</v>
      </c>
      <c r="F186" s="6">
        <f>IF(A186="","",VLOOKUP($A186,基础300级经验表!$A:$F,6,)-VLOOKUP($A$3-1,基础300级经验表!$A:$F,6,))</f>
        <v>38946785685</v>
      </c>
      <c r="G186" s="6">
        <f>IF(A186="","",VLOOKUP($A186,基础300级经验表!$A:$G,7,)-VLOOKUP($A$3-1,基础300级经验表!$A:$G,7,))</f>
        <v>1288</v>
      </c>
      <c r="H186" s="6">
        <f t="shared" si="10"/>
        <v>185</v>
      </c>
    </row>
    <row r="187" spans="1:8" x14ac:dyDescent="0.2">
      <c r="A187" s="10">
        <f t="shared" si="9"/>
        <v>186</v>
      </c>
      <c r="B187" s="5" t="str">
        <f t="shared" si="11"/>
        <v>17.86亿</v>
      </c>
      <c r="C187" s="5">
        <v>1785520600</v>
      </c>
      <c r="D187" s="5" t="str">
        <f>IF(A187="","",VLOOKUP($A187,基础300级经验表!$A:$D,4,))</f>
        <v>7</v>
      </c>
      <c r="E187" s="5" t="str">
        <f t="shared" si="8"/>
        <v>407.32亿</v>
      </c>
      <c r="F187" s="5">
        <f>IF(A187="","",VLOOKUP($A187,基础300级经验表!$A:$F,6,)-VLOOKUP($A$3-1,基础300级经验表!$A:$F,6,))</f>
        <v>40732306285</v>
      </c>
      <c r="G187" s="5">
        <f>IF(A187="","",VLOOKUP($A187,基础300级经验表!$A:$G,7,)-VLOOKUP($A$3-1,基础300级经验表!$A:$G,7,))</f>
        <v>1295</v>
      </c>
      <c r="H187" s="5">
        <f t="shared" si="10"/>
        <v>186</v>
      </c>
    </row>
    <row r="188" spans="1:8" x14ac:dyDescent="0.2">
      <c r="A188" s="11">
        <f t="shared" si="9"/>
        <v>187</v>
      </c>
      <c r="B188" s="22" t="str">
        <f t="shared" si="11"/>
        <v>18.63亿</v>
      </c>
      <c r="C188" s="6">
        <v>1862702700</v>
      </c>
      <c r="D188" s="6" t="str">
        <f>IF(A188="","",VLOOKUP($A188,基础300级经验表!$A:$D,4,))</f>
        <v>7</v>
      </c>
      <c r="E188" s="6" t="str">
        <f t="shared" si="8"/>
        <v>425.95亿</v>
      </c>
      <c r="F188" s="6">
        <f>IF(A188="","",VLOOKUP($A188,基础300级经验表!$A:$F,6,)-VLOOKUP($A$3-1,基础300级经验表!$A:$F,6,))</f>
        <v>42595008985</v>
      </c>
      <c r="G188" s="6">
        <f>IF(A188="","",VLOOKUP($A188,基础300级经验表!$A:$G,7,)-VLOOKUP($A$3-1,基础300级经验表!$A:$G,7,))</f>
        <v>1302</v>
      </c>
      <c r="H188" s="6">
        <f t="shared" si="10"/>
        <v>187</v>
      </c>
    </row>
    <row r="189" spans="1:8" x14ac:dyDescent="0.2">
      <c r="A189" s="10">
        <f t="shared" si="9"/>
        <v>188</v>
      </c>
      <c r="B189" s="5" t="str">
        <f t="shared" si="11"/>
        <v>19.43亿</v>
      </c>
      <c r="C189" s="5">
        <v>1943058600</v>
      </c>
      <c r="D189" s="5" t="str">
        <f>IF(A189="","",VLOOKUP($A189,基础300级经验表!$A:$D,4,))</f>
        <v>7</v>
      </c>
      <c r="E189" s="5" t="str">
        <f t="shared" si="8"/>
        <v>445.38亿</v>
      </c>
      <c r="F189" s="5">
        <f>IF(A189="","",VLOOKUP($A189,基础300级经验表!$A:$F,6,)-VLOOKUP($A$3-1,基础300级经验表!$A:$F,6,))</f>
        <v>44538067585</v>
      </c>
      <c r="G189" s="5">
        <f>IF(A189="","",VLOOKUP($A189,基础300级经验表!$A:$G,7,)-VLOOKUP($A$3-1,基础300级经验表!$A:$G,7,))</f>
        <v>1309</v>
      </c>
      <c r="H189" s="5">
        <f t="shared" si="10"/>
        <v>188</v>
      </c>
    </row>
    <row r="190" spans="1:8" x14ac:dyDescent="0.2">
      <c r="A190" s="11">
        <f t="shared" si="9"/>
        <v>189</v>
      </c>
      <c r="B190" s="22" t="str">
        <f t="shared" si="11"/>
        <v>20.27亿</v>
      </c>
      <c r="C190" s="6">
        <v>2026713500</v>
      </c>
      <c r="D190" s="6" t="str">
        <f>IF(A190="","",VLOOKUP($A190,基础300级经验表!$A:$D,4,))</f>
        <v>7</v>
      </c>
      <c r="E190" s="6" t="str">
        <f t="shared" si="8"/>
        <v>465.65亿</v>
      </c>
      <c r="F190" s="6">
        <f>IF(A190="","",VLOOKUP($A190,基础300级经验表!$A:$F,6,)-VLOOKUP($A$3-1,基础300级经验表!$A:$F,6,))</f>
        <v>46564781085</v>
      </c>
      <c r="G190" s="6">
        <f>IF(A190="","",VLOOKUP($A190,基础300级经验表!$A:$G,7,)-VLOOKUP($A$3-1,基础300级经验表!$A:$G,7,))</f>
        <v>1316</v>
      </c>
      <c r="H190" s="6">
        <f t="shared" si="10"/>
        <v>189</v>
      </c>
    </row>
    <row r="191" spans="1:8" x14ac:dyDescent="0.2">
      <c r="A191" s="10">
        <f t="shared" si="9"/>
        <v>190</v>
      </c>
      <c r="B191" s="5" t="str">
        <f t="shared" si="11"/>
        <v>21.14亿</v>
      </c>
      <c r="C191" s="5">
        <v>2113797400</v>
      </c>
      <c r="D191" s="5" t="str">
        <f>IF(A191="","",VLOOKUP($A191,基础300级经验表!$A:$D,4,))</f>
        <v>7</v>
      </c>
      <c r="E191" s="5" t="str">
        <f t="shared" si="8"/>
        <v>486.79亿</v>
      </c>
      <c r="F191" s="5">
        <f>IF(A191="","",VLOOKUP($A191,基础300级经验表!$A:$F,6,)-VLOOKUP($A$3-1,基础300级经验表!$A:$F,6,))</f>
        <v>48678578485</v>
      </c>
      <c r="G191" s="5">
        <f>IF(A191="","",VLOOKUP($A191,基础300级经验表!$A:$G,7,)-VLOOKUP($A$3-1,基础300级经验表!$A:$G,7,))</f>
        <v>1323</v>
      </c>
      <c r="H191" s="5">
        <f t="shared" si="10"/>
        <v>190</v>
      </c>
    </row>
    <row r="192" spans="1:8" x14ac:dyDescent="0.2">
      <c r="A192" s="11">
        <f t="shared" si="9"/>
        <v>191</v>
      </c>
      <c r="B192" s="22" t="str">
        <f t="shared" si="11"/>
        <v>22.04亿</v>
      </c>
      <c r="C192" s="6">
        <v>2204445400</v>
      </c>
      <c r="D192" s="6" t="str">
        <f>IF(A192="","",VLOOKUP($A192,基础300级经验表!$A:$D,4,))</f>
        <v>7</v>
      </c>
      <c r="E192" s="6" t="str">
        <f t="shared" si="8"/>
        <v>508.83亿</v>
      </c>
      <c r="F192" s="6">
        <f>IF(A192="","",VLOOKUP($A192,基础300级经验表!$A:$F,6,)-VLOOKUP($A$3-1,基础300级经验表!$A:$F,6,))</f>
        <v>50883023885</v>
      </c>
      <c r="G192" s="6">
        <f>IF(A192="","",VLOOKUP($A192,基础300级经验表!$A:$G,7,)-VLOOKUP($A$3-1,基础300级经验表!$A:$G,7,))</f>
        <v>1330</v>
      </c>
      <c r="H192" s="6">
        <f t="shared" si="10"/>
        <v>191</v>
      </c>
    </row>
    <row r="193" spans="1:8" x14ac:dyDescent="0.2">
      <c r="A193" s="10">
        <f t="shared" si="9"/>
        <v>192</v>
      </c>
      <c r="B193" s="5" t="str">
        <f t="shared" si="11"/>
        <v>22.99亿</v>
      </c>
      <c r="C193" s="5">
        <v>2298797400</v>
      </c>
      <c r="D193" s="5" t="str">
        <f>IF(A193="","",VLOOKUP($A193,基础300级经验表!$A:$D,4,))</f>
        <v>7</v>
      </c>
      <c r="E193" s="5" t="str">
        <f t="shared" si="8"/>
        <v>531.82亿</v>
      </c>
      <c r="F193" s="5">
        <f>IF(A193="","",VLOOKUP($A193,基础300级经验表!$A:$F,6,)-VLOOKUP($A$3-1,基础300级经验表!$A:$F,6,))</f>
        <v>53181821285</v>
      </c>
      <c r="G193" s="5">
        <f>IF(A193="","",VLOOKUP($A193,基础300级经验表!$A:$G,7,)-VLOOKUP($A$3-1,基础300级经验表!$A:$G,7,))</f>
        <v>1337</v>
      </c>
      <c r="H193" s="5">
        <f t="shared" si="10"/>
        <v>192</v>
      </c>
    </row>
    <row r="194" spans="1:8" x14ac:dyDescent="0.2">
      <c r="A194" s="11">
        <f t="shared" si="9"/>
        <v>193</v>
      </c>
      <c r="B194" s="22" t="str">
        <f t="shared" si="11"/>
        <v>23.97亿</v>
      </c>
      <c r="C194" s="6">
        <v>2396999000</v>
      </c>
      <c r="D194" s="6" t="str">
        <f>IF(A194="","",VLOOKUP($A194,基础300级经验表!$A:$D,4,))</f>
        <v>7</v>
      </c>
      <c r="E194" s="6" t="str">
        <f t="shared" si="8"/>
        <v>555.79亿</v>
      </c>
      <c r="F194" s="6">
        <f>IF(A194="","",VLOOKUP($A194,基础300级经验表!$A:$F,6,)-VLOOKUP($A$3-1,基础300级经验表!$A:$F,6,))</f>
        <v>55578820285</v>
      </c>
      <c r="G194" s="6">
        <f>IF(A194="","",VLOOKUP($A194,基础300级经验表!$A:$G,7,)-VLOOKUP($A$3-1,基础300级经验表!$A:$G,7,))</f>
        <v>1344</v>
      </c>
      <c r="H194" s="6">
        <f t="shared" si="10"/>
        <v>193</v>
      </c>
    </row>
    <row r="195" spans="1:8" x14ac:dyDescent="0.2">
      <c r="A195" s="10">
        <f t="shared" si="9"/>
        <v>194</v>
      </c>
      <c r="B195" s="5" t="str">
        <f t="shared" si="11"/>
        <v>24.99亿</v>
      </c>
      <c r="C195" s="5">
        <v>2499201000</v>
      </c>
      <c r="D195" s="5" t="str">
        <f>IF(A195="","",VLOOKUP($A195,基础300级经验表!$A:$D,4,))</f>
        <v>7</v>
      </c>
      <c r="E195" s="5" t="str">
        <f t="shared" ref="E195:E258" si="12">IF(A195="","",IF(F195&gt;9999999999999990,ROUND(F195/10000000000000000,2)&amp;"万兆",IF(F195&gt;999999999999,ROUND(F195/1000000000000,2)&amp;"万亿",IF(F195&gt;99999999,ROUND(F195/100000000,2)&amp;"亿",ROUND(F195/10000,2)&amp;"万"))))</f>
        <v>580.78亿</v>
      </c>
      <c r="F195" s="5">
        <f>IF(A195="","",VLOOKUP($A195,基础300级经验表!$A:$F,6,)-VLOOKUP($A$3-1,基础300级经验表!$A:$F,6,))</f>
        <v>58078021285</v>
      </c>
      <c r="G195" s="5">
        <f>IF(A195="","",VLOOKUP($A195,基础300级经验表!$A:$G,7,)-VLOOKUP($A$3-1,基础300级经验表!$A:$G,7,))</f>
        <v>1351</v>
      </c>
      <c r="H195" s="5">
        <f t="shared" si="10"/>
        <v>194</v>
      </c>
    </row>
    <row r="196" spans="1:8" x14ac:dyDescent="0.2">
      <c r="A196" s="11">
        <f t="shared" ref="A196:A259" si="13">IF(A195="","",IF(A195+1&lt;=300,A195+1,""))</f>
        <v>195</v>
      </c>
      <c r="B196" s="22" t="str">
        <f t="shared" si="11"/>
        <v>26.06亿</v>
      </c>
      <c r="C196" s="6">
        <v>2605560200</v>
      </c>
      <c r="D196" s="6" t="str">
        <f>IF(A196="","",VLOOKUP($A196,基础300级经验表!$A:$D,4,))</f>
        <v>7</v>
      </c>
      <c r="E196" s="6" t="str">
        <f t="shared" si="12"/>
        <v>606.84亿</v>
      </c>
      <c r="F196" s="6">
        <f>IF(A196="","",VLOOKUP($A196,基础300级经验表!$A:$F,6,)-VLOOKUP($A$3-1,基础300级经验表!$A:$F,6,))</f>
        <v>60683581485</v>
      </c>
      <c r="G196" s="6">
        <f>IF(A196="","",VLOOKUP($A196,基础300级经验表!$A:$G,7,)-VLOOKUP($A$3-1,基础300级经验表!$A:$G,7,))</f>
        <v>1358</v>
      </c>
      <c r="H196" s="6">
        <f t="shared" si="10"/>
        <v>195</v>
      </c>
    </row>
    <row r="197" spans="1:8" x14ac:dyDescent="0.2">
      <c r="A197" s="10">
        <f t="shared" si="13"/>
        <v>196</v>
      </c>
      <c r="B197" s="5" t="str">
        <f t="shared" si="11"/>
        <v>27.16亿</v>
      </c>
      <c r="C197" s="5">
        <v>2716239100</v>
      </c>
      <c r="D197" s="5" t="str">
        <f>IF(A197="","",VLOOKUP($A197,基础300级经验表!$A:$D,4,))</f>
        <v>7</v>
      </c>
      <c r="E197" s="5" t="str">
        <f t="shared" si="12"/>
        <v>634亿</v>
      </c>
      <c r="F197" s="5">
        <f>IF(A197="","",VLOOKUP($A197,基础300级经验表!$A:$F,6,)-VLOOKUP($A$3-1,基础300级经验表!$A:$F,6,))</f>
        <v>63399820585</v>
      </c>
      <c r="G197" s="5">
        <f>IF(A197="","",VLOOKUP($A197,基础300级经验表!$A:$G,7,)-VLOOKUP($A$3-1,基础300级经验表!$A:$G,7,))</f>
        <v>1365</v>
      </c>
      <c r="H197" s="5">
        <f t="shared" ref="H197:H260" si="14">A197</f>
        <v>196</v>
      </c>
    </row>
    <row r="198" spans="1:8" x14ac:dyDescent="0.2">
      <c r="A198" s="11">
        <f t="shared" si="13"/>
        <v>197</v>
      </c>
      <c r="B198" s="22" t="str">
        <f t="shared" ref="B198:B261" si="15">IF(C198&gt;9999999999999990,ROUND(C198/10000000000000000,2)&amp;"万兆",IF(C198&gt;999999999999,ROUND(C198/1000000000000,2)&amp;"万亿",IF(C198&gt;99999999,ROUND(C198/100000000,2)&amp;"亿",IF(C198&lt;10000,C198,ROUND(C198/10000,2)&amp;"万"))))</f>
        <v>28.31亿</v>
      </c>
      <c r="C198" s="6">
        <v>2831406600</v>
      </c>
      <c r="D198" s="6" t="str">
        <f>IF(A198="","",VLOOKUP($A198,基础300级经验表!$A:$D,4,))</f>
        <v>7</v>
      </c>
      <c r="E198" s="6" t="str">
        <f t="shared" si="12"/>
        <v>662.31亿</v>
      </c>
      <c r="F198" s="6">
        <f>IF(A198="","",VLOOKUP($A198,基础300级经验表!$A:$F,6,)-VLOOKUP($A$3-1,基础300级经验表!$A:$F,6,))</f>
        <v>66231227185</v>
      </c>
      <c r="G198" s="6">
        <f>IF(A198="","",VLOOKUP($A198,基础300级经验表!$A:$G,7,)-VLOOKUP($A$3-1,基础300级经验表!$A:$G,7,))</f>
        <v>1372</v>
      </c>
      <c r="H198" s="6">
        <f t="shared" si="14"/>
        <v>197</v>
      </c>
    </row>
    <row r="199" spans="1:8" x14ac:dyDescent="0.2">
      <c r="A199" s="10">
        <f t="shared" si="13"/>
        <v>198</v>
      </c>
      <c r="B199" s="5" t="str">
        <f t="shared" si="15"/>
        <v>29.51亿</v>
      </c>
      <c r="C199" s="5">
        <v>2951237700</v>
      </c>
      <c r="D199" s="5" t="str">
        <f>IF(A199="","",VLOOKUP($A199,基础300级经验表!$A:$D,4,))</f>
        <v>7</v>
      </c>
      <c r="E199" s="5" t="str">
        <f t="shared" si="12"/>
        <v>691.82亿</v>
      </c>
      <c r="F199" s="5">
        <f>IF(A199="","",VLOOKUP($A199,基础300级经验表!$A:$F,6,)-VLOOKUP($A$3-1,基础300级经验表!$A:$F,6,))</f>
        <v>69182464885</v>
      </c>
      <c r="G199" s="5">
        <f>IF(A199="","",VLOOKUP($A199,基础300级经验表!$A:$G,7,)-VLOOKUP($A$3-1,基础300级经验表!$A:$G,7,))</f>
        <v>1379</v>
      </c>
      <c r="H199" s="5">
        <f t="shared" si="14"/>
        <v>198</v>
      </c>
    </row>
    <row r="200" spans="1:8" x14ac:dyDescent="0.2">
      <c r="A200" s="11">
        <f t="shared" si="13"/>
        <v>199</v>
      </c>
      <c r="B200" s="22" t="str">
        <f t="shared" si="15"/>
        <v>30.76亿</v>
      </c>
      <c r="C200" s="6">
        <v>3075914400</v>
      </c>
      <c r="D200" s="6" t="str">
        <f>IF(A200="","",VLOOKUP($A200,基础300级经验表!$A:$D,4,))</f>
        <v>7</v>
      </c>
      <c r="E200" s="6" t="str">
        <f t="shared" si="12"/>
        <v>722.58亿</v>
      </c>
      <c r="F200" s="6">
        <f>IF(A200="","",VLOOKUP($A200,基础300级经验表!$A:$F,6,)-VLOOKUP($A$3-1,基础300级经验表!$A:$F,6,))</f>
        <v>72258379285</v>
      </c>
      <c r="G200" s="6">
        <f>IF(A200="","",VLOOKUP($A200,基础300级经验表!$A:$G,7,)-VLOOKUP($A$3-1,基础300级经验表!$A:$G,7,))</f>
        <v>1386</v>
      </c>
      <c r="H200" s="6">
        <f t="shared" si="14"/>
        <v>199</v>
      </c>
    </row>
    <row r="201" spans="1:8" x14ac:dyDescent="0.2">
      <c r="A201" s="10">
        <f t="shared" si="13"/>
        <v>200</v>
      </c>
      <c r="B201" s="5" t="str">
        <f t="shared" si="15"/>
        <v>32.06亿</v>
      </c>
      <c r="C201" s="5">
        <v>3205625200</v>
      </c>
      <c r="D201" s="5" t="str">
        <f>IF(A201="","",VLOOKUP($A201,基础300级经验表!$A:$D,4,))</f>
        <v>7</v>
      </c>
      <c r="E201" s="5" t="str">
        <f t="shared" si="12"/>
        <v>754.64亿</v>
      </c>
      <c r="F201" s="5">
        <f>IF(A201="","",VLOOKUP($A201,基础300级经验表!$A:$F,6,)-VLOOKUP($A$3-1,基础300级经验表!$A:$F,6,))</f>
        <v>75464004485</v>
      </c>
      <c r="G201" s="5">
        <f>IF(A201="","",VLOOKUP($A201,基础300级经验表!$A:$G,7,)-VLOOKUP($A$3-1,基础300级经验表!$A:$G,7,))</f>
        <v>1393</v>
      </c>
      <c r="H201" s="5">
        <f t="shared" si="14"/>
        <v>200</v>
      </c>
    </row>
    <row r="202" spans="1:8" x14ac:dyDescent="0.2">
      <c r="A202" s="11">
        <f t="shared" si="13"/>
        <v>201</v>
      </c>
      <c r="B202" s="22" t="str">
        <f t="shared" si="15"/>
        <v>33.41亿</v>
      </c>
      <c r="C202" s="6">
        <v>3340524400</v>
      </c>
      <c r="D202" s="6" t="str">
        <f>IF(A202="","",VLOOKUP($A202,基础300级经验表!$A:$D,4,))</f>
        <v>7</v>
      </c>
      <c r="E202" s="6" t="str">
        <f t="shared" si="12"/>
        <v>788.05亿</v>
      </c>
      <c r="F202" s="6">
        <f>IF(A202="","",VLOOKUP($A202,基础300级经验表!$A:$F,6,)-VLOOKUP($A$3-1,基础300级经验表!$A:$F,6,))</f>
        <v>78804528885</v>
      </c>
      <c r="G202" s="6">
        <f>IF(A202="","",VLOOKUP($A202,基础300级经验表!$A:$G,7,)-VLOOKUP($A$3-1,基础300级经验表!$A:$G,7,))</f>
        <v>1400</v>
      </c>
      <c r="H202" s="6">
        <f t="shared" si="14"/>
        <v>201</v>
      </c>
    </row>
    <row r="203" spans="1:8" x14ac:dyDescent="0.2">
      <c r="A203" s="10">
        <f t="shared" si="13"/>
        <v>202</v>
      </c>
      <c r="B203" s="5" t="str">
        <f t="shared" si="15"/>
        <v>34.82亿</v>
      </c>
      <c r="C203" s="5">
        <v>3482168600</v>
      </c>
      <c r="D203" s="5" t="str">
        <f>IF(A203="","",VLOOKUP($A203,基础300级经验表!$A:$D,4,))</f>
        <v>7</v>
      </c>
      <c r="E203" s="5" t="str">
        <f t="shared" si="12"/>
        <v>822.87亿</v>
      </c>
      <c r="F203" s="5">
        <f>IF(A203="","",VLOOKUP($A203,基础300级经验表!$A:$F,6,)-VLOOKUP($A$3-1,基础300级经验表!$A:$F,6,))</f>
        <v>82286697485</v>
      </c>
      <c r="G203" s="5">
        <f>IF(A203="","",VLOOKUP($A203,基础300级经验表!$A:$G,7,)-VLOOKUP($A$3-1,基础300级经验表!$A:$G,7,))</f>
        <v>1407</v>
      </c>
      <c r="H203" s="5">
        <f t="shared" si="14"/>
        <v>202</v>
      </c>
    </row>
    <row r="204" spans="1:8" x14ac:dyDescent="0.2">
      <c r="A204" s="11">
        <f t="shared" si="13"/>
        <v>203</v>
      </c>
      <c r="B204" s="22" t="str">
        <f t="shared" si="15"/>
        <v>36.31亿</v>
      </c>
      <c r="C204" s="6">
        <v>3630894900</v>
      </c>
      <c r="D204" s="6" t="str">
        <f>IF(A204="","",VLOOKUP($A204,基础300级经验表!$A:$D,4,))</f>
        <v>7</v>
      </c>
      <c r="E204" s="6" t="str">
        <f t="shared" si="12"/>
        <v>859.18亿</v>
      </c>
      <c r="F204" s="6">
        <f>IF(A204="","",VLOOKUP($A204,基础300级经验表!$A:$F,6,)-VLOOKUP($A$3-1,基础300级经验表!$A:$F,6,))</f>
        <v>85917592385</v>
      </c>
      <c r="G204" s="6">
        <f>IF(A204="","",VLOOKUP($A204,基础300级经验表!$A:$G,7,)-VLOOKUP($A$3-1,基础300级经验表!$A:$G,7,))</f>
        <v>1414</v>
      </c>
      <c r="H204" s="6">
        <f t="shared" si="14"/>
        <v>203</v>
      </c>
    </row>
    <row r="205" spans="1:8" x14ac:dyDescent="0.2">
      <c r="A205" s="10">
        <f t="shared" si="13"/>
        <v>204</v>
      </c>
      <c r="B205" s="5" t="str">
        <f t="shared" si="15"/>
        <v>37.87亿</v>
      </c>
      <c r="C205" s="5">
        <v>3787057600</v>
      </c>
      <c r="D205" s="5" t="str">
        <f>IF(A205="","",VLOOKUP($A205,基础300级经验表!$A:$D,4,))</f>
        <v>7</v>
      </c>
      <c r="E205" s="5" t="str">
        <f t="shared" si="12"/>
        <v>897.05亿</v>
      </c>
      <c r="F205" s="5">
        <f>IF(A205="","",VLOOKUP($A205,基础300级经验表!$A:$F,6,)-VLOOKUP($A$3-1,基础300级经验表!$A:$F,6,))</f>
        <v>89704649985</v>
      </c>
      <c r="G205" s="5">
        <f>IF(A205="","",VLOOKUP($A205,基础300级经验表!$A:$G,7,)-VLOOKUP($A$3-1,基础300级经验表!$A:$G,7,))</f>
        <v>1421</v>
      </c>
      <c r="H205" s="5">
        <f t="shared" si="14"/>
        <v>204</v>
      </c>
    </row>
    <row r="206" spans="1:8" x14ac:dyDescent="0.2">
      <c r="A206" s="11">
        <f t="shared" si="13"/>
        <v>205</v>
      </c>
      <c r="B206" s="22" t="str">
        <f t="shared" si="15"/>
        <v>39.51亿</v>
      </c>
      <c r="C206" s="6">
        <v>3951028500</v>
      </c>
      <c r="D206" s="6" t="str">
        <f>IF(A206="","",VLOOKUP($A206,基础300级经验表!$A:$D,4,))</f>
        <v>7</v>
      </c>
      <c r="E206" s="6" t="str">
        <f t="shared" si="12"/>
        <v>936.56亿</v>
      </c>
      <c r="F206" s="6">
        <f>IF(A206="","",VLOOKUP($A206,基础300级经验表!$A:$F,6,)-VLOOKUP($A$3-1,基础300级经验表!$A:$F,6,))</f>
        <v>93655678485</v>
      </c>
      <c r="G206" s="6">
        <f>IF(A206="","",VLOOKUP($A206,基础300级经验表!$A:$G,7,)-VLOOKUP($A$3-1,基础300级经验表!$A:$G,7,))</f>
        <v>1428</v>
      </c>
      <c r="H206" s="6">
        <f t="shared" si="14"/>
        <v>205</v>
      </c>
    </row>
    <row r="207" spans="1:8" x14ac:dyDescent="0.2">
      <c r="A207" s="10">
        <f t="shared" si="13"/>
        <v>206</v>
      </c>
      <c r="B207" s="5" t="str">
        <f t="shared" si="15"/>
        <v>41.23亿</v>
      </c>
      <c r="C207" s="5">
        <v>4123197900</v>
      </c>
      <c r="D207" s="5" t="str">
        <f>IF(A207="","",VLOOKUP($A207,基础300级经验表!$A:$D,4,))</f>
        <v>7</v>
      </c>
      <c r="E207" s="5" t="str">
        <f t="shared" si="12"/>
        <v>977.79亿</v>
      </c>
      <c r="F207" s="5">
        <f>IF(A207="","",VLOOKUP($A207,基础300级经验表!$A:$F,6,)-VLOOKUP($A$3-1,基础300级经验表!$A:$F,6,))</f>
        <v>97778876385</v>
      </c>
      <c r="G207" s="5">
        <f>IF(A207="","",VLOOKUP($A207,基础300级经验表!$A:$G,7,)-VLOOKUP($A$3-1,基础300级经验表!$A:$G,7,))</f>
        <v>1435</v>
      </c>
      <c r="H207" s="5">
        <f t="shared" si="14"/>
        <v>206</v>
      </c>
    </row>
    <row r="208" spans="1:8" x14ac:dyDescent="0.2">
      <c r="A208" s="11">
        <f t="shared" si="13"/>
        <v>207</v>
      </c>
      <c r="B208" s="22" t="str">
        <f t="shared" si="15"/>
        <v>43.04亿</v>
      </c>
      <c r="C208" s="6">
        <v>4303975700</v>
      </c>
      <c r="D208" s="6" t="str">
        <f>IF(A208="","",VLOOKUP($A208,基础300级经验表!$A:$D,4,))</f>
        <v>7</v>
      </c>
      <c r="E208" s="6" t="str">
        <f t="shared" si="12"/>
        <v>1020.83亿</v>
      </c>
      <c r="F208" s="6">
        <f>IF(A208="","",VLOOKUP($A208,基础300级经验表!$A:$F,6,)-VLOOKUP($A$3-1,基础300级经验表!$A:$F,6,))</f>
        <v>102082852085</v>
      </c>
      <c r="G208" s="6">
        <f>IF(A208="","",VLOOKUP($A208,基础300级经验表!$A:$G,7,)-VLOOKUP($A$3-1,基础300级经验表!$A:$G,7,))</f>
        <v>1442</v>
      </c>
      <c r="H208" s="6">
        <f t="shared" si="14"/>
        <v>207</v>
      </c>
    </row>
    <row r="209" spans="1:8" x14ac:dyDescent="0.2">
      <c r="A209" s="10">
        <f t="shared" si="13"/>
        <v>208</v>
      </c>
      <c r="B209" s="5" t="str">
        <f t="shared" si="15"/>
        <v>44.94亿</v>
      </c>
      <c r="C209" s="5">
        <v>4493792400</v>
      </c>
      <c r="D209" s="5" t="str">
        <f>IF(A209="","",VLOOKUP($A209,基础300级经验表!$A:$D,4,))</f>
        <v>7</v>
      </c>
      <c r="E209" s="5" t="str">
        <f t="shared" si="12"/>
        <v>1065.77亿</v>
      </c>
      <c r="F209" s="5">
        <f>IF(A209="","",VLOOKUP($A209,基础300级经验表!$A:$F,6,)-VLOOKUP($A$3-1,基础300级经验表!$A:$F,6,))</f>
        <v>106576644485</v>
      </c>
      <c r="G209" s="5">
        <f>IF(A209="","",VLOOKUP($A209,基础300级经验表!$A:$G,7,)-VLOOKUP($A$3-1,基础300级经验表!$A:$G,7,))</f>
        <v>1449</v>
      </c>
      <c r="H209" s="5">
        <f t="shared" si="14"/>
        <v>208</v>
      </c>
    </row>
    <row r="210" spans="1:8" x14ac:dyDescent="0.2">
      <c r="A210" s="11">
        <f t="shared" si="13"/>
        <v>209</v>
      </c>
      <c r="B210" s="22" t="str">
        <f t="shared" si="15"/>
        <v>46.93亿</v>
      </c>
      <c r="C210" s="6">
        <v>4693100000</v>
      </c>
      <c r="D210" s="6" t="str">
        <f>IF(A210="","",VLOOKUP($A210,基础300级经验表!$A:$D,4,))</f>
        <v>7</v>
      </c>
      <c r="E210" s="6" t="str">
        <f t="shared" si="12"/>
        <v>1112.7亿</v>
      </c>
      <c r="F210" s="6">
        <f>IF(A210="","",VLOOKUP($A210,基础300级经验表!$A:$F,6,)-VLOOKUP($A$3-1,基础300级经验表!$A:$F,6,))</f>
        <v>111269744485</v>
      </c>
      <c r="G210" s="6">
        <f>IF(A210="","",VLOOKUP($A210,基础300级经验表!$A:$G,7,)-VLOOKUP($A$3-1,基础300级经验表!$A:$G,7,))</f>
        <v>1456</v>
      </c>
      <c r="H210" s="6">
        <f t="shared" si="14"/>
        <v>209</v>
      </c>
    </row>
    <row r="211" spans="1:8" x14ac:dyDescent="0.2">
      <c r="A211" s="10">
        <f t="shared" si="13"/>
        <v>210</v>
      </c>
      <c r="B211" s="5" t="str">
        <f t="shared" si="15"/>
        <v>49.02亿</v>
      </c>
      <c r="C211" s="5">
        <v>4902373000</v>
      </c>
      <c r="D211" s="5" t="str">
        <f>IF(A211="","",VLOOKUP($A211,基础300级经验表!$A:$D,4,))</f>
        <v>7</v>
      </c>
      <c r="E211" s="5" t="str">
        <f t="shared" si="12"/>
        <v>1161.72亿</v>
      </c>
      <c r="F211" s="5">
        <f>IF(A211="","",VLOOKUP($A211,基础300级经验表!$A:$F,6,)-VLOOKUP($A$3-1,基础300级经验表!$A:$F,6,))</f>
        <v>116172117485</v>
      </c>
      <c r="G211" s="5">
        <f>IF(A211="","",VLOOKUP($A211,基础300级经验表!$A:$G,7,)-VLOOKUP($A$3-1,基础300级经验表!$A:$G,7,))</f>
        <v>1463</v>
      </c>
      <c r="H211" s="5">
        <f t="shared" si="14"/>
        <v>210</v>
      </c>
    </row>
    <row r="212" spans="1:8" x14ac:dyDescent="0.2">
      <c r="A212" s="11">
        <f t="shared" si="13"/>
        <v>211</v>
      </c>
      <c r="B212" s="22" t="str">
        <f t="shared" si="15"/>
        <v>51.22亿</v>
      </c>
      <c r="C212" s="6">
        <v>5122109600</v>
      </c>
      <c r="D212" s="6" t="str">
        <f>IF(A212="","",VLOOKUP($A212,基础300级经验表!$A:$D,4,))</f>
        <v>7</v>
      </c>
      <c r="E212" s="6" t="str">
        <f t="shared" si="12"/>
        <v>1212.94亿</v>
      </c>
      <c r="F212" s="6">
        <f>IF(A212="","",VLOOKUP($A212,基础300级经验表!$A:$F,6,)-VLOOKUP($A$3-1,基础300级经验表!$A:$F,6,))</f>
        <v>121294227085</v>
      </c>
      <c r="G212" s="6">
        <f>IF(A212="","",VLOOKUP($A212,基础300级经验表!$A:$G,7,)-VLOOKUP($A$3-1,基础300级经验表!$A:$G,7,))</f>
        <v>1470</v>
      </c>
      <c r="H212" s="6">
        <f t="shared" si="14"/>
        <v>211</v>
      </c>
    </row>
    <row r="213" spans="1:8" x14ac:dyDescent="0.2">
      <c r="A213" s="10">
        <f t="shared" si="13"/>
        <v>212</v>
      </c>
      <c r="B213" s="5" t="str">
        <f t="shared" si="15"/>
        <v>53.53亿</v>
      </c>
      <c r="C213" s="5">
        <v>5352833000</v>
      </c>
      <c r="D213" s="5" t="str">
        <f>IF(A213="","",VLOOKUP($A213,基础300级经验表!$A:$D,4,))</f>
        <v>7</v>
      </c>
      <c r="E213" s="5" t="str">
        <f t="shared" si="12"/>
        <v>1266.47亿</v>
      </c>
      <c r="F213" s="5">
        <f>IF(A213="","",VLOOKUP($A213,基础300级经验表!$A:$F,6,)-VLOOKUP($A$3-1,基础300级经验表!$A:$F,6,))</f>
        <v>126647060085</v>
      </c>
      <c r="G213" s="5">
        <f>IF(A213="","",VLOOKUP($A213,基础300级经验表!$A:$G,7,)-VLOOKUP($A$3-1,基础300级经验表!$A:$G,7,))</f>
        <v>1477</v>
      </c>
      <c r="H213" s="5">
        <f t="shared" si="14"/>
        <v>212</v>
      </c>
    </row>
    <row r="214" spans="1:8" x14ac:dyDescent="0.2">
      <c r="A214" s="11">
        <f t="shared" si="13"/>
        <v>213</v>
      </c>
      <c r="B214" s="22" t="str">
        <f t="shared" si="15"/>
        <v>55.95亿</v>
      </c>
      <c r="C214" s="6">
        <v>5595092600</v>
      </c>
      <c r="D214" s="6" t="str">
        <f>IF(A214="","",VLOOKUP($A214,基础300级经验表!$A:$D,4,))</f>
        <v>7</v>
      </c>
      <c r="E214" s="6" t="str">
        <f t="shared" si="12"/>
        <v>1322.42亿</v>
      </c>
      <c r="F214" s="6">
        <f>IF(A214="","",VLOOKUP($A214,基础300级经验表!$A:$F,6,)-VLOOKUP($A$3-1,基础300级经验表!$A:$F,6,))</f>
        <v>132242152685</v>
      </c>
      <c r="G214" s="6">
        <f>IF(A214="","",VLOOKUP($A214,基础300级经验表!$A:$G,7,)-VLOOKUP($A$3-1,基础300级经验表!$A:$G,7,))</f>
        <v>1484</v>
      </c>
      <c r="H214" s="6">
        <f t="shared" si="14"/>
        <v>213</v>
      </c>
    </row>
    <row r="215" spans="1:8" x14ac:dyDescent="0.2">
      <c r="A215" s="10">
        <f t="shared" si="13"/>
        <v>214</v>
      </c>
      <c r="B215" s="5" t="str">
        <f t="shared" si="15"/>
        <v>58.49亿</v>
      </c>
      <c r="C215" s="5">
        <v>5849465200</v>
      </c>
      <c r="D215" s="5" t="str">
        <f>IF(A215="","",VLOOKUP($A215,基础300级经验表!$A:$D,4,))</f>
        <v>7</v>
      </c>
      <c r="E215" s="5" t="str">
        <f t="shared" si="12"/>
        <v>1380.92亿</v>
      </c>
      <c r="F215" s="5">
        <f>IF(A215="","",VLOOKUP($A215,基础300级经验表!$A:$F,6,)-VLOOKUP($A$3-1,基础300级经验表!$A:$F,6,))</f>
        <v>138091617885</v>
      </c>
      <c r="G215" s="5">
        <f>IF(A215="","",VLOOKUP($A215,基础300级经验表!$A:$G,7,)-VLOOKUP($A$3-1,基础300级经验表!$A:$G,7,))</f>
        <v>1491</v>
      </c>
      <c r="H215" s="5">
        <f t="shared" si="14"/>
        <v>214</v>
      </c>
    </row>
    <row r="216" spans="1:8" x14ac:dyDescent="0.2">
      <c r="A216" s="11">
        <f t="shared" si="13"/>
        <v>215</v>
      </c>
      <c r="B216" s="22" t="str">
        <f t="shared" si="15"/>
        <v>61.17亿</v>
      </c>
      <c r="C216" s="6">
        <v>6116556400</v>
      </c>
      <c r="D216" s="6" t="str">
        <f>IF(A216="","",VLOOKUP($A216,基础300级经验表!$A:$D,4,))</f>
        <v>7</v>
      </c>
      <c r="E216" s="6" t="str">
        <f t="shared" si="12"/>
        <v>1442.08亿</v>
      </c>
      <c r="F216" s="6">
        <f>IF(A216="","",VLOOKUP($A216,基础300级经验表!$A:$F,6,)-VLOOKUP($A$3-1,基础300级经验表!$A:$F,6,))</f>
        <v>144208174285</v>
      </c>
      <c r="G216" s="6">
        <f>IF(A216="","",VLOOKUP($A216,基础300级经验表!$A:$G,7,)-VLOOKUP($A$3-1,基础300级经验表!$A:$G,7,))</f>
        <v>1498</v>
      </c>
      <c r="H216" s="6">
        <f t="shared" si="14"/>
        <v>215</v>
      </c>
    </row>
    <row r="217" spans="1:8" x14ac:dyDescent="0.2">
      <c r="A217" s="10">
        <f t="shared" si="13"/>
        <v>216</v>
      </c>
      <c r="B217" s="5" t="str">
        <f t="shared" si="15"/>
        <v>63.97亿</v>
      </c>
      <c r="C217" s="5">
        <v>6397002200</v>
      </c>
      <c r="D217" s="5" t="str">
        <f>IF(A217="","",VLOOKUP($A217,基础300级经验表!$A:$D,4,))</f>
        <v>7</v>
      </c>
      <c r="E217" s="5" t="str">
        <f t="shared" si="12"/>
        <v>1506.05亿</v>
      </c>
      <c r="F217" s="5">
        <f>IF(A217="","",VLOOKUP($A217,基础300级经验表!$A:$F,6,)-VLOOKUP($A$3-1,基础300级经验表!$A:$F,6,))</f>
        <v>150605176485</v>
      </c>
      <c r="G217" s="5">
        <f>IF(A217="","",VLOOKUP($A217,基础300级经验表!$A:$G,7,)-VLOOKUP($A$3-1,基础300级经验表!$A:$G,7,))</f>
        <v>1505</v>
      </c>
      <c r="H217" s="5">
        <f t="shared" si="14"/>
        <v>216</v>
      </c>
    </row>
    <row r="218" spans="1:8" x14ac:dyDescent="0.2">
      <c r="A218" s="11">
        <f t="shared" si="13"/>
        <v>217</v>
      </c>
      <c r="B218" s="22" t="str">
        <f t="shared" si="15"/>
        <v>66.91亿</v>
      </c>
      <c r="C218" s="6">
        <v>6691470300</v>
      </c>
      <c r="D218" s="6" t="str">
        <f>IF(A218="","",VLOOKUP($A218,基础300级经验表!$A:$D,4,))</f>
        <v>7</v>
      </c>
      <c r="E218" s="6" t="str">
        <f t="shared" si="12"/>
        <v>1572.97亿</v>
      </c>
      <c r="F218" s="6">
        <f>IF(A218="","",VLOOKUP($A218,基础300级经验表!$A:$F,6,)-VLOOKUP($A$3-1,基础300级经验表!$A:$F,6,))</f>
        <v>157296646785</v>
      </c>
      <c r="G218" s="6">
        <f>IF(A218="","",VLOOKUP($A218,基础300级经验表!$A:$G,7,)-VLOOKUP($A$3-1,基础300级经验表!$A:$G,7,))</f>
        <v>1512</v>
      </c>
      <c r="H218" s="6">
        <f t="shared" si="14"/>
        <v>217</v>
      </c>
    </row>
    <row r="219" spans="1:8" x14ac:dyDescent="0.2">
      <c r="A219" s="10">
        <f t="shared" si="13"/>
        <v>218</v>
      </c>
      <c r="B219" s="5" t="str">
        <f t="shared" si="15"/>
        <v>70.01亿</v>
      </c>
      <c r="C219" s="5">
        <v>7000661700</v>
      </c>
      <c r="D219" s="5" t="str">
        <f>IF(A219="","",VLOOKUP($A219,基础300级经验表!$A:$D,4,))</f>
        <v>7</v>
      </c>
      <c r="E219" s="5" t="str">
        <f t="shared" si="12"/>
        <v>1642.97亿</v>
      </c>
      <c r="F219" s="5">
        <f>IF(A219="","",VLOOKUP($A219,基础300级经验表!$A:$F,6,)-VLOOKUP($A$3-1,基础300级经验表!$A:$F,6,))</f>
        <v>164297308485</v>
      </c>
      <c r="G219" s="5">
        <f>IF(A219="","",VLOOKUP($A219,基础300级经验表!$A:$G,7,)-VLOOKUP($A$3-1,基础300级经验表!$A:$G,7,))</f>
        <v>1519</v>
      </c>
      <c r="H219" s="5">
        <f t="shared" si="14"/>
        <v>218</v>
      </c>
    </row>
    <row r="220" spans="1:8" x14ac:dyDescent="0.2">
      <c r="A220" s="11">
        <f t="shared" si="13"/>
        <v>219</v>
      </c>
      <c r="B220" s="22" t="str">
        <f t="shared" si="15"/>
        <v>73.25亿</v>
      </c>
      <c r="C220" s="6">
        <v>7325312800</v>
      </c>
      <c r="D220" s="6" t="str">
        <f>IF(A220="","",VLOOKUP($A220,基础300级经验表!$A:$D,4,))</f>
        <v>7</v>
      </c>
      <c r="E220" s="6" t="str">
        <f t="shared" si="12"/>
        <v>1716.23亿</v>
      </c>
      <c r="F220" s="6">
        <f>IF(A220="","",VLOOKUP($A220,基础300级经验表!$A:$F,6,)-VLOOKUP($A$3-1,基础300级经验表!$A:$F,6,))</f>
        <v>171622621285</v>
      </c>
      <c r="G220" s="6">
        <f>IF(A220="","",VLOOKUP($A220,基础300级经验表!$A:$G,7,)-VLOOKUP($A$3-1,基础300级经验表!$A:$G,7,))</f>
        <v>1526</v>
      </c>
      <c r="H220" s="6">
        <f t="shared" si="14"/>
        <v>219</v>
      </c>
    </row>
    <row r="221" spans="1:8" x14ac:dyDescent="0.2">
      <c r="A221" s="10">
        <f t="shared" si="13"/>
        <v>220</v>
      </c>
      <c r="B221" s="5" t="str">
        <f t="shared" si="15"/>
        <v>76.66亿</v>
      </c>
      <c r="C221" s="5">
        <v>7666196400</v>
      </c>
      <c r="D221" s="5" t="str">
        <f>IF(A221="","",VLOOKUP($A221,基础300级经验表!$A:$D,4,))</f>
        <v>7</v>
      </c>
      <c r="E221" s="5" t="str">
        <f t="shared" si="12"/>
        <v>1792.89亿</v>
      </c>
      <c r="F221" s="5">
        <f>IF(A221="","",VLOOKUP($A221,基础300级经验表!$A:$F,6,)-VLOOKUP($A$3-1,基础300级经验表!$A:$F,6,))</f>
        <v>179288817685</v>
      </c>
      <c r="G221" s="5">
        <f>IF(A221="","",VLOOKUP($A221,基础300级经验表!$A:$G,7,)-VLOOKUP($A$3-1,基础300级经验表!$A:$G,7,))</f>
        <v>1533</v>
      </c>
      <c r="H221" s="5">
        <f t="shared" si="14"/>
        <v>220</v>
      </c>
    </row>
    <row r="222" spans="1:8" x14ac:dyDescent="0.2">
      <c r="A222" s="11">
        <f t="shared" si="13"/>
        <v>221</v>
      </c>
      <c r="B222" s="22" t="str">
        <f t="shared" si="15"/>
        <v>80.24亿</v>
      </c>
      <c r="C222" s="6">
        <v>8024124100</v>
      </c>
      <c r="D222" s="6" t="str">
        <f>IF(A222="","",VLOOKUP($A222,基础300级经验表!$A:$D,4,))</f>
        <v>7</v>
      </c>
      <c r="E222" s="6" t="str">
        <f t="shared" si="12"/>
        <v>1873.13亿</v>
      </c>
      <c r="F222" s="6">
        <f>IF(A222="","",VLOOKUP($A222,基础300级经验表!$A:$F,6,)-VLOOKUP($A$3-1,基础300级经验表!$A:$F,6,))</f>
        <v>187312941785</v>
      </c>
      <c r="G222" s="6">
        <f>IF(A222="","",VLOOKUP($A222,基础300级经验表!$A:$G,7,)-VLOOKUP($A$3-1,基础300级经验表!$A:$G,7,))</f>
        <v>1540</v>
      </c>
      <c r="H222" s="6">
        <f t="shared" si="14"/>
        <v>221</v>
      </c>
    </row>
    <row r="223" spans="1:8" x14ac:dyDescent="0.2">
      <c r="A223" s="10">
        <f t="shared" si="13"/>
        <v>222</v>
      </c>
      <c r="B223" s="5" t="str">
        <f t="shared" si="15"/>
        <v>84亿</v>
      </c>
      <c r="C223" s="5">
        <v>8399948300</v>
      </c>
      <c r="D223" s="5" t="str">
        <f>IF(A223="","",VLOOKUP($A223,基础300级经验表!$A:$D,4,))</f>
        <v>7</v>
      </c>
      <c r="E223" s="5" t="str">
        <f t="shared" si="12"/>
        <v>1957.13亿</v>
      </c>
      <c r="F223" s="5">
        <f>IF(A223="","",VLOOKUP($A223,基础300级经验表!$A:$F,6,)-VLOOKUP($A$3-1,基础300级经验表!$A:$F,6,))</f>
        <v>195712890085</v>
      </c>
      <c r="G223" s="5">
        <f>IF(A223="","",VLOOKUP($A223,基础300级经验表!$A:$G,7,)-VLOOKUP($A$3-1,基础300级经验表!$A:$G,7,))</f>
        <v>1547</v>
      </c>
      <c r="H223" s="5">
        <f t="shared" si="14"/>
        <v>222</v>
      </c>
    </row>
    <row r="224" spans="1:8" x14ac:dyDescent="0.2">
      <c r="A224" s="11">
        <f t="shared" si="13"/>
        <v>223</v>
      </c>
      <c r="B224" s="22" t="str">
        <f t="shared" si="15"/>
        <v>87.95亿</v>
      </c>
      <c r="C224" s="6">
        <v>8794563700</v>
      </c>
      <c r="D224" s="6" t="str">
        <f>IF(A224="","",VLOOKUP($A224,基础300级经验表!$A:$D,4,))</f>
        <v>7</v>
      </c>
      <c r="E224" s="6" t="str">
        <f t="shared" si="12"/>
        <v>2045.07亿</v>
      </c>
      <c r="F224" s="6">
        <f>IF(A224="","",VLOOKUP($A224,基础300级经验表!$A:$F,6,)-VLOOKUP($A$3-1,基础300级经验表!$A:$F,6,))</f>
        <v>204507453785</v>
      </c>
      <c r="G224" s="6">
        <f>IF(A224="","",VLOOKUP($A224,基础300级经验表!$A:$G,7,)-VLOOKUP($A$3-1,基础300级经验表!$A:$G,7,))</f>
        <v>1554</v>
      </c>
      <c r="H224" s="6">
        <f t="shared" si="14"/>
        <v>223</v>
      </c>
    </row>
    <row r="225" spans="1:8" x14ac:dyDescent="0.2">
      <c r="A225" s="10">
        <f t="shared" si="13"/>
        <v>224</v>
      </c>
      <c r="B225" s="5" t="str">
        <f t="shared" si="15"/>
        <v>92.09亿</v>
      </c>
      <c r="C225" s="5">
        <v>9208909800</v>
      </c>
      <c r="D225" s="5" t="str">
        <f>IF(A225="","",VLOOKUP($A225,基础300级经验表!$A:$D,4,))</f>
        <v>7</v>
      </c>
      <c r="E225" s="5" t="str">
        <f t="shared" si="12"/>
        <v>2137.16亿</v>
      </c>
      <c r="F225" s="5">
        <f>IF(A225="","",VLOOKUP($A225,基础300级经验表!$A:$F,6,)-VLOOKUP($A$3-1,基础300级经验表!$A:$F,6,))</f>
        <v>213716363585</v>
      </c>
      <c r="G225" s="5">
        <f>IF(A225="","",VLOOKUP($A225,基础300级经验表!$A:$G,7,)-VLOOKUP($A$3-1,基础300级经验表!$A:$G,7,))</f>
        <v>1561</v>
      </c>
      <c r="H225" s="5">
        <f t="shared" si="14"/>
        <v>224</v>
      </c>
    </row>
    <row r="226" spans="1:8" x14ac:dyDescent="0.2">
      <c r="A226" s="11">
        <f t="shared" si="13"/>
        <v>225</v>
      </c>
      <c r="B226" s="22" t="str">
        <f t="shared" si="15"/>
        <v>96.44亿</v>
      </c>
      <c r="C226" s="6">
        <v>9643973300</v>
      </c>
      <c r="D226" s="6" t="str">
        <f>IF(A226="","",VLOOKUP($A226,基础300级经验表!$A:$D,4,))</f>
        <v>7</v>
      </c>
      <c r="E226" s="6" t="str">
        <f t="shared" si="12"/>
        <v>2233.6亿</v>
      </c>
      <c r="F226" s="6">
        <f>IF(A226="","",VLOOKUP($A226,基础300级经验表!$A:$F,6,)-VLOOKUP($A$3-1,基础300级经验表!$A:$F,6,))</f>
        <v>223360336885</v>
      </c>
      <c r="G226" s="6">
        <f>IF(A226="","",VLOOKUP($A226,基础300级经验表!$A:$G,7,)-VLOOKUP($A$3-1,基础300级经验表!$A:$G,7,))</f>
        <v>1568</v>
      </c>
      <c r="H226" s="6">
        <f t="shared" si="14"/>
        <v>225</v>
      </c>
    </row>
    <row r="227" spans="1:8" x14ac:dyDescent="0.2">
      <c r="A227" s="10">
        <f t="shared" si="13"/>
        <v>226</v>
      </c>
      <c r="B227" s="5" t="str">
        <f t="shared" si="15"/>
        <v>101.01亿</v>
      </c>
      <c r="C227" s="5">
        <v>10100789900</v>
      </c>
      <c r="D227" s="5" t="str">
        <f>IF(A227="","",VLOOKUP($A227,基础300级经验表!$A:$D,4,))</f>
        <v>7</v>
      </c>
      <c r="E227" s="5" t="str">
        <f t="shared" si="12"/>
        <v>2334.61亿</v>
      </c>
      <c r="F227" s="5">
        <f>IF(A227="","",VLOOKUP($A227,基础300级经验表!$A:$F,6,)-VLOOKUP($A$3-1,基础300级经验表!$A:$F,6,))</f>
        <v>233461126785</v>
      </c>
      <c r="G227" s="5">
        <f>IF(A227="","",VLOOKUP($A227,基础300级经验表!$A:$G,7,)-VLOOKUP($A$3-1,基础300级经验表!$A:$G,7,))</f>
        <v>1575</v>
      </c>
      <c r="H227" s="5">
        <f t="shared" si="14"/>
        <v>226</v>
      </c>
    </row>
    <row r="228" spans="1:8" x14ac:dyDescent="0.2">
      <c r="A228" s="11">
        <f t="shared" si="13"/>
        <v>227</v>
      </c>
      <c r="B228" s="22" t="str">
        <f t="shared" si="15"/>
        <v>105.8亿</v>
      </c>
      <c r="C228" s="6">
        <v>10580447300</v>
      </c>
      <c r="D228" s="6" t="str">
        <f>IF(A228="","",VLOOKUP($A228,基础300级经验表!$A:$D,4,))</f>
        <v>7</v>
      </c>
      <c r="E228" s="6" t="str">
        <f t="shared" si="12"/>
        <v>2440.42亿</v>
      </c>
      <c r="F228" s="6">
        <f>IF(A228="","",VLOOKUP($A228,基础300级经验表!$A:$F,6,)-VLOOKUP($A$3-1,基础300级经验表!$A:$F,6,))</f>
        <v>244041574085</v>
      </c>
      <c r="G228" s="6">
        <f>IF(A228="","",VLOOKUP($A228,基础300级经验表!$A:$G,7,)-VLOOKUP($A$3-1,基础300级经验表!$A:$G,7,))</f>
        <v>1582</v>
      </c>
      <c r="H228" s="6">
        <f t="shared" si="14"/>
        <v>227</v>
      </c>
    </row>
    <row r="229" spans="1:8" x14ac:dyDescent="0.2">
      <c r="A229" s="10">
        <f t="shared" si="13"/>
        <v>228</v>
      </c>
      <c r="B229" s="5" t="str">
        <f t="shared" si="15"/>
        <v>110.84亿</v>
      </c>
      <c r="C229" s="5">
        <v>11084087600</v>
      </c>
      <c r="D229" s="5" t="str">
        <f>IF(A229="","",VLOOKUP($A229,基础300级经验表!$A:$D,4,))</f>
        <v>7</v>
      </c>
      <c r="E229" s="5" t="str">
        <f t="shared" si="12"/>
        <v>2551.26亿</v>
      </c>
      <c r="F229" s="5">
        <f>IF(A229="","",VLOOKUP($A229,基础300级经验表!$A:$F,6,)-VLOOKUP($A$3-1,基础300级经验表!$A:$F,6,))</f>
        <v>255125661685</v>
      </c>
      <c r="G229" s="5">
        <f>IF(A229="","",VLOOKUP($A229,基础300级经验表!$A:$G,7,)-VLOOKUP($A$3-1,基础300级经验表!$A:$G,7,))</f>
        <v>1589</v>
      </c>
      <c r="H229" s="5">
        <f t="shared" si="14"/>
        <v>228</v>
      </c>
    </row>
    <row r="230" spans="1:8" x14ac:dyDescent="0.2">
      <c r="A230" s="11">
        <f t="shared" si="13"/>
        <v>229</v>
      </c>
      <c r="B230" s="22" t="str">
        <f t="shared" si="15"/>
        <v>116.13亿</v>
      </c>
      <c r="C230" s="6">
        <v>11612910000</v>
      </c>
      <c r="D230" s="6" t="str">
        <f>IF(A230="","",VLOOKUP($A230,基础300级经验表!$A:$D,4,))</f>
        <v>7</v>
      </c>
      <c r="E230" s="6" t="str">
        <f t="shared" si="12"/>
        <v>2667.39亿</v>
      </c>
      <c r="F230" s="6">
        <f>IF(A230="","",VLOOKUP($A230,基础300级经验表!$A:$F,6,)-VLOOKUP($A$3-1,基础300级经验表!$A:$F,6,))</f>
        <v>266738571685</v>
      </c>
      <c r="G230" s="6">
        <f>IF(A230="","",VLOOKUP($A230,基础300级经验表!$A:$G,7,)-VLOOKUP($A$3-1,基础300级经验表!$A:$G,7,))</f>
        <v>1596</v>
      </c>
      <c r="H230" s="6">
        <f t="shared" si="14"/>
        <v>229</v>
      </c>
    </row>
    <row r="231" spans="1:8" x14ac:dyDescent="0.2">
      <c r="A231" s="10">
        <f t="shared" si="13"/>
        <v>230</v>
      </c>
      <c r="B231" s="5" t="str">
        <f t="shared" si="15"/>
        <v>121.68亿</v>
      </c>
      <c r="C231" s="5">
        <v>12168173400</v>
      </c>
      <c r="D231" s="5" t="str">
        <f>IF(A231="","",VLOOKUP($A231,基础300级经验表!$A:$D,4,))</f>
        <v>7</v>
      </c>
      <c r="E231" s="5" t="str">
        <f t="shared" si="12"/>
        <v>2789.07亿</v>
      </c>
      <c r="F231" s="5">
        <f>IF(A231="","",VLOOKUP($A231,基础300级经验表!$A:$F,6,)-VLOOKUP($A$3-1,基础300级经验表!$A:$F,6,))</f>
        <v>278906745085</v>
      </c>
      <c r="G231" s="5">
        <f>IF(A231="","",VLOOKUP($A231,基础300级经验表!$A:$G,7,)-VLOOKUP($A$3-1,基础300级经验表!$A:$G,7,))</f>
        <v>1603</v>
      </c>
      <c r="H231" s="5">
        <f t="shared" si="14"/>
        <v>230</v>
      </c>
    </row>
    <row r="232" spans="1:8" x14ac:dyDescent="0.2">
      <c r="A232" s="11">
        <f t="shared" si="13"/>
        <v>231</v>
      </c>
      <c r="B232" s="22" t="str">
        <f t="shared" si="15"/>
        <v>127.48亿</v>
      </c>
      <c r="C232" s="6">
        <v>12748423700</v>
      </c>
      <c r="D232" s="6" t="str">
        <f>IF(A232="","",VLOOKUP($A232,基础300级经验表!$A:$D,4,))</f>
        <v>7</v>
      </c>
      <c r="E232" s="6" t="str">
        <f t="shared" si="12"/>
        <v>2916.55亿</v>
      </c>
      <c r="F232" s="6">
        <f>IF(A232="","",VLOOKUP($A232,基础300级经验表!$A:$F,6,)-VLOOKUP($A$3-1,基础300级经验表!$A:$F,6,))</f>
        <v>291655168785</v>
      </c>
      <c r="G232" s="6">
        <f>IF(A232="","",VLOOKUP($A232,基础300级经验表!$A:$G,7,)-VLOOKUP($A$3-1,基础300级经验表!$A:$G,7,))</f>
        <v>1610</v>
      </c>
      <c r="H232" s="6">
        <f t="shared" si="14"/>
        <v>231</v>
      </c>
    </row>
    <row r="233" spans="1:8" x14ac:dyDescent="0.2">
      <c r="A233" s="10">
        <f t="shared" si="13"/>
        <v>232</v>
      </c>
      <c r="B233" s="5" t="str">
        <f t="shared" si="15"/>
        <v>133.55亿</v>
      </c>
      <c r="C233" s="5">
        <v>13354785300</v>
      </c>
      <c r="D233" s="5" t="str">
        <f>IF(A233="","",VLOOKUP($A233,基础300级经验表!$A:$D,4,))</f>
        <v>7</v>
      </c>
      <c r="E233" s="5" t="str">
        <f t="shared" si="12"/>
        <v>3050.1亿</v>
      </c>
      <c r="F233" s="5">
        <f>IF(A233="","",VLOOKUP($A233,基础300级经验表!$A:$F,6,)-VLOOKUP($A$3-1,基础300级经验表!$A:$F,6,))</f>
        <v>305009954085</v>
      </c>
      <c r="G233" s="5">
        <f>IF(A233="","",VLOOKUP($A233,基础300级经验表!$A:$G,7,)-VLOOKUP($A$3-1,基础300级经验表!$A:$G,7,))</f>
        <v>1617</v>
      </c>
      <c r="H233" s="5">
        <f t="shared" si="14"/>
        <v>232</v>
      </c>
    </row>
    <row r="234" spans="1:8" x14ac:dyDescent="0.2">
      <c r="A234" s="11">
        <f t="shared" si="13"/>
        <v>233</v>
      </c>
      <c r="B234" s="22" t="str">
        <f t="shared" si="15"/>
        <v>139.88亿</v>
      </c>
      <c r="C234" s="6">
        <v>13988433200</v>
      </c>
      <c r="D234" s="6" t="str">
        <f>IF(A234="","",VLOOKUP($A234,基础300级经验表!$A:$D,4,))</f>
        <v>7</v>
      </c>
      <c r="E234" s="6" t="str">
        <f t="shared" si="12"/>
        <v>3189.98亿</v>
      </c>
      <c r="F234" s="6">
        <f>IF(A234="","",VLOOKUP($A234,基础300级经验表!$A:$F,6,)-VLOOKUP($A$3-1,基础300级经验表!$A:$F,6,))</f>
        <v>318998387285</v>
      </c>
      <c r="G234" s="6">
        <f>IF(A234="","",VLOOKUP($A234,基础300级经验表!$A:$G,7,)-VLOOKUP($A$3-1,基础300级经验表!$A:$G,7,))</f>
        <v>1624</v>
      </c>
      <c r="H234" s="6">
        <f t="shared" si="14"/>
        <v>233</v>
      </c>
    </row>
    <row r="235" spans="1:8" x14ac:dyDescent="0.2">
      <c r="A235" s="10">
        <f t="shared" si="13"/>
        <v>234</v>
      </c>
      <c r="B235" s="5" t="str">
        <f t="shared" si="15"/>
        <v>146.51亿</v>
      </c>
      <c r="C235" s="5">
        <v>14650595200</v>
      </c>
      <c r="D235" s="5" t="str">
        <f>IF(A235="","",VLOOKUP($A235,基础300级经验表!$A:$D,4,))</f>
        <v>7</v>
      </c>
      <c r="E235" s="5" t="str">
        <f t="shared" si="12"/>
        <v>3336.49亿</v>
      </c>
      <c r="F235" s="5">
        <f>IF(A235="","",VLOOKUP($A235,基础300级经验表!$A:$F,6,)-VLOOKUP($A$3-1,基础300级经验表!$A:$F,6,))</f>
        <v>333648982485</v>
      </c>
      <c r="G235" s="5">
        <f>IF(A235="","",VLOOKUP($A235,基础300级经验表!$A:$G,7,)-VLOOKUP($A$3-1,基础300级经验表!$A:$G,7,))</f>
        <v>1631</v>
      </c>
      <c r="H235" s="5">
        <f t="shared" si="14"/>
        <v>234</v>
      </c>
    </row>
    <row r="236" spans="1:8" x14ac:dyDescent="0.2">
      <c r="A236" s="11">
        <f t="shared" si="13"/>
        <v>235</v>
      </c>
      <c r="B236" s="22" t="str">
        <f t="shared" si="15"/>
        <v>153.43亿</v>
      </c>
      <c r="C236" s="6">
        <v>15342554400</v>
      </c>
      <c r="D236" s="6" t="str">
        <f>IF(A236="","",VLOOKUP($A236,基础300级经验表!$A:$D,4,))</f>
        <v>7</v>
      </c>
      <c r="E236" s="6" t="str">
        <f t="shared" si="12"/>
        <v>3489.92亿</v>
      </c>
      <c r="F236" s="6">
        <f>IF(A236="","",VLOOKUP($A236,基础300级经验表!$A:$F,6,)-VLOOKUP($A$3-1,基础300级经验表!$A:$F,6,))</f>
        <v>348991536885</v>
      </c>
      <c r="G236" s="6">
        <f>IF(A236="","",VLOOKUP($A236,基础300级经验表!$A:$G,7,)-VLOOKUP($A$3-1,基础300级经验表!$A:$G,7,))</f>
        <v>1638</v>
      </c>
      <c r="H236" s="6">
        <f t="shared" si="14"/>
        <v>235</v>
      </c>
    </row>
    <row r="237" spans="1:8" x14ac:dyDescent="0.2">
      <c r="A237" s="10">
        <f t="shared" si="13"/>
        <v>236</v>
      </c>
      <c r="B237" s="5" t="str">
        <f t="shared" si="15"/>
        <v>160.66亿</v>
      </c>
      <c r="C237" s="5">
        <v>16065651900</v>
      </c>
      <c r="D237" s="5" t="str">
        <f>IF(A237="","",VLOOKUP($A237,基础300级经验表!$A:$D,4,))</f>
        <v>7</v>
      </c>
      <c r="E237" s="5" t="str">
        <f t="shared" si="12"/>
        <v>3650.57亿</v>
      </c>
      <c r="F237" s="5">
        <f>IF(A237="","",VLOOKUP($A237,基础300级经验表!$A:$F,6,)-VLOOKUP($A$3-1,基础300级经验表!$A:$F,6,))</f>
        <v>365057188785</v>
      </c>
      <c r="G237" s="5">
        <f>IF(A237="","",VLOOKUP($A237,基础300级经验表!$A:$G,7,)-VLOOKUP($A$3-1,基础300级经验表!$A:$G,7,))</f>
        <v>1645</v>
      </c>
      <c r="H237" s="5">
        <f t="shared" si="14"/>
        <v>236</v>
      </c>
    </row>
    <row r="238" spans="1:8" x14ac:dyDescent="0.2">
      <c r="A238" s="11">
        <f t="shared" si="13"/>
        <v>237</v>
      </c>
      <c r="B238" s="22" t="str">
        <f t="shared" si="15"/>
        <v>168.21亿</v>
      </c>
      <c r="C238" s="6">
        <v>16821288700</v>
      </c>
      <c r="D238" s="6" t="str">
        <f>IF(A238="","",VLOOKUP($A238,基础300级经验表!$A:$D,4,))</f>
        <v>7</v>
      </c>
      <c r="E238" s="6" t="str">
        <f t="shared" si="12"/>
        <v>3818.78亿</v>
      </c>
      <c r="F238" s="6">
        <f>IF(A238="","",VLOOKUP($A238,基础300级经验表!$A:$F,6,)-VLOOKUP($A$3-1,基础300级经验表!$A:$F,6,))</f>
        <v>381878477485</v>
      </c>
      <c r="G238" s="6">
        <f>IF(A238="","",VLOOKUP($A238,基础300级经验表!$A:$G,7,)-VLOOKUP($A$3-1,基础300级经验表!$A:$G,7,))</f>
        <v>1652</v>
      </c>
      <c r="H238" s="6">
        <f t="shared" si="14"/>
        <v>237</v>
      </c>
    </row>
    <row r="239" spans="1:8" x14ac:dyDescent="0.2">
      <c r="A239" s="10">
        <f t="shared" si="13"/>
        <v>238</v>
      </c>
      <c r="B239" s="5" t="str">
        <f t="shared" si="15"/>
        <v>176.11亿</v>
      </c>
      <c r="C239" s="5">
        <v>17610929200</v>
      </c>
      <c r="D239" s="5" t="str">
        <f>IF(A239="","",VLOOKUP($A239,基础300级经验表!$A:$D,4,))</f>
        <v>7</v>
      </c>
      <c r="E239" s="5" t="str">
        <f t="shared" si="12"/>
        <v>3994.89亿</v>
      </c>
      <c r="F239" s="5">
        <f>IF(A239="","",VLOOKUP($A239,基础300级经验表!$A:$F,6,)-VLOOKUP($A$3-1,基础300级经验表!$A:$F,6,))</f>
        <v>399489406685</v>
      </c>
      <c r="G239" s="5">
        <f>IF(A239="","",VLOOKUP($A239,基础300级经验表!$A:$G,7,)-VLOOKUP($A$3-1,基础300级经验表!$A:$G,7,))</f>
        <v>1659</v>
      </c>
      <c r="H239" s="5">
        <f t="shared" si="14"/>
        <v>238</v>
      </c>
    </row>
    <row r="240" spans="1:8" x14ac:dyDescent="0.2">
      <c r="A240" s="11">
        <f t="shared" si="13"/>
        <v>239</v>
      </c>
      <c r="B240" s="22" t="str">
        <f t="shared" si="15"/>
        <v>184.36亿</v>
      </c>
      <c r="C240" s="6">
        <v>18436103500</v>
      </c>
      <c r="D240" s="6" t="str">
        <f>IF(A240="","",VLOOKUP($A240,基础300级经验表!$A:$D,4,))</f>
        <v>7</v>
      </c>
      <c r="E240" s="6" t="str">
        <f t="shared" si="12"/>
        <v>4179.26亿</v>
      </c>
      <c r="F240" s="6">
        <f>IF(A240="","",VLOOKUP($A240,基础300级经验表!$A:$F,6,)-VLOOKUP($A$3-1,基础300级经验表!$A:$F,6,))</f>
        <v>417925510185</v>
      </c>
      <c r="G240" s="6">
        <f>IF(A240="","",VLOOKUP($A240,基础300级经验表!$A:$G,7,)-VLOOKUP($A$3-1,基础300级经验表!$A:$G,7,))</f>
        <v>1666</v>
      </c>
      <c r="H240" s="6">
        <f t="shared" si="14"/>
        <v>239</v>
      </c>
    </row>
    <row r="241" spans="1:8" x14ac:dyDescent="0.2">
      <c r="A241" s="10">
        <f t="shared" si="13"/>
        <v>240</v>
      </c>
      <c r="B241" s="5" t="str">
        <f t="shared" si="15"/>
        <v>192.98亿</v>
      </c>
      <c r="C241" s="5">
        <v>19298410700</v>
      </c>
      <c r="D241" s="5" t="str">
        <f>IF(A241="","",VLOOKUP($A241,基础300级经验表!$A:$D,4,))</f>
        <v>7</v>
      </c>
      <c r="E241" s="5" t="str">
        <f t="shared" si="12"/>
        <v>4372.24亿</v>
      </c>
      <c r="F241" s="5">
        <f>IF(A241="","",VLOOKUP($A241,基础300级经验表!$A:$F,6,)-VLOOKUP($A$3-1,基础300级经验表!$A:$F,6,))</f>
        <v>437223920885</v>
      </c>
      <c r="G241" s="5">
        <f>IF(A241="","",VLOOKUP($A241,基础300级经验表!$A:$G,7,)-VLOOKUP($A$3-1,基础300级经验表!$A:$G,7,))</f>
        <v>1673</v>
      </c>
      <c r="H241" s="5">
        <f t="shared" si="14"/>
        <v>240</v>
      </c>
    </row>
    <row r="242" spans="1:8" x14ac:dyDescent="0.2">
      <c r="A242" s="11">
        <f t="shared" si="13"/>
        <v>241</v>
      </c>
      <c r="B242" s="22" t="str">
        <f t="shared" si="15"/>
        <v>202亿</v>
      </c>
      <c r="C242" s="6">
        <v>20199521700</v>
      </c>
      <c r="D242" s="6" t="str">
        <f>IF(A242="","",VLOOKUP($A242,基础300级经验表!$A:$D,4,))</f>
        <v>7</v>
      </c>
      <c r="E242" s="6" t="str">
        <f t="shared" si="12"/>
        <v>4574.23亿</v>
      </c>
      <c r="F242" s="6">
        <f>IF(A242="","",VLOOKUP($A242,基础300级经验表!$A:$F,6,)-VLOOKUP($A$3-1,基础300级经验表!$A:$F,6,))</f>
        <v>457423442585</v>
      </c>
      <c r="G242" s="6">
        <f>IF(A242="","",VLOOKUP($A242,基础300级经验表!$A:$G,7,)-VLOOKUP($A$3-1,基础300级经验表!$A:$G,7,))</f>
        <v>1680</v>
      </c>
      <c r="H242" s="6">
        <f t="shared" si="14"/>
        <v>241</v>
      </c>
    </row>
    <row r="243" spans="1:8" x14ac:dyDescent="0.2">
      <c r="A243" s="10">
        <f t="shared" si="13"/>
        <v>242</v>
      </c>
      <c r="B243" s="5" t="str">
        <f t="shared" si="15"/>
        <v>211.41亿</v>
      </c>
      <c r="C243" s="5">
        <v>21141182700</v>
      </c>
      <c r="D243" s="5" t="str">
        <f>IF(A243="","",VLOOKUP($A243,基础300级经验表!$A:$D,4,))</f>
        <v>7</v>
      </c>
      <c r="E243" s="5" t="str">
        <f t="shared" si="12"/>
        <v>4785.65亿</v>
      </c>
      <c r="F243" s="5">
        <f>IF(A243="","",VLOOKUP($A243,基础300级经验表!$A:$F,6,)-VLOOKUP($A$3-1,基础300级经验表!$A:$F,6,))</f>
        <v>478564625285</v>
      </c>
      <c r="G243" s="5">
        <f>IF(A243="","",VLOOKUP($A243,基础300级经验表!$A:$G,7,)-VLOOKUP($A$3-1,基础300级经验表!$A:$G,7,))</f>
        <v>1687</v>
      </c>
      <c r="H243" s="5">
        <f t="shared" si="14"/>
        <v>242</v>
      </c>
    </row>
    <row r="244" spans="1:8" x14ac:dyDescent="0.2">
      <c r="A244" s="11">
        <f t="shared" si="13"/>
        <v>243</v>
      </c>
      <c r="B244" s="22" t="str">
        <f t="shared" si="15"/>
        <v>221.25亿</v>
      </c>
      <c r="C244" s="6">
        <v>22125218400</v>
      </c>
      <c r="D244" s="6" t="str">
        <f>IF(A244="","",VLOOKUP($A244,基础300级经验表!$A:$D,4,))</f>
        <v>7</v>
      </c>
      <c r="E244" s="6" t="str">
        <f t="shared" si="12"/>
        <v>5006.9亿</v>
      </c>
      <c r="F244" s="6">
        <f>IF(A244="","",VLOOKUP($A244,基础300级经验表!$A:$F,6,)-VLOOKUP($A$3-1,基础300级经验表!$A:$F,6,))</f>
        <v>500689843685</v>
      </c>
      <c r="G244" s="6">
        <f>IF(A244="","",VLOOKUP($A244,基础300级经验表!$A:$G,7,)-VLOOKUP($A$3-1,基础300级经验表!$A:$G,7,))</f>
        <v>1694</v>
      </c>
      <c r="H244" s="6">
        <f t="shared" si="14"/>
        <v>243</v>
      </c>
    </row>
    <row r="245" spans="1:8" x14ac:dyDescent="0.2">
      <c r="A245" s="10">
        <f t="shared" si="13"/>
        <v>244</v>
      </c>
      <c r="B245" s="5" t="str">
        <f t="shared" si="15"/>
        <v>231.49亿</v>
      </c>
      <c r="C245" s="5">
        <v>23148615600</v>
      </c>
      <c r="D245" s="5" t="str">
        <f>IF(A245="","",VLOOKUP($A245,基础300级经验表!$A:$D,4,))</f>
        <v>7</v>
      </c>
      <c r="E245" s="5" t="str">
        <f t="shared" si="12"/>
        <v>5238.38亿</v>
      </c>
      <c r="F245" s="5">
        <f>IF(A245="","",VLOOKUP($A245,基础300级经验表!$A:$F,6,)-VLOOKUP($A$3-1,基础300级经验表!$A:$F,6,))</f>
        <v>523838459285</v>
      </c>
      <c r="G245" s="5">
        <f>IF(A245="","",VLOOKUP($A245,基础300级经验表!$A:$G,7,)-VLOOKUP($A$3-1,基础300级经验表!$A:$G,7,))</f>
        <v>1701</v>
      </c>
      <c r="H245" s="5">
        <f t="shared" si="14"/>
        <v>244</v>
      </c>
    </row>
    <row r="246" spans="1:8" x14ac:dyDescent="0.2">
      <c r="A246" s="11">
        <f t="shared" si="13"/>
        <v>245</v>
      </c>
      <c r="B246" s="22" t="str">
        <f t="shared" si="15"/>
        <v>242.13亿</v>
      </c>
      <c r="C246" s="6">
        <v>24212948600</v>
      </c>
      <c r="D246" s="6" t="str">
        <f>IF(A246="","",VLOOKUP($A246,基础300级经验表!$A:$D,4,))</f>
        <v>7</v>
      </c>
      <c r="E246" s="6" t="str">
        <f t="shared" si="12"/>
        <v>5480.51亿</v>
      </c>
      <c r="F246" s="6">
        <f>IF(A246="","",VLOOKUP($A246,基础300级经验表!$A:$F,6,)-VLOOKUP($A$3-1,基础300级经验表!$A:$F,6,))</f>
        <v>548051407885</v>
      </c>
      <c r="G246" s="6">
        <f>IF(A246="","",VLOOKUP($A246,基础300级经验表!$A:$G,7,)-VLOOKUP($A$3-1,基础300级经验表!$A:$G,7,))</f>
        <v>1708</v>
      </c>
      <c r="H246" s="6">
        <f t="shared" si="14"/>
        <v>245</v>
      </c>
    </row>
    <row r="247" spans="1:8" x14ac:dyDescent="0.2">
      <c r="A247" s="10">
        <f t="shared" si="13"/>
        <v>246</v>
      </c>
      <c r="B247" s="5" t="str">
        <f t="shared" si="15"/>
        <v>253.2亿</v>
      </c>
      <c r="C247" s="5">
        <v>25319855000</v>
      </c>
      <c r="D247" s="5" t="str">
        <f>IF(A247="","",VLOOKUP($A247,基础300级经验表!$A:$D,4,))</f>
        <v>7</v>
      </c>
      <c r="E247" s="5" t="str">
        <f t="shared" si="12"/>
        <v>5733.71亿</v>
      </c>
      <c r="F247" s="5">
        <f>IF(A247="","",VLOOKUP($A247,基础300级经验表!$A:$F,6,)-VLOOKUP($A$3-1,基础300级经验表!$A:$F,6,))</f>
        <v>573371262885</v>
      </c>
      <c r="G247" s="5">
        <f>IF(A247="","",VLOOKUP($A247,基础300级经验表!$A:$G,7,)-VLOOKUP($A$3-1,基础300级经验表!$A:$G,7,))</f>
        <v>1715</v>
      </c>
      <c r="H247" s="5">
        <f t="shared" si="14"/>
        <v>246</v>
      </c>
    </row>
    <row r="248" spans="1:8" x14ac:dyDescent="0.2">
      <c r="A248" s="11">
        <f t="shared" si="13"/>
        <v>247</v>
      </c>
      <c r="B248" s="22" t="str">
        <f t="shared" si="15"/>
        <v>264.71亿</v>
      </c>
      <c r="C248" s="6">
        <v>26471037600</v>
      </c>
      <c r="D248" s="6" t="str">
        <f>IF(A248="","",VLOOKUP($A248,基础300级经验表!$A:$D,4,))</f>
        <v>7</v>
      </c>
      <c r="E248" s="6" t="str">
        <f t="shared" si="12"/>
        <v>5998.42亿</v>
      </c>
      <c r="F248" s="6">
        <f>IF(A248="","",VLOOKUP($A248,基础300级经验表!$A:$F,6,)-VLOOKUP($A$3-1,基础300级经验表!$A:$F,6,))</f>
        <v>599842300485</v>
      </c>
      <c r="G248" s="6">
        <f>IF(A248="","",VLOOKUP($A248,基础300级经验表!$A:$G,7,)-VLOOKUP($A$3-1,基础300级经验表!$A:$G,7,))</f>
        <v>1722</v>
      </c>
      <c r="H248" s="6">
        <f t="shared" si="14"/>
        <v>247</v>
      </c>
    </row>
    <row r="249" spans="1:8" x14ac:dyDescent="0.2">
      <c r="A249" s="10">
        <f t="shared" si="13"/>
        <v>248</v>
      </c>
      <c r="B249" s="5" t="str">
        <f t="shared" si="15"/>
        <v>276.68亿</v>
      </c>
      <c r="C249" s="5">
        <v>27668267500</v>
      </c>
      <c r="D249" s="5" t="str">
        <f>IF(A249="","",VLOOKUP($A249,基础300级经验表!$A:$D,4,))</f>
        <v>7</v>
      </c>
      <c r="E249" s="5" t="str">
        <f t="shared" si="12"/>
        <v>6275.11亿</v>
      </c>
      <c r="F249" s="5">
        <f>IF(A249="","",VLOOKUP($A249,基础300级经验表!$A:$F,6,)-VLOOKUP($A$3-1,基础300级经验表!$A:$F,6,))</f>
        <v>627510567985</v>
      </c>
      <c r="G249" s="5">
        <f>IF(A249="","",VLOOKUP($A249,基础300级经验表!$A:$G,7,)-VLOOKUP($A$3-1,基础300级经验表!$A:$G,7,))</f>
        <v>1729</v>
      </c>
      <c r="H249" s="5">
        <f t="shared" si="14"/>
        <v>248</v>
      </c>
    </row>
    <row r="250" spans="1:8" x14ac:dyDescent="0.2">
      <c r="A250" s="11">
        <f t="shared" si="13"/>
        <v>249</v>
      </c>
      <c r="B250" s="22" t="str">
        <f t="shared" si="15"/>
        <v>289.13亿</v>
      </c>
      <c r="C250" s="6">
        <v>28913386600</v>
      </c>
      <c r="D250" s="6" t="str">
        <f>IF(A250="","",VLOOKUP($A250,基础300级经验表!$A:$D,4,))</f>
        <v>7</v>
      </c>
      <c r="E250" s="6" t="str">
        <f t="shared" si="12"/>
        <v>6564.24亿</v>
      </c>
      <c r="F250" s="6">
        <f>IF(A250="","",VLOOKUP($A250,基础300级经验表!$A:$F,6,)-VLOOKUP($A$3-1,基础300级经验表!$A:$F,6,))</f>
        <v>656423954585</v>
      </c>
      <c r="G250" s="6">
        <f>IF(A250="","",VLOOKUP($A250,基础300级经验表!$A:$G,7,)-VLOOKUP($A$3-1,基础300级经验表!$A:$G,7,))</f>
        <v>1736</v>
      </c>
      <c r="H250" s="6">
        <f t="shared" si="14"/>
        <v>249</v>
      </c>
    </row>
    <row r="251" spans="1:8" x14ac:dyDescent="0.2">
      <c r="A251" s="10">
        <f t="shared" si="13"/>
        <v>250</v>
      </c>
      <c r="B251" s="5" t="str">
        <f t="shared" si="15"/>
        <v>302.08亿</v>
      </c>
      <c r="C251" s="5">
        <v>30208310500</v>
      </c>
      <c r="D251" s="5" t="str">
        <f>IF(A251="","",VLOOKUP($A251,基础300级经验表!$A:$D,4,))</f>
        <v>7</v>
      </c>
      <c r="E251" s="5" t="str">
        <f t="shared" si="12"/>
        <v>6866.32亿</v>
      </c>
      <c r="F251" s="5">
        <f>IF(A251="","",VLOOKUP($A251,基础300级经验表!$A:$F,6,)-VLOOKUP($A$3-1,基础300级经验表!$A:$F,6,))</f>
        <v>686632265085</v>
      </c>
      <c r="G251" s="5">
        <f>IF(A251="","",VLOOKUP($A251,基础300级经验表!$A:$G,7,)-VLOOKUP($A$3-1,基础300级经验表!$A:$G,7,))</f>
        <v>1743</v>
      </c>
      <c r="H251" s="5">
        <f t="shared" si="14"/>
        <v>250</v>
      </c>
    </row>
    <row r="252" spans="1:8" x14ac:dyDescent="0.2">
      <c r="A252" s="11">
        <f t="shared" si="13"/>
        <v>251</v>
      </c>
      <c r="B252" s="22" t="str">
        <f t="shared" si="15"/>
        <v>315.55亿</v>
      </c>
      <c r="C252" s="6">
        <v>31555031300</v>
      </c>
      <c r="D252" s="6" t="str">
        <f>IF(A252="","",VLOOKUP($A252,基础300级经验表!$A:$D,4,))</f>
        <v>7</v>
      </c>
      <c r="E252" s="6" t="str">
        <f t="shared" si="12"/>
        <v>7181.87亿</v>
      </c>
      <c r="F252" s="6">
        <f>IF(A252="","",VLOOKUP($A252,基础300级经验表!$A:$F,6,)-VLOOKUP($A$3-1,基础300级经验表!$A:$F,6,))</f>
        <v>718187296385</v>
      </c>
      <c r="G252" s="6">
        <f>IF(A252="","",VLOOKUP($A252,基础300级经验表!$A:$G,7,)-VLOOKUP($A$3-1,基础300级经验表!$A:$G,7,))</f>
        <v>1750</v>
      </c>
      <c r="H252" s="6">
        <f t="shared" si="14"/>
        <v>251</v>
      </c>
    </row>
    <row r="253" spans="1:8" x14ac:dyDescent="0.2">
      <c r="A253" s="10">
        <f t="shared" si="13"/>
        <v>252</v>
      </c>
      <c r="B253" s="5" t="str">
        <f t="shared" si="15"/>
        <v>329.56亿</v>
      </c>
      <c r="C253" s="5">
        <v>32955621000</v>
      </c>
      <c r="D253" s="5" t="str">
        <f>IF(A253="","",VLOOKUP($A253,基础300级经验表!$A:$D,4,))</f>
        <v>7</v>
      </c>
      <c r="E253" s="5" t="str">
        <f t="shared" si="12"/>
        <v>7511.43亿</v>
      </c>
      <c r="F253" s="5">
        <f>IF(A253="","",VLOOKUP($A253,基础300级经验表!$A:$F,6,)-VLOOKUP($A$3-1,基础300级经验表!$A:$F,6,))</f>
        <v>751142917385</v>
      </c>
      <c r="G253" s="5">
        <f>IF(A253="","",VLOOKUP($A253,基础300级经验表!$A:$G,7,)-VLOOKUP($A$3-1,基础300级经验表!$A:$G,7,))</f>
        <v>1757</v>
      </c>
      <c r="H253" s="5">
        <f t="shared" si="14"/>
        <v>252</v>
      </c>
    </row>
    <row r="254" spans="1:8" x14ac:dyDescent="0.2">
      <c r="A254" s="11">
        <f t="shared" si="13"/>
        <v>253</v>
      </c>
      <c r="B254" s="22" t="str">
        <f t="shared" si="15"/>
        <v>344.12亿</v>
      </c>
      <c r="C254" s="6">
        <v>34412234300</v>
      </c>
      <c r="D254" s="6" t="str">
        <f>IF(A254="","",VLOOKUP($A254,基础300级经验表!$A:$D,4,))</f>
        <v>7</v>
      </c>
      <c r="E254" s="6" t="str">
        <f t="shared" si="12"/>
        <v>7855.55亿</v>
      </c>
      <c r="F254" s="6">
        <f>IF(A254="","",VLOOKUP($A254,基础300级经验表!$A:$F,6,)-VLOOKUP($A$3-1,基础300级经验表!$A:$F,6,))</f>
        <v>785555151685</v>
      </c>
      <c r="G254" s="6">
        <f>IF(A254="","",VLOOKUP($A254,基础300级经验表!$A:$G,7,)-VLOOKUP($A$3-1,基础300级经验表!$A:$G,7,))</f>
        <v>1764</v>
      </c>
      <c r="H254" s="6">
        <f t="shared" si="14"/>
        <v>253</v>
      </c>
    </row>
    <row r="255" spans="1:8" x14ac:dyDescent="0.2">
      <c r="A255" s="10">
        <f t="shared" si="13"/>
        <v>254</v>
      </c>
      <c r="B255" s="5" t="str">
        <f t="shared" si="15"/>
        <v>359.27亿</v>
      </c>
      <c r="C255" s="5">
        <v>35927112100</v>
      </c>
      <c r="D255" s="5" t="str">
        <f>IF(A255="","",VLOOKUP($A255,基础300级经验表!$A:$D,4,))</f>
        <v>7</v>
      </c>
      <c r="E255" s="5" t="str">
        <f t="shared" si="12"/>
        <v>8214.82亿</v>
      </c>
      <c r="F255" s="5">
        <f>IF(A255="","",VLOOKUP($A255,基础300级经验表!$A:$F,6,)-VLOOKUP($A$3-1,基础300级经验表!$A:$F,6,))</f>
        <v>821482263785</v>
      </c>
      <c r="G255" s="5">
        <f>IF(A255="","",VLOOKUP($A255,基础300级经验表!$A:$G,7,)-VLOOKUP($A$3-1,基础300级经验表!$A:$G,7,))</f>
        <v>1771</v>
      </c>
      <c r="H255" s="5">
        <f t="shared" si="14"/>
        <v>254</v>
      </c>
    </row>
    <row r="256" spans="1:8" x14ac:dyDescent="0.2">
      <c r="A256" s="11">
        <f t="shared" si="13"/>
        <v>255</v>
      </c>
      <c r="B256" s="22" t="str">
        <f t="shared" si="15"/>
        <v>375.03亿</v>
      </c>
      <c r="C256" s="6">
        <v>37502585000</v>
      </c>
      <c r="D256" s="6" t="str">
        <f>IF(A256="","",VLOOKUP($A256,基础300级经验表!$A:$D,4,))</f>
        <v>7</v>
      </c>
      <c r="E256" s="6" t="str">
        <f t="shared" si="12"/>
        <v>8589.85亿</v>
      </c>
      <c r="F256" s="6">
        <f>IF(A256="","",VLOOKUP($A256,基础300级经验表!$A:$F,6,)-VLOOKUP($A$3-1,基础300级经验表!$A:$F,6,))</f>
        <v>858984848785</v>
      </c>
      <c r="G256" s="6">
        <f>IF(A256="","",VLOOKUP($A256,基础300级经验表!$A:$G,7,)-VLOOKUP($A$3-1,基础300级经验表!$A:$G,7,))</f>
        <v>1778</v>
      </c>
      <c r="H256" s="6">
        <f t="shared" si="14"/>
        <v>255</v>
      </c>
    </row>
    <row r="257" spans="1:8" x14ac:dyDescent="0.2">
      <c r="A257" s="10">
        <f t="shared" si="13"/>
        <v>256</v>
      </c>
      <c r="B257" s="5" t="str">
        <f t="shared" si="15"/>
        <v>391.41亿</v>
      </c>
      <c r="C257" s="5">
        <v>39141076800</v>
      </c>
      <c r="D257" s="5" t="str">
        <f>IF(A257="","",VLOOKUP($A257,基础300级经验表!$A:$D,4,))</f>
        <v>7</v>
      </c>
      <c r="E257" s="5" t="str">
        <f t="shared" si="12"/>
        <v>8981.26亿</v>
      </c>
      <c r="F257" s="5">
        <f>IF(A257="","",VLOOKUP($A257,基础300级经验表!$A:$F,6,)-VLOOKUP($A$3-1,基础300级经验表!$A:$F,6,))</f>
        <v>898125925585</v>
      </c>
      <c r="G257" s="5">
        <f>IF(A257="","",VLOOKUP($A257,基础300级经验表!$A:$G,7,)-VLOOKUP($A$3-1,基础300级经验表!$A:$G,7,))</f>
        <v>1785</v>
      </c>
      <c r="H257" s="5">
        <f t="shared" si="14"/>
        <v>256</v>
      </c>
    </row>
    <row r="258" spans="1:8" x14ac:dyDescent="0.2">
      <c r="A258" s="11">
        <f t="shared" si="13"/>
        <v>257</v>
      </c>
      <c r="B258" s="22" t="str">
        <f t="shared" si="15"/>
        <v>408.45亿</v>
      </c>
      <c r="C258" s="6">
        <v>40845108300</v>
      </c>
      <c r="D258" s="6" t="str">
        <f>IF(A258="","",VLOOKUP($A258,基础300级经验表!$A:$D,4,))</f>
        <v>7</v>
      </c>
      <c r="E258" s="6" t="str">
        <f t="shared" si="12"/>
        <v>9389.71亿</v>
      </c>
      <c r="F258" s="6">
        <f>IF(A258="","",VLOOKUP($A258,基础300级经验表!$A:$F,6,)-VLOOKUP($A$3-1,基础300级经验表!$A:$F,6,))</f>
        <v>938971033885</v>
      </c>
      <c r="G258" s="6">
        <f>IF(A258="","",VLOOKUP($A258,基础300级经验表!$A:$G,7,)-VLOOKUP($A$3-1,基础300级经验表!$A:$G,7,))</f>
        <v>1792</v>
      </c>
      <c r="H258" s="6">
        <f t="shared" si="14"/>
        <v>257</v>
      </c>
    </row>
    <row r="259" spans="1:8" x14ac:dyDescent="0.2">
      <c r="A259" s="10">
        <f t="shared" si="13"/>
        <v>258</v>
      </c>
      <c r="B259" s="5" t="str">
        <f t="shared" si="15"/>
        <v>426.17亿</v>
      </c>
      <c r="C259" s="5">
        <v>42617301000</v>
      </c>
      <c r="D259" s="5" t="str">
        <f>IF(A259="","",VLOOKUP($A259,基础300级经验表!$A:$D,4,))</f>
        <v>7</v>
      </c>
      <c r="E259" s="5" t="str">
        <f t="shared" ref="E259:E301" si="16">IF(A259="","",IF(F259&gt;9999999999999990,ROUND(F259/10000000000000000,2)&amp;"万兆",IF(F259&gt;999999999999,ROUND(F259/1000000000000,2)&amp;"万亿",IF(F259&gt;99999999,ROUND(F259/100000000,2)&amp;"亿",ROUND(F259/10000,2)&amp;"万"))))</f>
        <v>9815.88亿</v>
      </c>
      <c r="F259" s="5">
        <f>IF(A259="","",VLOOKUP($A259,基础300级经验表!$A:$F,6,)-VLOOKUP($A$3-1,基础300级经验表!$A:$F,6,))</f>
        <v>981588334885</v>
      </c>
      <c r="G259" s="5">
        <f>IF(A259="","",VLOOKUP($A259,基础300级经验表!$A:$G,7,)-VLOOKUP($A$3-1,基础300级经验表!$A:$G,7,))</f>
        <v>1799</v>
      </c>
      <c r="H259" s="5">
        <f t="shared" si="14"/>
        <v>258</v>
      </c>
    </row>
    <row r="260" spans="1:8" x14ac:dyDescent="0.2">
      <c r="A260" s="11">
        <f t="shared" ref="A260:A301" si="17">IF(A259="","",IF(A259+1&lt;=300,A259+1,""))</f>
        <v>259</v>
      </c>
      <c r="B260" s="22" t="str">
        <f t="shared" si="15"/>
        <v>444.6亿</v>
      </c>
      <c r="C260" s="6">
        <v>44460381500</v>
      </c>
      <c r="D260" s="6" t="str">
        <f>IF(A260="","",VLOOKUP($A260,基础300级经验表!$A:$D,4,))</f>
        <v>7</v>
      </c>
      <c r="E260" s="6" t="str">
        <f t="shared" si="16"/>
        <v>1.03万亿</v>
      </c>
      <c r="F260" s="6">
        <f>IF(A260="","",VLOOKUP($A260,基础300级经验表!$A:$F,6,)-VLOOKUP($A$3-1,基础300级经验表!$A:$F,6,))</f>
        <v>1026048716385</v>
      </c>
      <c r="G260" s="6">
        <f>IF(A260="","",VLOOKUP($A260,基础300级经验表!$A:$G,7,)-VLOOKUP($A$3-1,基础300级经验表!$A:$G,7,))</f>
        <v>1806</v>
      </c>
      <c r="H260" s="6">
        <f t="shared" si="14"/>
        <v>259</v>
      </c>
    </row>
    <row r="261" spans="1:8" x14ac:dyDescent="0.2">
      <c r="A261" s="10">
        <f t="shared" si="17"/>
        <v>260</v>
      </c>
      <c r="B261" s="5" t="str">
        <f t="shared" si="15"/>
        <v>463.77亿</v>
      </c>
      <c r="C261" s="5">
        <v>46377185200</v>
      </c>
      <c r="D261" s="5" t="str">
        <f>IF(A261="","",VLOOKUP($A261,基础300级经验表!$A:$D,4,))</f>
        <v>7</v>
      </c>
      <c r="E261" s="5" t="str">
        <f t="shared" si="16"/>
        <v>1.07万亿</v>
      </c>
      <c r="F261" s="5">
        <f>IF(A261="","",VLOOKUP($A261,基础300级经验表!$A:$F,6,)-VLOOKUP($A$3-1,基础300级经验表!$A:$F,6,))</f>
        <v>1072425901585</v>
      </c>
      <c r="G261" s="5">
        <f>IF(A261="","",VLOOKUP($A261,基础300级经验表!$A:$G,7,)-VLOOKUP($A$3-1,基础300级经验表!$A:$G,7,))</f>
        <v>1813</v>
      </c>
      <c r="H261" s="5">
        <f t="shared" ref="H261:H301" si="18">A261</f>
        <v>260</v>
      </c>
    </row>
    <row r="262" spans="1:8" x14ac:dyDescent="0.2">
      <c r="A262" s="11">
        <f t="shared" si="17"/>
        <v>261</v>
      </c>
      <c r="B262" s="22" t="str">
        <f t="shared" ref="B262:B301" si="19">IF(C262&gt;9999999999999990,ROUND(C262/10000000000000000,2)&amp;"万兆",IF(C262&gt;999999999999,ROUND(C262/1000000000000,2)&amp;"万亿",IF(C262&gt;99999999,ROUND(C262/100000000,2)&amp;"亿",IF(C262&lt;10000,C262,ROUND(C262/10000,2)&amp;"万"))))</f>
        <v>483.71亿</v>
      </c>
      <c r="C262" s="6">
        <v>48370661000</v>
      </c>
      <c r="D262" s="6" t="str">
        <f>IF(A262="","",VLOOKUP($A262,基础300级经验表!$A:$D,4,))</f>
        <v>7</v>
      </c>
      <c r="E262" s="6" t="str">
        <f t="shared" si="16"/>
        <v>1.12万亿</v>
      </c>
      <c r="F262" s="6">
        <f>IF(A262="","",VLOOKUP($A262,基础300级经验表!$A:$F,6,)-VLOOKUP($A$3-1,基础300级经验表!$A:$F,6,))</f>
        <v>1120796562585</v>
      </c>
      <c r="G262" s="6">
        <f>IF(A262="","",VLOOKUP($A262,基础300级经验表!$A:$G,7,)-VLOOKUP($A$3-1,基础300级经验表!$A:$G,7,))</f>
        <v>1820</v>
      </c>
      <c r="H262" s="6">
        <f t="shared" si="18"/>
        <v>261</v>
      </c>
    </row>
    <row r="263" spans="1:8" x14ac:dyDescent="0.2">
      <c r="A263" s="10">
        <f t="shared" si="17"/>
        <v>262</v>
      </c>
      <c r="B263" s="5" t="str">
        <f t="shared" si="19"/>
        <v>508.25亿</v>
      </c>
      <c r="C263" s="5">
        <v>50824597200</v>
      </c>
      <c r="D263" s="5" t="str">
        <f>IF(A263="","",VLOOKUP($A263,基础300级经验表!$A:$D,4,))</f>
        <v>7</v>
      </c>
      <c r="E263" s="5" t="str">
        <f t="shared" si="16"/>
        <v>1.17万亿</v>
      </c>
      <c r="F263" s="5">
        <f>IF(A263="","",VLOOKUP($A263,基础300级经验表!$A:$F,6,)-VLOOKUP($A$3-1,基础300级经验表!$A:$F,6,))</f>
        <v>1171621159785</v>
      </c>
      <c r="G263" s="5">
        <f>IF(A263="","",VLOOKUP($A263,基础300级经验表!$A:$G,7,)-VLOOKUP($A$3-1,基础300级经验表!$A:$G,7,))</f>
        <v>1827</v>
      </c>
      <c r="H263" s="5">
        <f t="shared" si="18"/>
        <v>262</v>
      </c>
    </row>
    <row r="264" spans="1:8" x14ac:dyDescent="0.2">
      <c r="A264" s="11">
        <f t="shared" si="17"/>
        <v>263</v>
      </c>
      <c r="B264" s="22" t="str">
        <f t="shared" si="19"/>
        <v>533.62亿</v>
      </c>
      <c r="C264" s="6">
        <v>53361967300</v>
      </c>
      <c r="D264" s="6" t="str">
        <f>IF(A264="","",VLOOKUP($A264,基础300级经验表!$A:$D,4,))</f>
        <v>7</v>
      </c>
      <c r="E264" s="6" t="str">
        <f t="shared" si="16"/>
        <v>1.22万亿</v>
      </c>
      <c r="F264" s="6">
        <f>IF(A264="","",VLOOKUP($A264,基础300级经验表!$A:$F,6,)-VLOOKUP($A$3-1,基础300级经验表!$A:$F,6,))</f>
        <v>1224983127085</v>
      </c>
      <c r="G264" s="6">
        <f>IF(A264="","",VLOOKUP($A264,基础300级经验表!$A:$G,7,)-VLOOKUP($A$3-1,基础300级经验表!$A:$G,7,))</f>
        <v>1834</v>
      </c>
      <c r="H264" s="6">
        <f t="shared" si="18"/>
        <v>263</v>
      </c>
    </row>
    <row r="265" spans="1:8" x14ac:dyDescent="0.2">
      <c r="A265" s="10">
        <f t="shared" si="17"/>
        <v>264</v>
      </c>
      <c r="B265" s="5" t="str">
        <f t="shared" si="19"/>
        <v>559.86亿</v>
      </c>
      <c r="C265" s="5">
        <v>55985608000</v>
      </c>
      <c r="D265" s="5" t="str">
        <f>IF(A265="","",VLOOKUP($A265,基础300级经验表!$A:$D,4,))</f>
        <v>7</v>
      </c>
      <c r="E265" s="5" t="str">
        <f t="shared" si="16"/>
        <v>1.28万亿</v>
      </c>
      <c r="F265" s="5">
        <f>IF(A265="","",VLOOKUP($A265,基础300级经验表!$A:$F,6,)-VLOOKUP($A$3-1,基础300级经验表!$A:$F,6,))</f>
        <v>1280968735085</v>
      </c>
      <c r="G265" s="5">
        <f>IF(A265="","",VLOOKUP($A265,基础300级经验表!$A:$G,7,)-VLOOKUP($A$3-1,基础300级经验表!$A:$G,7,))</f>
        <v>1841</v>
      </c>
      <c r="H265" s="5">
        <f t="shared" si="18"/>
        <v>264</v>
      </c>
    </row>
    <row r="266" spans="1:8" x14ac:dyDescent="0.2">
      <c r="A266" s="11">
        <f t="shared" si="17"/>
        <v>265</v>
      </c>
      <c r="B266" s="22" t="str">
        <f t="shared" si="19"/>
        <v>586.98亿</v>
      </c>
      <c r="C266" s="6">
        <v>58698452500</v>
      </c>
      <c r="D266" s="6" t="str">
        <f>IF(A266="","",VLOOKUP($A266,基础300级经验表!$A:$D,4,))</f>
        <v>7</v>
      </c>
      <c r="E266" s="6" t="str">
        <f t="shared" si="16"/>
        <v>1.34万亿</v>
      </c>
      <c r="F266" s="6">
        <f>IF(A266="","",VLOOKUP($A266,基础300级经验表!$A:$F,6,)-VLOOKUP($A$3-1,基础300级经验表!$A:$F,6,))</f>
        <v>1339667187585</v>
      </c>
      <c r="G266" s="6">
        <f>IF(A266="","",VLOOKUP($A266,基础300级经验表!$A:$G,7,)-VLOOKUP($A$3-1,基础300级经验表!$A:$G,7,))</f>
        <v>1848</v>
      </c>
      <c r="H266" s="6">
        <f t="shared" si="18"/>
        <v>265</v>
      </c>
    </row>
    <row r="267" spans="1:8" x14ac:dyDescent="0.2">
      <c r="A267" s="10">
        <f t="shared" si="17"/>
        <v>266</v>
      </c>
      <c r="B267" s="5" t="str">
        <f t="shared" si="19"/>
        <v>615.04亿</v>
      </c>
      <c r="C267" s="5">
        <v>61503533600</v>
      </c>
      <c r="D267" s="5" t="str">
        <f>IF(A267="","",VLOOKUP($A267,基础300级经验表!$A:$D,4,))</f>
        <v>7</v>
      </c>
      <c r="E267" s="5" t="str">
        <f t="shared" si="16"/>
        <v>1.4万亿</v>
      </c>
      <c r="F267" s="5">
        <f>IF(A267="","",VLOOKUP($A267,基础300级经验表!$A:$F,6,)-VLOOKUP($A$3-1,基础300级经验表!$A:$F,6,))</f>
        <v>1401170721185</v>
      </c>
      <c r="G267" s="5">
        <f>IF(A267="","",VLOOKUP($A267,基础300级经验表!$A:$G,7,)-VLOOKUP($A$3-1,基础300级经验表!$A:$G,7,))</f>
        <v>1855</v>
      </c>
      <c r="H267" s="5">
        <f t="shared" si="18"/>
        <v>266</v>
      </c>
    </row>
    <row r="268" spans="1:8" x14ac:dyDescent="0.2">
      <c r="A268" s="11">
        <f t="shared" si="17"/>
        <v>267</v>
      </c>
      <c r="B268" s="22" t="str">
        <f t="shared" si="19"/>
        <v>644.04亿</v>
      </c>
      <c r="C268" s="6">
        <v>64403987600</v>
      </c>
      <c r="D268" s="6" t="str">
        <f>IF(A268="","",VLOOKUP($A268,基础300级经验表!$A:$D,4,))</f>
        <v>7</v>
      </c>
      <c r="E268" s="6" t="str">
        <f t="shared" si="16"/>
        <v>1.47万亿</v>
      </c>
      <c r="F268" s="6">
        <f>IF(A268="","",VLOOKUP($A268,基础300级经验表!$A:$F,6,)-VLOOKUP($A$3-1,基础300级经验表!$A:$F,6,))</f>
        <v>1465574708785</v>
      </c>
      <c r="G268" s="6">
        <f>IF(A268="","",VLOOKUP($A268,基础300级经验表!$A:$G,7,)-VLOOKUP($A$3-1,基础300级经验表!$A:$G,7,))</f>
        <v>1862</v>
      </c>
      <c r="H268" s="6">
        <f t="shared" si="18"/>
        <v>267</v>
      </c>
    </row>
    <row r="269" spans="1:8" x14ac:dyDescent="0.2">
      <c r="A269" s="10">
        <f t="shared" si="17"/>
        <v>268</v>
      </c>
      <c r="B269" s="5" t="str">
        <f t="shared" si="19"/>
        <v>674.03亿</v>
      </c>
      <c r="C269" s="5">
        <v>67403056900</v>
      </c>
      <c r="D269" s="5" t="str">
        <f>IF(A269="","",VLOOKUP($A269,基础300级经验表!$A:$D,4,))</f>
        <v>7</v>
      </c>
      <c r="E269" s="5" t="str">
        <f t="shared" si="16"/>
        <v>1.53万亿</v>
      </c>
      <c r="F269" s="5">
        <f>IF(A269="","",VLOOKUP($A269,基础300级经验表!$A:$F,6,)-VLOOKUP($A$3-1,基础300级经验表!$A:$F,6,))</f>
        <v>1532977765685</v>
      </c>
      <c r="G269" s="5">
        <f>IF(A269="","",VLOOKUP($A269,基础300级经验表!$A:$G,7,)-VLOOKUP($A$3-1,基础300级经验表!$A:$G,7,))</f>
        <v>1869</v>
      </c>
      <c r="H269" s="5">
        <f t="shared" si="18"/>
        <v>268</v>
      </c>
    </row>
    <row r="270" spans="1:8" x14ac:dyDescent="0.2">
      <c r="A270" s="11">
        <f t="shared" si="17"/>
        <v>269</v>
      </c>
      <c r="B270" s="22" t="str">
        <f t="shared" si="19"/>
        <v>705.04亿</v>
      </c>
      <c r="C270" s="6">
        <v>70504094600</v>
      </c>
      <c r="D270" s="6" t="str">
        <f>IF(A270="","",VLOOKUP($A270,基础300级经验表!$A:$D,4,))</f>
        <v>7</v>
      </c>
      <c r="E270" s="6" t="str">
        <f t="shared" si="16"/>
        <v>1.6万亿</v>
      </c>
      <c r="F270" s="6">
        <f>IF(A270="","",VLOOKUP($A270,基础300级经验表!$A:$F,6,)-VLOOKUP($A$3-1,基础300级经验表!$A:$F,6,))</f>
        <v>1603481860285</v>
      </c>
      <c r="G270" s="6">
        <f>IF(A270="","",VLOOKUP($A270,基础300级经验表!$A:$G,7,)-VLOOKUP($A$3-1,基础300级经验表!$A:$G,7,))</f>
        <v>1876</v>
      </c>
      <c r="H270" s="6">
        <f t="shared" si="18"/>
        <v>269</v>
      </c>
    </row>
    <row r="271" spans="1:8" x14ac:dyDescent="0.2">
      <c r="A271" s="10">
        <f t="shared" si="17"/>
        <v>270</v>
      </c>
      <c r="B271" s="5" t="str">
        <f t="shared" si="19"/>
        <v>737.11亿</v>
      </c>
      <c r="C271" s="5">
        <v>73710567600</v>
      </c>
      <c r="D271" s="5" t="str">
        <f>IF(A271="","",VLOOKUP($A271,基础300级经验表!$A:$D,4,))</f>
        <v>7</v>
      </c>
      <c r="E271" s="5" t="str">
        <f t="shared" si="16"/>
        <v>1.68万亿</v>
      </c>
      <c r="F271" s="5">
        <f>IF(A271="","",VLOOKUP($A271,基础300级经验表!$A:$F,6,)-VLOOKUP($A$3-1,基础300级经验表!$A:$F,6,))</f>
        <v>1677192427885</v>
      </c>
      <c r="G271" s="5">
        <f>IF(A271="","",VLOOKUP($A271,基础300级经验表!$A:$G,7,)-VLOOKUP($A$3-1,基础300级经验表!$A:$G,7,))</f>
        <v>1883</v>
      </c>
      <c r="H271" s="5">
        <f t="shared" si="18"/>
        <v>270</v>
      </c>
    </row>
    <row r="272" spans="1:8" x14ac:dyDescent="0.2">
      <c r="A272" s="11">
        <f t="shared" si="17"/>
        <v>271</v>
      </c>
      <c r="B272" s="22" t="str">
        <f t="shared" si="19"/>
        <v>770.26亿</v>
      </c>
      <c r="C272" s="6">
        <v>77026060700</v>
      </c>
      <c r="D272" s="6" t="str">
        <f>IF(A272="","",VLOOKUP($A272,基础300级经验表!$A:$D,4,))</f>
        <v>7</v>
      </c>
      <c r="E272" s="6" t="str">
        <f t="shared" si="16"/>
        <v>1.75万亿</v>
      </c>
      <c r="F272" s="6">
        <f>IF(A272="","",VLOOKUP($A272,基础300级经验表!$A:$F,6,)-VLOOKUP($A$3-1,基础300级经验表!$A:$F,6,))</f>
        <v>1754218488585</v>
      </c>
      <c r="G272" s="6">
        <f>IF(A272="","",VLOOKUP($A272,基础300级经验表!$A:$G,7,)-VLOOKUP($A$3-1,基础300级经验表!$A:$G,7,))</f>
        <v>1890</v>
      </c>
      <c r="H272" s="6">
        <f t="shared" si="18"/>
        <v>271</v>
      </c>
    </row>
    <row r="273" spans="1:8" x14ac:dyDescent="0.2">
      <c r="A273" s="10">
        <f t="shared" si="17"/>
        <v>272</v>
      </c>
      <c r="B273" s="5" t="str">
        <f t="shared" si="19"/>
        <v>804.54亿</v>
      </c>
      <c r="C273" s="5">
        <v>80454280600</v>
      </c>
      <c r="D273" s="5" t="str">
        <f>IF(A273="","",VLOOKUP($A273,基础300级经验表!$A:$D,4,))</f>
        <v>7</v>
      </c>
      <c r="E273" s="5" t="str">
        <f t="shared" si="16"/>
        <v>1.83万亿</v>
      </c>
      <c r="F273" s="5">
        <f>IF(A273="","",VLOOKUP($A273,基础300级经验表!$A:$F,6,)-VLOOKUP($A$3-1,基础300级经验表!$A:$F,6,))</f>
        <v>1834672769185</v>
      </c>
      <c r="G273" s="5">
        <f>IF(A273="","",VLOOKUP($A273,基础300级经验表!$A:$G,7,)-VLOOKUP($A$3-1,基础300级经验表!$A:$G,7,))</f>
        <v>1897</v>
      </c>
      <c r="H273" s="5">
        <f t="shared" si="18"/>
        <v>272</v>
      </c>
    </row>
    <row r="274" spans="1:8" x14ac:dyDescent="0.2">
      <c r="A274" s="11">
        <f t="shared" si="17"/>
        <v>273</v>
      </c>
      <c r="B274" s="22" t="str">
        <f t="shared" si="19"/>
        <v>839.99亿</v>
      </c>
      <c r="C274" s="6">
        <v>83999059900</v>
      </c>
      <c r="D274" s="6" t="str">
        <f>IF(A274="","",VLOOKUP($A274,基础300级经验表!$A:$D,4,))</f>
        <v>7</v>
      </c>
      <c r="E274" s="6" t="str">
        <f t="shared" si="16"/>
        <v>1.92万亿</v>
      </c>
      <c r="F274" s="6">
        <f>IF(A274="","",VLOOKUP($A274,基础300级经验表!$A:$F,6,)-VLOOKUP($A$3-1,基础300级经验表!$A:$F,6,))</f>
        <v>1918671829085</v>
      </c>
      <c r="G274" s="6">
        <f>IF(A274="","",VLOOKUP($A274,基础300级经验表!$A:$G,7,)-VLOOKUP($A$3-1,基础300级经验表!$A:$G,7,))</f>
        <v>1904</v>
      </c>
      <c r="H274" s="6">
        <f t="shared" si="18"/>
        <v>273</v>
      </c>
    </row>
    <row r="275" spans="1:8" x14ac:dyDescent="0.2">
      <c r="A275" s="10">
        <f t="shared" si="17"/>
        <v>274</v>
      </c>
      <c r="B275" s="5" t="str">
        <f t="shared" si="19"/>
        <v>876.64亿</v>
      </c>
      <c r="C275" s="5">
        <v>87664361700</v>
      </c>
      <c r="D275" s="5" t="str">
        <f>IF(A275="","",VLOOKUP($A275,基础300级经验表!$A:$D,4,))</f>
        <v>7</v>
      </c>
      <c r="E275" s="5" t="str">
        <f t="shared" si="16"/>
        <v>2.01万亿</v>
      </c>
      <c r="F275" s="5">
        <f>IF(A275="","",VLOOKUP($A275,基础300级经验表!$A:$F,6,)-VLOOKUP($A$3-1,基础300级经验表!$A:$F,6,))</f>
        <v>2006336190785</v>
      </c>
      <c r="G275" s="5">
        <f>IF(A275="","",VLOOKUP($A275,基础300级经验表!$A:$G,7,)-VLOOKUP($A$3-1,基础300级经验表!$A:$G,7,))</f>
        <v>1911</v>
      </c>
      <c r="H275" s="5">
        <f t="shared" si="18"/>
        <v>274</v>
      </c>
    </row>
    <row r="276" spans="1:8" x14ac:dyDescent="0.2">
      <c r="A276" s="11">
        <f t="shared" si="17"/>
        <v>275</v>
      </c>
      <c r="B276" s="22" t="str">
        <f t="shared" si="19"/>
        <v>914.54亿</v>
      </c>
      <c r="C276" s="6">
        <v>91454283800</v>
      </c>
      <c r="D276" s="6" t="str">
        <f>IF(A276="","",VLOOKUP($A276,基础300级经验表!$A:$D,4,))</f>
        <v>7</v>
      </c>
      <c r="E276" s="6" t="str">
        <f t="shared" si="16"/>
        <v>2.1万亿</v>
      </c>
      <c r="F276" s="6">
        <f>IF(A276="","",VLOOKUP($A276,基础300级经验表!$A:$F,6,)-VLOOKUP($A$3-1,基础300级经验表!$A:$F,6,))</f>
        <v>2097790474585</v>
      </c>
      <c r="G276" s="6">
        <f>IF(A276="","",VLOOKUP($A276,基础300级经验表!$A:$G,7,)-VLOOKUP($A$3-1,基础300级经验表!$A:$G,7,))</f>
        <v>1918</v>
      </c>
      <c r="H276" s="6">
        <f t="shared" si="18"/>
        <v>275</v>
      </c>
    </row>
    <row r="277" spans="1:8" x14ac:dyDescent="0.2">
      <c r="A277" s="10">
        <f t="shared" si="17"/>
        <v>276</v>
      </c>
      <c r="B277" s="5" t="str">
        <f t="shared" si="19"/>
        <v>953.73亿</v>
      </c>
      <c r="C277" s="5">
        <v>95373063200</v>
      </c>
      <c r="D277" s="5" t="str">
        <f>IF(A277="","",VLOOKUP($A277,基础300级经验表!$A:$D,4,))</f>
        <v>7</v>
      </c>
      <c r="E277" s="5" t="str">
        <f t="shared" si="16"/>
        <v>2.19万亿</v>
      </c>
      <c r="F277" s="5">
        <f>IF(A277="","",VLOOKUP($A277,基础300级经验表!$A:$F,6,)-VLOOKUP($A$3-1,基础300级经验表!$A:$F,6,))</f>
        <v>2193163537785</v>
      </c>
      <c r="G277" s="5">
        <f>IF(A277="","",VLOOKUP($A277,基础300级经验表!$A:$G,7,)-VLOOKUP($A$3-1,基础300级经验表!$A:$G,7,))</f>
        <v>1925</v>
      </c>
      <c r="H277" s="5">
        <f t="shared" si="18"/>
        <v>276</v>
      </c>
    </row>
    <row r="278" spans="1:8" x14ac:dyDescent="0.2">
      <c r="A278" s="11">
        <f t="shared" si="17"/>
        <v>277</v>
      </c>
      <c r="B278" s="22" t="str">
        <f t="shared" si="19"/>
        <v>994.25亿</v>
      </c>
      <c r="C278" s="6">
        <v>99425081200</v>
      </c>
      <c r="D278" s="6" t="str">
        <f>IF(A278="","",VLOOKUP($A278,基础300级经验表!$A:$D,4,))</f>
        <v>7</v>
      </c>
      <c r="E278" s="6" t="str">
        <f t="shared" si="16"/>
        <v>2.29万亿</v>
      </c>
      <c r="F278" s="6">
        <f>IF(A278="","",VLOOKUP($A278,基础300级经验表!$A:$F,6,)-VLOOKUP($A$3-1,基础300级经验表!$A:$F,6,))</f>
        <v>2292588618985</v>
      </c>
      <c r="G278" s="6">
        <f>IF(A278="","",VLOOKUP($A278,基础300级经验表!$A:$G,7,)-VLOOKUP($A$3-1,基础300级经验表!$A:$G,7,))</f>
        <v>1932</v>
      </c>
      <c r="H278" s="6">
        <f t="shared" si="18"/>
        <v>277</v>
      </c>
    </row>
    <row r="279" spans="1:8" x14ac:dyDescent="0.2">
      <c r="A279" s="10">
        <f t="shared" si="17"/>
        <v>278</v>
      </c>
      <c r="B279" s="5" t="str">
        <f t="shared" si="19"/>
        <v>1036.15亿</v>
      </c>
      <c r="C279" s="5">
        <v>103614867700</v>
      </c>
      <c r="D279" s="5" t="str">
        <f>IF(A279="","",VLOOKUP($A279,基础300级经验表!$A:$D,4,))</f>
        <v>7</v>
      </c>
      <c r="E279" s="5" t="str">
        <f t="shared" si="16"/>
        <v>2.4万亿</v>
      </c>
      <c r="F279" s="5">
        <f>IF(A279="","",VLOOKUP($A279,基础300级经验表!$A:$F,6,)-VLOOKUP($A$3-1,基础300级经验表!$A:$F,6,))</f>
        <v>2396203486685</v>
      </c>
      <c r="G279" s="5">
        <f>IF(A279="","",VLOOKUP($A279,基础300级经验表!$A:$G,7,)-VLOOKUP($A$3-1,基础300级经验表!$A:$G,7,))</f>
        <v>1939</v>
      </c>
      <c r="H279" s="5">
        <f t="shared" si="18"/>
        <v>278</v>
      </c>
    </row>
    <row r="280" spans="1:8" x14ac:dyDescent="0.2">
      <c r="A280" s="11">
        <f t="shared" si="17"/>
        <v>279</v>
      </c>
      <c r="B280" s="22" t="str">
        <f t="shared" si="19"/>
        <v>1079.47亿</v>
      </c>
      <c r="C280" s="6">
        <v>107947107000</v>
      </c>
      <c r="D280" s="6" t="str">
        <f>IF(A280="","",VLOOKUP($A280,基础300级经验表!$A:$D,4,))</f>
        <v>7</v>
      </c>
      <c r="E280" s="6" t="str">
        <f t="shared" si="16"/>
        <v>2.5万亿</v>
      </c>
      <c r="F280" s="6">
        <f>IF(A280="","",VLOOKUP($A280,基础300级经验表!$A:$F,6,)-VLOOKUP($A$3-1,基础300级经验表!$A:$F,6,))</f>
        <v>2504150593685</v>
      </c>
      <c r="G280" s="6">
        <f>IF(A280="","",VLOOKUP($A280,基础300级经验表!$A:$G,7,)-VLOOKUP($A$3-1,基础300级经验表!$A:$G,7,))</f>
        <v>1946</v>
      </c>
      <c r="H280" s="6">
        <f t="shared" si="18"/>
        <v>279</v>
      </c>
    </row>
    <row r="281" spans="1:8" x14ac:dyDescent="0.2">
      <c r="A281" s="10">
        <f t="shared" si="17"/>
        <v>280</v>
      </c>
      <c r="B281" s="5" t="str">
        <f t="shared" si="19"/>
        <v>1124.27亿</v>
      </c>
      <c r="C281" s="5">
        <v>112426642400</v>
      </c>
      <c r="D281" s="5" t="str">
        <f>IF(A281="","",VLOOKUP($A281,基础300级经验表!$A:$D,4,))</f>
        <v>7</v>
      </c>
      <c r="E281" s="5" t="str">
        <f t="shared" si="16"/>
        <v>2.62万亿</v>
      </c>
      <c r="F281" s="5">
        <f>IF(A281="","",VLOOKUP($A281,基础300级经验表!$A:$F,6,)-VLOOKUP($A$3-1,基础300级经验表!$A:$F,6,))</f>
        <v>2616577236085</v>
      </c>
      <c r="G281" s="5">
        <f>IF(A281="","",VLOOKUP($A281,基础300级经验表!$A:$G,7,)-VLOOKUP($A$3-1,基础300级经验表!$A:$G,7,))</f>
        <v>1953</v>
      </c>
      <c r="H281" s="5">
        <f t="shared" si="18"/>
        <v>280</v>
      </c>
    </row>
    <row r="282" spans="1:8" x14ac:dyDescent="0.2">
      <c r="A282" s="11">
        <f t="shared" si="17"/>
        <v>281</v>
      </c>
      <c r="B282" s="22" t="str">
        <f t="shared" si="19"/>
        <v>1170.58亿</v>
      </c>
      <c r="C282" s="6">
        <v>117058482000</v>
      </c>
      <c r="D282" s="6" t="str">
        <f>IF(A282="","",VLOOKUP($A282,基础300级经验表!$A:$D,4,))</f>
        <v>7</v>
      </c>
      <c r="E282" s="6" t="str">
        <f t="shared" si="16"/>
        <v>2.73万亿</v>
      </c>
      <c r="F282" s="6">
        <f>IF(A282="","",VLOOKUP($A282,基础300级经验表!$A:$F,6,)-VLOOKUP($A$3-1,基础300级经验表!$A:$F,6,))</f>
        <v>2733635718085</v>
      </c>
      <c r="G282" s="6">
        <f>IF(A282="","",VLOOKUP($A282,基础300级经验表!$A:$G,7,)-VLOOKUP($A$3-1,基础300级经验表!$A:$G,7,))</f>
        <v>1960</v>
      </c>
      <c r="H282" s="6">
        <f t="shared" si="18"/>
        <v>281</v>
      </c>
    </row>
    <row r="283" spans="1:8" x14ac:dyDescent="0.2">
      <c r="A283" s="10">
        <f t="shared" si="17"/>
        <v>282</v>
      </c>
      <c r="B283" s="5" t="str">
        <f t="shared" si="19"/>
        <v>1226.63亿</v>
      </c>
      <c r="C283" s="5">
        <v>122663008000</v>
      </c>
      <c r="D283" s="5" t="str">
        <f>IF(A283="","",VLOOKUP($A283,基础300级经验表!$A:$D,4,))</f>
        <v>7</v>
      </c>
      <c r="E283" s="5" t="str">
        <f t="shared" si="16"/>
        <v>2.86万亿</v>
      </c>
      <c r="F283" s="5">
        <f>IF(A283="","",VLOOKUP($A283,基础300级经验表!$A:$F,6,)-VLOOKUP($A$3-1,基础300级经验表!$A:$F,6,))</f>
        <v>2856298726085</v>
      </c>
      <c r="G283" s="5">
        <f>IF(A283="","",VLOOKUP($A283,基础300级经验表!$A:$G,7,)-VLOOKUP($A$3-1,基础300级经验表!$A:$G,7,))</f>
        <v>1967</v>
      </c>
      <c r="H283" s="5">
        <f t="shared" si="18"/>
        <v>282</v>
      </c>
    </row>
    <row r="284" spans="1:8" x14ac:dyDescent="0.2">
      <c r="A284" s="11">
        <f t="shared" si="17"/>
        <v>283</v>
      </c>
      <c r="B284" s="22" t="str">
        <f t="shared" si="19"/>
        <v>1298.37亿</v>
      </c>
      <c r="C284" s="6">
        <v>129836801200</v>
      </c>
      <c r="D284" s="6" t="str">
        <f>IF(A284="","",VLOOKUP($A284,基础300级经验表!$A:$D,4,))</f>
        <v>7</v>
      </c>
      <c r="E284" s="6" t="str">
        <f t="shared" si="16"/>
        <v>2.99万亿</v>
      </c>
      <c r="F284" s="6">
        <f>IF(A284="","",VLOOKUP($A284,基础300级经验表!$A:$F,6,)-VLOOKUP($A$3-1,基础300级经验表!$A:$F,6,))</f>
        <v>2986135527285</v>
      </c>
      <c r="G284" s="6">
        <f>IF(A284="","",VLOOKUP($A284,基础300级经验表!$A:$G,7,)-VLOOKUP($A$3-1,基础300级经验表!$A:$G,7,))</f>
        <v>1974</v>
      </c>
      <c r="H284" s="6">
        <f t="shared" si="18"/>
        <v>283</v>
      </c>
    </row>
    <row r="285" spans="1:8" x14ac:dyDescent="0.2">
      <c r="A285" s="10">
        <f t="shared" si="17"/>
        <v>284</v>
      </c>
      <c r="B285" s="5" t="str">
        <f t="shared" si="19"/>
        <v>1395.21亿</v>
      </c>
      <c r="C285" s="5">
        <v>139521422000</v>
      </c>
      <c r="D285" s="5" t="str">
        <f>IF(A285="","",VLOOKUP($A285,基础300级经验表!$A:$D,4,))</f>
        <v>7</v>
      </c>
      <c r="E285" s="5" t="str">
        <f t="shared" si="16"/>
        <v>3.13万亿</v>
      </c>
      <c r="F285" s="5">
        <f>IF(A285="","",VLOOKUP($A285,基础300级经验表!$A:$F,6,)-VLOOKUP($A$3-1,基础300级经验表!$A:$F,6,))</f>
        <v>3125656949285</v>
      </c>
      <c r="G285" s="5">
        <f>IF(A285="","",VLOOKUP($A285,基础300级经验表!$A:$G,7,)-VLOOKUP($A$3-1,基础300级经验表!$A:$G,7,))</f>
        <v>1981</v>
      </c>
      <c r="H285" s="5">
        <f t="shared" si="18"/>
        <v>284</v>
      </c>
    </row>
    <row r="286" spans="1:8" x14ac:dyDescent="0.2">
      <c r="A286" s="11">
        <f t="shared" si="17"/>
        <v>285</v>
      </c>
      <c r="B286" s="22" t="str">
        <f t="shared" si="19"/>
        <v>1532.74亿</v>
      </c>
      <c r="C286" s="6">
        <v>153273583600</v>
      </c>
      <c r="D286" s="6" t="str">
        <f>IF(A286="","",VLOOKUP($A286,基础300级经验表!$A:$D,4,))</f>
        <v>7</v>
      </c>
      <c r="E286" s="6" t="str">
        <f t="shared" si="16"/>
        <v>3.28万亿</v>
      </c>
      <c r="F286" s="6">
        <f>IF(A286="","",VLOOKUP($A286,基础300级经验表!$A:$F,6,)-VLOOKUP($A$3-1,基础300级经验表!$A:$F,6,))</f>
        <v>3278930532885</v>
      </c>
      <c r="G286" s="6">
        <f>IF(A286="","",VLOOKUP($A286,基础300级经验表!$A:$G,7,)-VLOOKUP($A$3-1,基础300级经验表!$A:$G,7,))</f>
        <v>1988</v>
      </c>
      <c r="H286" s="6">
        <f t="shared" si="18"/>
        <v>285</v>
      </c>
    </row>
    <row r="287" spans="1:8" x14ac:dyDescent="0.2">
      <c r="A287" s="10">
        <f t="shared" si="17"/>
        <v>286</v>
      </c>
      <c r="B287" s="5" t="str">
        <f t="shared" si="19"/>
        <v>1737.64亿</v>
      </c>
      <c r="C287" s="5">
        <v>173764304400</v>
      </c>
      <c r="D287" s="5" t="str">
        <f>IF(A287="","",VLOOKUP($A287,基础300级经验表!$A:$D,4,))</f>
        <v>7</v>
      </c>
      <c r="E287" s="5" t="str">
        <f t="shared" si="16"/>
        <v>3.45万亿</v>
      </c>
      <c r="F287" s="5">
        <f>IF(A287="","",VLOOKUP($A287,基础300级经验表!$A:$F,6,)-VLOOKUP($A$3-1,基础300级经验表!$A:$F,6,))</f>
        <v>3452694837285</v>
      </c>
      <c r="G287" s="5">
        <f>IF(A287="","",VLOOKUP($A287,基础300级经验表!$A:$G,7,)-VLOOKUP($A$3-1,基础300级经验表!$A:$G,7,))</f>
        <v>1995</v>
      </c>
      <c r="H287" s="5">
        <f t="shared" si="18"/>
        <v>286</v>
      </c>
    </row>
    <row r="288" spans="1:8" x14ac:dyDescent="0.2">
      <c r="A288" s="11">
        <f t="shared" si="17"/>
        <v>287</v>
      </c>
      <c r="B288" s="22" t="str">
        <f t="shared" si="19"/>
        <v>2057.3亿</v>
      </c>
      <c r="C288" s="6">
        <v>205729828800</v>
      </c>
      <c r="D288" s="6" t="str">
        <f>IF(A288="","",VLOOKUP($A288,基础300级经验表!$A:$D,4,))</f>
        <v>7</v>
      </c>
      <c r="E288" s="6" t="str">
        <f t="shared" si="16"/>
        <v>3.66万亿</v>
      </c>
      <c r="F288" s="6">
        <f>IF(A288="","",VLOOKUP($A288,基础300级经验表!$A:$F,6,)-VLOOKUP($A$3-1,基础300级经验表!$A:$F,6,))</f>
        <v>3658424666085</v>
      </c>
      <c r="G288" s="6">
        <f>IF(A288="","",VLOOKUP($A288,基础300级经验表!$A:$G,7,)-VLOOKUP($A$3-1,基础300级经验表!$A:$G,7,))</f>
        <v>2002</v>
      </c>
      <c r="H288" s="6">
        <f t="shared" si="18"/>
        <v>287</v>
      </c>
    </row>
    <row r="289" spans="1:8" x14ac:dyDescent="0.2">
      <c r="A289" s="10">
        <f t="shared" si="17"/>
        <v>288</v>
      </c>
      <c r="B289" s="5" t="str">
        <f t="shared" si="19"/>
        <v>2491.7亿</v>
      </c>
      <c r="C289" s="5">
        <v>249170156900</v>
      </c>
      <c r="D289" s="5" t="str">
        <f>IF(A289="","",VLOOKUP($A289,基础300级经验表!$A:$D,4,))</f>
        <v>7</v>
      </c>
      <c r="E289" s="5" t="str">
        <f t="shared" si="16"/>
        <v>3.91万亿</v>
      </c>
      <c r="F289" s="5">
        <f>IF(A289="","",VLOOKUP($A289,基础300级经验表!$A:$F,6,)-VLOOKUP($A$3-1,基础300级经验表!$A:$F,6,))</f>
        <v>3907594822985</v>
      </c>
      <c r="G289" s="5">
        <f>IF(A289="","",VLOOKUP($A289,基础300级经验表!$A:$G,7,)-VLOOKUP($A$3-1,基础300级经验表!$A:$G,7,))</f>
        <v>2009</v>
      </c>
      <c r="H289" s="5">
        <f t="shared" si="18"/>
        <v>288</v>
      </c>
    </row>
    <row r="290" spans="1:8" x14ac:dyDescent="0.2">
      <c r="A290" s="11">
        <f t="shared" si="17"/>
        <v>289</v>
      </c>
      <c r="B290" s="22" t="str">
        <f t="shared" si="19"/>
        <v>3040.85亿</v>
      </c>
      <c r="C290" s="6">
        <v>304085288500</v>
      </c>
      <c r="D290" s="6" t="str">
        <f>IF(A290="","",VLOOKUP($A290,基础300级经验表!$A:$D,4,))</f>
        <v>7</v>
      </c>
      <c r="E290" s="6" t="str">
        <f t="shared" si="16"/>
        <v>4.21万亿</v>
      </c>
      <c r="F290" s="6">
        <f>IF(A290="","",VLOOKUP($A290,基础300级经验表!$A:$F,6,)-VLOOKUP($A$3-1,基础300级经验表!$A:$F,6,))</f>
        <v>4211680111485</v>
      </c>
      <c r="G290" s="6">
        <f>IF(A290="","",VLOOKUP($A290,基础300级经验表!$A:$G,7,)-VLOOKUP($A$3-1,基础300级经验表!$A:$G,7,))</f>
        <v>2016</v>
      </c>
      <c r="H290" s="6">
        <f t="shared" si="18"/>
        <v>289</v>
      </c>
    </row>
    <row r="291" spans="1:8" x14ac:dyDescent="0.2">
      <c r="A291" s="10">
        <f t="shared" si="17"/>
        <v>290</v>
      </c>
      <c r="B291" s="5" t="str">
        <f t="shared" si="19"/>
        <v>3704.75亿</v>
      </c>
      <c r="C291" s="5">
        <v>370475223800</v>
      </c>
      <c r="D291" s="5" t="str">
        <f>IF(A291="","",VLOOKUP($A291,基础300级经验表!$A:$D,4,))</f>
        <v>7</v>
      </c>
      <c r="E291" s="5" t="str">
        <f t="shared" si="16"/>
        <v>4.58万亿</v>
      </c>
      <c r="F291" s="5">
        <f>IF(A291="","",VLOOKUP($A291,基础300级经验表!$A:$F,6,)-VLOOKUP($A$3-1,基础300级经验表!$A:$F,6,))</f>
        <v>4582155335285</v>
      </c>
      <c r="G291" s="5">
        <f>IF(A291="","",VLOOKUP($A291,基础300级经验表!$A:$G,7,)-VLOOKUP($A$3-1,基础300级经验表!$A:$G,7,))</f>
        <v>2023</v>
      </c>
      <c r="H291" s="5">
        <f t="shared" si="18"/>
        <v>290</v>
      </c>
    </row>
    <row r="292" spans="1:8" x14ac:dyDescent="0.2">
      <c r="A292" s="11">
        <f t="shared" si="17"/>
        <v>291</v>
      </c>
      <c r="B292" s="22" t="str">
        <f t="shared" si="19"/>
        <v>4483.4亿</v>
      </c>
      <c r="C292" s="6">
        <v>448339962800</v>
      </c>
      <c r="D292" s="6" t="str">
        <f>IF(A292="","",VLOOKUP($A292,基础300级经验表!$A:$D,4,))</f>
        <v>15</v>
      </c>
      <c r="E292" s="6" t="str">
        <f t="shared" si="16"/>
        <v>5.03万亿</v>
      </c>
      <c r="F292" s="6">
        <f>IF(A292="","",VLOOKUP($A292,基础300级经验表!$A:$F,6,)-VLOOKUP($A$3-1,基础300级经验表!$A:$F,6,))</f>
        <v>5030495298085</v>
      </c>
      <c r="G292" s="6">
        <f>IF(A292="","",VLOOKUP($A292,基础300级经验表!$A:$G,7,)-VLOOKUP($A$3-1,基础300级经验表!$A:$G,7,))</f>
        <v>2038</v>
      </c>
      <c r="H292" s="6">
        <f t="shared" si="18"/>
        <v>291</v>
      </c>
    </row>
    <row r="293" spans="1:8" x14ac:dyDescent="0.2">
      <c r="A293" s="10">
        <f t="shared" si="17"/>
        <v>292</v>
      </c>
      <c r="B293" s="5" t="str">
        <f t="shared" si="19"/>
        <v>5376.8亿</v>
      </c>
      <c r="C293" s="5">
        <v>537679505300</v>
      </c>
      <c r="D293" s="5" t="str">
        <f>IF(A293="","",VLOOKUP($A293,基础300级经验表!$A:$D,4,))</f>
        <v>15</v>
      </c>
      <c r="E293" s="5" t="str">
        <f t="shared" si="16"/>
        <v>5.57万亿</v>
      </c>
      <c r="F293" s="5">
        <f>IF(A293="","",VLOOKUP($A293,基础300级经验表!$A:$F,6,)-VLOOKUP($A$3-1,基础300级经验表!$A:$F,6,))</f>
        <v>5568174803385</v>
      </c>
      <c r="G293" s="5">
        <f>IF(A293="","",VLOOKUP($A293,基础300级经验表!$A:$G,7,)-VLOOKUP($A$3-1,基础300级经验表!$A:$G,7,))</f>
        <v>2053</v>
      </c>
      <c r="H293" s="5">
        <f t="shared" si="18"/>
        <v>292</v>
      </c>
    </row>
    <row r="294" spans="1:8" x14ac:dyDescent="0.2">
      <c r="A294" s="11">
        <f t="shared" si="17"/>
        <v>293</v>
      </c>
      <c r="B294" s="22" t="str">
        <f t="shared" si="19"/>
        <v>6384.94亿</v>
      </c>
      <c r="C294" s="6">
        <v>638493851500</v>
      </c>
      <c r="D294" s="6" t="str">
        <f>IF(A294="","",VLOOKUP($A294,基础300级经验表!$A:$D,4,))</f>
        <v>15</v>
      </c>
      <c r="E294" s="6" t="str">
        <f t="shared" si="16"/>
        <v>6.21万亿</v>
      </c>
      <c r="F294" s="6">
        <f>IF(A294="","",VLOOKUP($A294,基础300级经验表!$A:$F,6,)-VLOOKUP($A$3-1,基础300级经验表!$A:$F,6,))</f>
        <v>6206668654885</v>
      </c>
      <c r="G294" s="6">
        <f>IF(A294="","",VLOOKUP($A294,基础300级经验表!$A:$G,7,)-VLOOKUP($A$3-1,基础300级经验表!$A:$G,7,))</f>
        <v>2068</v>
      </c>
      <c r="H294" s="6">
        <f t="shared" si="18"/>
        <v>293</v>
      </c>
    </row>
    <row r="295" spans="1:8" x14ac:dyDescent="0.2">
      <c r="A295" s="10">
        <f t="shared" si="17"/>
        <v>294</v>
      </c>
      <c r="B295" s="5" t="str">
        <f t="shared" si="19"/>
        <v>7507.83亿</v>
      </c>
      <c r="C295" s="5">
        <v>750783001300</v>
      </c>
      <c r="D295" s="5" t="str">
        <f>IF(A295="","",VLOOKUP($A295,基础300级经验表!$A:$D,4,))</f>
        <v>15</v>
      </c>
      <c r="E295" s="5" t="str">
        <f t="shared" si="16"/>
        <v>6.96万亿</v>
      </c>
      <c r="F295" s="5">
        <f>IF(A295="","",VLOOKUP($A295,基础300级经验表!$A:$F,6,)-VLOOKUP($A$3-1,基础300级经验表!$A:$F,6,))</f>
        <v>6957451656185</v>
      </c>
      <c r="G295" s="5">
        <f>IF(A295="","",VLOOKUP($A295,基础300级经验表!$A:$G,7,)-VLOOKUP($A$3-1,基础300级经验表!$A:$G,7,))</f>
        <v>2083</v>
      </c>
      <c r="H295" s="5">
        <f t="shared" si="18"/>
        <v>294</v>
      </c>
    </row>
    <row r="296" spans="1:8" x14ac:dyDescent="0.2">
      <c r="A296" s="11">
        <f t="shared" si="17"/>
        <v>295</v>
      </c>
      <c r="B296" s="22" t="str">
        <f t="shared" si="19"/>
        <v>8745.47亿</v>
      </c>
      <c r="C296" s="6">
        <v>874546954800</v>
      </c>
      <c r="D296" s="6" t="str">
        <f>IF(A296="","",VLOOKUP($A296,基础300级经验表!$A:$D,4,))</f>
        <v>15</v>
      </c>
      <c r="E296" s="6" t="str">
        <f t="shared" si="16"/>
        <v>7.83万亿</v>
      </c>
      <c r="F296" s="6">
        <f>IF(A296="","",VLOOKUP($A296,基础300级经验表!$A:$F,6,)-VLOOKUP($A$3-1,基础300级经验表!$A:$F,6,))</f>
        <v>7831998610985</v>
      </c>
      <c r="G296" s="6">
        <f>IF(A296="","",VLOOKUP($A296,基础300级经验表!$A:$G,7,)-VLOOKUP($A$3-1,基础300级经验表!$A:$G,7,))</f>
        <v>2098</v>
      </c>
      <c r="H296" s="6">
        <f t="shared" si="18"/>
        <v>295</v>
      </c>
    </row>
    <row r="297" spans="1:8" x14ac:dyDescent="0.2">
      <c r="A297" s="10">
        <f t="shared" si="17"/>
        <v>296</v>
      </c>
      <c r="B297" s="5" t="str">
        <f t="shared" si="19"/>
        <v>1.01万亿</v>
      </c>
      <c r="C297" s="5">
        <v>1012785711900</v>
      </c>
      <c r="D297" s="5" t="str">
        <f>IF(A297="","",VLOOKUP($A297,基础300级经验表!$A:$D,4,))</f>
        <v>15</v>
      </c>
      <c r="E297" s="5" t="str">
        <f t="shared" si="16"/>
        <v>8.84万亿</v>
      </c>
      <c r="F297" s="5">
        <f>IF(A297="","",VLOOKUP($A297,基础300级经验表!$A:$F,6,)-VLOOKUP($A$3-1,基础300级经验表!$A:$F,6,))</f>
        <v>8844784322885</v>
      </c>
      <c r="G297" s="5">
        <f>IF(A297="","",VLOOKUP($A297,基础300级经验表!$A:$G,7,)-VLOOKUP($A$3-1,基础300级经验表!$A:$G,7,))</f>
        <v>2113</v>
      </c>
      <c r="H297" s="5">
        <f t="shared" si="18"/>
        <v>296</v>
      </c>
    </row>
    <row r="298" spans="1:8" x14ac:dyDescent="0.2">
      <c r="A298" s="11">
        <f t="shared" si="17"/>
        <v>297</v>
      </c>
      <c r="B298" s="22" t="str">
        <f t="shared" si="19"/>
        <v>1.17万亿</v>
      </c>
      <c r="C298" s="6">
        <v>1165499272600</v>
      </c>
      <c r="D298" s="6" t="str">
        <f>IF(A298="","",VLOOKUP($A298,基础300级经验表!$A:$D,4,))</f>
        <v>15</v>
      </c>
      <c r="E298" s="6" t="str">
        <f t="shared" si="16"/>
        <v>10.01万亿</v>
      </c>
      <c r="F298" s="6">
        <f>IF(A298="","",VLOOKUP($A298,基础300级经验表!$A:$F,6,)-VLOOKUP($A$3-1,基础300级经验表!$A:$F,6,))</f>
        <v>10010283595485</v>
      </c>
      <c r="G298" s="6">
        <f>IF(A298="","",VLOOKUP($A298,基础300级经验表!$A:$G,7,)-VLOOKUP($A$3-1,基础300级经验表!$A:$G,7,))</f>
        <v>2128</v>
      </c>
      <c r="H298" s="6">
        <f t="shared" si="18"/>
        <v>297</v>
      </c>
    </row>
    <row r="299" spans="1:8" x14ac:dyDescent="0.2">
      <c r="A299" s="10">
        <f t="shared" si="17"/>
        <v>298</v>
      </c>
      <c r="B299" s="5" t="str">
        <f t="shared" si="19"/>
        <v>1.33万亿</v>
      </c>
      <c r="C299" s="5">
        <v>1332687637000</v>
      </c>
      <c r="D299" s="5" t="str">
        <f>IF(A299="","",VLOOKUP($A299,基础300级经验表!$A:$D,4,))</f>
        <v>15</v>
      </c>
      <c r="E299" s="5" t="str">
        <f t="shared" si="16"/>
        <v>11.34万亿</v>
      </c>
      <c r="F299" s="5">
        <f>IF(A299="","",VLOOKUP($A299,基础300级经验表!$A:$F,6,)-VLOOKUP($A$3-1,基础300级经验表!$A:$F,6,))</f>
        <v>11342971232485</v>
      </c>
      <c r="G299" s="5">
        <f>IF(A299="","",VLOOKUP($A299,基础300级经验表!$A:$G,7,)-VLOOKUP($A$3-1,基础300级经验表!$A:$G,7,))</f>
        <v>2143</v>
      </c>
      <c r="H299" s="5">
        <f t="shared" si="18"/>
        <v>298</v>
      </c>
    </row>
    <row r="300" spans="1:8" x14ac:dyDescent="0.2">
      <c r="A300" s="11">
        <f t="shared" si="17"/>
        <v>299</v>
      </c>
      <c r="B300" s="22" t="str">
        <f t="shared" si="19"/>
        <v>1.52万亿</v>
      </c>
      <c r="C300" s="6">
        <v>1517350805000</v>
      </c>
      <c r="D300" s="6" t="str">
        <f>IF(A300="","",VLOOKUP($A300,基础300级经验表!$A:$D,4,))</f>
        <v>15</v>
      </c>
      <c r="E300" s="6" t="str">
        <f t="shared" si="16"/>
        <v>12.86万亿</v>
      </c>
      <c r="F300" s="6">
        <f>IF(A300="","",VLOOKUP($A300,基础300级经验表!$A:$F,6,)-VLOOKUP($A$3-1,基础300级经验表!$A:$F,6,))</f>
        <v>12860322037485</v>
      </c>
      <c r="G300" s="6">
        <f>IF(A300="","",VLOOKUP($A300,基础300级经验表!$A:$G,7,)-VLOOKUP($A$3-1,基础300级经验表!$A:$G,7,))</f>
        <v>2158</v>
      </c>
      <c r="H300" s="6">
        <f t="shared" si="18"/>
        <v>299</v>
      </c>
    </row>
    <row r="301" spans="1:8" x14ac:dyDescent="0.2">
      <c r="A301" s="10">
        <f t="shared" si="17"/>
        <v>300</v>
      </c>
      <c r="B301" s="5" t="str">
        <f t="shared" si="19"/>
        <v>1.73万亿</v>
      </c>
      <c r="C301" s="5">
        <v>1726488776600</v>
      </c>
      <c r="D301" s="5" t="str">
        <f>IF(A301="","",VLOOKUP($A301,基础300级经验表!$A:$D,4,))</f>
        <v>15</v>
      </c>
      <c r="E301" s="5" t="str">
        <f t="shared" si="16"/>
        <v>14.59万亿</v>
      </c>
      <c r="F301" s="5">
        <f>IF(A301="","",VLOOKUP($A301,基础300级经验表!$A:$F,6,)-VLOOKUP($A$3-1,基础300级经验表!$A:$F,6,))</f>
        <v>14586810814085</v>
      </c>
      <c r="G301" s="5">
        <f>IF(A301="","",VLOOKUP($A301,基础300级经验表!$A:$G,7,)-VLOOKUP($A$3-1,基础300级经验表!$A:$G,7,))</f>
        <v>2173</v>
      </c>
      <c r="H301" s="5">
        <f t="shared" si="18"/>
        <v>300</v>
      </c>
    </row>
  </sheetData>
  <mergeCells count="3">
    <mergeCell ref="A1:A2"/>
    <mergeCell ref="B1:F1"/>
    <mergeCell ref="G1:G2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D81E90-FB2D-481E-9CEE-DE13DDE582D3}">
          <x14:formula1>
            <xm:f>基础300级经验表!A$3:A$302</xm:f>
          </x14:formula1>
          <xm:sqref>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62B42-4789-417A-AE54-4927D8B7E774}">
  <sheetPr codeName="Sheet3"/>
  <dimension ref="A1:H4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6" sqref="G36"/>
    </sheetView>
  </sheetViews>
  <sheetFormatPr defaultRowHeight="14.25" x14ac:dyDescent="0.2"/>
  <cols>
    <col min="2" max="2" width="11.75" bestFit="1" customWidth="1"/>
    <col min="3" max="3" width="18.375" bestFit="1" customWidth="1"/>
    <col min="5" max="5" width="21.375" bestFit="1" customWidth="1"/>
    <col min="6" max="6" width="21.625" bestFit="1" customWidth="1"/>
    <col min="7" max="7" width="11" bestFit="1" customWidth="1"/>
    <col min="8" max="8" width="28.25" bestFit="1" customWidth="1"/>
  </cols>
  <sheetData>
    <row r="1" spans="1:8" x14ac:dyDescent="0.2">
      <c r="A1" s="15" t="s">
        <v>0</v>
      </c>
      <c r="B1" s="17" t="s">
        <v>22</v>
      </c>
      <c r="C1" s="18"/>
      <c r="D1" s="18"/>
      <c r="E1" s="18"/>
      <c r="F1" s="19"/>
      <c r="G1" s="20" t="s">
        <v>3</v>
      </c>
      <c r="H1" s="1" t="s">
        <v>26</v>
      </c>
    </row>
    <row r="2" spans="1:8" x14ac:dyDescent="0.2">
      <c r="A2" s="16"/>
      <c r="B2" s="1" t="s">
        <v>21</v>
      </c>
      <c r="C2" s="1" t="s">
        <v>1</v>
      </c>
      <c r="D2" s="1" t="s">
        <v>2</v>
      </c>
      <c r="E2" s="1" t="s">
        <v>16</v>
      </c>
      <c r="F2" s="1" t="s">
        <v>17</v>
      </c>
      <c r="G2" s="21"/>
      <c r="H2" s="9">
        <v>1</v>
      </c>
    </row>
    <row r="3" spans="1:8" x14ac:dyDescent="0.2">
      <c r="A3" s="10">
        <f>IF(H2&lt;4000,H2+1,"")</f>
        <v>2</v>
      </c>
      <c r="B3" s="5" t="str">
        <f>IF(A3="","",VLOOKUP($A3,超越经验表!$A:$B,2,))</f>
        <v>815.04万</v>
      </c>
      <c r="C3" s="5">
        <f>IF(A3="","",VLOOKUP($A3,超越经验表!$A:$C,3,))</f>
        <v>8150408</v>
      </c>
      <c r="D3" s="5">
        <f>IF(A3="","",VLOOKUP($A3,超越经验表!$A:$D,4,))</f>
        <v>1</v>
      </c>
      <c r="E3" s="5" t="str">
        <f t="shared" ref="E3:E4" si="0">IF(A3="","",IF(F3&gt;9999999999999990,ROUND(F3/10000000000000000,2)&amp;"万兆",IF(F3&gt;999999999999,ROUND(F3/1000000000000,2)&amp;"万亿",IF(F3&gt;99999999,ROUND(F3/100000000,2)&amp;"亿",ROUND(F3/10000,2)&amp;"万"))))</f>
        <v>342.55万</v>
      </c>
      <c r="F3" s="5">
        <f>IF(A3="","",VLOOKUP($A3,超越经验表!$A:$F,6,)-VLOOKUP($A$3-1,超越经验表!$A:$F,6,))</f>
        <v>3425534</v>
      </c>
      <c r="G3" s="5">
        <f>IF(A3="","",VLOOKUP($A3,超越经验表!$A:$G,7,)-VLOOKUP($A$3-1,超越经验表!$A:$G,7,))</f>
        <v>1</v>
      </c>
      <c r="H3" s="5">
        <f>A3</f>
        <v>2</v>
      </c>
    </row>
    <row r="4" spans="1:8" x14ac:dyDescent="0.2">
      <c r="A4" s="11">
        <f>IF(A3="","",IF(A3+1&lt;=4000,A3+1,""))</f>
        <v>3</v>
      </c>
      <c r="B4" s="6" t="str">
        <f>IF(A4="","",VLOOKUP($A4,超越经验表!$A:$B,2,))</f>
        <v>1287.53万</v>
      </c>
      <c r="C4" s="6">
        <f>IF(A4="","",VLOOKUP($A4,超越经验表!$A:$C,3,))</f>
        <v>12875281</v>
      </c>
      <c r="D4" s="6">
        <f>IF(A4="","",VLOOKUP($A4,超越经验表!$A:$D,4,))</f>
        <v>1</v>
      </c>
      <c r="E4" s="6" t="str">
        <f t="shared" si="0"/>
        <v>1157.59万</v>
      </c>
      <c r="F4" s="6">
        <f>IF(A4="","",VLOOKUP($A4,超越经验表!$A:$F,6,)-VLOOKUP($A$3-1,超越经验表!$A:$F,6,))</f>
        <v>11575942</v>
      </c>
      <c r="G4" s="6">
        <f>IF(A4="","",VLOOKUP($A4,超越经验表!$A:$G,7,)-VLOOKUP($A$3-1,超越经验表!$A:$G,7,))</f>
        <v>2</v>
      </c>
      <c r="H4" s="6">
        <f>A4</f>
        <v>3</v>
      </c>
    </row>
    <row r="5" spans="1:8" x14ac:dyDescent="0.2">
      <c r="A5" s="5">
        <f>IF(A4="","",IF(A4+1&lt;=4000,A4+1,""))</f>
        <v>4</v>
      </c>
      <c r="B5" s="5" t="str">
        <f>IF(A5="","",VLOOKUP($A5,超越经验表!$A:$B,2,))</f>
        <v>2028.35万</v>
      </c>
      <c r="C5" s="5">
        <f>IF(A5="","",VLOOKUP($A5,超越经验表!$A:$C,3,))</f>
        <v>20283490</v>
      </c>
      <c r="D5" s="5">
        <f>IF(A5="","",VLOOKUP($A5,超越经验表!$A:$D,4,))</f>
        <v>1</v>
      </c>
      <c r="E5" s="5" t="str">
        <f t="shared" ref="E5:E68" si="1">IF(A5="","",IF(F5&gt;9999999999999990,ROUND(F5/10000000000000000,2)&amp;"万兆",IF(F5&gt;999999999999,ROUND(F5/1000000000000,2)&amp;"万亿",IF(F5&gt;99999999,ROUND(F5/100000000,2)&amp;"亿",ROUND(F5/10000,2)&amp;"万"))))</f>
        <v>2445.12万</v>
      </c>
      <c r="F5" s="5">
        <f>IF(A5="","",VLOOKUP($A5,超越经验表!$A:$F,6,)-VLOOKUP($A$3-1,超越经验表!$A:$F,6,))</f>
        <v>24451223</v>
      </c>
      <c r="G5" s="5">
        <f>IF(A5="","",VLOOKUP($A5,超越经验表!$A:$G,7,)-VLOOKUP($A$3-1,超越经验表!$A:$G,7,))</f>
        <v>3</v>
      </c>
      <c r="H5" s="5">
        <f t="shared" ref="H5:H68" si="2">A5</f>
        <v>4</v>
      </c>
    </row>
    <row r="6" spans="1:8" x14ac:dyDescent="0.2">
      <c r="A6" s="11">
        <f>IF(A5="","",IF(A5+1&lt;=4000,A5+1,""))</f>
        <v>5</v>
      </c>
      <c r="B6" s="6" t="str">
        <f>IF(A6="","",VLOOKUP($A6,超越经验表!$A:$B,2,))</f>
        <v>2568.66万</v>
      </c>
      <c r="C6" s="6">
        <f>IF(A6="","",VLOOKUP($A6,超越经验表!$A:$C,3,))</f>
        <v>25686580</v>
      </c>
      <c r="D6" s="6">
        <f>IF(A6="","",VLOOKUP($A6,超越经验表!$A:$D,4,))</f>
        <v>1</v>
      </c>
      <c r="E6" s="6" t="str">
        <f t="shared" si="1"/>
        <v>4473.47万</v>
      </c>
      <c r="F6" s="6">
        <f>IF(A6="","",VLOOKUP($A6,超越经验表!$A:$F,6,)-VLOOKUP($A$3-1,超越经验表!$A:$F,6,))</f>
        <v>44734713</v>
      </c>
      <c r="G6" s="6">
        <f>IF(A6="","",VLOOKUP($A6,超越经验表!$A:$G,7,)-VLOOKUP($A$3-1,超越经验表!$A:$G,7,))</f>
        <v>4</v>
      </c>
      <c r="H6" s="6">
        <f t="shared" si="2"/>
        <v>5</v>
      </c>
    </row>
    <row r="7" spans="1:8" x14ac:dyDescent="0.2">
      <c r="A7" s="5">
        <f t="shared" ref="A7:A70" si="3">IF(A6="","",IF(A6+1&lt;=4000,A6+1,""))</f>
        <v>6</v>
      </c>
      <c r="B7" s="5" t="str">
        <f>IF(A7="","",VLOOKUP($A7,超越经验表!$A:$B,2,))</f>
        <v>2903.34万</v>
      </c>
      <c r="C7" s="5">
        <f>IF(A7="","",VLOOKUP($A7,超越经验表!$A:$C,3,))</f>
        <v>29033365</v>
      </c>
      <c r="D7" s="5">
        <f>IF(A7="","",VLOOKUP($A7,超越经验表!$A:$D,4,))</f>
        <v>1</v>
      </c>
      <c r="E7" s="5" t="str">
        <f t="shared" si="1"/>
        <v>7042.13万</v>
      </c>
      <c r="F7" s="5">
        <f>IF(A7="","",VLOOKUP($A7,超越经验表!$A:$F,6,)-VLOOKUP($A$3-1,超越经验表!$A:$F,6,))</f>
        <v>70421293</v>
      </c>
      <c r="G7" s="5">
        <f>IF(A7="","",VLOOKUP($A7,超越经验表!$A:$G,7,)-VLOOKUP($A$3-1,超越经验表!$A:$G,7,))</f>
        <v>5</v>
      </c>
      <c r="H7" s="5">
        <f t="shared" si="2"/>
        <v>6</v>
      </c>
    </row>
    <row r="8" spans="1:8" x14ac:dyDescent="0.2">
      <c r="A8" s="11">
        <f t="shared" si="3"/>
        <v>7</v>
      </c>
      <c r="B8" s="6" t="str">
        <f>IF(A8="","",VLOOKUP($A8,超越经验表!$A:$B,2,))</f>
        <v>3238.02万</v>
      </c>
      <c r="C8" s="6">
        <f>IF(A8="","",VLOOKUP($A8,超越经验表!$A:$C,3,))</f>
        <v>32380151</v>
      </c>
      <c r="D8" s="6">
        <f>IF(A8="","",VLOOKUP($A8,超越经验表!$A:$D,4,))</f>
        <v>1</v>
      </c>
      <c r="E8" s="6" t="str">
        <f t="shared" si="1"/>
        <v>9945.47万</v>
      </c>
      <c r="F8" s="6">
        <f>IF(A8="","",VLOOKUP($A8,超越经验表!$A:$F,6,)-VLOOKUP($A$3-1,超越经验表!$A:$F,6,))</f>
        <v>99454658</v>
      </c>
      <c r="G8" s="6">
        <f>IF(A8="","",VLOOKUP($A8,超越经验表!$A:$G,7,)-VLOOKUP($A$3-1,超越经验表!$A:$G,7,))</f>
        <v>6</v>
      </c>
      <c r="H8" s="6">
        <f t="shared" si="2"/>
        <v>7</v>
      </c>
    </row>
    <row r="9" spans="1:8" x14ac:dyDescent="0.2">
      <c r="A9" s="5">
        <f t="shared" si="3"/>
        <v>8</v>
      </c>
      <c r="B9" s="5" t="str">
        <f>IF(A9="","",VLOOKUP($A9,超越经验表!$A:$B,2,))</f>
        <v>3627.92万</v>
      </c>
      <c r="C9" s="5">
        <f>IF(A9="","",VLOOKUP($A9,超越经验表!$A:$C,3,))</f>
        <v>36279156</v>
      </c>
      <c r="D9" s="5">
        <f>IF(A9="","",VLOOKUP($A9,超越经验表!$A:$D,4,))</f>
        <v>1</v>
      </c>
      <c r="E9" s="5" t="str">
        <f t="shared" si="1"/>
        <v>1.32亿</v>
      </c>
      <c r="F9" s="5">
        <f>IF(A9="","",VLOOKUP($A9,超越经验表!$A:$F,6,)-VLOOKUP($A$3-1,超越经验表!$A:$F,6,))</f>
        <v>131834809</v>
      </c>
      <c r="G9" s="5">
        <f>IF(A9="","",VLOOKUP($A9,超越经验表!$A:$G,7,)-VLOOKUP($A$3-1,超越经验表!$A:$G,7,))</f>
        <v>7</v>
      </c>
      <c r="H9" s="5">
        <f t="shared" si="2"/>
        <v>8</v>
      </c>
    </row>
    <row r="10" spans="1:8" x14ac:dyDescent="0.2">
      <c r="A10" s="11">
        <f t="shared" si="3"/>
        <v>9</v>
      </c>
      <c r="B10" s="6" t="str">
        <f>IF(A10="","",VLOOKUP($A10,超越经验表!$A:$B,2,))</f>
        <v>4267.15万</v>
      </c>
      <c r="C10" s="6">
        <f>IF(A10="","",VLOOKUP($A10,超越经验表!$A:$C,3,))</f>
        <v>42671516</v>
      </c>
      <c r="D10" s="6">
        <f>IF(A10="","",VLOOKUP($A10,超越经验表!$A:$D,4,))</f>
        <v>1</v>
      </c>
      <c r="E10" s="6" t="str">
        <f t="shared" si="1"/>
        <v>1.68亿</v>
      </c>
      <c r="F10" s="6">
        <f>IF(A10="","",VLOOKUP($A10,超越经验表!$A:$F,6,)-VLOOKUP($A$3-1,超越经验表!$A:$F,6,))</f>
        <v>168113965</v>
      </c>
      <c r="G10" s="6">
        <f>IF(A10="","",VLOOKUP($A10,超越经验表!$A:$G,7,)-VLOOKUP($A$3-1,超越经验表!$A:$G,7,))</f>
        <v>8</v>
      </c>
      <c r="H10" s="6">
        <f t="shared" si="2"/>
        <v>9</v>
      </c>
    </row>
    <row r="11" spans="1:8" x14ac:dyDescent="0.2">
      <c r="A11" s="5">
        <f t="shared" si="3"/>
        <v>10</v>
      </c>
      <c r="B11" s="5" t="str">
        <f>IF(A11="","",VLOOKUP($A11,超越经验表!$A:$B,2,))</f>
        <v>4936.51万</v>
      </c>
      <c r="C11" s="5">
        <f>IF(A11="","",VLOOKUP($A11,超越经验表!$A:$C,3,))</f>
        <v>49365087</v>
      </c>
      <c r="D11" s="5">
        <f>IF(A11="","",VLOOKUP($A11,超越经验表!$A:$D,4,))</f>
        <v>1</v>
      </c>
      <c r="E11" s="5" t="str">
        <f t="shared" si="1"/>
        <v>2.11亿</v>
      </c>
      <c r="F11" s="5">
        <f>IF(A11="","",VLOOKUP($A11,超越经验表!$A:$F,6,)-VLOOKUP($A$3-1,超越经验表!$A:$F,6,))</f>
        <v>210785481</v>
      </c>
      <c r="G11" s="5">
        <f>IF(A11="","",VLOOKUP($A11,超越经验表!$A:$G,7,)-VLOOKUP($A$3-1,超越经验表!$A:$G,7,))</f>
        <v>9</v>
      </c>
      <c r="H11" s="5">
        <f t="shared" si="2"/>
        <v>10</v>
      </c>
    </row>
    <row r="12" spans="1:8" x14ac:dyDescent="0.2">
      <c r="A12" s="11">
        <f t="shared" si="3"/>
        <v>11</v>
      </c>
      <c r="B12" s="6" t="str">
        <f>IF(A12="","",VLOOKUP($A12,超越经验表!$A:$B,2,))</f>
        <v>5605.87万</v>
      </c>
      <c r="C12" s="6">
        <f>IF(A12="","",VLOOKUP($A12,超越经验表!$A:$C,3,))</f>
        <v>56058658</v>
      </c>
      <c r="D12" s="6">
        <f>IF(A12="","",VLOOKUP($A12,超越经验表!$A:$D,4,))</f>
        <v>1</v>
      </c>
      <c r="E12" s="6" t="str">
        <f t="shared" si="1"/>
        <v>2.6亿</v>
      </c>
      <c r="F12" s="6">
        <f>IF(A12="","",VLOOKUP($A12,超越经验表!$A:$F,6,)-VLOOKUP($A$3-1,超越经验表!$A:$F,6,))</f>
        <v>260150568</v>
      </c>
      <c r="G12" s="6">
        <f>IF(A12="","",VLOOKUP($A12,超越经验表!$A:$G,7,)-VLOOKUP($A$3-1,超越经验表!$A:$G,7,))</f>
        <v>10</v>
      </c>
      <c r="H12" s="6">
        <f t="shared" si="2"/>
        <v>11</v>
      </c>
    </row>
    <row r="13" spans="1:8" x14ac:dyDescent="0.2">
      <c r="A13" s="5">
        <f t="shared" si="3"/>
        <v>12</v>
      </c>
      <c r="B13" s="5" t="str">
        <f>IF(A13="","",VLOOKUP($A13,超越经验表!$A:$B,2,))</f>
        <v>6275.22万</v>
      </c>
      <c r="C13" s="5">
        <f>IF(A13="","",VLOOKUP($A13,超越经验表!$A:$C,3,))</f>
        <v>62752230</v>
      </c>
      <c r="D13" s="5">
        <f>IF(A13="","",VLOOKUP($A13,超越经验表!$A:$D,4,))</f>
        <v>1</v>
      </c>
      <c r="E13" s="5" t="str">
        <f t="shared" si="1"/>
        <v>3.16亿</v>
      </c>
      <c r="F13" s="5">
        <f>IF(A13="","",VLOOKUP($A13,超越经验表!$A:$F,6,)-VLOOKUP($A$3-1,超越经验表!$A:$F,6,))</f>
        <v>316209226</v>
      </c>
      <c r="G13" s="5">
        <f>IF(A13="","",VLOOKUP($A13,超越经验表!$A:$G,7,)-VLOOKUP($A$3-1,超越经验表!$A:$G,7,))</f>
        <v>11</v>
      </c>
      <c r="H13" s="5">
        <f t="shared" si="2"/>
        <v>12</v>
      </c>
    </row>
    <row r="14" spans="1:8" x14ac:dyDescent="0.2">
      <c r="A14" s="11">
        <f t="shared" si="3"/>
        <v>13</v>
      </c>
      <c r="B14" s="6" t="str">
        <f>IF(A14="","",VLOOKUP($A14,超越经验表!$A:$B,2,))</f>
        <v>7036.62万</v>
      </c>
      <c r="C14" s="6">
        <f>IF(A14="","",VLOOKUP($A14,超越经验表!$A:$C,3,))</f>
        <v>70366167</v>
      </c>
      <c r="D14" s="6">
        <f>IF(A14="","",VLOOKUP($A14,超越经验表!$A:$D,4,))</f>
        <v>1</v>
      </c>
      <c r="E14" s="6" t="str">
        <f t="shared" si="1"/>
        <v>3.79亿</v>
      </c>
      <c r="F14" s="6">
        <f>IF(A14="","",VLOOKUP($A14,超越经验表!$A:$F,6,)-VLOOKUP($A$3-1,超越经验表!$A:$F,6,))</f>
        <v>378961456</v>
      </c>
      <c r="G14" s="6">
        <f>IF(A14="","",VLOOKUP($A14,超越经验表!$A:$G,7,)-VLOOKUP($A$3-1,超越经验表!$A:$G,7,))</f>
        <v>12</v>
      </c>
      <c r="H14" s="6">
        <f t="shared" si="2"/>
        <v>13</v>
      </c>
    </row>
    <row r="15" spans="1:8" x14ac:dyDescent="0.2">
      <c r="A15" s="5">
        <f t="shared" si="3"/>
        <v>14</v>
      </c>
      <c r="B15" s="5" t="str">
        <f>IF(A15="","",VLOOKUP($A15,超越经验表!$A:$B,2,))</f>
        <v>8300.03万</v>
      </c>
      <c r="C15" s="5">
        <f>IF(A15="","",VLOOKUP($A15,超越经验表!$A:$C,3,))</f>
        <v>83000282</v>
      </c>
      <c r="D15" s="5">
        <f>IF(A15="","",VLOOKUP($A15,超越经验表!$A:$D,4,))</f>
        <v>1</v>
      </c>
      <c r="E15" s="5" t="str">
        <f t="shared" si="1"/>
        <v>4.49亿</v>
      </c>
      <c r="F15" s="5">
        <f>IF(A15="","",VLOOKUP($A15,超越经验表!$A:$F,6,)-VLOOKUP($A$3-1,超越经验表!$A:$F,6,))</f>
        <v>449327623</v>
      </c>
      <c r="G15" s="5">
        <f>IF(A15="","",VLOOKUP($A15,超越经验表!$A:$G,7,)-VLOOKUP($A$3-1,超越经验表!$A:$G,7,))</f>
        <v>13</v>
      </c>
      <c r="H15" s="5">
        <f t="shared" si="2"/>
        <v>14</v>
      </c>
    </row>
    <row r="16" spans="1:8" x14ac:dyDescent="0.2">
      <c r="A16" s="11">
        <f t="shared" si="3"/>
        <v>15</v>
      </c>
      <c r="B16" s="6" t="str">
        <f>IF(A16="","",VLOOKUP($A16,超越经验表!$A:$B,2,))</f>
        <v>9638.74万</v>
      </c>
      <c r="C16" s="6">
        <f>IF(A16="","",VLOOKUP($A16,超越经验表!$A:$C,3,))</f>
        <v>96387424</v>
      </c>
      <c r="D16" s="6">
        <f>IF(A16="","",VLOOKUP($A16,超越经验表!$A:$D,4,))</f>
        <v>1</v>
      </c>
      <c r="E16" s="6" t="str">
        <f t="shared" si="1"/>
        <v>5.32亿</v>
      </c>
      <c r="F16" s="6">
        <f>IF(A16="","",VLOOKUP($A16,超越经验表!$A:$F,6,)-VLOOKUP($A$3-1,超越经验表!$A:$F,6,))</f>
        <v>532327905</v>
      </c>
      <c r="G16" s="6">
        <f>IF(A16="","",VLOOKUP($A16,超越经验表!$A:$G,7,)-VLOOKUP($A$3-1,超越经验表!$A:$G,7,))</f>
        <v>14</v>
      </c>
      <c r="H16" s="6">
        <f t="shared" si="2"/>
        <v>15</v>
      </c>
    </row>
    <row r="17" spans="1:8" x14ac:dyDescent="0.2">
      <c r="A17" s="5">
        <f t="shared" si="3"/>
        <v>16</v>
      </c>
      <c r="B17" s="5" t="str">
        <f>IF(A17="","",VLOOKUP($A17,超越经验表!$A:$B,2,))</f>
        <v>1.1亿</v>
      </c>
      <c r="C17" s="5">
        <f>IF(A17="","",VLOOKUP($A17,超越经验表!$A:$C,3,))</f>
        <v>109774567</v>
      </c>
      <c r="D17" s="5">
        <f>IF(A17="","",VLOOKUP($A17,超越经验表!$A:$D,4,))</f>
        <v>1</v>
      </c>
      <c r="E17" s="5" t="str">
        <f t="shared" si="1"/>
        <v>6.29亿</v>
      </c>
      <c r="F17" s="5">
        <f>IF(A17="","",VLOOKUP($A17,超越经验表!$A:$F,6,)-VLOOKUP($A$3-1,超越经验表!$A:$F,6,))</f>
        <v>628715329</v>
      </c>
      <c r="G17" s="5">
        <f>IF(A17="","",VLOOKUP($A17,超越经验表!$A:$G,7,)-VLOOKUP($A$3-1,超越经验表!$A:$G,7,))</f>
        <v>15</v>
      </c>
      <c r="H17" s="5">
        <f t="shared" si="2"/>
        <v>16</v>
      </c>
    </row>
    <row r="18" spans="1:8" x14ac:dyDescent="0.2">
      <c r="A18" s="11">
        <f t="shared" si="3"/>
        <v>17</v>
      </c>
      <c r="B18" s="6" t="str">
        <f>IF(A18="","",VLOOKUP($A18,超越经验表!$A:$B,2,))</f>
        <v>1.23亿</v>
      </c>
      <c r="C18" s="6">
        <f>IF(A18="","",VLOOKUP($A18,超越经验表!$A:$C,3,))</f>
        <v>123161709</v>
      </c>
      <c r="D18" s="6">
        <f>IF(A18="","",VLOOKUP($A18,超越经验表!$A:$D,4,))</f>
        <v>1</v>
      </c>
      <c r="E18" s="6" t="str">
        <f t="shared" si="1"/>
        <v>7.38亿</v>
      </c>
      <c r="F18" s="6">
        <f>IF(A18="","",VLOOKUP($A18,超越经验表!$A:$F,6,)-VLOOKUP($A$3-1,超越经验表!$A:$F,6,))</f>
        <v>738489896</v>
      </c>
      <c r="G18" s="6">
        <f>IF(A18="","",VLOOKUP($A18,超越经验表!$A:$G,7,)-VLOOKUP($A$3-1,超越经验表!$A:$G,7,))</f>
        <v>16</v>
      </c>
      <c r="H18" s="6">
        <f t="shared" si="2"/>
        <v>17</v>
      </c>
    </row>
    <row r="19" spans="1:8" x14ac:dyDescent="0.2">
      <c r="A19" s="5">
        <f t="shared" si="3"/>
        <v>18</v>
      </c>
      <c r="B19" s="5" t="str">
        <f>IF(A19="","",VLOOKUP($A19,超越经验表!$A:$B,2,))</f>
        <v>1.37亿</v>
      </c>
      <c r="C19" s="5">
        <f>IF(A19="","",VLOOKUP($A19,超越经验表!$A:$C,3,))</f>
        <v>137469217</v>
      </c>
      <c r="D19" s="5">
        <f>IF(A19="","",VLOOKUP($A19,超越经验表!$A:$D,4,))</f>
        <v>1</v>
      </c>
      <c r="E19" s="5" t="str">
        <f t="shared" si="1"/>
        <v>8.62亿</v>
      </c>
      <c r="F19" s="5">
        <f>IF(A19="","",VLOOKUP($A19,超越经验表!$A:$F,6,)-VLOOKUP($A$3-1,超越经验表!$A:$F,6,))</f>
        <v>861651605</v>
      </c>
      <c r="G19" s="5">
        <f>IF(A19="","",VLOOKUP($A19,超越经验表!$A:$G,7,)-VLOOKUP($A$3-1,超越经验表!$A:$G,7,))</f>
        <v>17</v>
      </c>
      <c r="H19" s="5">
        <f t="shared" si="2"/>
        <v>18</v>
      </c>
    </row>
    <row r="20" spans="1:8" x14ac:dyDescent="0.2">
      <c r="A20" s="11">
        <f t="shared" si="3"/>
        <v>19</v>
      </c>
      <c r="B20" s="6" t="str">
        <f>IF(A20="","",VLOOKUP($A20,超越经验表!$A:$B,2,))</f>
        <v>1.57亿</v>
      </c>
      <c r="C20" s="6">
        <f>IF(A20="","",VLOOKUP($A20,超越经验表!$A:$C,3,))</f>
        <v>156796904</v>
      </c>
      <c r="D20" s="6">
        <f>IF(A20="","",VLOOKUP($A20,超越经验表!$A:$D,4,))</f>
        <v>1</v>
      </c>
      <c r="E20" s="6" t="str">
        <f t="shared" si="1"/>
        <v>9.99亿</v>
      </c>
      <c r="F20" s="6">
        <f>IF(A20="","",VLOOKUP($A20,超越经验表!$A:$F,6,)-VLOOKUP($A$3-1,超越经验表!$A:$F,6,))</f>
        <v>999120822</v>
      </c>
      <c r="G20" s="6">
        <f>IF(A20="","",VLOOKUP($A20,超越经验表!$A:$G,7,)-VLOOKUP($A$3-1,超越经验表!$A:$G,7,))</f>
        <v>18</v>
      </c>
      <c r="H20" s="6">
        <f t="shared" si="2"/>
        <v>19</v>
      </c>
    </row>
    <row r="21" spans="1:8" x14ac:dyDescent="0.2">
      <c r="A21" s="5">
        <f t="shared" si="3"/>
        <v>20</v>
      </c>
      <c r="B21" s="5" t="str">
        <f>IF(A21="","",VLOOKUP($A21,超越经验表!$A:$B,2,))</f>
        <v>1.77亿</v>
      </c>
      <c r="C21" s="5">
        <f>IF(A21="","",VLOOKUP($A21,超越经验表!$A:$C,3,))</f>
        <v>176877617</v>
      </c>
      <c r="D21" s="5">
        <f>IF(A21="","",VLOOKUP($A21,超越经验表!$A:$D,4,))</f>
        <v>1</v>
      </c>
      <c r="E21" s="5" t="str">
        <f t="shared" si="1"/>
        <v>11.56亿</v>
      </c>
      <c r="F21" s="5">
        <f>IF(A21="","",VLOOKUP($A21,超越经验表!$A:$F,6,)-VLOOKUP($A$3-1,超越经验表!$A:$F,6,))</f>
        <v>1155917726</v>
      </c>
      <c r="G21" s="5">
        <f>IF(A21="","",VLOOKUP($A21,超越经验表!$A:$G,7,)-VLOOKUP($A$3-1,超越经验表!$A:$G,7,))</f>
        <v>19</v>
      </c>
      <c r="H21" s="5">
        <f t="shared" si="2"/>
        <v>20</v>
      </c>
    </row>
    <row r="22" spans="1:8" x14ac:dyDescent="0.2">
      <c r="A22" s="11">
        <f t="shared" si="3"/>
        <v>21</v>
      </c>
      <c r="B22" s="6" t="str">
        <f>IF(A22="","",VLOOKUP($A22,超越经验表!$A:$B,2,))</f>
        <v>1.97亿</v>
      </c>
      <c r="C22" s="6">
        <f>IF(A22="","",VLOOKUP($A22,超越经验表!$A:$C,3,))</f>
        <v>196958330</v>
      </c>
      <c r="D22" s="6">
        <f>IF(A22="","",VLOOKUP($A22,超越经验表!$A:$D,4,))</f>
        <v>1</v>
      </c>
      <c r="E22" s="6" t="str">
        <f t="shared" si="1"/>
        <v>13.33亿</v>
      </c>
      <c r="F22" s="6">
        <f>IF(A22="","",VLOOKUP($A22,超越经验表!$A:$F,6,)-VLOOKUP($A$3-1,超越经验表!$A:$F,6,))</f>
        <v>1332795343</v>
      </c>
      <c r="G22" s="6">
        <f>IF(A22="","",VLOOKUP($A22,超越经验表!$A:$G,7,)-VLOOKUP($A$3-1,超越经验表!$A:$G,7,))</f>
        <v>20</v>
      </c>
      <c r="H22" s="6">
        <f t="shared" si="2"/>
        <v>21</v>
      </c>
    </row>
    <row r="23" spans="1:8" x14ac:dyDescent="0.2">
      <c r="A23" s="5">
        <f t="shared" si="3"/>
        <v>22</v>
      </c>
      <c r="B23" s="5" t="str">
        <f>IF(A23="","",VLOOKUP($A23,超越经验表!$A:$B,2,))</f>
        <v>2.17亿</v>
      </c>
      <c r="C23" s="5">
        <f>IF(A23="","",VLOOKUP($A23,超越经验表!$A:$C,3,))</f>
        <v>217039044</v>
      </c>
      <c r="D23" s="5">
        <f>IF(A23="","",VLOOKUP($A23,超越经验表!$A:$D,4,))</f>
        <v>1</v>
      </c>
      <c r="E23" s="5" t="str">
        <f t="shared" si="1"/>
        <v>15.3亿</v>
      </c>
      <c r="F23" s="5">
        <f>IF(A23="","",VLOOKUP($A23,超越经验表!$A:$F,6,)-VLOOKUP($A$3-1,超越经验表!$A:$F,6,))</f>
        <v>1529753673</v>
      </c>
      <c r="G23" s="5">
        <f>IF(A23="","",VLOOKUP($A23,超越经验表!$A:$G,7,)-VLOOKUP($A$3-1,超越经验表!$A:$G,7,))</f>
        <v>21</v>
      </c>
      <c r="H23" s="5">
        <f t="shared" si="2"/>
        <v>22</v>
      </c>
    </row>
    <row r="24" spans="1:8" x14ac:dyDescent="0.2">
      <c r="A24" s="11">
        <f t="shared" si="3"/>
        <v>23</v>
      </c>
      <c r="B24" s="6" t="str">
        <f>IF(A24="","",VLOOKUP($A24,超越经验表!$A:$B,2,))</f>
        <v>2.38亿</v>
      </c>
      <c r="C24" s="6">
        <f>IF(A24="","",VLOOKUP($A24,超越经验表!$A:$C,3,))</f>
        <v>238224196</v>
      </c>
      <c r="D24" s="6">
        <f>IF(A24="","",VLOOKUP($A24,超越经验表!$A:$D,4,))</f>
        <v>1</v>
      </c>
      <c r="E24" s="6" t="str">
        <f t="shared" si="1"/>
        <v>17.47亿</v>
      </c>
      <c r="F24" s="6">
        <f>IF(A24="","",VLOOKUP($A24,超越经验表!$A:$F,6,)-VLOOKUP($A$3-1,超越经验表!$A:$F,6,))</f>
        <v>1746792717</v>
      </c>
      <c r="G24" s="6">
        <f>IF(A24="","",VLOOKUP($A24,超越经验表!$A:$G,7,)-VLOOKUP($A$3-1,超越经验表!$A:$G,7,))</f>
        <v>22</v>
      </c>
      <c r="H24" s="6">
        <f t="shared" si="2"/>
        <v>23</v>
      </c>
    </row>
    <row r="25" spans="1:8" x14ac:dyDescent="0.2">
      <c r="A25" s="5">
        <f t="shared" si="3"/>
        <v>24</v>
      </c>
      <c r="B25" s="5" t="str">
        <f>IF(A25="","",VLOOKUP($A25,超越经验表!$A:$B,2,))</f>
        <v>2.64亿</v>
      </c>
      <c r="C25" s="5">
        <f>IF(A25="","",VLOOKUP($A25,超越经验表!$A:$C,3,))</f>
        <v>264396059</v>
      </c>
      <c r="D25" s="5">
        <f>IF(A25="","",VLOOKUP($A25,超越经验表!$A:$D,4,))</f>
        <v>1</v>
      </c>
      <c r="E25" s="5" t="str">
        <f t="shared" si="1"/>
        <v>19.85亿</v>
      </c>
      <c r="F25" s="5">
        <f>IF(A25="","",VLOOKUP($A25,超越经验表!$A:$F,6,)-VLOOKUP($A$3-1,超越经验表!$A:$F,6,))</f>
        <v>1985016913</v>
      </c>
      <c r="G25" s="5">
        <f>IF(A25="","",VLOOKUP($A25,超越经验表!$A:$G,7,)-VLOOKUP($A$3-1,超越经验表!$A:$G,7,))</f>
        <v>23</v>
      </c>
      <c r="H25" s="5">
        <f t="shared" si="2"/>
        <v>24</v>
      </c>
    </row>
    <row r="26" spans="1:8" x14ac:dyDescent="0.2">
      <c r="A26" s="11">
        <f t="shared" si="3"/>
        <v>25</v>
      </c>
      <c r="B26" s="6" t="str">
        <f>IF(A26="","",VLOOKUP($A26,超越经验表!$A:$B,2,))</f>
        <v>2.91亿</v>
      </c>
      <c r="C26" s="6">
        <f>IF(A26="","",VLOOKUP($A26,超越经验表!$A:$C,3,))</f>
        <v>291170344</v>
      </c>
      <c r="D26" s="6">
        <f>IF(A26="","",VLOOKUP($A26,超越经验表!$A:$D,4,))</f>
        <v>1</v>
      </c>
      <c r="E26" s="6" t="str">
        <f t="shared" si="1"/>
        <v>22.49亿</v>
      </c>
      <c r="F26" s="6">
        <f>IF(A26="","",VLOOKUP($A26,超越经验表!$A:$F,6,)-VLOOKUP($A$3-1,超越经验表!$A:$F,6,))</f>
        <v>2249412972</v>
      </c>
      <c r="G26" s="6">
        <f>IF(A26="","",VLOOKUP($A26,超越经验表!$A:$G,7,)-VLOOKUP($A$3-1,超越经验表!$A:$G,7,))</f>
        <v>24</v>
      </c>
      <c r="H26" s="6">
        <f t="shared" si="2"/>
        <v>25</v>
      </c>
    </row>
    <row r="27" spans="1:8" x14ac:dyDescent="0.2">
      <c r="A27" s="5">
        <f t="shared" si="3"/>
        <v>26</v>
      </c>
      <c r="B27" s="5" t="str">
        <f>IF(A27="","",VLOOKUP($A27,超越经验表!$A:$B,2,))</f>
        <v>3.39亿</v>
      </c>
      <c r="C27" s="5">
        <f>IF(A27="","",VLOOKUP($A27,超越经验表!$A:$C,3,))</f>
        <v>339029377</v>
      </c>
      <c r="D27" s="5">
        <f>IF(A27="","",VLOOKUP($A27,超越经验表!$A:$D,4,))</f>
        <v>1</v>
      </c>
      <c r="E27" s="5" t="str">
        <f t="shared" si="1"/>
        <v>25.41亿</v>
      </c>
      <c r="F27" s="5">
        <f>IF(A27="","",VLOOKUP($A27,超越经验表!$A:$F,6,)-VLOOKUP($A$3-1,超越经验表!$A:$F,6,))</f>
        <v>2540583316</v>
      </c>
      <c r="G27" s="5">
        <f>IF(A27="","",VLOOKUP($A27,超越经验表!$A:$G,7,)-VLOOKUP($A$3-1,超越经验表!$A:$G,7,))</f>
        <v>25</v>
      </c>
      <c r="H27" s="5">
        <f t="shared" si="2"/>
        <v>26</v>
      </c>
    </row>
    <row r="28" spans="1:8" x14ac:dyDescent="0.2">
      <c r="A28" s="11">
        <f t="shared" si="3"/>
        <v>27</v>
      </c>
      <c r="B28" s="6" t="str">
        <f>IF(A28="","",VLOOKUP($A28,超越经验表!$A:$B,2,))</f>
        <v>4.06亿</v>
      </c>
      <c r="C28" s="6">
        <f>IF(A28="","",VLOOKUP($A28,超越经验表!$A:$C,3,))</f>
        <v>405965088</v>
      </c>
      <c r="D28" s="6">
        <f>IF(A28="","",VLOOKUP($A28,超越经验表!$A:$D,4,))</f>
        <v>1</v>
      </c>
      <c r="E28" s="6" t="str">
        <f t="shared" si="1"/>
        <v>28.8亿</v>
      </c>
      <c r="F28" s="6">
        <f>IF(A28="","",VLOOKUP($A28,超越经验表!$A:$F,6,)-VLOOKUP($A$3-1,超越经验表!$A:$F,6,))</f>
        <v>2879612693</v>
      </c>
      <c r="G28" s="6">
        <f>IF(A28="","",VLOOKUP($A28,超越经验表!$A:$G,7,)-VLOOKUP($A$3-1,超越经验表!$A:$G,7,))</f>
        <v>26</v>
      </c>
      <c r="H28" s="6">
        <f t="shared" si="2"/>
        <v>27</v>
      </c>
    </row>
    <row r="29" spans="1:8" x14ac:dyDescent="0.2">
      <c r="A29" s="5">
        <f t="shared" si="3"/>
        <v>28</v>
      </c>
      <c r="B29" s="5" t="str">
        <f>IF(A29="","",VLOOKUP($A29,超越经验表!$A:$B,2,))</f>
        <v>4.82亿</v>
      </c>
      <c r="C29" s="5">
        <f>IF(A29="","",VLOOKUP($A29,超越经验表!$A:$C,3,))</f>
        <v>482104460</v>
      </c>
      <c r="D29" s="5">
        <f>IF(A29="","",VLOOKUP($A29,超越经验表!$A:$D,4,))</f>
        <v>1</v>
      </c>
      <c r="E29" s="5" t="str">
        <f t="shared" si="1"/>
        <v>32.86亿</v>
      </c>
      <c r="F29" s="5">
        <f>IF(A29="","",VLOOKUP($A29,超越经验表!$A:$F,6,)-VLOOKUP($A$3-1,超越经验表!$A:$F,6,))</f>
        <v>3285577781</v>
      </c>
      <c r="G29" s="5">
        <f>IF(A29="","",VLOOKUP($A29,超越经验表!$A:$G,7,)-VLOOKUP($A$3-1,超越经验表!$A:$G,7,))</f>
        <v>27</v>
      </c>
      <c r="H29" s="5">
        <f t="shared" si="2"/>
        <v>28</v>
      </c>
    </row>
    <row r="30" spans="1:8" x14ac:dyDescent="0.2">
      <c r="A30" s="11">
        <f t="shared" si="3"/>
        <v>29</v>
      </c>
      <c r="B30" s="6" t="str">
        <f>IF(A30="","",VLOOKUP($A30,超越经验表!$A:$B,2,))</f>
        <v>6.08亿</v>
      </c>
      <c r="C30" s="6">
        <f>IF(A30="","",VLOOKUP($A30,超越经验表!$A:$C,3,))</f>
        <v>608445614</v>
      </c>
      <c r="D30" s="6">
        <f>IF(A30="","",VLOOKUP($A30,超越经验表!$A:$D,4,))</f>
        <v>1</v>
      </c>
      <c r="E30" s="6" t="str">
        <f t="shared" si="1"/>
        <v>37.68亿</v>
      </c>
      <c r="F30" s="6">
        <f>IF(A30="","",VLOOKUP($A30,超越经验表!$A:$F,6,)-VLOOKUP($A$3-1,超越经验表!$A:$F,6,))</f>
        <v>3767682241</v>
      </c>
      <c r="G30" s="6">
        <f>IF(A30="","",VLOOKUP($A30,超越经验表!$A:$G,7,)-VLOOKUP($A$3-1,超越经验表!$A:$G,7,))</f>
        <v>28</v>
      </c>
      <c r="H30" s="6">
        <f t="shared" si="2"/>
        <v>29</v>
      </c>
    </row>
    <row r="31" spans="1:8" x14ac:dyDescent="0.2">
      <c r="A31" s="5">
        <f t="shared" si="3"/>
        <v>30</v>
      </c>
      <c r="B31" s="5" t="str">
        <f>IF(A31="","",VLOOKUP($A31,超越经验表!$A:$B,2,))</f>
        <v>7.42亿</v>
      </c>
      <c r="C31" s="5">
        <f>IF(A31="","",VLOOKUP($A31,超越经验表!$A:$C,3,))</f>
        <v>742317036</v>
      </c>
      <c r="D31" s="5">
        <f>IF(A31="","",VLOOKUP($A31,超越经验表!$A:$D,4,))</f>
        <v>1</v>
      </c>
      <c r="E31" s="5" t="str">
        <f t="shared" si="1"/>
        <v>43.76亿</v>
      </c>
      <c r="F31" s="5">
        <f>IF(A31="","",VLOOKUP($A31,超越经验表!$A:$F,6,)-VLOOKUP($A$3-1,超越经验表!$A:$F,6,))</f>
        <v>4376127855</v>
      </c>
      <c r="G31" s="5">
        <f>IF(A31="","",VLOOKUP($A31,超越经验表!$A:$G,7,)-VLOOKUP($A$3-1,超越经验表!$A:$G,7,))</f>
        <v>29</v>
      </c>
      <c r="H31" s="5">
        <f t="shared" si="2"/>
        <v>30</v>
      </c>
    </row>
    <row r="32" spans="1:8" x14ac:dyDescent="0.2">
      <c r="A32" s="11">
        <f t="shared" si="3"/>
        <v>31</v>
      </c>
      <c r="B32" s="6" t="str">
        <f>IF(A32="","",VLOOKUP($A32,超越经验表!$A:$B,2,))</f>
        <v>9.11亿</v>
      </c>
      <c r="C32" s="6">
        <f>IF(A32="","",VLOOKUP($A32,超越经验表!$A:$C,3,))</f>
        <v>911329707</v>
      </c>
      <c r="D32" s="6">
        <f>IF(A32="","",VLOOKUP($A32,超越经验表!$A:$D,4,))</f>
        <v>1</v>
      </c>
      <c r="E32" s="6" t="str">
        <f t="shared" si="1"/>
        <v>51.18亿</v>
      </c>
      <c r="F32" s="6">
        <f>IF(A32="","",VLOOKUP($A32,超越经验表!$A:$F,6,)-VLOOKUP($A$3-1,超越经验表!$A:$F,6,))</f>
        <v>5118444891</v>
      </c>
      <c r="G32" s="6">
        <f>IF(A32="","",VLOOKUP($A32,超越经验表!$A:$G,7,)-VLOOKUP($A$3-1,超越经验表!$A:$G,7,))</f>
        <v>30</v>
      </c>
      <c r="H32" s="6">
        <f t="shared" si="2"/>
        <v>31</v>
      </c>
    </row>
    <row r="33" spans="1:8" x14ac:dyDescent="0.2">
      <c r="A33" s="5">
        <f t="shared" si="3"/>
        <v>32</v>
      </c>
      <c r="B33" s="5" t="str">
        <f>IF(A33="","",VLOOKUP($A33,超越经验表!$A:$B,2,))</f>
        <v>11.12亿</v>
      </c>
      <c r="C33" s="5">
        <f>IF(A33="","",VLOOKUP($A33,超越经验表!$A:$C,3,))</f>
        <v>1112136840</v>
      </c>
      <c r="D33" s="5">
        <f>IF(A33="","",VLOOKUP($A33,超越经验表!$A:$D,4,))</f>
        <v>1</v>
      </c>
      <c r="E33" s="5" t="str">
        <f t="shared" si="1"/>
        <v>60.3亿</v>
      </c>
      <c r="F33" s="5">
        <f>IF(A33="","",VLOOKUP($A33,超越经验表!$A:$F,6,)-VLOOKUP($A$3-1,超越经验表!$A:$F,6,))</f>
        <v>6029774598</v>
      </c>
      <c r="G33" s="5">
        <f>IF(A33="","",VLOOKUP($A33,超越经验表!$A:$G,7,)-VLOOKUP($A$3-1,超越经验表!$A:$G,7,))</f>
        <v>31</v>
      </c>
      <c r="H33" s="5">
        <f t="shared" si="2"/>
        <v>32</v>
      </c>
    </row>
    <row r="34" spans="1:8" x14ac:dyDescent="0.2">
      <c r="A34" s="11">
        <f t="shared" si="3"/>
        <v>33</v>
      </c>
      <c r="B34" s="6" t="str">
        <f>IF(A34="","",VLOOKUP($A34,超越经验表!$A:$B,2,))</f>
        <v>13.22亿</v>
      </c>
      <c r="C34" s="6">
        <f>IF(A34="","",VLOOKUP($A34,超越经验表!$A:$C,3,))</f>
        <v>1322147634</v>
      </c>
      <c r="D34" s="6">
        <f>IF(A34="","",VLOOKUP($A34,超越经验表!$A:$D,4,))</f>
        <v>1</v>
      </c>
      <c r="E34" s="6" t="str">
        <f t="shared" si="1"/>
        <v>71.42亿</v>
      </c>
      <c r="F34" s="6">
        <f>IF(A34="","",VLOOKUP($A34,超越经验表!$A:$F,6,)-VLOOKUP($A$3-1,超越经验表!$A:$F,6,))</f>
        <v>7141911438</v>
      </c>
      <c r="G34" s="6">
        <f>IF(A34="","",VLOOKUP($A34,超越经验表!$A:$G,7,)-VLOOKUP($A$3-1,超越经验表!$A:$G,7,))</f>
        <v>32</v>
      </c>
      <c r="H34" s="6">
        <f t="shared" si="2"/>
        <v>33</v>
      </c>
    </row>
    <row r="35" spans="1:8" x14ac:dyDescent="0.2">
      <c r="A35" s="5">
        <f t="shared" si="3"/>
        <v>34</v>
      </c>
      <c r="B35" s="5" t="str">
        <f>IF(A35="","",VLOOKUP($A35,超越经验表!$A:$B,2,))</f>
        <v>15.82亿</v>
      </c>
      <c r="C35" s="5">
        <f>IF(A35="","",VLOOKUP($A35,超越经验表!$A:$C,3,))</f>
        <v>1582360210</v>
      </c>
      <c r="D35" s="5">
        <f>IF(A35="","",VLOOKUP($A35,超越经验表!$A:$D,4,))</f>
        <v>1</v>
      </c>
      <c r="E35" s="5" t="str">
        <f t="shared" si="1"/>
        <v>84.64亿</v>
      </c>
      <c r="F35" s="5">
        <f>IF(A35="","",VLOOKUP($A35,超越经验表!$A:$F,6,)-VLOOKUP($A$3-1,超越经验表!$A:$F,6,))</f>
        <v>8464059072</v>
      </c>
      <c r="G35" s="5">
        <f>IF(A35="","",VLOOKUP($A35,超越经验表!$A:$G,7,)-VLOOKUP($A$3-1,超越经验表!$A:$G,7,))</f>
        <v>33</v>
      </c>
      <c r="H35" s="5">
        <f t="shared" si="2"/>
        <v>34</v>
      </c>
    </row>
    <row r="36" spans="1:8" x14ac:dyDescent="0.2">
      <c r="A36" s="11">
        <f t="shared" si="3"/>
        <v>35</v>
      </c>
      <c r="B36" s="6" t="str">
        <f>IF(A36="","",VLOOKUP($A36,超越经验表!$A:$B,2,))</f>
        <v>18.5亿</v>
      </c>
      <c r="C36" s="6">
        <f>IF(A36="","",VLOOKUP($A36,超越经验表!$A:$C,3,))</f>
        <v>1850103055</v>
      </c>
      <c r="D36" s="6">
        <f>IF(A36="","",VLOOKUP($A36,超越经验表!$A:$D,4,))</f>
        <v>1</v>
      </c>
      <c r="E36" s="6" t="str">
        <f t="shared" si="1"/>
        <v>100.46亿</v>
      </c>
      <c r="F36" s="6">
        <f>IF(A36="","",VLOOKUP($A36,超越经验表!$A:$F,6,)-VLOOKUP($A$3-1,超越经验表!$A:$F,6,))</f>
        <v>10046419282</v>
      </c>
      <c r="G36" s="6">
        <f>IF(A36="","",VLOOKUP($A36,超越经验表!$A:$G,7,)-VLOOKUP($A$3-1,超越经验表!$A:$G,7,))</f>
        <v>34</v>
      </c>
      <c r="H36" s="6">
        <f t="shared" si="2"/>
        <v>35</v>
      </c>
    </row>
    <row r="37" spans="1:8" x14ac:dyDescent="0.2">
      <c r="A37" s="5">
        <f t="shared" si="3"/>
        <v>36</v>
      </c>
      <c r="B37" s="5" t="str">
        <f>IF(A37="","",VLOOKUP($A37,超越经验表!$A:$B,2,))</f>
        <v>21.53亿</v>
      </c>
      <c r="C37" s="5">
        <f>IF(A37="","",VLOOKUP($A37,超越经验表!$A:$C,3,))</f>
        <v>2152987147</v>
      </c>
      <c r="D37" s="5">
        <f>IF(A37="","",VLOOKUP($A37,超越经验表!$A:$D,4,))</f>
        <v>1</v>
      </c>
      <c r="E37" s="5" t="str">
        <f t="shared" si="1"/>
        <v>118.97亿</v>
      </c>
      <c r="F37" s="5">
        <f>IF(A37="","",VLOOKUP($A37,超越经验表!$A:$F,6,)-VLOOKUP($A$3-1,超越经验表!$A:$F,6,))</f>
        <v>11896522337</v>
      </c>
      <c r="G37" s="5">
        <f>IF(A37="","",VLOOKUP($A37,超越经验表!$A:$G,7,)-VLOOKUP($A$3-1,超越经验表!$A:$G,7,))</f>
        <v>35</v>
      </c>
      <c r="H37" s="5">
        <f t="shared" si="2"/>
        <v>36</v>
      </c>
    </row>
    <row r="38" spans="1:8" x14ac:dyDescent="0.2">
      <c r="A38" s="11">
        <f t="shared" si="3"/>
        <v>37</v>
      </c>
      <c r="B38" s="6" t="str">
        <f>IF(A38="","",VLOOKUP($A38,超越经验表!$A:$B,2,))</f>
        <v>24.88亿</v>
      </c>
      <c r="C38" s="6">
        <f>IF(A38="","",VLOOKUP($A38,超越经验表!$A:$C,3,))</f>
        <v>2487665703</v>
      </c>
      <c r="D38" s="6">
        <f>IF(A38="","",VLOOKUP($A38,超越经验表!$A:$D,4,))</f>
        <v>1</v>
      </c>
      <c r="E38" s="6" t="str">
        <f t="shared" si="1"/>
        <v>140.5亿</v>
      </c>
      <c r="F38" s="6">
        <f>IF(A38="","",VLOOKUP($A38,超越经验表!$A:$F,6,)-VLOOKUP($A$3-1,超越经验表!$A:$F,6,))</f>
        <v>14049509484</v>
      </c>
      <c r="G38" s="6">
        <f>IF(A38="","",VLOOKUP($A38,超越经验表!$A:$G,7,)-VLOOKUP($A$3-1,超越经验表!$A:$G,7,))</f>
        <v>36</v>
      </c>
      <c r="H38" s="6">
        <f t="shared" si="2"/>
        <v>37</v>
      </c>
    </row>
    <row r="39" spans="1:8" x14ac:dyDescent="0.2">
      <c r="A39" s="5">
        <f t="shared" si="3"/>
        <v>38</v>
      </c>
      <c r="B39" s="5" t="str">
        <f>IF(A39="","",VLOOKUP($A39,超越经验表!$A:$B,2,))</f>
        <v>28.32亿</v>
      </c>
      <c r="C39" s="5">
        <f>IF(A39="","",VLOOKUP($A39,超越经验表!$A:$C,3,))</f>
        <v>2831547918</v>
      </c>
      <c r="D39" s="5">
        <f>IF(A39="","",VLOOKUP($A39,超越经验表!$A:$D,4,))</f>
        <v>1</v>
      </c>
      <c r="E39" s="5" t="str">
        <f t="shared" si="1"/>
        <v>165.37亿</v>
      </c>
      <c r="F39" s="5">
        <f>IF(A39="","",VLOOKUP($A39,超越经验表!$A:$F,6,)-VLOOKUP($A$3-1,超越经验表!$A:$F,6,))</f>
        <v>16537175187</v>
      </c>
      <c r="G39" s="5">
        <f>IF(A39="","",VLOOKUP($A39,超越经验表!$A:$G,7,)-VLOOKUP($A$3-1,超越经验表!$A:$G,7,))</f>
        <v>37</v>
      </c>
      <c r="H39" s="5">
        <f t="shared" si="2"/>
        <v>38</v>
      </c>
    </row>
    <row r="40" spans="1:8" x14ac:dyDescent="0.2">
      <c r="A40" s="11">
        <f t="shared" si="3"/>
        <v>39</v>
      </c>
      <c r="B40" s="6" t="str">
        <f>IF(A40="","",VLOOKUP($A40,超越经验表!$A:$B,2,))</f>
        <v>32.26亿</v>
      </c>
      <c r="C40" s="6">
        <f>IF(A40="","",VLOOKUP($A40,超越经验表!$A:$C,3,))</f>
        <v>3225631917</v>
      </c>
      <c r="D40" s="6">
        <f>IF(A40="","",VLOOKUP($A40,超越经验表!$A:$D,4,))</f>
        <v>1</v>
      </c>
      <c r="E40" s="6" t="str">
        <f t="shared" si="1"/>
        <v>193.69亿</v>
      </c>
      <c r="F40" s="6">
        <f>IF(A40="","",VLOOKUP($A40,超越经验表!$A:$F,6,)-VLOOKUP($A$3-1,超越经验表!$A:$F,6,))</f>
        <v>19368723105</v>
      </c>
      <c r="G40" s="6">
        <f>IF(A40="","",VLOOKUP($A40,超越经验表!$A:$G,7,)-VLOOKUP($A$3-1,超越经验表!$A:$G,7,))</f>
        <v>38</v>
      </c>
      <c r="H40" s="6">
        <f t="shared" si="2"/>
        <v>39</v>
      </c>
    </row>
    <row r="41" spans="1:8" x14ac:dyDescent="0.2">
      <c r="A41" s="5">
        <f t="shared" si="3"/>
        <v>40</v>
      </c>
      <c r="B41" s="5" t="str">
        <f>IF(A41="","",VLOOKUP($A41,超越经验表!$A:$B,2,))</f>
        <v>36.27亿</v>
      </c>
      <c r="C41" s="5">
        <f>IF(A41="","",VLOOKUP($A41,超越经验表!$A:$C,3,))</f>
        <v>3627246184</v>
      </c>
      <c r="D41" s="5">
        <f>IF(A41="","",VLOOKUP($A41,超越经验表!$A:$D,4,))</f>
        <v>1</v>
      </c>
      <c r="E41" s="5" t="str">
        <f t="shared" si="1"/>
        <v>225.94亿</v>
      </c>
      <c r="F41" s="5">
        <f>IF(A41="","",VLOOKUP($A41,超越经验表!$A:$F,6,)-VLOOKUP($A$3-1,超越经验表!$A:$F,6,))</f>
        <v>22594355022</v>
      </c>
      <c r="G41" s="5">
        <f>IF(A41="","",VLOOKUP($A41,超越经验表!$A:$G,7,)-VLOOKUP($A$3-1,超越经验表!$A:$G,7,))</f>
        <v>39</v>
      </c>
      <c r="H41" s="5">
        <f t="shared" si="2"/>
        <v>40</v>
      </c>
    </row>
    <row r="42" spans="1:8" x14ac:dyDescent="0.2">
      <c r="A42" s="11">
        <f t="shared" si="3"/>
        <v>41</v>
      </c>
      <c r="B42" s="6" t="str">
        <f>IF(A42="","",VLOOKUP($A42,超越经验表!$A:$B,2,))</f>
        <v>40.29亿</v>
      </c>
      <c r="C42" s="6">
        <f>IF(A42="","",VLOOKUP($A42,超越经验表!$A:$C,3,))</f>
        <v>4028860450</v>
      </c>
      <c r="D42" s="6">
        <f>IF(A42="","",VLOOKUP($A42,超越经验表!$A:$D,4,))</f>
        <v>1</v>
      </c>
      <c r="E42" s="6" t="str">
        <f t="shared" si="1"/>
        <v>262.22亿</v>
      </c>
      <c r="F42" s="6">
        <f>IF(A42="","",VLOOKUP($A42,超越经验表!$A:$F,6,)-VLOOKUP($A$3-1,超越经验表!$A:$F,6,))</f>
        <v>26221601206</v>
      </c>
      <c r="G42" s="6">
        <f>IF(A42="","",VLOOKUP($A42,超越经验表!$A:$G,7,)-VLOOKUP($A$3-1,超越经验表!$A:$G,7,))</f>
        <v>40</v>
      </c>
      <c r="H42" s="6">
        <f t="shared" si="2"/>
        <v>41</v>
      </c>
    </row>
    <row r="43" spans="1:8" x14ac:dyDescent="0.2">
      <c r="A43" s="5">
        <f t="shared" si="3"/>
        <v>42</v>
      </c>
      <c r="B43" s="5" t="str">
        <f>IF(A43="","",VLOOKUP($A43,超越经验表!$A:$B,2,))</f>
        <v>44.3亿</v>
      </c>
      <c r="C43" s="5">
        <f>IF(A43="","",VLOOKUP($A43,超越经验表!$A:$C,3,))</f>
        <v>4430474717</v>
      </c>
      <c r="D43" s="5">
        <f>IF(A43="","",VLOOKUP($A43,超越经验表!$A:$D,4,))</f>
        <v>1</v>
      </c>
      <c r="E43" s="5" t="str">
        <f t="shared" si="1"/>
        <v>302.5亿</v>
      </c>
      <c r="F43" s="5">
        <f>IF(A43="","",VLOOKUP($A43,超越经验表!$A:$F,6,)-VLOOKUP($A$3-1,超越经验表!$A:$F,6,))</f>
        <v>30250461656</v>
      </c>
      <c r="G43" s="5">
        <f>IF(A43="","",VLOOKUP($A43,超越经验表!$A:$G,7,)-VLOOKUP($A$3-1,超越经验表!$A:$G,7,))</f>
        <v>41</v>
      </c>
      <c r="H43" s="5">
        <f t="shared" si="2"/>
        <v>42</v>
      </c>
    </row>
    <row r="44" spans="1:8" x14ac:dyDescent="0.2">
      <c r="A44" s="11">
        <f t="shared" si="3"/>
        <v>43</v>
      </c>
      <c r="B44" s="6" t="str">
        <f>IF(A44="","",VLOOKUP($A44,超越经验表!$A:$B,2,))</f>
        <v>48.32亿</v>
      </c>
      <c r="C44" s="6">
        <f>IF(A44="","",VLOOKUP($A44,超越经验表!$A:$C,3,))</f>
        <v>4832088983</v>
      </c>
      <c r="D44" s="6">
        <f>IF(A44="","",VLOOKUP($A44,超越经验表!$A:$D,4,))</f>
        <v>1</v>
      </c>
      <c r="E44" s="6" t="str">
        <f t="shared" si="1"/>
        <v>346.81亿</v>
      </c>
      <c r="F44" s="6">
        <f>IF(A44="","",VLOOKUP($A44,超越经验表!$A:$F,6,)-VLOOKUP($A$3-1,超越经验表!$A:$F,6,))</f>
        <v>34680936373</v>
      </c>
      <c r="G44" s="6">
        <f>IF(A44="","",VLOOKUP($A44,超越经验表!$A:$G,7,)-VLOOKUP($A$3-1,超越经验表!$A:$G,7,))</f>
        <v>42</v>
      </c>
      <c r="H44" s="6">
        <f t="shared" si="2"/>
        <v>43</v>
      </c>
    </row>
    <row r="45" spans="1:8" x14ac:dyDescent="0.2">
      <c r="A45" s="5">
        <f t="shared" si="3"/>
        <v>44</v>
      </c>
      <c r="B45" s="5" t="str">
        <f>IF(A45="","",VLOOKUP($A45,超越经验表!$A:$B,2,))</f>
        <v>52.34亿</v>
      </c>
      <c r="C45" s="5">
        <f>IF(A45="","",VLOOKUP($A45,超越经验表!$A:$C,3,))</f>
        <v>5233703250</v>
      </c>
      <c r="D45" s="5">
        <f>IF(A45="","",VLOOKUP($A45,超越经验表!$A:$D,4,))</f>
        <v>1</v>
      </c>
      <c r="E45" s="5" t="str">
        <f t="shared" si="1"/>
        <v>395.13亿</v>
      </c>
      <c r="F45" s="5">
        <f>IF(A45="","",VLOOKUP($A45,超越经验表!$A:$F,6,)-VLOOKUP($A$3-1,超越经验表!$A:$F,6,))</f>
        <v>39513025356</v>
      </c>
      <c r="G45" s="5">
        <f>IF(A45="","",VLOOKUP($A45,超越经验表!$A:$G,7,)-VLOOKUP($A$3-1,超越经验表!$A:$G,7,))</f>
        <v>43</v>
      </c>
      <c r="H45" s="5">
        <f t="shared" si="2"/>
        <v>44</v>
      </c>
    </row>
    <row r="46" spans="1:8" x14ac:dyDescent="0.2">
      <c r="A46" s="11">
        <f t="shared" si="3"/>
        <v>45</v>
      </c>
      <c r="B46" s="6" t="str">
        <f>IF(A46="","",VLOOKUP($A46,超越经验表!$A:$B,2,))</f>
        <v>56.35亿</v>
      </c>
      <c r="C46" s="6">
        <f>IF(A46="","",VLOOKUP($A46,超越经验表!$A:$C,3,))</f>
        <v>5635317516</v>
      </c>
      <c r="D46" s="6">
        <f>IF(A46="","",VLOOKUP($A46,超越经验表!$A:$D,4,))</f>
        <v>1</v>
      </c>
      <c r="E46" s="6" t="str">
        <f t="shared" si="1"/>
        <v>447.47亿</v>
      </c>
      <c r="F46" s="6">
        <f>IF(A46="","",VLOOKUP($A46,超越经验表!$A:$F,6,)-VLOOKUP($A$3-1,超越经验表!$A:$F,6,))</f>
        <v>44746728606</v>
      </c>
      <c r="G46" s="6">
        <f>IF(A46="","",VLOOKUP($A46,超越经验表!$A:$G,7,)-VLOOKUP($A$3-1,超越经验表!$A:$G,7,))</f>
        <v>44</v>
      </c>
      <c r="H46" s="6">
        <f t="shared" si="2"/>
        <v>45</v>
      </c>
    </row>
    <row r="47" spans="1:8" x14ac:dyDescent="0.2">
      <c r="A47" s="5">
        <f t="shared" si="3"/>
        <v>46</v>
      </c>
      <c r="B47" s="5" t="str">
        <f>IF(A47="","",VLOOKUP($A47,超越经验表!$A:$B,2,))</f>
        <v>60.37亿</v>
      </c>
      <c r="C47" s="5">
        <f>IF(A47="","",VLOOKUP($A47,超越经验表!$A:$C,3,))</f>
        <v>6036931783</v>
      </c>
      <c r="D47" s="5">
        <f>IF(A47="","",VLOOKUP($A47,超越经验表!$A:$D,4,))</f>
        <v>1</v>
      </c>
      <c r="E47" s="5" t="str">
        <f t="shared" si="1"/>
        <v>503.82亿</v>
      </c>
      <c r="F47" s="5">
        <f>IF(A47="","",VLOOKUP($A47,超越经验表!$A:$F,6,)-VLOOKUP($A$3-1,超越经验表!$A:$F,6,))</f>
        <v>50382046122</v>
      </c>
      <c r="G47" s="5">
        <f>IF(A47="","",VLOOKUP($A47,超越经验表!$A:$G,7,)-VLOOKUP($A$3-1,超越经验表!$A:$G,7,))</f>
        <v>45</v>
      </c>
      <c r="H47" s="5">
        <f t="shared" si="2"/>
        <v>46</v>
      </c>
    </row>
    <row r="48" spans="1:8" x14ac:dyDescent="0.2">
      <c r="A48" s="11">
        <f t="shared" si="3"/>
        <v>47</v>
      </c>
      <c r="B48" s="6" t="str">
        <f>IF(A48="","",VLOOKUP($A48,超越经验表!$A:$B,2,))</f>
        <v>64.39亿</v>
      </c>
      <c r="C48" s="6">
        <f>IF(A48="","",VLOOKUP($A48,超越经验表!$A:$C,3,))</f>
        <v>6438546049</v>
      </c>
      <c r="D48" s="6">
        <f>IF(A48="","",VLOOKUP($A48,超越经验表!$A:$D,4,))</f>
        <v>1</v>
      </c>
      <c r="E48" s="6" t="str">
        <f t="shared" si="1"/>
        <v>564.19亿</v>
      </c>
      <c r="F48" s="6">
        <f>IF(A48="","",VLOOKUP($A48,超越经验表!$A:$F,6,)-VLOOKUP($A$3-1,超越经验表!$A:$F,6,))</f>
        <v>56418977905</v>
      </c>
      <c r="G48" s="6">
        <f>IF(A48="","",VLOOKUP($A48,超越经验表!$A:$G,7,)-VLOOKUP($A$3-1,超越经验表!$A:$G,7,))</f>
        <v>46</v>
      </c>
      <c r="H48" s="6">
        <f t="shared" si="2"/>
        <v>47</v>
      </c>
    </row>
    <row r="49" spans="1:8" x14ac:dyDescent="0.2">
      <c r="A49" s="5">
        <f t="shared" si="3"/>
        <v>48</v>
      </c>
      <c r="B49" s="5" t="str">
        <f>IF(A49="","",VLOOKUP($A49,超越经验表!$A:$B,2,))</f>
        <v>68.4亿</v>
      </c>
      <c r="C49" s="5">
        <f>IF(A49="","",VLOOKUP($A49,超越经验表!$A:$C,3,))</f>
        <v>6840160316</v>
      </c>
      <c r="D49" s="5">
        <f>IF(A49="","",VLOOKUP($A49,超越经验表!$A:$D,4,))</f>
        <v>1</v>
      </c>
      <c r="E49" s="5" t="str">
        <f t="shared" si="1"/>
        <v>628.58亿</v>
      </c>
      <c r="F49" s="5">
        <f>IF(A49="","",VLOOKUP($A49,超越经验表!$A:$F,6,)-VLOOKUP($A$3-1,超越经验表!$A:$F,6,))</f>
        <v>62857523954</v>
      </c>
      <c r="G49" s="5">
        <f>IF(A49="","",VLOOKUP($A49,超越经验表!$A:$G,7,)-VLOOKUP($A$3-1,超越经验表!$A:$G,7,))</f>
        <v>47</v>
      </c>
      <c r="H49" s="5">
        <f t="shared" si="2"/>
        <v>48</v>
      </c>
    </row>
    <row r="50" spans="1:8" x14ac:dyDescent="0.2">
      <c r="A50" s="11">
        <f t="shared" si="3"/>
        <v>49</v>
      </c>
      <c r="B50" s="6" t="str">
        <f>IF(A50="","",VLOOKUP($A50,超越经验表!$A:$B,2,))</f>
        <v>72.42亿</v>
      </c>
      <c r="C50" s="6">
        <f>IF(A50="","",VLOOKUP($A50,超越经验表!$A:$C,3,))</f>
        <v>7241774582</v>
      </c>
      <c r="D50" s="6">
        <f>IF(A50="","",VLOOKUP($A50,超越经验表!$A:$D,4,))</f>
        <v>1</v>
      </c>
      <c r="E50" s="6" t="str">
        <f t="shared" si="1"/>
        <v>696.98亿</v>
      </c>
      <c r="F50" s="6">
        <f>IF(A50="","",VLOOKUP($A50,超越经验表!$A:$F,6,)-VLOOKUP($A$3-1,超越经验表!$A:$F,6,))</f>
        <v>69697684270</v>
      </c>
      <c r="G50" s="6">
        <f>IF(A50="","",VLOOKUP($A50,超越经验表!$A:$G,7,)-VLOOKUP($A$3-1,超越经验表!$A:$G,7,))</f>
        <v>48</v>
      </c>
      <c r="H50" s="6">
        <f t="shared" si="2"/>
        <v>49</v>
      </c>
    </row>
    <row r="51" spans="1:8" x14ac:dyDescent="0.2">
      <c r="A51" s="5">
        <f t="shared" si="3"/>
        <v>50</v>
      </c>
      <c r="B51" s="5" t="str">
        <f>IF(A51="","",VLOOKUP($A51,超越经验表!$A:$B,2,))</f>
        <v>76.43亿</v>
      </c>
      <c r="C51" s="5">
        <f>IF(A51="","",VLOOKUP($A51,超越经验表!$A:$C,3,))</f>
        <v>7643388849</v>
      </c>
      <c r="D51" s="5">
        <f>IF(A51="","",VLOOKUP($A51,超越经验表!$A:$D,4,))</f>
        <v>1</v>
      </c>
      <c r="E51" s="5" t="str">
        <f t="shared" si="1"/>
        <v>769.39亿</v>
      </c>
      <c r="F51" s="5">
        <f>IF(A51="","",VLOOKUP($A51,超越经验表!$A:$F,6,)-VLOOKUP($A$3-1,超越经验表!$A:$F,6,))</f>
        <v>76939458852</v>
      </c>
      <c r="G51" s="5">
        <f>IF(A51="","",VLOOKUP($A51,超越经验表!$A:$G,7,)-VLOOKUP($A$3-1,超越经验表!$A:$G,7,))</f>
        <v>49</v>
      </c>
      <c r="H51" s="5">
        <f t="shared" si="2"/>
        <v>50</v>
      </c>
    </row>
    <row r="52" spans="1:8" x14ac:dyDescent="0.2">
      <c r="A52" s="11">
        <f t="shared" si="3"/>
        <v>51</v>
      </c>
      <c r="B52" s="6" t="str">
        <f>IF(A52="","",VLOOKUP($A52,超越经验表!$A:$B,2,))</f>
        <v>80.45亿</v>
      </c>
      <c r="C52" s="6">
        <f>IF(A52="","",VLOOKUP($A52,超越经验表!$A:$C,3,))</f>
        <v>8045003115</v>
      </c>
      <c r="D52" s="6">
        <f>IF(A52="","",VLOOKUP($A52,超越经验表!$A:$D,4,))</f>
        <v>1</v>
      </c>
      <c r="E52" s="6" t="str">
        <f t="shared" si="1"/>
        <v>845.83亿</v>
      </c>
      <c r="F52" s="6">
        <f>IF(A52="","",VLOOKUP($A52,超越经验表!$A:$F,6,)-VLOOKUP($A$3-1,超越经验表!$A:$F,6,))</f>
        <v>84582847701</v>
      </c>
      <c r="G52" s="6">
        <f>IF(A52="","",VLOOKUP($A52,超越经验表!$A:$G,7,)-VLOOKUP($A$3-1,超越经验表!$A:$G,7,))</f>
        <v>50</v>
      </c>
      <c r="H52" s="6">
        <f t="shared" si="2"/>
        <v>51</v>
      </c>
    </row>
    <row r="53" spans="1:8" x14ac:dyDescent="0.2">
      <c r="A53" s="5">
        <f t="shared" si="3"/>
        <v>52</v>
      </c>
      <c r="B53" s="5" t="str">
        <f>IF(A53="","",VLOOKUP($A53,超越经验表!$A:$B,2,))</f>
        <v>84.47亿</v>
      </c>
      <c r="C53" s="5">
        <f>IF(A53="","",VLOOKUP($A53,超越经验表!$A:$C,3,))</f>
        <v>8446617382</v>
      </c>
      <c r="D53" s="5">
        <f>IF(A53="","",VLOOKUP($A53,超越经验表!$A:$D,4,))</f>
        <v>1</v>
      </c>
      <c r="E53" s="5" t="str">
        <f t="shared" si="1"/>
        <v>926.28亿</v>
      </c>
      <c r="F53" s="5">
        <f>IF(A53="","",VLOOKUP($A53,超越经验表!$A:$F,6,)-VLOOKUP($A$3-1,超越经验表!$A:$F,6,))</f>
        <v>92627850816</v>
      </c>
      <c r="G53" s="5">
        <f>IF(A53="","",VLOOKUP($A53,超越经验表!$A:$G,7,)-VLOOKUP($A$3-1,超越经验表!$A:$G,7,))</f>
        <v>51</v>
      </c>
      <c r="H53" s="5">
        <f t="shared" si="2"/>
        <v>52</v>
      </c>
    </row>
    <row r="54" spans="1:8" x14ac:dyDescent="0.2">
      <c r="A54" s="11">
        <f t="shared" si="3"/>
        <v>53</v>
      </c>
      <c r="B54" s="6" t="str">
        <f>IF(A54="","",VLOOKUP($A54,超越经验表!$A:$B,2,))</f>
        <v>88.48亿</v>
      </c>
      <c r="C54" s="6">
        <f>IF(A54="","",VLOOKUP($A54,超越经验表!$A:$C,3,))</f>
        <v>8848231648</v>
      </c>
      <c r="D54" s="6">
        <f>IF(A54="","",VLOOKUP($A54,超越经验表!$A:$D,4,))</f>
        <v>1</v>
      </c>
      <c r="E54" s="6" t="str">
        <f t="shared" si="1"/>
        <v>1010.74亿</v>
      </c>
      <c r="F54" s="6">
        <f>IF(A54="","",VLOOKUP($A54,超越经验表!$A:$F,6,)-VLOOKUP($A$3-1,超越经验表!$A:$F,6,))</f>
        <v>101074468198</v>
      </c>
      <c r="G54" s="6">
        <f>IF(A54="","",VLOOKUP($A54,超越经验表!$A:$G,7,)-VLOOKUP($A$3-1,超越经验表!$A:$G,7,))</f>
        <v>52</v>
      </c>
      <c r="H54" s="6">
        <f t="shared" si="2"/>
        <v>53</v>
      </c>
    </row>
    <row r="55" spans="1:8" x14ac:dyDescent="0.2">
      <c r="A55" s="5">
        <f t="shared" si="3"/>
        <v>54</v>
      </c>
      <c r="B55" s="5" t="str">
        <f>IF(A55="","",VLOOKUP($A55,超越经验表!$A:$B,2,))</f>
        <v>92.5亿</v>
      </c>
      <c r="C55" s="5">
        <f>IF(A55="","",VLOOKUP($A55,超越经验表!$A:$C,3,))</f>
        <v>9249845915</v>
      </c>
      <c r="D55" s="5">
        <f>IF(A55="","",VLOOKUP($A55,超越经验表!$A:$D,4,))</f>
        <v>1</v>
      </c>
      <c r="E55" s="5" t="str">
        <f t="shared" si="1"/>
        <v>1099.23亿</v>
      </c>
      <c r="F55" s="5">
        <f>IF(A55="","",VLOOKUP($A55,超越经验表!$A:$F,6,)-VLOOKUP($A$3-1,超越经验表!$A:$F,6,))</f>
        <v>109922699846</v>
      </c>
      <c r="G55" s="5">
        <f>IF(A55="","",VLOOKUP($A55,超越经验表!$A:$G,7,)-VLOOKUP($A$3-1,超越经验表!$A:$G,7,))</f>
        <v>53</v>
      </c>
      <c r="H55" s="5">
        <f t="shared" si="2"/>
        <v>54</v>
      </c>
    </row>
    <row r="56" spans="1:8" x14ac:dyDescent="0.2">
      <c r="A56" s="11">
        <f t="shared" si="3"/>
        <v>55</v>
      </c>
      <c r="B56" s="6" t="str">
        <f>IF(A56="","",VLOOKUP($A56,超越经验表!$A:$B,2,))</f>
        <v>96.51亿</v>
      </c>
      <c r="C56" s="6">
        <f>IF(A56="","",VLOOKUP($A56,超越经验表!$A:$C,3,))</f>
        <v>9651460181</v>
      </c>
      <c r="D56" s="6">
        <f>IF(A56="","",VLOOKUP($A56,超越经验表!$A:$D,4,))</f>
        <v>1</v>
      </c>
      <c r="E56" s="6" t="str">
        <f t="shared" si="1"/>
        <v>1191.73亿</v>
      </c>
      <c r="F56" s="6">
        <f>IF(A56="","",VLOOKUP($A56,超越经验表!$A:$F,6,)-VLOOKUP($A$3-1,超越经验表!$A:$F,6,))</f>
        <v>119172545761</v>
      </c>
      <c r="G56" s="6">
        <f>IF(A56="","",VLOOKUP($A56,超越经验表!$A:$G,7,)-VLOOKUP($A$3-1,超越经验表!$A:$G,7,))</f>
        <v>54</v>
      </c>
      <c r="H56" s="6">
        <f t="shared" si="2"/>
        <v>55</v>
      </c>
    </row>
    <row r="57" spans="1:8" x14ac:dyDescent="0.2">
      <c r="A57" s="5">
        <f t="shared" si="3"/>
        <v>56</v>
      </c>
      <c r="B57" s="5" t="str">
        <f>IF(A57="","",VLOOKUP($A57,超越经验表!$A:$B,2,))</f>
        <v>100.53亿</v>
      </c>
      <c r="C57" s="5">
        <f>IF(A57="","",VLOOKUP($A57,超越经验表!$A:$C,3,))</f>
        <v>10053074448</v>
      </c>
      <c r="D57" s="5">
        <f>IF(A57="","",VLOOKUP($A57,超越经验表!$A:$D,4,))</f>
        <v>1</v>
      </c>
      <c r="E57" s="5" t="str">
        <f t="shared" si="1"/>
        <v>1288.24亿</v>
      </c>
      <c r="F57" s="5">
        <f>IF(A57="","",VLOOKUP($A57,超越经验表!$A:$F,6,)-VLOOKUP($A$3-1,超越经验表!$A:$F,6,))</f>
        <v>128824005942</v>
      </c>
      <c r="G57" s="5">
        <f>IF(A57="","",VLOOKUP($A57,超越经验表!$A:$G,7,)-VLOOKUP($A$3-1,超越经验表!$A:$G,7,))</f>
        <v>55</v>
      </c>
      <c r="H57" s="5">
        <f t="shared" si="2"/>
        <v>56</v>
      </c>
    </row>
    <row r="58" spans="1:8" x14ac:dyDescent="0.2">
      <c r="A58" s="11">
        <f t="shared" si="3"/>
        <v>57</v>
      </c>
      <c r="B58" s="6" t="str">
        <f>IF(A58="","",VLOOKUP($A58,超越经验表!$A:$B,2,))</f>
        <v>104.55亿</v>
      </c>
      <c r="C58" s="6">
        <f>IF(A58="","",VLOOKUP($A58,超越经验表!$A:$C,3,))</f>
        <v>10454688714</v>
      </c>
      <c r="D58" s="6">
        <f>IF(A58="","",VLOOKUP($A58,超越经验表!$A:$D,4,))</f>
        <v>1</v>
      </c>
      <c r="E58" s="6" t="str">
        <f t="shared" si="1"/>
        <v>1388.77亿</v>
      </c>
      <c r="F58" s="6">
        <f>IF(A58="","",VLOOKUP($A58,超越经验表!$A:$F,6,)-VLOOKUP($A$3-1,超越经验表!$A:$F,6,))</f>
        <v>138877080390</v>
      </c>
      <c r="G58" s="6">
        <f>IF(A58="","",VLOOKUP($A58,超越经验表!$A:$G,7,)-VLOOKUP($A$3-1,超越经验表!$A:$G,7,))</f>
        <v>56</v>
      </c>
      <c r="H58" s="6">
        <f t="shared" si="2"/>
        <v>57</v>
      </c>
    </row>
    <row r="59" spans="1:8" x14ac:dyDescent="0.2">
      <c r="A59" s="5">
        <f t="shared" si="3"/>
        <v>58</v>
      </c>
      <c r="B59" s="5" t="str">
        <f>IF(A59="","",VLOOKUP($A59,超越经验表!$A:$B,2,))</f>
        <v>108.56亿</v>
      </c>
      <c r="C59" s="5">
        <f>IF(A59="","",VLOOKUP($A59,超越经验表!$A:$C,3,))</f>
        <v>10856302981</v>
      </c>
      <c r="D59" s="5">
        <f>IF(A59="","",VLOOKUP($A59,超越经验表!$A:$D,4,))</f>
        <v>1</v>
      </c>
      <c r="E59" s="5" t="str">
        <f t="shared" si="1"/>
        <v>1493.32亿</v>
      </c>
      <c r="F59" s="5">
        <f>IF(A59="","",VLOOKUP($A59,超越经验表!$A:$F,6,)-VLOOKUP($A$3-1,超越经验表!$A:$F,6,))</f>
        <v>149331769104</v>
      </c>
      <c r="G59" s="5">
        <f>IF(A59="","",VLOOKUP($A59,超越经验表!$A:$G,7,)-VLOOKUP($A$3-1,超越经验表!$A:$G,7,))</f>
        <v>57</v>
      </c>
      <c r="H59" s="5">
        <f t="shared" si="2"/>
        <v>58</v>
      </c>
    </row>
    <row r="60" spans="1:8" x14ac:dyDescent="0.2">
      <c r="A60" s="11">
        <f t="shared" si="3"/>
        <v>59</v>
      </c>
      <c r="B60" s="6" t="str">
        <f>IF(A60="","",VLOOKUP($A60,超越经验表!$A:$B,2,))</f>
        <v>112.58亿</v>
      </c>
      <c r="C60" s="6">
        <f>IF(A60="","",VLOOKUP($A60,超越经验表!$A:$C,3,))</f>
        <v>11257917247</v>
      </c>
      <c r="D60" s="6">
        <f>IF(A60="","",VLOOKUP($A60,超越经验表!$A:$D,4,))</f>
        <v>1</v>
      </c>
      <c r="E60" s="6" t="str">
        <f t="shared" si="1"/>
        <v>1601.88亿</v>
      </c>
      <c r="F60" s="6">
        <f>IF(A60="","",VLOOKUP($A60,超越经验表!$A:$F,6,)-VLOOKUP($A$3-1,超越经验表!$A:$F,6,))</f>
        <v>160188072085</v>
      </c>
      <c r="G60" s="6">
        <f>IF(A60="","",VLOOKUP($A60,超越经验表!$A:$G,7,)-VLOOKUP($A$3-1,超越经验表!$A:$G,7,))</f>
        <v>58</v>
      </c>
      <c r="H60" s="6">
        <f t="shared" si="2"/>
        <v>59</v>
      </c>
    </row>
    <row r="61" spans="1:8" x14ac:dyDescent="0.2">
      <c r="A61" s="5">
        <f t="shared" si="3"/>
        <v>60</v>
      </c>
      <c r="B61" s="5" t="str">
        <f>IF(A61="","",VLOOKUP($A61,超越经验表!$A:$B,2,))</f>
        <v>116.6亿</v>
      </c>
      <c r="C61" s="5">
        <f>IF(A61="","",VLOOKUP($A61,超越经验表!$A:$C,3,))</f>
        <v>11659531513</v>
      </c>
      <c r="D61" s="5">
        <f>IF(A61="","",VLOOKUP($A61,超越经验表!$A:$D,4,))</f>
        <v>1</v>
      </c>
      <c r="E61" s="5" t="str">
        <f t="shared" si="1"/>
        <v>1714.46亿</v>
      </c>
      <c r="F61" s="5">
        <f>IF(A61="","",VLOOKUP($A61,超越经验表!$A:$F,6,)-VLOOKUP($A$3-1,超越经验表!$A:$F,6,))</f>
        <v>171445989332</v>
      </c>
      <c r="G61" s="5">
        <f>IF(A61="","",VLOOKUP($A61,超越经验表!$A:$G,7,)-VLOOKUP($A$3-1,超越经验表!$A:$G,7,))</f>
        <v>59</v>
      </c>
      <c r="H61" s="5">
        <f t="shared" si="2"/>
        <v>60</v>
      </c>
    </row>
    <row r="62" spans="1:8" x14ac:dyDescent="0.2">
      <c r="A62" s="11">
        <f t="shared" si="3"/>
        <v>61</v>
      </c>
      <c r="B62" s="6" t="str">
        <f>IF(A62="","",VLOOKUP($A62,超越经验表!$A:$B,2,))</f>
        <v>120.61亿</v>
      </c>
      <c r="C62" s="6">
        <f>IF(A62="","",VLOOKUP($A62,超越经验表!$A:$C,3,))</f>
        <v>12061145780</v>
      </c>
      <c r="D62" s="6">
        <f>IF(A62="","",VLOOKUP($A62,超越经验表!$A:$D,4,))</f>
        <v>1</v>
      </c>
      <c r="E62" s="6" t="str">
        <f t="shared" si="1"/>
        <v>1831.06亿</v>
      </c>
      <c r="F62" s="6">
        <f>IF(A62="","",VLOOKUP($A62,超越经验表!$A:$F,6,)-VLOOKUP($A$3-1,超越经验表!$A:$F,6,))</f>
        <v>183105520845</v>
      </c>
      <c r="G62" s="6">
        <f>IF(A62="","",VLOOKUP($A62,超越经验表!$A:$G,7,)-VLOOKUP($A$3-1,超越经验表!$A:$G,7,))</f>
        <v>60</v>
      </c>
      <c r="H62" s="6">
        <f t="shared" si="2"/>
        <v>61</v>
      </c>
    </row>
    <row r="63" spans="1:8" x14ac:dyDescent="0.2">
      <c r="A63" s="5">
        <f t="shared" si="3"/>
        <v>62</v>
      </c>
      <c r="B63" s="5" t="str">
        <f>IF(A63="","",VLOOKUP($A63,超越经验表!$A:$B,2,))</f>
        <v>124.63亿</v>
      </c>
      <c r="C63" s="5">
        <f>IF(A63="","",VLOOKUP($A63,超越经验表!$A:$C,3,))</f>
        <v>12462760046</v>
      </c>
      <c r="D63" s="5">
        <f>IF(A63="","",VLOOKUP($A63,超越经验表!$A:$D,4,))</f>
        <v>1</v>
      </c>
      <c r="E63" s="5" t="str">
        <f t="shared" si="1"/>
        <v>1951.67亿</v>
      </c>
      <c r="F63" s="5">
        <f>IF(A63="","",VLOOKUP($A63,超越经验表!$A:$F,6,)-VLOOKUP($A$3-1,超越经验表!$A:$F,6,))</f>
        <v>195166666625</v>
      </c>
      <c r="G63" s="5">
        <f>IF(A63="","",VLOOKUP($A63,超越经验表!$A:$G,7,)-VLOOKUP($A$3-1,超越经验表!$A:$G,7,))</f>
        <v>61</v>
      </c>
      <c r="H63" s="5">
        <f t="shared" si="2"/>
        <v>62</v>
      </c>
    </row>
    <row r="64" spans="1:8" x14ac:dyDescent="0.2">
      <c r="A64" s="11">
        <f t="shared" si="3"/>
        <v>63</v>
      </c>
      <c r="B64" s="6" t="str">
        <f>IF(A64="","",VLOOKUP($A64,超越经验表!$A:$B,2,))</f>
        <v>128.64亿</v>
      </c>
      <c r="C64" s="6">
        <f>IF(A64="","",VLOOKUP($A64,超越经验表!$A:$C,3,))</f>
        <v>12864374313</v>
      </c>
      <c r="D64" s="6">
        <f>IF(A64="","",VLOOKUP($A64,超越经验表!$A:$D,4,))</f>
        <v>1</v>
      </c>
      <c r="E64" s="6" t="str">
        <f t="shared" si="1"/>
        <v>2076.29亿</v>
      </c>
      <c r="F64" s="6">
        <f>IF(A64="","",VLOOKUP($A64,超越经验表!$A:$F,6,)-VLOOKUP($A$3-1,超越经验表!$A:$F,6,))</f>
        <v>207629426671</v>
      </c>
      <c r="G64" s="6">
        <f>IF(A64="","",VLOOKUP($A64,超越经验表!$A:$G,7,)-VLOOKUP($A$3-1,超越经验表!$A:$G,7,))</f>
        <v>62</v>
      </c>
      <c r="H64" s="6">
        <f t="shared" si="2"/>
        <v>63</v>
      </c>
    </row>
    <row r="65" spans="1:8" x14ac:dyDescent="0.2">
      <c r="A65" s="5">
        <f t="shared" si="3"/>
        <v>64</v>
      </c>
      <c r="B65" s="5" t="str">
        <f>IF(A65="","",VLOOKUP($A65,超越经验表!$A:$B,2,))</f>
        <v>132.66亿</v>
      </c>
      <c r="C65" s="5">
        <f>IF(A65="","",VLOOKUP($A65,超越经验表!$A:$C,3,))</f>
        <v>13265988579</v>
      </c>
      <c r="D65" s="5">
        <f>IF(A65="","",VLOOKUP($A65,超越经验表!$A:$D,4,))</f>
        <v>1</v>
      </c>
      <c r="E65" s="5" t="str">
        <f t="shared" si="1"/>
        <v>2204.94亿</v>
      </c>
      <c r="F65" s="5">
        <f>IF(A65="","",VLOOKUP($A65,超越经验表!$A:$F,6,)-VLOOKUP($A$3-1,超越经验表!$A:$F,6,))</f>
        <v>220493800984</v>
      </c>
      <c r="G65" s="5">
        <f>IF(A65="","",VLOOKUP($A65,超越经验表!$A:$G,7,)-VLOOKUP($A$3-1,超越经验表!$A:$G,7,))</f>
        <v>63</v>
      </c>
      <c r="H65" s="5">
        <f t="shared" si="2"/>
        <v>64</v>
      </c>
    </row>
    <row r="66" spans="1:8" x14ac:dyDescent="0.2">
      <c r="A66" s="11">
        <f t="shared" si="3"/>
        <v>65</v>
      </c>
      <c r="B66" s="6" t="str">
        <f>IF(A66="","",VLOOKUP($A66,超越经验表!$A:$B,2,))</f>
        <v>136.68亿</v>
      </c>
      <c r="C66" s="6">
        <f>IF(A66="","",VLOOKUP($A66,超越经验表!$A:$C,3,))</f>
        <v>13667602846</v>
      </c>
      <c r="D66" s="6">
        <f>IF(A66="","",VLOOKUP($A66,超越经验表!$A:$D,4,))</f>
        <v>1</v>
      </c>
      <c r="E66" s="6" t="str">
        <f t="shared" si="1"/>
        <v>2337.6亿</v>
      </c>
      <c r="F66" s="6">
        <f>IF(A66="","",VLOOKUP($A66,超越经验表!$A:$F,6,)-VLOOKUP($A$3-1,超越经验表!$A:$F,6,))</f>
        <v>233759789563</v>
      </c>
      <c r="G66" s="6">
        <f>IF(A66="","",VLOOKUP($A66,超越经验表!$A:$G,7,)-VLOOKUP($A$3-1,超越经验表!$A:$G,7,))</f>
        <v>64</v>
      </c>
      <c r="H66" s="6">
        <f t="shared" si="2"/>
        <v>65</v>
      </c>
    </row>
    <row r="67" spans="1:8" x14ac:dyDescent="0.2">
      <c r="A67" s="5">
        <f t="shared" si="3"/>
        <v>66</v>
      </c>
      <c r="B67" s="5" t="str">
        <f>IF(A67="","",VLOOKUP($A67,超越经验表!$A:$B,2,))</f>
        <v>140.69亿</v>
      </c>
      <c r="C67" s="5">
        <f>IF(A67="","",VLOOKUP($A67,超越经验表!$A:$C,3,))</f>
        <v>14069217112</v>
      </c>
      <c r="D67" s="5">
        <f>IF(A67="","",VLOOKUP($A67,超越经验表!$A:$D,4,))</f>
        <v>1</v>
      </c>
      <c r="E67" s="5" t="str">
        <f t="shared" si="1"/>
        <v>2474.27亿</v>
      </c>
      <c r="F67" s="5">
        <f>IF(A67="","",VLOOKUP($A67,超越经验表!$A:$F,6,)-VLOOKUP($A$3-1,超越经验表!$A:$F,6,))</f>
        <v>247427392409</v>
      </c>
      <c r="G67" s="5">
        <f>IF(A67="","",VLOOKUP($A67,超越经验表!$A:$G,7,)-VLOOKUP($A$3-1,超越经验表!$A:$G,7,))</f>
        <v>65</v>
      </c>
      <c r="H67" s="5">
        <f t="shared" si="2"/>
        <v>66</v>
      </c>
    </row>
    <row r="68" spans="1:8" x14ac:dyDescent="0.2">
      <c r="A68" s="11">
        <f t="shared" si="3"/>
        <v>67</v>
      </c>
      <c r="B68" s="6" t="str">
        <f>IF(A68="","",VLOOKUP($A68,超越经验表!$A:$B,2,))</f>
        <v>144.71亿</v>
      </c>
      <c r="C68" s="6">
        <f>IF(A68="","",VLOOKUP($A68,超越经验表!$A:$C,3,))</f>
        <v>14470831379</v>
      </c>
      <c r="D68" s="6">
        <f>IF(A68="","",VLOOKUP($A68,超越经验表!$A:$D,4,))</f>
        <v>1</v>
      </c>
      <c r="E68" s="6" t="str">
        <f t="shared" si="1"/>
        <v>2614.97亿</v>
      </c>
      <c r="F68" s="6">
        <f>IF(A68="","",VLOOKUP($A68,超越经验表!$A:$F,6,)-VLOOKUP($A$3-1,超越经验表!$A:$F,6,))</f>
        <v>261496609521</v>
      </c>
      <c r="G68" s="6">
        <f>IF(A68="","",VLOOKUP($A68,超越经验表!$A:$G,7,)-VLOOKUP($A$3-1,超越经验表!$A:$G,7,))</f>
        <v>66</v>
      </c>
      <c r="H68" s="6">
        <f t="shared" si="2"/>
        <v>67</v>
      </c>
    </row>
    <row r="69" spans="1:8" x14ac:dyDescent="0.2">
      <c r="A69" s="5">
        <f t="shared" si="3"/>
        <v>68</v>
      </c>
      <c r="B69" s="5" t="str">
        <f>IF(A69="","",VLOOKUP($A69,超越经验表!$A:$B,2,))</f>
        <v>148.72亿</v>
      </c>
      <c r="C69" s="5">
        <f>IF(A69="","",VLOOKUP($A69,超越经验表!$A:$C,3,))</f>
        <v>14872445645</v>
      </c>
      <c r="D69" s="5">
        <f>IF(A69="","",VLOOKUP($A69,超越经验表!$A:$D,4,))</f>
        <v>1</v>
      </c>
      <c r="E69" s="5" t="str">
        <f t="shared" ref="E69:E132" si="4">IF(A69="","",IF(F69&gt;9999999999999990,ROUND(F69/10000000000000000,2)&amp;"万兆",IF(F69&gt;999999999999,ROUND(F69/1000000000000,2)&amp;"万亿",IF(F69&gt;99999999,ROUND(F69/100000000,2)&amp;"亿",ROUND(F69/10000,2)&amp;"万"))))</f>
        <v>2759.67亿</v>
      </c>
      <c r="F69" s="5">
        <f>IF(A69="","",VLOOKUP($A69,超越经验表!$A:$F,6,)-VLOOKUP($A$3-1,超越经验表!$A:$F,6,))</f>
        <v>275967440900</v>
      </c>
      <c r="G69" s="5">
        <f>IF(A69="","",VLOOKUP($A69,超越经验表!$A:$G,7,)-VLOOKUP($A$3-1,超越经验表!$A:$G,7,))</f>
        <v>67</v>
      </c>
      <c r="H69" s="5">
        <f t="shared" ref="H69:H132" si="5">A69</f>
        <v>68</v>
      </c>
    </row>
    <row r="70" spans="1:8" x14ac:dyDescent="0.2">
      <c r="A70" s="11">
        <f t="shared" si="3"/>
        <v>69</v>
      </c>
      <c r="B70" s="6" t="str">
        <f>IF(A70="","",VLOOKUP($A70,超越经验表!$A:$B,2,))</f>
        <v>152.74亿</v>
      </c>
      <c r="C70" s="6">
        <f>IF(A70="","",VLOOKUP($A70,超越经验表!$A:$C,3,))</f>
        <v>15274059912</v>
      </c>
      <c r="D70" s="6">
        <f>IF(A70="","",VLOOKUP($A70,超越经验表!$A:$D,4,))</f>
        <v>1</v>
      </c>
      <c r="E70" s="6" t="str">
        <f t="shared" si="4"/>
        <v>2908.4亿</v>
      </c>
      <c r="F70" s="6">
        <f>IF(A70="","",VLOOKUP($A70,超越经验表!$A:$F,6,)-VLOOKUP($A$3-1,超越经验表!$A:$F,6,))</f>
        <v>290839886545</v>
      </c>
      <c r="G70" s="6">
        <f>IF(A70="","",VLOOKUP($A70,超越经验表!$A:$G,7,)-VLOOKUP($A$3-1,超越经验表!$A:$G,7,))</f>
        <v>68</v>
      </c>
      <c r="H70" s="6">
        <f t="shared" si="5"/>
        <v>69</v>
      </c>
    </row>
    <row r="71" spans="1:8" x14ac:dyDescent="0.2">
      <c r="A71" s="5">
        <f t="shared" ref="A71:A134" si="6">IF(A70="","",IF(A70+1&lt;=4000,A70+1,""))</f>
        <v>70</v>
      </c>
      <c r="B71" s="5" t="str">
        <f>IF(A71="","",VLOOKUP($A71,超越经验表!$A:$B,2,))</f>
        <v>156.76亿</v>
      </c>
      <c r="C71" s="5">
        <f>IF(A71="","",VLOOKUP($A71,超越经验表!$A:$C,3,))</f>
        <v>15675674178</v>
      </c>
      <c r="D71" s="5">
        <f>IF(A71="","",VLOOKUP($A71,超越经验表!$A:$D,4,))</f>
        <v>1</v>
      </c>
      <c r="E71" s="5" t="str">
        <f t="shared" si="4"/>
        <v>3061.14亿</v>
      </c>
      <c r="F71" s="5">
        <f>IF(A71="","",VLOOKUP($A71,超越经验表!$A:$F,6,)-VLOOKUP($A$3-1,超越经验表!$A:$F,6,))</f>
        <v>306113946457</v>
      </c>
      <c r="G71" s="5">
        <f>IF(A71="","",VLOOKUP($A71,超越经验表!$A:$G,7,)-VLOOKUP($A$3-1,超越经验表!$A:$G,7,))</f>
        <v>69</v>
      </c>
      <c r="H71" s="5">
        <f t="shared" si="5"/>
        <v>70</v>
      </c>
    </row>
    <row r="72" spans="1:8" x14ac:dyDescent="0.2">
      <c r="A72" s="11">
        <f t="shared" si="6"/>
        <v>71</v>
      </c>
      <c r="B72" s="6" t="str">
        <f>IF(A72="","",VLOOKUP($A72,超越经验表!$A:$B,2,))</f>
        <v>160.77亿</v>
      </c>
      <c r="C72" s="6">
        <f>IF(A72="","",VLOOKUP($A72,超越经验表!$A:$C,3,))</f>
        <v>16077288445</v>
      </c>
      <c r="D72" s="6">
        <f>IF(A72="","",VLOOKUP($A72,超越经验表!$A:$D,4,))</f>
        <v>1</v>
      </c>
      <c r="E72" s="6" t="str">
        <f t="shared" si="4"/>
        <v>3217.9亿</v>
      </c>
      <c r="F72" s="6">
        <f>IF(A72="","",VLOOKUP($A72,超越经验表!$A:$F,6,)-VLOOKUP($A$3-1,超越经验表!$A:$F,6,))</f>
        <v>321789620635</v>
      </c>
      <c r="G72" s="6">
        <f>IF(A72="","",VLOOKUP($A72,超越经验表!$A:$G,7,)-VLOOKUP($A$3-1,超越经验表!$A:$G,7,))</f>
        <v>70</v>
      </c>
      <c r="H72" s="6">
        <f t="shared" si="5"/>
        <v>71</v>
      </c>
    </row>
    <row r="73" spans="1:8" x14ac:dyDescent="0.2">
      <c r="A73" s="5">
        <f t="shared" si="6"/>
        <v>72</v>
      </c>
      <c r="B73" s="5" t="str">
        <f>IF(A73="","",VLOOKUP($A73,超越经验表!$A:$B,2,))</f>
        <v>164.79亿</v>
      </c>
      <c r="C73" s="5">
        <f>IF(A73="","",VLOOKUP($A73,超越经验表!$A:$C,3,))</f>
        <v>16478902711</v>
      </c>
      <c r="D73" s="5">
        <f>IF(A73="","",VLOOKUP($A73,超越经验表!$A:$D,4,))</f>
        <v>1</v>
      </c>
      <c r="E73" s="5" t="str">
        <f t="shared" si="4"/>
        <v>3378.67亿</v>
      </c>
      <c r="F73" s="5">
        <f>IF(A73="","",VLOOKUP($A73,超越经验表!$A:$F,6,)-VLOOKUP($A$3-1,超越经验表!$A:$F,6,))</f>
        <v>337866909080</v>
      </c>
      <c r="G73" s="5">
        <f>IF(A73="","",VLOOKUP($A73,超越经验表!$A:$G,7,)-VLOOKUP($A$3-1,超越经验表!$A:$G,7,))</f>
        <v>71</v>
      </c>
      <c r="H73" s="5">
        <f t="shared" si="5"/>
        <v>72</v>
      </c>
    </row>
    <row r="74" spans="1:8" x14ac:dyDescent="0.2">
      <c r="A74" s="11">
        <f t="shared" si="6"/>
        <v>73</v>
      </c>
      <c r="B74" s="6" t="str">
        <f>IF(A74="","",VLOOKUP($A74,超越经验表!$A:$B,2,))</f>
        <v>168.81亿</v>
      </c>
      <c r="C74" s="6">
        <f>IF(A74="","",VLOOKUP($A74,超越经验表!$A:$C,3,))</f>
        <v>16880516978</v>
      </c>
      <c r="D74" s="6">
        <f>IF(A74="","",VLOOKUP($A74,超越经验表!$A:$D,4,))</f>
        <v>1</v>
      </c>
      <c r="E74" s="6" t="str">
        <f t="shared" si="4"/>
        <v>3543.46亿</v>
      </c>
      <c r="F74" s="6">
        <f>IF(A74="","",VLOOKUP($A74,超越经验表!$A:$F,6,)-VLOOKUP($A$3-1,超越经验表!$A:$F,6,))</f>
        <v>354345811791</v>
      </c>
      <c r="G74" s="6">
        <f>IF(A74="","",VLOOKUP($A74,超越经验表!$A:$G,7,)-VLOOKUP($A$3-1,超越经验表!$A:$G,7,))</f>
        <v>72</v>
      </c>
      <c r="H74" s="6">
        <f t="shared" si="5"/>
        <v>73</v>
      </c>
    </row>
    <row r="75" spans="1:8" x14ac:dyDescent="0.2">
      <c r="A75" s="5">
        <f t="shared" si="6"/>
        <v>74</v>
      </c>
      <c r="B75" s="5" t="str">
        <f>IF(A75="","",VLOOKUP($A75,超越经验表!$A:$B,2,))</f>
        <v>172.82亿</v>
      </c>
      <c r="C75" s="5">
        <f>IF(A75="","",VLOOKUP($A75,超越经验表!$A:$C,3,))</f>
        <v>17282131244</v>
      </c>
      <c r="D75" s="5">
        <f>IF(A75="","",VLOOKUP($A75,超越经验表!$A:$D,4,))</f>
        <v>1</v>
      </c>
      <c r="E75" s="5" t="str">
        <f t="shared" si="4"/>
        <v>3712.26亿</v>
      </c>
      <c r="F75" s="5">
        <f>IF(A75="","",VLOOKUP($A75,超越经验表!$A:$F,6,)-VLOOKUP($A$3-1,超越经验表!$A:$F,6,))</f>
        <v>371226328769</v>
      </c>
      <c r="G75" s="5">
        <f>IF(A75="","",VLOOKUP($A75,超越经验表!$A:$G,7,)-VLOOKUP($A$3-1,超越经验表!$A:$G,7,))</f>
        <v>73</v>
      </c>
      <c r="H75" s="5">
        <f t="shared" si="5"/>
        <v>74</v>
      </c>
    </row>
    <row r="76" spans="1:8" x14ac:dyDescent="0.2">
      <c r="A76" s="11">
        <f t="shared" si="6"/>
        <v>75</v>
      </c>
      <c r="B76" s="6" t="str">
        <f>IF(A76="","",VLOOKUP($A76,超越经验表!$A:$B,2,))</f>
        <v>176.84亿</v>
      </c>
      <c r="C76" s="6">
        <f>IF(A76="","",VLOOKUP($A76,超越经验表!$A:$C,3,))</f>
        <v>17683745511</v>
      </c>
      <c r="D76" s="6">
        <f>IF(A76="","",VLOOKUP($A76,超越经验表!$A:$D,4,))</f>
        <v>1</v>
      </c>
      <c r="E76" s="6" t="str">
        <f t="shared" si="4"/>
        <v>3885.08亿</v>
      </c>
      <c r="F76" s="6">
        <f>IF(A76="","",VLOOKUP($A76,超越经验表!$A:$F,6,)-VLOOKUP($A$3-1,超越经验表!$A:$F,6,))</f>
        <v>388508460013</v>
      </c>
      <c r="G76" s="6">
        <f>IF(A76="","",VLOOKUP($A76,超越经验表!$A:$G,7,)-VLOOKUP($A$3-1,超越经验表!$A:$G,7,))</f>
        <v>74</v>
      </c>
      <c r="H76" s="6">
        <f t="shared" si="5"/>
        <v>75</v>
      </c>
    </row>
    <row r="77" spans="1:8" x14ac:dyDescent="0.2">
      <c r="A77" s="5">
        <f t="shared" si="6"/>
        <v>76</v>
      </c>
      <c r="B77" s="5" t="str">
        <f>IF(A77="","",VLOOKUP($A77,超越经验表!$A:$B,2,))</f>
        <v>180.85亿</v>
      </c>
      <c r="C77" s="5">
        <f>IF(A77="","",VLOOKUP($A77,超越经验表!$A:$C,3,))</f>
        <v>18085359777</v>
      </c>
      <c r="D77" s="5">
        <f>IF(A77="","",VLOOKUP($A77,超越经验表!$A:$D,4,))</f>
        <v>1</v>
      </c>
      <c r="E77" s="5" t="str">
        <f t="shared" si="4"/>
        <v>4061.92亿</v>
      </c>
      <c r="F77" s="5">
        <f>IF(A77="","",VLOOKUP($A77,超越经验表!$A:$F,6,)-VLOOKUP($A$3-1,超越经验表!$A:$F,6,))</f>
        <v>406192205524</v>
      </c>
      <c r="G77" s="5">
        <f>IF(A77="","",VLOOKUP($A77,超越经验表!$A:$G,7,)-VLOOKUP($A$3-1,超越经验表!$A:$G,7,))</f>
        <v>75</v>
      </c>
      <c r="H77" s="5">
        <f t="shared" si="5"/>
        <v>76</v>
      </c>
    </row>
    <row r="78" spans="1:8" x14ac:dyDescent="0.2">
      <c r="A78" s="11">
        <f t="shared" si="6"/>
        <v>77</v>
      </c>
      <c r="B78" s="6" t="str">
        <f>IF(A78="","",VLOOKUP($A78,超越经验表!$A:$B,2,))</f>
        <v>184.87亿</v>
      </c>
      <c r="C78" s="6">
        <f>IF(A78="","",VLOOKUP($A78,超越经验表!$A:$C,3,))</f>
        <v>18486974044</v>
      </c>
      <c r="D78" s="6">
        <f>IF(A78="","",VLOOKUP($A78,超越经验表!$A:$D,4,))</f>
        <v>1</v>
      </c>
      <c r="E78" s="6" t="str">
        <f t="shared" si="4"/>
        <v>4242.78亿</v>
      </c>
      <c r="F78" s="6">
        <f>IF(A78="","",VLOOKUP($A78,超越经验表!$A:$F,6,)-VLOOKUP($A$3-1,超越经验表!$A:$F,6,))</f>
        <v>424277565301</v>
      </c>
      <c r="G78" s="6">
        <f>IF(A78="","",VLOOKUP($A78,超越经验表!$A:$G,7,)-VLOOKUP($A$3-1,超越经验表!$A:$G,7,))</f>
        <v>76</v>
      </c>
      <c r="H78" s="6">
        <f t="shared" si="5"/>
        <v>77</v>
      </c>
    </row>
    <row r="79" spans="1:8" x14ac:dyDescent="0.2">
      <c r="A79" s="5">
        <f t="shared" si="6"/>
        <v>78</v>
      </c>
      <c r="B79" s="5" t="str">
        <f>IF(A79="","",VLOOKUP($A79,超越经验表!$A:$B,2,))</f>
        <v>188.89亿</v>
      </c>
      <c r="C79" s="5">
        <f>IF(A79="","",VLOOKUP($A79,超越经验表!$A:$C,3,))</f>
        <v>18888588310</v>
      </c>
      <c r="D79" s="5">
        <f>IF(A79="","",VLOOKUP($A79,超越经验表!$A:$D,4,))</f>
        <v>1</v>
      </c>
      <c r="E79" s="5" t="str">
        <f t="shared" si="4"/>
        <v>4427.65亿</v>
      </c>
      <c r="F79" s="5">
        <f>IF(A79="","",VLOOKUP($A79,超越经验表!$A:$F,6,)-VLOOKUP($A$3-1,超越经验表!$A:$F,6,))</f>
        <v>442764539345</v>
      </c>
      <c r="G79" s="5">
        <f>IF(A79="","",VLOOKUP($A79,超越经验表!$A:$G,7,)-VLOOKUP($A$3-1,超越经验表!$A:$G,7,))</f>
        <v>77</v>
      </c>
      <c r="H79" s="5">
        <f t="shared" si="5"/>
        <v>78</v>
      </c>
    </row>
    <row r="80" spans="1:8" x14ac:dyDescent="0.2">
      <c r="A80" s="11">
        <f t="shared" si="6"/>
        <v>79</v>
      </c>
      <c r="B80" s="6" t="str">
        <f>IF(A80="","",VLOOKUP($A80,超越经验表!$A:$B,2,))</f>
        <v>192.9亿</v>
      </c>
      <c r="C80" s="6">
        <f>IF(A80="","",VLOOKUP($A80,超越经验表!$A:$C,3,))</f>
        <v>19290202577</v>
      </c>
      <c r="D80" s="6">
        <f>IF(A80="","",VLOOKUP($A80,超越经验表!$A:$D,4,))</f>
        <v>1</v>
      </c>
      <c r="E80" s="6" t="str">
        <f t="shared" si="4"/>
        <v>4616.53亿</v>
      </c>
      <c r="F80" s="6">
        <f>IF(A80="","",VLOOKUP($A80,超越经验表!$A:$F,6,)-VLOOKUP($A$3-1,超越经验表!$A:$F,6,))</f>
        <v>461653127655</v>
      </c>
      <c r="G80" s="6">
        <f>IF(A80="","",VLOOKUP($A80,超越经验表!$A:$G,7,)-VLOOKUP($A$3-1,超越经验表!$A:$G,7,))</f>
        <v>78</v>
      </c>
      <c r="H80" s="6">
        <f t="shared" si="5"/>
        <v>79</v>
      </c>
    </row>
    <row r="81" spans="1:8" x14ac:dyDescent="0.2">
      <c r="A81" s="5">
        <f t="shared" si="6"/>
        <v>80</v>
      </c>
      <c r="B81" s="5" t="str">
        <f>IF(A81="","",VLOOKUP($A81,超越经验表!$A:$B,2,))</f>
        <v>196.92亿</v>
      </c>
      <c r="C81" s="5">
        <f>IF(A81="","",VLOOKUP($A81,超越经验表!$A:$C,3,))</f>
        <v>19691816843</v>
      </c>
      <c r="D81" s="5">
        <f>IF(A81="","",VLOOKUP($A81,超越经验表!$A:$D,4,))</f>
        <v>1</v>
      </c>
      <c r="E81" s="5" t="str">
        <f t="shared" si="4"/>
        <v>4809.43亿</v>
      </c>
      <c r="F81" s="5">
        <f>IF(A81="","",VLOOKUP($A81,超越经验表!$A:$F,6,)-VLOOKUP($A$3-1,超越经验表!$A:$F,6,))</f>
        <v>480943330232</v>
      </c>
      <c r="G81" s="5">
        <f>IF(A81="","",VLOOKUP($A81,超越经验表!$A:$G,7,)-VLOOKUP($A$3-1,超越经验表!$A:$G,7,))</f>
        <v>79</v>
      </c>
      <c r="H81" s="5">
        <f t="shared" si="5"/>
        <v>80</v>
      </c>
    </row>
    <row r="82" spans="1:8" x14ac:dyDescent="0.2">
      <c r="A82" s="11">
        <f t="shared" si="6"/>
        <v>81</v>
      </c>
      <c r="B82" s="6" t="str">
        <f>IF(A82="","",VLOOKUP($A82,超越经验表!$A:$B,2,))</f>
        <v>200.93亿</v>
      </c>
      <c r="C82" s="6">
        <f>IF(A82="","",VLOOKUP($A82,超越经验表!$A:$C,3,))</f>
        <v>20093431110</v>
      </c>
      <c r="D82" s="6">
        <f>IF(A82="","",VLOOKUP($A82,超越经验表!$A:$D,4,))</f>
        <v>1</v>
      </c>
      <c r="E82" s="6" t="str">
        <f t="shared" si="4"/>
        <v>5006.35亿</v>
      </c>
      <c r="F82" s="6">
        <f>IF(A82="","",VLOOKUP($A82,超越经验表!$A:$F,6,)-VLOOKUP($A$3-1,超越经验表!$A:$F,6,))</f>
        <v>500635147075</v>
      </c>
      <c r="G82" s="6">
        <f>IF(A82="","",VLOOKUP($A82,超越经验表!$A:$G,7,)-VLOOKUP($A$3-1,超越经验表!$A:$G,7,))</f>
        <v>80</v>
      </c>
      <c r="H82" s="6">
        <f t="shared" si="5"/>
        <v>81</v>
      </c>
    </row>
    <row r="83" spans="1:8" x14ac:dyDescent="0.2">
      <c r="A83" s="5">
        <f t="shared" si="6"/>
        <v>82</v>
      </c>
      <c r="B83" s="5" t="str">
        <f>IF(A83="","",VLOOKUP($A83,超越经验表!$A:$B,2,))</f>
        <v>204.95亿</v>
      </c>
      <c r="C83" s="5">
        <f>IF(A83="","",VLOOKUP($A83,超越经验表!$A:$C,3,))</f>
        <v>20495045376</v>
      </c>
      <c r="D83" s="5">
        <f>IF(A83="","",VLOOKUP($A83,超越经验表!$A:$D,4,))</f>
        <v>1</v>
      </c>
      <c r="E83" s="5" t="str">
        <f t="shared" si="4"/>
        <v>5207.29亿</v>
      </c>
      <c r="F83" s="5">
        <f>IF(A83="","",VLOOKUP($A83,超越经验表!$A:$F,6,)-VLOOKUP($A$3-1,超越经验表!$A:$F,6,))</f>
        <v>520728578185</v>
      </c>
      <c r="G83" s="5">
        <f>IF(A83="","",VLOOKUP($A83,超越经验表!$A:$G,7,)-VLOOKUP($A$3-1,超越经验表!$A:$G,7,))</f>
        <v>81</v>
      </c>
      <c r="H83" s="5">
        <f t="shared" si="5"/>
        <v>82</v>
      </c>
    </row>
    <row r="84" spans="1:8" x14ac:dyDescent="0.2">
      <c r="A84" s="11">
        <f t="shared" si="6"/>
        <v>83</v>
      </c>
      <c r="B84" s="6" t="str">
        <f>IF(A84="","",VLOOKUP($A84,超越经验表!$A:$B,2,))</f>
        <v>208.97亿</v>
      </c>
      <c r="C84" s="6">
        <f>IF(A84="","",VLOOKUP($A84,超越经验表!$A:$C,3,))</f>
        <v>20896659643</v>
      </c>
      <c r="D84" s="6">
        <f>IF(A84="","",VLOOKUP($A84,超越经验表!$A:$D,4,))</f>
        <v>1</v>
      </c>
      <c r="E84" s="6" t="str">
        <f t="shared" si="4"/>
        <v>5412.24亿</v>
      </c>
      <c r="F84" s="6">
        <f>IF(A84="","",VLOOKUP($A84,超越经验表!$A:$F,6,)-VLOOKUP($A$3-1,超越经验表!$A:$F,6,))</f>
        <v>541223623561</v>
      </c>
      <c r="G84" s="6">
        <f>IF(A84="","",VLOOKUP($A84,超越经验表!$A:$G,7,)-VLOOKUP($A$3-1,超越经验表!$A:$G,7,))</f>
        <v>82</v>
      </c>
      <c r="H84" s="6">
        <f t="shared" si="5"/>
        <v>83</v>
      </c>
    </row>
    <row r="85" spans="1:8" x14ac:dyDescent="0.2">
      <c r="A85" s="5">
        <f t="shared" si="6"/>
        <v>84</v>
      </c>
      <c r="B85" s="5" t="str">
        <f>IF(A85="","",VLOOKUP($A85,超越经验表!$A:$B,2,))</f>
        <v>212.98亿</v>
      </c>
      <c r="C85" s="5">
        <f>IF(A85="","",VLOOKUP($A85,超越经验表!$A:$C,3,))</f>
        <v>21298273909</v>
      </c>
      <c r="D85" s="5">
        <f>IF(A85="","",VLOOKUP($A85,超越经验表!$A:$D,4,))</f>
        <v>1</v>
      </c>
      <c r="E85" s="5" t="str">
        <f t="shared" si="4"/>
        <v>5621.2亿</v>
      </c>
      <c r="F85" s="5">
        <f>IF(A85="","",VLOOKUP($A85,超越经验表!$A:$F,6,)-VLOOKUP($A$3-1,超越经验表!$A:$F,6,))</f>
        <v>562120283204</v>
      </c>
      <c r="G85" s="5">
        <f>IF(A85="","",VLOOKUP($A85,超越经验表!$A:$G,7,)-VLOOKUP($A$3-1,超越经验表!$A:$G,7,))</f>
        <v>83</v>
      </c>
      <c r="H85" s="5">
        <f t="shared" si="5"/>
        <v>84</v>
      </c>
    </row>
    <row r="86" spans="1:8" x14ac:dyDescent="0.2">
      <c r="A86" s="11">
        <f t="shared" si="6"/>
        <v>85</v>
      </c>
      <c r="B86" s="6" t="str">
        <f>IF(A86="","",VLOOKUP($A86,超越经验表!$A:$B,2,))</f>
        <v>217亿</v>
      </c>
      <c r="C86" s="6">
        <f>IF(A86="","",VLOOKUP($A86,超越经验表!$A:$C,3,))</f>
        <v>21699888175</v>
      </c>
      <c r="D86" s="6">
        <f>IF(A86="","",VLOOKUP($A86,超越经验表!$A:$D,4,))</f>
        <v>1</v>
      </c>
      <c r="E86" s="6" t="str">
        <f t="shared" si="4"/>
        <v>5834.19亿</v>
      </c>
      <c r="F86" s="6">
        <f>IF(A86="","",VLOOKUP($A86,超越经验表!$A:$F,6,)-VLOOKUP($A$3-1,超越经验表!$A:$F,6,))</f>
        <v>583418557113</v>
      </c>
      <c r="G86" s="6">
        <f>IF(A86="","",VLOOKUP($A86,超越经验表!$A:$G,7,)-VLOOKUP($A$3-1,超越经验表!$A:$G,7,))</f>
        <v>84</v>
      </c>
      <c r="H86" s="6">
        <f t="shared" si="5"/>
        <v>85</v>
      </c>
    </row>
    <row r="87" spans="1:8" x14ac:dyDescent="0.2">
      <c r="A87" s="5">
        <f t="shared" si="6"/>
        <v>86</v>
      </c>
      <c r="B87" s="5" t="str">
        <f>IF(A87="","",VLOOKUP($A87,超越经验表!$A:$B,2,))</f>
        <v>221.02亿</v>
      </c>
      <c r="C87" s="5">
        <f>IF(A87="","",VLOOKUP($A87,超越经验表!$A:$C,3,))</f>
        <v>22101502442</v>
      </c>
      <c r="D87" s="5">
        <f>IF(A87="","",VLOOKUP($A87,超越经验表!$A:$D,4,))</f>
        <v>1</v>
      </c>
      <c r="E87" s="5" t="str">
        <f t="shared" si="4"/>
        <v>6051.18亿</v>
      </c>
      <c r="F87" s="5">
        <f>IF(A87="","",VLOOKUP($A87,超越经验表!$A:$F,6,)-VLOOKUP($A$3-1,超越经验表!$A:$F,6,))</f>
        <v>605118445288</v>
      </c>
      <c r="G87" s="5">
        <f>IF(A87="","",VLOOKUP($A87,超越经验表!$A:$G,7,)-VLOOKUP($A$3-1,超越经验表!$A:$G,7,))</f>
        <v>85</v>
      </c>
      <c r="H87" s="5">
        <f t="shared" si="5"/>
        <v>86</v>
      </c>
    </row>
    <row r="88" spans="1:8" x14ac:dyDescent="0.2">
      <c r="A88" s="11">
        <f t="shared" si="6"/>
        <v>87</v>
      </c>
      <c r="B88" s="6" t="str">
        <f>IF(A88="","",VLOOKUP($A88,超越经验表!$A:$B,2,))</f>
        <v>225.03亿</v>
      </c>
      <c r="C88" s="6">
        <f>IF(A88="","",VLOOKUP($A88,超越经验表!$A:$C,3,))</f>
        <v>22503116708</v>
      </c>
      <c r="D88" s="6">
        <f>IF(A88="","",VLOOKUP($A88,超越经验表!$A:$D,4,))</f>
        <v>1</v>
      </c>
      <c r="E88" s="6" t="str">
        <f t="shared" si="4"/>
        <v>6272.2亿</v>
      </c>
      <c r="F88" s="6">
        <f>IF(A88="","",VLOOKUP($A88,超越经验表!$A:$F,6,)-VLOOKUP($A$3-1,超越经验表!$A:$F,6,))</f>
        <v>627219947730</v>
      </c>
      <c r="G88" s="6">
        <f>IF(A88="","",VLOOKUP($A88,超越经验表!$A:$G,7,)-VLOOKUP($A$3-1,超越经验表!$A:$G,7,))</f>
        <v>86</v>
      </c>
      <c r="H88" s="6">
        <f t="shared" si="5"/>
        <v>87</v>
      </c>
    </row>
    <row r="89" spans="1:8" x14ac:dyDescent="0.2">
      <c r="A89" s="5">
        <f t="shared" si="6"/>
        <v>88</v>
      </c>
      <c r="B89" s="5" t="str">
        <f>IF(A89="","",VLOOKUP($A89,超越经验表!$A:$B,2,))</f>
        <v>229.05亿</v>
      </c>
      <c r="C89" s="5">
        <f>IF(A89="","",VLOOKUP($A89,超越经验表!$A:$C,3,))</f>
        <v>22904730975</v>
      </c>
      <c r="D89" s="5">
        <f>IF(A89="","",VLOOKUP($A89,超越经验表!$A:$D,4,))</f>
        <v>1</v>
      </c>
      <c r="E89" s="5" t="str">
        <f t="shared" si="4"/>
        <v>6497.23亿</v>
      </c>
      <c r="F89" s="5">
        <f>IF(A89="","",VLOOKUP($A89,超越经验表!$A:$F,6,)-VLOOKUP($A$3-1,超越经验表!$A:$F,6,))</f>
        <v>649723064438</v>
      </c>
      <c r="G89" s="5">
        <f>IF(A89="","",VLOOKUP($A89,超越经验表!$A:$G,7,)-VLOOKUP($A$3-1,超越经验表!$A:$G,7,))</f>
        <v>87</v>
      </c>
      <c r="H89" s="5">
        <f t="shared" si="5"/>
        <v>88</v>
      </c>
    </row>
    <row r="90" spans="1:8" x14ac:dyDescent="0.2">
      <c r="A90" s="11">
        <f t="shared" si="6"/>
        <v>89</v>
      </c>
      <c r="B90" s="6" t="str">
        <f>IF(A90="","",VLOOKUP($A90,超越经验表!$A:$B,2,))</f>
        <v>233.06亿</v>
      </c>
      <c r="C90" s="6">
        <f>IF(A90="","",VLOOKUP($A90,超越经验表!$A:$C,3,))</f>
        <v>23306345241</v>
      </c>
      <c r="D90" s="6">
        <f>IF(A90="","",VLOOKUP($A90,超越经验表!$A:$D,4,))</f>
        <v>1</v>
      </c>
      <c r="E90" s="6" t="str">
        <f t="shared" si="4"/>
        <v>6726.28亿</v>
      </c>
      <c r="F90" s="6">
        <f>IF(A90="","",VLOOKUP($A90,超越经验表!$A:$F,6,)-VLOOKUP($A$3-1,超越经验表!$A:$F,6,))</f>
        <v>672627795413</v>
      </c>
      <c r="G90" s="6">
        <f>IF(A90="","",VLOOKUP($A90,超越经验表!$A:$G,7,)-VLOOKUP($A$3-1,超越经验表!$A:$G,7,))</f>
        <v>88</v>
      </c>
      <c r="H90" s="6">
        <f t="shared" si="5"/>
        <v>89</v>
      </c>
    </row>
    <row r="91" spans="1:8" x14ac:dyDescent="0.2">
      <c r="A91" s="5">
        <f t="shared" si="6"/>
        <v>90</v>
      </c>
      <c r="B91" s="5" t="str">
        <f>IF(A91="","",VLOOKUP($A91,超越经验表!$A:$B,2,))</f>
        <v>237.08亿</v>
      </c>
      <c r="C91" s="5">
        <f>IF(A91="","",VLOOKUP($A91,超越经验表!$A:$C,3,))</f>
        <v>23707959508</v>
      </c>
      <c r="D91" s="5">
        <f>IF(A91="","",VLOOKUP($A91,超越经验表!$A:$D,4,))</f>
        <v>1</v>
      </c>
      <c r="E91" s="5" t="str">
        <f t="shared" si="4"/>
        <v>6959.34亿</v>
      </c>
      <c r="F91" s="5">
        <f>IF(A91="","",VLOOKUP($A91,超越经验表!$A:$F,6,)-VLOOKUP($A$3-1,超越经验表!$A:$F,6,))</f>
        <v>695934140654</v>
      </c>
      <c r="G91" s="5">
        <f>IF(A91="","",VLOOKUP($A91,超越经验表!$A:$G,7,)-VLOOKUP($A$3-1,超越经验表!$A:$G,7,))</f>
        <v>89</v>
      </c>
      <c r="H91" s="5">
        <f t="shared" si="5"/>
        <v>90</v>
      </c>
    </row>
    <row r="92" spans="1:8" x14ac:dyDescent="0.2">
      <c r="A92" s="11">
        <f t="shared" si="6"/>
        <v>91</v>
      </c>
      <c r="B92" s="6" t="str">
        <f>IF(A92="","",VLOOKUP($A92,超越经验表!$A:$B,2,))</f>
        <v>241.1亿</v>
      </c>
      <c r="C92" s="6">
        <f>IF(A92="","",VLOOKUP($A92,超越经验表!$A:$C,3,))</f>
        <v>24109573774</v>
      </c>
      <c r="D92" s="6">
        <f>IF(A92="","",VLOOKUP($A92,超越经验表!$A:$D,4,))</f>
        <v>1</v>
      </c>
      <c r="E92" s="6" t="str">
        <f t="shared" si="4"/>
        <v>7196.42亿</v>
      </c>
      <c r="F92" s="6">
        <f>IF(A92="","",VLOOKUP($A92,超越经验表!$A:$F,6,)-VLOOKUP($A$3-1,超越经验表!$A:$F,6,))</f>
        <v>719642100162</v>
      </c>
      <c r="G92" s="6">
        <f>IF(A92="","",VLOOKUP($A92,超越经验表!$A:$G,7,)-VLOOKUP($A$3-1,超越经验表!$A:$G,7,))</f>
        <v>90</v>
      </c>
      <c r="H92" s="6">
        <f t="shared" si="5"/>
        <v>91</v>
      </c>
    </row>
    <row r="93" spans="1:8" x14ac:dyDescent="0.2">
      <c r="A93" s="5">
        <f t="shared" si="6"/>
        <v>92</v>
      </c>
      <c r="B93" s="5" t="str">
        <f>IF(A93="","",VLOOKUP($A93,超越经验表!$A:$B,2,))</f>
        <v>245.11亿</v>
      </c>
      <c r="C93" s="5">
        <f>IF(A93="","",VLOOKUP($A93,超越经验表!$A:$C,3,))</f>
        <v>24511188041</v>
      </c>
      <c r="D93" s="5">
        <f>IF(A93="","",VLOOKUP($A93,超越经验表!$A:$D,4,))</f>
        <v>1</v>
      </c>
      <c r="E93" s="5" t="str">
        <f t="shared" si="4"/>
        <v>7437.52亿</v>
      </c>
      <c r="F93" s="5">
        <f>IF(A93="","",VLOOKUP($A93,超越经验表!$A:$F,6,)-VLOOKUP($A$3-1,超越经验表!$A:$F,6,))</f>
        <v>743751673936</v>
      </c>
      <c r="G93" s="5">
        <f>IF(A93="","",VLOOKUP($A93,超越经验表!$A:$G,7,)-VLOOKUP($A$3-1,超越经验表!$A:$G,7,))</f>
        <v>91</v>
      </c>
      <c r="H93" s="5">
        <f t="shared" si="5"/>
        <v>92</v>
      </c>
    </row>
    <row r="94" spans="1:8" x14ac:dyDescent="0.2">
      <c r="A94" s="11">
        <f t="shared" si="6"/>
        <v>93</v>
      </c>
      <c r="B94" s="6" t="str">
        <f>IF(A94="","",VLOOKUP($A94,超越经验表!$A:$B,2,))</f>
        <v>249.13亿</v>
      </c>
      <c r="C94" s="6">
        <f>IF(A94="","",VLOOKUP($A94,超越经验表!$A:$C,3,))</f>
        <v>24912802307</v>
      </c>
      <c r="D94" s="6">
        <f>IF(A94="","",VLOOKUP($A94,超越经验表!$A:$D,4,))</f>
        <v>1</v>
      </c>
      <c r="E94" s="6" t="str">
        <f t="shared" si="4"/>
        <v>7682.63亿</v>
      </c>
      <c r="F94" s="6">
        <f>IF(A94="","",VLOOKUP($A94,超越经验表!$A:$F,6,)-VLOOKUP($A$3-1,超越经验表!$A:$F,6,))</f>
        <v>768262861977</v>
      </c>
      <c r="G94" s="6">
        <f>IF(A94="","",VLOOKUP($A94,超越经验表!$A:$G,7,)-VLOOKUP($A$3-1,超越经验表!$A:$G,7,))</f>
        <v>92</v>
      </c>
      <c r="H94" s="6">
        <f t="shared" si="5"/>
        <v>93</v>
      </c>
    </row>
    <row r="95" spans="1:8" x14ac:dyDescent="0.2">
      <c r="A95" s="5">
        <f t="shared" si="6"/>
        <v>94</v>
      </c>
      <c r="B95" s="5" t="str">
        <f>IF(A95="","",VLOOKUP($A95,超越经验表!$A:$B,2,))</f>
        <v>253.14亿</v>
      </c>
      <c r="C95" s="5">
        <f>IF(A95="","",VLOOKUP($A95,超越经验表!$A:$C,3,))</f>
        <v>25314416574</v>
      </c>
      <c r="D95" s="5">
        <f>IF(A95="","",VLOOKUP($A95,超越经验表!$A:$D,4,))</f>
        <v>1</v>
      </c>
      <c r="E95" s="5" t="str">
        <f t="shared" si="4"/>
        <v>7931.76亿</v>
      </c>
      <c r="F95" s="5">
        <f>IF(A95="","",VLOOKUP($A95,超越经验表!$A:$F,6,)-VLOOKUP($A$3-1,超越经验表!$A:$F,6,))</f>
        <v>793175664284</v>
      </c>
      <c r="G95" s="5">
        <f>IF(A95="","",VLOOKUP($A95,超越经验表!$A:$G,7,)-VLOOKUP($A$3-1,超越经验表!$A:$G,7,))</f>
        <v>93</v>
      </c>
      <c r="H95" s="5">
        <f t="shared" si="5"/>
        <v>94</v>
      </c>
    </row>
    <row r="96" spans="1:8" x14ac:dyDescent="0.2">
      <c r="A96" s="11">
        <f t="shared" si="6"/>
        <v>95</v>
      </c>
      <c r="B96" s="6" t="str">
        <f>IF(A96="","",VLOOKUP($A96,超越经验表!$A:$B,2,))</f>
        <v>257.16亿</v>
      </c>
      <c r="C96" s="6">
        <f>IF(A96="","",VLOOKUP($A96,超越经验表!$A:$C,3,))</f>
        <v>25716030840</v>
      </c>
      <c r="D96" s="6">
        <f>IF(A96="","",VLOOKUP($A96,超越经验表!$A:$D,4,))</f>
        <v>1</v>
      </c>
      <c r="E96" s="6" t="str">
        <f t="shared" si="4"/>
        <v>8184.9亿</v>
      </c>
      <c r="F96" s="6">
        <f>IF(A96="","",VLOOKUP($A96,超越经验表!$A:$F,6,)-VLOOKUP($A$3-1,超越经验表!$A:$F,6,))</f>
        <v>818490080858</v>
      </c>
      <c r="G96" s="6">
        <f>IF(A96="","",VLOOKUP($A96,超越经验表!$A:$G,7,)-VLOOKUP($A$3-1,超越经验表!$A:$G,7,))</f>
        <v>94</v>
      </c>
      <c r="H96" s="6">
        <f t="shared" si="5"/>
        <v>95</v>
      </c>
    </row>
    <row r="97" spans="1:8" x14ac:dyDescent="0.2">
      <c r="A97" s="5">
        <f t="shared" si="6"/>
        <v>96</v>
      </c>
      <c r="B97" s="5" t="str">
        <f>IF(A97="","",VLOOKUP($A97,超越经验表!$A:$B,2,))</f>
        <v>261.18亿</v>
      </c>
      <c r="C97" s="5">
        <f>IF(A97="","",VLOOKUP($A97,超越经验表!$A:$C,3,))</f>
        <v>26117645107</v>
      </c>
      <c r="D97" s="5">
        <f>IF(A97="","",VLOOKUP($A97,超越经验表!$A:$D,4,))</f>
        <v>1</v>
      </c>
      <c r="E97" s="5" t="str">
        <f t="shared" si="4"/>
        <v>8442.06亿</v>
      </c>
      <c r="F97" s="5">
        <f>IF(A97="","",VLOOKUP($A97,超越经验表!$A:$F,6,)-VLOOKUP($A$3-1,超越经验表!$A:$F,6,))</f>
        <v>844206111698</v>
      </c>
      <c r="G97" s="5">
        <f>IF(A97="","",VLOOKUP($A97,超越经验表!$A:$G,7,)-VLOOKUP($A$3-1,超越经验表!$A:$G,7,))</f>
        <v>95</v>
      </c>
      <c r="H97" s="5">
        <f t="shared" si="5"/>
        <v>96</v>
      </c>
    </row>
    <row r="98" spans="1:8" x14ac:dyDescent="0.2">
      <c r="A98" s="11">
        <f t="shared" si="6"/>
        <v>97</v>
      </c>
      <c r="B98" s="6" t="str">
        <f>IF(A98="","",VLOOKUP($A98,超越经验表!$A:$B,2,))</f>
        <v>265.19亿</v>
      </c>
      <c r="C98" s="6">
        <f>IF(A98="","",VLOOKUP($A98,超越经验表!$A:$C,3,))</f>
        <v>26519259373</v>
      </c>
      <c r="D98" s="6">
        <f>IF(A98="","",VLOOKUP($A98,超越经验表!$A:$D,4,))</f>
        <v>1</v>
      </c>
      <c r="E98" s="6" t="str">
        <f t="shared" si="4"/>
        <v>8703.24亿</v>
      </c>
      <c r="F98" s="6">
        <f>IF(A98="","",VLOOKUP($A98,超越经验表!$A:$F,6,)-VLOOKUP($A$3-1,超越经验表!$A:$F,6,))</f>
        <v>870323756805</v>
      </c>
      <c r="G98" s="6">
        <f>IF(A98="","",VLOOKUP($A98,超越经验表!$A:$G,7,)-VLOOKUP($A$3-1,超越经验表!$A:$G,7,))</f>
        <v>96</v>
      </c>
      <c r="H98" s="6">
        <f t="shared" si="5"/>
        <v>97</v>
      </c>
    </row>
    <row r="99" spans="1:8" x14ac:dyDescent="0.2">
      <c r="A99" s="5">
        <f t="shared" si="6"/>
        <v>98</v>
      </c>
      <c r="B99" s="5" t="str">
        <f>IF(A99="","",VLOOKUP($A99,超越经验表!$A:$B,2,))</f>
        <v>269.21亿</v>
      </c>
      <c r="C99" s="5">
        <f>IF(A99="","",VLOOKUP($A99,超越经验表!$A:$C,3,))</f>
        <v>26920873640</v>
      </c>
      <c r="D99" s="5">
        <f>IF(A99="","",VLOOKUP($A99,超越经验表!$A:$D,4,))</f>
        <v>1</v>
      </c>
      <c r="E99" s="5" t="str">
        <f t="shared" si="4"/>
        <v>8968.43亿</v>
      </c>
      <c r="F99" s="5">
        <f>IF(A99="","",VLOOKUP($A99,超越经验表!$A:$F,6,)-VLOOKUP($A$3-1,超越经验表!$A:$F,6,))</f>
        <v>896843016178</v>
      </c>
      <c r="G99" s="5">
        <f>IF(A99="","",VLOOKUP($A99,超越经验表!$A:$G,7,)-VLOOKUP($A$3-1,超越经验表!$A:$G,7,))</f>
        <v>97</v>
      </c>
      <c r="H99" s="5">
        <f t="shared" si="5"/>
        <v>98</v>
      </c>
    </row>
    <row r="100" spans="1:8" x14ac:dyDescent="0.2">
      <c r="A100" s="11">
        <f t="shared" si="6"/>
        <v>99</v>
      </c>
      <c r="B100" s="6" t="str">
        <f>IF(A100="","",VLOOKUP($A100,超越经验表!$A:$B,2,))</f>
        <v>273.22亿</v>
      </c>
      <c r="C100" s="6">
        <f>IF(A100="","",VLOOKUP($A100,超越经验表!$A:$C,3,))</f>
        <v>27322487906</v>
      </c>
      <c r="D100" s="6">
        <f>IF(A100="","",VLOOKUP($A100,超越经验表!$A:$D,4,))</f>
        <v>1</v>
      </c>
      <c r="E100" s="6" t="str">
        <f t="shared" si="4"/>
        <v>9237.64亿</v>
      </c>
      <c r="F100" s="6">
        <f>IF(A100="","",VLOOKUP($A100,超越经验表!$A:$F,6,)-VLOOKUP($A$3-1,超越经验表!$A:$F,6,))</f>
        <v>923763889818</v>
      </c>
      <c r="G100" s="6">
        <f>IF(A100="","",VLOOKUP($A100,超越经验表!$A:$G,7,)-VLOOKUP($A$3-1,超越经验表!$A:$G,7,))</f>
        <v>98</v>
      </c>
      <c r="H100" s="6">
        <f t="shared" si="5"/>
        <v>99</v>
      </c>
    </row>
    <row r="101" spans="1:8" x14ac:dyDescent="0.2">
      <c r="A101" s="5">
        <f t="shared" si="6"/>
        <v>100</v>
      </c>
      <c r="B101" s="5" t="str">
        <f>IF(A101="","",VLOOKUP($A101,超越经验表!$A:$B,2,))</f>
        <v>277.24亿</v>
      </c>
      <c r="C101" s="5">
        <f>IF(A101="","",VLOOKUP($A101,超越经验表!$A:$C,3,))</f>
        <v>27724102173</v>
      </c>
      <c r="D101" s="5">
        <f>IF(A101="","",VLOOKUP($A101,超越经验表!$A:$D,4,))</f>
        <v>1</v>
      </c>
      <c r="E101" s="5" t="str">
        <f t="shared" si="4"/>
        <v>9510.86亿</v>
      </c>
      <c r="F101" s="5">
        <f>IF(A101="","",VLOOKUP($A101,超越经验表!$A:$F,6,)-VLOOKUP($A$3-1,超越经验表!$A:$F,6,))</f>
        <v>951086377724</v>
      </c>
      <c r="G101" s="5">
        <f>IF(A101="","",VLOOKUP($A101,超越经验表!$A:$G,7,)-VLOOKUP($A$3-1,超越经验表!$A:$G,7,))</f>
        <v>99</v>
      </c>
      <c r="H101" s="5">
        <f t="shared" si="5"/>
        <v>100</v>
      </c>
    </row>
    <row r="102" spans="1:8" x14ac:dyDescent="0.2">
      <c r="A102" s="11">
        <f t="shared" si="6"/>
        <v>101</v>
      </c>
      <c r="B102" s="6" t="str">
        <f>IF(A102="","",VLOOKUP($A102,超越经验表!$A:$B,2,))</f>
        <v>281.26亿</v>
      </c>
      <c r="C102" s="6">
        <f>IF(A102="","",VLOOKUP($A102,超越经验表!$A:$C,3,))</f>
        <v>28125716439</v>
      </c>
      <c r="D102" s="6">
        <f>IF(A102="","",VLOOKUP($A102,超越经验表!$A:$D,4,))</f>
        <v>1</v>
      </c>
      <c r="E102" s="6" t="str">
        <f t="shared" si="4"/>
        <v>9788.1亿</v>
      </c>
      <c r="F102" s="6">
        <f>IF(A102="","",VLOOKUP($A102,超越经验表!$A:$F,6,)-VLOOKUP($A$3-1,超越经验表!$A:$F,6,))</f>
        <v>978810479897</v>
      </c>
      <c r="G102" s="6">
        <f>IF(A102="","",VLOOKUP($A102,超越经验表!$A:$G,7,)-VLOOKUP($A$3-1,超越经验表!$A:$G,7,))</f>
        <v>100</v>
      </c>
      <c r="H102" s="6">
        <f t="shared" si="5"/>
        <v>101</v>
      </c>
    </row>
    <row r="103" spans="1:8" x14ac:dyDescent="0.2">
      <c r="A103" s="5">
        <f t="shared" si="6"/>
        <v>102</v>
      </c>
      <c r="B103" s="5" t="str">
        <f>IF(A103="","",VLOOKUP($A103,超越经验表!$A:$B,2,))</f>
        <v>285.27亿</v>
      </c>
      <c r="C103" s="5">
        <f>IF(A103="","",VLOOKUP($A103,超越经验表!$A:$C,3,))</f>
        <v>28527330706</v>
      </c>
      <c r="D103" s="5">
        <f>IF(A103="","",VLOOKUP($A103,超越经验表!$A:$D,4,))</f>
        <v>1</v>
      </c>
      <c r="E103" s="5" t="str">
        <f t="shared" si="4"/>
        <v>1.01万亿</v>
      </c>
      <c r="F103" s="5">
        <f>IF(A103="","",VLOOKUP($A103,超越经验表!$A:$F,6,)-VLOOKUP($A$3-1,超越经验表!$A:$F,6,))</f>
        <v>1006936196336</v>
      </c>
      <c r="G103" s="5">
        <f>IF(A103="","",VLOOKUP($A103,超越经验表!$A:$G,7,)-VLOOKUP($A$3-1,超越经验表!$A:$G,7,))</f>
        <v>101</v>
      </c>
      <c r="H103" s="5">
        <f t="shared" si="5"/>
        <v>102</v>
      </c>
    </row>
    <row r="104" spans="1:8" x14ac:dyDescent="0.2">
      <c r="A104" s="11">
        <f t="shared" si="6"/>
        <v>103</v>
      </c>
      <c r="B104" s="6" t="str">
        <f>IF(A104="","",VLOOKUP($A104,超越经验表!$A:$B,2,))</f>
        <v>289.29亿</v>
      </c>
      <c r="C104" s="6">
        <f>IF(A104="","",VLOOKUP($A104,超越经验表!$A:$C,3,))</f>
        <v>28928944972</v>
      </c>
      <c r="D104" s="6">
        <f>IF(A104="","",VLOOKUP($A104,超越经验表!$A:$D,4,))</f>
        <v>1</v>
      </c>
      <c r="E104" s="6" t="str">
        <f t="shared" si="4"/>
        <v>1.04万亿</v>
      </c>
      <c r="F104" s="6">
        <f>IF(A104="","",VLOOKUP($A104,超越经验表!$A:$F,6,)-VLOOKUP($A$3-1,超越经验表!$A:$F,6,))</f>
        <v>1035463527042</v>
      </c>
      <c r="G104" s="6">
        <f>IF(A104="","",VLOOKUP($A104,超越经验表!$A:$G,7,)-VLOOKUP($A$3-1,超越经验表!$A:$G,7,))</f>
        <v>102</v>
      </c>
      <c r="H104" s="6">
        <f t="shared" si="5"/>
        <v>103</v>
      </c>
    </row>
    <row r="105" spans="1:8" x14ac:dyDescent="0.2">
      <c r="A105" s="5">
        <f t="shared" si="6"/>
        <v>104</v>
      </c>
      <c r="B105" s="5" t="str">
        <f>IF(A105="","",VLOOKUP($A105,超越经验表!$A:$B,2,))</f>
        <v>293.31亿</v>
      </c>
      <c r="C105" s="5">
        <f>IF(A105="","",VLOOKUP($A105,超越经验表!$A:$C,3,))</f>
        <v>29330559239</v>
      </c>
      <c r="D105" s="5">
        <f>IF(A105="","",VLOOKUP($A105,超越经验表!$A:$D,4,))</f>
        <v>1</v>
      </c>
      <c r="E105" s="5" t="str">
        <f t="shared" si="4"/>
        <v>1.06万亿</v>
      </c>
      <c r="F105" s="5">
        <f>IF(A105="","",VLOOKUP($A105,超越经验表!$A:$F,6,)-VLOOKUP($A$3-1,超越经验表!$A:$F,6,))</f>
        <v>1064392472014</v>
      </c>
      <c r="G105" s="5">
        <f>IF(A105="","",VLOOKUP($A105,超越经验表!$A:$G,7,)-VLOOKUP($A$3-1,超越经验表!$A:$G,7,))</f>
        <v>103</v>
      </c>
      <c r="H105" s="5">
        <f t="shared" si="5"/>
        <v>104</v>
      </c>
    </row>
    <row r="106" spans="1:8" x14ac:dyDescent="0.2">
      <c r="A106" s="11">
        <f t="shared" si="6"/>
        <v>105</v>
      </c>
      <c r="B106" s="6" t="str">
        <f>IF(A106="","",VLOOKUP($A106,超越经验表!$A:$B,2,))</f>
        <v>297.32亿</v>
      </c>
      <c r="C106" s="6">
        <f>IF(A106="","",VLOOKUP($A106,超越经验表!$A:$C,3,))</f>
        <v>29732173505</v>
      </c>
      <c r="D106" s="6">
        <f>IF(A106="","",VLOOKUP($A106,超越经验表!$A:$D,4,))</f>
        <v>1</v>
      </c>
      <c r="E106" s="6" t="str">
        <f t="shared" si="4"/>
        <v>1.09万亿</v>
      </c>
      <c r="F106" s="6">
        <f>IF(A106="","",VLOOKUP($A106,超越经验表!$A:$F,6,)-VLOOKUP($A$3-1,超越经验表!$A:$F,6,))</f>
        <v>1093723031253</v>
      </c>
      <c r="G106" s="6">
        <f>IF(A106="","",VLOOKUP($A106,超越经验表!$A:$G,7,)-VLOOKUP($A$3-1,超越经验表!$A:$G,7,))</f>
        <v>104</v>
      </c>
      <c r="H106" s="6">
        <f t="shared" si="5"/>
        <v>105</v>
      </c>
    </row>
    <row r="107" spans="1:8" x14ac:dyDescent="0.2">
      <c r="A107" s="5">
        <f t="shared" si="6"/>
        <v>106</v>
      </c>
      <c r="B107" s="5" t="str">
        <f>IF(A107="","",VLOOKUP($A107,超越经验表!$A:$B,2,))</f>
        <v>301.34亿</v>
      </c>
      <c r="C107" s="5">
        <f>IF(A107="","",VLOOKUP($A107,超越经验表!$A:$C,3,))</f>
        <v>30133787772</v>
      </c>
      <c r="D107" s="5">
        <f>IF(A107="","",VLOOKUP($A107,超越经验表!$A:$D,4,))</f>
        <v>1</v>
      </c>
      <c r="E107" s="5" t="str">
        <f t="shared" si="4"/>
        <v>1.12万亿</v>
      </c>
      <c r="F107" s="5">
        <f>IF(A107="","",VLOOKUP($A107,超越经验表!$A:$F,6,)-VLOOKUP($A$3-1,超越经验表!$A:$F,6,))</f>
        <v>1123455204758</v>
      </c>
      <c r="G107" s="5">
        <f>IF(A107="","",VLOOKUP($A107,超越经验表!$A:$G,7,)-VLOOKUP($A$3-1,超越经验表!$A:$G,7,))</f>
        <v>105</v>
      </c>
      <c r="H107" s="5">
        <f t="shared" si="5"/>
        <v>106</v>
      </c>
    </row>
    <row r="108" spans="1:8" x14ac:dyDescent="0.2">
      <c r="A108" s="11">
        <f t="shared" si="6"/>
        <v>107</v>
      </c>
      <c r="B108" s="6" t="str">
        <f>IF(A108="","",VLOOKUP($A108,超越经验表!$A:$B,2,))</f>
        <v>305.35亿</v>
      </c>
      <c r="C108" s="6">
        <f>IF(A108="","",VLOOKUP($A108,超越经验表!$A:$C,3,))</f>
        <v>30535402038</v>
      </c>
      <c r="D108" s="6">
        <f>IF(A108="","",VLOOKUP($A108,超越经验表!$A:$D,4,))</f>
        <v>1</v>
      </c>
      <c r="E108" s="6" t="str">
        <f t="shared" si="4"/>
        <v>1.15万亿</v>
      </c>
      <c r="F108" s="6">
        <f>IF(A108="","",VLOOKUP($A108,超越经验表!$A:$F,6,)-VLOOKUP($A$3-1,超越经验表!$A:$F,6,))</f>
        <v>1153588992530</v>
      </c>
      <c r="G108" s="6">
        <f>IF(A108="","",VLOOKUP($A108,超越经验表!$A:$G,7,)-VLOOKUP($A$3-1,超越经验表!$A:$G,7,))</f>
        <v>106</v>
      </c>
      <c r="H108" s="6">
        <f t="shared" si="5"/>
        <v>107</v>
      </c>
    </row>
    <row r="109" spans="1:8" x14ac:dyDescent="0.2">
      <c r="A109" s="5">
        <f t="shared" si="6"/>
        <v>108</v>
      </c>
      <c r="B109" s="5" t="str">
        <f>IF(A109="","",VLOOKUP($A109,超越经验表!$A:$B,2,))</f>
        <v>309.37亿</v>
      </c>
      <c r="C109" s="5">
        <f>IF(A109="","",VLOOKUP($A109,超越经验表!$A:$C,3,))</f>
        <v>30937016305</v>
      </c>
      <c r="D109" s="5">
        <f>IF(A109="","",VLOOKUP($A109,超越经验表!$A:$D,4,))</f>
        <v>1</v>
      </c>
      <c r="E109" s="5" t="str">
        <f t="shared" si="4"/>
        <v>1.18万亿</v>
      </c>
      <c r="F109" s="5">
        <f>IF(A109="","",VLOOKUP($A109,超越经验表!$A:$F,6,)-VLOOKUP($A$3-1,超越经验表!$A:$F,6,))</f>
        <v>1184124394568</v>
      </c>
      <c r="G109" s="5">
        <f>IF(A109="","",VLOOKUP($A109,超越经验表!$A:$G,7,)-VLOOKUP($A$3-1,超越经验表!$A:$G,7,))</f>
        <v>107</v>
      </c>
      <c r="H109" s="5">
        <f t="shared" si="5"/>
        <v>108</v>
      </c>
    </row>
    <row r="110" spans="1:8" x14ac:dyDescent="0.2">
      <c r="A110" s="11">
        <f t="shared" si="6"/>
        <v>109</v>
      </c>
      <c r="B110" s="6" t="str">
        <f>IF(A110="","",VLOOKUP($A110,超越经验表!$A:$B,2,))</f>
        <v>313.39亿</v>
      </c>
      <c r="C110" s="6">
        <f>IF(A110="","",VLOOKUP($A110,超越经验表!$A:$C,3,))</f>
        <v>31338630571</v>
      </c>
      <c r="D110" s="6">
        <f>IF(A110="","",VLOOKUP($A110,超越经验表!$A:$D,4,))</f>
        <v>1</v>
      </c>
      <c r="E110" s="6" t="str">
        <f t="shared" si="4"/>
        <v>1.22万亿</v>
      </c>
      <c r="F110" s="6">
        <f>IF(A110="","",VLOOKUP($A110,超越经验表!$A:$F,6,)-VLOOKUP($A$3-1,超越经验表!$A:$F,6,))</f>
        <v>1215061410873</v>
      </c>
      <c r="G110" s="6">
        <f>IF(A110="","",VLOOKUP($A110,超越经验表!$A:$G,7,)-VLOOKUP($A$3-1,超越经验表!$A:$G,7,))</f>
        <v>108</v>
      </c>
      <c r="H110" s="6">
        <f t="shared" si="5"/>
        <v>109</v>
      </c>
    </row>
    <row r="111" spans="1:8" x14ac:dyDescent="0.2">
      <c r="A111" s="5">
        <f t="shared" si="6"/>
        <v>110</v>
      </c>
      <c r="B111" s="5" t="str">
        <f>IF(A111="","",VLOOKUP($A111,超越经验表!$A:$B,2,))</f>
        <v>317.4亿</v>
      </c>
      <c r="C111" s="5">
        <f>IF(A111="","",VLOOKUP($A111,超越经验表!$A:$C,3,))</f>
        <v>31740244838</v>
      </c>
      <c r="D111" s="5">
        <f>IF(A111="","",VLOOKUP($A111,超越经验表!$A:$D,4,))</f>
        <v>1</v>
      </c>
      <c r="E111" s="5" t="str">
        <f t="shared" si="4"/>
        <v>1.25万亿</v>
      </c>
      <c r="F111" s="5">
        <f>IF(A111="","",VLOOKUP($A111,超越经验表!$A:$F,6,)-VLOOKUP($A$3-1,超越经验表!$A:$F,6,))</f>
        <v>1246400041444</v>
      </c>
      <c r="G111" s="5">
        <f>IF(A111="","",VLOOKUP($A111,超越经验表!$A:$G,7,)-VLOOKUP($A$3-1,超越经验表!$A:$G,7,))</f>
        <v>109</v>
      </c>
      <c r="H111" s="5">
        <f t="shared" si="5"/>
        <v>110</v>
      </c>
    </row>
    <row r="112" spans="1:8" x14ac:dyDescent="0.2">
      <c r="A112" s="11">
        <f t="shared" si="6"/>
        <v>111</v>
      </c>
      <c r="B112" s="6" t="str">
        <f>IF(A112="","",VLOOKUP($A112,超越经验表!$A:$B,2,))</f>
        <v>321.42亿</v>
      </c>
      <c r="C112" s="6">
        <f>IF(A112="","",VLOOKUP($A112,超越经验表!$A:$C,3,))</f>
        <v>32141859104</v>
      </c>
      <c r="D112" s="6">
        <f>IF(A112="","",VLOOKUP($A112,超越经验表!$A:$D,4,))</f>
        <v>1</v>
      </c>
      <c r="E112" s="6" t="str">
        <f t="shared" si="4"/>
        <v>1.28万亿</v>
      </c>
      <c r="F112" s="6">
        <f>IF(A112="","",VLOOKUP($A112,超越经验表!$A:$F,6,)-VLOOKUP($A$3-1,超越经验表!$A:$F,6,))</f>
        <v>1278140286282</v>
      </c>
      <c r="G112" s="6">
        <f>IF(A112="","",VLOOKUP($A112,超越经验表!$A:$G,7,)-VLOOKUP($A$3-1,超越经验表!$A:$G,7,))</f>
        <v>110</v>
      </c>
      <c r="H112" s="6">
        <f t="shared" si="5"/>
        <v>111</v>
      </c>
    </row>
    <row r="113" spans="1:8" x14ac:dyDescent="0.2">
      <c r="A113" s="5">
        <f t="shared" si="6"/>
        <v>112</v>
      </c>
      <c r="B113" s="5" t="str">
        <f>IF(A113="","",VLOOKUP($A113,超越经验表!$A:$B,2,))</f>
        <v>325.43亿</v>
      </c>
      <c r="C113" s="5">
        <f>IF(A113="","",VLOOKUP($A113,超越经验表!$A:$C,3,))</f>
        <v>32543473370</v>
      </c>
      <c r="D113" s="5">
        <f>IF(A113="","",VLOOKUP($A113,超越经验表!$A:$D,4,))</f>
        <v>1</v>
      </c>
      <c r="E113" s="5" t="str">
        <f t="shared" si="4"/>
        <v>1.31万亿</v>
      </c>
      <c r="F113" s="5">
        <f>IF(A113="","",VLOOKUP($A113,超越经验表!$A:$F,6,)-VLOOKUP($A$3-1,超越经验表!$A:$F,6,))</f>
        <v>1310282145386</v>
      </c>
      <c r="G113" s="5">
        <f>IF(A113="","",VLOOKUP($A113,超越经验表!$A:$G,7,)-VLOOKUP($A$3-1,超越经验表!$A:$G,7,))</f>
        <v>111</v>
      </c>
      <c r="H113" s="5">
        <f t="shared" si="5"/>
        <v>112</v>
      </c>
    </row>
    <row r="114" spans="1:8" x14ac:dyDescent="0.2">
      <c r="A114" s="11">
        <f t="shared" si="6"/>
        <v>113</v>
      </c>
      <c r="B114" s="6" t="str">
        <f>IF(A114="","",VLOOKUP($A114,超越经验表!$A:$B,2,))</f>
        <v>329.94亿</v>
      </c>
      <c r="C114" s="6">
        <f>IF(A114="","",VLOOKUP($A114,超越经验表!$A:$C,3,))</f>
        <v>32993590927</v>
      </c>
      <c r="D114" s="6">
        <f>IF(A114="","",VLOOKUP($A114,超越经验表!$A:$D,4,))</f>
        <v>1</v>
      </c>
      <c r="E114" s="6" t="str">
        <f t="shared" si="4"/>
        <v>1.34万亿</v>
      </c>
      <c r="F114" s="6">
        <f>IF(A114="","",VLOOKUP($A114,超越经验表!$A:$F,6,)-VLOOKUP($A$3-1,超越经验表!$A:$F,6,))</f>
        <v>1342825618756</v>
      </c>
      <c r="G114" s="6">
        <f>IF(A114="","",VLOOKUP($A114,超越经验表!$A:$G,7,)-VLOOKUP($A$3-1,超越经验表!$A:$G,7,))</f>
        <v>112</v>
      </c>
      <c r="H114" s="6">
        <f t="shared" si="5"/>
        <v>113</v>
      </c>
    </row>
    <row r="115" spans="1:8" x14ac:dyDescent="0.2">
      <c r="A115" s="5">
        <f t="shared" si="6"/>
        <v>114</v>
      </c>
      <c r="B115" s="5" t="str">
        <f>IF(A115="","",VLOOKUP($A115,超越经验表!$A:$B,2,))</f>
        <v>337.11亿</v>
      </c>
      <c r="C115" s="5">
        <f>IF(A115="","",VLOOKUP($A115,超越经验表!$A:$C,3,))</f>
        <v>33710865640</v>
      </c>
      <c r="D115" s="5">
        <f>IF(A115="","",VLOOKUP($A115,超越经验表!$A:$D,4,))</f>
        <v>1</v>
      </c>
      <c r="E115" s="5" t="str">
        <f t="shared" si="4"/>
        <v>1.38万亿</v>
      </c>
      <c r="F115" s="5">
        <f>IF(A115="","",VLOOKUP($A115,超越经验表!$A:$F,6,)-VLOOKUP($A$3-1,超越经验表!$A:$F,6,))</f>
        <v>1375819209683</v>
      </c>
      <c r="G115" s="5">
        <f>IF(A115="","",VLOOKUP($A115,超越经验表!$A:$G,7,)-VLOOKUP($A$3-1,超越经验表!$A:$G,7,))</f>
        <v>113</v>
      </c>
      <c r="H115" s="5">
        <f t="shared" si="5"/>
        <v>114</v>
      </c>
    </row>
    <row r="116" spans="1:8" x14ac:dyDescent="0.2">
      <c r="A116" s="11">
        <f t="shared" si="6"/>
        <v>115</v>
      </c>
      <c r="B116" s="6" t="str">
        <f>IF(A116="","",VLOOKUP($A116,超越经验表!$A:$B,2,))</f>
        <v>344.74亿</v>
      </c>
      <c r="C116" s="6">
        <f>IF(A116="","",VLOOKUP($A116,超越经验表!$A:$C,3,))</f>
        <v>34474267424</v>
      </c>
      <c r="D116" s="6">
        <f>IF(A116="","",VLOOKUP($A116,超越经验表!$A:$D,4,))</f>
        <v>1</v>
      </c>
      <c r="E116" s="6" t="str">
        <f t="shared" si="4"/>
        <v>1.41万亿</v>
      </c>
      <c r="F116" s="6">
        <f>IF(A116="","",VLOOKUP($A116,超越经验表!$A:$F,6,)-VLOOKUP($A$3-1,超越经验表!$A:$F,6,))</f>
        <v>1409530075323</v>
      </c>
      <c r="G116" s="6">
        <f>IF(A116="","",VLOOKUP($A116,超越经验表!$A:$G,7,)-VLOOKUP($A$3-1,超越经验表!$A:$G,7,))</f>
        <v>114</v>
      </c>
      <c r="H116" s="6">
        <f t="shared" si="5"/>
        <v>115</v>
      </c>
    </row>
    <row r="117" spans="1:8" x14ac:dyDescent="0.2">
      <c r="A117" s="5">
        <f t="shared" si="6"/>
        <v>116</v>
      </c>
      <c r="B117" s="5" t="str">
        <f>IF(A117="","",VLOOKUP($A117,超越经验表!$A:$B,2,))</f>
        <v>352.44亿</v>
      </c>
      <c r="C117" s="5">
        <f>IF(A117="","",VLOOKUP($A117,超越经验表!$A:$C,3,))</f>
        <v>35244362780</v>
      </c>
      <c r="D117" s="5">
        <f>IF(A117="","",VLOOKUP($A117,超越经验表!$A:$D,4,))</f>
        <v>1</v>
      </c>
      <c r="E117" s="5" t="str">
        <f t="shared" si="4"/>
        <v>1.44万亿</v>
      </c>
      <c r="F117" s="5">
        <f>IF(A117="","",VLOOKUP($A117,超越经验表!$A:$F,6,)-VLOOKUP($A$3-1,超越经验表!$A:$F,6,))</f>
        <v>1444004342747</v>
      </c>
      <c r="G117" s="5">
        <f>IF(A117="","",VLOOKUP($A117,超越经验表!$A:$G,7,)-VLOOKUP($A$3-1,超越经验表!$A:$G,7,))</f>
        <v>115</v>
      </c>
      <c r="H117" s="5">
        <f t="shared" si="5"/>
        <v>116</v>
      </c>
    </row>
    <row r="118" spans="1:8" x14ac:dyDescent="0.2">
      <c r="A118" s="11">
        <f t="shared" si="6"/>
        <v>117</v>
      </c>
      <c r="B118" s="6" t="str">
        <f>IF(A118="","",VLOOKUP($A118,超越经验表!$A:$B,2,))</f>
        <v>360.21亿</v>
      </c>
      <c r="C118" s="6">
        <f>IF(A118="","",VLOOKUP($A118,超越经验表!$A:$C,3,))</f>
        <v>36021151707</v>
      </c>
      <c r="D118" s="6">
        <f>IF(A118="","",VLOOKUP($A118,超越经验表!$A:$D,4,))</f>
        <v>1</v>
      </c>
      <c r="E118" s="6" t="str">
        <f t="shared" si="4"/>
        <v>1.48万亿</v>
      </c>
      <c r="F118" s="6">
        <f>IF(A118="","",VLOOKUP($A118,超越经验表!$A:$F,6,)-VLOOKUP($A$3-1,超越经验表!$A:$F,6,))</f>
        <v>1479248705527</v>
      </c>
      <c r="G118" s="6">
        <f>IF(A118="","",VLOOKUP($A118,超越经验表!$A:$G,7,)-VLOOKUP($A$3-1,超越经验表!$A:$G,7,))</f>
        <v>116</v>
      </c>
      <c r="H118" s="6">
        <f t="shared" si="5"/>
        <v>117</v>
      </c>
    </row>
    <row r="119" spans="1:8" x14ac:dyDescent="0.2">
      <c r="A119" s="5">
        <f t="shared" si="6"/>
        <v>118</v>
      </c>
      <c r="B119" s="5" t="str">
        <f>IF(A119="","",VLOOKUP($A119,超越经验表!$A:$B,2,))</f>
        <v>368.05亿</v>
      </c>
      <c r="C119" s="5">
        <f>IF(A119="","",VLOOKUP($A119,超越经验表!$A:$C,3,))</f>
        <v>36804634206</v>
      </c>
      <c r="D119" s="5">
        <f>IF(A119="","",VLOOKUP($A119,超越经验表!$A:$D,4,))</f>
        <v>1</v>
      </c>
      <c r="E119" s="5" t="str">
        <f t="shared" si="4"/>
        <v>1.52万亿</v>
      </c>
      <c r="F119" s="5">
        <f>IF(A119="","",VLOOKUP($A119,超越经验表!$A:$F,6,)-VLOOKUP($A$3-1,超越经验表!$A:$F,6,))</f>
        <v>1515269857234</v>
      </c>
      <c r="G119" s="5">
        <f>IF(A119="","",VLOOKUP($A119,超越经验表!$A:$G,7,)-VLOOKUP($A$3-1,超越经验表!$A:$G,7,))</f>
        <v>117</v>
      </c>
      <c r="H119" s="5">
        <f t="shared" si="5"/>
        <v>118</v>
      </c>
    </row>
    <row r="120" spans="1:8" x14ac:dyDescent="0.2">
      <c r="A120" s="11">
        <f t="shared" si="6"/>
        <v>119</v>
      </c>
      <c r="B120" s="6" t="str">
        <f>IF(A120="","",VLOOKUP($A120,超越经验表!$A:$B,2,))</f>
        <v>375.95亿</v>
      </c>
      <c r="C120" s="6">
        <f>IF(A120="","",VLOOKUP($A120,超越经验表!$A:$C,3,))</f>
        <v>37594810275</v>
      </c>
      <c r="D120" s="6">
        <f>IF(A120="","",VLOOKUP($A120,超越经验表!$A:$D,4,))</f>
        <v>1</v>
      </c>
      <c r="E120" s="6" t="str">
        <f t="shared" si="4"/>
        <v>1.55万亿</v>
      </c>
      <c r="F120" s="6">
        <f>IF(A120="","",VLOOKUP($A120,超越经验表!$A:$F,6,)-VLOOKUP($A$3-1,超越经验表!$A:$F,6,))</f>
        <v>1552074491440</v>
      </c>
      <c r="G120" s="6">
        <f>IF(A120="","",VLOOKUP($A120,超越经验表!$A:$G,7,)-VLOOKUP($A$3-1,超越经验表!$A:$G,7,))</f>
        <v>118</v>
      </c>
      <c r="H120" s="6">
        <f t="shared" si="5"/>
        <v>119</v>
      </c>
    </row>
    <row r="121" spans="1:8" x14ac:dyDescent="0.2">
      <c r="A121" s="5">
        <f t="shared" si="6"/>
        <v>120</v>
      </c>
      <c r="B121" s="5" t="str">
        <f>IF(A121="","",VLOOKUP($A121,超越经验表!$A:$B,2,))</f>
        <v>383.92亿</v>
      </c>
      <c r="C121" s="5">
        <f>IF(A121="","",VLOOKUP($A121,超越经验表!$A:$C,3,))</f>
        <v>38391679915</v>
      </c>
      <c r="D121" s="5">
        <f>IF(A121="","",VLOOKUP($A121,超越经验表!$A:$D,4,))</f>
        <v>1</v>
      </c>
      <c r="E121" s="5" t="str">
        <f t="shared" si="4"/>
        <v>1.59万亿</v>
      </c>
      <c r="F121" s="5">
        <f>IF(A121="","",VLOOKUP($A121,超越经验表!$A:$F,6,)-VLOOKUP($A$3-1,超越经验表!$A:$F,6,))</f>
        <v>1589669301715</v>
      </c>
      <c r="G121" s="5">
        <f>IF(A121="","",VLOOKUP($A121,超越经验表!$A:$G,7,)-VLOOKUP($A$3-1,超越经验表!$A:$G,7,))</f>
        <v>119</v>
      </c>
      <c r="H121" s="5">
        <f t="shared" si="5"/>
        <v>120</v>
      </c>
    </row>
    <row r="122" spans="1:8" x14ac:dyDescent="0.2">
      <c r="A122" s="11">
        <f t="shared" si="6"/>
        <v>121</v>
      </c>
      <c r="B122" s="6" t="str">
        <f>IF(A122="","",VLOOKUP($A122,超越经验表!$A:$B,2,))</f>
        <v>391.95亿</v>
      </c>
      <c r="C122" s="6">
        <f>IF(A122="","",VLOOKUP($A122,超越经验表!$A:$C,3,))</f>
        <v>39195243127</v>
      </c>
      <c r="D122" s="6">
        <f>IF(A122="","",VLOOKUP($A122,超越经验表!$A:$D,4,))</f>
        <v>1</v>
      </c>
      <c r="E122" s="6" t="str">
        <f t="shared" si="4"/>
        <v>1.63万亿</v>
      </c>
      <c r="F122" s="6">
        <f>IF(A122="","",VLOOKUP($A122,超越经验表!$A:$F,6,)-VLOOKUP($A$3-1,超越经验表!$A:$F,6,))</f>
        <v>1628060981630</v>
      </c>
      <c r="G122" s="6">
        <f>IF(A122="","",VLOOKUP($A122,超越经验表!$A:$G,7,)-VLOOKUP($A$3-1,超越经验表!$A:$G,7,))</f>
        <v>120</v>
      </c>
      <c r="H122" s="6">
        <f t="shared" si="5"/>
        <v>121</v>
      </c>
    </row>
    <row r="123" spans="1:8" x14ac:dyDescent="0.2">
      <c r="A123" s="5">
        <f t="shared" si="6"/>
        <v>122</v>
      </c>
      <c r="B123" s="5" t="str">
        <f>IF(A123="","",VLOOKUP($A123,超越经验表!$A:$B,2,))</f>
        <v>400.05亿</v>
      </c>
      <c r="C123" s="5">
        <f>IF(A123="","",VLOOKUP($A123,超越经验表!$A:$C,3,))</f>
        <v>40005499910</v>
      </c>
      <c r="D123" s="5">
        <f>IF(A123="","",VLOOKUP($A123,超越经验表!$A:$D,4,))</f>
        <v>1</v>
      </c>
      <c r="E123" s="5" t="str">
        <f t="shared" si="4"/>
        <v>1.67万亿</v>
      </c>
      <c r="F123" s="5">
        <f>IF(A123="","",VLOOKUP($A123,超越经验表!$A:$F,6,)-VLOOKUP($A$3-1,超越经验表!$A:$F,6,))</f>
        <v>1667256224757</v>
      </c>
      <c r="G123" s="5">
        <f>IF(A123="","",VLOOKUP($A123,超越经验表!$A:$G,7,)-VLOOKUP($A$3-1,超越经验表!$A:$G,7,))</f>
        <v>121</v>
      </c>
      <c r="H123" s="5">
        <f t="shared" si="5"/>
        <v>122</v>
      </c>
    </row>
    <row r="124" spans="1:8" x14ac:dyDescent="0.2">
      <c r="A124" s="11">
        <f t="shared" si="6"/>
        <v>123</v>
      </c>
      <c r="B124" s="6" t="str">
        <f>IF(A124="","",VLOOKUP($A124,超越经验表!$A:$B,2,))</f>
        <v>408.22亿</v>
      </c>
      <c r="C124" s="6">
        <f>IF(A124="","",VLOOKUP($A124,超越经验表!$A:$C,3,))</f>
        <v>40822450263</v>
      </c>
      <c r="D124" s="6">
        <f>IF(A124="","",VLOOKUP($A124,超越经验表!$A:$D,4,))</f>
        <v>1</v>
      </c>
      <c r="E124" s="6" t="str">
        <f t="shared" si="4"/>
        <v>1.71万亿</v>
      </c>
      <c r="F124" s="6">
        <f>IF(A124="","",VLOOKUP($A124,超越经验表!$A:$F,6,)-VLOOKUP($A$3-1,超越经验表!$A:$F,6,))</f>
        <v>1707261724667</v>
      </c>
      <c r="G124" s="6">
        <f>IF(A124="","",VLOOKUP($A124,超越经验表!$A:$G,7,)-VLOOKUP($A$3-1,超越经验表!$A:$G,7,))</f>
        <v>122</v>
      </c>
      <c r="H124" s="6">
        <f t="shared" si="5"/>
        <v>123</v>
      </c>
    </row>
    <row r="125" spans="1:8" x14ac:dyDescent="0.2">
      <c r="A125" s="5">
        <f t="shared" si="6"/>
        <v>124</v>
      </c>
      <c r="B125" s="5" t="str">
        <f>IF(A125="","",VLOOKUP($A125,超越经验表!$A:$B,2,))</f>
        <v>416.46亿</v>
      </c>
      <c r="C125" s="5">
        <f>IF(A125="","",VLOOKUP($A125,超越经验表!$A:$C,3,))</f>
        <v>41646094188</v>
      </c>
      <c r="D125" s="5">
        <f>IF(A125="","",VLOOKUP($A125,超越经验表!$A:$D,4,))</f>
        <v>1</v>
      </c>
      <c r="E125" s="5" t="str">
        <f t="shared" si="4"/>
        <v>1.75万亿</v>
      </c>
      <c r="F125" s="5">
        <f>IF(A125="","",VLOOKUP($A125,超越经验表!$A:$F,6,)-VLOOKUP($A$3-1,超越经验表!$A:$F,6,))</f>
        <v>1748084174930</v>
      </c>
      <c r="G125" s="5">
        <f>IF(A125="","",VLOOKUP($A125,超越经验表!$A:$G,7,)-VLOOKUP($A$3-1,超越经验表!$A:$G,7,))</f>
        <v>123</v>
      </c>
      <c r="H125" s="5">
        <f t="shared" si="5"/>
        <v>124</v>
      </c>
    </row>
    <row r="126" spans="1:8" x14ac:dyDescent="0.2">
      <c r="A126" s="11">
        <f t="shared" si="6"/>
        <v>125</v>
      </c>
      <c r="B126" s="6" t="str">
        <f>IF(A126="","",VLOOKUP($A126,超越经验表!$A:$B,2,))</f>
        <v>424.76亿</v>
      </c>
      <c r="C126" s="6">
        <f>IF(A126="","",VLOOKUP($A126,超越经验表!$A:$C,3,))</f>
        <v>42476431684</v>
      </c>
      <c r="D126" s="6">
        <f>IF(A126="","",VLOOKUP($A126,超越经验表!$A:$D,4,))</f>
        <v>1</v>
      </c>
      <c r="E126" s="6" t="str">
        <f t="shared" si="4"/>
        <v>1.79万亿</v>
      </c>
      <c r="F126" s="6">
        <f>IF(A126="","",VLOOKUP($A126,超越经验表!$A:$F,6,)-VLOOKUP($A$3-1,超越经验表!$A:$F,6,))</f>
        <v>1789730269118</v>
      </c>
      <c r="G126" s="6">
        <f>IF(A126="","",VLOOKUP($A126,超越经验表!$A:$G,7,)-VLOOKUP($A$3-1,超越经验表!$A:$G,7,))</f>
        <v>124</v>
      </c>
      <c r="H126" s="6">
        <f t="shared" si="5"/>
        <v>125</v>
      </c>
    </row>
    <row r="127" spans="1:8" x14ac:dyDescent="0.2">
      <c r="A127" s="5">
        <f t="shared" si="6"/>
        <v>126</v>
      </c>
      <c r="B127" s="5" t="str">
        <f>IF(A127="","",VLOOKUP($A127,超越经验表!$A:$B,2,))</f>
        <v>433.13亿</v>
      </c>
      <c r="C127" s="5">
        <f>IF(A127="","",VLOOKUP($A127,超越经验表!$A:$C,3,))</f>
        <v>43313462751</v>
      </c>
      <c r="D127" s="5">
        <f>IF(A127="","",VLOOKUP($A127,超越经验表!$A:$D,4,))</f>
        <v>1</v>
      </c>
      <c r="E127" s="5" t="str">
        <f t="shared" si="4"/>
        <v>1.83万亿</v>
      </c>
      <c r="F127" s="5">
        <f>IF(A127="","",VLOOKUP($A127,超越经验表!$A:$F,6,)-VLOOKUP($A$3-1,超越经验表!$A:$F,6,))</f>
        <v>1832206700802</v>
      </c>
      <c r="G127" s="5">
        <f>IF(A127="","",VLOOKUP($A127,超越经验表!$A:$G,7,)-VLOOKUP($A$3-1,超越经验表!$A:$G,7,))</f>
        <v>125</v>
      </c>
      <c r="H127" s="5">
        <f t="shared" si="5"/>
        <v>126</v>
      </c>
    </row>
    <row r="128" spans="1:8" x14ac:dyDescent="0.2">
      <c r="A128" s="11">
        <f t="shared" si="6"/>
        <v>127</v>
      </c>
      <c r="B128" s="6" t="str">
        <f>IF(A128="","",VLOOKUP($A128,超越经验表!$A:$B,2,))</f>
        <v>441.57亿</v>
      </c>
      <c r="C128" s="6">
        <f>IF(A128="","",VLOOKUP($A128,超越经验表!$A:$C,3,))</f>
        <v>44157187389</v>
      </c>
      <c r="D128" s="6">
        <f>IF(A128="","",VLOOKUP($A128,超越经验表!$A:$D,4,))</f>
        <v>1</v>
      </c>
      <c r="E128" s="6" t="str">
        <f t="shared" si="4"/>
        <v>1.88万亿</v>
      </c>
      <c r="F128" s="6">
        <f>IF(A128="","",VLOOKUP($A128,超越经验表!$A:$F,6,)-VLOOKUP($A$3-1,超越经验表!$A:$F,6,))</f>
        <v>1875520163553</v>
      </c>
      <c r="G128" s="6">
        <f>IF(A128="","",VLOOKUP($A128,超越经验表!$A:$G,7,)-VLOOKUP($A$3-1,超越经验表!$A:$G,7,))</f>
        <v>126</v>
      </c>
      <c r="H128" s="6">
        <f t="shared" si="5"/>
        <v>127</v>
      </c>
    </row>
    <row r="129" spans="1:8" x14ac:dyDescent="0.2">
      <c r="A129" s="5">
        <f t="shared" si="6"/>
        <v>128</v>
      </c>
      <c r="B129" s="5" t="str">
        <f>IF(A129="","",VLOOKUP($A129,超越经验表!$A:$B,2,))</f>
        <v>450.08亿</v>
      </c>
      <c r="C129" s="5">
        <f>IF(A129="","",VLOOKUP($A129,超越经验表!$A:$C,3,))</f>
        <v>45007605599</v>
      </c>
      <c r="D129" s="5">
        <f>IF(A129="","",VLOOKUP($A129,超越经验表!$A:$D,4,))</f>
        <v>1</v>
      </c>
      <c r="E129" s="5" t="str">
        <f t="shared" si="4"/>
        <v>1.92万亿</v>
      </c>
      <c r="F129" s="5">
        <f>IF(A129="","",VLOOKUP($A129,超越经验表!$A:$F,6,)-VLOOKUP($A$3-1,超越经验表!$A:$F,6,))</f>
        <v>1919677350942</v>
      </c>
      <c r="G129" s="5">
        <f>IF(A129="","",VLOOKUP($A129,超越经验表!$A:$G,7,)-VLOOKUP($A$3-1,超越经验表!$A:$G,7,))</f>
        <v>127</v>
      </c>
      <c r="H129" s="5">
        <f t="shared" si="5"/>
        <v>128</v>
      </c>
    </row>
    <row r="130" spans="1:8" x14ac:dyDescent="0.2">
      <c r="A130" s="11">
        <f t="shared" si="6"/>
        <v>129</v>
      </c>
      <c r="B130" s="6" t="str">
        <f>IF(A130="","",VLOOKUP($A130,超越经验表!$A:$B,2,))</f>
        <v>458.65亿</v>
      </c>
      <c r="C130" s="6">
        <f>IF(A130="","",VLOOKUP($A130,超越经验表!$A:$C,3,))</f>
        <v>45864717379</v>
      </c>
      <c r="D130" s="6">
        <f>IF(A130="","",VLOOKUP($A130,超越经验表!$A:$D,4,))</f>
        <v>1</v>
      </c>
      <c r="E130" s="6" t="str">
        <f t="shared" si="4"/>
        <v>1.96万亿</v>
      </c>
      <c r="F130" s="6">
        <f>IF(A130="","",VLOOKUP($A130,超越经验表!$A:$F,6,)-VLOOKUP($A$3-1,超越经验表!$A:$F,6,))</f>
        <v>1964684956541</v>
      </c>
      <c r="G130" s="6">
        <f>IF(A130="","",VLOOKUP($A130,超越经验表!$A:$G,7,)-VLOOKUP($A$3-1,超越经验表!$A:$G,7,))</f>
        <v>128</v>
      </c>
      <c r="H130" s="6">
        <f t="shared" si="5"/>
        <v>129</v>
      </c>
    </row>
    <row r="131" spans="1:8" x14ac:dyDescent="0.2">
      <c r="A131" s="5">
        <f t="shared" si="6"/>
        <v>130</v>
      </c>
      <c r="B131" s="5" t="str">
        <f>IF(A131="","",VLOOKUP($A131,超越经验表!$A:$B,2,))</f>
        <v>467.29亿</v>
      </c>
      <c r="C131" s="5">
        <f>IF(A131="","",VLOOKUP($A131,超越经验表!$A:$C,3,))</f>
        <v>46728522730</v>
      </c>
      <c r="D131" s="5">
        <f>IF(A131="","",VLOOKUP($A131,超越经验表!$A:$D,4,))</f>
        <v>1</v>
      </c>
      <c r="E131" s="5" t="str">
        <f t="shared" si="4"/>
        <v>2.01万亿</v>
      </c>
      <c r="F131" s="5">
        <f>IF(A131="","",VLOOKUP($A131,超越经验表!$A:$F,6,)-VLOOKUP($A$3-1,超越经验表!$A:$F,6,))</f>
        <v>2010549673920</v>
      </c>
      <c r="G131" s="5">
        <f>IF(A131="","",VLOOKUP($A131,超越经验表!$A:$G,7,)-VLOOKUP($A$3-1,超越经验表!$A:$G,7,))</f>
        <v>129</v>
      </c>
      <c r="H131" s="5">
        <f t="shared" si="5"/>
        <v>130</v>
      </c>
    </row>
    <row r="132" spans="1:8" x14ac:dyDescent="0.2">
      <c r="A132" s="11">
        <f t="shared" si="6"/>
        <v>131</v>
      </c>
      <c r="B132" s="6" t="str">
        <f>IF(A132="","",VLOOKUP($A132,超越经验表!$A:$B,2,))</f>
        <v>475.99亿</v>
      </c>
      <c r="C132" s="6">
        <f>IF(A132="","",VLOOKUP($A132,超越经验表!$A:$C,3,))</f>
        <v>47599021653</v>
      </c>
      <c r="D132" s="6">
        <f>IF(A132="","",VLOOKUP($A132,超越经验表!$A:$D,4,))</f>
        <v>1</v>
      </c>
      <c r="E132" s="6" t="str">
        <f t="shared" si="4"/>
        <v>2.06万亿</v>
      </c>
      <c r="F132" s="6">
        <f>IF(A132="","",VLOOKUP($A132,超越经验表!$A:$F,6,)-VLOOKUP($A$3-1,超越经验表!$A:$F,6,))</f>
        <v>2057278196650</v>
      </c>
      <c r="G132" s="6">
        <f>IF(A132="","",VLOOKUP($A132,超越经验表!$A:$G,7,)-VLOOKUP($A$3-1,超越经验表!$A:$G,7,))</f>
        <v>130</v>
      </c>
      <c r="H132" s="6">
        <f t="shared" si="5"/>
        <v>131</v>
      </c>
    </row>
    <row r="133" spans="1:8" x14ac:dyDescent="0.2">
      <c r="A133" s="5">
        <f t="shared" si="6"/>
        <v>132</v>
      </c>
      <c r="B133" s="5" t="str">
        <f>IF(A133="","",VLOOKUP($A133,超越经验表!$A:$B,2,))</f>
        <v>484.76亿</v>
      </c>
      <c r="C133" s="5">
        <f>IF(A133="","",VLOOKUP($A133,超越经验表!$A:$C,3,))</f>
        <v>48476214147</v>
      </c>
      <c r="D133" s="5">
        <f>IF(A133="","",VLOOKUP($A133,超越经验表!$A:$D,4,))</f>
        <v>1</v>
      </c>
      <c r="E133" s="5" t="str">
        <f t="shared" ref="E133:E196" si="7">IF(A133="","",IF(F133&gt;9999999999999990,ROUND(F133/10000000000000000,2)&amp;"万兆",IF(F133&gt;999999999999,ROUND(F133/1000000000000,2)&amp;"万亿",IF(F133&gt;99999999,ROUND(F133/100000000,2)&amp;"亿",ROUND(F133/10000,2)&amp;"万"))))</f>
        <v>2.1万亿</v>
      </c>
      <c r="F133" s="5">
        <f>IF(A133="","",VLOOKUP($A133,超越经验表!$A:$F,6,)-VLOOKUP($A$3-1,超越经验表!$A:$F,6,))</f>
        <v>2104877218303</v>
      </c>
      <c r="G133" s="5">
        <f>IF(A133="","",VLOOKUP($A133,超越经验表!$A:$G,7,)-VLOOKUP($A$3-1,超越经验表!$A:$G,7,))</f>
        <v>131</v>
      </c>
      <c r="H133" s="5">
        <f t="shared" ref="H133:H196" si="8">A133</f>
        <v>132</v>
      </c>
    </row>
    <row r="134" spans="1:8" x14ac:dyDescent="0.2">
      <c r="A134" s="11">
        <f t="shared" si="6"/>
        <v>133</v>
      </c>
      <c r="B134" s="6" t="str">
        <f>IF(A134="","",VLOOKUP($A134,超越经验表!$A:$B,2,))</f>
        <v>493.6亿</v>
      </c>
      <c r="C134" s="6">
        <f>IF(A134="","",VLOOKUP($A134,超越经验表!$A:$C,3,))</f>
        <v>49360100212</v>
      </c>
      <c r="D134" s="6">
        <f>IF(A134="","",VLOOKUP($A134,超越经验表!$A:$D,4,))</f>
        <v>1</v>
      </c>
      <c r="E134" s="6" t="str">
        <f t="shared" si="7"/>
        <v>2.15万亿</v>
      </c>
      <c r="F134" s="6">
        <f>IF(A134="","",VLOOKUP($A134,超越经验表!$A:$F,6,)-VLOOKUP($A$3-1,超越经验表!$A:$F,6,))</f>
        <v>2153353432450</v>
      </c>
      <c r="G134" s="6">
        <f>IF(A134="","",VLOOKUP($A134,超越经验表!$A:$G,7,)-VLOOKUP($A$3-1,超越经验表!$A:$G,7,))</f>
        <v>132</v>
      </c>
      <c r="H134" s="6">
        <f t="shared" si="8"/>
        <v>133</v>
      </c>
    </row>
    <row r="135" spans="1:8" x14ac:dyDescent="0.2">
      <c r="A135" s="5">
        <f t="shared" ref="A135:A198" si="9">IF(A134="","",IF(A134+1&lt;=4000,A134+1,""))</f>
        <v>134</v>
      </c>
      <c r="B135" s="5" t="str">
        <f>IF(A135="","",VLOOKUP($A135,超越经验表!$A:$B,2,))</f>
        <v>502.51亿</v>
      </c>
      <c r="C135" s="5">
        <f>IF(A135="","",VLOOKUP($A135,超越经验表!$A:$C,3,))</f>
        <v>50250679847</v>
      </c>
      <c r="D135" s="5">
        <f>IF(A135="","",VLOOKUP($A135,超越经验表!$A:$D,4,))</f>
        <v>1</v>
      </c>
      <c r="E135" s="5" t="str">
        <f t="shared" si="7"/>
        <v>2.2万亿</v>
      </c>
      <c r="F135" s="5">
        <f>IF(A135="","",VLOOKUP($A135,超越经验表!$A:$F,6,)-VLOOKUP($A$3-1,超越经验表!$A:$F,6,))</f>
        <v>2202713532662</v>
      </c>
      <c r="G135" s="5">
        <f>IF(A135="","",VLOOKUP($A135,超越经验表!$A:$G,7,)-VLOOKUP($A$3-1,超越经验表!$A:$G,7,))</f>
        <v>133</v>
      </c>
      <c r="H135" s="5">
        <f t="shared" si="8"/>
        <v>134</v>
      </c>
    </row>
    <row r="136" spans="1:8" x14ac:dyDescent="0.2">
      <c r="A136" s="11">
        <f t="shared" si="9"/>
        <v>135</v>
      </c>
      <c r="B136" s="6" t="str">
        <f>IF(A136="","",VLOOKUP($A136,超越经验表!$A:$B,2,))</f>
        <v>511.48亿</v>
      </c>
      <c r="C136" s="6">
        <f>IF(A136="","",VLOOKUP($A136,超越经验表!$A:$C,3,))</f>
        <v>51147953054</v>
      </c>
      <c r="D136" s="6">
        <f>IF(A136="","",VLOOKUP($A136,超越经验表!$A:$D,4,))</f>
        <v>1</v>
      </c>
      <c r="E136" s="6" t="str">
        <f t="shared" si="7"/>
        <v>2.25万亿</v>
      </c>
      <c r="F136" s="6">
        <f>IF(A136="","",VLOOKUP($A136,超越经验表!$A:$F,6,)-VLOOKUP($A$3-1,超越经验表!$A:$F,6,))</f>
        <v>2252964212509</v>
      </c>
      <c r="G136" s="6">
        <f>IF(A136="","",VLOOKUP($A136,超越经验表!$A:$G,7,)-VLOOKUP($A$3-1,超越经验表!$A:$G,7,))</f>
        <v>134</v>
      </c>
      <c r="H136" s="6">
        <f t="shared" si="8"/>
        <v>135</v>
      </c>
    </row>
    <row r="137" spans="1:8" x14ac:dyDescent="0.2">
      <c r="A137" s="5">
        <f t="shared" si="9"/>
        <v>136</v>
      </c>
      <c r="B137" s="5" t="str">
        <f>IF(A137="","",VLOOKUP($A137,超越经验表!$A:$B,2,))</f>
        <v>520.52亿</v>
      </c>
      <c r="C137" s="5">
        <f>IF(A137="","",VLOOKUP($A137,超越经验表!$A:$C,3,))</f>
        <v>52051919833</v>
      </c>
      <c r="D137" s="5">
        <f>IF(A137="","",VLOOKUP($A137,超越经验表!$A:$D,4,))</f>
        <v>1</v>
      </c>
      <c r="E137" s="5" t="str">
        <f t="shared" si="7"/>
        <v>2.3万亿</v>
      </c>
      <c r="F137" s="5">
        <f>IF(A137="","",VLOOKUP($A137,超越经验表!$A:$F,6,)-VLOOKUP($A$3-1,超越经验表!$A:$F,6,))</f>
        <v>2304112165563</v>
      </c>
      <c r="G137" s="5">
        <f>IF(A137="","",VLOOKUP($A137,超越经验表!$A:$G,7,)-VLOOKUP($A$3-1,超越经验表!$A:$G,7,))</f>
        <v>135</v>
      </c>
      <c r="H137" s="5">
        <f t="shared" si="8"/>
        <v>136</v>
      </c>
    </row>
    <row r="138" spans="1:8" x14ac:dyDescent="0.2">
      <c r="A138" s="11">
        <f t="shared" si="9"/>
        <v>137</v>
      </c>
      <c r="B138" s="6" t="str">
        <f>IF(A138="","",VLOOKUP($A138,超越经验表!$A:$B,2,))</f>
        <v>529.63亿</v>
      </c>
      <c r="C138" s="6">
        <f>IF(A138="","",VLOOKUP($A138,超越经验表!$A:$C,3,))</f>
        <v>52962580182</v>
      </c>
      <c r="D138" s="6">
        <f>IF(A138="","",VLOOKUP($A138,超越经验表!$A:$D,4,))</f>
        <v>1</v>
      </c>
      <c r="E138" s="6" t="str">
        <f t="shared" si="7"/>
        <v>2.36万亿</v>
      </c>
      <c r="F138" s="6">
        <f>IF(A138="","",VLOOKUP($A138,超越经验表!$A:$F,6,)-VLOOKUP($A$3-1,超越经验表!$A:$F,6,))</f>
        <v>2356164085396</v>
      </c>
      <c r="G138" s="6">
        <f>IF(A138="","",VLOOKUP($A138,超越经验表!$A:$G,7,)-VLOOKUP($A$3-1,超越经验表!$A:$G,7,))</f>
        <v>136</v>
      </c>
      <c r="H138" s="6">
        <f t="shared" si="8"/>
        <v>137</v>
      </c>
    </row>
    <row r="139" spans="1:8" x14ac:dyDescent="0.2">
      <c r="A139" s="5">
        <f t="shared" si="9"/>
        <v>138</v>
      </c>
      <c r="B139" s="5" t="str">
        <f>IF(A139="","",VLOOKUP($A139,超越经验表!$A:$B,2,))</f>
        <v>538.8亿</v>
      </c>
      <c r="C139" s="5">
        <f>IF(A139="","",VLOOKUP($A139,超越经验表!$A:$C,3,))</f>
        <v>53879934102</v>
      </c>
      <c r="D139" s="5">
        <f>IF(A139="","",VLOOKUP($A139,超越经验表!$A:$D,4,))</f>
        <v>1</v>
      </c>
      <c r="E139" s="5" t="str">
        <f t="shared" si="7"/>
        <v>2.41万亿</v>
      </c>
      <c r="F139" s="5">
        <f>IF(A139="","",VLOOKUP($A139,超越经验表!$A:$F,6,)-VLOOKUP($A$3-1,超越经验表!$A:$F,6,))</f>
        <v>2409126665578</v>
      </c>
      <c r="G139" s="5">
        <f>IF(A139="","",VLOOKUP($A139,超越经验表!$A:$G,7,)-VLOOKUP($A$3-1,超越经验表!$A:$G,7,))</f>
        <v>137</v>
      </c>
      <c r="H139" s="5">
        <f t="shared" si="8"/>
        <v>138</v>
      </c>
    </row>
    <row r="140" spans="1:8" x14ac:dyDescent="0.2">
      <c r="A140" s="11">
        <f t="shared" si="9"/>
        <v>139</v>
      </c>
      <c r="B140" s="6" t="str">
        <f>IF(A140="","",VLOOKUP($A140,超越经验表!$A:$B,2,))</f>
        <v>548.04亿</v>
      </c>
      <c r="C140" s="6">
        <f>IF(A140="","",VLOOKUP($A140,超越经验表!$A:$C,3,))</f>
        <v>54803981594</v>
      </c>
      <c r="D140" s="6">
        <f>IF(A140="","",VLOOKUP($A140,超越经验表!$A:$D,4,))</f>
        <v>1</v>
      </c>
      <c r="E140" s="6" t="str">
        <f t="shared" si="7"/>
        <v>2.46万亿</v>
      </c>
      <c r="F140" s="6">
        <f>IF(A140="","",VLOOKUP($A140,超越经验表!$A:$F,6,)-VLOOKUP($A$3-1,超越经验表!$A:$F,6,))</f>
        <v>2463006599680</v>
      </c>
      <c r="G140" s="6">
        <f>IF(A140="","",VLOOKUP($A140,超越经验表!$A:$G,7,)-VLOOKUP($A$3-1,超越经验表!$A:$G,7,))</f>
        <v>138</v>
      </c>
      <c r="H140" s="6">
        <f t="shared" si="8"/>
        <v>139</v>
      </c>
    </row>
    <row r="141" spans="1:8" x14ac:dyDescent="0.2">
      <c r="A141" s="5">
        <f t="shared" si="9"/>
        <v>140</v>
      </c>
      <c r="B141" s="5" t="str">
        <f>IF(A141="","",VLOOKUP($A141,超越经验表!$A:$B,2,))</f>
        <v>557.35亿</v>
      </c>
      <c r="C141" s="5">
        <f>IF(A141="","",VLOOKUP($A141,超越经验表!$A:$C,3,))</f>
        <v>55734722656</v>
      </c>
      <c r="D141" s="5">
        <f>IF(A141="","",VLOOKUP($A141,超越经验表!$A:$D,4,))</f>
        <v>1</v>
      </c>
      <c r="E141" s="5" t="str">
        <f t="shared" si="7"/>
        <v>2.52万亿</v>
      </c>
      <c r="F141" s="5">
        <f>IF(A141="","",VLOOKUP($A141,超越经验表!$A:$F,6,)-VLOOKUP($A$3-1,超越经验表!$A:$F,6,))</f>
        <v>2517810581274</v>
      </c>
      <c r="G141" s="5">
        <f>IF(A141="","",VLOOKUP($A141,超越经验表!$A:$G,7,)-VLOOKUP($A$3-1,超越经验表!$A:$G,7,))</f>
        <v>139</v>
      </c>
      <c r="H141" s="5">
        <f t="shared" si="8"/>
        <v>140</v>
      </c>
    </row>
    <row r="142" spans="1:8" x14ac:dyDescent="0.2">
      <c r="A142" s="11">
        <f t="shared" si="9"/>
        <v>141</v>
      </c>
      <c r="B142" s="6" t="str">
        <f>IF(A142="","",VLOOKUP($A142,超越经验表!$A:$B,2,))</f>
        <v>566.72亿</v>
      </c>
      <c r="C142" s="6">
        <f>IF(A142="","",VLOOKUP($A142,超越经验表!$A:$C,3,))</f>
        <v>56672157290</v>
      </c>
      <c r="D142" s="6">
        <f>IF(A142="","",VLOOKUP($A142,超越经验表!$A:$D,4,))</f>
        <v>1</v>
      </c>
      <c r="E142" s="6" t="str">
        <f t="shared" si="7"/>
        <v>2.57万亿</v>
      </c>
      <c r="F142" s="6">
        <f>IF(A142="","",VLOOKUP($A142,超越经验表!$A:$F,6,)-VLOOKUP($A$3-1,超越经验表!$A:$F,6,))</f>
        <v>2573545303930</v>
      </c>
      <c r="G142" s="6">
        <f>IF(A142="","",VLOOKUP($A142,超越经验表!$A:$G,7,)-VLOOKUP($A$3-1,超越经验表!$A:$G,7,))</f>
        <v>140</v>
      </c>
      <c r="H142" s="6">
        <f t="shared" si="8"/>
        <v>141</v>
      </c>
    </row>
    <row r="143" spans="1:8" x14ac:dyDescent="0.2">
      <c r="A143" s="5">
        <f t="shared" si="9"/>
        <v>142</v>
      </c>
      <c r="B143" s="5" t="str">
        <f>IF(A143="","",VLOOKUP($A143,超越经验表!$A:$B,2,))</f>
        <v>576.16亿</v>
      </c>
      <c r="C143" s="5">
        <f>IF(A143="","",VLOOKUP($A143,超越经验表!$A:$C,3,))</f>
        <v>57616285495</v>
      </c>
      <c r="D143" s="5">
        <f>IF(A143="","",VLOOKUP($A143,超越经验表!$A:$D,4,))</f>
        <v>1</v>
      </c>
      <c r="E143" s="5" t="str">
        <f t="shared" si="7"/>
        <v>2.63万亿</v>
      </c>
      <c r="F143" s="5">
        <f>IF(A143="","",VLOOKUP($A143,超越经验表!$A:$F,6,)-VLOOKUP($A$3-1,超越经验表!$A:$F,6,))</f>
        <v>2630217461220</v>
      </c>
      <c r="G143" s="5">
        <f>IF(A143="","",VLOOKUP($A143,超越经验表!$A:$G,7,)-VLOOKUP($A$3-1,超越经验表!$A:$G,7,))</f>
        <v>141</v>
      </c>
      <c r="H143" s="5">
        <f t="shared" si="8"/>
        <v>142</v>
      </c>
    </row>
    <row r="144" spans="1:8" x14ac:dyDescent="0.2">
      <c r="A144" s="11">
        <f t="shared" si="9"/>
        <v>143</v>
      </c>
      <c r="B144" s="6" t="str">
        <f>IF(A144="","",VLOOKUP($A144,超越经验表!$A:$B,2,))</f>
        <v>585.67亿</v>
      </c>
      <c r="C144" s="6">
        <f>IF(A144="","",VLOOKUP($A144,超越经验表!$A:$C,3,))</f>
        <v>58567107271</v>
      </c>
      <c r="D144" s="6">
        <f>IF(A144="","",VLOOKUP($A144,超越经验表!$A:$D,4,))</f>
        <v>1</v>
      </c>
      <c r="E144" s="6" t="str">
        <f t="shared" si="7"/>
        <v>2.69万亿</v>
      </c>
      <c r="F144" s="6">
        <f>IF(A144="","",VLOOKUP($A144,超越经验表!$A:$F,6,)-VLOOKUP($A$3-1,超越经验表!$A:$F,6,))</f>
        <v>2687833746715</v>
      </c>
      <c r="G144" s="6">
        <f>IF(A144="","",VLOOKUP($A144,超越经验表!$A:$G,7,)-VLOOKUP($A$3-1,超越经验表!$A:$G,7,))</f>
        <v>142</v>
      </c>
      <c r="H144" s="6">
        <f t="shared" si="8"/>
        <v>143</v>
      </c>
    </row>
    <row r="145" spans="1:8" x14ac:dyDescent="0.2">
      <c r="A145" s="5">
        <f t="shared" si="9"/>
        <v>144</v>
      </c>
      <c r="B145" s="5" t="str">
        <f>IF(A145="","",VLOOKUP($A145,超越经验表!$A:$B,2,))</f>
        <v>595.25亿</v>
      </c>
      <c r="C145" s="5">
        <f>IF(A145="","",VLOOKUP($A145,超越经验表!$A:$C,3,))</f>
        <v>59524622618</v>
      </c>
      <c r="D145" s="5">
        <f>IF(A145="","",VLOOKUP($A145,超越经验表!$A:$D,4,))</f>
        <v>1</v>
      </c>
      <c r="E145" s="5" t="str">
        <f t="shared" si="7"/>
        <v>2.75万亿</v>
      </c>
      <c r="F145" s="5">
        <f>IF(A145="","",VLOOKUP($A145,超越经验表!$A:$F,6,)-VLOOKUP($A$3-1,超越经验表!$A:$F,6,))</f>
        <v>2746400853986</v>
      </c>
      <c r="G145" s="5">
        <f>IF(A145="","",VLOOKUP($A145,超越经验表!$A:$G,7,)-VLOOKUP($A$3-1,超越经验表!$A:$G,7,))</f>
        <v>143</v>
      </c>
      <c r="H145" s="5">
        <f t="shared" si="8"/>
        <v>144</v>
      </c>
    </row>
    <row r="146" spans="1:8" x14ac:dyDescent="0.2">
      <c r="A146" s="11">
        <f t="shared" si="9"/>
        <v>145</v>
      </c>
      <c r="B146" s="6" t="str">
        <f>IF(A146="","",VLOOKUP($A146,超越经验表!$A:$B,2,))</f>
        <v>604.89亿</v>
      </c>
      <c r="C146" s="6">
        <f>IF(A146="","",VLOOKUP($A146,超越经验表!$A:$C,3,))</f>
        <v>60488831536</v>
      </c>
      <c r="D146" s="6">
        <f>IF(A146="","",VLOOKUP($A146,超越经验表!$A:$D,4,))</f>
        <v>1</v>
      </c>
      <c r="E146" s="6" t="str">
        <f t="shared" si="7"/>
        <v>2.81万亿</v>
      </c>
      <c r="F146" s="6">
        <f>IF(A146="","",VLOOKUP($A146,超越经验表!$A:$F,6,)-VLOOKUP($A$3-1,超越经验表!$A:$F,6,))</f>
        <v>2805925476604</v>
      </c>
      <c r="G146" s="6">
        <f>IF(A146="","",VLOOKUP($A146,超越经验表!$A:$G,7,)-VLOOKUP($A$3-1,超越经验表!$A:$G,7,))</f>
        <v>144</v>
      </c>
      <c r="H146" s="6">
        <f t="shared" si="8"/>
        <v>145</v>
      </c>
    </row>
    <row r="147" spans="1:8" x14ac:dyDescent="0.2">
      <c r="A147" s="5">
        <f t="shared" si="9"/>
        <v>146</v>
      </c>
      <c r="B147" s="5" t="str">
        <f>IF(A147="","",VLOOKUP($A147,超越经验表!$A:$B,2,))</f>
        <v>614.6亿</v>
      </c>
      <c r="C147" s="5">
        <f>IF(A147="","",VLOOKUP($A147,超越经验表!$A:$C,3,))</f>
        <v>61459734025</v>
      </c>
      <c r="D147" s="5">
        <f>IF(A147="","",VLOOKUP($A147,超越经验表!$A:$D,4,))</f>
        <v>1</v>
      </c>
      <c r="E147" s="5" t="str">
        <f t="shared" si="7"/>
        <v>2.87万亿</v>
      </c>
      <c r="F147" s="5">
        <f>IF(A147="","",VLOOKUP($A147,超越经验表!$A:$F,6,)-VLOOKUP($A$3-1,超越经验表!$A:$F,6,))</f>
        <v>2866414308140</v>
      </c>
      <c r="G147" s="5">
        <f>IF(A147="","",VLOOKUP($A147,超越经验表!$A:$G,7,)-VLOOKUP($A$3-1,超越经验表!$A:$G,7,))</f>
        <v>145</v>
      </c>
      <c r="H147" s="5">
        <f t="shared" si="8"/>
        <v>146</v>
      </c>
    </row>
    <row r="148" spans="1:8" x14ac:dyDescent="0.2">
      <c r="A148" s="11">
        <f t="shared" si="9"/>
        <v>147</v>
      </c>
      <c r="B148" s="6" t="str">
        <f>IF(A148="","",VLOOKUP($A148,超越经验表!$A:$B,2,))</f>
        <v>624.37亿</v>
      </c>
      <c r="C148" s="6">
        <f>IF(A148="","",VLOOKUP($A148,超越经验表!$A:$C,3,))</f>
        <v>62437330085</v>
      </c>
      <c r="D148" s="6">
        <f>IF(A148="","",VLOOKUP($A148,超越经验表!$A:$D,4,))</f>
        <v>1</v>
      </c>
      <c r="E148" s="6" t="str">
        <f t="shared" si="7"/>
        <v>2.93万亿</v>
      </c>
      <c r="F148" s="6">
        <f>IF(A148="","",VLOOKUP($A148,超越经验表!$A:$F,6,)-VLOOKUP($A$3-1,超越经验表!$A:$F,6,))</f>
        <v>2927874042165</v>
      </c>
      <c r="G148" s="6">
        <f>IF(A148="","",VLOOKUP($A148,超越经验表!$A:$G,7,)-VLOOKUP($A$3-1,超越经验表!$A:$G,7,))</f>
        <v>146</v>
      </c>
      <c r="H148" s="6">
        <f t="shared" si="8"/>
        <v>147</v>
      </c>
    </row>
    <row r="149" spans="1:8" x14ac:dyDescent="0.2">
      <c r="A149" s="5">
        <f t="shared" si="9"/>
        <v>148</v>
      </c>
      <c r="B149" s="5" t="str">
        <f>IF(A149="","",VLOOKUP($A149,超越经验表!$A:$B,2,))</f>
        <v>634.22亿</v>
      </c>
      <c r="C149" s="5">
        <f>IF(A149="","",VLOOKUP($A149,超越经验表!$A:$C,3,))</f>
        <v>63421619717</v>
      </c>
      <c r="D149" s="5">
        <f>IF(A149="","",VLOOKUP($A149,超越经验表!$A:$D,4,))</f>
        <v>1</v>
      </c>
      <c r="E149" s="5" t="str">
        <f t="shared" si="7"/>
        <v>2.99万亿</v>
      </c>
      <c r="F149" s="5">
        <f>IF(A149="","",VLOOKUP($A149,超越经验表!$A:$F,6,)-VLOOKUP($A$3-1,超越经验表!$A:$F,6,))</f>
        <v>2990311372250</v>
      </c>
      <c r="G149" s="5">
        <f>IF(A149="","",VLOOKUP($A149,超越经验表!$A:$G,7,)-VLOOKUP($A$3-1,超越经验表!$A:$G,7,))</f>
        <v>147</v>
      </c>
      <c r="H149" s="5">
        <f t="shared" si="8"/>
        <v>148</v>
      </c>
    </row>
    <row r="150" spans="1:8" x14ac:dyDescent="0.2">
      <c r="A150" s="11">
        <f t="shared" si="9"/>
        <v>149</v>
      </c>
      <c r="B150" s="6" t="str">
        <f>IF(A150="","",VLOOKUP($A150,超越经验表!$A:$B,2,))</f>
        <v>644.13亿</v>
      </c>
      <c r="C150" s="6">
        <f>IF(A150="","",VLOOKUP($A150,超越经验表!$A:$C,3,))</f>
        <v>64412602919</v>
      </c>
      <c r="D150" s="6">
        <f>IF(A150="","",VLOOKUP($A150,超越经验表!$A:$D,4,))</f>
        <v>1</v>
      </c>
      <c r="E150" s="6" t="str">
        <f t="shared" si="7"/>
        <v>3.05万亿</v>
      </c>
      <c r="F150" s="6">
        <f>IF(A150="","",VLOOKUP($A150,超越经验表!$A:$F,6,)-VLOOKUP($A$3-1,超越经验表!$A:$F,6,))</f>
        <v>3053732991967</v>
      </c>
      <c r="G150" s="6">
        <f>IF(A150="","",VLOOKUP($A150,超越经验表!$A:$G,7,)-VLOOKUP($A$3-1,超越经验表!$A:$G,7,))</f>
        <v>148</v>
      </c>
      <c r="H150" s="6">
        <f t="shared" si="8"/>
        <v>149</v>
      </c>
    </row>
    <row r="151" spans="1:8" x14ac:dyDescent="0.2">
      <c r="A151" s="5">
        <f t="shared" si="9"/>
        <v>150</v>
      </c>
      <c r="B151" s="5" t="str">
        <f>IF(A151="","",VLOOKUP($A151,超越经验表!$A:$B,2,))</f>
        <v>654.1亿</v>
      </c>
      <c r="C151" s="5">
        <f>IF(A151="","",VLOOKUP($A151,超越经验表!$A:$C,3,))</f>
        <v>65410279693</v>
      </c>
      <c r="D151" s="5">
        <f>IF(A151="","",VLOOKUP($A151,超越经验表!$A:$D,4,))</f>
        <v>1</v>
      </c>
      <c r="E151" s="5" t="str">
        <f t="shared" si="7"/>
        <v>3.12万亿</v>
      </c>
      <c r="F151" s="5">
        <f>IF(A151="","",VLOOKUP($A151,超越经验表!$A:$F,6,)-VLOOKUP($A$3-1,超越经验表!$A:$F,6,))</f>
        <v>3118145594886</v>
      </c>
      <c r="G151" s="5">
        <f>IF(A151="","",VLOOKUP($A151,超越经验表!$A:$G,7,)-VLOOKUP($A$3-1,超越经验表!$A:$G,7,))</f>
        <v>149</v>
      </c>
      <c r="H151" s="5">
        <f t="shared" si="8"/>
        <v>150</v>
      </c>
    </row>
    <row r="152" spans="1:8" x14ac:dyDescent="0.2">
      <c r="A152" s="11">
        <f t="shared" si="9"/>
        <v>151</v>
      </c>
      <c r="B152" s="6" t="str">
        <f>IF(A152="","",VLOOKUP($A152,超越经验表!$A:$B,2,))</f>
        <v>664.15亿</v>
      </c>
      <c r="C152" s="6">
        <f>IF(A152="","",VLOOKUP($A152,超越经验表!$A:$C,3,))</f>
        <v>66414650038</v>
      </c>
      <c r="D152" s="6">
        <f>IF(A152="","",VLOOKUP($A152,超越经验表!$A:$D,4,))</f>
        <v>1</v>
      </c>
      <c r="E152" s="6" t="str">
        <f t="shared" si="7"/>
        <v>3.18万亿</v>
      </c>
      <c r="F152" s="6">
        <f>IF(A152="","",VLOOKUP($A152,超越经验表!$A:$F,6,)-VLOOKUP($A$3-1,超越经验表!$A:$F,6,))</f>
        <v>3183555874579</v>
      </c>
      <c r="G152" s="6">
        <f>IF(A152="","",VLOOKUP($A152,超越经验表!$A:$G,7,)-VLOOKUP($A$3-1,超越经验表!$A:$G,7,))</f>
        <v>150</v>
      </c>
      <c r="H152" s="6">
        <f t="shared" si="8"/>
        <v>151</v>
      </c>
    </row>
    <row r="153" spans="1:8" x14ac:dyDescent="0.2">
      <c r="A153" s="5">
        <f t="shared" si="9"/>
        <v>152</v>
      </c>
      <c r="B153" s="5" t="str">
        <f>IF(A153="","",VLOOKUP($A153,超越经验表!$A:$B,2,))</f>
        <v>674.26亿</v>
      </c>
      <c r="C153" s="5">
        <f>IF(A153="","",VLOOKUP($A153,超越经验表!$A:$C,3,))</f>
        <v>67425713953</v>
      </c>
      <c r="D153" s="5">
        <f>IF(A153="","",VLOOKUP($A153,超越经验表!$A:$D,4,))</f>
        <v>1</v>
      </c>
      <c r="E153" s="5" t="str">
        <f t="shared" si="7"/>
        <v>3.25万亿</v>
      </c>
      <c r="F153" s="5">
        <f>IF(A153="","",VLOOKUP($A153,超越经验表!$A:$F,6,)-VLOOKUP($A$3-1,超越经验表!$A:$F,6,))</f>
        <v>3249970524617</v>
      </c>
      <c r="G153" s="5">
        <f>IF(A153="","",VLOOKUP($A153,超越经验表!$A:$G,7,)-VLOOKUP($A$3-1,超越经验表!$A:$G,7,))</f>
        <v>151</v>
      </c>
      <c r="H153" s="5">
        <f t="shared" si="8"/>
        <v>152</v>
      </c>
    </row>
    <row r="154" spans="1:8" x14ac:dyDescent="0.2">
      <c r="A154" s="11">
        <f t="shared" si="9"/>
        <v>153</v>
      </c>
      <c r="B154" s="6" t="str">
        <f>IF(A154="","",VLOOKUP($A154,超越经验表!$A:$B,2,))</f>
        <v>684.43亿</v>
      </c>
      <c r="C154" s="6">
        <f>IF(A154="","",VLOOKUP($A154,超越经验表!$A:$C,3,))</f>
        <v>68443471440</v>
      </c>
      <c r="D154" s="6">
        <f>IF(A154="","",VLOOKUP($A154,超越经验表!$A:$D,4,))</f>
        <v>1</v>
      </c>
      <c r="E154" s="6" t="str">
        <f t="shared" si="7"/>
        <v>3.32万亿</v>
      </c>
      <c r="F154" s="6">
        <f>IF(A154="","",VLOOKUP($A154,超越经验表!$A:$F,6,)-VLOOKUP($A$3-1,超越经验表!$A:$F,6,))</f>
        <v>3317396238570</v>
      </c>
      <c r="G154" s="6">
        <f>IF(A154="","",VLOOKUP($A154,超越经验表!$A:$G,7,)-VLOOKUP($A$3-1,超越经验表!$A:$G,7,))</f>
        <v>152</v>
      </c>
      <c r="H154" s="6">
        <f t="shared" si="8"/>
        <v>153</v>
      </c>
    </row>
    <row r="155" spans="1:8" x14ac:dyDescent="0.2">
      <c r="A155" s="5">
        <f t="shared" si="9"/>
        <v>154</v>
      </c>
      <c r="B155" s="5" t="str">
        <f>IF(A155="","",VLOOKUP($A155,超越经验表!$A:$B,2,))</f>
        <v>694.68亿</v>
      </c>
      <c r="C155" s="5">
        <f>IF(A155="","",VLOOKUP($A155,超越经验表!$A:$C,3,))</f>
        <v>69467922499</v>
      </c>
      <c r="D155" s="5">
        <f>IF(A155="","",VLOOKUP($A155,超越经验表!$A:$D,4,))</f>
        <v>1</v>
      </c>
      <c r="E155" s="5" t="str">
        <f t="shared" si="7"/>
        <v>3.39万亿</v>
      </c>
      <c r="F155" s="5">
        <f>IF(A155="","",VLOOKUP($A155,超越经验表!$A:$F,6,)-VLOOKUP($A$3-1,超越经验表!$A:$F,6,))</f>
        <v>3385839710010</v>
      </c>
      <c r="G155" s="5">
        <f>IF(A155="","",VLOOKUP($A155,超越经验表!$A:$G,7,)-VLOOKUP($A$3-1,超越经验表!$A:$G,7,))</f>
        <v>153</v>
      </c>
      <c r="H155" s="5">
        <f t="shared" si="8"/>
        <v>154</v>
      </c>
    </row>
    <row r="156" spans="1:8" x14ac:dyDescent="0.2">
      <c r="A156" s="11">
        <f t="shared" si="9"/>
        <v>155</v>
      </c>
      <c r="B156" s="6" t="str">
        <f>IF(A156="","",VLOOKUP($A156,超越经验表!$A:$B,2,))</f>
        <v>704.99亿</v>
      </c>
      <c r="C156" s="6">
        <f>IF(A156="","",VLOOKUP($A156,超越经验表!$A:$C,3,))</f>
        <v>70499067128</v>
      </c>
      <c r="D156" s="6">
        <f>IF(A156="","",VLOOKUP($A156,超越经验表!$A:$D,4,))</f>
        <v>1</v>
      </c>
      <c r="E156" s="6" t="str">
        <f t="shared" si="7"/>
        <v>3.46万亿</v>
      </c>
      <c r="F156" s="6">
        <f>IF(A156="","",VLOOKUP($A156,超越经验表!$A:$F,6,)-VLOOKUP($A$3-1,超越经验表!$A:$F,6,))</f>
        <v>3455307632509</v>
      </c>
      <c r="G156" s="6">
        <f>IF(A156="","",VLOOKUP($A156,超越经验表!$A:$G,7,)-VLOOKUP($A$3-1,超越经验表!$A:$G,7,))</f>
        <v>154</v>
      </c>
      <c r="H156" s="6">
        <f t="shared" si="8"/>
        <v>155</v>
      </c>
    </row>
    <row r="157" spans="1:8" x14ac:dyDescent="0.2">
      <c r="A157" s="5">
        <f t="shared" si="9"/>
        <v>156</v>
      </c>
      <c r="B157" s="5" t="str">
        <f>IF(A157="","",VLOOKUP($A157,超越经验表!$A:$B,2,))</f>
        <v>715.37亿</v>
      </c>
      <c r="C157" s="5">
        <f>IF(A157="","",VLOOKUP($A157,超越经验表!$A:$C,3,))</f>
        <v>71536905328</v>
      </c>
      <c r="D157" s="5">
        <f>IF(A157="","",VLOOKUP($A157,超越经验表!$A:$D,4,))</f>
        <v>1</v>
      </c>
      <c r="E157" s="5" t="str">
        <f t="shared" si="7"/>
        <v>3.53万亿</v>
      </c>
      <c r="F157" s="5">
        <f>IF(A157="","",VLOOKUP($A157,超越经验表!$A:$F,6,)-VLOOKUP($A$3-1,超越经验表!$A:$F,6,))</f>
        <v>3525806699637</v>
      </c>
      <c r="G157" s="5">
        <f>IF(A157="","",VLOOKUP($A157,超越经验表!$A:$G,7,)-VLOOKUP($A$3-1,超越经验表!$A:$G,7,))</f>
        <v>155</v>
      </c>
      <c r="H157" s="5">
        <f t="shared" si="8"/>
        <v>156</v>
      </c>
    </row>
    <row r="158" spans="1:8" x14ac:dyDescent="0.2">
      <c r="A158" s="11">
        <f t="shared" si="9"/>
        <v>157</v>
      </c>
      <c r="B158" s="6" t="str">
        <f>IF(A158="","",VLOOKUP($A158,超越经验表!$A:$B,2,))</f>
        <v>725.81亿</v>
      </c>
      <c r="C158" s="6">
        <f>IF(A158="","",VLOOKUP($A158,超越经验表!$A:$C,3,))</f>
        <v>72581437099</v>
      </c>
      <c r="D158" s="6">
        <f>IF(A158="","",VLOOKUP($A158,超越经验表!$A:$D,4,))</f>
        <v>1</v>
      </c>
      <c r="E158" s="6" t="str">
        <f t="shared" si="7"/>
        <v>3.6万亿</v>
      </c>
      <c r="F158" s="6">
        <f>IF(A158="","",VLOOKUP($A158,超越经验表!$A:$F,6,)-VLOOKUP($A$3-1,超越经验表!$A:$F,6,))</f>
        <v>3597343604965</v>
      </c>
      <c r="G158" s="6">
        <f>IF(A158="","",VLOOKUP($A158,超越经验表!$A:$G,7,)-VLOOKUP($A$3-1,超越经验表!$A:$G,7,))</f>
        <v>156</v>
      </c>
      <c r="H158" s="6">
        <f t="shared" si="8"/>
        <v>157</v>
      </c>
    </row>
    <row r="159" spans="1:8" x14ac:dyDescent="0.2">
      <c r="A159" s="5">
        <f t="shared" si="9"/>
        <v>158</v>
      </c>
      <c r="B159" s="5" t="str">
        <f>IF(A159="","",VLOOKUP($A159,超越经验表!$A:$B,2,))</f>
        <v>736.33亿</v>
      </c>
      <c r="C159" s="5">
        <f>IF(A159="","",VLOOKUP($A159,超越经验表!$A:$C,3,))</f>
        <v>73632662442</v>
      </c>
      <c r="D159" s="5">
        <f>IF(A159="","",VLOOKUP($A159,超越经验表!$A:$D,4,))</f>
        <v>1</v>
      </c>
      <c r="E159" s="5" t="str">
        <f t="shared" si="7"/>
        <v>3.67万亿</v>
      </c>
      <c r="F159" s="5">
        <f>IF(A159="","",VLOOKUP($A159,超越经验表!$A:$F,6,)-VLOOKUP($A$3-1,超越经验表!$A:$F,6,))</f>
        <v>3669925042064</v>
      </c>
      <c r="G159" s="5">
        <f>IF(A159="","",VLOOKUP($A159,超越经验表!$A:$G,7,)-VLOOKUP($A$3-1,超越经验表!$A:$G,7,))</f>
        <v>157</v>
      </c>
      <c r="H159" s="5">
        <f t="shared" si="8"/>
        <v>158</v>
      </c>
    </row>
    <row r="160" spans="1:8" x14ac:dyDescent="0.2">
      <c r="A160" s="11">
        <f t="shared" si="9"/>
        <v>159</v>
      </c>
      <c r="B160" s="6" t="str">
        <f>IF(A160="","",VLOOKUP($A160,超越经验表!$A:$B,2,))</f>
        <v>746.91亿</v>
      </c>
      <c r="C160" s="6">
        <f>IF(A160="","",VLOOKUP($A160,超越经验表!$A:$C,3,))</f>
        <v>74690581356</v>
      </c>
      <c r="D160" s="6">
        <f>IF(A160="","",VLOOKUP($A160,超越经验表!$A:$D,4,))</f>
        <v>1</v>
      </c>
      <c r="E160" s="6" t="str">
        <f t="shared" si="7"/>
        <v>3.74万亿</v>
      </c>
      <c r="F160" s="6">
        <f>IF(A160="","",VLOOKUP($A160,超越经验表!$A:$F,6,)-VLOOKUP($A$3-1,超越经验表!$A:$F,6,))</f>
        <v>3743557704506</v>
      </c>
      <c r="G160" s="6">
        <f>IF(A160="","",VLOOKUP($A160,超越经验表!$A:$G,7,)-VLOOKUP($A$3-1,超越经验表!$A:$G,7,))</f>
        <v>158</v>
      </c>
      <c r="H160" s="6">
        <f t="shared" si="8"/>
        <v>159</v>
      </c>
    </row>
    <row r="161" spans="1:8" x14ac:dyDescent="0.2">
      <c r="A161" s="5">
        <f t="shared" si="9"/>
        <v>160</v>
      </c>
      <c r="B161" s="5" t="str">
        <f>IF(A161="","",VLOOKUP($A161,超越经验表!$A:$B,2,))</f>
        <v>757.55亿</v>
      </c>
      <c r="C161" s="5">
        <f>IF(A161="","",VLOOKUP($A161,超越经验表!$A:$C,3,))</f>
        <v>75755193840</v>
      </c>
      <c r="D161" s="5">
        <f>IF(A161="","",VLOOKUP($A161,超越经验表!$A:$D,4,))</f>
        <v>1</v>
      </c>
      <c r="E161" s="5" t="str">
        <f t="shared" si="7"/>
        <v>3.82万亿</v>
      </c>
      <c r="F161" s="5">
        <f>IF(A161="","",VLOOKUP($A161,超越经验表!$A:$F,6,)-VLOOKUP($A$3-1,超越经验表!$A:$F,6,))</f>
        <v>3818248285862</v>
      </c>
      <c r="G161" s="5">
        <f>IF(A161="","",VLOOKUP($A161,超越经验表!$A:$G,7,)-VLOOKUP($A$3-1,超越经验表!$A:$G,7,))</f>
        <v>159</v>
      </c>
      <c r="H161" s="5">
        <f t="shared" si="8"/>
        <v>160</v>
      </c>
    </row>
    <row r="162" spans="1:8" x14ac:dyDescent="0.2">
      <c r="A162" s="11">
        <f t="shared" si="9"/>
        <v>161</v>
      </c>
      <c r="B162" s="6" t="str">
        <f>IF(A162="","",VLOOKUP($A162,超越经验表!$A:$B,2,))</f>
        <v>768.26亿</v>
      </c>
      <c r="C162" s="6">
        <f>IF(A162="","",VLOOKUP($A162,超越经验表!$A:$C,3,))</f>
        <v>76826499896</v>
      </c>
      <c r="D162" s="6">
        <f>IF(A162="","",VLOOKUP($A162,超越经验表!$A:$D,4,))</f>
        <v>1</v>
      </c>
      <c r="E162" s="6" t="str">
        <f t="shared" si="7"/>
        <v>3.89万亿</v>
      </c>
      <c r="F162" s="6">
        <f>IF(A162="","",VLOOKUP($A162,超越经验表!$A:$F,6,)-VLOOKUP($A$3-1,超越经验表!$A:$F,6,))</f>
        <v>3894003479702</v>
      </c>
      <c r="G162" s="6">
        <f>IF(A162="","",VLOOKUP($A162,超越经验表!$A:$G,7,)-VLOOKUP($A$3-1,超越经验表!$A:$G,7,))</f>
        <v>160</v>
      </c>
      <c r="H162" s="6">
        <f t="shared" si="8"/>
        <v>161</v>
      </c>
    </row>
    <row r="163" spans="1:8" x14ac:dyDescent="0.2">
      <c r="A163" s="5">
        <f t="shared" si="9"/>
        <v>162</v>
      </c>
      <c r="B163" s="5" t="str">
        <f>IF(A163="","",VLOOKUP($A163,超越经验表!$A:$B,2,))</f>
        <v>779.04亿</v>
      </c>
      <c r="C163" s="5">
        <f>IF(A163="","",VLOOKUP($A163,超越经验表!$A:$C,3,))</f>
        <v>77904499523</v>
      </c>
      <c r="D163" s="5">
        <f>IF(A163="","",VLOOKUP($A163,超越经验表!$A:$D,4,))</f>
        <v>1</v>
      </c>
      <c r="E163" s="5" t="str">
        <f t="shared" si="7"/>
        <v>3.97万亿</v>
      </c>
      <c r="F163" s="5">
        <f>IF(A163="","",VLOOKUP($A163,超越经验表!$A:$F,6,)-VLOOKUP($A$3-1,超越经验表!$A:$F,6,))</f>
        <v>3970829979598</v>
      </c>
      <c r="G163" s="5">
        <f>IF(A163="","",VLOOKUP($A163,超越经验表!$A:$G,7,)-VLOOKUP($A$3-1,超越经验表!$A:$G,7,))</f>
        <v>161</v>
      </c>
      <c r="H163" s="5">
        <f t="shared" si="8"/>
        <v>162</v>
      </c>
    </row>
    <row r="164" spans="1:8" x14ac:dyDescent="0.2">
      <c r="A164" s="11">
        <f t="shared" si="9"/>
        <v>163</v>
      </c>
      <c r="B164" s="6" t="str">
        <f>IF(A164="","",VLOOKUP($A164,超越经验表!$A:$B,2,))</f>
        <v>789.89亿</v>
      </c>
      <c r="C164" s="6">
        <f>IF(A164="","",VLOOKUP($A164,超越经验表!$A:$C,3,))</f>
        <v>78989192721</v>
      </c>
      <c r="D164" s="6">
        <f>IF(A164="","",VLOOKUP($A164,超越经验表!$A:$D,4,))</f>
        <v>1</v>
      </c>
      <c r="E164" s="6" t="str">
        <f t="shared" si="7"/>
        <v>4.05万亿</v>
      </c>
      <c r="F164" s="6">
        <f>IF(A164="","",VLOOKUP($A164,超越经验表!$A:$F,6,)-VLOOKUP($A$3-1,超越经验表!$A:$F,6,))</f>
        <v>4048734479121</v>
      </c>
      <c r="G164" s="6">
        <f>IF(A164="","",VLOOKUP($A164,超越经验表!$A:$G,7,)-VLOOKUP($A$3-1,超越经验表!$A:$G,7,))</f>
        <v>162</v>
      </c>
      <c r="H164" s="6">
        <f t="shared" si="8"/>
        <v>163</v>
      </c>
    </row>
    <row r="165" spans="1:8" x14ac:dyDescent="0.2">
      <c r="A165" s="5">
        <f t="shared" si="9"/>
        <v>164</v>
      </c>
      <c r="B165" s="5" t="str">
        <f>IF(A165="","",VLOOKUP($A165,超越经验表!$A:$B,2,))</f>
        <v>800.81亿</v>
      </c>
      <c r="C165" s="5">
        <f>IF(A165="","",VLOOKUP($A165,超越经验表!$A:$C,3,))</f>
        <v>80080579490</v>
      </c>
      <c r="D165" s="5">
        <f>IF(A165="","",VLOOKUP($A165,超越经验表!$A:$D,4,))</f>
        <v>1</v>
      </c>
      <c r="E165" s="5" t="str">
        <f t="shared" si="7"/>
        <v>4.13万亿</v>
      </c>
      <c r="F165" s="5">
        <f>IF(A165="","",VLOOKUP($A165,超越经验表!$A:$F,6,)-VLOOKUP($A$3-1,超越经验表!$A:$F,6,))</f>
        <v>4127723671842</v>
      </c>
      <c r="G165" s="5">
        <f>IF(A165="","",VLOOKUP($A165,超越经验表!$A:$G,7,)-VLOOKUP($A$3-1,超越经验表!$A:$G,7,))</f>
        <v>163</v>
      </c>
      <c r="H165" s="5">
        <f t="shared" si="8"/>
        <v>164</v>
      </c>
    </row>
    <row r="166" spans="1:8" x14ac:dyDescent="0.2">
      <c r="A166" s="11">
        <f t="shared" si="9"/>
        <v>165</v>
      </c>
      <c r="B166" s="6" t="str">
        <f>IF(A166="","",VLOOKUP($A166,超越经验表!$A:$B,2,))</f>
        <v>811.79亿</v>
      </c>
      <c r="C166" s="6">
        <f>IF(A166="","",VLOOKUP($A166,超越经验表!$A:$C,3,))</f>
        <v>81178659831</v>
      </c>
      <c r="D166" s="6">
        <f>IF(A166="","",VLOOKUP($A166,超越经验表!$A:$D,4,))</f>
        <v>1</v>
      </c>
      <c r="E166" s="6" t="str">
        <f t="shared" si="7"/>
        <v>4.21万亿</v>
      </c>
      <c r="F166" s="6">
        <f>IF(A166="","",VLOOKUP($A166,超越经验表!$A:$F,6,)-VLOOKUP($A$3-1,超越经验表!$A:$F,6,))</f>
        <v>4207804251332</v>
      </c>
      <c r="G166" s="6">
        <f>IF(A166="","",VLOOKUP($A166,超越经验表!$A:$G,7,)-VLOOKUP($A$3-1,超越经验表!$A:$G,7,))</f>
        <v>164</v>
      </c>
      <c r="H166" s="6">
        <f t="shared" si="8"/>
        <v>165</v>
      </c>
    </row>
    <row r="167" spans="1:8" x14ac:dyDescent="0.2">
      <c r="A167" s="5">
        <f t="shared" si="9"/>
        <v>166</v>
      </c>
      <c r="B167" s="5" t="str">
        <f>IF(A167="","",VLOOKUP($A167,超越经验表!$A:$B,2,))</f>
        <v>822.83亿</v>
      </c>
      <c r="C167" s="5">
        <f>IF(A167="","",VLOOKUP($A167,超越经验表!$A:$C,3,))</f>
        <v>82283433742</v>
      </c>
      <c r="D167" s="5">
        <f>IF(A167="","",VLOOKUP($A167,超越经验表!$A:$D,4,))</f>
        <v>1</v>
      </c>
      <c r="E167" s="5" t="str">
        <f t="shared" si="7"/>
        <v>4.29万亿</v>
      </c>
      <c r="F167" s="5">
        <f>IF(A167="","",VLOOKUP($A167,超越经验表!$A:$F,6,)-VLOOKUP($A$3-1,超越经验表!$A:$F,6,))</f>
        <v>4288982911163</v>
      </c>
      <c r="G167" s="5">
        <f>IF(A167="","",VLOOKUP($A167,超越经验表!$A:$G,7,)-VLOOKUP($A$3-1,超越经验表!$A:$G,7,))</f>
        <v>165</v>
      </c>
      <c r="H167" s="5">
        <f t="shared" si="8"/>
        <v>166</v>
      </c>
    </row>
    <row r="168" spans="1:8" x14ac:dyDescent="0.2">
      <c r="A168" s="11">
        <f t="shared" si="9"/>
        <v>167</v>
      </c>
      <c r="B168" s="6" t="str">
        <f>IF(A168="","",VLOOKUP($A168,超越经验表!$A:$B,2,))</f>
        <v>833.95亿</v>
      </c>
      <c r="C168" s="6">
        <f>IF(A168="","",VLOOKUP($A168,超越经验表!$A:$C,3,))</f>
        <v>83394901224</v>
      </c>
      <c r="D168" s="6">
        <f>IF(A168="","",VLOOKUP($A168,超越经验表!$A:$D,4,))</f>
        <v>1</v>
      </c>
      <c r="E168" s="6" t="str">
        <f t="shared" si="7"/>
        <v>4.37万亿</v>
      </c>
      <c r="F168" s="6">
        <f>IF(A168="","",VLOOKUP($A168,超越经验表!$A:$F,6,)-VLOOKUP($A$3-1,超越经验表!$A:$F,6,))</f>
        <v>4371266344905</v>
      </c>
      <c r="G168" s="6">
        <f>IF(A168="","",VLOOKUP($A168,超越经验表!$A:$G,7,)-VLOOKUP($A$3-1,超越经验表!$A:$G,7,))</f>
        <v>166</v>
      </c>
      <c r="H168" s="6">
        <f t="shared" si="8"/>
        <v>167</v>
      </c>
    </row>
    <row r="169" spans="1:8" x14ac:dyDescent="0.2">
      <c r="A169" s="5">
        <f t="shared" si="9"/>
        <v>168</v>
      </c>
      <c r="B169" s="5" t="str">
        <f>IF(A169="","",VLOOKUP($A169,超越经验表!$A:$B,2,))</f>
        <v>845.13亿</v>
      </c>
      <c r="C169" s="5">
        <f>IF(A169="","",VLOOKUP($A169,超越经验表!$A:$C,3,))</f>
        <v>84513062278</v>
      </c>
      <c r="D169" s="5">
        <f>IF(A169="","",VLOOKUP($A169,超越经验表!$A:$D,4,))</f>
        <v>1</v>
      </c>
      <c r="E169" s="5" t="str">
        <f t="shared" si="7"/>
        <v>4.45万亿</v>
      </c>
      <c r="F169" s="5">
        <f>IF(A169="","",VLOOKUP($A169,超越经验表!$A:$F,6,)-VLOOKUP($A$3-1,超越经验表!$A:$F,6,))</f>
        <v>4454661246129</v>
      </c>
      <c r="G169" s="5">
        <f>IF(A169="","",VLOOKUP($A169,超越经验表!$A:$G,7,)-VLOOKUP($A$3-1,超越经验表!$A:$G,7,))</f>
        <v>167</v>
      </c>
      <c r="H169" s="5">
        <f t="shared" si="8"/>
        <v>168</v>
      </c>
    </row>
    <row r="170" spans="1:8" x14ac:dyDescent="0.2">
      <c r="A170" s="11">
        <f t="shared" si="9"/>
        <v>169</v>
      </c>
      <c r="B170" s="6" t="str">
        <f>IF(A170="","",VLOOKUP($A170,超越经验表!$A:$B,2,))</f>
        <v>856.38亿</v>
      </c>
      <c r="C170" s="6">
        <f>IF(A170="","",VLOOKUP($A170,超越经验表!$A:$C,3,))</f>
        <v>85637916903</v>
      </c>
      <c r="D170" s="6">
        <f>IF(A170="","",VLOOKUP($A170,超越经验表!$A:$D,4,))</f>
        <v>1</v>
      </c>
      <c r="E170" s="6" t="str">
        <f t="shared" si="7"/>
        <v>4.54万亿</v>
      </c>
      <c r="F170" s="6">
        <f>IF(A170="","",VLOOKUP($A170,超越经验表!$A:$F,6,)-VLOOKUP($A$3-1,超越经验表!$A:$F,6,))</f>
        <v>4539174308407</v>
      </c>
      <c r="G170" s="6">
        <f>IF(A170="","",VLOOKUP($A170,超越经验表!$A:$G,7,)-VLOOKUP($A$3-1,超越经验表!$A:$G,7,))</f>
        <v>168</v>
      </c>
      <c r="H170" s="6">
        <f t="shared" si="8"/>
        <v>169</v>
      </c>
    </row>
    <row r="171" spans="1:8" x14ac:dyDescent="0.2">
      <c r="A171" s="5">
        <f t="shared" si="9"/>
        <v>170</v>
      </c>
      <c r="B171" s="5" t="str">
        <f>IF(A171="","",VLOOKUP($A171,超越经验表!$A:$B,2,))</f>
        <v>867.69亿</v>
      </c>
      <c r="C171" s="5">
        <f>IF(A171="","",VLOOKUP($A171,超越经验表!$A:$C,3,))</f>
        <v>86769465098</v>
      </c>
      <c r="D171" s="5">
        <f>IF(A171="","",VLOOKUP($A171,超越经验表!$A:$D,4,))</f>
        <v>1</v>
      </c>
      <c r="E171" s="5" t="str">
        <f t="shared" si="7"/>
        <v>4.62万亿</v>
      </c>
      <c r="F171" s="5">
        <f>IF(A171="","",VLOOKUP($A171,超越经验表!$A:$F,6,)-VLOOKUP($A$3-1,超越经验表!$A:$F,6,))</f>
        <v>4624812225310</v>
      </c>
      <c r="G171" s="5">
        <f>IF(A171="","",VLOOKUP($A171,超越经验表!$A:$G,7,)-VLOOKUP($A$3-1,超越经验表!$A:$G,7,))</f>
        <v>169</v>
      </c>
      <c r="H171" s="5">
        <f t="shared" si="8"/>
        <v>170</v>
      </c>
    </row>
    <row r="172" spans="1:8" x14ac:dyDescent="0.2">
      <c r="A172" s="11">
        <f t="shared" si="9"/>
        <v>171</v>
      </c>
      <c r="B172" s="6" t="str">
        <f>IF(A172="","",VLOOKUP($A172,超越经验表!$A:$B,2,))</f>
        <v>879.08亿</v>
      </c>
      <c r="C172" s="6">
        <f>IF(A172="","",VLOOKUP($A172,超越经验表!$A:$C,3,))</f>
        <v>87907706865</v>
      </c>
      <c r="D172" s="6">
        <f>IF(A172="","",VLOOKUP($A172,超越经验表!$A:$D,4,))</f>
        <v>1</v>
      </c>
      <c r="E172" s="6" t="str">
        <f t="shared" si="7"/>
        <v>4.71万亿</v>
      </c>
      <c r="F172" s="6">
        <f>IF(A172="","",VLOOKUP($A172,超越经验表!$A:$F,6,)-VLOOKUP($A$3-1,超越经验表!$A:$F,6,))</f>
        <v>4711581690408</v>
      </c>
      <c r="G172" s="6">
        <f>IF(A172="","",VLOOKUP($A172,超越经验表!$A:$G,7,)-VLOOKUP($A$3-1,超越经验表!$A:$G,7,))</f>
        <v>170</v>
      </c>
      <c r="H172" s="6">
        <f t="shared" si="8"/>
        <v>171</v>
      </c>
    </row>
    <row r="173" spans="1:8" x14ac:dyDescent="0.2">
      <c r="A173" s="5">
        <f t="shared" si="9"/>
        <v>172</v>
      </c>
      <c r="B173" s="5" t="str">
        <f>IF(A173="","",VLOOKUP($A173,超越经验表!$A:$B,2,))</f>
        <v>890.53亿</v>
      </c>
      <c r="C173" s="5">
        <f>IF(A173="","",VLOOKUP($A173,超越经验表!$A:$C,3,))</f>
        <v>89052642203</v>
      </c>
      <c r="D173" s="5">
        <f>IF(A173="","",VLOOKUP($A173,超越经验表!$A:$D,4,))</f>
        <v>1</v>
      </c>
      <c r="E173" s="5" t="str">
        <f t="shared" si="7"/>
        <v>4.8万亿</v>
      </c>
      <c r="F173" s="5">
        <f>IF(A173="","",VLOOKUP($A173,超越经验表!$A:$F,6,)-VLOOKUP($A$3-1,超越经验表!$A:$F,6,))</f>
        <v>4799489397273</v>
      </c>
      <c r="G173" s="5">
        <f>IF(A173="","",VLOOKUP($A173,超越经验表!$A:$G,7,)-VLOOKUP($A$3-1,超越经验表!$A:$G,7,))</f>
        <v>171</v>
      </c>
      <c r="H173" s="5">
        <f t="shared" si="8"/>
        <v>172</v>
      </c>
    </row>
    <row r="174" spans="1:8" x14ac:dyDescent="0.2">
      <c r="A174" s="11">
        <f t="shared" si="9"/>
        <v>173</v>
      </c>
      <c r="B174" s="6" t="str">
        <f>IF(A174="","",VLOOKUP($A174,超越经验表!$A:$B,2,))</f>
        <v>902.04亿</v>
      </c>
      <c r="C174" s="6">
        <f>IF(A174="","",VLOOKUP($A174,超越经验表!$A:$C,3,))</f>
        <v>90204271113</v>
      </c>
      <c r="D174" s="6">
        <f>IF(A174="","",VLOOKUP($A174,超越经验表!$A:$D,4,))</f>
        <v>1</v>
      </c>
      <c r="E174" s="6" t="str">
        <f t="shared" si="7"/>
        <v>4.89万亿</v>
      </c>
      <c r="F174" s="6">
        <f>IF(A174="","",VLOOKUP($A174,超越经验表!$A:$F,6,)-VLOOKUP($A$3-1,超越经验表!$A:$F,6,))</f>
        <v>4888542039476</v>
      </c>
      <c r="G174" s="6">
        <f>IF(A174="","",VLOOKUP($A174,超越经验表!$A:$G,7,)-VLOOKUP($A$3-1,超越经验表!$A:$G,7,))</f>
        <v>172</v>
      </c>
      <c r="H174" s="6">
        <f t="shared" si="8"/>
        <v>173</v>
      </c>
    </row>
    <row r="175" spans="1:8" x14ac:dyDescent="0.2">
      <c r="A175" s="5">
        <f t="shared" si="9"/>
        <v>174</v>
      </c>
      <c r="B175" s="5" t="str">
        <f>IF(A175="","",VLOOKUP($A175,超越经验表!$A:$B,2,))</f>
        <v>913.63亿</v>
      </c>
      <c r="C175" s="5">
        <f>IF(A175="","",VLOOKUP($A175,超越经验表!$A:$C,3,))</f>
        <v>91362593593</v>
      </c>
      <c r="D175" s="5">
        <f>IF(A175="","",VLOOKUP($A175,超越经验表!$A:$D,4,))</f>
        <v>1</v>
      </c>
      <c r="E175" s="5" t="str">
        <f t="shared" si="7"/>
        <v>4.98万亿</v>
      </c>
      <c r="F175" s="5">
        <f>IF(A175="","",VLOOKUP($A175,超越经验表!$A:$F,6,)-VLOOKUP($A$3-1,超越经验表!$A:$F,6,))</f>
        <v>4978746310589</v>
      </c>
      <c r="G175" s="5">
        <f>IF(A175="","",VLOOKUP($A175,超越经验表!$A:$G,7,)-VLOOKUP($A$3-1,超越经验表!$A:$G,7,))</f>
        <v>173</v>
      </c>
      <c r="H175" s="5">
        <f t="shared" si="8"/>
        <v>174</v>
      </c>
    </row>
    <row r="176" spans="1:8" x14ac:dyDescent="0.2">
      <c r="A176" s="11">
        <f t="shared" si="9"/>
        <v>175</v>
      </c>
      <c r="B176" s="6" t="str">
        <f>IF(A176="","",VLOOKUP($A176,超越经验表!$A:$B,2,))</f>
        <v>925.28亿</v>
      </c>
      <c r="C176" s="6">
        <f>IF(A176="","",VLOOKUP($A176,超越经验表!$A:$C,3,))</f>
        <v>92527609644</v>
      </c>
      <c r="D176" s="6">
        <f>IF(A176="","",VLOOKUP($A176,超越经验表!$A:$D,4,))</f>
        <v>1</v>
      </c>
      <c r="E176" s="6" t="str">
        <f t="shared" si="7"/>
        <v>5.07万亿</v>
      </c>
      <c r="F176" s="6">
        <f>IF(A176="","",VLOOKUP($A176,超越经验表!$A:$F,6,)-VLOOKUP($A$3-1,超越经验表!$A:$F,6,))</f>
        <v>5070108904182</v>
      </c>
      <c r="G176" s="6">
        <f>IF(A176="","",VLOOKUP($A176,超越经验表!$A:$G,7,)-VLOOKUP($A$3-1,超越经验表!$A:$G,7,))</f>
        <v>174</v>
      </c>
      <c r="H176" s="6">
        <f t="shared" si="8"/>
        <v>175</v>
      </c>
    </row>
    <row r="177" spans="1:8" x14ac:dyDescent="0.2">
      <c r="A177" s="5">
        <f t="shared" si="9"/>
        <v>176</v>
      </c>
      <c r="B177" s="5" t="str">
        <f>IF(A177="","",VLOOKUP($A177,超越经验表!$A:$B,2,))</f>
        <v>936.99亿</v>
      </c>
      <c r="C177" s="5">
        <f>IF(A177="","",VLOOKUP($A177,超越经验表!$A:$C,3,))</f>
        <v>93699319267</v>
      </c>
      <c r="D177" s="5">
        <f>IF(A177="","",VLOOKUP($A177,超越经验表!$A:$D,4,))</f>
        <v>1</v>
      </c>
      <c r="E177" s="5" t="str">
        <f t="shared" si="7"/>
        <v>5.16万亿</v>
      </c>
      <c r="F177" s="5">
        <f>IF(A177="","",VLOOKUP($A177,超越经验表!$A:$F,6,)-VLOOKUP($A$3-1,超越经验表!$A:$F,6,))</f>
        <v>5162636513826</v>
      </c>
      <c r="G177" s="5">
        <f>IF(A177="","",VLOOKUP($A177,超越经验表!$A:$G,7,)-VLOOKUP($A$3-1,超越经验表!$A:$G,7,))</f>
        <v>175</v>
      </c>
      <c r="H177" s="5">
        <f t="shared" si="8"/>
        <v>176</v>
      </c>
    </row>
    <row r="178" spans="1:8" x14ac:dyDescent="0.2">
      <c r="A178" s="11">
        <f t="shared" si="9"/>
        <v>177</v>
      </c>
      <c r="B178" s="6" t="str">
        <f>IF(A178="","",VLOOKUP($A178,超越经验表!$A:$B,2,))</f>
        <v>948.78亿</v>
      </c>
      <c r="C178" s="6">
        <f>IF(A178="","",VLOOKUP($A178,超越经验表!$A:$C,3,))</f>
        <v>94877722460</v>
      </c>
      <c r="D178" s="6">
        <f>IF(A178="","",VLOOKUP($A178,超越经验表!$A:$D,4,))</f>
        <v>1</v>
      </c>
      <c r="E178" s="6" t="str">
        <f t="shared" si="7"/>
        <v>5.26万亿</v>
      </c>
      <c r="F178" s="6">
        <f>IF(A178="","",VLOOKUP($A178,超越经验表!$A:$F,6,)-VLOOKUP($A$3-1,超越经验表!$A:$F,6,))</f>
        <v>5256335833093</v>
      </c>
      <c r="G178" s="6">
        <f>IF(A178="","",VLOOKUP($A178,超越经验表!$A:$G,7,)-VLOOKUP($A$3-1,超越经验表!$A:$G,7,))</f>
        <v>176</v>
      </c>
      <c r="H178" s="6">
        <f t="shared" si="8"/>
        <v>177</v>
      </c>
    </row>
    <row r="179" spans="1:8" x14ac:dyDescent="0.2">
      <c r="A179" s="5">
        <f t="shared" si="9"/>
        <v>178</v>
      </c>
      <c r="B179" s="5" t="str">
        <f>IF(A179="","",VLOOKUP($A179,超越经验表!$A:$B,2,))</f>
        <v>960.63亿</v>
      </c>
      <c r="C179" s="5">
        <f>IF(A179="","",VLOOKUP($A179,超越经验表!$A:$C,3,))</f>
        <v>96062819225</v>
      </c>
      <c r="D179" s="5">
        <f>IF(A179="","",VLOOKUP($A179,超越经验表!$A:$D,4,))</f>
        <v>1</v>
      </c>
      <c r="E179" s="5" t="str">
        <f t="shared" si="7"/>
        <v>5.35万亿</v>
      </c>
      <c r="F179" s="5">
        <f>IF(A179="","",VLOOKUP($A179,超越经验表!$A:$F,6,)-VLOOKUP($A$3-1,超越经验表!$A:$F,6,))</f>
        <v>5351213555553</v>
      </c>
      <c r="G179" s="5">
        <f>IF(A179="","",VLOOKUP($A179,超越经验表!$A:$G,7,)-VLOOKUP($A$3-1,超越经验表!$A:$G,7,))</f>
        <v>177</v>
      </c>
      <c r="H179" s="5">
        <f t="shared" si="8"/>
        <v>178</v>
      </c>
    </row>
    <row r="180" spans="1:8" x14ac:dyDescent="0.2">
      <c r="A180" s="11">
        <f t="shared" si="9"/>
        <v>179</v>
      </c>
      <c r="B180" s="6" t="str">
        <f>IF(A180="","",VLOOKUP($A180,超越经验表!$A:$B,2,))</f>
        <v>972.55亿</v>
      </c>
      <c r="C180" s="6">
        <f>IF(A180="","",VLOOKUP($A180,超越经验表!$A:$C,3,))</f>
        <v>97254609561</v>
      </c>
      <c r="D180" s="6">
        <f>IF(A180="","",VLOOKUP($A180,超越经验表!$A:$D,4,))</f>
        <v>1</v>
      </c>
      <c r="E180" s="6" t="str">
        <f t="shared" si="7"/>
        <v>5.45万亿</v>
      </c>
      <c r="F180" s="6">
        <f>IF(A180="","",VLOOKUP($A180,超越经验表!$A:$F,6,)-VLOOKUP($A$3-1,超越经验表!$A:$F,6,))</f>
        <v>5447276374778</v>
      </c>
      <c r="G180" s="6">
        <f>IF(A180="","",VLOOKUP($A180,超越经验表!$A:$G,7,)-VLOOKUP($A$3-1,超越经验表!$A:$G,7,))</f>
        <v>178</v>
      </c>
      <c r="H180" s="6">
        <f t="shared" si="8"/>
        <v>179</v>
      </c>
    </row>
    <row r="181" spans="1:8" x14ac:dyDescent="0.2">
      <c r="A181" s="5">
        <f t="shared" si="9"/>
        <v>180</v>
      </c>
      <c r="B181" s="5" t="str">
        <f>IF(A181="","",VLOOKUP($A181,超越经验表!$A:$B,2,))</f>
        <v>984.53亿</v>
      </c>
      <c r="C181" s="5">
        <f>IF(A181="","",VLOOKUP($A181,超越经验表!$A:$C,3,))</f>
        <v>98453093468</v>
      </c>
      <c r="D181" s="5">
        <f>IF(A181="","",VLOOKUP($A181,超越经验表!$A:$D,4,))</f>
        <v>1</v>
      </c>
      <c r="E181" s="5" t="str">
        <f t="shared" si="7"/>
        <v>5.54万亿</v>
      </c>
      <c r="F181" s="5">
        <f>IF(A181="","",VLOOKUP($A181,超越经验表!$A:$F,6,)-VLOOKUP($A$3-1,超越经验表!$A:$F,6,))</f>
        <v>5544530984339</v>
      </c>
      <c r="G181" s="5">
        <f>IF(A181="","",VLOOKUP($A181,超越经验表!$A:$G,7,)-VLOOKUP($A$3-1,超越经验表!$A:$G,7,))</f>
        <v>179</v>
      </c>
      <c r="H181" s="5">
        <f t="shared" si="8"/>
        <v>180</v>
      </c>
    </row>
    <row r="182" spans="1:8" x14ac:dyDescent="0.2">
      <c r="A182" s="11">
        <f t="shared" si="9"/>
        <v>181</v>
      </c>
      <c r="B182" s="6" t="str">
        <f>IF(A182="","",VLOOKUP($A182,超越经验表!$A:$B,2,))</f>
        <v>996.58亿</v>
      </c>
      <c r="C182" s="6">
        <f>IF(A182="","",VLOOKUP($A182,超越经验表!$A:$C,3,))</f>
        <v>99658270946</v>
      </c>
      <c r="D182" s="6">
        <f>IF(A182="","",VLOOKUP($A182,超越经验表!$A:$D,4,))</f>
        <v>1</v>
      </c>
      <c r="E182" s="6" t="str">
        <f t="shared" si="7"/>
        <v>5.64万亿</v>
      </c>
      <c r="F182" s="6">
        <f>IF(A182="","",VLOOKUP($A182,超越经验表!$A:$F,6,)-VLOOKUP($A$3-1,超越经验表!$A:$F,6,))</f>
        <v>5642984077807</v>
      </c>
      <c r="G182" s="6">
        <f>IF(A182="","",VLOOKUP($A182,超越经验表!$A:$G,7,)-VLOOKUP($A$3-1,超越经验表!$A:$G,7,))</f>
        <v>180</v>
      </c>
      <c r="H182" s="6">
        <f t="shared" si="8"/>
        <v>181</v>
      </c>
    </row>
    <row r="183" spans="1:8" x14ac:dyDescent="0.2">
      <c r="A183" s="5">
        <f t="shared" si="9"/>
        <v>182</v>
      </c>
      <c r="B183" s="5" t="str">
        <f>IF(A183="","",VLOOKUP($A183,超越经验表!$A:$B,2,))</f>
        <v>1008.7亿</v>
      </c>
      <c r="C183" s="5">
        <f>IF(A183="","",VLOOKUP($A183,超越经验表!$A:$C,3,))</f>
        <v>100870141995</v>
      </c>
      <c r="D183" s="5">
        <f>IF(A183="","",VLOOKUP($A183,超越经验表!$A:$D,4,))</f>
        <v>1</v>
      </c>
      <c r="E183" s="5" t="str">
        <f t="shared" si="7"/>
        <v>5.74万亿</v>
      </c>
      <c r="F183" s="5">
        <f>IF(A183="","",VLOOKUP($A183,超越经验表!$A:$F,6,)-VLOOKUP($A$3-1,超越经验表!$A:$F,6,))</f>
        <v>5742642348753</v>
      </c>
      <c r="G183" s="5">
        <f>IF(A183="","",VLOOKUP($A183,超越经验表!$A:$G,7,)-VLOOKUP($A$3-1,超越经验表!$A:$G,7,))</f>
        <v>181</v>
      </c>
      <c r="H183" s="5">
        <f t="shared" si="8"/>
        <v>182</v>
      </c>
    </row>
    <row r="184" spans="1:8" x14ac:dyDescent="0.2">
      <c r="A184" s="11">
        <f t="shared" si="9"/>
        <v>183</v>
      </c>
      <c r="B184" s="6" t="str">
        <f>IF(A184="","",VLOOKUP($A184,超越经验表!$A:$B,2,))</f>
        <v>1020.89亿</v>
      </c>
      <c r="C184" s="6">
        <f>IF(A184="","",VLOOKUP($A184,超越经验表!$A:$C,3,))</f>
        <v>102088706615</v>
      </c>
      <c r="D184" s="6">
        <f>IF(A184="","",VLOOKUP($A184,超越经验表!$A:$D,4,))</f>
        <v>1</v>
      </c>
      <c r="E184" s="6" t="str">
        <f t="shared" si="7"/>
        <v>5.84万亿</v>
      </c>
      <c r="F184" s="6">
        <f>IF(A184="","",VLOOKUP($A184,超越经验表!$A:$F,6,)-VLOOKUP($A$3-1,超越经验表!$A:$F,6,))</f>
        <v>5843512490748</v>
      </c>
      <c r="G184" s="6">
        <f>IF(A184="","",VLOOKUP($A184,超越经验表!$A:$G,7,)-VLOOKUP($A$3-1,超越经验表!$A:$G,7,))</f>
        <v>182</v>
      </c>
      <c r="H184" s="6">
        <f t="shared" si="8"/>
        <v>183</v>
      </c>
    </row>
    <row r="185" spans="1:8" x14ac:dyDescent="0.2">
      <c r="A185" s="5">
        <f t="shared" si="9"/>
        <v>184</v>
      </c>
      <c r="B185" s="5" t="str">
        <f>IF(A185="","",VLOOKUP($A185,超越经验表!$A:$B,2,))</f>
        <v>1033.14亿</v>
      </c>
      <c r="C185" s="5">
        <f>IF(A185="","",VLOOKUP($A185,超越经验表!$A:$C,3,))</f>
        <v>103313964806</v>
      </c>
      <c r="D185" s="5">
        <f>IF(A185="","",VLOOKUP($A185,超越经验表!$A:$D,4,))</f>
        <v>1</v>
      </c>
      <c r="E185" s="5" t="str">
        <f t="shared" si="7"/>
        <v>5.95万亿</v>
      </c>
      <c r="F185" s="5">
        <f>IF(A185="","",VLOOKUP($A185,超越经验表!$A:$F,6,)-VLOOKUP($A$3-1,超越经验表!$A:$F,6,))</f>
        <v>5945601197363</v>
      </c>
      <c r="G185" s="5">
        <f>IF(A185="","",VLOOKUP($A185,超越经验表!$A:$G,7,)-VLOOKUP($A$3-1,超越经验表!$A:$G,7,))</f>
        <v>183</v>
      </c>
      <c r="H185" s="5">
        <f t="shared" si="8"/>
        <v>184</v>
      </c>
    </row>
    <row r="186" spans="1:8" x14ac:dyDescent="0.2">
      <c r="A186" s="11">
        <f t="shared" si="9"/>
        <v>185</v>
      </c>
      <c r="B186" s="6" t="str">
        <f>IF(A186="","",VLOOKUP($A186,超越经验表!$A:$B,2,))</f>
        <v>1045.46亿</v>
      </c>
      <c r="C186" s="6">
        <f>IF(A186="","",VLOOKUP($A186,超越经验表!$A:$C,3,))</f>
        <v>104545916569</v>
      </c>
      <c r="D186" s="6">
        <f>IF(A186="","",VLOOKUP($A186,超越经验表!$A:$D,4,))</f>
        <v>1</v>
      </c>
      <c r="E186" s="6" t="str">
        <f t="shared" si="7"/>
        <v>6.05万亿</v>
      </c>
      <c r="F186" s="6">
        <f>IF(A186="","",VLOOKUP($A186,超越经验表!$A:$F,6,)-VLOOKUP($A$3-1,超越经验表!$A:$F,6,))</f>
        <v>6048915162169</v>
      </c>
      <c r="G186" s="6">
        <f>IF(A186="","",VLOOKUP($A186,超越经验表!$A:$G,7,)-VLOOKUP($A$3-1,超越经验表!$A:$G,7,))</f>
        <v>184</v>
      </c>
      <c r="H186" s="6">
        <f t="shared" si="8"/>
        <v>185</v>
      </c>
    </row>
    <row r="187" spans="1:8" x14ac:dyDescent="0.2">
      <c r="A187" s="5">
        <f t="shared" si="9"/>
        <v>186</v>
      </c>
      <c r="B187" s="5" t="str">
        <f>IF(A187="","",VLOOKUP($A187,超越经验表!$A:$B,2,))</f>
        <v>1057.85亿</v>
      </c>
      <c r="C187" s="5">
        <f>IF(A187="","",VLOOKUP($A187,超越经验表!$A:$C,3,))</f>
        <v>105784561902</v>
      </c>
      <c r="D187" s="5">
        <f>IF(A187="","",VLOOKUP($A187,超越经验表!$A:$D,4,))</f>
        <v>1</v>
      </c>
      <c r="E187" s="5" t="str">
        <f t="shared" si="7"/>
        <v>6.15万亿</v>
      </c>
      <c r="F187" s="5">
        <f>IF(A187="","",VLOOKUP($A187,超越经验表!$A:$F,6,)-VLOOKUP($A$3-1,超越经验表!$A:$F,6,))</f>
        <v>6153461078738</v>
      </c>
      <c r="G187" s="5">
        <f>IF(A187="","",VLOOKUP($A187,超越经验表!$A:$G,7,)-VLOOKUP($A$3-1,超越经验表!$A:$G,7,))</f>
        <v>185</v>
      </c>
      <c r="H187" s="5">
        <f t="shared" si="8"/>
        <v>186</v>
      </c>
    </row>
    <row r="188" spans="1:8" x14ac:dyDescent="0.2">
      <c r="A188" s="11">
        <f t="shared" si="9"/>
        <v>187</v>
      </c>
      <c r="B188" s="6" t="str">
        <f>IF(A188="","",VLOOKUP($A188,超越经验表!$A:$B,2,))</f>
        <v>1070.3亿</v>
      </c>
      <c r="C188" s="6">
        <f>IF(A188="","",VLOOKUP($A188,超越经验表!$A:$C,3,))</f>
        <v>107029900807</v>
      </c>
      <c r="D188" s="6">
        <f>IF(A188="","",VLOOKUP($A188,超越经验表!$A:$D,4,))</f>
        <v>1</v>
      </c>
      <c r="E188" s="6" t="str">
        <f t="shared" si="7"/>
        <v>6.26万亿</v>
      </c>
      <c r="F188" s="6">
        <f>IF(A188="","",VLOOKUP($A188,超越经验表!$A:$F,6,)-VLOOKUP($A$3-1,超越经验表!$A:$F,6,))</f>
        <v>6259245640640</v>
      </c>
      <c r="G188" s="6">
        <f>IF(A188="","",VLOOKUP($A188,超越经验表!$A:$G,7,)-VLOOKUP($A$3-1,超越经验表!$A:$G,7,))</f>
        <v>186</v>
      </c>
      <c r="H188" s="6">
        <f t="shared" si="8"/>
        <v>187</v>
      </c>
    </row>
    <row r="189" spans="1:8" x14ac:dyDescent="0.2">
      <c r="A189" s="5">
        <f t="shared" si="9"/>
        <v>188</v>
      </c>
      <c r="B189" s="5" t="str">
        <f>IF(A189="","",VLOOKUP($A189,超越经验表!$A:$B,2,))</f>
        <v>1082.82亿</v>
      </c>
      <c r="C189" s="5">
        <f>IF(A189="","",VLOOKUP($A189,超越经验表!$A:$C,3,))</f>
        <v>108281933283</v>
      </c>
      <c r="D189" s="5">
        <f>IF(A189="","",VLOOKUP($A189,超越经验表!$A:$D,4,))</f>
        <v>1</v>
      </c>
      <c r="E189" s="5" t="str">
        <f t="shared" si="7"/>
        <v>6.37万亿</v>
      </c>
      <c r="F189" s="5">
        <f>IF(A189="","",VLOOKUP($A189,超越经验表!$A:$F,6,)-VLOOKUP($A$3-1,超越经验表!$A:$F,6,))</f>
        <v>6366275541447</v>
      </c>
      <c r="G189" s="5">
        <f>IF(A189="","",VLOOKUP($A189,超越经验表!$A:$G,7,)-VLOOKUP($A$3-1,超越经验表!$A:$G,7,))</f>
        <v>187</v>
      </c>
      <c r="H189" s="5">
        <f t="shared" si="8"/>
        <v>188</v>
      </c>
    </row>
    <row r="190" spans="1:8" x14ac:dyDescent="0.2">
      <c r="A190" s="11">
        <f t="shared" si="9"/>
        <v>189</v>
      </c>
      <c r="B190" s="6" t="str">
        <f>IF(A190="","",VLOOKUP($A190,超越经验表!$A:$B,2,))</f>
        <v>1095.41亿</v>
      </c>
      <c r="C190" s="6">
        <f>IF(A190="","",VLOOKUP($A190,超越经验表!$A:$C,3,))</f>
        <v>109540659329</v>
      </c>
      <c r="D190" s="6">
        <f>IF(A190="","",VLOOKUP($A190,超越经验表!$A:$D,4,))</f>
        <v>1</v>
      </c>
      <c r="E190" s="6" t="str">
        <f t="shared" si="7"/>
        <v>6.47万亿</v>
      </c>
      <c r="F190" s="6">
        <f>IF(A190="","",VLOOKUP($A190,超越经验表!$A:$F,6,)-VLOOKUP($A$3-1,超越经验表!$A:$F,6,))</f>
        <v>6474557474730</v>
      </c>
      <c r="G190" s="6">
        <f>IF(A190="","",VLOOKUP($A190,超越经验表!$A:$G,7,)-VLOOKUP($A$3-1,超越经验表!$A:$G,7,))</f>
        <v>188</v>
      </c>
      <c r="H190" s="6">
        <f t="shared" si="8"/>
        <v>189</v>
      </c>
    </row>
    <row r="191" spans="1:8" x14ac:dyDescent="0.2">
      <c r="A191" s="5">
        <f t="shared" si="9"/>
        <v>190</v>
      </c>
      <c r="B191" s="5" t="str">
        <f>IF(A191="","",VLOOKUP($A191,超越经验表!$A:$B,2,))</f>
        <v>1108.06亿</v>
      </c>
      <c r="C191" s="5">
        <f>IF(A191="","",VLOOKUP($A191,超越经验表!$A:$C,3,))</f>
        <v>110806078947</v>
      </c>
      <c r="D191" s="5">
        <f>IF(A191="","",VLOOKUP($A191,超越经验表!$A:$D,4,))</f>
        <v>1</v>
      </c>
      <c r="E191" s="5" t="str">
        <f t="shared" si="7"/>
        <v>6.58万亿</v>
      </c>
      <c r="F191" s="5">
        <f>IF(A191="","",VLOOKUP($A191,超越经验表!$A:$F,6,)-VLOOKUP($A$3-1,超越经验表!$A:$F,6,))</f>
        <v>6584098134059</v>
      </c>
      <c r="G191" s="5">
        <f>IF(A191="","",VLOOKUP($A191,超越经验表!$A:$G,7,)-VLOOKUP($A$3-1,超越经验表!$A:$G,7,))</f>
        <v>189</v>
      </c>
      <c r="H191" s="5">
        <f t="shared" si="8"/>
        <v>190</v>
      </c>
    </row>
    <row r="192" spans="1:8" x14ac:dyDescent="0.2">
      <c r="A192" s="11">
        <f t="shared" si="9"/>
        <v>191</v>
      </c>
      <c r="B192" s="6" t="str">
        <f>IF(A192="","",VLOOKUP($A192,超越经验表!$A:$B,2,))</f>
        <v>1120.78亿</v>
      </c>
      <c r="C192" s="6">
        <f>IF(A192="","",VLOOKUP($A192,超越经验表!$A:$C,3,))</f>
        <v>112078192136</v>
      </c>
      <c r="D192" s="6">
        <f>IF(A192="","",VLOOKUP($A192,超越经验表!$A:$D,4,))</f>
        <v>1</v>
      </c>
      <c r="E192" s="6" t="str">
        <f t="shared" si="7"/>
        <v>6.69万亿</v>
      </c>
      <c r="F192" s="6">
        <f>IF(A192="","",VLOOKUP($A192,超越经验表!$A:$F,6,)-VLOOKUP($A$3-1,超越经验表!$A:$F,6,))</f>
        <v>6694904213006</v>
      </c>
      <c r="G192" s="6">
        <f>IF(A192="","",VLOOKUP($A192,超越经验表!$A:$G,7,)-VLOOKUP($A$3-1,超越经验表!$A:$G,7,))</f>
        <v>190</v>
      </c>
      <c r="H192" s="6">
        <f t="shared" si="8"/>
        <v>191</v>
      </c>
    </row>
    <row r="193" spans="1:8" x14ac:dyDescent="0.2">
      <c r="A193" s="5">
        <f t="shared" si="9"/>
        <v>192</v>
      </c>
      <c r="B193" s="5" t="str">
        <f>IF(A193="","",VLOOKUP($A193,超越经验表!$A:$B,2,))</f>
        <v>1133.57亿</v>
      </c>
      <c r="C193" s="5">
        <f>IF(A193="","",VLOOKUP($A193,超越经验表!$A:$C,3,))</f>
        <v>113356998897</v>
      </c>
      <c r="D193" s="5">
        <f>IF(A193="","",VLOOKUP($A193,超越经验表!$A:$D,4,))</f>
        <v>1</v>
      </c>
      <c r="E193" s="5" t="str">
        <f t="shared" si="7"/>
        <v>6.81万亿</v>
      </c>
      <c r="F193" s="5">
        <f>IF(A193="","",VLOOKUP($A193,超越经验表!$A:$F,6,)-VLOOKUP($A$3-1,超越经验表!$A:$F,6,))</f>
        <v>6806982405142</v>
      </c>
      <c r="G193" s="5">
        <f>IF(A193="","",VLOOKUP($A193,超越经验表!$A:$G,7,)-VLOOKUP($A$3-1,超越经验表!$A:$G,7,))</f>
        <v>191</v>
      </c>
      <c r="H193" s="5">
        <f t="shared" si="8"/>
        <v>192</v>
      </c>
    </row>
    <row r="194" spans="1:8" x14ac:dyDescent="0.2">
      <c r="A194" s="11">
        <f t="shared" si="9"/>
        <v>193</v>
      </c>
      <c r="B194" s="6" t="str">
        <f>IF(A194="","",VLOOKUP($A194,超越经验表!$A:$B,2,))</f>
        <v>1146.42亿</v>
      </c>
      <c r="C194" s="6">
        <f>IF(A194="","",VLOOKUP($A194,超越经验表!$A:$C,3,))</f>
        <v>114642499228</v>
      </c>
      <c r="D194" s="6">
        <f>IF(A194="","",VLOOKUP($A194,超越经验表!$A:$D,4,))</f>
        <v>1</v>
      </c>
      <c r="E194" s="6" t="str">
        <f t="shared" si="7"/>
        <v>6.92万亿</v>
      </c>
      <c r="F194" s="6">
        <f>IF(A194="","",VLOOKUP($A194,超越经验表!$A:$F,6,)-VLOOKUP($A$3-1,超越经验表!$A:$F,6,))</f>
        <v>6920339404039</v>
      </c>
      <c r="G194" s="6">
        <f>IF(A194="","",VLOOKUP($A194,超越经验表!$A:$G,7,)-VLOOKUP($A$3-1,超越经验表!$A:$G,7,))</f>
        <v>192</v>
      </c>
      <c r="H194" s="6">
        <f t="shared" si="8"/>
        <v>193</v>
      </c>
    </row>
    <row r="195" spans="1:8" x14ac:dyDescent="0.2">
      <c r="A195" s="5">
        <f t="shared" si="9"/>
        <v>194</v>
      </c>
      <c r="B195" s="5" t="str">
        <f>IF(A195="","",VLOOKUP($A195,超越经验表!$A:$B,2,))</f>
        <v>1159.35亿</v>
      </c>
      <c r="C195" s="5">
        <f>IF(A195="","",VLOOKUP($A195,超越经验表!$A:$C,3,))</f>
        <v>115934693130</v>
      </c>
      <c r="D195" s="5">
        <f>IF(A195="","",VLOOKUP($A195,超越经验表!$A:$D,4,))</f>
        <v>1</v>
      </c>
      <c r="E195" s="5" t="str">
        <f t="shared" si="7"/>
        <v>7.03万亿</v>
      </c>
      <c r="F195" s="5">
        <f>IF(A195="","",VLOOKUP($A195,超越经验表!$A:$F,6,)-VLOOKUP($A$3-1,超越经验表!$A:$F,6,))</f>
        <v>7034981903267</v>
      </c>
      <c r="G195" s="5">
        <f>IF(A195="","",VLOOKUP($A195,超越经验表!$A:$G,7,)-VLOOKUP($A$3-1,超越经验表!$A:$G,7,))</f>
        <v>193</v>
      </c>
      <c r="H195" s="5">
        <f t="shared" si="8"/>
        <v>194</v>
      </c>
    </row>
    <row r="196" spans="1:8" x14ac:dyDescent="0.2">
      <c r="A196" s="11">
        <f t="shared" si="9"/>
        <v>195</v>
      </c>
      <c r="B196" s="6" t="str">
        <f>IF(A196="","",VLOOKUP($A196,超越经验表!$A:$B,2,))</f>
        <v>1172.34亿</v>
      </c>
      <c r="C196" s="6">
        <f>IF(A196="","",VLOOKUP($A196,超越经验表!$A:$C,3,))</f>
        <v>117233580604</v>
      </c>
      <c r="D196" s="6">
        <f>IF(A196="","",VLOOKUP($A196,超越经验表!$A:$D,4,))</f>
        <v>1</v>
      </c>
      <c r="E196" s="6" t="str">
        <f t="shared" si="7"/>
        <v>7.15万亿</v>
      </c>
      <c r="F196" s="6">
        <f>IF(A196="","",VLOOKUP($A196,超越经验表!$A:$F,6,)-VLOOKUP($A$3-1,超越经验表!$A:$F,6,))</f>
        <v>7150916596397</v>
      </c>
      <c r="G196" s="6">
        <f>IF(A196="","",VLOOKUP($A196,超越经验表!$A:$G,7,)-VLOOKUP($A$3-1,超越经验表!$A:$G,7,))</f>
        <v>194</v>
      </c>
      <c r="H196" s="6">
        <f t="shared" si="8"/>
        <v>195</v>
      </c>
    </row>
    <row r="197" spans="1:8" x14ac:dyDescent="0.2">
      <c r="A197" s="5">
        <f t="shared" si="9"/>
        <v>196</v>
      </c>
      <c r="B197" s="5" t="str">
        <f>IF(A197="","",VLOOKUP($A197,超越经验表!$A:$B,2,))</f>
        <v>1185.39亿</v>
      </c>
      <c r="C197" s="5">
        <f>IF(A197="","",VLOOKUP($A197,超越经验表!$A:$C,3,))</f>
        <v>118539161648</v>
      </c>
      <c r="D197" s="5">
        <f>IF(A197="","",VLOOKUP($A197,超越经验表!$A:$D,4,))</f>
        <v>1</v>
      </c>
      <c r="E197" s="5" t="str">
        <f t="shared" ref="E197:E260" si="10">IF(A197="","",IF(F197&gt;9999999999999990,ROUND(F197/10000000000000000,2)&amp;"万兆",IF(F197&gt;999999999999,ROUND(F197/1000000000000,2)&amp;"万亿",IF(F197&gt;99999999,ROUND(F197/100000000,2)&amp;"亿",ROUND(F197/10000,2)&amp;"万"))))</f>
        <v>7.27万亿</v>
      </c>
      <c r="F197" s="5">
        <f>IF(A197="","",VLOOKUP($A197,超越经验表!$A:$F,6,)-VLOOKUP($A$3-1,超越经验表!$A:$F,6,))</f>
        <v>7268150177001</v>
      </c>
      <c r="G197" s="5">
        <f>IF(A197="","",VLOOKUP($A197,超越经验表!$A:$G,7,)-VLOOKUP($A$3-1,超越经验表!$A:$G,7,))</f>
        <v>195</v>
      </c>
      <c r="H197" s="5">
        <f t="shared" ref="H197:H260" si="11">A197</f>
        <v>196</v>
      </c>
    </row>
    <row r="198" spans="1:8" x14ac:dyDescent="0.2">
      <c r="A198" s="11">
        <f t="shared" si="9"/>
        <v>197</v>
      </c>
      <c r="B198" s="6" t="str">
        <f>IF(A198="","",VLOOKUP($A198,超越经验表!$A:$B,2,))</f>
        <v>1198.51亿</v>
      </c>
      <c r="C198" s="6">
        <f>IF(A198="","",VLOOKUP($A198,超越经验表!$A:$C,3,))</f>
        <v>119851436264</v>
      </c>
      <c r="D198" s="6">
        <f>IF(A198="","",VLOOKUP($A198,超越经验表!$A:$D,4,))</f>
        <v>1</v>
      </c>
      <c r="E198" s="6" t="str">
        <f t="shared" si="10"/>
        <v>7.39万亿</v>
      </c>
      <c r="F198" s="6">
        <f>IF(A198="","",VLOOKUP($A198,超越经验表!$A:$F,6,)-VLOOKUP($A$3-1,超越经验表!$A:$F,6,))</f>
        <v>7386689338649</v>
      </c>
      <c r="G198" s="6">
        <f>IF(A198="","",VLOOKUP($A198,超越经验表!$A:$G,7,)-VLOOKUP($A$3-1,超越经验表!$A:$G,7,))</f>
        <v>196</v>
      </c>
      <c r="H198" s="6">
        <f t="shared" si="11"/>
        <v>197</v>
      </c>
    </row>
    <row r="199" spans="1:8" x14ac:dyDescent="0.2">
      <c r="A199" s="5">
        <f t="shared" ref="A199:A262" si="12">IF(A198="","",IF(A198+1&lt;=4000,A198+1,""))</f>
        <v>198</v>
      </c>
      <c r="B199" s="5" t="str">
        <f>IF(A199="","",VLOOKUP($A199,超越经验表!$A:$B,2,))</f>
        <v>1211.7亿</v>
      </c>
      <c r="C199" s="5">
        <f>IF(A199="","",VLOOKUP($A199,超越经验表!$A:$C,3,))</f>
        <v>121170404451</v>
      </c>
      <c r="D199" s="5">
        <f>IF(A199="","",VLOOKUP($A199,超越经验表!$A:$D,4,))</f>
        <v>1</v>
      </c>
      <c r="E199" s="5" t="str">
        <f t="shared" si="10"/>
        <v>7.51万亿</v>
      </c>
      <c r="F199" s="5">
        <f>IF(A199="","",VLOOKUP($A199,超越经验表!$A:$F,6,)-VLOOKUP($A$3-1,超越经验表!$A:$F,6,))</f>
        <v>7506540774913</v>
      </c>
      <c r="G199" s="5">
        <f>IF(A199="","",VLOOKUP($A199,超越经验表!$A:$G,7,)-VLOOKUP($A$3-1,超越经验表!$A:$G,7,))</f>
        <v>197</v>
      </c>
      <c r="H199" s="5">
        <f t="shared" si="11"/>
        <v>198</v>
      </c>
    </row>
    <row r="200" spans="1:8" x14ac:dyDescent="0.2">
      <c r="A200" s="11">
        <f t="shared" si="12"/>
        <v>199</v>
      </c>
      <c r="B200" s="6" t="str">
        <f>IF(A200="","",VLOOKUP($A200,超越经验表!$A:$B,2,))</f>
        <v>1224.96亿</v>
      </c>
      <c r="C200" s="6">
        <f>IF(A200="","",VLOOKUP($A200,超越经验表!$A:$C,3,))</f>
        <v>122496066209</v>
      </c>
      <c r="D200" s="6">
        <f>IF(A200="","",VLOOKUP($A200,超越经验表!$A:$D,4,))</f>
        <v>1</v>
      </c>
      <c r="E200" s="6" t="str">
        <f t="shared" si="10"/>
        <v>7.63万亿</v>
      </c>
      <c r="F200" s="6">
        <f>IF(A200="","",VLOOKUP($A200,超越经验表!$A:$F,6,)-VLOOKUP($A$3-1,超越经验表!$A:$F,6,))</f>
        <v>7627711179364</v>
      </c>
      <c r="G200" s="6">
        <f>IF(A200="","",VLOOKUP($A200,超越经验表!$A:$G,7,)-VLOOKUP($A$3-1,超越经验表!$A:$G,7,))</f>
        <v>198</v>
      </c>
      <c r="H200" s="6">
        <f t="shared" si="11"/>
        <v>199</v>
      </c>
    </row>
    <row r="201" spans="1:8" x14ac:dyDescent="0.2">
      <c r="A201" s="5">
        <f t="shared" si="12"/>
        <v>200</v>
      </c>
      <c r="B201" s="5" t="str">
        <f>IF(A201="","",VLOOKUP($A201,超越经验表!$A:$B,2,))</f>
        <v>1238.28亿</v>
      </c>
      <c r="C201" s="5">
        <f>IF(A201="","",VLOOKUP($A201,超越经验表!$A:$C,3,))</f>
        <v>123828421538</v>
      </c>
      <c r="D201" s="5">
        <f>IF(A201="","",VLOOKUP($A201,超越经验表!$A:$D,4,))</f>
        <v>1</v>
      </c>
      <c r="E201" s="5" t="str">
        <f t="shared" si="10"/>
        <v>7.75万亿</v>
      </c>
      <c r="F201" s="5">
        <f>IF(A201="","",VLOOKUP($A201,超越经验表!$A:$F,6,)-VLOOKUP($A$3-1,超越经验表!$A:$F,6,))</f>
        <v>7750207245573</v>
      </c>
      <c r="G201" s="5">
        <f>IF(A201="","",VLOOKUP($A201,超越经验表!$A:$G,7,)-VLOOKUP($A$3-1,超越经验表!$A:$G,7,))</f>
        <v>199</v>
      </c>
      <c r="H201" s="5">
        <f t="shared" si="11"/>
        <v>200</v>
      </c>
    </row>
    <row r="202" spans="1:8" x14ac:dyDescent="0.2">
      <c r="A202" s="11">
        <f t="shared" si="12"/>
        <v>201</v>
      </c>
      <c r="B202" s="6" t="str">
        <f>IF(A202="","",VLOOKUP($A202,超越经验表!$A:$B,2,))</f>
        <v>1251.67亿</v>
      </c>
      <c r="C202" s="6">
        <f>IF(A202="","",VLOOKUP($A202,超越经验表!$A:$C,3,))</f>
        <v>125167470438</v>
      </c>
      <c r="D202" s="6">
        <f>IF(A202="","",VLOOKUP($A202,超越经验表!$A:$D,4,))</f>
        <v>1</v>
      </c>
      <c r="E202" s="6" t="str">
        <f t="shared" si="10"/>
        <v>7.87万亿</v>
      </c>
      <c r="F202" s="6">
        <f>IF(A202="","",VLOOKUP($A202,超越经验表!$A:$F,6,)-VLOOKUP($A$3-1,超越经验表!$A:$F,6,))</f>
        <v>7874035667111</v>
      </c>
      <c r="G202" s="6">
        <f>IF(A202="","",VLOOKUP($A202,超越经验表!$A:$G,7,)-VLOOKUP($A$3-1,超越经验表!$A:$G,7,))</f>
        <v>200</v>
      </c>
      <c r="H202" s="6">
        <f t="shared" si="11"/>
        <v>201</v>
      </c>
    </row>
    <row r="203" spans="1:8" x14ac:dyDescent="0.2">
      <c r="A203" s="5">
        <f t="shared" si="12"/>
        <v>202</v>
      </c>
      <c r="B203" s="5" t="str">
        <f>IF(A203="","",VLOOKUP($A203,超越经验表!$A:$B,2,))</f>
        <v>1265.13亿</v>
      </c>
      <c r="C203" s="5">
        <f>IF(A203="","",VLOOKUP($A203,超越经验表!$A:$C,3,))</f>
        <v>126513212909</v>
      </c>
      <c r="D203" s="5">
        <f>IF(A203="","",VLOOKUP($A203,超越经验表!$A:$D,4,))</f>
        <v>1</v>
      </c>
      <c r="E203" s="5" t="str">
        <f t="shared" si="10"/>
        <v>8万亿</v>
      </c>
      <c r="F203" s="5">
        <f>IF(A203="","",VLOOKUP($A203,超越经验表!$A:$F,6,)-VLOOKUP($A$3-1,超越经验表!$A:$F,6,))</f>
        <v>7999203137549</v>
      </c>
      <c r="G203" s="5">
        <f>IF(A203="","",VLOOKUP($A203,超越经验表!$A:$G,7,)-VLOOKUP($A$3-1,超越经验表!$A:$G,7,))</f>
        <v>201</v>
      </c>
      <c r="H203" s="5">
        <f t="shared" si="11"/>
        <v>202</v>
      </c>
    </row>
    <row r="204" spans="1:8" x14ac:dyDescent="0.2">
      <c r="A204" s="11">
        <f t="shared" si="12"/>
        <v>203</v>
      </c>
      <c r="B204" s="6" t="str">
        <f>IF(A204="","",VLOOKUP($A204,超越经验表!$A:$B,2,))</f>
        <v>1278.66亿</v>
      </c>
      <c r="C204" s="6">
        <f>IF(A204="","",VLOOKUP($A204,超越经验表!$A:$C,3,))</f>
        <v>127865648952</v>
      </c>
      <c r="D204" s="6">
        <f>IF(A204="","",VLOOKUP($A204,超越经验表!$A:$D,4,))</f>
        <v>1</v>
      </c>
      <c r="E204" s="6" t="str">
        <f t="shared" si="10"/>
        <v>8.13万亿</v>
      </c>
      <c r="F204" s="6">
        <f>IF(A204="","",VLOOKUP($A204,超越经验表!$A:$F,6,)-VLOOKUP($A$3-1,超越经验表!$A:$F,6,))</f>
        <v>8125716350458</v>
      </c>
      <c r="G204" s="6">
        <f>IF(A204="","",VLOOKUP($A204,超越经验表!$A:$G,7,)-VLOOKUP($A$3-1,超越经验表!$A:$G,7,))</f>
        <v>202</v>
      </c>
      <c r="H204" s="6">
        <f t="shared" si="11"/>
        <v>203</v>
      </c>
    </row>
    <row r="205" spans="1:8" x14ac:dyDescent="0.2">
      <c r="A205" s="5">
        <f t="shared" si="12"/>
        <v>204</v>
      </c>
      <c r="B205" s="5" t="str">
        <f>IF(A205="","",VLOOKUP($A205,超越经验表!$A:$B,2,))</f>
        <v>1292.25亿</v>
      </c>
      <c r="C205" s="5">
        <f>IF(A205="","",VLOOKUP($A205,超越经验表!$A:$C,3,))</f>
        <v>129224778565</v>
      </c>
      <c r="D205" s="5">
        <f>IF(A205="","",VLOOKUP($A205,超越经验表!$A:$D,4,))</f>
        <v>1</v>
      </c>
      <c r="E205" s="5" t="str">
        <f t="shared" si="10"/>
        <v>8.25万亿</v>
      </c>
      <c r="F205" s="5">
        <f>IF(A205="","",VLOOKUP($A205,超越经验表!$A:$F,6,)-VLOOKUP($A$3-1,超越经验表!$A:$F,6,))</f>
        <v>8253581999410</v>
      </c>
      <c r="G205" s="5">
        <f>IF(A205="","",VLOOKUP($A205,超越经验表!$A:$G,7,)-VLOOKUP($A$3-1,超越经验表!$A:$G,7,))</f>
        <v>203</v>
      </c>
      <c r="H205" s="5">
        <f t="shared" si="11"/>
        <v>204</v>
      </c>
    </row>
    <row r="206" spans="1:8" x14ac:dyDescent="0.2">
      <c r="A206" s="11">
        <f t="shared" si="12"/>
        <v>205</v>
      </c>
      <c r="B206" s="6" t="str">
        <f>IF(A206="","",VLOOKUP($A206,超越经验表!$A:$B,2,))</f>
        <v>1305.91亿</v>
      </c>
      <c r="C206" s="6">
        <f>IF(A206="","",VLOOKUP($A206,超越经验表!$A:$C,3,))</f>
        <v>130590601750</v>
      </c>
      <c r="D206" s="6">
        <f>IF(A206="","",VLOOKUP($A206,超越经验表!$A:$D,4,))</f>
        <v>1</v>
      </c>
      <c r="E206" s="6" t="str">
        <f t="shared" si="10"/>
        <v>8.38万亿</v>
      </c>
      <c r="F206" s="6">
        <f>IF(A206="","",VLOOKUP($A206,超越经验表!$A:$F,6,)-VLOOKUP($A$3-1,超越经验表!$A:$F,6,))</f>
        <v>8382806777975</v>
      </c>
      <c r="G206" s="6">
        <f>IF(A206="","",VLOOKUP($A206,超越经验表!$A:$G,7,)-VLOOKUP($A$3-1,超越经验表!$A:$G,7,))</f>
        <v>204</v>
      </c>
      <c r="H206" s="6">
        <f t="shared" si="11"/>
        <v>205</v>
      </c>
    </row>
    <row r="207" spans="1:8" x14ac:dyDescent="0.2">
      <c r="A207" s="5">
        <f t="shared" si="12"/>
        <v>206</v>
      </c>
      <c r="B207" s="5" t="str">
        <f>IF(A207="","",VLOOKUP($A207,超越经验表!$A:$B,2,))</f>
        <v>1319.63亿</v>
      </c>
      <c r="C207" s="5">
        <f>IF(A207="","",VLOOKUP($A207,超越经验表!$A:$C,3,))</f>
        <v>131963118506</v>
      </c>
      <c r="D207" s="5">
        <f>IF(A207="","",VLOOKUP($A207,超越经验表!$A:$D,4,))</f>
        <v>1</v>
      </c>
      <c r="E207" s="5" t="str">
        <f t="shared" si="10"/>
        <v>8.51万亿</v>
      </c>
      <c r="F207" s="5">
        <f>IF(A207="","",VLOOKUP($A207,超越经验表!$A:$F,6,)-VLOOKUP($A$3-1,超越经验表!$A:$F,6,))</f>
        <v>8513397379725</v>
      </c>
      <c r="G207" s="5">
        <f>IF(A207="","",VLOOKUP($A207,超越经验表!$A:$G,7,)-VLOOKUP($A$3-1,超越经验表!$A:$G,7,))</f>
        <v>205</v>
      </c>
      <c r="H207" s="5">
        <f t="shared" si="11"/>
        <v>206</v>
      </c>
    </row>
    <row r="208" spans="1:8" x14ac:dyDescent="0.2">
      <c r="A208" s="11">
        <f t="shared" si="12"/>
        <v>207</v>
      </c>
      <c r="B208" s="6" t="str">
        <f>IF(A208="","",VLOOKUP($A208,超越经验表!$A:$B,2,))</f>
        <v>1333.42亿</v>
      </c>
      <c r="C208" s="6">
        <f>IF(A208="","",VLOOKUP($A208,超越经验表!$A:$C,3,))</f>
        <v>133342328832</v>
      </c>
      <c r="D208" s="6">
        <f>IF(A208="","",VLOOKUP($A208,超越经验表!$A:$D,4,))</f>
        <v>1</v>
      </c>
      <c r="E208" s="6" t="str">
        <f t="shared" si="10"/>
        <v>8.65万亿</v>
      </c>
      <c r="F208" s="6">
        <f>IF(A208="","",VLOOKUP($A208,超越经验表!$A:$F,6,)-VLOOKUP($A$3-1,超越经验表!$A:$F,6,))</f>
        <v>8645360498231</v>
      </c>
      <c r="G208" s="6">
        <f>IF(A208="","",VLOOKUP($A208,超越经验表!$A:$G,7,)-VLOOKUP($A$3-1,超越经验表!$A:$G,7,))</f>
        <v>206</v>
      </c>
      <c r="H208" s="6">
        <f t="shared" si="11"/>
        <v>207</v>
      </c>
    </row>
    <row r="209" spans="1:8" x14ac:dyDescent="0.2">
      <c r="A209" s="5">
        <f t="shared" si="12"/>
        <v>208</v>
      </c>
      <c r="B209" s="5" t="str">
        <f>IF(A209="","",VLOOKUP($A209,超越经验表!$A:$B,2,))</f>
        <v>1347.28亿</v>
      </c>
      <c r="C209" s="5">
        <f>IF(A209="","",VLOOKUP($A209,超越经验表!$A:$C,3,))</f>
        <v>134728232730</v>
      </c>
      <c r="D209" s="5">
        <f>IF(A209="","",VLOOKUP($A209,超越经验表!$A:$D,4,))</f>
        <v>1</v>
      </c>
      <c r="E209" s="5" t="str">
        <f t="shared" si="10"/>
        <v>8.78万亿</v>
      </c>
      <c r="F209" s="5">
        <f>IF(A209="","",VLOOKUP($A209,超越经验表!$A:$F,6,)-VLOOKUP($A$3-1,超越经验表!$A:$F,6,))</f>
        <v>8778702827063</v>
      </c>
      <c r="G209" s="5">
        <f>IF(A209="","",VLOOKUP($A209,超越经验表!$A:$G,7,)-VLOOKUP($A$3-1,超越经验表!$A:$G,7,))</f>
        <v>207</v>
      </c>
      <c r="H209" s="5">
        <f t="shared" si="11"/>
        <v>208</v>
      </c>
    </row>
    <row r="210" spans="1:8" x14ac:dyDescent="0.2">
      <c r="A210" s="11">
        <f t="shared" si="12"/>
        <v>209</v>
      </c>
      <c r="B210" s="6" t="str">
        <f>IF(A210="","",VLOOKUP($A210,超越经验表!$A:$B,2,))</f>
        <v>1361.21亿</v>
      </c>
      <c r="C210" s="6">
        <f>IF(A210="","",VLOOKUP($A210,超越经验表!$A:$C,3,))</f>
        <v>136120830199</v>
      </c>
      <c r="D210" s="6">
        <f>IF(A210="","",VLOOKUP($A210,超越经验表!$A:$D,4,))</f>
        <v>1</v>
      </c>
      <c r="E210" s="6" t="str">
        <f t="shared" si="10"/>
        <v>8.91万亿</v>
      </c>
      <c r="F210" s="6">
        <f>IF(A210="","",VLOOKUP($A210,超越经验表!$A:$F,6,)-VLOOKUP($A$3-1,超越经验表!$A:$F,6,))</f>
        <v>8913431059793</v>
      </c>
      <c r="G210" s="6">
        <f>IF(A210="","",VLOOKUP($A210,超越经验表!$A:$G,7,)-VLOOKUP($A$3-1,超越经验表!$A:$G,7,))</f>
        <v>208</v>
      </c>
      <c r="H210" s="6">
        <f t="shared" si="11"/>
        <v>209</v>
      </c>
    </row>
    <row r="211" spans="1:8" x14ac:dyDescent="0.2">
      <c r="A211" s="5">
        <f t="shared" si="12"/>
        <v>210</v>
      </c>
      <c r="B211" s="5" t="str">
        <f>IF(A211="","",VLOOKUP($A211,超越经验表!$A:$B,2,))</f>
        <v>1375.2亿</v>
      </c>
      <c r="C211" s="5">
        <f>IF(A211="","",VLOOKUP($A211,超越经验表!$A:$C,3,))</f>
        <v>137520121239</v>
      </c>
      <c r="D211" s="5">
        <f>IF(A211="","",VLOOKUP($A211,超越经验表!$A:$D,4,))</f>
        <v>1</v>
      </c>
      <c r="E211" s="5" t="str">
        <f t="shared" si="10"/>
        <v>9.05万亿</v>
      </c>
      <c r="F211" s="5">
        <f>IF(A211="","",VLOOKUP($A211,超越经验表!$A:$F,6,)-VLOOKUP($A$3-1,超越经验表!$A:$F,6,))</f>
        <v>9049551889992</v>
      </c>
      <c r="G211" s="5">
        <f>IF(A211="","",VLOOKUP($A211,超越经验表!$A:$G,7,)-VLOOKUP($A$3-1,超越经验表!$A:$G,7,))</f>
        <v>209</v>
      </c>
      <c r="H211" s="5">
        <f t="shared" si="11"/>
        <v>210</v>
      </c>
    </row>
    <row r="212" spans="1:8" x14ac:dyDescent="0.2">
      <c r="A212" s="11">
        <f t="shared" si="12"/>
        <v>211</v>
      </c>
      <c r="B212" s="6" t="str">
        <f>IF(A212="","",VLOOKUP($A212,超越经验表!$A:$B,2,))</f>
        <v>1389.26亿</v>
      </c>
      <c r="C212" s="6">
        <f>IF(A212="","",VLOOKUP($A212,超越经验表!$A:$C,3,))</f>
        <v>138926105851</v>
      </c>
      <c r="D212" s="6">
        <f>IF(A212="","",VLOOKUP($A212,超越经验表!$A:$D,4,))</f>
        <v>1</v>
      </c>
      <c r="E212" s="6" t="str">
        <f t="shared" si="10"/>
        <v>9.19万亿</v>
      </c>
      <c r="F212" s="6">
        <f>IF(A212="","",VLOOKUP($A212,超越经验表!$A:$F,6,)-VLOOKUP($A$3-1,超越经验表!$A:$F,6,))</f>
        <v>9187072011231</v>
      </c>
      <c r="G212" s="6">
        <f>IF(A212="","",VLOOKUP($A212,超越经验表!$A:$G,7,)-VLOOKUP($A$3-1,超越经验表!$A:$G,7,))</f>
        <v>210</v>
      </c>
      <c r="H212" s="6">
        <f t="shared" si="11"/>
        <v>211</v>
      </c>
    </row>
    <row r="213" spans="1:8" x14ac:dyDescent="0.2">
      <c r="A213" s="5">
        <f t="shared" si="12"/>
        <v>212</v>
      </c>
      <c r="B213" s="5" t="str">
        <f>IF(A213="","",VLOOKUP($A213,超越经验表!$A:$B,2,))</f>
        <v>1403.39亿</v>
      </c>
      <c r="C213" s="5">
        <f>IF(A213="","",VLOOKUP($A213,超越经验表!$A:$C,3,))</f>
        <v>140338784033</v>
      </c>
      <c r="D213" s="5">
        <f>IF(A213="","",VLOOKUP($A213,超越经验表!$A:$D,4,))</f>
        <v>1</v>
      </c>
      <c r="E213" s="5" t="str">
        <f t="shared" si="10"/>
        <v>9.33万亿</v>
      </c>
      <c r="F213" s="5">
        <f>IF(A213="","",VLOOKUP($A213,超越经验表!$A:$F,6,)-VLOOKUP($A$3-1,超越经验表!$A:$F,6,))</f>
        <v>9325998117082</v>
      </c>
      <c r="G213" s="5">
        <f>IF(A213="","",VLOOKUP($A213,超越经验表!$A:$G,7,)-VLOOKUP($A$3-1,超越经验表!$A:$G,7,))</f>
        <v>211</v>
      </c>
      <c r="H213" s="5">
        <f t="shared" si="11"/>
        <v>212</v>
      </c>
    </row>
    <row r="214" spans="1:8" x14ac:dyDescent="0.2">
      <c r="A214" s="11">
        <f t="shared" si="12"/>
        <v>213</v>
      </c>
      <c r="B214" s="6" t="str">
        <f>IF(A214="","",VLOOKUP($A214,超越经验表!$A:$B,2,))</f>
        <v>1417.58亿</v>
      </c>
      <c r="C214" s="6">
        <f>IF(A214="","",VLOOKUP($A214,超越经验表!$A:$C,3,))</f>
        <v>141758155786</v>
      </c>
      <c r="D214" s="6">
        <f>IF(A214="","",VLOOKUP($A214,超越经验表!$A:$D,4,))</f>
        <v>1</v>
      </c>
      <c r="E214" s="6" t="str">
        <f t="shared" si="10"/>
        <v>9.47万亿</v>
      </c>
      <c r="F214" s="6">
        <f>IF(A214="","",VLOOKUP($A214,超越经验表!$A:$F,6,)-VLOOKUP($A$3-1,超越经验表!$A:$F,6,))</f>
        <v>9466336901115</v>
      </c>
      <c r="G214" s="6">
        <f>IF(A214="","",VLOOKUP($A214,超越经验表!$A:$G,7,)-VLOOKUP($A$3-1,超越经验表!$A:$G,7,))</f>
        <v>212</v>
      </c>
      <c r="H214" s="6">
        <f t="shared" si="11"/>
        <v>213</v>
      </c>
    </row>
    <row r="215" spans="1:8" x14ac:dyDescent="0.2">
      <c r="A215" s="5">
        <f t="shared" si="12"/>
        <v>214</v>
      </c>
      <c r="B215" s="5" t="str">
        <f>IF(A215="","",VLOOKUP($A215,超越经验表!$A:$B,2,))</f>
        <v>1431.84亿</v>
      </c>
      <c r="C215" s="5">
        <f>IF(A215="","",VLOOKUP($A215,超越经验表!$A:$C,3,))</f>
        <v>143184221111</v>
      </c>
      <c r="D215" s="5">
        <f>IF(A215="","",VLOOKUP($A215,超越经验表!$A:$D,4,))</f>
        <v>1</v>
      </c>
      <c r="E215" s="5" t="str">
        <f t="shared" si="10"/>
        <v>9.61万亿</v>
      </c>
      <c r="F215" s="5">
        <f>IF(A215="","",VLOOKUP($A215,超越经验表!$A:$F,6,)-VLOOKUP($A$3-1,超越经验表!$A:$F,6,))</f>
        <v>9608095056901</v>
      </c>
      <c r="G215" s="5">
        <f>IF(A215="","",VLOOKUP($A215,超越经验表!$A:$G,7,)-VLOOKUP($A$3-1,超越经验表!$A:$G,7,))</f>
        <v>213</v>
      </c>
      <c r="H215" s="5">
        <f t="shared" si="11"/>
        <v>214</v>
      </c>
    </row>
    <row r="216" spans="1:8" x14ac:dyDescent="0.2">
      <c r="A216" s="11">
        <f t="shared" si="12"/>
        <v>215</v>
      </c>
      <c r="B216" s="6" t="str">
        <f>IF(A216="","",VLOOKUP($A216,超越经验表!$A:$B,2,))</f>
        <v>1446.17亿</v>
      </c>
      <c r="C216" s="6">
        <f>IF(A216="","",VLOOKUP($A216,超越经验表!$A:$C,3,))</f>
        <v>144616980007</v>
      </c>
      <c r="D216" s="6">
        <f>IF(A216="","",VLOOKUP($A216,超越经验表!$A:$D,4,))</f>
        <v>1</v>
      </c>
      <c r="E216" s="6" t="str">
        <f t="shared" si="10"/>
        <v>9.75万亿</v>
      </c>
      <c r="F216" s="6">
        <f>IF(A216="","",VLOOKUP($A216,超越经验表!$A:$F,6,)-VLOOKUP($A$3-1,超越经验表!$A:$F,6,))</f>
        <v>9751279278012</v>
      </c>
      <c r="G216" s="6">
        <f>IF(A216="","",VLOOKUP($A216,超越经验表!$A:$G,7,)-VLOOKUP($A$3-1,超越经验表!$A:$G,7,))</f>
        <v>214</v>
      </c>
      <c r="H216" s="6">
        <f t="shared" si="11"/>
        <v>215</v>
      </c>
    </row>
    <row r="217" spans="1:8" x14ac:dyDescent="0.2">
      <c r="A217" s="5">
        <f t="shared" si="12"/>
        <v>216</v>
      </c>
      <c r="B217" s="5" t="str">
        <f>IF(A217="","",VLOOKUP($A217,超越经验表!$A:$B,2,))</f>
        <v>1460.56亿</v>
      </c>
      <c r="C217" s="5">
        <f>IF(A217="","",VLOOKUP($A217,超越经验表!$A:$C,3,))</f>
        <v>146056432473</v>
      </c>
      <c r="D217" s="5">
        <f>IF(A217="","",VLOOKUP($A217,超越经验表!$A:$D,4,))</f>
        <v>1</v>
      </c>
      <c r="E217" s="5" t="str">
        <f t="shared" si="10"/>
        <v>9.9万亿</v>
      </c>
      <c r="F217" s="5">
        <f>IF(A217="","",VLOOKUP($A217,超越经验表!$A:$F,6,)-VLOOKUP($A$3-1,超越经验表!$A:$F,6,))</f>
        <v>9895896258019</v>
      </c>
      <c r="G217" s="5">
        <f>IF(A217="","",VLOOKUP($A217,超越经验表!$A:$G,7,)-VLOOKUP($A$3-1,超越经验表!$A:$G,7,))</f>
        <v>215</v>
      </c>
      <c r="H217" s="5">
        <f t="shared" si="11"/>
        <v>216</v>
      </c>
    </row>
    <row r="218" spans="1:8" x14ac:dyDescent="0.2">
      <c r="A218" s="11">
        <f t="shared" si="12"/>
        <v>217</v>
      </c>
      <c r="B218" s="6" t="str">
        <f>IF(A218="","",VLOOKUP($A218,超越经验表!$A:$B,2,))</f>
        <v>1475.03亿</v>
      </c>
      <c r="C218" s="6">
        <f>IF(A218="","",VLOOKUP($A218,超越经验表!$A:$C,3,))</f>
        <v>147502578511</v>
      </c>
      <c r="D218" s="6">
        <f>IF(A218="","",VLOOKUP($A218,超越经验表!$A:$D,4,))</f>
        <v>1</v>
      </c>
      <c r="E218" s="6" t="str">
        <f t="shared" si="10"/>
        <v>10.04万亿</v>
      </c>
      <c r="F218" s="6">
        <f>IF(A218="","",VLOOKUP($A218,超越经验表!$A:$F,6,)-VLOOKUP($A$3-1,超越经验表!$A:$F,6,))</f>
        <v>10041952690492</v>
      </c>
      <c r="G218" s="6">
        <f>IF(A218="","",VLOOKUP($A218,超越经验表!$A:$G,7,)-VLOOKUP($A$3-1,超越经验表!$A:$G,7,))</f>
        <v>216</v>
      </c>
      <c r="H218" s="6">
        <f t="shared" si="11"/>
        <v>217</v>
      </c>
    </row>
    <row r="219" spans="1:8" x14ac:dyDescent="0.2">
      <c r="A219" s="5">
        <f t="shared" si="12"/>
        <v>218</v>
      </c>
      <c r="B219" s="5" t="str">
        <f>IF(A219="","",VLOOKUP($A219,超越经验表!$A:$B,2,))</f>
        <v>1489.55亿</v>
      </c>
      <c r="C219" s="5">
        <f>IF(A219="","",VLOOKUP($A219,超越经验表!$A:$C,3,))</f>
        <v>148955418120</v>
      </c>
      <c r="D219" s="5">
        <f>IF(A219="","",VLOOKUP($A219,超越经验表!$A:$D,4,))</f>
        <v>1</v>
      </c>
      <c r="E219" s="5" t="str">
        <f t="shared" si="10"/>
        <v>10.19万亿</v>
      </c>
      <c r="F219" s="5">
        <f>IF(A219="","",VLOOKUP($A219,超越经验表!$A:$F,6,)-VLOOKUP($A$3-1,超越经验表!$A:$F,6,))</f>
        <v>10189455269003</v>
      </c>
      <c r="G219" s="5">
        <f>IF(A219="","",VLOOKUP($A219,超越经验表!$A:$G,7,)-VLOOKUP($A$3-1,超越经验表!$A:$G,7,))</f>
        <v>217</v>
      </c>
      <c r="H219" s="5">
        <f t="shared" si="11"/>
        <v>218</v>
      </c>
    </row>
    <row r="220" spans="1:8" x14ac:dyDescent="0.2">
      <c r="A220" s="11">
        <f t="shared" si="12"/>
        <v>219</v>
      </c>
      <c r="B220" s="6" t="str">
        <f>IF(A220="","",VLOOKUP($A220,超越经验表!$A:$B,2,))</f>
        <v>1504.15亿</v>
      </c>
      <c r="C220" s="6">
        <f>IF(A220="","",VLOOKUP($A220,超越经验表!$A:$C,3,))</f>
        <v>150414951300</v>
      </c>
      <c r="D220" s="6">
        <f>IF(A220="","",VLOOKUP($A220,超越经验表!$A:$D,4,))</f>
        <v>1</v>
      </c>
      <c r="E220" s="6" t="str">
        <f t="shared" si="10"/>
        <v>10.34万亿</v>
      </c>
      <c r="F220" s="6">
        <f>IF(A220="","",VLOOKUP($A220,超越经验表!$A:$F,6,)-VLOOKUP($A$3-1,超越经验表!$A:$F,6,))</f>
        <v>10338410687123</v>
      </c>
      <c r="G220" s="6">
        <f>IF(A220="","",VLOOKUP($A220,超越经验表!$A:$G,7,)-VLOOKUP($A$3-1,超越经验表!$A:$G,7,))</f>
        <v>218</v>
      </c>
      <c r="H220" s="6">
        <f t="shared" si="11"/>
        <v>219</v>
      </c>
    </row>
    <row r="221" spans="1:8" x14ac:dyDescent="0.2">
      <c r="A221" s="5">
        <f t="shared" si="12"/>
        <v>220</v>
      </c>
      <c r="B221" s="5" t="str">
        <f>IF(A221="","",VLOOKUP($A221,超越经验表!$A:$B,2,))</f>
        <v>1518.81亿</v>
      </c>
      <c r="C221" s="5">
        <f>IF(A221="","",VLOOKUP($A221,超越经验表!$A:$C,3,))</f>
        <v>151881178052</v>
      </c>
      <c r="D221" s="5">
        <f>IF(A221="","",VLOOKUP($A221,超越经验表!$A:$D,4,))</f>
        <v>1</v>
      </c>
      <c r="E221" s="5" t="str">
        <f t="shared" si="10"/>
        <v>10.49万亿</v>
      </c>
      <c r="F221" s="5">
        <f>IF(A221="","",VLOOKUP($A221,超越经验表!$A:$F,6,)-VLOOKUP($A$3-1,超越经验表!$A:$F,6,))</f>
        <v>10488825638423</v>
      </c>
      <c r="G221" s="5">
        <f>IF(A221="","",VLOOKUP($A221,超越经验表!$A:$G,7,)-VLOOKUP($A$3-1,超越经验表!$A:$G,7,))</f>
        <v>219</v>
      </c>
      <c r="H221" s="5">
        <f t="shared" si="11"/>
        <v>220</v>
      </c>
    </row>
    <row r="222" spans="1:8" x14ac:dyDescent="0.2">
      <c r="A222" s="11">
        <f t="shared" si="12"/>
        <v>221</v>
      </c>
      <c r="B222" s="6" t="str">
        <f>IF(A222="","",VLOOKUP($A222,超越经验表!$A:$B,2,))</f>
        <v>1533.54亿</v>
      </c>
      <c r="C222" s="6">
        <f>IF(A222="","",VLOOKUP($A222,超越经验表!$A:$C,3,))</f>
        <v>153354098374</v>
      </c>
      <c r="D222" s="6">
        <f>IF(A222="","",VLOOKUP($A222,超越经验表!$A:$D,4,))</f>
        <v>1</v>
      </c>
      <c r="E222" s="6" t="str">
        <f t="shared" si="10"/>
        <v>10.64万亿</v>
      </c>
      <c r="F222" s="6">
        <f>IF(A222="","",VLOOKUP($A222,超越经验表!$A:$F,6,)-VLOOKUP($A$3-1,超越经验表!$A:$F,6,))</f>
        <v>10640706816475</v>
      </c>
      <c r="G222" s="6">
        <f>IF(A222="","",VLOOKUP($A222,超越经验表!$A:$G,7,)-VLOOKUP($A$3-1,超越经验表!$A:$G,7,))</f>
        <v>220</v>
      </c>
      <c r="H222" s="6">
        <f t="shared" si="11"/>
        <v>221</v>
      </c>
    </row>
    <row r="223" spans="1:8" x14ac:dyDescent="0.2">
      <c r="A223" s="5">
        <f t="shared" si="12"/>
        <v>222</v>
      </c>
      <c r="B223" s="5" t="str">
        <f>IF(A223="","",VLOOKUP($A223,超越经验表!$A:$B,2,))</f>
        <v>1548.34亿</v>
      </c>
      <c r="C223" s="5">
        <f>IF(A223="","",VLOOKUP($A223,超越经验表!$A:$C,3,))</f>
        <v>154833712267</v>
      </c>
      <c r="D223" s="5">
        <f>IF(A223="","",VLOOKUP($A223,超越经验表!$A:$D,4,))</f>
        <v>1</v>
      </c>
      <c r="E223" s="5" t="str">
        <f t="shared" si="10"/>
        <v>10.79万亿</v>
      </c>
      <c r="F223" s="5">
        <f>IF(A223="","",VLOOKUP($A223,超越经验表!$A:$F,6,)-VLOOKUP($A$3-1,超越经验表!$A:$F,6,))</f>
        <v>10794060914849</v>
      </c>
      <c r="G223" s="5">
        <f>IF(A223="","",VLOOKUP($A223,超越经验表!$A:$G,7,)-VLOOKUP($A$3-1,超越经验表!$A:$G,7,))</f>
        <v>221</v>
      </c>
      <c r="H223" s="5">
        <f t="shared" si="11"/>
        <v>222</v>
      </c>
    </row>
    <row r="224" spans="1:8" x14ac:dyDescent="0.2">
      <c r="A224" s="11">
        <f t="shared" si="12"/>
        <v>223</v>
      </c>
      <c r="B224" s="6" t="str">
        <f>IF(A224="","",VLOOKUP($A224,超越经验表!$A:$B,2,))</f>
        <v>1563.2亿</v>
      </c>
      <c r="C224" s="6">
        <f>IF(A224="","",VLOOKUP($A224,超越经验表!$A:$C,3,))</f>
        <v>156320019732</v>
      </c>
      <c r="D224" s="6">
        <f>IF(A224="","",VLOOKUP($A224,超越经验表!$A:$D,4,))</f>
        <v>1</v>
      </c>
      <c r="E224" s="6" t="str">
        <f t="shared" si="10"/>
        <v>10.95万亿</v>
      </c>
      <c r="F224" s="6">
        <f>IF(A224="","",VLOOKUP($A224,超越经验表!$A:$F,6,)-VLOOKUP($A$3-1,超越经验表!$A:$F,6,))</f>
        <v>10948894627116</v>
      </c>
      <c r="G224" s="6">
        <f>IF(A224="","",VLOOKUP($A224,超越经验表!$A:$G,7,)-VLOOKUP($A$3-1,超越经验表!$A:$G,7,))</f>
        <v>222</v>
      </c>
      <c r="H224" s="6">
        <f t="shared" si="11"/>
        <v>223</v>
      </c>
    </row>
    <row r="225" spans="1:8" x14ac:dyDescent="0.2">
      <c r="A225" s="5">
        <f t="shared" si="12"/>
        <v>224</v>
      </c>
      <c r="B225" s="5" t="str">
        <f>IF(A225="","",VLOOKUP($A225,超越经验表!$A:$B,2,))</f>
        <v>1578.13亿</v>
      </c>
      <c r="C225" s="5">
        <f>IF(A225="","",VLOOKUP($A225,超越经验表!$A:$C,3,))</f>
        <v>157813020768</v>
      </c>
      <c r="D225" s="5">
        <f>IF(A225="","",VLOOKUP($A225,超越经验表!$A:$D,4,))</f>
        <v>1</v>
      </c>
      <c r="E225" s="5" t="str">
        <f t="shared" si="10"/>
        <v>11.11万亿</v>
      </c>
      <c r="F225" s="5">
        <f>IF(A225="","",VLOOKUP($A225,超越经验表!$A:$F,6,)-VLOOKUP($A$3-1,超越经验表!$A:$F,6,))</f>
        <v>11105214646848</v>
      </c>
      <c r="G225" s="5">
        <f>IF(A225="","",VLOOKUP($A225,超越经验表!$A:$G,7,)-VLOOKUP($A$3-1,超越经验表!$A:$G,7,))</f>
        <v>223</v>
      </c>
      <c r="H225" s="5">
        <f t="shared" si="11"/>
        <v>224</v>
      </c>
    </row>
    <row r="226" spans="1:8" x14ac:dyDescent="0.2">
      <c r="A226" s="11">
        <f t="shared" si="12"/>
        <v>225</v>
      </c>
      <c r="B226" s="6" t="str">
        <f>IF(A226="","",VLOOKUP($A226,超越经验表!$A:$B,2,))</f>
        <v>1593.13亿</v>
      </c>
      <c r="C226" s="6">
        <f>IF(A226="","",VLOOKUP($A226,超越经验表!$A:$C,3,))</f>
        <v>159312715374</v>
      </c>
      <c r="D226" s="6">
        <f>IF(A226="","",VLOOKUP($A226,超越经验表!$A:$D,4,))</f>
        <v>1</v>
      </c>
      <c r="E226" s="6" t="str">
        <f t="shared" si="10"/>
        <v>11.26万亿</v>
      </c>
      <c r="F226" s="6">
        <f>IF(A226="","",VLOOKUP($A226,超越经验表!$A:$F,6,)-VLOOKUP($A$3-1,超越经验表!$A:$F,6,))</f>
        <v>11263027667616</v>
      </c>
      <c r="G226" s="6">
        <f>IF(A226="","",VLOOKUP($A226,超越经验表!$A:$G,7,)-VLOOKUP($A$3-1,超越经验表!$A:$G,7,))</f>
        <v>224</v>
      </c>
      <c r="H226" s="6">
        <f t="shared" si="11"/>
        <v>225</v>
      </c>
    </row>
    <row r="227" spans="1:8" x14ac:dyDescent="0.2">
      <c r="A227" s="5">
        <f t="shared" si="12"/>
        <v>226</v>
      </c>
      <c r="B227" s="5" t="str">
        <f>IF(A227="","",VLOOKUP($A227,超越经验表!$A:$B,2,))</f>
        <v>1608.19亿</v>
      </c>
      <c r="C227" s="5">
        <f>IF(A227="","",VLOOKUP($A227,超越经验表!$A:$C,3,))</f>
        <v>160819103552</v>
      </c>
      <c r="D227" s="5">
        <f>IF(A227="","",VLOOKUP($A227,超越经验表!$A:$D,4,))</f>
        <v>1</v>
      </c>
      <c r="E227" s="5" t="str">
        <f t="shared" si="10"/>
        <v>11.42万亿</v>
      </c>
      <c r="F227" s="5">
        <f>IF(A227="","",VLOOKUP($A227,超越经验表!$A:$F,6,)-VLOOKUP($A$3-1,超越经验表!$A:$F,6,))</f>
        <v>11422340382990</v>
      </c>
      <c r="G227" s="5">
        <f>IF(A227="","",VLOOKUP($A227,超越经验表!$A:$G,7,)-VLOOKUP($A$3-1,超越经验表!$A:$G,7,))</f>
        <v>225</v>
      </c>
      <c r="H227" s="5">
        <f t="shared" si="11"/>
        <v>226</v>
      </c>
    </row>
    <row r="228" spans="1:8" x14ac:dyDescent="0.2">
      <c r="A228" s="11">
        <f t="shared" si="12"/>
        <v>227</v>
      </c>
      <c r="B228" s="6" t="str">
        <f>IF(A228="","",VLOOKUP($A228,超越经验表!$A:$B,2,))</f>
        <v>1623.32亿</v>
      </c>
      <c r="C228" s="6">
        <f>IF(A228="","",VLOOKUP($A228,超越经验表!$A:$C,3,))</f>
        <v>162332185301</v>
      </c>
      <c r="D228" s="6">
        <f>IF(A228="","",VLOOKUP($A228,超越经验表!$A:$D,4,))</f>
        <v>1</v>
      </c>
      <c r="E228" s="6" t="str">
        <f t="shared" si="10"/>
        <v>11.58万亿</v>
      </c>
      <c r="F228" s="6">
        <f>IF(A228="","",VLOOKUP($A228,超越经验表!$A:$F,6,)-VLOOKUP($A$3-1,超越经验表!$A:$F,6,))</f>
        <v>11583159486542</v>
      </c>
      <c r="G228" s="6">
        <f>IF(A228="","",VLOOKUP($A228,超越经验表!$A:$G,7,)-VLOOKUP($A$3-1,超越经验表!$A:$G,7,))</f>
        <v>226</v>
      </c>
      <c r="H228" s="6">
        <f t="shared" si="11"/>
        <v>227</v>
      </c>
    </row>
    <row r="229" spans="1:8" x14ac:dyDescent="0.2">
      <c r="A229" s="5">
        <f t="shared" si="12"/>
        <v>228</v>
      </c>
      <c r="B229" s="5" t="str">
        <f>IF(A229="","",VLOOKUP($A229,超越经验表!$A:$B,2,))</f>
        <v>1638.52亿</v>
      </c>
      <c r="C229" s="5">
        <f>IF(A229="","",VLOOKUP($A229,超越经验表!$A:$C,3,))</f>
        <v>163851960621</v>
      </c>
      <c r="D229" s="5">
        <f>IF(A229="","",VLOOKUP($A229,超越经验表!$A:$D,4,))</f>
        <v>1</v>
      </c>
      <c r="E229" s="5" t="str">
        <f t="shared" si="10"/>
        <v>11.75万亿</v>
      </c>
      <c r="F229" s="5">
        <f>IF(A229="","",VLOOKUP($A229,超越经验表!$A:$F,6,)-VLOOKUP($A$3-1,超越经验表!$A:$F,6,))</f>
        <v>11745491671843</v>
      </c>
      <c r="G229" s="5">
        <f>IF(A229="","",VLOOKUP($A229,超越经验表!$A:$G,7,)-VLOOKUP($A$3-1,超越经验表!$A:$G,7,))</f>
        <v>227</v>
      </c>
      <c r="H229" s="5">
        <f t="shared" si="11"/>
        <v>228</v>
      </c>
    </row>
    <row r="230" spans="1:8" x14ac:dyDescent="0.2">
      <c r="A230" s="11">
        <f t="shared" si="12"/>
        <v>229</v>
      </c>
      <c r="B230" s="6" t="str">
        <f>IF(A230="","",VLOOKUP($A230,超越经验表!$A:$B,2,))</f>
        <v>1653.78亿</v>
      </c>
      <c r="C230" s="6">
        <f>IF(A230="","",VLOOKUP($A230,超越经验表!$A:$C,3,))</f>
        <v>165378429512</v>
      </c>
      <c r="D230" s="6">
        <f>IF(A230="","",VLOOKUP($A230,超越经验表!$A:$D,4,))</f>
        <v>1</v>
      </c>
      <c r="E230" s="6" t="str">
        <f t="shared" si="10"/>
        <v>11.91万亿</v>
      </c>
      <c r="F230" s="6">
        <f>IF(A230="","",VLOOKUP($A230,超越经验表!$A:$F,6,)-VLOOKUP($A$3-1,超越经验表!$A:$F,6,))</f>
        <v>11909343632464</v>
      </c>
      <c r="G230" s="6">
        <f>IF(A230="","",VLOOKUP($A230,超越经验表!$A:$G,7,)-VLOOKUP($A$3-1,超越经验表!$A:$G,7,))</f>
        <v>228</v>
      </c>
      <c r="H230" s="6">
        <f t="shared" si="11"/>
        <v>229</v>
      </c>
    </row>
    <row r="231" spans="1:8" x14ac:dyDescent="0.2">
      <c r="A231" s="5">
        <f t="shared" si="12"/>
        <v>230</v>
      </c>
      <c r="B231" s="5" t="str">
        <f>IF(A231="","",VLOOKUP($A231,超越经验表!$A:$B,2,))</f>
        <v>1669.12亿</v>
      </c>
      <c r="C231" s="5">
        <f>IF(A231="","",VLOOKUP($A231,超越经验表!$A:$C,3,))</f>
        <v>166911591975</v>
      </c>
      <c r="D231" s="5">
        <f>IF(A231="","",VLOOKUP($A231,超越经验表!$A:$D,4,))</f>
        <v>1</v>
      </c>
      <c r="E231" s="5" t="str">
        <f t="shared" si="10"/>
        <v>12.07万亿</v>
      </c>
      <c r="F231" s="5">
        <f>IF(A231="","",VLOOKUP($A231,超越经验表!$A:$F,6,)-VLOOKUP($A$3-1,超越经验表!$A:$F,6,))</f>
        <v>12074722061976</v>
      </c>
      <c r="G231" s="5">
        <f>IF(A231="","",VLOOKUP($A231,超越经验表!$A:$G,7,)-VLOOKUP($A$3-1,超越经验表!$A:$G,7,))</f>
        <v>229</v>
      </c>
      <c r="H231" s="5">
        <f t="shared" si="11"/>
        <v>230</v>
      </c>
    </row>
    <row r="232" spans="1:8" x14ac:dyDescent="0.2">
      <c r="A232" s="11">
        <f t="shared" si="12"/>
        <v>231</v>
      </c>
      <c r="B232" s="6" t="str">
        <f>IF(A232="","",VLOOKUP($A232,超越经验表!$A:$B,2,))</f>
        <v>1684.51亿</v>
      </c>
      <c r="C232" s="6">
        <f>IF(A232="","",VLOOKUP($A232,超越经验表!$A:$C,3,))</f>
        <v>168451448008</v>
      </c>
      <c r="D232" s="6">
        <f>IF(A232="","",VLOOKUP($A232,超越经验表!$A:$D,4,))</f>
        <v>1</v>
      </c>
      <c r="E232" s="6" t="str">
        <f t="shared" si="10"/>
        <v>12.24万亿</v>
      </c>
      <c r="F232" s="6">
        <f>IF(A232="","",VLOOKUP($A232,超越经验表!$A:$F,6,)-VLOOKUP($A$3-1,超越经验表!$A:$F,6,))</f>
        <v>12241633653951</v>
      </c>
      <c r="G232" s="6">
        <f>IF(A232="","",VLOOKUP($A232,超越经验表!$A:$G,7,)-VLOOKUP($A$3-1,超越经验表!$A:$G,7,))</f>
        <v>230</v>
      </c>
      <c r="H232" s="6">
        <f t="shared" si="11"/>
        <v>231</v>
      </c>
    </row>
    <row r="233" spans="1:8" x14ac:dyDescent="0.2">
      <c r="A233" s="5">
        <f t="shared" si="12"/>
        <v>232</v>
      </c>
      <c r="B233" s="5" t="str">
        <f>IF(A233="","",VLOOKUP($A233,超越经验表!$A:$B,2,))</f>
        <v>1699.98亿</v>
      </c>
      <c r="C233" s="5">
        <f>IF(A233="","",VLOOKUP($A233,超越经验表!$A:$C,3,))</f>
        <v>169997997613</v>
      </c>
      <c r="D233" s="5">
        <f>IF(A233="","",VLOOKUP($A233,超越经验表!$A:$D,4,))</f>
        <v>1</v>
      </c>
      <c r="E233" s="5" t="str">
        <f t="shared" si="10"/>
        <v>12.41万亿</v>
      </c>
      <c r="F233" s="5">
        <f>IF(A233="","",VLOOKUP($A233,超越经验表!$A:$F,6,)-VLOOKUP($A$3-1,超越经验表!$A:$F,6,))</f>
        <v>12410085101959</v>
      </c>
      <c r="G233" s="5">
        <f>IF(A233="","",VLOOKUP($A233,超越经验表!$A:$G,7,)-VLOOKUP($A$3-1,超越经验表!$A:$G,7,))</f>
        <v>231</v>
      </c>
      <c r="H233" s="5">
        <f t="shared" si="11"/>
        <v>232</v>
      </c>
    </row>
    <row r="234" spans="1:8" x14ac:dyDescent="0.2">
      <c r="A234" s="11">
        <f t="shared" si="12"/>
        <v>233</v>
      </c>
      <c r="B234" s="6" t="str">
        <f>IF(A234="","",VLOOKUP($A234,超越经验表!$A:$B,2,))</f>
        <v>1715.51亿</v>
      </c>
      <c r="C234" s="6">
        <f>IF(A234="","",VLOOKUP($A234,超越经验表!$A:$C,3,))</f>
        <v>171551240788</v>
      </c>
      <c r="D234" s="6">
        <f>IF(A234="","",VLOOKUP($A234,超越经验表!$A:$D,4,))</f>
        <v>1</v>
      </c>
      <c r="E234" s="6" t="str">
        <f t="shared" si="10"/>
        <v>12.58万亿</v>
      </c>
      <c r="F234" s="6">
        <f>IF(A234="","",VLOOKUP($A234,超越经验表!$A:$F,6,)-VLOOKUP($A$3-1,超越经验表!$A:$F,6,))</f>
        <v>12580083099572</v>
      </c>
      <c r="G234" s="6">
        <f>IF(A234="","",VLOOKUP($A234,超越经验表!$A:$G,7,)-VLOOKUP($A$3-1,超越经验表!$A:$G,7,))</f>
        <v>232</v>
      </c>
      <c r="H234" s="6">
        <f t="shared" si="11"/>
        <v>233</v>
      </c>
    </row>
    <row r="235" spans="1:8" x14ac:dyDescent="0.2">
      <c r="A235" s="5">
        <f t="shared" si="12"/>
        <v>234</v>
      </c>
      <c r="B235" s="5" t="str">
        <f>IF(A235="","",VLOOKUP($A235,超越经验表!$A:$B,2,))</f>
        <v>1731.11亿</v>
      </c>
      <c r="C235" s="5">
        <f>IF(A235="","",VLOOKUP($A235,超越经验表!$A:$C,3,))</f>
        <v>173111177535</v>
      </c>
      <c r="D235" s="5">
        <f>IF(A235="","",VLOOKUP($A235,超越经验表!$A:$D,4,))</f>
        <v>1</v>
      </c>
      <c r="E235" s="5" t="str">
        <f t="shared" si="10"/>
        <v>12.75万亿</v>
      </c>
      <c r="F235" s="5">
        <f>IF(A235="","",VLOOKUP($A235,超越经验表!$A:$F,6,)-VLOOKUP($A$3-1,超越经验表!$A:$F,6,))</f>
        <v>12751634340360</v>
      </c>
      <c r="G235" s="5">
        <f>IF(A235="","",VLOOKUP($A235,超越经验表!$A:$G,7,)-VLOOKUP($A$3-1,超越经验表!$A:$G,7,))</f>
        <v>233</v>
      </c>
      <c r="H235" s="5">
        <f t="shared" si="11"/>
        <v>234</v>
      </c>
    </row>
    <row r="236" spans="1:8" x14ac:dyDescent="0.2">
      <c r="A236" s="11">
        <f t="shared" si="12"/>
        <v>235</v>
      </c>
      <c r="B236" s="6" t="str">
        <f>IF(A236="","",VLOOKUP($A236,超越经验表!$A:$B,2,))</f>
        <v>1746.78亿</v>
      </c>
      <c r="C236" s="6">
        <f>IF(A236="","",VLOOKUP($A236,超越经验表!$A:$C,3,))</f>
        <v>174677807853</v>
      </c>
      <c r="D236" s="6">
        <f>IF(A236="","",VLOOKUP($A236,超越经验表!$A:$D,4,))</f>
        <v>1</v>
      </c>
      <c r="E236" s="6" t="str">
        <f t="shared" si="10"/>
        <v>12.92万亿</v>
      </c>
      <c r="F236" s="6">
        <f>IF(A236="","",VLOOKUP($A236,超越经验表!$A:$F,6,)-VLOOKUP($A$3-1,超越经验表!$A:$F,6,))</f>
        <v>12924745517895</v>
      </c>
      <c r="G236" s="6">
        <f>IF(A236="","",VLOOKUP($A236,超越经验表!$A:$G,7,)-VLOOKUP($A$3-1,超越经验表!$A:$G,7,))</f>
        <v>234</v>
      </c>
      <c r="H236" s="6">
        <f t="shared" si="11"/>
        <v>235</v>
      </c>
    </row>
    <row r="237" spans="1:8" x14ac:dyDescent="0.2">
      <c r="A237" s="5">
        <f t="shared" si="12"/>
        <v>236</v>
      </c>
      <c r="B237" s="5" t="str">
        <f>IF(A237="","",VLOOKUP($A237,超越经验表!$A:$B,2,))</f>
        <v>1762.51亿</v>
      </c>
      <c r="C237" s="5">
        <f>IF(A237="","",VLOOKUP($A237,超越经验表!$A:$C,3,))</f>
        <v>176251131742</v>
      </c>
      <c r="D237" s="5">
        <f>IF(A237="","",VLOOKUP($A237,超越经验表!$A:$D,4,))</f>
        <v>1</v>
      </c>
      <c r="E237" s="5" t="str">
        <f t="shared" si="10"/>
        <v>13.1万亿</v>
      </c>
      <c r="F237" s="5">
        <f>IF(A237="","",VLOOKUP($A237,超越经验表!$A:$F,6,)-VLOOKUP($A$3-1,超越经验表!$A:$F,6,))</f>
        <v>13099423325748</v>
      </c>
      <c r="G237" s="5">
        <f>IF(A237="","",VLOOKUP($A237,超越经验表!$A:$G,7,)-VLOOKUP($A$3-1,超越经验表!$A:$G,7,))</f>
        <v>235</v>
      </c>
      <c r="H237" s="5">
        <f t="shared" si="11"/>
        <v>236</v>
      </c>
    </row>
    <row r="238" spans="1:8" x14ac:dyDescent="0.2">
      <c r="A238" s="11">
        <f t="shared" si="12"/>
        <v>237</v>
      </c>
      <c r="B238" s="6" t="str">
        <f>IF(A238="","",VLOOKUP($A238,超越经验表!$A:$B,2,))</f>
        <v>1778.31亿</v>
      </c>
      <c r="C238" s="6">
        <f>IF(A238="","",VLOOKUP($A238,超越经验表!$A:$C,3,))</f>
        <v>177831149202</v>
      </c>
      <c r="D238" s="6">
        <f>IF(A238="","",VLOOKUP($A238,超越经验表!$A:$D,4,))</f>
        <v>1</v>
      </c>
      <c r="E238" s="6" t="str">
        <f t="shared" si="10"/>
        <v>13.28万亿</v>
      </c>
      <c r="F238" s="6">
        <f>IF(A238="","",VLOOKUP($A238,超越经验表!$A:$F,6,)-VLOOKUP($A$3-1,超越经验表!$A:$F,6,))</f>
        <v>13275674457490</v>
      </c>
      <c r="G238" s="6">
        <f>IF(A238="","",VLOOKUP($A238,超越经验表!$A:$G,7,)-VLOOKUP($A$3-1,超越经验表!$A:$G,7,))</f>
        <v>236</v>
      </c>
      <c r="H238" s="6">
        <f t="shared" si="11"/>
        <v>237</v>
      </c>
    </row>
    <row r="239" spans="1:8" x14ac:dyDescent="0.2">
      <c r="A239" s="5">
        <f t="shared" si="12"/>
        <v>238</v>
      </c>
      <c r="B239" s="5" t="str">
        <f>IF(A239="","",VLOOKUP($A239,超越经验表!$A:$B,2,))</f>
        <v>1794.18亿</v>
      </c>
      <c r="C239" s="5">
        <f>IF(A239="","",VLOOKUP($A239,超越经验表!$A:$C,3,))</f>
        <v>179417860233</v>
      </c>
      <c r="D239" s="5">
        <f>IF(A239="","",VLOOKUP($A239,超越经验表!$A:$D,4,))</f>
        <v>1</v>
      </c>
      <c r="E239" s="5" t="str">
        <f t="shared" si="10"/>
        <v>13.45万亿</v>
      </c>
      <c r="F239" s="5">
        <f>IF(A239="","",VLOOKUP($A239,超越经验表!$A:$F,6,)-VLOOKUP($A$3-1,超越经验表!$A:$F,6,))</f>
        <v>13453505606692</v>
      </c>
      <c r="G239" s="5">
        <f>IF(A239="","",VLOOKUP($A239,超越经验表!$A:$G,7,)-VLOOKUP($A$3-1,超越经验表!$A:$G,7,))</f>
        <v>237</v>
      </c>
      <c r="H239" s="5">
        <f t="shared" si="11"/>
        <v>238</v>
      </c>
    </row>
    <row r="240" spans="1:8" x14ac:dyDescent="0.2">
      <c r="A240" s="11">
        <f t="shared" si="12"/>
        <v>239</v>
      </c>
      <c r="B240" s="6" t="str">
        <f>IF(A240="","",VLOOKUP($A240,超越经验表!$A:$B,2,))</f>
        <v>1810.11亿</v>
      </c>
      <c r="C240" s="6">
        <f>IF(A240="","",VLOOKUP($A240,超越经验表!$A:$C,3,))</f>
        <v>181011264835</v>
      </c>
      <c r="D240" s="6">
        <f>IF(A240="","",VLOOKUP($A240,超越经验表!$A:$D,4,))</f>
        <v>1</v>
      </c>
      <c r="E240" s="6" t="str">
        <f t="shared" si="10"/>
        <v>13.63万亿</v>
      </c>
      <c r="F240" s="6">
        <f>IF(A240="","",VLOOKUP($A240,超越经验表!$A:$F,6,)-VLOOKUP($A$3-1,超越经验表!$A:$F,6,))</f>
        <v>13632923466925</v>
      </c>
      <c r="G240" s="6">
        <f>IF(A240="","",VLOOKUP($A240,超越经验表!$A:$G,7,)-VLOOKUP($A$3-1,超越经验表!$A:$G,7,))</f>
        <v>238</v>
      </c>
      <c r="H240" s="6">
        <f t="shared" si="11"/>
        <v>239</v>
      </c>
    </row>
    <row r="241" spans="1:8" x14ac:dyDescent="0.2">
      <c r="A241" s="5">
        <f t="shared" si="12"/>
        <v>240</v>
      </c>
      <c r="B241" s="5" t="str">
        <f>IF(A241="","",VLOOKUP($A241,超越经验表!$A:$B,2,))</f>
        <v>1826.11亿</v>
      </c>
      <c r="C241" s="5">
        <f>IF(A241="","",VLOOKUP($A241,超越经验表!$A:$C,3,))</f>
        <v>182611363008</v>
      </c>
      <c r="D241" s="5">
        <f>IF(A241="","",VLOOKUP($A241,超越经验表!$A:$D,4,))</f>
        <v>1</v>
      </c>
      <c r="E241" s="5" t="str">
        <f t="shared" si="10"/>
        <v>13.81万亿</v>
      </c>
      <c r="F241" s="5">
        <f>IF(A241="","",VLOOKUP($A241,超越经验表!$A:$F,6,)-VLOOKUP($A$3-1,超越经验表!$A:$F,6,))</f>
        <v>13813934731760</v>
      </c>
      <c r="G241" s="5">
        <f>IF(A241="","",VLOOKUP($A241,超越经验表!$A:$G,7,)-VLOOKUP($A$3-1,超越经验表!$A:$G,7,))</f>
        <v>239</v>
      </c>
      <c r="H241" s="5">
        <f t="shared" si="11"/>
        <v>240</v>
      </c>
    </row>
    <row r="242" spans="1:8" x14ac:dyDescent="0.2">
      <c r="A242" s="11">
        <f t="shared" si="12"/>
        <v>241</v>
      </c>
      <c r="B242" s="6" t="str">
        <f>IF(A242="","",VLOOKUP($A242,超越经验表!$A:$B,2,))</f>
        <v>1842.18亿</v>
      </c>
      <c r="C242" s="6">
        <f>IF(A242="","",VLOOKUP($A242,超越经验表!$A:$C,3,))</f>
        <v>184218154753</v>
      </c>
      <c r="D242" s="6">
        <f>IF(A242="","",VLOOKUP($A242,超越经验表!$A:$D,4,))</f>
        <v>1</v>
      </c>
      <c r="E242" s="6" t="str">
        <f t="shared" si="10"/>
        <v>14万亿</v>
      </c>
      <c r="F242" s="6">
        <f>IF(A242="","",VLOOKUP($A242,超越经验表!$A:$F,6,)-VLOOKUP($A$3-1,超越经验表!$A:$F,6,))</f>
        <v>13996546094768</v>
      </c>
      <c r="G242" s="6">
        <f>IF(A242="","",VLOOKUP($A242,超越经验表!$A:$G,7,)-VLOOKUP($A$3-1,超越经验表!$A:$G,7,))</f>
        <v>240</v>
      </c>
      <c r="H242" s="6">
        <f t="shared" si="11"/>
        <v>241</v>
      </c>
    </row>
    <row r="243" spans="1:8" x14ac:dyDescent="0.2">
      <c r="A243" s="5">
        <f t="shared" si="12"/>
        <v>242</v>
      </c>
      <c r="B243" s="5" t="str">
        <f>IF(A243="","",VLOOKUP($A243,超越经验表!$A:$B,2,))</f>
        <v>1858.32亿</v>
      </c>
      <c r="C243" s="5">
        <f>IF(A243="","",VLOOKUP($A243,超越经验表!$A:$C,3,))</f>
        <v>185831640069</v>
      </c>
      <c r="D243" s="5">
        <f>IF(A243="","",VLOOKUP($A243,超越经验表!$A:$D,4,))</f>
        <v>1</v>
      </c>
      <c r="E243" s="5" t="str">
        <f t="shared" si="10"/>
        <v>14.18万亿</v>
      </c>
      <c r="F243" s="5">
        <f>IF(A243="","",VLOOKUP($A243,超越经验表!$A:$F,6,)-VLOOKUP($A$3-1,超越经验表!$A:$F,6,))</f>
        <v>14180764249521</v>
      </c>
      <c r="G243" s="5">
        <f>IF(A243="","",VLOOKUP($A243,超越经验表!$A:$G,7,)-VLOOKUP($A$3-1,超越经验表!$A:$G,7,))</f>
        <v>241</v>
      </c>
      <c r="H243" s="5">
        <f t="shared" si="11"/>
        <v>242</v>
      </c>
    </row>
    <row r="244" spans="1:8" x14ac:dyDescent="0.2">
      <c r="A244" s="11">
        <f t="shared" si="12"/>
        <v>243</v>
      </c>
      <c r="B244" s="6" t="str">
        <f>IF(A244="","",VLOOKUP($A244,超越经验表!$A:$B,2,))</f>
        <v>1874.52亿</v>
      </c>
      <c r="C244" s="6">
        <f>IF(A244="","",VLOOKUP($A244,超越经验表!$A:$C,3,))</f>
        <v>187451818955</v>
      </c>
      <c r="D244" s="6">
        <f>IF(A244="","",VLOOKUP($A244,超越经验表!$A:$D,4,))</f>
        <v>1</v>
      </c>
      <c r="E244" s="6" t="str">
        <f t="shared" si="10"/>
        <v>14.37万亿</v>
      </c>
      <c r="F244" s="6">
        <f>IF(A244="","",VLOOKUP($A244,超越经验表!$A:$F,6,)-VLOOKUP($A$3-1,超越经验表!$A:$F,6,))</f>
        <v>14366595889590</v>
      </c>
      <c r="G244" s="6">
        <f>IF(A244="","",VLOOKUP($A244,超越经验表!$A:$G,7,)-VLOOKUP($A$3-1,超越经验表!$A:$G,7,))</f>
        <v>242</v>
      </c>
      <c r="H244" s="6">
        <f t="shared" si="11"/>
        <v>243</v>
      </c>
    </row>
    <row r="245" spans="1:8" x14ac:dyDescent="0.2">
      <c r="A245" s="5">
        <f t="shared" si="12"/>
        <v>244</v>
      </c>
      <c r="B245" s="5" t="str">
        <f>IF(A245="","",VLOOKUP($A245,超越经验表!$A:$B,2,))</f>
        <v>1890.79亿</v>
      </c>
      <c r="C245" s="5">
        <f>IF(A245="","",VLOOKUP($A245,超越经验表!$A:$C,3,))</f>
        <v>189078691413</v>
      </c>
      <c r="D245" s="5">
        <f>IF(A245="","",VLOOKUP($A245,超越经验表!$A:$D,4,))</f>
        <v>1</v>
      </c>
      <c r="E245" s="5" t="str">
        <f t="shared" si="10"/>
        <v>14.55万亿</v>
      </c>
      <c r="F245" s="5">
        <f>IF(A245="","",VLOOKUP($A245,超越经验表!$A:$F,6,)-VLOOKUP($A$3-1,超越经验表!$A:$F,6,))</f>
        <v>14554047708545</v>
      </c>
      <c r="G245" s="5">
        <f>IF(A245="","",VLOOKUP($A245,超越经验表!$A:$G,7,)-VLOOKUP($A$3-1,超越经验表!$A:$G,7,))</f>
        <v>243</v>
      </c>
      <c r="H245" s="5">
        <f t="shared" si="11"/>
        <v>244</v>
      </c>
    </row>
    <row r="246" spans="1:8" x14ac:dyDescent="0.2">
      <c r="A246" s="11">
        <f t="shared" si="12"/>
        <v>245</v>
      </c>
      <c r="B246" s="6" t="str">
        <f>IF(A246="","",VLOOKUP($A246,超越经验表!$A:$B,2,))</f>
        <v>1907.12亿</v>
      </c>
      <c r="C246" s="6">
        <f>IF(A246="","",VLOOKUP($A246,超越经验表!$A:$C,3,))</f>
        <v>190712257442</v>
      </c>
      <c r="D246" s="6">
        <f>IF(A246="","",VLOOKUP($A246,超越经验表!$A:$D,4,))</f>
        <v>1</v>
      </c>
      <c r="E246" s="6" t="str">
        <f t="shared" si="10"/>
        <v>14.74万亿</v>
      </c>
      <c r="F246" s="6">
        <f>IF(A246="","",VLOOKUP($A246,超越经验表!$A:$F,6,)-VLOOKUP($A$3-1,超越经验表!$A:$F,6,))</f>
        <v>14743126399958</v>
      </c>
      <c r="G246" s="6">
        <f>IF(A246="","",VLOOKUP($A246,超越经验表!$A:$G,7,)-VLOOKUP($A$3-1,超越经验表!$A:$G,7,))</f>
        <v>244</v>
      </c>
      <c r="H246" s="6">
        <f t="shared" si="11"/>
        <v>245</v>
      </c>
    </row>
    <row r="247" spans="1:8" x14ac:dyDescent="0.2">
      <c r="A247" s="5">
        <f t="shared" si="12"/>
        <v>246</v>
      </c>
      <c r="B247" s="5" t="str">
        <f>IF(A247="","",VLOOKUP($A247,超越经验表!$A:$B,2,))</f>
        <v>1923.53亿</v>
      </c>
      <c r="C247" s="5">
        <f>IF(A247="","",VLOOKUP($A247,超越经验表!$A:$C,3,))</f>
        <v>192352517042</v>
      </c>
      <c r="D247" s="5">
        <f>IF(A247="","",VLOOKUP($A247,超越经验表!$A:$D,4,))</f>
        <v>1</v>
      </c>
      <c r="E247" s="5" t="str">
        <f t="shared" si="10"/>
        <v>14.93万亿</v>
      </c>
      <c r="F247" s="5">
        <f>IF(A247="","",VLOOKUP($A247,超越经验表!$A:$F,6,)-VLOOKUP($A$3-1,超越经验表!$A:$F,6,))</f>
        <v>14933838657400</v>
      </c>
      <c r="G247" s="5">
        <f>IF(A247="","",VLOOKUP($A247,超越经验表!$A:$G,7,)-VLOOKUP($A$3-1,超越经验表!$A:$G,7,))</f>
        <v>245</v>
      </c>
      <c r="H247" s="5">
        <f t="shared" si="11"/>
        <v>246</v>
      </c>
    </row>
    <row r="248" spans="1:8" x14ac:dyDescent="0.2">
      <c r="A248" s="11">
        <f t="shared" si="12"/>
        <v>247</v>
      </c>
      <c r="B248" s="6" t="str">
        <f>IF(A248="","",VLOOKUP($A248,超越经验表!$A:$B,2,))</f>
        <v>1939.99亿</v>
      </c>
      <c r="C248" s="6">
        <f>IF(A248="","",VLOOKUP($A248,超越经验表!$A:$C,3,))</f>
        <v>193999470213</v>
      </c>
      <c r="D248" s="6">
        <f>IF(A248="","",VLOOKUP($A248,超越经验表!$A:$D,4,))</f>
        <v>1</v>
      </c>
      <c r="E248" s="6" t="str">
        <f t="shared" si="10"/>
        <v>15.13万亿</v>
      </c>
      <c r="F248" s="6">
        <f>IF(A248="","",VLOOKUP($A248,超越经验表!$A:$F,6,)-VLOOKUP($A$3-1,超越经验表!$A:$F,6,))</f>
        <v>15126191174442</v>
      </c>
      <c r="G248" s="6">
        <f>IF(A248="","",VLOOKUP($A248,超越经验表!$A:$G,7,)-VLOOKUP($A$3-1,超越经验表!$A:$G,7,))</f>
        <v>246</v>
      </c>
      <c r="H248" s="6">
        <f t="shared" si="11"/>
        <v>247</v>
      </c>
    </row>
    <row r="249" spans="1:8" x14ac:dyDescent="0.2">
      <c r="A249" s="5">
        <f t="shared" si="12"/>
        <v>248</v>
      </c>
      <c r="B249" s="5" t="str">
        <f>IF(A249="","",VLOOKUP($A249,超越经验表!$A:$B,2,))</f>
        <v>1956.53亿</v>
      </c>
      <c r="C249" s="5">
        <f>IF(A249="","",VLOOKUP($A249,超越经验表!$A:$C,3,))</f>
        <v>195653116955</v>
      </c>
      <c r="D249" s="5">
        <f>IF(A249="","",VLOOKUP($A249,超越经验表!$A:$D,4,))</f>
        <v>1</v>
      </c>
      <c r="E249" s="5" t="str">
        <f t="shared" si="10"/>
        <v>15.32万亿</v>
      </c>
      <c r="F249" s="5">
        <f>IF(A249="","",VLOOKUP($A249,超越经验表!$A:$F,6,)-VLOOKUP($A$3-1,超越经验表!$A:$F,6,))</f>
        <v>15320190644655</v>
      </c>
      <c r="G249" s="5">
        <f>IF(A249="","",VLOOKUP($A249,超越经验表!$A:$G,7,)-VLOOKUP($A$3-1,超越经验表!$A:$G,7,))</f>
        <v>247</v>
      </c>
      <c r="H249" s="5">
        <f t="shared" si="11"/>
        <v>248</v>
      </c>
    </row>
    <row r="250" spans="1:8" x14ac:dyDescent="0.2">
      <c r="A250" s="11">
        <f t="shared" si="12"/>
        <v>249</v>
      </c>
      <c r="B250" s="6" t="str">
        <f>IF(A250="","",VLOOKUP($A250,超越经验表!$A:$B,2,))</f>
        <v>1973.13亿</v>
      </c>
      <c r="C250" s="6">
        <f>IF(A250="","",VLOOKUP($A250,超越经验表!$A:$C,3,))</f>
        <v>197313457269</v>
      </c>
      <c r="D250" s="6">
        <f>IF(A250="","",VLOOKUP($A250,超越经验表!$A:$D,4,))</f>
        <v>1</v>
      </c>
      <c r="E250" s="6" t="str">
        <f t="shared" si="10"/>
        <v>15.52万亿</v>
      </c>
      <c r="F250" s="6">
        <f>IF(A250="","",VLOOKUP($A250,超越经验表!$A:$F,6,)-VLOOKUP($A$3-1,超越经验表!$A:$F,6,))</f>
        <v>15515843761610</v>
      </c>
      <c r="G250" s="6">
        <f>IF(A250="","",VLOOKUP($A250,超越经验表!$A:$G,7,)-VLOOKUP($A$3-1,超越经验表!$A:$G,7,))</f>
        <v>248</v>
      </c>
      <c r="H250" s="6">
        <f t="shared" si="11"/>
        <v>249</v>
      </c>
    </row>
    <row r="251" spans="1:8" x14ac:dyDescent="0.2">
      <c r="A251" s="5">
        <f t="shared" si="12"/>
        <v>250</v>
      </c>
      <c r="B251" s="5" t="str">
        <f>IF(A251="","",VLOOKUP($A251,超越经验表!$A:$B,2,))</f>
        <v>1989.8亿</v>
      </c>
      <c r="C251" s="5">
        <f>IF(A251="","",VLOOKUP($A251,超越经验表!$A:$C,3,))</f>
        <v>198980491153</v>
      </c>
      <c r="D251" s="5">
        <f>IF(A251="","",VLOOKUP($A251,超越经验表!$A:$D,4,))</f>
        <v>1</v>
      </c>
      <c r="E251" s="5" t="str">
        <f t="shared" si="10"/>
        <v>15.71万亿</v>
      </c>
      <c r="F251" s="5">
        <f>IF(A251="","",VLOOKUP($A251,超越经验表!$A:$F,6,)-VLOOKUP($A$3-1,超越经验表!$A:$F,6,))</f>
        <v>15713157218879</v>
      </c>
      <c r="G251" s="5">
        <f>IF(A251="","",VLOOKUP($A251,超越经验表!$A:$G,7,)-VLOOKUP($A$3-1,超越经验表!$A:$G,7,))</f>
        <v>249</v>
      </c>
      <c r="H251" s="5">
        <f t="shared" si="11"/>
        <v>250</v>
      </c>
    </row>
    <row r="252" spans="1:8" x14ac:dyDescent="0.2">
      <c r="A252" s="11">
        <f t="shared" si="12"/>
        <v>251</v>
      </c>
      <c r="B252" s="6" t="str">
        <f>IF(A252="","",VLOOKUP($A252,超越经验表!$A:$B,2,))</f>
        <v>2006.54亿</v>
      </c>
      <c r="C252" s="6">
        <f>IF(A252="","",VLOOKUP($A252,超越经验表!$A:$C,3,))</f>
        <v>200654218609</v>
      </c>
      <c r="D252" s="6">
        <f>IF(A252="","",VLOOKUP($A252,超越经验表!$A:$D,4,))</f>
        <v>1</v>
      </c>
      <c r="E252" s="6" t="str">
        <f t="shared" si="10"/>
        <v>15.91万亿</v>
      </c>
      <c r="F252" s="6">
        <f>IF(A252="","",VLOOKUP($A252,超越经验表!$A:$F,6,)-VLOOKUP($A$3-1,超越经验表!$A:$F,6,))</f>
        <v>15912137710032</v>
      </c>
      <c r="G252" s="6">
        <f>IF(A252="","",VLOOKUP($A252,超越经验表!$A:$G,7,)-VLOOKUP($A$3-1,超越经验表!$A:$G,7,))</f>
        <v>250</v>
      </c>
      <c r="H252" s="6">
        <f t="shared" si="11"/>
        <v>251</v>
      </c>
    </row>
    <row r="253" spans="1:8" x14ac:dyDescent="0.2">
      <c r="A253" s="5">
        <f t="shared" si="12"/>
        <v>252</v>
      </c>
      <c r="B253" s="5" t="str">
        <f>IF(A253="","",VLOOKUP($A253,超越经验表!$A:$B,2,))</f>
        <v>2023.35亿</v>
      </c>
      <c r="C253" s="5">
        <f>IF(A253="","",VLOOKUP($A253,超越经验表!$A:$C,3,))</f>
        <v>202334639635</v>
      </c>
      <c r="D253" s="5">
        <f>IF(A253="","",VLOOKUP($A253,超越经验表!$A:$D,4,))</f>
        <v>1</v>
      </c>
      <c r="E253" s="5" t="str">
        <f t="shared" si="10"/>
        <v>16.11万亿</v>
      </c>
      <c r="F253" s="5">
        <f>IF(A253="","",VLOOKUP($A253,超越经验表!$A:$F,6,)-VLOOKUP($A$3-1,超越经验表!$A:$F,6,))</f>
        <v>16112791928641</v>
      </c>
      <c r="G253" s="5">
        <f>IF(A253="","",VLOOKUP($A253,超越经验表!$A:$G,7,)-VLOOKUP($A$3-1,超越经验表!$A:$G,7,))</f>
        <v>251</v>
      </c>
      <c r="H253" s="5">
        <f t="shared" si="11"/>
        <v>252</v>
      </c>
    </row>
    <row r="254" spans="1:8" x14ac:dyDescent="0.2">
      <c r="A254" s="11">
        <f t="shared" si="12"/>
        <v>253</v>
      </c>
      <c r="B254" s="6" t="str">
        <f>IF(A254="","",VLOOKUP($A254,超越经验表!$A:$B,2,))</f>
        <v>2040.22亿</v>
      </c>
      <c r="C254" s="6">
        <f>IF(A254="","",VLOOKUP($A254,超越经验表!$A:$C,3,))</f>
        <v>204021754233</v>
      </c>
      <c r="D254" s="6">
        <f>IF(A254="","",VLOOKUP($A254,超越经验表!$A:$D,4,))</f>
        <v>1</v>
      </c>
      <c r="E254" s="6" t="str">
        <f t="shared" si="10"/>
        <v>16.32万亿</v>
      </c>
      <c r="F254" s="6">
        <f>IF(A254="","",VLOOKUP($A254,超越经验表!$A:$F,6,)-VLOOKUP($A$3-1,超越经验表!$A:$F,6,))</f>
        <v>16315126568276</v>
      </c>
      <c r="G254" s="6">
        <f>IF(A254="","",VLOOKUP($A254,超越经验表!$A:$G,7,)-VLOOKUP($A$3-1,超越经验表!$A:$G,7,))</f>
        <v>252</v>
      </c>
      <c r="H254" s="6">
        <f t="shared" si="11"/>
        <v>253</v>
      </c>
    </row>
    <row r="255" spans="1:8" x14ac:dyDescent="0.2">
      <c r="A255" s="5">
        <f t="shared" si="12"/>
        <v>254</v>
      </c>
      <c r="B255" s="5" t="str">
        <f>IF(A255="","",VLOOKUP($A255,超越经验表!$A:$B,2,))</f>
        <v>2057.16亿</v>
      </c>
      <c r="C255" s="5">
        <f>IF(A255="","",VLOOKUP($A255,超越经验表!$A:$C,3,))</f>
        <v>205715562402</v>
      </c>
      <c r="D255" s="5">
        <f>IF(A255="","",VLOOKUP($A255,超越经验表!$A:$D,4,))</f>
        <v>1</v>
      </c>
      <c r="E255" s="5" t="str">
        <f t="shared" si="10"/>
        <v>16.52万亿</v>
      </c>
      <c r="F255" s="5">
        <f>IF(A255="","",VLOOKUP($A255,超越经验表!$A:$F,6,)-VLOOKUP($A$3-1,超越经验表!$A:$F,6,))</f>
        <v>16519148322509</v>
      </c>
      <c r="G255" s="5">
        <f>IF(A255="","",VLOOKUP($A255,超越经验表!$A:$G,7,)-VLOOKUP($A$3-1,超越经验表!$A:$G,7,))</f>
        <v>253</v>
      </c>
      <c r="H255" s="5">
        <f t="shared" si="11"/>
        <v>254</v>
      </c>
    </row>
    <row r="256" spans="1:8" x14ac:dyDescent="0.2">
      <c r="A256" s="11">
        <f t="shared" si="12"/>
        <v>255</v>
      </c>
      <c r="B256" s="6" t="str">
        <f>IF(A256="","",VLOOKUP($A256,超越经验表!$A:$B,2,))</f>
        <v>2074.16亿</v>
      </c>
      <c r="C256" s="6">
        <f>IF(A256="","",VLOOKUP($A256,超越经验表!$A:$C,3,))</f>
        <v>207416064142</v>
      </c>
      <c r="D256" s="6">
        <f>IF(A256="","",VLOOKUP($A256,超越经验表!$A:$D,4,))</f>
        <v>1</v>
      </c>
      <c r="E256" s="6" t="str">
        <f t="shared" si="10"/>
        <v>16.72万亿</v>
      </c>
      <c r="F256" s="6">
        <f>IF(A256="","",VLOOKUP($A256,超越经验表!$A:$F,6,)-VLOOKUP($A$3-1,超越经验表!$A:$F,6,))</f>
        <v>16724863884911</v>
      </c>
      <c r="G256" s="6">
        <f>IF(A256="","",VLOOKUP($A256,超越经验表!$A:$G,7,)-VLOOKUP($A$3-1,超越经验表!$A:$G,7,))</f>
        <v>254</v>
      </c>
      <c r="H256" s="6">
        <f t="shared" si="11"/>
        <v>255</v>
      </c>
    </row>
    <row r="257" spans="1:8" x14ac:dyDescent="0.2">
      <c r="A257" s="5">
        <f t="shared" si="12"/>
        <v>256</v>
      </c>
      <c r="B257" s="5" t="str">
        <f>IF(A257="","",VLOOKUP($A257,超越经验表!$A:$B,2,))</f>
        <v>2091.23亿</v>
      </c>
      <c r="C257" s="5">
        <f>IF(A257="","",VLOOKUP($A257,超越经验表!$A:$C,3,))</f>
        <v>209123259453</v>
      </c>
      <c r="D257" s="5">
        <f>IF(A257="","",VLOOKUP($A257,超越经验表!$A:$D,4,))</f>
        <v>1</v>
      </c>
      <c r="E257" s="5" t="str">
        <f t="shared" si="10"/>
        <v>16.93万亿</v>
      </c>
      <c r="F257" s="5">
        <f>IF(A257="","",VLOOKUP($A257,超越经验表!$A:$F,6,)-VLOOKUP($A$3-1,超越经验表!$A:$F,6,))</f>
        <v>16932279949053</v>
      </c>
      <c r="G257" s="5">
        <f>IF(A257="","",VLOOKUP($A257,超越经验表!$A:$G,7,)-VLOOKUP($A$3-1,超越经验表!$A:$G,7,))</f>
        <v>255</v>
      </c>
      <c r="H257" s="5">
        <f t="shared" si="11"/>
        <v>256</v>
      </c>
    </row>
    <row r="258" spans="1:8" x14ac:dyDescent="0.2">
      <c r="A258" s="11">
        <f t="shared" si="12"/>
        <v>257</v>
      </c>
      <c r="B258" s="6" t="str">
        <f>IF(A258="","",VLOOKUP($A258,超越经验表!$A:$B,2,))</f>
        <v>2108.37亿</v>
      </c>
      <c r="C258" s="6">
        <f>IF(A258="","",VLOOKUP($A258,超越经验表!$A:$C,3,))</f>
        <v>210837148335</v>
      </c>
      <c r="D258" s="6">
        <f>IF(A258="","",VLOOKUP($A258,超越经验表!$A:$D,4,))</f>
        <v>1</v>
      </c>
      <c r="E258" s="6" t="str">
        <f t="shared" si="10"/>
        <v>17.14万亿</v>
      </c>
      <c r="F258" s="6">
        <f>IF(A258="","",VLOOKUP($A258,超越经验表!$A:$F,6,)-VLOOKUP($A$3-1,超越经验表!$A:$F,6,))</f>
        <v>17141403208506</v>
      </c>
      <c r="G258" s="6">
        <f>IF(A258="","",VLOOKUP($A258,超越经验表!$A:$G,7,)-VLOOKUP($A$3-1,超越经验表!$A:$G,7,))</f>
        <v>256</v>
      </c>
      <c r="H258" s="6">
        <f t="shared" si="11"/>
        <v>257</v>
      </c>
    </row>
    <row r="259" spans="1:8" x14ac:dyDescent="0.2">
      <c r="A259" s="5">
        <f t="shared" si="12"/>
        <v>258</v>
      </c>
      <c r="B259" s="5" t="str">
        <f>IF(A259="","",VLOOKUP($A259,超越经验表!$A:$B,2,))</f>
        <v>2125.58亿</v>
      </c>
      <c r="C259" s="5">
        <f>IF(A259="","",VLOOKUP($A259,超越经验表!$A:$C,3,))</f>
        <v>212557730789</v>
      </c>
      <c r="D259" s="5">
        <f>IF(A259="","",VLOOKUP($A259,超越经验表!$A:$D,4,))</f>
        <v>1</v>
      </c>
      <c r="E259" s="5" t="str">
        <f t="shared" si="10"/>
        <v>17.35万亿</v>
      </c>
      <c r="F259" s="5">
        <f>IF(A259="","",VLOOKUP($A259,超越经验表!$A:$F,6,)-VLOOKUP($A$3-1,超越经验表!$A:$F,6,))</f>
        <v>17352240356841</v>
      </c>
      <c r="G259" s="5">
        <f>IF(A259="","",VLOOKUP($A259,超越经验表!$A:$G,7,)-VLOOKUP($A$3-1,超越经验表!$A:$G,7,))</f>
        <v>257</v>
      </c>
      <c r="H259" s="5">
        <f t="shared" si="11"/>
        <v>258</v>
      </c>
    </row>
    <row r="260" spans="1:8" x14ac:dyDescent="0.2">
      <c r="A260" s="11">
        <f t="shared" si="12"/>
        <v>259</v>
      </c>
      <c r="B260" s="6" t="str">
        <f>IF(A260="","",VLOOKUP($A260,超越经验表!$A:$B,2,))</f>
        <v>2142.85亿</v>
      </c>
      <c r="C260" s="6">
        <f>IF(A260="","",VLOOKUP($A260,超越经验表!$A:$C,3,))</f>
        <v>214285006813</v>
      </c>
      <c r="D260" s="6">
        <f>IF(A260="","",VLOOKUP($A260,超越经验表!$A:$D,4,))</f>
        <v>1</v>
      </c>
      <c r="E260" s="6" t="str">
        <f t="shared" si="10"/>
        <v>17.56万亿</v>
      </c>
      <c r="F260" s="6">
        <f>IF(A260="","",VLOOKUP($A260,超越经验表!$A:$F,6,)-VLOOKUP($A$3-1,超越经验表!$A:$F,6,))</f>
        <v>17564798087630</v>
      </c>
      <c r="G260" s="6">
        <f>IF(A260="","",VLOOKUP($A260,超越经验表!$A:$G,7,)-VLOOKUP($A$3-1,超越经验表!$A:$G,7,))</f>
        <v>258</v>
      </c>
      <c r="H260" s="6">
        <f t="shared" si="11"/>
        <v>259</v>
      </c>
    </row>
    <row r="261" spans="1:8" x14ac:dyDescent="0.2">
      <c r="A261" s="5">
        <f t="shared" si="12"/>
        <v>260</v>
      </c>
      <c r="B261" s="5" t="str">
        <f>IF(A261="","",VLOOKUP($A261,超越经验表!$A:$B,2,))</f>
        <v>2160.19亿</v>
      </c>
      <c r="C261" s="5">
        <f>IF(A261="","",VLOOKUP($A261,超越经验表!$A:$C,3,))</f>
        <v>216018976409</v>
      </c>
      <c r="D261" s="5">
        <f>IF(A261="","",VLOOKUP($A261,超越经验表!$A:$D,4,))</f>
        <v>1</v>
      </c>
      <c r="E261" s="5" t="str">
        <f t="shared" ref="E261:E324" si="13">IF(A261="","",IF(F261&gt;9999999999999990,ROUND(F261/10000000000000000,2)&amp;"万兆",IF(F261&gt;999999999999,ROUND(F261/1000000000000,2)&amp;"万亿",IF(F261&gt;99999999,ROUND(F261/100000000,2)&amp;"亿",ROUND(F261/10000,2)&amp;"万"))))</f>
        <v>17.78万亿</v>
      </c>
      <c r="F261" s="5">
        <f>IF(A261="","",VLOOKUP($A261,超越经验表!$A:$F,6,)-VLOOKUP($A$3-1,超越经验表!$A:$F,6,))</f>
        <v>17779083094443</v>
      </c>
      <c r="G261" s="5">
        <f>IF(A261="","",VLOOKUP($A261,超越经验表!$A:$G,7,)-VLOOKUP($A$3-1,超越经验表!$A:$G,7,))</f>
        <v>259</v>
      </c>
      <c r="H261" s="5">
        <f t="shared" ref="H261:H324" si="14">A261</f>
        <v>260</v>
      </c>
    </row>
    <row r="262" spans="1:8" x14ac:dyDescent="0.2">
      <c r="A262" s="11">
        <f t="shared" si="12"/>
        <v>261</v>
      </c>
      <c r="B262" s="6" t="str">
        <f>IF(A262="","",VLOOKUP($A262,超越经验表!$A:$B,2,))</f>
        <v>2177.6亿</v>
      </c>
      <c r="C262" s="6">
        <f>IF(A262="","",VLOOKUP($A262,超越经验表!$A:$C,3,))</f>
        <v>217759639575</v>
      </c>
      <c r="D262" s="6">
        <f>IF(A262="","",VLOOKUP($A262,超越经验表!$A:$D,4,))</f>
        <v>1</v>
      </c>
      <c r="E262" s="6" t="str">
        <f t="shared" si="13"/>
        <v>18万亿</v>
      </c>
      <c r="F262" s="6">
        <f>IF(A262="","",VLOOKUP($A262,超越经验表!$A:$F,6,)-VLOOKUP($A$3-1,超越经验表!$A:$F,6,))</f>
        <v>17995102070852</v>
      </c>
      <c r="G262" s="6">
        <f>IF(A262="","",VLOOKUP($A262,超越经验表!$A:$G,7,)-VLOOKUP($A$3-1,超越经验表!$A:$G,7,))</f>
        <v>260</v>
      </c>
      <c r="H262" s="6">
        <f t="shared" si="14"/>
        <v>261</v>
      </c>
    </row>
    <row r="263" spans="1:8" x14ac:dyDescent="0.2">
      <c r="A263" s="5">
        <f t="shared" ref="A263:A326" si="15">IF(A262="","",IF(A262+1&lt;=4000,A262+1,""))</f>
        <v>262</v>
      </c>
      <c r="B263" s="5" t="str">
        <f>IF(A263="","",VLOOKUP($A263,超越经验表!$A:$B,2,))</f>
        <v>2195.07亿</v>
      </c>
      <c r="C263" s="5">
        <f>IF(A263="","",VLOOKUP($A263,超越经验表!$A:$C,3,))</f>
        <v>219506996313</v>
      </c>
      <c r="D263" s="5">
        <f>IF(A263="","",VLOOKUP($A263,超越经验表!$A:$D,4,))</f>
        <v>1</v>
      </c>
      <c r="E263" s="5" t="str">
        <f t="shared" si="13"/>
        <v>18.21万亿</v>
      </c>
      <c r="F263" s="5">
        <f>IF(A263="","",VLOOKUP($A263,超越经验表!$A:$F,6,)-VLOOKUP($A$3-1,超越经验表!$A:$F,6,))</f>
        <v>18212861710427</v>
      </c>
      <c r="G263" s="5">
        <f>IF(A263="","",VLOOKUP($A263,超越经验表!$A:$G,7,)-VLOOKUP($A$3-1,超越经验表!$A:$G,7,))</f>
        <v>261</v>
      </c>
      <c r="H263" s="5">
        <f t="shared" si="14"/>
        <v>262</v>
      </c>
    </row>
    <row r="264" spans="1:8" x14ac:dyDescent="0.2">
      <c r="A264" s="11">
        <f t="shared" si="15"/>
        <v>263</v>
      </c>
      <c r="B264" s="6" t="str">
        <f>IF(A264="","",VLOOKUP($A264,超越经验表!$A:$B,2,))</f>
        <v>2212.61亿</v>
      </c>
      <c r="C264" s="6">
        <f>IF(A264="","",VLOOKUP($A264,超越经验表!$A:$C,3,))</f>
        <v>221261046622</v>
      </c>
      <c r="D264" s="6">
        <f>IF(A264="","",VLOOKUP($A264,超越经验表!$A:$D,4,))</f>
        <v>1</v>
      </c>
      <c r="E264" s="6" t="str">
        <f t="shared" si="13"/>
        <v>18.43万亿</v>
      </c>
      <c r="F264" s="6">
        <f>IF(A264="","",VLOOKUP($A264,超越经验表!$A:$F,6,)-VLOOKUP($A$3-1,超越经验表!$A:$F,6,))</f>
        <v>18432368706740</v>
      </c>
      <c r="G264" s="6">
        <f>IF(A264="","",VLOOKUP($A264,超越经验表!$A:$G,7,)-VLOOKUP($A$3-1,超越经验表!$A:$G,7,))</f>
        <v>262</v>
      </c>
      <c r="H264" s="6">
        <f t="shared" si="14"/>
        <v>263</v>
      </c>
    </row>
    <row r="265" spans="1:8" x14ac:dyDescent="0.2">
      <c r="A265" s="5">
        <f t="shared" si="15"/>
        <v>264</v>
      </c>
      <c r="B265" s="5" t="str">
        <f>IF(A265="","",VLOOKUP($A265,超越经验表!$A:$B,2,))</f>
        <v>2230.22亿</v>
      </c>
      <c r="C265" s="5">
        <f>IF(A265="","",VLOOKUP($A265,超越经验表!$A:$C,3,))</f>
        <v>223021790502</v>
      </c>
      <c r="D265" s="5">
        <f>IF(A265="","",VLOOKUP($A265,超越经验表!$A:$D,4,))</f>
        <v>1</v>
      </c>
      <c r="E265" s="5" t="str">
        <f t="shared" si="13"/>
        <v>18.65万亿</v>
      </c>
      <c r="F265" s="5">
        <f>IF(A265="","",VLOOKUP($A265,超越经验表!$A:$F,6,)-VLOOKUP($A$3-1,超越经验表!$A:$F,6,))</f>
        <v>18653629753362</v>
      </c>
      <c r="G265" s="5">
        <f>IF(A265="","",VLOOKUP($A265,超越经验表!$A:$G,7,)-VLOOKUP($A$3-1,超越经验表!$A:$G,7,))</f>
        <v>263</v>
      </c>
      <c r="H265" s="5">
        <f t="shared" si="14"/>
        <v>264</v>
      </c>
    </row>
    <row r="266" spans="1:8" x14ac:dyDescent="0.2">
      <c r="A266" s="11">
        <f t="shared" si="15"/>
        <v>265</v>
      </c>
      <c r="B266" s="6" t="str">
        <f>IF(A266="","",VLOOKUP($A266,超越经验表!$A:$B,2,))</f>
        <v>2247.89亿</v>
      </c>
      <c r="C266" s="6">
        <f>IF(A266="","",VLOOKUP($A266,超越经验表!$A:$C,3,))</f>
        <v>224789227953</v>
      </c>
      <c r="D266" s="6">
        <f>IF(A266="","",VLOOKUP($A266,超越经验表!$A:$D,4,))</f>
        <v>1</v>
      </c>
      <c r="E266" s="6" t="str">
        <f t="shared" si="13"/>
        <v>18.88万亿</v>
      </c>
      <c r="F266" s="6">
        <f>IF(A266="","",VLOOKUP($A266,超越经验表!$A:$F,6,)-VLOOKUP($A$3-1,超越经验表!$A:$F,6,))</f>
        <v>18876651543864</v>
      </c>
      <c r="G266" s="6">
        <f>IF(A266="","",VLOOKUP($A266,超越经验表!$A:$G,7,)-VLOOKUP($A$3-1,超越经验表!$A:$G,7,))</f>
        <v>264</v>
      </c>
      <c r="H266" s="6">
        <f t="shared" si="14"/>
        <v>265</v>
      </c>
    </row>
    <row r="267" spans="1:8" x14ac:dyDescent="0.2">
      <c r="A267" s="5">
        <f t="shared" si="15"/>
        <v>266</v>
      </c>
      <c r="B267" s="5" t="str">
        <f>IF(A267="","",VLOOKUP($A267,超越经验表!$A:$B,2,))</f>
        <v>2265.63亿</v>
      </c>
      <c r="C267" s="5">
        <f>IF(A267="","",VLOOKUP($A267,超越经验表!$A:$C,3,))</f>
        <v>226563358975</v>
      </c>
      <c r="D267" s="5">
        <f>IF(A267="","",VLOOKUP($A267,超越经验表!$A:$D,4,))</f>
        <v>1</v>
      </c>
      <c r="E267" s="5" t="str">
        <f t="shared" si="13"/>
        <v>19.1万亿</v>
      </c>
      <c r="F267" s="5">
        <f>IF(A267="","",VLOOKUP($A267,超越经验表!$A:$F,6,)-VLOOKUP($A$3-1,超越经验表!$A:$F,6,))</f>
        <v>19101440771817</v>
      </c>
      <c r="G267" s="5">
        <f>IF(A267="","",VLOOKUP($A267,超越经验表!$A:$G,7,)-VLOOKUP($A$3-1,超越经验表!$A:$G,7,))</f>
        <v>265</v>
      </c>
      <c r="H267" s="5">
        <f t="shared" si="14"/>
        <v>266</v>
      </c>
    </row>
    <row r="268" spans="1:8" x14ac:dyDescent="0.2">
      <c r="A268" s="11">
        <f t="shared" si="15"/>
        <v>267</v>
      </c>
      <c r="B268" s="6" t="str">
        <f>IF(A268="","",VLOOKUP($A268,超越经验表!$A:$B,2,))</f>
        <v>2283.44亿</v>
      </c>
      <c r="C268" s="6">
        <f>IF(A268="","",VLOOKUP($A268,超越经验表!$A:$C,3,))</f>
        <v>228344183568</v>
      </c>
      <c r="D268" s="6">
        <f>IF(A268="","",VLOOKUP($A268,超越经验表!$A:$D,4,))</f>
        <v>1</v>
      </c>
      <c r="E268" s="6" t="str">
        <f t="shared" si="13"/>
        <v>19.33万亿</v>
      </c>
      <c r="F268" s="6">
        <f>IF(A268="","",VLOOKUP($A268,超越经验表!$A:$F,6,)-VLOOKUP($A$3-1,超越经验表!$A:$F,6,))</f>
        <v>19328004130792</v>
      </c>
      <c r="G268" s="6">
        <f>IF(A268="","",VLOOKUP($A268,超越经验表!$A:$G,7,)-VLOOKUP($A$3-1,超越经验表!$A:$G,7,))</f>
        <v>266</v>
      </c>
      <c r="H268" s="6">
        <f t="shared" si="14"/>
        <v>267</v>
      </c>
    </row>
    <row r="269" spans="1:8" x14ac:dyDescent="0.2">
      <c r="A269" s="5">
        <f t="shared" si="15"/>
        <v>268</v>
      </c>
      <c r="B269" s="5" t="str">
        <f>IF(A269="","",VLOOKUP($A269,超越经验表!$A:$B,2,))</f>
        <v>2301.32亿</v>
      </c>
      <c r="C269" s="5">
        <f>IF(A269="","",VLOOKUP($A269,超越经验表!$A:$C,3,))</f>
        <v>230131701733</v>
      </c>
      <c r="D269" s="5">
        <f>IF(A269="","",VLOOKUP($A269,超越经验表!$A:$D,4,))</f>
        <v>1</v>
      </c>
      <c r="E269" s="5" t="str">
        <f t="shared" si="13"/>
        <v>19.56万亿</v>
      </c>
      <c r="F269" s="5">
        <f>IF(A269="","",VLOOKUP($A269,超越经验表!$A:$F,6,)-VLOOKUP($A$3-1,超越经验表!$A:$F,6,))</f>
        <v>19556348314360</v>
      </c>
      <c r="G269" s="5">
        <f>IF(A269="","",VLOOKUP($A269,超越经验表!$A:$G,7,)-VLOOKUP($A$3-1,超越经验表!$A:$G,7,))</f>
        <v>267</v>
      </c>
      <c r="H269" s="5">
        <f t="shared" si="14"/>
        <v>268</v>
      </c>
    </row>
    <row r="270" spans="1:8" x14ac:dyDescent="0.2">
      <c r="A270" s="11">
        <f t="shared" si="15"/>
        <v>269</v>
      </c>
      <c r="B270" s="6" t="str">
        <f>IF(A270="","",VLOOKUP($A270,超越经验表!$A:$B,2,))</f>
        <v>2319.26亿</v>
      </c>
      <c r="C270" s="6">
        <f>IF(A270="","",VLOOKUP($A270,超越经验表!$A:$C,3,))</f>
        <v>231925913468</v>
      </c>
      <c r="D270" s="6">
        <f>IF(A270="","",VLOOKUP($A270,超越经验表!$A:$D,4,))</f>
        <v>1</v>
      </c>
      <c r="E270" s="6" t="str">
        <f t="shared" si="13"/>
        <v>19.79万亿</v>
      </c>
      <c r="F270" s="6">
        <f>IF(A270="","",VLOOKUP($A270,超越经验表!$A:$F,6,)-VLOOKUP($A$3-1,超越经验表!$A:$F,6,))</f>
        <v>19786480016093</v>
      </c>
      <c r="G270" s="6">
        <f>IF(A270="","",VLOOKUP($A270,超越经验表!$A:$G,7,)-VLOOKUP($A$3-1,超越经验表!$A:$G,7,))</f>
        <v>268</v>
      </c>
      <c r="H270" s="6">
        <f t="shared" si="14"/>
        <v>269</v>
      </c>
    </row>
    <row r="271" spans="1:8" x14ac:dyDescent="0.2">
      <c r="A271" s="5">
        <f t="shared" si="15"/>
        <v>270</v>
      </c>
      <c r="B271" s="5" t="str">
        <f>IF(A271="","",VLOOKUP($A271,超越经验表!$A:$B,2,))</f>
        <v>2337.27亿</v>
      </c>
      <c r="C271" s="5">
        <f>IF(A271="","",VLOOKUP($A271,超越经验表!$A:$C,3,))</f>
        <v>233726818775</v>
      </c>
      <c r="D271" s="5">
        <f>IF(A271="","",VLOOKUP($A271,超越经验表!$A:$D,4,))</f>
        <v>1</v>
      </c>
      <c r="E271" s="5" t="str">
        <f t="shared" si="13"/>
        <v>20.02万亿</v>
      </c>
      <c r="F271" s="5">
        <f>IF(A271="","",VLOOKUP($A271,超越经验表!$A:$F,6,)-VLOOKUP($A$3-1,超越经验表!$A:$F,6,))</f>
        <v>20018405929561</v>
      </c>
      <c r="G271" s="5">
        <f>IF(A271="","",VLOOKUP($A271,超越经验表!$A:$G,7,)-VLOOKUP($A$3-1,超越经验表!$A:$G,7,))</f>
        <v>269</v>
      </c>
      <c r="H271" s="5">
        <f t="shared" si="14"/>
        <v>270</v>
      </c>
    </row>
    <row r="272" spans="1:8" x14ac:dyDescent="0.2">
      <c r="A272" s="11">
        <f t="shared" si="15"/>
        <v>271</v>
      </c>
      <c r="B272" s="6" t="str">
        <f>IF(A272="","",VLOOKUP($A272,超越经验表!$A:$B,2,))</f>
        <v>2355.34亿</v>
      </c>
      <c r="C272" s="6">
        <f>IF(A272="","",VLOOKUP($A272,超越经验表!$A:$C,3,))</f>
        <v>235534417652</v>
      </c>
      <c r="D272" s="6">
        <f>IF(A272="","",VLOOKUP($A272,超越经验表!$A:$D,4,))</f>
        <v>1</v>
      </c>
      <c r="E272" s="6" t="str">
        <f t="shared" si="13"/>
        <v>20.25万亿</v>
      </c>
      <c r="F272" s="6">
        <f>IF(A272="","",VLOOKUP($A272,超越经验表!$A:$F,6,)-VLOOKUP($A$3-1,超越经验表!$A:$F,6,))</f>
        <v>20252132748336</v>
      </c>
      <c r="G272" s="6">
        <f>IF(A272="","",VLOOKUP($A272,超越经验表!$A:$G,7,)-VLOOKUP($A$3-1,超越经验表!$A:$G,7,))</f>
        <v>270</v>
      </c>
      <c r="H272" s="6">
        <f t="shared" si="14"/>
        <v>271</v>
      </c>
    </row>
    <row r="273" spans="1:8" x14ac:dyDescent="0.2">
      <c r="A273" s="5">
        <f t="shared" si="15"/>
        <v>272</v>
      </c>
      <c r="B273" s="5" t="str">
        <f>IF(A273="","",VLOOKUP($A273,超越经验表!$A:$B,2,))</f>
        <v>2373.49亿</v>
      </c>
      <c r="C273" s="5">
        <f>IF(A273="","",VLOOKUP($A273,超越经验表!$A:$C,3,))</f>
        <v>237348710101</v>
      </c>
      <c r="D273" s="5">
        <f>IF(A273="","",VLOOKUP($A273,超越经验表!$A:$D,4,))</f>
        <v>1</v>
      </c>
      <c r="E273" s="5" t="str">
        <f t="shared" si="13"/>
        <v>20.49万亿</v>
      </c>
      <c r="F273" s="5">
        <f>IF(A273="","",VLOOKUP($A273,超越经验表!$A:$F,6,)-VLOOKUP($A$3-1,超越经验表!$A:$F,6,))</f>
        <v>20487667165988</v>
      </c>
      <c r="G273" s="5">
        <f>IF(A273="","",VLOOKUP($A273,超越经验表!$A:$G,7,)-VLOOKUP($A$3-1,超越经验表!$A:$G,7,))</f>
        <v>271</v>
      </c>
      <c r="H273" s="5">
        <f t="shared" si="14"/>
        <v>272</v>
      </c>
    </row>
    <row r="274" spans="1:8" x14ac:dyDescent="0.2">
      <c r="A274" s="11">
        <f t="shared" si="15"/>
        <v>273</v>
      </c>
      <c r="B274" s="6" t="str">
        <f>IF(A274="","",VLOOKUP($A274,超越经验表!$A:$B,2,))</f>
        <v>2391.7亿</v>
      </c>
      <c r="C274" s="6">
        <f>IF(A274="","",VLOOKUP($A274,超越经验表!$A:$C,3,))</f>
        <v>239169696121</v>
      </c>
      <c r="D274" s="6">
        <f>IF(A274="","",VLOOKUP($A274,超越经验表!$A:$D,4,))</f>
        <v>1</v>
      </c>
      <c r="E274" s="6" t="str">
        <f t="shared" si="13"/>
        <v>20.73万亿</v>
      </c>
      <c r="F274" s="6">
        <f>IF(A274="","",VLOOKUP($A274,超越经验表!$A:$F,6,)-VLOOKUP($A$3-1,超越经验表!$A:$F,6,))</f>
        <v>20725015876089</v>
      </c>
      <c r="G274" s="6">
        <f>IF(A274="","",VLOOKUP($A274,超越经验表!$A:$G,7,)-VLOOKUP($A$3-1,超越经验表!$A:$G,7,))</f>
        <v>272</v>
      </c>
      <c r="H274" s="6">
        <f t="shared" si="14"/>
        <v>273</v>
      </c>
    </row>
    <row r="275" spans="1:8" x14ac:dyDescent="0.2">
      <c r="A275" s="5">
        <f t="shared" si="15"/>
        <v>274</v>
      </c>
      <c r="B275" s="5" t="str">
        <f>IF(A275="","",VLOOKUP($A275,超越经验表!$A:$B,2,))</f>
        <v>2409.97亿</v>
      </c>
      <c r="C275" s="5">
        <f>IF(A275="","",VLOOKUP($A275,超越经验表!$A:$C,3,))</f>
        <v>240997375712</v>
      </c>
      <c r="D275" s="5">
        <f>IF(A275="","",VLOOKUP($A275,超越经验表!$A:$D,4,))</f>
        <v>1</v>
      </c>
      <c r="E275" s="5" t="str">
        <f t="shared" si="13"/>
        <v>20.96万亿</v>
      </c>
      <c r="F275" s="5">
        <f>IF(A275="","",VLOOKUP($A275,超越经验表!$A:$F,6,)-VLOOKUP($A$3-1,超越经验表!$A:$F,6,))</f>
        <v>20964185572210</v>
      </c>
      <c r="G275" s="5">
        <f>IF(A275="","",VLOOKUP($A275,超越经验表!$A:$G,7,)-VLOOKUP($A$3-1,超越经验表!$A:$G,7,))</f>
        <v>273</v>
      </c>
      <c r="H275" s="5">
        <f t="shared" si="14"/>
        <v>274</v>
      </c>
    </row>
    <row r="276" spans="1:8" x14ac:dyDescent="0.2">
      <c r="A276" s="11">
        <f t="shared" si="15"/>
        <v>275</v>
      </c>
      <c r="B276" s="6" t="str">
        <f>IF(A276="","",VLOOKUP($A276,超越经验表!$A:$B,2,))</f>
        <v>2428.32亿</v>
      </c>
      <c r="C276" s="6">
        <f>IF(A276="","",VLOOKUP($A276,超越经验表!$A:$C,3,))</f>
        <v>242831748874</v>
      </c>
      <c r="D276" s="6">
        <f>IF(A276="","",VLOOKUP($A276,超越经验表!$A:$D,4,))</f>
        <v>1</v>
      </c>
      <c r="E276" s="6" t="str">
        <f t="shared" si="13"/>
        <v>21.21万亿</v>
      </c>
      <c r="F276" s="6">
        <f>IF(A276="","",VLOOKUP($A276,超越经验表!$A:$F,6,)-VLOOKUP($A$3-1,超越经验表!$A:$F,6,))</f>
        <v>21205182947922</v>
      </c>
      <c r="G276" s="6">
        <f>IF(A276="","",VLOOKUP($A276,超越经验表!$A:$G,7,)-VLOOKUP($A$3-1,超越经验表!$A:$G,7,))</f>
        <v>274</v>
      </c>
      <c r="H276" s="6">
        <f t="shared" si="14"/>
        <v>275</v>
      </c>
    </row>
    <row r="277" spans="1:8" x14ac:dyDescent="0.2">
      <c r="A277" s="5">
        <f t="shared" si="15"/>
        <v>276</v>
      </c>
      <c r="B277" s="5" t="str">
        <f>IF(A277="","",VLOOKUP($A277,超越经验表!$A:$B,2,))</f>
        <v>2446.73亿</v>
      </c>
      <c r="C277" s="5">
        <f>IF(A277="","",VLOOKUP($A277,超越经验表!$A:$C,3,))</f>
        <v>244672815608</v>
      </c>
      <c r="D277" s="5">
        <f>IF(A277="","",VLOOKUP($A277,超越经验表!$A:$D,4,))</f>
        <v>1</v>
      </c>
      <c r="E277" s="5" t="str">
        <f t="shared" si="13"/>
        <v>21.45万亿</v>
      </c>
      <c r="F277" s="5">
        <f>IF(A277="","",VLOOKUP($A277,超越经验表!$A:$F,6,)-VLOOKUP($A$3-1,超越经验表!$A:$F,6,))</f>
        <v>21448014696796</v>
      </c>
      <c r="G277" s="5">
        <f>IF(A277="","",VLOOKUP($A277,超越经验表!$A:$G,7,)-VLOOKUP($A$3-1,超越经验表!$A:$G,7,))</f>
        <v>275</v>
      </c>
      <c r="H277" s="5">
        <f t="shared" si="14"/>
        <v>276</v>
      </c>
    </row>
    <row r="278" spans="1:8" x14ac:dyDescent="0.2">
      <c r="A278" s="11">
        <f t="shared" si="15"/>
        <v>277</v>
      </c>
      <c r="B278" s="6" t="str">
        <f>IF(A278="","",VLOOKUP($A278,超越经验表!$A:$B,2,))</f>
        <v>2465.21亿</v>
      </c>
      <c r="C278" s="6">
        <f>IF(A278="","",VLOOKUP($A278,超越经验表!$A:$C,3,))</f>
        <v>246520575912</v>
      </c>
      <c r="D278" s="6">
        <f>IF(A278="","",VLOOKUP($A278,超越经验表!$A:$D,4,))</f>
        <v>1</v>
      </c>
      <c r="E278" s="6" t="str">
        <f t="shared" si="13"/>
        <v>21.69万亿</v>
      </c>
      <c r="F278" s="6">
        <f>IF(A278="","",VLOOKUP($A278,超越经验表!$A:$F,6,)-VLOOKUP($A$3-1,超越经验表!$A:$F,6,))</f>
        <v>21692687512404</v>
      </c>
      <c r="G278" s="6">
        <f>IF(A278="","",VLOOKUP($A278,超越经验表!$A:$G,7,)-VLOOKUP($A$3-1,超越经验表!$A:$G,7,))</f>
        <v>276</v>
      </c>
      <c r="H278" s="6">
        <f t="shared" si="14"/>
        <v>277</v>
      </c>
    </row>
    <row r="279" spans="1:8" x14ac:dyDescent="0.2">
      <c r="A279" s="5">
        <f t="shared" si="15"/>
        <v>278</v>
      </c>
      <c r="B279" s="5" t="str">
        <f>IF(A279="","",VLOOKUP($A279,超越经验表!$A:$B,2,))</f>
        <v>2483.75亿</v>
      </c>
      <c r="C279" s="5">
        <f>IF(A279="","",VLOOKUP($A279,超越经验表!$A:$C,3,))</f>
        <v>248375029788</v>
      </c>
      <c r="D279" s="5">
        <f>IF(A279="","",VLOOKUP($A279,超越经验表!$A:$D,4,))</f>
        <v>1</v>
      </c>
      <c r="E279" s="5" t="str">
        <f t="shared" si="13"/>
        <v>21.94万亿</v>
      </c>
      <c r="F279" s="5">
        <f>IF(A279="","",VLOOKUP($A279,超越经验表!$A:$F,6,)-VLOOKUP($A$3-1,超越经验表!$A:$F,6,))</f>
        <v>21939208088316</v>
      </c>
      <c r="G279" s="5">
        <f>IF(A279="","",VLOOKUP($A279,超越经验表!$A:$G,7,)-VLOOKUP($A$3-1,超越经验表!$A:$G,7,))</f>
        <v>277</v>
      </c>
      <c r="H279" s="5">
        <f t="shared" si="14"/>
        <v>278</v>
      </c>
    </row>
    <row r="280" spans="1:8" x14ac:dyDescent="0.2">
      <c r="A280" s="11">
        <f t="shared" si="15"/>
        <v>279</v>
      </c>
      <c r="B280" s="6" t="str">
        <f>IF(A280="","",VLOOKUP($A280,超越经验表!$A:$B,2,))</f>
        <v>2502.36亿</v>
      </c>
      <c r="C280" s="6">
        <f>IF(A280="","",VLOOKUP($A280,超越经验表!$A:$C,3,))</f>
        <v>250236177234</v>
      </c>
      <c r="D280" s="6">
        <f>IF(A280="","",VLOOKUP($A280,超越经验表!$A:$D,4,))</f>
        <v>1</v>
      </c>
      <c r="E280" s="6" t="str">
        <f t="shared" si="13"/>
        <v>22.19万亿</v>
      </c>
      <c r="F280" s="6">
        <f>IF(A280="","",VLOOKUP($A280,超越经验表!$A:$F,6,)-VLOOKUP($A$3-1,超越经验表!$A:$F,6,))</f>
        <v>22187583118104</v>
      </c>
      <c r="G280" s="6">
        <f>IF(A280="","",VLOOKUP($A280,超越经验表!$A:$G,7,)-VLOOKUP($A$3-1,超越经验表!$A:$G,7,))</f>
        <v>278</v>
      </c>
      <c r="H280" s="6">
        <f t="shared" si="14"/>
        <v>279</v>
      </c>
    </row>
    <row r="281" spans="1:8" x14ac:dyDescent="0.2">
      <c r="A281" s="5">
        <f t="shared" si="15"/>
        <v>280</v>
      </c>
      <c r="B281" s="5" t="str">
        <f>IF(A281="","",VLOOKUP($A281,超越经验表!$A:$B,2,))</f>
        <v>2521.04亿</v>
      </c>
      <c r="C281" s="5">
        <f>IF(A281="","",VLOOKUP($A281,超越经验表!$A:$C,3,))</f>
        <v>252104018252</v>
      </c>
      <c r="D281" s="5">
        <f>IF(A281="","",VLOOKUP($A281,超越经验表!$A:$D,4,))</f>
        <v>1</v>
      </c>
      <c r="E281" s="5" t="str">
        <f t="shared" si="13"/>
        <v>22.44万亿</v>
      </c>
      <c r="F281" s="5">
        <f>IF(A281="","",VLOOKUP($A281,超越经验表!$A:$F,6,)-VLOOKUP($A$3-1,超越经验表!$A:$F,6,))</f>
        <v>22437819295338</v>
      </c>
      <c r="G281" s="5">
        <f>IF(A281="","",VLOOKUP($A281,超越经验表!$A:$G,7,)-VLOOKUP($A$3-1,超越经验表!$A:$G,7,))</f>
        <v>279</v>
      </c>
      <c r="H281" s="5">
        <f t="shared" si="14"/>
        <v>280</v>
      </c>
    </row>
    <row r="282" spans="1:8" x14ac:dyDescent="0.2">
      <c r="A282" s="11">
        <f t="shared" si="15"/>
        <v>281</v>
      </c>
      <c r="B282" s="6" t="str">
        <f>IF(A282="","",VLOOKUP($A282,超越经验表!$A:$B,2,))</f>
        <v>2539.79亿</v>
      </c>
      <c r="C282" s="6">
        <f>IF(A282="","",VLOOKUP($A282,超越经验表!$A:$C,3,))</f>
        <v>253978552841</v>
      </c>
      <c r="D282" s="6">
        <f>IF(A282="","",VLOOKUP($A282,超越经验表!$A:$D,4,))</f>
        <v>1</v>
      </c>
      <c r="E282" s="6" t="str">
        <f t="shared" si="13"/>
        <v>22.69万亿</v>
      </c>
      <c r="F282" s="6">
        <f>IF(A282="","",VLOOKUP($A282,超越经验表!$A:$F,6,)-VLOOKUP($A$3-1,超越经验表!$A:$F,6,))</f>
        <v>22689923313590</v>
      </c>
      <c r="G282" s="6">
        <f>IF(A282="","",VLOOKUP($A282,超越经验表!$A:$G,7,)-VLOOKUP($A$3-1,超越经验表!$A:$G,7,))</f>
        <v>280</v>
      </c>
      <c r="H282" s="6">
        <f t="shared" si="14"/>
        <v>281</v>
      </c>
    </row>
    <row r="283" spans="1:8" x14ac:dyDescent="0.2">
      <c r="A283" s="5">
        <f t="shared" si="15"/>
        <v>282</v>
      </c>
      <c r="B283" s="5" t="str">
        <f>IF(A283="","",VLOOKUP($A283,超越经验表!$A:$B,2,))</f>
        <v>2558.6亿</v>
      </c>
      <c r="C283" s="5">
        <f>IF(A283="","",VLOOKUP($A283,超越经验表!$A:$C,3,))</f>
        <v>255859781000</v>
      </c>
      <c r="D283" s="5">
        <f>IF(A283="","",VLOOKUP($A283,超越经验表!$A:$D,4,))</f>
        <v>1</v>
      </c>
      <c r="E283" s="5" t="str">
        <f t="shared" si="13"/>
        <v>22.94万亿</v>
      </c>
      <c r="F283" s="5">
        <f>IF(A283="","",VLOOKUP($A283,超越经验表!$A:$F,6,)-VLOOKUP($A$3-1,超越经验表!$A:$F,6,))</f>
        <v>22943901866431</v>
      </c>
      <c r="G283" s="5">
        <f>IF(A283="","",VLOOKUP($A283,超越经验表!$A:$G,7,)-VLOOKUP($A$3-1,超越经验表!$A:$G,7,))</f>
        <v>281</v>
      </c>
      <c r="H283" s="5">
        <f t="shared" si="14"/>
        <v>282</v>
      </c>
    </row>
    <row r="284" spans="1:8" x14ac:dyDescent="0.2">
      <c r="A284" s="11">
        <f t="shared" si="15"/>
        <v>283</v>
      </c>
      <c r="B284" s="6" t="str">
        <f>IF(A284="","",VLOOKUP($A284,超越经验表!$A:$B,2,))</f>
        <v>2577.48亿</v>
      </c>
      <c r="C284" s="6">
        <f>IF(A284="","",VLOOKUP($A284,超越经验表!$A:$C,3,))</f>
        <v>257747702731</v>
      </c>
      <c r="D284" s="6">
        <f>IF(A284="","",VLOOKUP($A284,超越经验表!$A:$D,4,))</f>
        <v>1</v>
      </c>
      <c r="E284" s="6" t="str">
        <f t="shared" si="13"/>
        <v>23.2万亿</v>
      </c>
      <c r="F284" s="6">
        <f>IF(A284="","",VLOOKUP($A284,超越经验表!$A:$F,6,)-VLOOKUP($A$3-1,超越经验表!$A:$F,6,))</f>
        <v>23199761647431</v>
      </c>
      <c r="G284" s="6">
        <f>IF(A284="","",VLOOKUP($A284,超越经验表!$A:$G,7,)-VLOOKUP($A$3-1,超越经验表!$A:$G,7,))</f>
        <v>282</v>
      </c>
      <c r="H284" s="6">
        <f t="shared" si="14"/>
        <v>283</v>
      </c>
    </row>
    <row r="285" spans="1:8" x14ac:dyDescent="0.2">
      <c r="A285" s="5">
        <f t="shared" si="15"/>
        <v>284</v>
      </c>
      <c r="B285" s="5" t="str">
        <f>IF(A285="","",VLOOKUP($A285,超越经验表!$A:$B,2,))</f>
        <v>2596.42亿</v>
      </c>
      <c r="C285" s="5">
        <f>IF(A285="","",VLOOKUP($A285,超越经验表!$A:$C,3,))</f>
        <v>259642318034</v>
      </c>
      <c r="D285" s="5">
        <f>IF(A285="","",VLOOKUP($A285,超越经验表!$A:$D,4,))</f>
        <v>1</v>
      </c>
      <c r="E285" s="5" t="str">
        <f t="shared" si="13"/>
        <v>23.46万亿</v>
      </c>
      <c r="F285" s="5">
        <f>IF(A285="","",VLOOKUP($A285,超越经验表!$A:$F,6,)-VLOOKUP($A$3-1,超越经验表!$A:$F,6,))</f>
        <v>23457509350162</v>
      </c>
      <c r="G285" s="5">
        <f>IF(A285="","",VLOOKUP($A285,超越经验表!$A:$G,7,)-VLOOKUP($A$3-1,超越经验表!$A:$G,7,))</f>
        <v>283</v>
      </c>
      <c r="H285" s="5">
        <f t="shared" si="14"/>
        <v>284</v>
      </c>
    </row>
    <row r="286" spans="1:8" x14ac:dyDescent="0.2">
      <c r="A286" s="11">
        <f t="shared" si="15"/>
        <v>285</v>
      </c>
      <c r="B286" s="6" t="str">
        <f>IF(A286="","",VLOOKUP($A286,超越经验表!$A:$B,2,))</f>
        <v>2615.44亿</v>
      </c>
      <c r="C286" s="6">
        <f>IF(A286="","",VLOOKUP($A286,超越经验表!$A:$C,3,))</f>
        <v>261543626907</v>
      </c>
      <c r="D286" s="6">
        <f>IF(A286="","",VLOOKUP($A286,超越经验表!$A:$D,4,))</f>
        <v>1</v>
      </c>
      <c r="E286" s="6" t="str">
        <f t="shared" si="13"/>
        <v>23.72万亿</v>
      </c>
      <c r="F286" s="6">
        <f>IF(A286="","",VLOOKUP($A286,超越经验表!$A:$F,6,)-VLOOKUP($A$3-1,超越经验表!$A:$F,6,))</f>
        <v>23717151668196</v>
      </c>
      <c r="G286" s="6">
        <f>IF(A286="","",VLOOKUP($A286,超越经验表!$A:$G,7,)-VLOOKUP($A$3-1,超越经验表!$A:$G,7,))</f>
        <v>284</v>
      </c>
      <c r="H286" s="6">
        <f t="shared" si="14"/>
        <v>285</v>
      </c>
    </row>
    <row r="287" spans="1:8" x14ac:dyDescent="0.2">
      <c r="A287" s="5">
        <f t="shared" si="15"/>
        <v>286</v>
      </c>
      <c r="B287" s="5" t="str">
        <f>IF(A287="","",VLOOKUP($A287,超越经验表!$A:$B,2,))</f>
        <v>2634.52亿</v>
      </c>
      <c r="C287" s="5">
        <f>IF(A287="","",VLOOKUP($A287,超越经验表!$A:$C,3,))</f>
        <v>263451629351</v>
      </c>
      <c r="D287" s="5">
        <f>IF(A287="","",VLOOKUP($A287,超越经验表!$A:$D,4,))</f>
        <v>1</v>
      </c>
      <c r="E287" s="5" t="str">
        <f t="shared" si="13"/>
        <v>23.98万亿</v>
      </c>
      <c r="F287" s="5">
        <f>IF(A287="","",VLOOKUP($A287,超越经验表!$A:$F,6,)-VLOOKUP($A$3-1,超越经验表!$A:$F,6,))</f>
        <v>23978695295103</v>
      </c>
      <c r="G287" s="5">
        <f>IF(A287="","",VLOOKUP($A287,超越经验表!$A:$G,7,)-VLOOKUP($A$3-1,超越经验表!$A:$G,7,))</f>
        <v>285</v>
      </c>
      <c r="H287" s="5">
        <f t="shared" si="14"/>
        <v>286</v>
      </c>
    </row>
    <row r="288" spans="1:8" x14ac:dyDescent="0.2">
      <c r="A288" s="11">
        <f t="shared" si="15"/>
        <v>287</v>
      </c>
      <c r="B288" s="6" t="str">
        <f>IF(A288="","",VLOOKUP($A288,超越经验表!$A:$B,2,))</f>
        <v>2653.66亿</v>
      </c>
      <c r="C288" s="6">
        <f>IF(A288="","",VLOOKUP($A288,超越经验表!$A:$C,3,))</f>
        <v>265366325367</v>
      </c>
      <c r="D288" s="6">
        <f>IF(A288="","",VLOOKUP($A288,超越经验表!$A:$D,4,))</f>
        <v>1</v>
      </c>
      <c r="E288" s="6" t="str">
        <f t="shared" si="13"/>
        <v>24.24万亿</v>
      </c>
      <c r="F288" s="6">
        <f>IF(A288="","",VLOOKUP($A288,超越经验表!$A:$F,6,)-VLOOKUP($A$3-1,超越经验表!$A:$F,6,))</f>
        <v>24242146924454</v>
      </c>
      <c r="G288" s="6">
        <f>IF(A288="","",VLOOKUP($A288,超越经验表!$A:$G,7,)-VLOOKUP($A$3-1,超越经验表!$A:$G,7,))</f>
        <v>286</v>
      </c>
      <c r="H288" s="6">
        <f t="shared" si="14"/>
        <v>287</v>
      </c>
    </row>
    <row r="289" spans="1:8" x14ac:dyDescent="0.2">
      <c r="A289" s="5">
        <f t="shared" si="15"/>
        <v>288</v>
      </c>
      <c r="B289" s="5" t="str">
        <f>IF(A289="","",VLOOKUP($A289,超越经验表!$A:$B,2,))</f>
        <v>2672.88亿</v>
      </c>
      <c r="C289" s="5">
        <f>IF(A289="","",VLOOKUP($A289,超越经验表!$A:$C,3,))</f>
        <v>267287714953</v>
      </c>
      <c r="D289" s="5">
        <f>IF(A289="","",VLOOKUP($A289,超越经验表!$A:$D,4,))</f>
        <v>1</v>
      </c>
      <c r="E289" s="5" t="str">
        <f t="shared" si="13"/>
        <v>24.51万亿</v>
      </c>
      <c r="F289" s="5">
        <f>IF(A289="","",VLOOKUP($A289,超越经验表!$A:$F,6,)-VLOOKUP($A$3-1,超越经验表!$A:$F,6,))</f>
        <v>24507513249821</v>
      </c>
      <c r="G289" s="5">
        <f>IF(A289="","",VLOOKUP($A289,超越经验表!$A:$G,7,)-VLOOKUP($A$3-1,超越经验表!$A:$G,7,))</f>
        <v>287</v>
      </c>
      <c r="H289" s="5">
        <f t="shared" si="14"/>
        <v>288</v>
      </c>
    </row>
    <row r="290" spans="1:8" x14ac:dyDescent="0.2">
      <c r="A290" s="11">
        <f t="shared" si="15"/>
        <v>289</v>
      </c>
      <c r="B290" s="6" t="str">
        <f>IF(A290="","",VLOOKUP($A290,超越经验表!$A:$B,2,))</f>
        <v>2692.16亿</v>
      </c>
      <c r="C290" s="6">
        <f>IF(A290="","",VLOOKUP($A290,超越经验表!$A:$C,3,))</f>
        <v>269215798111</v>
      </c>
      <c r="D290" s="6">
        <f>IF(A290="","",VLOOKUP($A290,超越经验表!$A:$D,4,))</f>
        <v>1</v>
      </c>
      <c r="E290" s="6" t="str">
        <f t="shared" si="13"/>
        <v>24.77万亿</v>
      </c>
      <c r="F290" s="6">
        <f>IF(A290="","",VLOOKUP($A290,超越经验表!$A:$F,6,)-VLOOKUP($A$3-1,超越经验表!$A:$F,6,))</f>
        <v>24774800964774</v>
      </c>
      <c r="G290" s="6">
        <f>IF(A290="","",VLOOKUP($A290,超越经验表!$A:$G,7,)-VLOOKUP($A$3-1,超越经验表!$A:$G,7,))</f>
        <v>288</v>
      </c>
      <c r="H290" s="6">
        <f t="shared" si="14"/>
        <v>289</v>
      </c>
    </row>
    <row r="291" spans="1:8" x14ac:dyDescent="0.2">
      <c r="A291" s="5">
        <f t="shared" si="15"/>
        <v>290</v>
      </c>
      <c r="B291" s="5" t="str">
        <f>IF(A291="","",VLOOKUP($A291,超越经验表!$A:$B,2,))</f>
        <v>2711.51亿</v>
      </c>
      <c r="C291" s="5">
        <f>IF(A291="","",VLOOKUP($A291,超越经验表!$A:$C,3,))</f>
        <v>271150574840</v>
      </c>
      <c r="D291" s="5">
        <f>IF(A291="","",VLOOKUP($A291,超越经验表!$A:$D,4,))</f>
        <v>1</v>
      </c>
      <c r="E291" s="5" t="str">
        <f t="shared" si="13"/>
        <v>25.04万亿</v>
      </c>
      <c r="F291" s="5">
        <f>IF(A291="","",VLOOKUP($A291,超越经验表!$A:$F,6,)-VLOOKUP($A$3-1,超越经验表!$A:$F,6,))</f>
        <v>25044016762885</v>
      </c>
      <c r="G291" s="5">
        <f>IF(A291="","",VLOOKUP($A291,超越经验表!$A:$G,7,)-VLOOKUP($A$3-1,超越经验表!$A:$G,7,))</f>
        <v>289</v>
      </c>
      <c r="H291" s="5">
        <f t="shared" si="14"/>
        <v>290</v>
      </c>
    </row>
    <row r="292" spans="1:8" x14ac:dyDescent="0.2">
      <c r="A292" s="11">
        <f t="shared" si="15"/>
        <v>291</v>
      </c>
      <c r="B292" s="6" t="str">
        <f>IF(A292="","",VLOOKUP($A292,超越经验表!$A:$B,2,))</f>
        <v>2730.92亿</v>
      </c>
      <c r="C292" s="6">
        <f>IF(A292="","",VLOOKUP($A292,超越经验表!$A:$C,3,))</f>
        <v>273092045139</v>
      </c>
      <c r="D292" s="6">
        <f>IF(A292="","",VLOOKUP($A292,超越经验表!$A:$D,4,))</f>
        <v>1</v>
      </c>
      <c r="E292" s="6" t="str">
        <f t="shared" si="13"/>
        <v>25.32万亿</v>
      </c>
      <c r="F292" s="6">
        <f>IF(A292="","",VLOOKUP($A292,超越经验表!$A:$F,6,)-VLOOKUP($A$3-1,超越经验表!$A:$F,6,))</f>
        <v>25315167337725</v>
      </c>
      <c r="G292" s="6">
        <f>IF(A292="","",VLOOKUP($A292,超越经验表!$A:$G,7,)-VLOOKUP($A$3-1,超越经验表!$A:$G,7,))</f>
        <v>290</v>
      </c>
      <c r="H292" s="6">
        <f t="shared" si="14"/>
        <v>291</v>
      </c>
    </row>
    <row r="293" spans="1:8" x14ac:dyDescent="0.2">
      <c r="A293" s="5">
        <f t="shared" si="15"/>
        <v>292</v>
      </c>
      <c r="B293" s="5" t="str">
        <f>IF(A293="","",VLOOKUP($A293,超越经验表!$A:$B,2,))</f>
        <v>2750.4亿</v>
      </c>
      <c r="C293" s="5">
        <f>IF(A293="","",VLOOKUP($A293,超越经验表!$A:$C,3,))</f>
        <v>275040209010</v>
      </c>
      <c r="D293" s="5">
        <f>IF(A293="","",VLOOKUP($A293,超越经验表!$A:$D,4,))</f>
        <v>1</v>
      </c>
      <c r="E293" s="5" t="str">
        <f t="shared" si="13"/>
        <v>25.59万亿</v>
      </c>
      <c r="F293" s="5">
        <f>IF(A293="","",VLOOKUP($A293,超越经验表!$A:$F,6,)-VLOOKUP($A$3-1,超越经验表!$A:$F,6,))</f>
        <v>25588259382864</v>
      </c>
      <c r="G293" s="5">
        <f>IF(A293="","",VLOOKUP($A293,超越经验表!$A:$G,7,)-VLOOKUP($A$3-1,超越经验表!$A:$G,7,))</f>
        <v>291</v>
      </c>
      <c r="H293" s="5">
        <f t="shared" si="14"/>
        <v>292</v>
      </c>
    </row>
    <row r="294" spans="1:8" x14ac:dyDescent="0.2">
      <c r="A294" s="11">
        <f t="shared" si="15"/>
        <v>293</v>
      </c>
      <c r="B294" s="6" t="str">
        <f>IF(A294="","",VLOOKUP($A294,超越经验表!$A:$B,2,))</f>
        <v>2769.95亿</v>
      </c>
      <c r="C294" s="6">
        <f>IF(A294="","",VLOOKUP($A294,超越经验表!$A:$C,3,))</f>
        <v>276995066453</v>
      </c>
      <c r="D294" s="6">
        <f>IF(A294="","",VLOOKUP($A294,超越经验表!$A:$D,4,))</f>
        <v>1</v>
      </c>
      <c r="E294" s="6" t="str">
        <f t="shared" si="13"/>
        <v>25.86万亿</v>
      </c>
      <c r="F294" s="6">
        <f>IF(A294="","",VLOOKUP($A294,超越经验表!$A:$F,6,)-VLOOKUP($A$3-1,超越经验表!$A:$F,6,))</f>
        <v>25863299591874</v>
      </c>
      <c r="G294" s="6">
        <f>IF(A294="","",VLOOKUP($A294,超越经验表!$A:$G,7,)-VLOOKUP($A$3-1,超越经验表!$A:$G,7,))</f>
        <v>292</v>
      </c>
      <c r="H294" s="6">
        <f t="shared" si="14"/>
        <v>293</v>
      </c>
    </row>
    <row r="295" spans="1:8" x14ac:dyDescent="0.2">
      <c r="A295" s="5">
        <f t="shared" si="15"/>
        <v>294</v>
      </c>
      <c r="B295" s="5" t="str">
        <f>IF(A295="","",VLOOKUP($A295,超越经验表!$A:$B,2,))</f>
        <v>2789.57亿</v>
      </c>
      <c r="C295" s="5">
        <f>IF(A295="","",VLOOKUP($A295,超越经验表!$A:$C,3,))</f>
        <v>278956617466</v>
      </c>
      <c r="D295" s="5">
        <f>IF(A295="","",VLOOKUP($A295,超越经验表!$A:$D,4,))</f>
        <v>1</v>
      </c>
      <c r="E295" s="5" t="str">
        <f t="shared" si="13"/>
        <v>26.14万亿</v>
      </c>
      <c r="F295" s="5">
        <f>IF(A295="","",VLOOKUP($A295,超越经验表!$A:$F,6,)-VLOOKUP($A$3-1,超越经验表!$A:$F,6,))</f>
        <v>26140294658327</v>
      </c>
      <c r="G295" s="5">
        <f>IF(A295="","",VLOOKUP($A295,超越经验表!$A:$G,7,)-VLOOKUP($A$3-1,超越经验表!$A:$G,7,))</f>
        <v>293</v>
      </c>
      <c r="H295" s="5">
        <f t="shared" si="14"/>
        <v>294</v>
      </c>
    </row>
    <row r="296" spans="1:8" x14ac:dyDescent="0.2">
      <c r="A296" s="11">
        <f t="shared" si="15"/>
        <v>295</v>
      </c>
      <c r="B296" s="6" t="str">
        <f>IF(A296="","",VLOOKUP($A296,超越经验表!$A:$B,2,))</f>
        <v>2809.25亿</v>
      </c>
      <c r="C296" s="6">
        <f>IF(A296="","",VLOOKUP($A296,超越经验表!$A:$C,3,))</f>
        <v>280924862050</v>
      </c>
      <c r="D296" s="6">
        <f>IF(A296="","",VLOOKUP($A296,超越经验表!$A:$D,4,))</f>
        <v>1</v>
      </c>
      <c r="E296" s="6" t="str">
        <f t="shared" si="13"/>
        <v>26.42万亿</v>
      </c>
      <c r="F296" s="6">
        <f>IF(A296="","",VLOOKUP($A296,超越经验表!$A:$F,6,)-VLOOKUP($A$3-1,超越经验表!$A:$F,6,))</f>
        <v>26419251275793</v>
      </c>
      <c r="G296" s="6">
        <f>IF(A296="","",VLOOKUP($A296,超越经验表!$A:$G,7,)-VLOOKUP($A$3-1,超越经验表!$A:$G,7,))</f>
        <v>294</v>
      </c>
      <c r="H296" s="6">
        <f t="shared" si="14"/>
        <v>295</v>
      </c>
    </row>
    <row r="297" spans="1:8" x14ac:dyDescent="0.2">
      <c r="A297" s="5">
        <f t="shared" si="15"/>
        <v>296</v>
      </c>
      <c r="B297" s="5" t="str">
        <f>IF(A297="","",VLOOKUP($A297,超越经验表!$A:$B,2,))</f>
        <v>2829亿</v>
      </c>
      <c r="C297" s="5">
        <f>IF(A297="","",VLOOKUP($A297,超越经验表!$A:$C,3,))</f>
        <v>282899800205</v>
      </c>
      <c r="D297" s="5">
        <f>IF(A297="","",VLOOKUP($A297,超越经验表!$A:$D,4,))</f>
        <v>1</v>
      </c>
      <c r="E297" s="5" t="str">
        <f t="shared" si="13"/>
        <v>26.7万亿</v>
      </c>
      <c r="F297" s="5">
        <f>IF(A297="","",VLOOKUP($A297,超越经验表!$A:$F,6,)-VLOOKUP($A$3-1,超越经验表!$A:$F,6,))</f>
        <v>26700176137843</v>
      </c>
      <c r="G297" s="5">
        <f>IF(A297="","",VLOOKUP($A297,超越经验表!$A:$G,7,)-VLOOKUP($A$3-1,超越经验表!$A:$G,7,))</f>
        <v>295</v>
      </c>
      <c r="H297" s="5">
        <f t="shared" si="14"/>
        <v>296</v>
      </c>
    </row>
    <row r="298" spans="1:8" x14ac:dyDescent="0.2">
      <c r="A298" s="11">
        <f t="shared" si="15"/>
        <v>297</v>
      </c>
      <c r="B298" s="6" t="str">
        <f>IF(A298="","",VLOOKUP($A298,超越经验表!$A:$B,2,))</f>
        <v>2848.81亿</v>
      </c>
      <c r="C298" s="6">
        <f>IF(A298="","",VLOOKUP($A298,超越经验表!$A:$C,3,))</f>
        <v>284881431932</v>
      </c>
      <c r="D298" s="6">
        <f>IF(A298="","",VLOOKUP($A298,超越经验表!$A:$D,4,))</f>
        <v>1</v>
      </c>
      <c r="E298" s="6" t="str">
        <f t="shared" si="13"/>
        <v>26.98万亿</v>
      </c>
      <c r="F298" s="6">
        <f>IF(A298="","",VLOOKUP($A298,超越经验表!$A:$F,6,)-VLOOKUP($A$3-1,超越经验表!$A:$F,6,))</f>
        <v>26983075938048</v>
      </c>
      <c r="G298" s="6">
        <f>IF(A298="","",VLOOKUP($A298,超越经验表!$A:$G,7,)-VLOOKUP($A$3-1,超越经验表!$A:$G,7,))</f>
        <v>296</v>
      </c>
      <c r="H298" s="6">
        <f t="shared" si="14"/>
        <v>297</v>
      </c>
    </row>
    <row r="299" spans="1:8" x14ac:dyDescent="0.2">
      <c r="A299" s="5">
        <f t="shared" si="15"/>
        <v>298</v>
      </c>
      <c r="B299" s="5" t="str">
        <f>IF(A299="","",VLOOKUP($A299,超越经验表!$A:$B,2,))</f>
        <v>2868.7亿</v>
      </c>
      <c r="C299" s="5">
        <f>IF(A299="","",VLOOKUP($A299,超越经验表!$A:$C,3,))</f>
        <v>286869757230</v>
      </c>
      <c r="D299" s="5">
        <f>IF(A299="","",VLOOKUP($A299,超越经验表!$A:$D,4,))</f>
        <v>1</v>
      </c>
      <c r="E299" s="5" t="str">
        <f t="shared" si="13"/>
        <v>27.27万亿</v>
      </c>
      <c r="F299" s="5">
        <f>IF(A299="","",VLOOKUP($A299,超越经验表!$A:$F,6,)-VLOOKUP($A$3-1,超越经验表!$A:$F,6,))</f>
        <v>27267957369980</v>
      </c>
      <c r="G299" s="5">
        <f>IF(A299="","",VLOOKUP($A299,超越经验表!$A:$G,7,)-VLOOKUP($A$3-1,超越经验表!$A:$G,7,))</f>
        <v>297</v>
      </c>
      <c r="H299" s="5">
        <f t="shared" si="14"/>
        <v>298</v>
      </c>
    </row>
    <row r="300" spans="1:8" x14ac:dyDescent="0.2">
      <c r="A300" s="11">
        <f t="shared" si="15"/>
        <v>299</v>
      </c>
      <c r="B300" s="6" t="str">
        <f>IF(A300="","",VLOOKUP($A300,超越经验表!$A:$B,2,))</f>
        <v>2888.65亿</v>
      </c>
      <c r="C300" s="6">
        <f>IF(A300="","",VLOOKUP($A300,超越经验表!$A:$C,3,))</f>
        <v>288864776098</v>
      </c>
      <c r="D300" s="6">
        <f>IF(A300="","",VLOOKUP($A300,超越经验表!$A:$D,4,))</f>
        <v>1</v>
      </c>
      <c r="E300" s="6" t="str">
        <f t="shared" si="13"/>
        <v>27.55万亿</v>
      </c>
      <c r="F300" s="6">
        <f>IF(A300="","",VLOOKUP($A300,超越经验表!$A:$F,6,)-VLOOKUP($A$3-1,超越经验表!$A:$F,6,))</f>
        <v>27554827127210</v>
      </c>
      <c r="G300" s="6">
        <f>IF(A300="","",VLOOKUP($A300,超越经验表!$A:$G,7,)-VLOOKUP($A$3-1,超越经验表!$A:$G,7,))</f>
        <v>298</v>
      </c>
      <c r="H300" s="6">
        <f t="shared" si="14"/>
        <v>299</v>
      </c>
    </row>
    <row r="301" spans="1:8" x14ac:dyDescent="0.2">
      <c r="A301" s="5">
        <f t="shared" si="15"/>
        <v>300</v>
      </c>
      <c r="B301" s="5" t="str">
        <f>IF(A301="","",VLOOKUP($A301,超越经验表!$A:$B,2,))</f>
        <v>2908.66亿</v>
      </c>
      <c r="C301" s="5">
        <f>IF(A301="","",VLOOKUP($A301,超越经验表!$A:$C,3,))</f>
        <v>290866488538</v>
      </c>
      <c r="D301" s="5">
        <f>IF(A301="","",VLOOKUP($A301,超越经验表!$A:$D,4,))</f>
        <v>1</v>
      </c>
      <c r="E301" s="5" t="str">
        <f t="shared" si="13"/>
        <v>27.84万亿</v>
      </c>
      <c r="F301" s="5">
        <f>IF(A301="","",VLOOKUP($A301,超越经验表!$A:$F,6,)-VLOOKUP($A$3-1,超越经验表!$A:$F,6,))</f>
        <v>27843691903308</v>
      </c>
      <c r="G301" s="5">
        <f>IF(A301="","",VLOOKUP($A301,超越经验表!$A:$G,7,)-VLOOKUP($A$3-1,超越经验表!$A:$G,7,))</f>
        <v>299</v>
      </c>
      <c r="H301" s="5">
        <f t="shared" si="14"/>
        <v>300</v>
      </c>
    </row>
    <row r="302" spans="1:8" x14ac:dyDescent="0.2">
      <c r="A302" s="11">
        <f t="shared" si="15"/>
        <v>301</v>
      </c>
      <c r="B302" s="6" t="str">
        <f>IF(A302="","",VLOOKUP($A302,超越经验表!$A:$B,2,))</f>
        <v>2928.75亿</v>
      </c>
      <c r="C302" s="6">
        <f>IF(A302="","",VLOOKUP($A302,超越经验表!$A:$C,3,))</f>
        <v>292874894549</v>
      </c>
      <c r="D302" s="6">
        <f>IF(A302="","",VLOOKUP($A302,超越经验表!$A:$D,4,))</f>
        <v>1</v>
      </c>
      <c r="E302" s="6" t="str">
        <f t="shared" si="13"/>
        <v>28.13万亿</v>
      </c>
      <c r="F302" s="6">
        <f>IF(A302="","",VLOOKUP($A302,超越经验表!$A:$F,6,)-VLOOKUP($A$3-1,超越经验表!$A:$F,6,))</f>
        <v>28134558391846</v>
      </c>
      <c r="G302" s="6">
        <f>IF(A302="","",VLOOKUP($A302,超越经验表!$A:$G,7,)-VLOOKUP($A$3-1,超越经验表!$A:$G,7,))</f>
        <v>300</v>
      </c>
      <c r="H302" s="6">
        <f t="shared" si="14"/>
        <v>301</v>
      </c>
    </row>
    <row r="303" spans="1:8" x14ac:dyDescent="0.2">
      <c r="A303" s="5">
        <f t="shared" si="15"/>
        <v>302</v>
      </c>
      <c r="B303" s="5" t="str">
        <f>IF(A303="","",VLOOKUP($A303,超越经验表!$A:$B,2,))</f>
        <v>2948.9亿</v>
      </c>
      <c r="C303" s="5">
        <f>IF(A303="","",VLOOKUP($A303,超越经验表!$A:$C,3,))</f>
        <v>294889994131</v>
      </c>
      <c r="D303" s="5">
        <f>IF(A303="","",VLOOKUP($A303,超越经验表!$A:$D,4,))</f>
        <v>1</v>
      </c>
      <c r="E303" s="5" t="str">
        <f t="shared" si="13"/>
        <v>28.43万亿</v>
      </c>
      <c r="F303" s="5">
        <f>IF(A303="","",VLOOKUP($A303,超越经验表!$A:$F,6,)-VLOOKUP($A$3-1,超越经验表!$A:$F,6,))</f>
        <v>28427433286395</v>
      </c>
      <c r="G303" s="5">
        <f>IF(A303="","",VLOOKUP($A303,超越经验表!$A:$G,7,)-VLOOKUP($A$3-1,超越经验表!$A:$G,7,))</f>
        <v>301</v>
      </c>
      <c r="H303" s="5">
        <f t="shared" si="14"/>
        <v>302</v>
      </c>
    </row>
    <row r="304" spans="1:8" x14ac:dyDescent="0.2">
      <c r="A304" s="11">
        <f t="shared" si="15"/>
        <v>303</v>
      </c>
      <c r="B304" s="6" t="str">
        <f>IF(A304="","",VLOOKUP($A304,超越经验表!$A:$B,2,))</f>
        <v>2969.12亿</v>
      </c>
      <c r="C304" s="6">
        <f>IF(A304="","",VLOOKUP($A304,超越经验表!$A:$C,3,))</f>
        <v>296911787284</v>
      </c>
      <c r="D304" s="6">
        <f>IF(A304="","",VLOOKUP($A304,超越经验表!$A:$D,4,))</f>
        <v>1</v>
      </c>
      <c r="E304" s="6" t="str">
        <f t="shared" si="13"/>
        <v>28.72万亿</v>
      </c>
      <c r="F304" s="6">
        <f>IF(A304="","",VLOOKUP($A304,超越经验表!$A:$F,6,)-VLOOKUP($A$3-1,超越经验表!$A:$F,6,))</f>
        <v>28722323280526</v>
      </c>
      <c r="G304" s="6">
        <f>IF(A304="","",VLOOKUP($A304,超越经验表!$A:$G,7,)-VLOOKUP($A$3-1,超越经验表!$A:$G,7,))</f>
        <v>302</v>
      </c>
      <c r="H304" s="6">
        <f t="shared" si="14"/>
        <v>303</v>
      </c>
    </row>
    <row r="305" spans="1:8" x14ac:dyDescent="0.2">
      <c r="A305" s="5">
        <f t="shared" si="15"/>
        <v>304</v>
      </c>
      <c r="B305" s="5" t="str">
        <f>IF(A305="","",VLOOKUP($A305,超越经验表!$A:$B,2,))</f>
        <v>2989.4亿</v>
      </c>
      <c r="C305" s="5">
        <f>IF(A305="","",VLOOKUP($A305,超越经验表!$A:$C,3,))</f>
        <v>298940274009</v>
      </c>
      <c r="D305" s="5">
        <f>IF(A305="","",VLOOKUP($A305,超越经验表!$A:$D,4,))</f>
        <v>1</v>
      </c>
      <c r="E305" s="5" t="str">
        <f t="shared" si="13"/>
        <v>29.02万亿</v>
      </c>
      <c r="F305" s="5">
        <f>IF(A305="","",VLOOKUP($A305,超越经验表!$A:$F,6,)-VLOOKUP($A$3-1,超越经验表!$A:$F,6,))</f>
        <v>29019235067810</v>
      </c>
      <c r="G305" s="5">
        <f>IF(A305="","",VLOOKUP($A305,超越经验表!$A:$G,7,)-VLOOKUP($A$3-1,超越经验表!$A:$G,7,))</f>
        <v>303</v>
      </c>
      <c r="H305" s="5">
        <f t="shared" si="14"/>
        <v>304</v>
      </c>
    </row>
    <row r="306" spans="1:8" x14ac:dyDescent="0.2">
      <c r="A306" s="11">
        <f t="shared" si="15"/>
        <v>305</v>
      </c>
      <c r="B306" s="6" t="str">
        <f>IF(A306="","",VLOOKUP($A306,超越经验表!$A:$B,2,))</f>
        <v>3009.75亿</v>
      </c>
      <c r="C306" s="6">
        <f>IF(A306="","",VLOOKUP($A306,超越经验表!$A:$C,3,))</f>
        <v>300975454304</v>
      </c>
      <c r="D306" s="6">
        <f>IF(A306="","",VLOOKUP($A306,超越经验表!$A:$D,4,))</f>
        <v>1</v>
      </c>
      <c r="E306" s="6" t="str">
        <f t="shared" si="13"/>
        <v>29.32万亿</v>
      </c>
      <c r="F306" s="6">
        <f>IF(A306="","",VLOOKUP($A306,超越经验表!$A:$F,6,)-VLOOKUP($A$3-1,超越经验表!$A:$F,6,))</f>
        <v>29318175341819</v>
      </c>
      <c r="G306" s="6">
        <f>IF(A306="","",VLOOKUP($A306,超越经验表!$A:$G,7,)-VLOOKUP($A$3-1,超越经验表!$A:$G,7,))</f>
        <v>304</v>
      </c>
      <c r="H306" s="6">
        <f t="shared" si="14"/>
        <v>305</v>
      </c>
    </row>
    <row r="307" spans="1:8" x14ac:dyDescent="0.2">
      <c r="A307" s="5">
        <f t="shared" si="15"/>
        <v>306</v>
      </c>
      <c r="B307" s="5" t="str">
        <f>IF(A307="","",VLOOKUP($A307,超越经验表!$A:$B,2,))</f>
        <v>3030.17亿</v>
      </c>
      <c r="C307" s="5">
        <f>IF(A307="","",VLOOKUP($A307,超越经验表!$A:$C,3,))</f>
        <v>303017328171</v>
      </c>
      <c r="D307" s="5">
        <f>IF(A307="","",VLOOKUP($A307,超越经验表!$A:$D,4,))</f>
        <v>1</v>
      </c>
      <c r="E307" s="5" t="str">
        <f t="shared" si="13"/>
        <v>29.62万亿</v>
      </c>
      <c r="F307" s="5">
        <f>IF(A307="","",VLOOKUP($A307,超越经验表!$A:$F,6,)-VLOOKUP($A$3-1,超越经验表!$A:$F,6,))</f>
        <v>29619150796123</v>
      </c>
      <c r="G307" s="5">
        <f>IF(A307="","",VLOOKUP($A307,超越经验表!$A:$G,7,)-VLOOKUP($A$3-1,超越经验表!$A:$G,7,))</f>
        <v>305</v>
      </c>
      <c r="H307" s="5">
        <f t="shared" si="14"/>
        <v>306</v>
      </c>
    </row>
    <row r="308" spans="1:8" x14ac:dyDescent="0.2">
      <c r="A308" s="11">
        <f t="shared" si="15"/>
        <v>307</v>
      </c>
      <c r="B308" s="6" t="str">
        <f>IF(A308="","",VLOOKUP($A308,超越经验表!$A:$B,2,))</f>
        <v>3050.66亿</v>
      </c>
      <c r="C308" s="6">
        <f>IF(A308="","",VLOOKUP($A308,超越经验表!$A:$C,3,))</f>
        <v>305065895608</v>
      </c>
      <c r="D308" s="6">
        <f>IF(A308="","",VLOOKUP($A308,超越经验表!$A:$D,4,))</f>
        <v>1</v>
      </c>
      <c r="E308" s="6" t="str">
        <f t="shared" si="13"/>
        <v>29.92万亿</v>
      </c>
      <c r="F308" s="6">
        <f>IF(A308="","",VLOOKUP($A308,超越经验表!$A:$F,6,)-VLOOKUP($A$3-1,超越经验表!$A:$F,6,))</f>
        <v>29922168124294</v>
      </c>
      <c r="G308" s="6">
        <f>IF(A308="","",VLOOKUP($A308,超越经验表!$A:$G,7,)-VLOOKUP($A$3-1,超越经验表!$A:$G,7,))</f>
        <v>306</v>
      </c>
      <c r="H308" s="6">
        <f t="shared" si="14"/>
        <v>307</v>
      </c>
    </row>
    <row r="309" spans="1:8" x14ac:dyDescent="0.2">
      <c r="A309" s="5">
        <f t="shared" si="15"/>
        <v>308</v>
      </c>
      <c r="B309" s="5" t="str">
        <f>IF(A309="","",VLOOKUP($A309,超越经验表!$A:$B,2,))</f>
        <v>3071.21亿</v>
      </c>
      <c r="C309" s="5">
        <f>IF(A309="","",VLOOKUP($A309,超越经验表!$A:$C,3,))</f>
        <v>307121156617</v>
      </c>
      <c r="D309" s="5">
        <f>IF(A309="","",VLOOKUP($A309,超越经验表!$A:$D,4,))</f>
        <v>1</v>
      </c>
      <c r="E309" s="5" t="str">
        <f t="shared" si="13"/>
        <v>30.23万亿</v>
      </c>
      <c r="F309" s="5">
        <f>IF(A309="","",VLOOKUP($A309,超越经验表!$A:$F,6,)-VLOOKUP($A$3-1,超越经验表!$A:$F,6,))</f>
        <v>30227234019902</v>
      </c>
      <c r="G309" s="5">
        <f>IF(A309="","",VLOOKUP($A309,超越经验表!$A:$G,7,)-VLOOKUP($A$3-1,超越经验表!$A:$G,7,))</f>
        <v>307</v>
      </c>
      <c r="H309" s="5">
        <f t="shared" si="14"/>
        <v>308</v>
      </c>
    </row>
    <row r="310" spans="1:8" x14ac:dyDescent="0.2">
      <c r="A310" s="11">
        <f t="shared" si="15"/>
        <v>309</v>
      </c>
      <c r="B310" s="6" t="str">
        <f>IF(A310="","",VLOOKUP($A310,超越经验表!$A:$B,2,))</f>
        <v>3091.83亿</v>
      </c>
      <c r="C310" s="6">
        <f>IF(A310="","",VLOOKUP($A310,超越经验表!$A:$C,3,))</f>
        <v>309183111197</v>
      </c>
      <c r="D310" s="6">
        <f>IF(A310="","",VLOOKUP($A310,超越经验表!$A:$D,4,))</f>
        <v>1</v>
      </c>
      <c r="E310" s="6" t="str">
        <f t="shared" si="13"/>
        <v>30.53万亿</v>
      </c>
      <c r="F310" s="6">
        <f>IF(A310="","",VLOOKUP($A310,超越经验表!$A:$F,6,)-VLOOKUP($A$3-1,超越经验表!$A:$F,6,))</f>
        <v>30534355176519</v>
      </c>
      <c r="G310" s="6">
        <f>IF(A310="","",VLOOKUP($A310,超越经验表!$A:$G,7,)-VLOOKUP($A$3-1,超越经验表!$A:$G,7,))</f>
        <v>308</v>
      </c>
      <c r="H310" s="6">
        <f t="shared" si="14"/>
        <v>309</v>
      </c>
    </row>
    <row r="311" spans="1:8" x14ac:dyDescent="0.2">
      <c r="A311" s="5">
        <f t="shared" si="15"/>
        <v>310</v>
      </c>
      <c r="B311" s="5" t="str">
        <f>IF(A311="","",VLOOKUP($A311,超越经验表!$A:$B,2,))</f>
        <v>3112.52亿</v>
      </c>
      <c r="C311" s="5">
        <f>IF(A311="","",VLOOKUP($A311,超越经验表!$A:$C,3,))</f>
        <v>311251759348</v>
      </c>
      <c r="D311" s="5">
        <f>IF(A311="","",VLOOKUP($A311,超越经验表!$A:$D,4,))</f>
        <v>1</v>
      </c>
      <c r="E311" s="5" t="str">
        <f t="shared" si="13"/>
        <v>30.84万亿</v>
      </c>
      <c r="F311" s="5">
        <f>IF(A311="","",VLOOKUP($A311,超越经验表!$A:$F,6,)-VLOOKUP($A$3-1,超越经验表!$A:$F,6,))</f>
        <v>30843538287716</v>
      </c>
      <c r="G311" s="5">
        <f>IF(A311="","",VLOOKUP($A311,超越经验表!$A:$G,7,)-VLOOKUP($A$3-1,超越经验表!$A:$G,7,))</f>
        <v>309</v>
      </c>
      <c r="H311" s="5">
        <f t="shared" si="14"/>
        <v>310</v>
      </c>
    </row>
    <row r="312" spans="1:8" x14ac:dyDescent="0.2">
      <c r="A312" s="11">
        <f t="shared" si="15"/>
        <v>311</v>
      </c>
      <c r="B312" s="6" t="str">
        <f>IF(A312="","",VLOOKUP($A312,超越经验表!$A:$B,2,))</f>
        <v>3133.27亿</v>
      </c>
      <c r="C312" s="6">
        <f>IF(A312="","",VLOOKUP($A312,超越经验表!$A:$C,3,))</f>
        <v>313327101070</v>
      </c>
      <c r="D312" s="6">
        <f>IF(A312="","",VLOOKUP($A312,超越经验表!$A:$D,4,))</f>
        <v>1</v>
      </c>
      <c r="E312" s="6" t="str">
        <f t="shared" si="13"/>
        <v>31.15万亿</v>
      </c>
      <c r="F312" s="6">
        <f>IF(A312="","",VLOOKUP($A312,超越经验表!$A:$F,6,)-VLOOKUP($A$3-1,超越经验表!$A:$F,6,))</f>
        <v>31154790047064</v>
      </c>
      <c r="G312" s="6">
        <f>IF(A312="","",VLOOKUP($A312,超越经验表!$A:$G,7,)-VLOOKUP($A$3-1,超越经验表!$A:$G,7,))</f>
        <v>310</v>
      </c>
      <c r="H312" s="6">
        <f t="shared" si="14"/>
        <v>311</v>
      </c>
    </row>
    <row r="313" spans="1:8" x14ac:dyDescent="0.2">
      <c r="A313" s="5">
        <f t="shared" si="15"/>
        <v>312</v>
      </c>
      <c r="B313" s="5" t="str">
        <f>IF(A313="","",VLOOKUP($A313,超越经验表!$A:$B,2,))</f>
        <v>3154.09亿</v>
      </c>
      <c r="C313" s="5">
        <f>IF(A313="","",VLOOKUP($A313,超越经验表!$A:$C,3,))</f>
        <v>315409136363</v>
      </c>
      <c r="D313" s="5">
        <f>IF(A313="","",VLOOKUP($A313,超越经验表!$A:$D,4,))</f>
        <v>1</v>
      </c>
      <c r="E313" s="5" t="str">
        <f t="shared" si="13"/>
        <v>31.47万亿</v>
      </c>
      <c r="F313" s="5">
        <f>IF(A313="","",VLOOKUP($A313,超越经验表!$A:$F,6,)-VLOOKUP($A$3-1,超越经验表!$A:$F,6,))</f>
        <v>31468117148134</v>
      </c>
      <c r="G313" s="5">
        <f>IF(A313="","",VLOOKUP($A313,超越经验表!$A:$G,7,)-VLOOKUP($A$3-1,超越经验表!$A:$G,7,))</f>
        <v>311</v>
      </c>
      <c r="H313" s="5">
        <f t="shared" si="14"/>
        <v>312</v>
      </c>
    </row>
    <row r="314" spans="1:8" x14ac:dyDescent="0.2">
      <c r="A314" s="11">
        <f t="shared" si="15"/>
        <v>313</v>
      </c>
      <c r="B314" s="6" t="str">
        <f>IF(A314="","",VLOOKUP($A314,超越经验表!$A:$B,2,))</f>
        <v>3174.98亿</v>
      </c>
      <c r="C314" s="6">
        <f>IF(A314="","",VLOOKUP($A314,超越经验表!$A:$C,3,))</f>
        <v>317497865227</v>
      </c>
      <c r="D314" s="6">
        <f>IF(A314="","",VLOOKUP($A314,超越经验表!$A:$D,4,))</f>
        <v>1</v>
      </c>
      <c r="E314" s="6" t="str">
        <f t="shared" si="13"/>
        <v>31.78万亿</v>
      </c>
      <c r="F314" s="6">
        <f>IF(A314="","",VLOOKUP($A314,超越经验表!$A:$F,6,)-VLOOKUP($A$3-1,超越经验表!$A:$F,6,))</f>
        <v>31783526284497</v>
      </c>
      <c r="G314" s="6">
        <f>IF(A314="","",VLOOKUP($A314,超越经验表!$A:$G,7,)-VLOOKUP($A$3-1,超越经验表!$A:$G,7,))</f>
        <v>312</v>
      </c>
      <c r="H314" s="6">
        <f t="shared" si="14"/>
        <v>313</v>
      </c>
    </row>
    <row r="315" spans="1:8" x14ac:dyDescent="0.2">
      <c r="A315" s="5">
        <f t="shared" si="15"/>
        <v>314</v>
      </c>
      <c r="B315" s="5" t="str">
        <f>IF(A315="","",VLOOKUP($A315,超越经验表!$A:$B,2,))</f>
        <v>3195.93亿</v>
      </c>
      <c r="C315" s="5">
        <f>IF(A315="","",VLOOKUP($A315,超越经验表!$A:$C,3,))</f>
        <v>319593287662</v>
      </c>
      <c r="D315" s="5">
        <f>IF(A315="","",VLOOKUP($A315,超越经验表!$A:$D,4,))</f>
        <v>1</v>
      </c>
      <c r="E315" s="5" t="str">
        <f t="shared" si="13"/>
        <v>32.1万亿</v>
      </c>
      <c r="F315" s="5">
        <f>IF(A315="","",VLOOKUP($A315,超越经验表!$A:$F,6,)-VLOOKUP($A$3-1,超越经验表!$A:$F,6,))</f>
        <v>32101024149724</v>
      </c>
      <c r="G315" s="5">
        <f>IF(A315="","",VLOOKUP($A315,超越经验表!$A:$G,7,)-VLOOKUP($A$3-1,超越经验表!$A:$G,7,))</f>
        <v>313</v>
      </c>
      <c r="H315" s="5">
        <f t="shared" si="14"/>
        <v>314</v>
      </c>
    </row>
    <row r="316" spans="1:8" x14ac:dyDescent="0.2">
      <c r="A316" s="11">
        <f t="shared" si="15"/>
        <v>315</v>
      </c>
      <c r="B316" s="6" t="str">
        <f>IF(A316="","",VLOOKUP($A316,超越经验表!$A:$B,2,))</f>
        <v>3216.95亿</v>
      </c>
      <c r="C316" s="6">
        <f>IF(A316="","",VLOOKUP($A316,超越经验表!$A:$C,3,))</f>
        <v>321695403669</v>
      </c>
      <c r="D316" s="6">
        <f>IF(A316="","",VLOOKUP($A316,超越经验表!$A:$D,4,))</f>
        <v>1</v>
      </c>
      <c r="E316" s="6" t="str">
        <f t="shared" si="13"/>
        <v>32.42万亿</v>
      </c>
      <c r="F316" s="6">
        <f>IF(A316="","",VLOOKUP($A316,超越经验表!$A:$F,6,)-VLOOKUP($A$3-1,超越经验表!$A:$F,6,))</f>
        <v>32420617437386</v>
      </c>
      <c r="G316" s="6">
        <f>IF(A316="","",VLOOKUP($A316,超越经验表!$A:$G,7,)-VLOOKUP($A$3-1,超越经验表!$A:$G,7,))</f>
        <v>314</v>
      </c>
      <c r="H316" s="6">
        <f t="shared" si="14"/>
        <v>315</v>
      </c>
    </row>
    <row r="317" spans="1:8" x14ac:dyDescent="0.2">
      <c r="A317" s="5">
        <f t="shared" si="15"/>
        <v>316</v>
      </c>
      <c r="B317" s="5" t="str">
        <f>IF(A317="","",VLOOKUP($A317,超越经验表!$A:$B,2,))</f>
        <v>3238.04亿</v>
      </c>
      <c r="C317" s="5">
        <f>IF(A317="","",VLOOKUP($A317,超越经验表!$A:$C,3,))</f>
        <v>323804213247</v>
      </c>
      <c r="D317" s="5">
        <f>IF(A317="","",VLOOKUP($A317,超越经验表!$A:$D,4,))</f>
        <v>1</v>
      </c>
      <c r="E317" s="5" t="str">
        <f t="shared" si="13"/>
        <v>32.74万亿</v>
      </c>
      <c r="F317" s="5">
        <f>IF(A317="","",VLOOKUP($A317,超越经验表!$A:$F,6,)-VLOOKUP($A$3-1,超越经验表!$A:$F,6,))</f>
        <v>32742312841055</v>
      </c>
      <c r="G317" s="5">
        <f>IF(A317="","",VLOOKUP($A317,超越经验表!$A:$G,7,)-VLOOKUP($A$3-1,超越经验表!$A:$G,7,))</f>
        <v>315</v>
      </c>
      <c r="H317" s="5">
        <f t="shared" si="14"/>
        <v>316</v>
      </c>
    </row>
    <row r="318" spans="1:8" x14ac:dyDescent="0.2">
      <c r="A318" s="11">
        <f t="shared" si="15"/>
        <v>317</v>
      </c>
      <c r="B318" s="6" t="str">
        <f>IF(A318="","",VLOOKUP($A318,超越经验表!$A:$B,2,))</f>
        <v>3259.2亿</v>
      </c>
      <c r="C318" s="6">
        <f>IF(A318="","",VLOOKUP($A318,超越经验表!$A:$C,3,))</f>
        <v>325919716395</v>
      </c>
      <c r="D318" s="6">
        <f>IF(A318="","",VLOOKUP($A318,超越经验表!$A:$D,4,))</f>
        <v>1</v>
      </c>
      <c r="E318" s="6" t="str">
        <f t="shared" si="13"/>
        <v>33.07万亿</v>
      </c>
      <c r="F318" s="6">
        <f>IF(A318="","",VLOOKUP($A318,超越经验表!$A:$F,6,)-VLOOKUP($A$3-1,超越经验表!$A:$F,6,))</f>
        <v>33066117054302</v>
      </c>
      <c r="G318" s="6">
        <f>IF(A318="","",VLOOKUP($A318,超越经验表!$A:$G,7,)-VLOOKUP($A$3-1,超越经验表!$A:$G,7,))</f>
        <v>316</v>
      </c>
      <c r="H318" s="6">
        <f t="shared" si="14"/>
        <v>317</v>
      </c>
    </row>
    <row r="319" spans="1:8" x14ac:dyDescent="0.2">
      <c r="A319" s="5">
        <f t="shared" si="15"/>
        <v>318</v>
      </c>
      <c r="B319" s="5" t="str">
        <f>IF(A319="","",VLOOKUP($A319,超越经验表!$A:$B,2,))</f>
        <v>3280.42亿</v>
      </c>
      <c r="C319" s="5">
        <f>IF(A319="","",VLOOKUP($A319,超越经验表!$A:$C,3,))</f>
        <v>328041913115</v>
      </c>
      <c r="D319" s="5">
        <f>IF(A319="","",VLOOKUP($A319,超越经验表!$A:$D,4,))</f>
        <v>1</v>
      </c>
      <c r="E319" s="5" t="str">
        <f t="shared" si="13"/>
        <v>33.39万亿</v>
      </c>
      <c r="F319" s="5">
        <f>IF(A319="","",VLOOKUP($A319,超越经验表!$A:$F,6,)-VLOOKUP($A$3-1,超越经验表!$A:$F,6,))</f>
        <v>33392036770697</v>
      </c>
      <c r="G319" s="5">
        <f>IF(A319="","",VLOOKUP($A319,超越经验表!$A:$G,7,)-VLOOKUP($A$3-1,超越经验表!$A:$G,7,))</f>
        <v>317</v>
      </c>
      <c r="H319" s="5">
        <f t="shared" si="14"/>
        <v>318</v>
      </c>
    </row>
    <row r="320" spans="1:8" x14ac:dyDescent="0.2">
      <c r="A320" s="11">
        <f t="shared" si="15"/>
        <v>319</v>
      </c>
      <c r="B320" s="6" t="str">
        <f>IF(A320="","",VLOOKUP($A320,超越经验表!$A:$B,2,))</f>
        <v>3301.71亿</v>
      </c>
      <c r="C320" s="6">
        <f>IF(A320="","",VLOOKUP($A320,超越经验表!$A:$C,3,))</f>
        <v>330170803406</v>
      </c>
      <c r="D320" s="6">
        <f>IF(A320="","",VLOOKUP($A320,超越经验表!$A:$D,4,))</f>
        <v>1</v>
      </c>
      <c r="E320" s="6" t="str">
        <f t="shared" si="13"/>
        <v>33.72万亿</v>
      </c>
      <c r="F320" s="6">
        <f>IF(A320="","",VLOOKUP($A320,超越经验表!$A:$F,6,)-VLOOKUP($A$3-1,超越经验表!$A:$F,6,))</f>
        <v>33720078683812</v>
      </c>
      <c r="G320" s="6">
        <f>IF(A320="","",VLOOKUP($A320,超越经验表!$A:$G,7,)-VLOOKUP($A$3-1,超越经验表!$A:$G,7,))</f>
        <v>318</v>
      </c>
      <c r="H320" s="6">
        <f t="shared" si="14"/>
        <v>319</v>
      </c>
    </row>
    <row r="321" spans="1:8" x14ac:dyDescent="0.2">
      <c r="A321" s="5">
        <f t="shared" si="15"/>
        <v>320</v>
      </c>
      <c r="B321" s="5" t="str">
        <f>IF(A321="","",VLOOKUP($A321,超越经验表!$A:$B,2,))</f>
        <v>3323.06亿</v>
      </c>
      <c r="C321" s="5">
        <f>IF(A321="","",VLOOKUP($A321,超越经验表!$A:$C,3,))</f>
        <v>332306387268</v>
      </c>
      <c r="D321" s="5">
        <f>IF(A321="","",VLOOKUP($A321,超越经验表!$A:$D,4,))</f>
        <v>1</v>
      </c>
      <c r="E321" s="5" t="str">
        <f t="shared" si="13"/>
        <v>34.05万亿</v>
      </c>
      <c r="F321" s="5">
        <f>IF(A321="","",VLOOKUP($A321,超越经验表!$A:$F,6,)-VLOOKUP($A$3-1,超越经验表!$A:$F,6,))</f>
        <v>34050249487218</v>
      </c>
      <c r="G321" s="5">
        <f>IF(A321="","",VLOOKUP($A321,超越经验表!$A:$G,7,)-VLOOKUP($A$3-1,超越经验表!$A:$G,7,))</f>
        <v>319</v>
      </c>
      <c r="H321" s="5">
        <f t="shared" si="14"/>
        <v>320</v>
      </c>
    </row>
    <row r="322" spans="1:8" x14ac:dyDescent="0.2">
      <c r="A322" s="11">
        <f t="shared" si="15"/>
        <v>321</v>
      </c>
      <c r="B322" s="6" t="str">
        <f>IF(A322="","",VLOOKUP($A322,超越经验表!$A:$B,2,))</f>
        <v>3344.49亿</v>
      </c>
      <c r="C322" s="6">
        <f>IF(A322="","",VLOOKUP($A322,超越经验表!$A:$C,3,))</f>
        <v>334448664701</v>
      </c>
      <c r="D322" s="6">
        <f>IF(A322="","",VLOOKUP($A322,超越经验表!$A:$D,4,))</f>
        <v>1</v>
      </c>
      <c r="E322" s="6" t="str">
        <f t="shared" si="13"/>
        <v>34.38万亿</v>
      </c>
      <c r="F322" s="6">
        <f>IF(A322="","",VLOOKUP($A322,超越经验表!$A:$F,6,)-VLOOKUP($A$3-1,超越经验表!$A:$F,6,))</f>
        <v>34382555874486</v>
      </c>
      <c r="G322" s="6">
        <f>IF(A322="","",VLOOKUP($A322,超越经验表!$A:$G,7,)-VLOOKUP($A$3-1,超越经验表!$A:$G,7,))</f>
        <v>320</v>
      </c>
      <c r="H322" s="6">
        <f t="shared" si="14"/>
        <v>321</v>
      </c>
    </row>
    <row r="323" spans="1:8" x14ac:dyDescent="0.2">
      <c r="A323" s="5">
        <f t="shared" si="15"/>
        <v>322</v>
      </c>
      <c r="B323" s="5" t="str">
        <f>IF(A323="","",VLOOKUP($A323,超越经验表!$A:$B,2,))</f>
        <v>3365.98亿</v>
      </c>
      <c r="C323" s="5">
        <f>IF(A323="","",VLOOKUP($A323,超越经验表!$A:$C,3,))</f>
        <v>336597635705</v>
      </c>
      <c r="D323" s="5">
        <f>IF(A323="","",VLOOKUP($A323,超越经验表!$A:$D,4,))</f>
        <v>1</v>
      </c>
      <c r="E323" s="5" t="str">
        <f t="shared" si="13"/>
        <v>34.72万亿</v>
      </c>
      <c r="F323" s="5">
        <f>IF(A323="","",VLOOKUP($A323,超越经验表!$A:$F,6,)-VLOOKUP($A$3-1,超越经验表!$A:$F,6,))</f>
        <v>34717004539187</v>
      </c>
      <c r="G323" s="5">
        <f>IF(A323="","",VLOOKUP($A323,超越经验表!$A:$G,7,)-VLOOKUP($A$3-1,超越经验表!$A:$G,7,))</f>
        <v>321</v>
      </c>
      <c r="H323" s="5">
        <f t="shared" si="14"/>
        <v>322</v>
      </c>
    </row>
    <row r="324" spans="1:8" x14ac:dyDescent="0.2">
      <c r="A324" s="11">
        <f t="shared" si="15"/>
        <v>323</v>
      </c>
      <c r="B324" s="6" t="str">
        <f>IF(A324="","",VLOOKUP($A324,超越经验表!$A:$B,2,))</f>
        <v>3387.53亿</v>
      </c>
      <c r="C324" s="6">
        <f>IF(A324="","",VLOOKUP($A324,超越经验表!$A:$C,3,))</f>
        <v>338753300281</v>
      </c>
      <c r="D324" s="6">
        <f>IF(A324="","",VLOOKUP($A324,超越经验表!$A:$D,4,))</f>
        <v>1</v>
      </c>
      <c r="E324" s="6" t="str">
        <f t="shared" si="13"/>
        <v>35.05万亿</v>
      </c>
      <c r="F324" s="6">
        <f>IF(A324="","",VLOOKUP($A324,超越经验表!$A:$F,6,)-VLOOKUP($A$3-1,超越经验表!$A:$F,6,))</f>
        <v>35053602174892</v>
      </c>
      <c r="G324" s="6">
        <f>IF(A324="","",VLOOKUP($A324,超越经验表!$A:$G,7,)-VLOOKUP($A$3-1,超越经验表!$A:$G,7,))</f>
        <v>322</v>
      </c>
      <c r="H324" s="6">
        <f t="shared" si="14"/>
        <v>323</v>
      </c>
    </row>
    <row r="325" spans="1:8" x14ac:dyDescent="0.2">
      <c r="A325" s="5">
        <f t="shared" si="15"/>
        <v>324</v>
      </c>
      <c r="B325" s="5" t="str">
        <f>IF(A325="","",VLOOKUP($A325,超越经验表!$A:$B,2,))</f>
        <v>3409.16亿</v>
      </c>
      <c r="C325" s="5">
        <f>IF(A325="","",VLOOKUP($A325,超越经验表!$A:$C,3,))</f>
        <v>340915658427</v>
      </c>
      <c r="D325" s="5">
        <f>IF(A325="","",VLOOKUP($A325,超越经验表!$A:$D,4,))</f>
        <v>1</v>
      </c>
      <c r="E325" s="5" t="str">
        <f t="shared" ref="E325:E388" si="16">IF(A325="","",IF(F325&gt;9999999999999990,ROUND(F325/10000000000000000,2)&amp;"万兆",IF(F325&gt;999999999999,ROUND(F325/1000000000000,2)&amp;"万亿",IF(F325&gt;99999999,ROUND(F325/100000000,2)&amp;"亿",ROUND(F325/10000,2)&amp;"万"))))</f>
        <v>35.39万亿</v>
      </c>
      <c r="F325" s="5">
        <f>IF(A325="","",VLOOKUP($A325,超越经验表!$A:$F,6,)-VLOOKUP($A$3-1,超越经验表!$A:$F,6,))</f>
        <v>35392355475173</v>
      </c>
      <c r="G325" s="5">
        <f>IF(A325="","",VLOOKUP($A325,超越经验表!$A:$G,7,)-VLOOKUP($A$3-1,超越经验表!$A:$G,7,))</f>
        <v>323</v>
      </c>
      <c r="H325" s="5">
        <f t="shared" ref="H325:H388" si="17">A325</f>
        <v>324</v>
      </c>
    </row>
    <row r="326" spans="1:8" x14ac:dyDescent="0.2">
      <c r="A326" s="11">
        <f t="shared" si="15"/>
        <v>325</v>
      </c>
      <c r="B326" s="6" t="str">
        <f>IF(A326="","",VLOOKUP($A326,超越经验表!$A:$B,2,))</f>
        <v>3430.85亿</v>
      </c>
      <c r="C326" s="6">
        <f>IF(A326="","",VLOOKUP($A326,超越经验表!$A:$C,3,))</f>
        <v>343084710145</v>
      </c>
      <c r="D326" s="6">
        <f>IF(A326="","",VLOOKUP($A326,超越经验表!$A:$D,4,))</f>
        <v>1</v>
      </c>
      <c r="E326" s="6" t="str">
        <f t="shared" si="16"/>
        <v>35.73万亿</v>
      </c>
      <c r="F326" s="6">
        <f>IF(A326="","",VLOOKUP($A326,超越经验表!$A:$F,6,)-VLOOKUP($A$3-1,超越经验表!$A:$F,6,))</f>
        <v>35733271133600</v>
      </c>
      <c r="G326" s="6">
        <f>IF(A326="","",VLOOKUP($A326,超越经验表!$A:$G,7,)-VLOOKUP($A$3-1,超越经验表!$A:$G,7,))</f>
        <v>324</v>
      </c>
      <c r="H326" s="6">
        <f t="shared" si="17"/>
        <v>325</v>
      </c>
    </row>
    <row r="327" spans="1:8" x14ac:dyDescent="0.2">
      <c r="A327" s="5">
        <f t="shared" ref="A327:A390" si="18">IF(A326="","",IF(A326+1&lt;=4000,A326+1,""))</f>
        <v>326</v>
      </c>
      <c r="B327" s="5" t="str">
        <f>IF(A327="","",VLOOKUP($A327,超越经验表!$A:$B,2,))</f>
        <v>3452.6亿</v>
      </c>
      <c r="C327" s="5">
        <f>IF(A327="","",VLOOKUP($A327,超越经验表!$A:$C,3,))</f>
        <v>345260455433</v>
      </c>
      <c r="D327" s="5">
        <f>IF(A327="","",VLOOKUP($A327,超越经验表!$A:$D,4,))</f>
        <v>1</v>
      </c>
      <c r="E327" s="5" t="str">
        <f t="shared" si="16"/>
        <v>36.08万亿</v>
      </c>
      <c r="F327" s="5">
        <f>IF(A327="","",VLOOKUP($A327,超越经验表!$A:$F,6,)-VLOOKUP($A$3-1,超越经验表!$A:$F,6,))</f>
        <v>36076355843745</v>
      </c>
      <c r="G327" s="5">
        <f>IF(A327="","",VLOOKUP($A327,超越经验表!$A:$G,7,)-VLOOKUP($A$3-1,超越经验表!$A:$G,7,))</f>
        <v>325</v>
      </c>
      <c r="H327" s="5">
        <f t="shared" si="17"/>
        <v>326</v>
      </c>
    </row>
    <row r="328" spans="1:8" x14ac:dyDescent="0.2">
      <c r="A328" s="11">
        <f t="shared" si="18"/>
        <v>327</v>
      </c>
      <c r="B328" s="6" t="str">
        <f>IF(A328="","",VLOOKUP($A328,超越经验表!$A:$B,2,))</f>
        <v>3474.43亿</v>
      </c>
      <c r="C328" s="6">
        <f>IF(A328="","",VLOOKUP($A328,超越经验表!$A:$C,3,))</f>
        <v>347442894293</v>
      </c>
      <c r="D328" s="6">
        <f>IF(A328="","",VLOOKUP($A328,超越经验表!$A:$D,4,))</f>
        <v>1</v>
      </c>
      <c r="E328" s="6" t="str">
        <f t="shared" si="16"/>
        <v>36.42万亿</v>
      </c>
      <c r="F328" s="6">
        <f>IF(A328="","",VLOOKUP($A328,超越经验表!$A:$F,6,)-VLOOKUP($A$3-1,超越经验表!$A:$F,6,))</f>
        <v>36421616299178</v>
      </c>
      <c r="G328" s="6">
        <f>IF(A328="","",VLOOKUP($A328,超越经验表!$A:$G,7,)-VLOOKUP($A$3-1,超越经验表!$A:$G,7,))</f>
        <v>326</v>
      </c>
      <c r="H328" s="6">
        <f t="shared" si="17"/>
        <v>327</v>
      </c>
    </row>
    <row r="329" spans="1:8" x14ac:dyDescent="0.2">
      <c r="A329" s="5">
        <f t="shared" si="18"/>
        <v>328</v>
      </c>
      <c r="B329" s="5" t="str">
        <f>IF(A329="","",VLOOKUP($A329,超越经验表!$A:$B,2,))</f>
        <v>3496.32亿</v>
      </c>
      <c r="C329" s="5">
        <f>IF(A329="","",VLOOKUP($A329,超越经验表!$A:$C,3,))</f>
        <v>349632026724</v>
      </c>
      <c r="D329" s="5">
        <f>IF(A329="","",VLOOKUP($A329,超越经验表!$A:$D,4,))</f>
        <v>1</v>
      </c>
      <c r="E329" s="5" t="str">
        <f t="shared" si="16"/>
        <v>36.77万亿</v>
      </c>
      <c r="F329" s="5">
        <f>IF(A329="","",VLOOKUP($A329,超越经验表!$A:$F,6,)-VLOOKUP($A$3-1,超越经验表!$A:$F,6,))</f>
        <v>36769059193471</v>
      </c>
      <c r="G329" s="5">
        <f>IF(A329="","",VLOOKUP($A329,超越经验表!$A:$G,7,)-VLOOKUP($A$3-1,超越经验表!$A:$G,7,))</f>
        <v>327</v>
      </c>
      <c r="H329" s="5">
        <f t="shared" si="17"/>
        <v>328</v>
      </c>
    </row>
    <row r="330" spans="1:8" x14ac:dyDescent="0.2">
      <c r="A330" s="11">
        <f t="shared" si="18"/>
        <v>329</v>
      </c>
      <c r="B330" s="6" t="str">
        <f>IF(A330="","",VLOOKUP($A330,超越经验表!$A:$B,2,))</f>
        <v>3518.28亿</v>
      </c>
      <c r="C330" s="6">
        <f>IF(A330="","",VLOOKUP($A330,超越经验表!$A:$C,3,))</f>
        <v>351827852726</v>
      </c>
      <c r="D330" s="6">
        <f>IF(A330="","",VLOOKUP($A330,超越经验表!$A:$D,4,))</f>
        <v>1</v>
      </c>
      <c r="E330" s="6" t="str">
        <f t="shared" si="16"/>
        <v>37.12万亿</v>
      </c>
      <c r="F330" s="6">
        <f>IF(A330="","",VLOOKUP($A330,超越经验表!$A:$F,6,)-VLOOKUP($A$3-1,超越经验表!$A:$F,6,))</f>
        <v>37118691220195</v>
      </c>
      <c r="G330" s="6">
        <f>IF(A330="","",VLOOKUP($A330,超越经验表!$A:$G,7,)-VLOOKUP($A$3-1,超越经验表!$A:$G,7,))</f>
        <v>328</v>
      </c>
      <c r="H330" s="6">
        <f t="shared" si="17"/>
        <v>329</v>
      </c>
    </row>
    <row r="331" spans="1:8" x14ac:dyDescent="0.2">
      <c r="A331" s="5">
        <f t="shared" si="18"/>
        <v>330</v>
      </c>
      <c r="B331" s="5" t="str">
        <f>IF(A331="","",VLOOKUP($A331,超越经验表!$A:$B,2,))</f>
        <v>3540.3亿</v>
      </c>
      <c r="C331" s="5">
        <f>IF(A331="","",VLOOKUP($A331,超越经验表!$A:$C,3,))</f>
        <v>354030372299</v>
      </c>
      <c r="D331" s="5">
        <f>IF(A331="","",VLOOKUP($A331,超越经验表!$A:$D,4,))</f>
        <v>1</v>
      </c>
      <c r="E331" s="5" t="str">
        <f t="shared" si="16"/>
        <v>37.47万亿</v>
      </c>
      <c r="F331" s="5">
        <f>IF(A331="","",VLOOKUP($A331,超越经验表!$A:$F,6,)-VLOOKUP($A$3-1,超越经验表!$A:$F,6,))</f>
        <v>37470519072921</v>
      </c>
      <c r="G331" s="5">
        <f>IF(A331="","",VLOOKUP($A331,超越经验表!$A:$G,7,)-VLOOKUP($A$3-1,超越经验表!$A:$G,7,))</f>
        <v>329</v>
      </c>
      <c r="H331" s="5">
        <f t="shared" si="17"/>
        <v>330</v>
      </c>
    </row>
    <row r="332" spans="1:8" x14ac:dyDescent="0.2">
      <c r="A332" s="11">
        <f t="shared" si="18"/>
        <v>331</v>
      </c>
      <c r="B332" s="6" t="str">
        <f>IF(A332="","",VLOOKUP($A332,超越经验表!$A:$B,2,))</f>
        <v>3562.4亿</v>
      </c>
      <c r="C332" s="6">
        <f>IF(A332="","",VLOOKUP($A332,超越经验表!$A:$C,3,))</f>
        <v>356239585443</v>
      </c>
      <c r="D332" s="6">
        <f>IF(A332="","",VLOOKUP($A332,超越经验表!$A:$D,4,))</f>
        <v>1</v>
      </c>
      <c r="E332" s="6" t="str">
        <f t="shared" si="16"/>
        <v>37.82万亿</v>
      </c>
      <c r="F332" s="6">
        <f>IF(A332="","",VLOOKUP($A332,超越经验表!$A:$F,6,)-VLOOKUP($A$3-1,超越经验表!$A:$F,6,))</f>
        <v>37824549445220</v>
      </c>
      <c r="G332" s="6">
        <f>IF(A332="","",VLOOKUP($A332,超越经验表!$A:$G,7,)-VLOOKUP($A$3-1,超越经验表!$A:$G,7,))</f>
        <v>330</v>
      </c>
      <c r="H332" s="6">
        <f t="shared" si="17"/>
        <v>331</v>
      </c>
    </row>
    <row r="333" spans="1:8" x14ac:dyDescent="0.2">
      <c r="A333" s="5">
        <f t="shared" si="18"/>
        <v>332</v>
      </c>
      <c r="B333" s="5" t="str">
        <f>IF(A333="","",VLOOKUP($A333,超越经验表!$A:$B,2,))</f>
        <v>3584.55亿</v>
      </c>
      <c r="C333" s="5">
        <f>IF(A333="","",VLOOKUP($A333,超越经验表!$A:$C,3,))</f>
        <v>358455492158</v>
      </c>
      <c r="D333" s="5">
        <f>IF(A333="","",VLOOKUP($A333,超越经验表!$A:$D,4,))</f>
        <v>1</v>
      </c>
      <c r="E333" s="5" t="str">
        <f t="shared" si="16"/>
        <v>38.18万亿</v>
      </c>
      <c r="F333" s="5">
        <f>IF(A333="","",VLOOKUP($A333,超越经验表!$A:$F,6,)-VLOOKUP($A$3-1,超越经验表!$A:$F,6,))</f>
        <v>38180789030663</v>
      </c>
      <c r="G333" s="5">
        <f>IF(A333="","",VLOOKUP($A333,超越经验表!$A:$G,7,)-VLOOKUP($A$3-1,超越经验表!$A:$G,7,))</f>
        <v>331</v>
      </c>
      <c r="H333" s="5">
        <f t="shared" si="17"/>
        <v>332</v>
      </c>
    </row>
    <row r="334" spans="1:8" x14ac:dyDescent="0.2">
      <c r="A334" s="11">
        <f t="shared" si="18"/>
        <v>333</v>
      </c>
      <c r="B334" s="6" t="str">
        <f>IF(A334="","",VLOOKUP($A334,超越经验表!$A:$B,2,))</f>
        <v>3606.78亿</v>
      </c>
      <c r="C334" s="6">
        <f>IF(A334="","",VLOOKUP($A334,超越经验表!$A:$C,3,))</f>
        <v>360678092445</v>
      </c>
      <c r="D334" s="6">
        <f>IF(A334="","",VLOOKUP($A334,超越经验表!$A:$D,4,))</f>
        <v>1</v>
      </c>
      <c r="E334" s="6" t="str">
        <f t="shared" si="16"/>
        <v>38.54万亿</v>
      </c>
      <c r="F334" s="6">
        <f>IF(A334="","",VLOOKUP($A334,超越经验表!$A:$F,6,)-VLOOKUP($A$3-1,超越经验表!$A:$F,6,))</f>
        <v>38539244522821</v>
      </c>
      <c r="G334" s="6">
        <f>IF(A334="","",VLOOKUP($A334,超越经验表!$A:$G,7,)-VLOOKUP($A$3-1,超越经验表!$A:$G,7,))</f>
        <v>332</v>
      </c>
      <c r="H334" s="6">
        <f t="shared" si="17"/>
        <v>333</v>
      </c>
    </row>
    <row r="335" spans="1:8" x14ac:dyDescent="0.2">
      <c r="A335" s="5">
        <f t="shared" si="18"/>
        <v>334</v>
      </c>
      <c r="B335" s="5" t="str">
        <f>IF(A335="","",VLOOKUP($A335,超越经验表!$A:$B,2,))</f>
        <v>3629.07亿</v>
      </c>
      <c r="C335" s="5">
        <f>IF(A335="","",VLOOKUP($A335,超越经验表!$A:$C,3,))</f>
        <v>362907386302</v>
      </c>
      <c r="D335" s="5">
        <f>IF(A335="","",VLOOKUP($A335,超越经验表!$A:$D,4,))</f>
        <v>1</v>
      </c>
      <c r="E335" s="5" t="str">
        <f t="shared" si="16"/>
        <v>38.9万亿</v>
      </c>
      <c r="F335" s="5">
        <f>IF(A335="","",VLOOKUP($A335,超越经验表!$A:$F,6,)-VLOOKUP($A$3-1,超越经验表!$A:$F,6,))</f>
        <v>38899922615266</v>
      </c>
      <c r="G335" s="5">
        <f>IF(A335="","",VLOOKUP($A335,超越经验表!$A:$G,7,)-VLOOKUP($A$3-1,超越经验表!$A:$G,7,))</f>
        <v>333</v>
      </c>
      <c r="H335" s="5">
        <f t="shared" si="17"/>
        <v>334</v>
      </c>
    </row>
    <row r="336" spans="1:8" x14ac:dyDescent="0.2">
      <c r="A336" s="11">
        <f t="shared" si="18"/>
        <v>335</v>
      </c>
      <c r="B336" s="6" t="str">
        <f>IF(A336="","",VLOOKUP($A336,超越经验表!$A:$B,2,))</f>
        <v>3651.43亿</v>
      </c>
      <c r="C336" s="6">
        <f>IF(A336="","",VLOOKUP($A336,超越经验表!$A:$C,3,))</f>
        <v>365143373731</v>
      </c>
      <c r="D336" s="6">
        <f>IF(A336="","",VLOOKUP($A336,超越经验表!$A:$D,4,))</f>
        <v>1</v>
      </c>
      <c r="E336" s="6" t="str">
        <f t="shared" si="16"/>
        <v>39.26万亿</v>
      </c>
      <c r="F336" s="6">
        <f>IF(A336="","",VLOOKUP($A336,超越经验表!$A:$F,6,)-VLOOKUP($A$3-1,超越经验表!$A:$F,6,))</f>
        <v>39262830001568</v>
      </c>
      <c r="G336" s="6">
        <f>IF(A336="","",VLOOKUP($A336,超越经验表!$A:$G,7,)-VLOOKUP($A$3-1,超越经验表!$A:$G,7,))</f>
        <v>334</v>
      </c>
      <c r="H336" s="6">
        <f t="shared" si="17"/>
        <v>335</v>
      </c>
    </row>
    <row r="337" spans="1:8" x14ac:dyDescent="0.2">
      <c r="A337" s="5">
        <f t="shared" si="18"/>
        <v>336</v>
      </c>
      <c r="B337" s="5" t="str">
        <f>IF(A337="","",VLOOKUP($A337,超越经验表!$A:$B,2,))</f>
        <v>3673.86亿</v>
      </c>
      <c r="C337" s="5">
        <f>IF(A337="","",VLOOKUP($A337,超越经验表!$A:$C,3,))</f>
        <v>367386054731</v>
      </c>
      <c r="D337" s="5">
        <f>IF(A337="","",VLOOKUP($A337,超越经验表!$A:$D,4,))</f>
        <v>1</v>
      </c>
      <c r="E337" s="5" t="str">
        <f t="shared" si="16"/>
        <v>39.63万亿</v>
      </c>
      <c r="F337" s="5">
        <f>IF(A337="","",VLOOKUP($A337,超越经验表!$A:$F,6,)-VLOOKUP($A$3-1,超越经验表!$A:$F,6,))</f>
        <v>39627973375299</v>
      </c>
      <c r="G337" s="5">
        <f>IF(A337="","",VLOOKUP($A337,超越经验表!$A:$G,7,)-VLOOKUP($A$3-1,超越经验表!$A:$G,7,))</f>
        <v>335</v>
      </c>
      <c r="H337" s="5">
        <f t="shared" si="17"/>
        <v>336</v>
      </c>
    </row>
    <row r="338" spans="1:8" x14ac:dyDescent="0.2">
      <c r="A338" s="11">
        <f t="shared" si="18"/>
        <v>337</v>
      </c>
      <c r="B338" s="6" t="str">
        <f>IF(A338="","",VLOOKUP($A338,超越经验表!$A:$B,2,))</f>
        <v>3696.35亿</v>
      </c>
      <c r="C338" s="6">
        <f>IF(A338="","",VLOOKUP($A338,超越经验表!$A:$C,3,))</f>
        <v>369635429302</v>
      </c>
      <c r="D338" s="6">
        <f>IF(A338="","",VLOOKUP($A338,超越经验表!$A:$D,4,))</f>
        <v>1</v>
      </c>
      <c r="E338" s="6" t="str">
        <f t="shared" si="16"/>
        <v>40万亿</v>
      </c>
      <c r="F338" s="6">
        <f>IF(A338="","",VLOOKUP($A338,超越经验表!$A:$F,6,)-VLOOKUP($A$3-1,超越经验表!$A:$F,6,))</f>
        <v>39995359430030</v>
      </c>
      <c r="G338" s="6">
        <f>IF(A338="","",VLOOKUP($A338,超越经验表!$A:$G,7,)-VLOOKUP($A$3-1,超越经验表!$A:$G,7,))</f>
        <v>336</v>
      </c>
      <c r="H338" s="6">
        <f t="shared" si="17"/>
        <v>337</v>
      </c>
    </row>
    <row r="339" spans="1:8" x14ac:dyDescent="0.2">
      <c r="A339" s="5">
        <f t="shared" si="18"/>
        <v>338</v>
      </c>
      <c r="B339" s="5" t="str">
        <f>IF(A339="","",VLOOKUP($A339,超越经验表!$A:$B,2,))</f>
        <v>3718.91亿</v>
      </c>
      <c r="C339" s="5">
        <f>IF(A339="","",VLOOKUP($A339,超越经验表!$A:$C,3,))</f>
        <v>371891497444</v>
      </c>
      <c r="D339" s="5">
        <f>IF(A339="","",VLOOKUP($A339,超越经验表!$A:$D,4,))</f>
        <v>1</v>
      </c>
      <c r="E339" s="5" t="str">
        <f t="shared" si="16"/>
        <v>40.36万亿</v>
      </c>
      <c r="F339" s="5">
        <f>IF(A339="","",VLOOKUP($A339,超越经验表!$A:$F,6,)-VLOOKUP($A$3-1,超越经验表!$A:$F,6,))</f>
        <v>40364994859332</v>
      </c>
      <c r="G339" s="5">
        <f>IF(A339="","",VLOOKUP($A339,超越经验表!$A:$G,7,)-VLOOKUP($A$3-1,超越经验表!$A:$G,7,))</f>
        <v>337</v>
      </c>
      <c r="H339" s="5">
        <f t="shared" si="17"/>
        <v>338</v>
      </c>
    </row>
    <row r="340" spans="1:8" x14ac:dyDescent="0.2">
      <c r="A340" s="11">
        <f t="shared" si="18"/>
        <v>339</v>
      </c>
      <c r="B340" s="6" t="str">
        <f>IF(A340="","",VLOOKUP($A340,超越经验表!$A:$B,2,))</f>
        <v>3741.54亿</v>
      </c>
      <c r="C340" s="6">
        <f>IF(A340="","",VLOOKUP($A340,超越经验表!$A:$C,3,))</f>
        <v>374154259157</v>
      </c>
      <c r="D340" s="6">
        <f>IF(A340="","",VLOOKUP($A340,超越经验表!$A:$D,4,))</f>
        <v>1</v>
      </c>
      <c r="E340" s="6" t="str">
        <f t="shared" si="16"/>
        <v>40.74万亿</v>
      </c>
      <c r="F340" s="6">
        <f>IF(A340="","",VLOOKUP($A340,超越经验表!$A:$F,6,)-VLOOKUP($A$3-1,超越经验表!$A:$F,6,))</f>
        <v>40736886356776</v>
      </c>
      <c r="G340" s="6">
        <f>IF(A340="","",VLOOKUP($A340,超越经验表!$A:$G,7,)-VLOOKUP($A$3-1,超越经验表!$A:$G,7,))</f>
        <v>338</v>
      </c>
      <c r="H340" s="6">
        <f t="shared" si="17"/>
        <v>339</v>
      </c>
    </row>
    <row r="341" spans="1:8" x14ac:dyDescent="0.2">
      <c r="A341" s="5">
        <f t="shared" si="18"/>
        <v>340</v>
      </c>
      <c r="B341" s="5" t="str">
        <f>IF(A341="","",VLOOKUP($A341,超越经验表!$A:$B,2,))</f>
        <v>3764.24亿</v>
      </c>
      <c r="C341" s="5">
        <f>IF(A341="","",VLOOKUP($A341,超越经验表!$A:$C,3,))</f>
        <v>376423714441</v>
      </c>
      <c r="D341" s="5">
        <f>IF(A341="","",VLOOKUP($A341,超越经验表!$A:$D,4,))</f>
        <v>1</v>
      </c>
      <c r="E341" s="5" t="str">
        <f t="shared" si="16"/>
        <v>41.11万亿</v>
      </c>
      <c r="F341" s="5">
        <f>IF(A341="","",VLOOKUP($A341,超越经验表!$A:$F,6,)-VLOOKUP($A$3-1,超越经验表!$A:$F,6,))</f>
        <v>41111040615933</v>
      </c>
      <c r="G341" s="5">
        <f>IF(A341="","",VLOOKUP($A341,超越经验表!$A:$G,7,)-VLOOKUP($A$3-1,超越经验表!$A:$G,7,))</f>
        <v>339</v>
      </c>
      <c r="H341" s="5">
        <f t="shared" si="17"/>
        <v>340</v>
      </c>
    </row>
    <row r="342" spans="1:8" x14ac:dyDescent="0.2">
      <c r="A342" s="11">
        <f t="shared" si="18"/>
        <v>341</v>
      </c>
      <c r="B342" s="6" t="str">
        <f>IF(A342="","",VLOOKUP($A342,超越经验表!$A:$B,2,))</f>
        <v>3787亿</v>
      </c>
      <c r="C342" s="6">
        <f>IF(A342="","",VLOOKUP($A342,超越经验表!$A:$C,3,))</f>
        <v>378699863296</v>
      </c>
      <c r="D342" s="6">
        <f>IF(A342="","",VLOOKUP($A342,超越经验表!$A:$D,4,))</f>
        <v>1</v>
      </c>
      <c r="E342" s="6" t="str">
        <f t="shared" si="16"/>
        <v>41.49万亿</v>
      </c>
      <c r="F342" s="6">
        <f>IF(A342="","",VLOOKUP($A342,超越经验表!$A:$F,6,)-VLOOKUP($A$3-1,超越经验表!$A:$F,6,))</f>
        <v>41487464330374</v>
      </c>
      <c r="G342" s="6">
        <f>IF(A342="","",VLOOKUP($A342,超越经验表!$A:$G,7,)-VLOOKUP($A$3-1,超越经验表!$A:$G,7,))</f>
        <v>340</v>
      </c>
      <c r="H342" s="6">
        <f t="shared" si="17"/>
        <v>341</v>
      </c>
    </row>
    <row r="343" spans="1:8" x14ac:dyDescent="0.2">
      <c r="A343" s="5">
        <f t="shared" si="18"/>
        <v>342</v>
      </c>
      <c r="B343" s="5" t="str">
        <f>IF(A343="","",VLOOKUP($A343,超越经验表!$A:$B,2,))</f>
        <v>3809.83亿</v>
      </c>
      <c r="C343" s="5">
        <f>IF(A343="","",VLOOKUP($A343,超越经验表!$A:$C,3,))</f>
        <v>380982705722</v>
      </c>
      <c r="D343" s="5">
        <f>IF(A343="","",VLOOKUP($A343,超越经验表!$A:$D,4,))</f>
        <v>1</v>
      </c>
      <c r="E343" s="5" t="str">
        <f t="shared" si="16"/>
        <v>41.87万亿</v>
      </c>
      <c r="F343" s="5">
        <f>IF(A343="","",VLOOKUP($A343,超越经验表!$A:$F,6,)-VLOOKUP($A$3-1,超越经验表!$A:$F,6,))</f>
        <v>41866164193670</v>
      </c>
      <c r="G343" s="5">
        <f>IF(A343="","",VLOOKUP($A343,超越经验表!$A:$G,7,)-VLOOKUP($A$3-1,超越经验表!$A:$G,7,))</f>
        <v>341</v>
      </c>
      <c r="H343" s="5">
        <f t="shared" si="17"/>
        <v>342</v>
      </c>
    </row>
    <row r="344" spans="1:8" x14ac:dyDescent="0.2">
      <c r="A344" s="11">
        <f t="shared" si="18"/>
        <v>343</v>
      </c>
      <c r="B344" s="6" t="str">
        <f>IF(A344="","",VLOOKUP($A344,超越经验表!$A:$B,2,))</f>
        <v>3832.72亿</v>
      </c>
      <c r="C344" s="6">
        <f>IF(A344="","",VLOOKUP($A344,超越经验表!$A:$C,3,))</f>
        <v>383272241720</v>
      </c>
      <c r="D344" s="6">
        <f>IF(A344="","",VLOOKUP($A344,超越经验表!$A:$D,4,))</f>
        <v>1</v>
      </c>
      <c r="E344" s="6" t="str">
        <f t="shared" si="16"/>
        <v>42.25万亿</v>
      </c>
      <c r="F344" s="6">
        <f>IF(A344="","",VLOOKUP($A344,超越经验表!$A:$F,6,)-VLOOKUP($A$3-1,超越经验表!$A:$F,6,))</f>
        <v>42247146899392</v>
      </c>
      <c r="G344" s="6">
        <f>IF(A344="","",VLOOKUP($A344,超越经验表!$A:$G,7,)-VLOOKUP($A$3-1,超越经验表!$A:$G,7,))</f>
        <v>342</v>
      </c>
      <c r="H344" s="6">
        <f t="shared" si="17"/>
        <v>343</v>
      </c>
    </row>
    <row r="345" spans="1:8" x14ac:dyDescent="0.2">
      <c r="A345" s="5">
        <f t="shared" si="18"/>
        <v>344</v>
      </c>
      <c r="B345" s="5" t="str">
        <f>IF(A345="","",VLOOKUP($A345,超越经验表!$A:$B,2,))</f>
        <v>3855.68亿</v>
      </c>
      <c r="C345" s="5">
        <f>IF(A345="","",VLOOKUP($A345,超越经验表!$A:$C,3,))</f>
        <v>385568471289</v>
      </c>
      <c r="D345" s="5">
        <f>IF(A345="","",VLOOKUP($A345,超越经验表!$A:$D,4,))</f>
        <v>1</v>
      </c>
      <c r="E345" s="5" t="str">
        <f t="shared" si="16"/>
        <v>42.63万亿</v>
      </c>
      <c r="F345" s="5">
        <f>IF(A345="","",VLOOKUP($A345,超越经验表!$A:$F,6,)-VLOOKUP($A$3-1,超越经验表!$A:$F,6,))</f>
        <v>42630419141112</v>
      </c>
      <c r="G345" s="5">
        <f>IF(A345="","",VLOOKUP($A345,超越经验表!$A:$G,7,)-VLOOKUP($A$3-1,超越经验表!$A:$G,7,))</f>
        <v>343</v>
      </c>
      <c r="H345" s="5">
        <f t="shared" si="17"/>
        <v>344</v>
      </c>
    </row>
    <row r="346" spans="1:8" x14ac:dyDescent="0.2">
      <c r="A346" s="11">
        <f t="shared" si="18"/>
        <v>345</v>
      </c>
      <c r="B346" s="6" t="str">
        <f>IF(A346="","",VLOOKUP($A346,超越经验表!$A:$B,2,))</f>
        <v>3878.71亿</v>
      </c>
      <c r="C346" s="6">
        <f>IF(A346="","",VLOOKUP($A346,超越经验表!$A:$C,3,))</f>
        <v>387871394428</v>
      </c>
      <c r="D346" s="6">
        <f>IF(A346="","",VLOOKUP($A346,超越经验表!$A:$D,4,))</f>
        <v>1</v>
      </c>
      <c r="E346" s="6" t="str">
        <f t="shared" si="16"/>
        <v>43.02万亿</v>
      </c>
      <c r="F346" s="6">
        <f>IF(A346="","",VLOOKUP($A346,超越经验表!$A:$F,6,)-VLOOKUP($A$3-1,超越经验表!$A:$F,6,))</f>
        <v>43015987612401</v>
      </c>
      <c r="G346" s="6">
        <f>IF(A346="","",VLOOKUP($A346,超越经验表!$A:$G,7,)-VLOOKUP($A$3-1,超越经验表!$A:$G,7,))</f>
        <v>344</v>
      </c>
      <c r="H346" s="6">
        <f t="shared" si="17"/>
        <v>345</v>
      </c>
    </row>
    <row r="347" spans="1:8" x14ac:dyDescent="0.2">
      <c r="A347" s="5">
        <f t="shared" si="18"/>
        <v>346</v>
      </c>
      <c r="B347" s="5" t="str">
        <f>IF(A347="","",VLOOKUP($A347,超越经验表!$A:$B,2,))</f>
        <v>3901.81亿</v>
      </c>
      <c r="C347" s="5">
        <f>IF(A347="","",VLOOKUP($A347,超越经验表!$A:$C,3,))</f>
        <v>390181011139</v>
      </c>
      <c r="D347" s="5">
        <f>IF(A347="","",VLOOKUP($A347,超越经验表!$A:$D,4,))</f>
        <v>1</v>
      </c>
      <c r="E347" s="5" t="str">
        <f t="shared" si="16"/>
        <v>43.4万亿</v>
      </c>
      <c r="F347" s="5">
        <f>IF(A347="","",VLOOKUP($A347,超越经验表!$A:$F,6,)-VLOOKUP($A$3-1,超越经验表!$A:$F,6,))</f>
        <v>43403859006829</v>
      </c>
      <c r="G347" s="5">
        <f>IF(A347="","",VLOOKUP($A347,超越经验表!$A:$G,7,)-VLOOKUP($A$3-1,超越经验表!$A:$G,7,))</f>
        <v>345</v>
      </c>
      <c r="H347" s="5">
        <f t="shared" si="17"/>
        <v>346</v>
      </c>
    </row>
    <row r="348" spans="1:8" x14ac:dyDescent="0.2">
      <c r="A348" s="11">
        <f t="shared" si="18"/>
        <v>347</v>
      </c>
      <c r="B348" s="6" t="str">
        <f>IF(A348="","",VLOOKUP($A348,超越经验表!$A:$B,2,))</f>
        <v>3924.97亿</v>
      </c>
      <c r="C348" s="6">
        <f>IF(A348="","",VLOOKUP($A348,超越经验表!$A:$C,3,))</f>
        <v>392497321421</v>
      </c>
      <c r="D348" s="6">
        <f>IF(A348="","",VLOOKUP($A348,超越经验表!$A:$D,4,))</f>
        <v>1</v>
      </c>
      <c r="E348" s="6" t="str">
        <f t="shared" si="16"/>
        <v>43.79万亿</v>
      </c>
      <c r="F348" s="6">
        <f>IF(A348="","",VLOOKUP($A348,超越经验表!$A:$F,6,)-VLOOKUP($A$3-1,超越经验表!$A:$F,6,))</f>
        <v>43794040017968</v>
      </c>
      <c r="G348" s="6">
        <f>IF(A348="","",VLOOKUP($A348,超越经验表!$A:$G,7,)-VLOOKUP($A$3-1,超越经验表!$A:$G,7,))</f>
        <v>346</v>
      </c>
      <c r="H348" s="6">
        <f t="shared" si="17"/>
        <v>347</v>
      </c>
    </row>
    <row r="349" spans="1:8" x14ac:dyDescent="0.2">
      <c r="A349" s="5">
        <f t="shared" si="18"/>
        <v>348</v>
      </c>
      <c r="B349" s="5" t="str">
        <f>IF(A349="","",VLOOKUP($A349,超越经验表!$A:$B,2,))</f>
        <v>3948.2亿</v>
      </c>
      <c r="C349" s="5">
        <f>IF(A349="","",VLOOKUP($A349,超越经验表!$A:$C,3,))</f>
        <v>394820325274</v>
      </c>
      <c r="D349" s="5">
        <f>IF(A349="","",VLOOKUP($A349,超越经验表!$A:$D,4,))</f>
        <v>1</v>
      </c>
      <c r="E349" s="5" t="str">
        <f t="shared" si="16"/>
        <v>44.19万亿</v>
      </c>
      <c r="F349" s="5">
        <f>IF(A349="","",VLOOKUP($A349,超越经验表!$A:$F,6,)-VLOOKUP($A$3-1,超越经验表!$A:$F,6,))</f>
        <v>44186537339389</v>
      </c>
      <c r="G349" s="5">
        <f>IF(A349="","",VLOOKUP($A349,超越经验表!$A:$G,7,)-VLOOKUP($A$3-1,超越经验表!$A:$G,7,))</f>
        <v>347</v>
      </c>
      <c r="H349" s="5">
        <f t="shared" si="17"/>
        <v>348</v>
      </c>
    </row>
    <row r="350" spans="1:8" x14ac:dyDescent="0.2">
      <c r="A350" s="11">
        <f t="shared" si="18"/>
        <v>349</v>
      </c>
      <c r="B350" s="6" t="str">
        <f>IF(A350="","",VLOOKUP($A350,超越经验表!$A:$B,2,))</f>
        <v>3971.5亿</v>
      </c>
      <c r="C350" s="6">
        <f>IF(A350="","",VLOOKUP($A350,超越经验表!$A:$C,3,))</f>
        <v>397150022698</v>
      </c>
      <c r="D350" s="6">
        <f>IF(A350="","",VLOOKUP($A350,超越经验表!$A:$D,4,))</f>
        <v>1</v>
      </c>
      <c r="E350" s="6" t="str">
        <f t="shared" si="16"/>
        <v>44.58万亿</v>
      </c>
      <c r="F350" s="6">
        <f>IF(A350="","",VLOOKUP($A350,超越经验表!$A:$F,6,)-VLOOKUP($A$3-1,超越经验表!$A:$F,6,))</f>
        <v>44581357664663</v>
      </c>
      <c r="G350" s="6">
        <f>IF(A350="","",VLOOKUP($A350,超越经验表!$A:$G,7,)-VLOOKUP($A$3-1,超越经验表!$A:$G,7,))</f>
        <v>348</v>
      </c>
      <c r="H350" s="6">
        <f t="shared" si="17"/>
        <v>349</v>
      </c>
    </row>
    <row r="351" spans="1:8" x14ac:dyDescent="0.2">
      <c r="A351" s="5">
        <f t="shared" si="18"/>
        <v>350</v>
      </c>
      <c r="B351" s="5" t="str">
        <f>IF(A351="","",VLOOKUP($A351,超越经验表!$A:$B,2,))</f>
        <v>3994.86亿</v>
      </c>
      <c r="C351" s="5">
        <f>IF(A351="","",VLOOKUP($A351,超越经验表!$A:$C,3,))</f>
        <v>399486413693</v>
      </c>
      <c r="D351" s="5">
        <f>IF(A351="","",VLOOKUP($A351,超越经验表!$A:$D,4,))</f>
        <v>1</v>
      </c>
      <c r="E351" s="5" t="str">
        <f t="shared" si="16"/>
        <v>44.98万亿</v>
      </c>
      <c r="F351" s="5">
        <f>IF(A351="","",VLOOKUP($A351,超越经验表!$A:$F,6,)-VLOOKUP($A$3-1,超越经验表!$A:$F,6,))</f>
        <v>44978507687361</v>
      </c>
      <c r="G351" s="5">
        <f>IF(A351="","",VLOOKUP($A351,超越经验表!$A:$G,7,)-VLOOKUP($A$3-1,超越经验表!$A:$G,7,))</f>
        <v>349</v>
      </c>
      <c r="H351" s="5">
        <f t="shared" si="17"/>
        <v>350</v>
      </c>
    </row>
    <row r="352" spans="1:8" x14ac:dyDescent="0.2">
      <c r="A352" s="11">
        <f t="shared" si="18"/>
        <v>351</v>
      </c>
      <c r="B352" s="6" t="str">
        <f>IF(A352="","",VLOOKUP($A352,超越经验表!$A:$B,2,))</f>
        <v>4018.29亿</v>
      </c>
      <c r="C352" s="6">
        <f>IF(A352="","",VLOOKUP($A352,超越经验表!$A:$C,3,))</f>
        <v>401829498260</v>
      </c>
      <c r="D352" s="6">
        <f>IF(A352="","",VLOOKUP($A352,超越经验表!$A:$D,4,))</f>
        <v>1</v>
      </c>
      <c r="E352" s="6" t="str">
        <f t="shared" si="16"/>
        <v>45.38万亿</v>
      </c>
      <c r="F352" s="6">
        <f>IF(A352="","",VLOOKUP($A352,超越经验表!$A:$F,6,)-VLOOKUP($A$3-1,超越经验表!$A:$F,6,))</f>
        <v>45377994101054</v>
      </c>
      <c r="G352" s="6">
        <f>IF(A352="","",VLOOKUP($A352,超越经验表!$A:$G,7,)-VLOOKUP($A$3-1,超越经验表!$A:$G,7,))</f>
        <v>350</v>
      </c>
      <c r="H352" s="6">
        <f t="shared" si="17"/>
        <v>351</v>
      </c>
    </row>
    <row r="353" spans="1:8" x14ac:dyDescent="0.2">
      <c r="A353" s="5">
        <f t="shared" si="18"/>
        <v>352</v>
      </c>
      <c r="B353" s="5" t="str">
        <f>IF(A353="","",VLOOKUP($A353,超越经验表!$A:$B,2,))</f>
        <v>4041.79亿</v>
      </c>
      <c r="C353" s="5">
        <f>IF(A353="","",VLOOKUP($A353,超越经验表!$A:$C,3,))</f>
        <v>404179276397</v>
      </c>
      <c r="D353" s="5">
        <f>IF(A353="","",VLOOKUP($A353,超越经验表!$A:$D,4,))</f>
        <v>1</v>
      </c>
      <c r="E353" s="5" t="str">
        <f t="shared" si="16"/>
        <v>45.78万亿</v>
      </c>
      <c r="F353" s="5">
        <f>IF(A353="","",VLOOKUP($A353,超越经验表!$A:$F,6,)-VLOOKUP($A$3-1,超越经验表!$A:$F,6,))</f>
        <v>45779823599314</v>
      </c>
      <c r="G353" s="5">
        <f>IF(A353="","",VLOOKUP($A353,超越经验表!$A:$G,7,)-VLOOKUP($A$3-1,超越经验表!$A:$G,7,))</f>
        <v>351</v>
      </c>
      <c r="H353" s="5">
        <f t="shared" si="17"/>
        <v>352</v>
      </c>
    </row>
    <row r="354" spans="1:8" x14ac:dyDescent="0.2">
      <c r="A354" s="11">
        <f t="shared" si="18"/>
        <v>353</v>
      </c>
      <c r="B354" s="6" t="str">
        <f>IF(A354="","",VLOOKUP($A354,超越经验表!$A:$B,2,))</f>
        <v>4065.36亿</v>
      </c>
      <c r="C354" s="6">
        <f>IF(A354="","",VLOOKUP($A354,超越经验表!$A:$C,3,))</f>
        <v>406535748106</v>
      </c>
      <c r="D354" s="6">
        <f>IF(A354="","",VLOOKUP($A354,超越经验表!$A:$D,4,))</f>
        <v>1</v>
      </c>
      <c r="E354" s="6" t="str">
        <f t="shared" si="16"/>
        <v>46.18万亿</v>
      </c>
      <c r="F354" s="6">
        <f>IF(A354="","",VLOOKUP($A354,超越经验表!$A:$F,6,)-VLOOKUP($A$3-1,超越经验表!$A:$F,6,))</f>
        <v>46184002875711</v>
      </c>
      <c r="G354" s="6">
        <f>IF(A354="","",VLOOKUP($A354,超越经验表!$A:$G,7,)-VLOOKUP($A$3-1,超越经验表!$A:$G,7,))</f>
        <v>352</v>
      </c>
      <c r="H354" s="6">
        <f t="shared" si="17"/>
        <v>353</v>
      </c>
    </row>
    <row r="355" spans="1:8" x14ac:dyDescent="0.2">
      <c r="A355" s="5">
        <f t="shared" si="18"/>
        <v>354</v>
      </c>
      <c r="B355" s="5" t="str">
        <f>IF(A355="","",VLOOKUP($A355,超越经验表!$A:$B,2,))</f>
        <v>4088.99亿</v>
      </c>
      <c r="C355" s="5">
        <f>IF(A355="","",VLOOKUP($A355,超越经验表!$A:$C,3,))</f>
        <v>408898913385</v>
      </c>
      <c r="D355" s="5">
        <f>IF(A355="","",VLOOKUP($A355,超越经验表!$A:$D,4,))</f>
        <v>1</v>
      </c>
      <c r="E355" s="5" t="str">
        <f t="shared" si="16"/>
        <v>46.59万亿</v>
      </c>
      <c r="F355" s="5">
        <f>IF(A355="","",VLOOKUP($A355,超越经验表!$A:$F,6,)-VLOOKUP($A$3-1,超越经验表!$A:$F,6,))</f>
        <v>46590538623817</v>
      </c>
      <c r="G355" s="5">
        <f>IF(A355="","",VLOOKUP($A355,超越经验表!$A:$G,7,)-VLOOKUP($A$3-1,超越经验表!$A:$G,7,))</f>
        <v>353</v>
      </c>
      <c r="H355" s="5">
        <f t="shared" si="17"/>
        <v>354</v>
      </c>
    </row>
    <row r="356" spans="1:8" x14ac:dyDescent="0.2">
      <c r="A356" s="11">
        <f t="shared" si="18"/>
        <v>355</v>
      </c>
      <c r="B356" s="6" t="str">
        <f>IF(A356="","",VLOOKUP($A356,超越经验表!$A:$B,2,))</f>
        <v>4112.69亿</v>
      </c>
      <c r="C356" s="6">
        <f>IF(A356="","",VLOOKUP($A356,超越经验表!$A:$C,3,))</f>
        <v>411268772236</v>
      </c>
      <c r="D356" s="6">
        <f>IF(A356="","",VLOOKUP($A356,超越经验表!$A:$D,4,))</f>
        <v>1</v>
      </c>
      <c r="E356" s="6" t="str">
        <f t="shared" si="16"/>
        <v>47万亿</v>
      </c>
      <c r="F356" s="6">
        <f>IF(A356="","",VLOOKUP($A356,超越经验表!$A:$F,6,)-VLOOKUP($A$3-1,超越经验表!$A:$F,6,))</f>
        <v>46999437537202</v>
      </c>
      <c r="G356" s="6">
        <f>IF(A356="","",VLOOKUP($A356,超越经验表!$A:$G,7,)-VLOOKUP($A$3-1,超越经验表!$A:$G,7,))</f>
        <v>354</v>
      </c>
      <c r="H356" s="6">
        <f t="shared" si="17"/>
        <v>355</v>
      </c>
    </row>
    <row r="357" spans="1:8" x14ac:dyDescent="0.2">
      <c r="A357" s="5">
        <f t="shared" si="18"/>
        <v>356</v>
      </c>
      <c r="B357" s="5" t="str">
        <f>IF(A357="","",VLOOKUP($A357,超越经验表!$A:$B,2,))</f>
        <v>4136.45亿</v>
      </c>
      <c r="C357" s="5">
        <f>IF(A357="","",VLOOKUP($A357,超越经验表!$A:$C,3,))</f>
        <v>413645324658</v>
      </c>
      <c r="D357" s="5">
        <f>IF(A357="","",VLOOKUP($A357,超越经验表!$A:$D,4,))</f>
        <v>1</v>
      </c>
      <c r="E357" s="5" t="str">
        <f t="shared" si="16"/>
        <v>47.41万亿</v>
      </c>
      <c r="F357" s="5">
        <f>IF(A357="","",VLOOKUP($A357,超越经验表!$A:$F,6,)-VLOOKUP($A$3-1,超越经验表!$A:$F,6,))</f>
        <v>47410706309438</v>
      </c>
      <c r="G357" s="5">
        <f>IF(A357="","",VLOOKUP($A357,超越经验表!$A:$G,7,)-VLOOKUP($A$3-1,超越经验表!$A:$G,7,))</f>
        <v>355</v>
      </c>
      <c r="H357" s="5">
        <f t="shared" si="17"/>
        <v>356</v>
      </c>
    </row>
    <row r="358" spans="1:8" x14ac:dyDescent="0.2">
      <c r="A358" s="11">
        <f t="shared" si="18"/>
        <v>357</v>
      </c>
      <c r="B358" s="6" t="str">
        <f>IF(A358="","",VLOOKUP($A358,超越经验表!$A:$B,2,))</f>
        <v>4160.29亿</v>
      </c>
      <c r="C358" s="6">
        <f>IF(A358="","",VLOOKUP($A358,超越经验表!$A:$C,3,))</f>
        <v>416028570651</v>
      </c>
      <c r="D358" s="6">
        <f>IF(A358="","",VLOOKUP($A358,超越经验表!$A:$D,4,))</f>
        <v>1</v>
      </c>
      <c r="E358" s="6" t="str">
        <f t="shared" si="16"/>
        <v>47.82万亿</v>
      </c>
      <c r="F358" s="6">
        <f>IF(A358="","",VLOOKUP($A358,超越经验表!$A:$F,6,)-VLOOKUP($A$3-1,超越经验表!$A:$F,6,))</f>
        <v>47824351634096</v>
      </c>
      <c r="G358" s="6">
        <f>IF(A358="","",VLOOKUP($A358,超越经验表!$A:$G,7,)-VLOOKUP($A$3-1,超越经验表!$A:$G,7,))</f>
        <v>356</v>
      </c>
      <c r="H358" s="6">
        <f t="shared" si="17"/>
        <v>357</v>
      </c>
    </row>
    <row r="359" spans="1:8" x14ac:dyDescent="0.2">
      <c r="A359" s="5">
        <f t="shared" si="18"/>
        <v>358</v>
      </c>
      <c r="B359" s="5" t="str">
        <f>IF(A359="","",VLOOKUP($A359,超越经验表!$A:$B,2,))</f>
        <v>4184.19亿</v>
      </c>
      <c r="C359" s="5">
        <f>IF(A359="","",VLOOKUP($A359,超越经验表!$A:$C,3,))</f>
        <v>418418510215</v>
      </c>
      <c r="D359" s="5">
        <f>IF(A359="","",VLOOKUP($A359,超越经验表!$A:$D,4,))</f>
        <v>1</v>
      </c>
      <c r="E359" s="5" t="str">
        <f t="shared" si="16"/>
        <v>48.24万亿</v>
      </c>
      <c r="F359" s="5">
        <f>IF(A359="","",VLOOKUP($A359,超越经验表!$A:$F,6,)-VLOOKUP($A$3-1,超越经验表!$A:$F,6,))</f>
        <v>48240380204747</v>
      </c>
      <c r="G359" s="5">
        <f>IF(A359="","",VLOOKUP($A359,超越经验表!$A:$G,7,)-VLOOKUP($A$3-1,超越经验表!$A:$G,7,))</f>
        <v>357</v>
      </c>
      <c r="H359" s="5">
        <f t="shared" si="17"/>
        <v>358</v>
      </c>
    </row>
    <row r="360" spans="1:8" x14ac:dyDescent="0.2">
      <c r="A360" s="11">
        <f t="shared" si="18"/>
        <v>359</v>
      </c>
      <c r="B360" s="6" t="str">
        <f>IF(A360="","",VLOOKUP($A360,超越经验表!$A:$B,2,))</f>
        <v>4208.15亿</v>
      </c>
      <c r="C360" s="6">
        <f>IF(A360="","",VLOOKUP($A360,超越经验表!$A:$C,3,))</f>
        <v>420815143351</v>
      </c>
      <c r="D360" s="6">
        <f>IF(A360="","",VLOOKUP($A360,超越经验表!$A:$D,4,))</f>
        <v>1</v>
      </c>
      <c r="E360" s="6" t="str">
        <f t="shared" si="16"/>
        <v>48.66万亿</v>
      </c>
      <c r="F360" s="6">
        <f>IF(A360="","",VLOOKUP($A360,超越经验表!$A:$F,6,)-VLOOKUP($A$3-1,超越经验表!$A:$F,6,))</f>
        <v>48658798714962</v>
      </c>
      <c r="G360" s="6">
        <f>IF(A360="","",VLOOKUP($A360,超越经验表!$A:$G,7,)-VLOOKUP($A$3-1,超越经验表!$A:$G,7,))</f>
        <v>358</v>
      </c>
      <c r="H360" s="6">
        <f t="shared" si="17"/>
        <v>359</v>
      </c>
    </row>
    <row r="361" spans="1:8" x14ac:dyDescent="0.2">
      <c r="A361" s="5">
        <f t="shared" si="18"/>
        <v>360</v>
      </c>
      <c r="B361" s="5" t="str">
        <f>IF(A361="","",VLOOKUP($A361,超越经验表!$A:$B,2,))</f>
        <v>4232.18亿</v>
      </c>
      <c r="C361" s="5">
        <f>IF(A361="","",VLOOKUP($A361,超越经验表!$A:$C,3,))</f>
        <v>423218470057</v>
      </c>
      <c r="D361" s="5">
        <f>IF(A361="","",VLOOKUP($A361,超越经验表!$A:$D,4,))</f>
        <v>1</v>
      </c>
      <c r="E361" s="5" t="str">
        <f t="shared" si="16"/>
        <v>49.08万亿</v>
      </c>
      <c r="F361" s="5">
        <f>IF(A361="","",VLOOKUP($A361,超越经验表!$A:$F,6,)-VLOOKUP($A$3-1,超越经验表!$A:$F,6,))</f>
        <v>49079613858313</v>
      </c>
      <c r="G361" s="5">
        <f>IF(A361="","",VLOOKUP($A361,超越经验表!$A:$G,7,)-VLOOKUP($A$3-1,超越经验表!$A:$G,7,))</f>
        <v>359</v>
      </c>
      <c r="H361" s="5">
        <f t="shared" si="17"/>
        <v>360</v>
      </c>
    </row>
    <row r="362" spans="1:8" x14ac:dyDescent="0.2">
      <c r="A362" s="11">
        <f t="shared" si="18"/>
        <v>361</v>
      </c>
      <c r="B362" s="6" t="str">
        <f>IF(A362="","",VLOOKUP($A362,超越经验表!$A:$B,2,))</f>
        <v>4256.28亿</v>
      </c>
      <c r="C362" s="6">
        <f>IF(A362="","",VLOOKUP($A362,超越经验表!$A:$C,3,))</f>
        <v>425628490334</v>
      </c>
      <c r="D362" s="6">
        <f>IF(A362="","",VLOOKUP($A362,超越经验表!$A:$D,4,))</f>
        <v>1</v>
      </c>
      <c r="E362" s="6" t="str">
        <f t="shared" si="16"/>
        <v>49.5万亿</v>
      </c>
      <c r="F362" s="6">
        <f>IF(A362="","",VLOOKUP($A362,超越经验表!$A:$F,6,)-VLOOKUP($A$3-1,超越经验表!$A:$F,6,))</f>
        <v>49502832328370</v>
      </c>
      <c r="G362" s="6">
        <f>IF(A362="","",VLOOKUP($A362,超越经验表!$A:$G,7,)-VLOOKUP($A$3-1,超越经验表!$A:$G,7,))</f>
        <v>360</v>
      </c>
      <c r="H362" s="6">
        <f t="shared" si="17"/>
        <v>361</v>
      </c>
    </row>
    <row r="363" spans="1:8" x14ac:dyDescent="0.2">
      <c r="A363" s="5">
        <f t="shared" si="18"/>
        <v>362</v>
      </c>
      <c r="B363" s="5" t="str">
        <f>IF(A363="","",VLOOKUP($A363,超越经验表!$A:$B,2,))</f>
        <v>4280.45亿</v>
      </c>
      <c r="C363" s="5">
        <f>IF(A363="","",VLOOKUP($A363,超越经验表!$A:$C,3,))</f>
        <v>428045204183</v>
      </c>
      <c r="D363" s="5">
        <f>IF(A363="","",VLOOKUP($A363,超越经验表!$A:$D,4,))</f>
        <v>1</v>
      </c>
      <c r="E363" s="5" t="str">
        <f t="shared" si="16"/>
        <v>49.93万亿</v>
      </c>
      <c r="F363" s="5">
        <f>IF(A363="","",VLOOKUP($A363,超越经验表!$A:$F,6,)-VLOOKUP($A$3-1,超越经验表!$A:$F,6,))</f>
        <v>49928460818704</v>
      </c>
      <c r="G363" s="5">
        <f>IF(A363="","",VLOOKUP($A363,超越经验表!$A:$G,7,)-VLOOKUP($A$3-1,超越经验表!$A:$G,7,))</f>
        <v>361</v>
      </c>
      <c r="H363" s="5">
        <f t="shared" si="17"/>
        <v>362</v>
      </c>
    </row>
    <row r="364" spans="1:8" x14ac:dyDescent="0.2">
      <c r="A364" s="11">
        <f t="shared" si="18"/>
        <v>363</v>
      </c>
      <c r="B364" s="6" t="str">
        <f>IF(A364="","",VLOOKUP($A364,超越经验表!$A:$B,2,))</f>
        <v>4304.69亿</v>
      </c>
      <c r="C364" s="6">
        <f>IF(A364="","",VLOOKUP($A364,超越经验表!$A:$C,3,))</f>
        <v>430468611602</v>
      </c>
      <c r="D364" s="6">
        <f>IF(A364="","",VLOOKUP($A364,超越经验表!$A:$D,4,))</f>
        <v>1</v>
      </c>
      <c r="E364" s="6" t="str">
        <f t="shared" si="16"/>
        <v>50.36万亿</v>
      </c>
      <c r="F364" s="6">
        <f>IF(A364="","",VLOOKUP($A364,超越经验表!$A:$F,6,)-VLOOKUP($A$3-1,超越经验表!$A:$F,6,))</f>
        <v>50356506022887</v>
      </c>
      <c r="G364" s="6">
        <f>IF(A364="","",VLOOKUP($A364,超越经验表!$A:$G,7,)-VLOOKUP($A$3-1,超越经验表!$A:$G,7,))</f>
        <v>362</v>
      </c>
      <c r="H364" s="6">
        <f t="shared" si="17"/>
        <v>363</v>
      </c>
    </row>
    <row r="365" spans="1:8" x14ac:dyDescent="0.2">
      <c r="A365" s="5">
        <f t="shared" si="18"/>
        <v>364</v>
      </c>
      <c r="B365" s="5" t="str">
        <f>IF(A365="","",VLOOKUP($A365,超越经验表!$A:$B,2,))</f>
        <v>4328.99亿</v>
      </c>
      <c r="C365" s="5">
        <f>IF(A365="","",VLOOKUP($A365,超越经验表!$A:$C,3,))</f>
        <v>432898712593</v>
      </c>
      <c r="D365" s="5">
        <f>IF(A365="","",VLOOKUP($A365,超越经验表!$A:$D,4,))</f>
        <v>1</v>
      </c>
      <c r="E365" s="5" t="str">
        <f t="shared" si="16"/>
        <v>50.79万亿</v>
      </c>
      <c r="F365" s="5">
        <f>IF(A365="","",VLOOKUP($A365,超越经验表!$A:$F,6,)-VLOOKUP($A$3-1,超越经验表!$A:$F,6,))</f>
        <v>50786974634489</v>
      </c>
      <c r="G365" s="5">
        <f>IF(A365="","",VLOOKUP($A365,超越经验表!$A:$G,7,)-VLOOKUP($A$3-1,超越经验表!$A:$G,7,))</f>
        <v>363</v>
      </c>
      <c r="H365" s="5">
        <f t="shared" si="17"/>
        <v>364</v>
      </c>
    </row>
    <row r="366" spans="1:8" x14ac:dyDescent="0.2">
      <c r="A366" s="11">
        <f t="shared" si="18"/>
        <v>365</v>
      </c>
      <c r="B366" s="6" t="str">
        <f>IF(A366="","",VLOOKUP($A366,超越经验表!$A:$B,2,))</f>
        <v>4353.36亿</v>
      </c>
      <c r="C366" s="6">
        <f>IF(A366="","",VLOOKUP($A366,超越经验表!$A:$C,3,))</f>
        <v>435335507155</v>
      </c>
      <c r="D366" s="6">
        <f>IF(A366="","",VLOOKUP($A366,超越经验表!$A:$D,4,))</f>
        <v>1</v>
      </c>
      <c r="E366" s="6" t="str">
        <f t="shared" si="16"/>
        <v>51.22万亿</v>
      </c>
      <c r="F366" s="6">
        <f>IF(A366="","",VLOOKUP($A366,超越经验表!$A:$F,6,)-VLOOKUP($A$3-1,超越经验表!$A:$F,6,))</f>
        <v>51219873347082</v>
      </c>
      <c r="G366" s="6">
        <f>IF(A366="","",VLOOKUP($A366,超越经验表!$A:$G,7,)-VLOOKUP($A$3-1,超越经验表!$A:$G,7,))</f>
        <v>364</v>
      </c>
      <c r="H366" s="6">
        <f t="shared" si="17"/>
        <v>365</v>
      </c>
    </row>
    <row r="367" spans="1:8" x14ac:dyDescent="0.2">
      <c r="A367" s="5">
        <f t="shared" si="18"/>
        <v>366</v>
      </c>
      <c r="B367" s="5" t="str">
        <f>IF(A367="","",VLOOKUP($A367,超越经验表!$A:$B,2,))</f>
        <v>4377.79亿</v>
      </c>
      <c r="C367" s="5">
        <f>IF(A367="","",VLOOKUP($A367,超越经验表!$A:$C,3,))</f>
        <v>437778995288</v>
      </c>
      <c r="D367" s="5">
        <f>IF(A367="","",VLOOKUP($A367,超越经验表!$A:$D,4,))</f>
        <v>1</v>
      </c>
      <c r="E367" s="5" t="str">
        <f t="shared" si="16"/>
        <v>51.66万亿</v>
      </c>
      <c r="F367" s="5">
        <f>IF(A367="","",VLOOKUP($A367,超越经验表!$A:$F,6,)-VLOOKUP($A$3-1,超越经验表!$A:$F,6,))</f>
        <v>51655208854237</v>
      </c>
      <c r="G367" s="5">
        <f>IF(A367="","",VLOOKUP($A367,超越经验表!$A:$G,7,)-VLOOKUP($A$3-1,超越经验表!$A:$G,7,))</f>
        <v>365</v>
      </c>
      <c r="H367" s="5">
        <f t="shared" si="17"/>
        <v>366</v>
      </c>
    </row>
    <row r="368" spans="1:8" x14ac:dyDescent="0.2">
      <c r="A368" s="11">
        <f t="shared" si="18"/>
        <v>367</v>
      </c>
      <c r="B368" s="6" t="str">
        <f>IF(A368="","",VLOOKUP($A368,超越经验表!$A:$B,2,))</f>
        <v>4402.29亿</v>
      </c>
      <c r="C368" s="6">
        <f>IF(A368="","",VLOOKUP($A368,超越经验表!$A:$C,3,))</f>
        <v>440229176992</v>
      </c>
      <c r="D368" s="6">
        <f>IF(A368="","",VLOOKUP($A368,超越经验表!$A:$D,4,))</f>
        <v>1</v>
      </c>
      <c r="E368" s="6" t="str">
        <f t="shared" si="16"/>
        <v>52.09万亿</v>
      </c>
      <c r="F368" s="6">
        <f>IF(A368="","",VLOOKUP($A368,超越经验表!$A:$F,6,)-VLOOKUP($A$3-1,超越经验表!$A:$F,6,))</f>
        <v>52092987849525</v>
      </c>
      <c r="G368" s="6">
        <f>IF(A368="","",VLOOKUP($A368,超越经验表!$A:$G,7,)-VLOOKUP($A$3-1,超越经验表!$A:$G,7,))</f>
        <v>366</v>
      </c>
      <c r="H368" s="6">
        <f t="shared" si="17"/>
        <v>367</v>
      </c>
    </row>
    <row r="369" spans="1:8" x14ac:dyDescent="0.2">
      <c r="A369" s="5">
        <f t="shared" si="18"/>
        <v>368</v>
      </c>
      <c r="B369" s="5" t="str">
        <f>IF(A369="","",VLOOKUP($A369,超越经验表!$A:$B,2,))</f>
        <v>4426.86亿</v>
      </c>
      <c r="C369" s="5">
        <f>IF(A369="","",VLOOKUP($A369,超越经验表!$A:$C,3,))</f>
        <v>442686052267</v>
      </c>
      <c r="D369" s="5">
        <f>IF(A369="","",VLOOKUP($A369,超越经验表!$A:$D,4,))</f>
        <v>1</v>
      </c>
      <c r="E369" s="5" t="str">
        <f t="shared" si="16"/>
        <v>52.53万亿</v>
      </c>
      <c r="F369" s="5">
        <f>IF(A369="","",VLOOKUP($A369,超越经验表!$A:$F,6,)-VLOOKUP($A$3-1,超越经验表!$A:$F,6,))</f>
        <v>52533217026517</v>
      </c>
      <c r="G369" s="5">
        <f>IF(A369="","",VLOOKUP($A369,超越经验表!$A:$G,7,)-VLOOKUP($A$3-1,超越经验表!$A:$G,7,))</f>
        <v>367</v>
      </c>
      <c r="H369" s="5">
        <f t="shared" si="17"/>
        <v>368</v>
      </c>
    </row>
    <row r="370" spans="1:8" x14ac:dyDescent="0.2">
      <c r="A370" s="11">
        <f t="shared" si="18"/>
        <v>369</v>
      </c>
      <c r="B370" s="6" t="str">
        <f>IF(A370="","",VLOOKUP($A370,超越经验表!$A:$B,2,))</f>
        <v>4451.5亿</v>
      </c>
      <c r="C370" s="6">
        <f>IF(A370="","",VLOOKUP($A370,超越经验表!$A:$C,3,))</f>
        <v>445149621114</v>
      </c>
      <c r="D370" s="6">
        <f>IF(A370="","",VLOOKUP($A370,超越经验表!$A:$D,4,))</f>
        <v>1</v>
      </c>
      <c r="E370" s="6" t="str">
        <f t="shared" si="16"/>
        <v>52.98万亿</v>
      </c>
      <c r="F370" s="6">
        <f>IF(A370="","",VLOOKUP($A370,超越经验表!$A:$F,6,)-VLOOKUP($A$3-1,超越经验表!$A:$F,6,))</f>
        <v>52975903078784</v>
      </c>
      <c r="G370" s="6">
        <f>IF(A370="","",VLOOKUP($A370,超越经验表!$A:$G,7,)-VLOOKUP($A$3-1,超越经验表!$A:$G,7,))</f>
        <v>368</v>
      </c>
      <c r="H370" s="6">
        <f t="shared" si="17"/>
        <v>369</v>
      </c>
    </row>
    <row r="371" spans="1:8" x14ac:dyDescent="0.2">
      <c r="A371" s="5">
        <f t="shared" si="18"/>
        <v>370</v>
      </c>
      <c r="B371" s="5" t="str">
        <f>IF(A371="","",VLOOKUP($A371,超越经验表!$A:$B,2,))</f>
        <v>4476.2亿</v>
      </c>
      <c r="C371" s="5">
        <f>IF(A371="","",VLOOKUP($A371,超越经验表!$A:$C,3,))</f>
        <v>447619883531</v>
      </c>
      <c r="D371" s="5">
        <f>IF(A371="","",VLOOKUP($A371,超越经验表!$A:$D,4,))</f>
        <v>1</v>
      </c>
      <c r="E371" s="5" t="str">
        <f t="shared" si="16"/>
        <v>53.42万亿</v>
      </c>
      <c r="F371" s="5">
        <f>IF(A371="","",VLOOKUP($A371,超越经验表!$A:$F,6,)-VLOOKUP($A$3-1,超越经验表!$A:$F,6,))</f>
        <v>53421052699898</v>
      </c>
      <c r="G371" s="5">
        <f>IF(A371="","",VLOOKUP($A371,超越经验表!$A:$G,7,)-VLOOKUP($A$3-1,超越经验表!$A:$G,7,))</f>
        <v>369</v>
      </c>
      <c r="H371" s="5">
        <f t="shared" si="17"/>
        <v>370</v>
      </c>
    </row>
    <row r="372" spans="1:8" x14ac:dyDescent="0.2">
      <c r="A372" s="11">
        <f t="shared" si="18"/>
        <v>371</v>
      </c>
      <c r="B372" s="6" t="str">
        <f>IF(A372="","",VLOOKUP($A372,超越经验表!$A:$B,2,))</f>
        <v>4500.97亿</v>
      </c>
      <c r="C372" s="6">
        <f>IF(A372="","",VLOOKUP($A372,超越经验表!$A:$C,3,))</f>
        <v>450096839520</v>
      </c>
      <c r="D372" s="6">
        <f>IF(A372="","",VLOOKUP($A372,超越经验表!$A:$D,4,))</f>
        <v>1</v>
      </c>
      <c r="E372" s="6" t="str">
        <f t="shared" si="16"/>
        <v>53.87万亿</v>
      </c>
      <c r="F372" s="6">
        <f>IF(A372="","",VLOOKUP($A372,超越经验表!$A:$F,6,)-VLOOKUP($A$3-1,超越经验表!$A:$F,6,))</f>
        <v>53868672583429</v>
      </c>
      <c r="G372" s="6">
        <f>IF(A372="","",VLOOKUP($A372,超越经验表!$A:$G,7,)-VLOOKUP($A$3-1,超越经验表!$A:$G,7,))</f>
        <v>370</v>
      </c>
      <c r="H372" s="6">
        <f t="shared" si="17"/>
        <v>371</v>
      </c>
    </row>
    <row r="373" spans="1:8" x14ac:dyDescent="0.2">
      <c r="A373" s="5">
        <f t="shared" si="18"/>
        <v>372</v>
      </c>
      <c r="B373" s="5" t="str">
        <f>IF(A373="","",VLOOKUP($A373,超越经验表!$A:$B,2,))</f>
        <v>4525.8亿</v>
      </c>
      <c r="C373" s="5">
        <f>IF(A373="","",VLOOKUP($A373,超越经验表!$A:$C,3,))</f>
        <v>452580489079</v>
      </c>
      <c r="D373" s="5">
        <f>IF(A373="","",VLOOKUP($A373,超越经验表!$A:$D,4,))</f>
        <v>1</v>
      </c>
      <c r="E373" s="5" t="str">
        <f t="shared" si="16"/>
        <v>54.32万亿</v>
      </c>
      <c r="F373" s="5">
        <f>IF(A373="","",VLOOKUP($A373,超越经验表!$A:$F,6,)-VLOOKUP($A$3-1,超越经验表!$A:$F,6,))</f>
        <v>54318769422949</v>
      </c>
      <c r="G373" s="5">
        <f>IF(A373="","",VLOOKUP($A373,超越经验表!$A:$G,7,)-VLOOKUP($A$3-1,超越经验表!$A:$G,7,))</f>
        <v>371</v>
      </c>
      <c r="H373" s="5">
        <f t="shared" si="17"/>
        <v>372</v>
      </c>
    </row>
    <row r="374" spans="1:8" x14ac:dyDescent="0.2">
      <c r="A374" s="11">
        <f t="shared" si="18"/>
        <v>373</v>
      </c>
      <c r="B374" s="6" t="str">
        <f>IF(A374="","",VLOOKUP($A374,超越经验表!$A:$B,2,))</f>
        <v>4550.71亿</v>
      </c>
      <c r="C374" s="6">
        <f>IF(A374="","",VLOOKUP($A374,超越经验表!$A:$C,3,))</f>
        <v>455070832210</v>
      </c>
      <c r="D374" s="6">
        <f>IF(A374="","",VLOOKUP($A374,超越经验表!$A:$D,4,))</f>
        <v>1</v>
      </c>
      <c r="E374" s="6" t="str">
        <f t="shared" si="16"/>
        <v>54.77万亿</v>
      </c>
      <c r="F374" s="6">
        <f>IF(A374="","",VLOOKUP($A374,超越经验表!$A:$F,6,)-VLOOKUP($A$3-1,超越经验表!$A:$F,6,))</f>
        <v>54771349912028</v>
      </c>
      <c r="G374" s="6">
        <f>IF(A374="","",VLOOKUP($A374,超越经验表!$A:$G,7,)-VLOOKUP($A$3-1,超越经验表!$A:$G,7,))</f>
        <v>372</v>
      </c>
      <c r="H374" s="6">
        <f t="shared" si="17"/>
        <v>373</v>
      </c>
    </row>
    <row r="375" spans="1:8" x14ac:dyDescent="0.2">
      <c r="A375" s="5">
        <f t="shared" si="18"/>
        <v>374</v>
      </c>
      <c r="B375" s="5" t="str">
        <f>IF(A375="","",VLOOKUP($A375,超越经验表!$A:$B,2,))</f>
        <v>4575.68亿</v>
      </c>
      <c r="C375" s="5">
        <f>IF(A375="","",VLOOKUP($A375,超越经验表!$A:$C,3,))</f>
        <v>457567868912</v>
      </c>
      <c r="D375" s="5">
        <f>IF(A375="","",VLOOKUP($A375,超越经验表!$A:$D,4,))</f>
        <v>1</v>
      </c>
      <c r="E375" s="5" t="str">
        <f t="shared" si="16"/>
        <v>55.23万亿</v>
      </c>
      <c r="F375" s="5">
        <f>IF(A375="","",VLOOKUP($A375,超越经验表!$A:$F,6,)-VLOOKUP($A$3-1,超越经验表!$A:$F,6,))</f>
        <v>55226420744238</v>
      </c>
      <c r="G375" s="5">
        <f>IF(A375="","",VLOOKUP($A375,超越经验表!$A:$G,7,)-VLOOKUP($A$3-1,超越经验表!$A:$G,7,))</f>
        <v>373</v>
      </c>
      <c r="H375" s="5">
        <f t="shared" si="17"/>
        <v>374</v>
      </c>
    </row>
    <row r="376" spans="1:8" x14ac:dyDescent="0.2">
      <c r="A376" s="11">
        <f t="shared" si="18"/>
        <v>375</v>
      </c>
      <c r="B376" s="6" t="str">
        <f>IF(A376="","",VLOOKUP($A376,超越经验表!$A:$B,2,))</f>
        <v>4600.72亿</v>
      </c>
      <c r="C376" s="6">
        <f>IF(A376="","",VLOOKUP($A376,超越经验表!$A:$C,3,))</f>
        <v>460071599185</v>
      </c>
      <c r="D376" s="6">
        <f>IF(A376="","",VLOOKUP($A376,超越经验表!$A:$D,4,))</f>
        <v>1</v>
      </c>
      <c r="E376" s="6" t="str">
        <f t="shared" si="16"/>
        <v>55.68万亿</v>
      </c>
      <c r="F376" s="6">
        <f>IF(A376="","",VLOOKUP($A376,超越经验表!$A:$F,6,)-VLOOKUP($A$3-1,超越经验表!$A:$F,6,))</f>
        <v>55683988613150</v>
      </c>
      <c r="G376" s="6">
        <f>IF(A376="","",VLOOKUP($A376,超越经验表!$A:$G,7,)-VLOOKUP($A$3-1,超越经验表!$A:$G,7,))</f>
        <v>374</v>
      </c>
      <c r="H376" s="6">
        <f t="shared" si="17"/>
        <v>375</v>
      </c>
    </row>
    <row r="377" spans="1:8" x14ac:dyDescent="0.2">
      <c r="A377" s="5">
        <f t="shared" si="18"/>
        <v>376</v>
      </c>
      <c r="B377" s="5" t="str">
        <f>IF(A377="","",VLOOKUP($A377,超越经验表!$A:$B,2,))</f>
        <v>4625.82亿</v>
      </c>
      <c r="C377" s="5">
        <f>IF(A377="","",VLOOKUP($A377,超越经验表!$A:$C,3,))</f>
        <v>462582023029</v>
      </c>
      <c r="D377" s="5">
        <f>IF(A377="","",VLOOKUP($A377,超越经验表!$A:$D,4,))</f>
        <v>1</v>
      </c>
      <c r="E377" s="5" t="str">
        <f t="shared" si="16"/>
        <v>56.14万亿</v>
      </c>
      <c r="F377" s="5">
        <f>IF(A377="","",VLOOKUP($A377,超越经验表!$A:$F,6,)-VLOOKUP($A$3-1,超越经验表!$A:$F,6,))</f>
        <v>56144060212335</v>
      </c>
      <c r="G377" s="5">
        <f>IF(A377="","",VLOOKUP($A377,超越经验表!$A:$G,7,)-VLOOKUP($A$3-1,超越经验表!$A:$G,7,))</f>
        <v>375</v>
      </c>
      <c r="H377" s="5">
        <f t="shared" si="17"/>
        <v>376</v>
      </c>
    </row>
    <row r="378" spans="1:8" x14ac:dyDescent="0.2">
      <c r="A378" s="11">
        <f t="shared" si="18"/>
        <v>377</v>
      </c>
      <c r="B378" s="6" t="str">
        <f>IF(A378="","",VLOOKUP($A378,超越经验表!$A:$B,2,))</f>
        <v>4650.99亿</v>
      </c>
      <c r="C378" s="6">
        <f>IF(A378="","",VLOOKUP($A378,超越经验表!$A:$C,3,))</f>
        <v>465099140444</v>
      </c>
      <c r="D378" s="6">
        <f>IF(A378="","",VLOOKUP($A378,超越经验表!$A:$D,4,))</f>
        <v>1</v>
      </c>
      <c r="E378" s="6" t="str">
        <f t="shared" si="16"/>
        <v>56.61万亿</v>
      </c>
      <c r="F378" s="6">
        <f>IF(A378="","",VLOOKUP($A378,超越经验表!$A:$F,6,)-VLOOKUP($A$3-1,超越经验表!$A:$F,6,))</f>
        <v>56606642235364</v>
      </c>
      <c r="G378" s="6">
        <f>IF(A378="","",VLOOKUP($A378,超越经验表!$A:$G,7,)-VLOOKUP($A$3-1,超越经验表!$A:$G,7,))</f>
        <v>376</v>
      </c>
      <c r="H378" s="6">
        <f t="shared" si="17"/>
        <v>377</v>
      </c>
    </row>
    <row r="379" spans="1:8" x14ac:dyDescent="0.2">
      <c r="A379" s="5">
        <f t="shared" si="18"/>
        <v>378</v>
      </c>
      <c r="B379" s="5" t="str">
        <f>IF(A379="","",VLOOKUP($A379,超越经验表!$A:$B,2,))</f>
        <v>4676.23亿</v>
      </c>
      <c r="C379" s="5">
        <f>IF(A379="","",VLOOKUP($A379,超越经验表!$A:$C,3,))</f>
        <v>467622951430</v>
      </c>
      <c r="D379" s="5">
        <f>IF(A379="","",VLOOKUP($A379,超越经验表!$A:$D,4,))</f>
        <v>1</v>
      </c>
      <c r="E379" s="5" t="str">
        <f t="shared" si="16"/>
        <v>57.07万亿</v>
      </c>
      <c r="F379" s="5">
        <f>IF(A379="","",VLOOKUP($A379,超越经验表!$A:$F,6,)-VLOOKUP($A$3-1,超越经验表!$A:$F,6,))</f>
        <v>57071741375808</v>
      </c>
      <c r="G379" s="5">
        <f>IF(A379="","",VLOOKUP($A379,超越经验表!$A:$G,7,)-VLOOKUP($A$3-1,超越经验表!$A:$G,7,))</f>
        <v>377</v>
      </c>
      <c r="H379" s="5">
        <f t="shared" si="17"/>
        <v>378</v>
      </c>
    </row>
    <row r="380" spans="1:8" x14ac:dyDescent="0.2">
      <c r="A380" s="11">
        <f t="shared" si="18"/>
        <v>379</v>
      </c>
      <c r="B380" s="6" t="str">
        <f>IF(A380="","",VLOOKUP($A380,超越经验表!$A:$B,2,))</f>
        <v>4701.53亿</v>
      </c>
      <c r="C380" s="6">
        <f>IF(A380="","",VLOOKUP($A380,超越经验表!$A:$C,3,))</f>
        <v>470153455988</v>
      </c>
      <c r="D380" s="6">
        <f>IF(A380="","",VLOOKUP($A380,超越经验表!$A:$D,4,))</f>
        <v>1</v>
      </c>
      <c r="E380" s="6" t="str">
        <f t="shared" si="16"/>
        <v>57.54万亿</v>
      </c>
      <c r="F380" s="6">
        <f>IF(A380="","",VLOOKUP($A380,超越经验表!$A:$F,6,)-VLOOKUP($A$3-1,超越经验表!$A:$F,6,))</f>
        <v>57539364327238</v>
      </c>
      <c r="G380" s="6">
        <f>IF(A380="","",VLOOKUP($A380,超越经验表!$A:$G,7,)-VLOOKUP($A$3-1,超越经验表!$A:$G,7,))</f>
        <v>378</v>
      </c>
      <c r="H380" s="6">
        <f t="shared" si="17"/>
        <v>379</v>
      </c>
    </row>
    <row r="381" spans="1:8" x14ac:dyDescent="0.2">
      <c r="A381" s="5">
        <f t="shared" si="18"/>
        <v>380</v>
      </c>
      <c r="B381" s="5" t="str">
        <f>IF(A381="","",VLOOKUP($A381,超越经验表!$A:$B,2,))</f>
        <v>4726.91亿</v>
      </c>
      <c r="C381" s="5">
        <f>IF(A381="","",VLOOKUP($A381,超越经验表!$A:$C,3,))</f>
        <v>472690654116</v>
      </c>
      <c r="D381" s="5">
        <f>IF(A381="","",VLOOKUP($A381,超越经验表!$A:$D,4,))</f>
        <v>1</v>
      </c>
      <c r="E381" s="5" t="str">
        <f t="shared" si="16"/>
        <v>58.01万亿</v>
      </c>
      <c r="F381" s="5">
        <f>IF(A381="","",VLOOKUP($A381,超越经验表!$A:$F,6,)-VLOOKUP($A$3-1,超越经验表!$A:$F,6,))</f>
        <v>58009517783226</v>
      </c>
      <c r="G381" s="5">
        <f>IF(A381="","",VLOOKUP($A381,超越经验表!$A:$G,7,)-VLOOKUP($A$3-1,超越经验表!$A:$G,7,))</f>
        <v>379</v>
      </c>
      <c r="H381" s="5">
        <f t="shared" si="17"/>
        <v>380</v>
      </c>
    </row>
    <row r="382" spans="1:8" x14ac:dyDescent="0.2">
      <c r="A382" s="11">
        <f t="shared" si="18"/>
        <v>381</v>
      </c>
      <c r="B382" s="6" t="str">
        <f>IF(A382="","",VLOOKUP($A382,超越经验表!$A:$B,2,))</f>
        <v>4752.35亿</v>
      </c>
      <c r="C382" s="6">
        <f>IF(A382="","",VLOOKUP($A382,超越经验表!$A:$C,3,))</f>
        <v>475234545816</v>
      </c>
      <c r="D382" s="6">
        <f>IF(A382="","",VLOOKUP($A382,超越经验表!$A:$D,4,))</f>
        <v>1</v>
      </c>
      <c r="E382" s="6" t="str">
        <f t="shared" si="16"/>
        <v>58.48万亿</v>
      </c>
      <c r="F382" s="6">
        <f>IF(A382="","",VLOOKUP($A382,超越经验表!$A:$F,6,)-VLOOKUP($A$3-1,超越经验表!$A:$F,6,))</f>
        <v>58482208437342</v>
      </c>
      <c r="G382" s="6">
        <f>IF(A382="","",VLOOKUP($A382,超越经验表!$A:$G,7,)-VLOOKUP($A$3-1,超越经验表!$A:$G,7,))</f>
        <v>380</v>
      </c>
      <c r="H382" s="6">
        <f t="shared" si="17"/>
        <v>381</v>
      </c>
    </row>
    <row r="383" spans="1:8" x14ac:dyDescent="0.2">
      <c r="A383" s="5">
        <f t="shared" si="18"/>
        <v>382</v>
      </c>
      <c r="B383" s="5" t="str">
        <f>IF(A383="","",VLOOKUP($A383,超越经验表!$A:$B,2,))</f>
        <v>4777.85亿</v>
      </c>
      <c r="C383" s="5">
        <f>IF(A383="","",VLOOKUP($A383,超越经验表!$A:$C,3,))</f>
        <v>477785131086</v>
      </c>
      <c r="D383" s="5">
        <f>IF(A383="","",VLOOKUP($A383,超越经验表!$A:$D,4,))</f>
        <v>1</v>
      </c>
      <c r="E383" s="5" t="str">
        <f t="shared" si="16"/>
        <v>58.96万亿</v>
      </c>
      <c r="F383" s="5">
        <f>IF(A383="","",VLOOKUP($A383,超越经验表!$A:$F,6,)-VLOOKUP($A$3-1,超越经验表!$A:$F,6,))</f>
        <v>58957442983158</v>
      </c>
      <c r="G383" s="5">
        <f>IF(A383="","",VLOOKUP($A383,超越经验表!$A:$G,7,)-VLOOKUP($A$3-1,超越经验表!$A:$G,7,))</f>
        <v>381</v>
      </c>
      <c r="H383" s="5">
        <f t="shared" si="17"/>
        <v>382</v>
      </c>
    </row>
    <row r="384" spans="1:8" x14ac:dyDescent="0.2">
      <c r="A384" s="11">
        <f t="shared" si="18"/>
        <v>383</v>
      </c>
      <c r="B384" s="6" t="str">
        <f>IF(A384="","",VLOOKUP($A384,超越经验表!$A:$B,2,))</f>
        <v>4803.42亿</v>
      </c>
      <c r="C384" s="6">
        <f>IF(A384="","",VLOOKUP($A384,超越经验表!$A:$C,3,))</f>
        <v>480342409928</v>
      </c>
      <c r="D384" s="6">
        <f>IF(A384="","",VLOOKUP($A384,超越经验表!$A:$D,4,))</f>
        <v>1</v>
      </c>
      <c r="E384" s="6" t="str">
        <f t="shared" si="16"/>
        <v>59.44万亿</v>
      </c>
      <c r="F384" s="6">
        <f>IF(A384="","",VLOOKUP($A384,超越经验表!$A:$F,6,)-VLOOKUP($A$3-1,超越经验表!$A:$F,6,))</f>
        <v>59435228114244</v>
      </c>
      <c r="G384" s="6">
        <f>IF(A384="","",VLOOKUP($A384,超越经验表!$A:$G,7,)-VLOOKUP($A$3-1,超越经验表!$A:$G,7,))</f>
        <v>382</v>
      </c>
      <c r="H384" s="6">
        <f t="shared" si="17"/>
        <v>383</v>
      </c>
    </row>
    <row r="385" spans="1:8" x14ac:dyDescent="0.2">
      <c r="A385" s="5">
        <f t="shared" si="18"/>
        <v>384</v>
      </c>
      <c r="B385" s="5" t="str">
        <f>IF(A385="","",VLOOKUP($A385,超越经验表!$A:$B,2,))</f>
        <v>4829.06亿</v>
      </c>
      <c r="C385" s="5">
        <f>IF(A385="","",VLOOKUP($A385,超越经验表!$A:$C,3,))</f>
        <v>482906382341</v>
      </c>
      <c r="D385" s="5">
        <f>IF(A385="","",VLOOKUP($A385,超越经验表!$A:$D,4,))</f>
        <v>1</v>
      </c>
      <c r="E385" s="5" t="str">
        <f t="shared" si="16"/>
        <v>59.92万亿</v>
      </c>
      <c r="F385" s="5">
        <f>IF(A385="","",VLOOKUP($A385,超越经验表!$A:$F,6,)-VLOOKUP($A$3-1,超越经验表!$A:$F,6,))</f>
        <v>59915570524172</v>
      </c>
      <c r="G385" s="5">
        <f>IF(A385="","",VLOOKUP($A385,超越经验表!$A:$G,7,)-VLOOKUP($A$3-1,超越经验表!$A:$G,7,))</f>
        <v>383</v>
      </c>
      <c r="H385" s="5">
        <f t="shared" si="17"/>
        <v>384</v>
      </c>
    </row>
    <row r="386" spans="1:8" x14ac:dyDescent="0.2">
      <c r="A386" s="11">
        <f t="shared" si="18"/>
        <v>385</v>
      </c>
      <c r="B386" s="6" t="str">
        <f>IF(A386="","",VLOOKUP($A386,超越经验表!$A:$B,2,))</f>
        <v>4854.77亿</v>
      </c>
      <c r="C386" s="6">
        <f>IF(A386="","",VLOOKUP($A386,超越经验表!$A:$C,3,))</f>
        <v>485477048325</v>
      </c>
      <c r="D386" s="6">
        <f>IF(A386="","",VLOOKUP($A386,超越经验表!$A:$D,4,))</f>
        <v>1</v>
      </c>
      <c r="E386" s="6" t="str">
        <f t="shared" si="16"/>
        <v>60.4万亿</v>
      </c>
      <c r="F386" s="6">
        <f>IF(A386="","",VLOOKUP($A386,超越经验表!$A:$F,6,)-VLOOKUP($A$3-1,超越经验表!$A:$F,6,))</f>
        <v>60398476906513</v>
      </c>
      <c r="G386" s="6">
        <f>IF(A386="","",VLOOKUP($A386,超越经验表!$A:$G,7,)-VLOOKUP($A$3-1,超越经验表!$A:$G,7,))</f>
        <v>384</v>
      </c>
      <c r="H386" s="6">
        <f t="shared" si="17"/>
        <v>385</v>
      </c>
    </row>
    <row r="387" spans="1:8" x14ac:dyDescent="0.2">
      <c r="A387" s="5">
        <f t="shared" si="18"/>
        <v>386</v>
      </c>
      <c r="B387" s="5" t="str">
        <f>IF(A387="","",VLOOKUP($A387,超越经验表!$A:$B,2,))</f>
        <v>4880.54亿</v>
      </c>
      <c r="C387" s="5">
        <f>IF(A387="","",VLOOKUP($A387,超越经验表!$A:$C,3,))</f>
        <v>488054407880</v>
      </c>
      <c r="D387" s="5">
        <f>IF(A387="","",VLOOKUP($A387,超越经验表!$A:$D,4,))</f>
        <v>1</v>
      </c>
      <c r="E387" s="5" t="str">
        <f t="shared" si="16"/>
        <v>60.88万亿</v>
      </c>
      <c r="F387" s="5">
        <f>IF(A387="","",VLOOKUP($A387,超越经验表!$A:$F,6,)-VLOOKUP($A$3-1,超越经验表!$A:$F,6,))</f>
        <v>60883953954838</v>
      </c>
      <c r="G387" s="5">
        <f>IF(A387="","",VLOOKUP($A387,超越经验表!$A:$G,7,)-VLOOKUP($A$3-1,超越经验表!$A:$G,7,))</f>
        <v>385</v>
      </c>
      <c r="H387" s="5">
        <f t="shared" si="17"/>
        <v>386</v>
      </c>
    </row>
    <row r="388" spans="1:8" x14ac:dyDescent="0.2">
      <c r="A388" s="11">
        <f t="shared" si="18"/>
        <v>387</v>
      </c>
      <c r="B388" s="6" t="str">
        <f>IF(A388="","",VLOOKUP($A388,超越经验表!$A:$B,2,))</f>
        <v>4906.38亿</v>
      </c>
      <c r="C388" s="6">
        <f>IF(A388="","",VLOOKUP($A388,超越经验表!$A:$C,3,))</f>
        <v>490638461007</v>
      </c>
      <c r="D388" s="6">
        <f>IF(A388="","",VLOOKUP($A388,超越经验表!$A:$D,4,))</f>
        <v>1</v>
      </c>
      <c r="E388" s="6" t="str">
        <f t="shared" si="16"/>
        <v>61.37万亿</v>
      </c>
      <c r="F388" s="6">
        <f>IF(A388="","",VLOOKUP($A388,超越经验表!$A:$F,6,)-VLOOKUP($A$3-1,超越经验表!$A:$F,6,))</f>
        <v>61372008362718</v>
      </c>
      <c r="G388" s="6">
        <f>IF(A388="","",VLOOKUP($A388,超越经验表!$A:$G,7,)-VLOOKUP($A$3-1,超越经验表!$A:$G,7,))</f>
        <v>386</v>
      </c>
      <c r="H388" s="6">
        <f t="shared" si="17"/>
        <v>387</v>
      </c>
    </row>
    <row r="389" spans="1:8" x14ac:dyDescent="0.2">
      <c r="A389" s="5">
        <f t="shared" si="18"/>
        <v>388</v>
      </c>
      <c r="B389" s="5" t="str">
        <f>IF(A389="","",VLOOKUP($A389,超越经验表!$A:$B,2,))</f>
        <v>4932.29亿</v>
      </c>
      <c r="C389" s="5">
        <f>IF(A389="","",VLOOKUP($A389,超越经验表!$A:$C,3,))</f>
        <v>493229207704</v>
      </c>
      <c r="D389" s="5">
        <f>IF(A389="","",VLOOKUP($A389,超越经验表!$A:$D,4,))</f>
        <v>1</v>
      </c>
      <c r="E389" s="5" t="str">
        <f t="shared" ref="E389:E452" si="19">IF(A389="","",IF(F389&gt;9999999999999990,ROUND(F389/10000000000000000,2)&amp;"万兆",IF(F389&gt;999999999999,ROUND(F389/1000000000000,2)&amp;"万亿",IF(F389&gt;99999999,ROUND(F389/100000000,2)&amp;"亿",ROUND(F389/10000,2)&amp;"万"))))</f>
        <v>61.86万亿</v>
      </c>
      <c r="F389" s="5">
        <f>IF(A389="","",VLOOKUP($A389,超越经验表!$A:$F,6,)-VLOOKUP($A$3-1,超越经验表!$A:$F,6,))</f>
        <v>61862646823725</v>
      </c>
      <c r="G389" s="5">
        <f>IF(A389="","",VLOOKUP($A389,超越经验表!$A:$G,7,)-VLOOKUP($A$3-1,超越经验表!$A:$G,7,))</f>
        <v>387</v>
      </c>
      <c r="H389" s="5">
        <f t="shared" ref="H389:H452" si="20">A389</f>
        <v>388</v>
      </c>
    </row>
    <row r="390" spans="1:8" x14ac:dyDescent="0.2">
      <c r="A390" s="11">
        <f t="shared" si="18"/>
        <v>389</v>
      </c>
      <c r="B390" s="6" t="str">
        <f>IF(A390="","",VLOOKUP($A390,超越经验表!$A:$B,2,))</f>
        <v>4958.27亿</v>
      </c>
      <c r="C390" s="6">
        <f>IF(A390="","",VLOOKUP($A390,超越经验表!$A:$C,3,))</f>
        <v>495826647972</v>
      </c>
      <c r="D390" s="6">
        <f>IF(A390="","",VLOOKUP($A390,超越经验表!$A:$D,4,))</f>
        <v>1</v>
      </c>
      <c r="E390" s="6" t="str">
        <f t="shared" si="19"/>
        <v>62.36万亿</v>
      </c>
      <c r="F390" s="6">
        <f>IF(A390="","",VLOOKUP($A390,超越经验表!$A:$F,6,)-VLOOKUP($A$3-1,超越经验表!$A:$F,6,))</f>
        <v>62355876031429</v>
      </c>
      <c r="G390" s="6">
        <f>IF(A390="","",VLOOKUP($A390,超越经验表!$A:$G,7,)-VLOOKUP($A$3-1,超越经验表!$A:$G,7,))</f>
        <v>388</v>
      </c>
      <c r="H390" s="6">
        <f t="shared" si="20"/>
        <v>389</v>
      </c>
    </row>
    <row r="391" spans="1:8" x14ac:dyDescent="0.2">
      <c r="A391" s="5">
        <f t="shared" ref="A391:A454" si="21">IF(A390="","",IF(A390+1&lt;=4000,A390+1,""))</f>
        <v>390</v>
      </c>
      <c r="B391" s="5" t="str">
        <f>IF(A391="","",VLOOKUP($A391,超越经验表!$A:$B,2,))</f>
        <v>4984.31亿</v>
      </c>
      <c r="C391" s="5">
        <f>IF(A391="","",VLOOKUP($A391,超越经验表!$A:$C,3,))</f>
        <v>498430781812</v>
      </c>
      <c r="D391" s="5">
        <f>IF(A391="","",VLOOKUP($A391,超越经验表!$A:$D,4,))</f>
        <v>1</v>
      </c>
      <c r="E391" s="5" t="str">
        <f t="shared" si="19"/>
        <v>62.85万亿</v>
      </c>
      <c r="F391" s="5">
        <f>IF(A391="","",VLOOKUP($A391,超越经验表!$A:$F,6,)-VLOOKUP($A$3-1,超越经验表!$A:$F,6,))</f>
        <v>62851702679401</v>
      </c>
      <c r="G391" s="5">
        <f>IF(A391="","",VLOOKUP($A391,超越经验表!$A:$G,7,)-VLOOKUP($A$3-1,超越经验表!$A:$G,7,))</f>
        <v>389</v>
      </c>
      <c r="H391" s="5">
        <f t="shared" si="20"/>
        <v>390</v>
      </c>
    </row>
    <row r="392" spans="1:8" x14ac:dyDescent="0.2">
      <c r="A392" s="11">
        <f t="shared" si="21"/>
        <v>391</v>
      </c>
      <c r="B392" s="6" t="str">
        <f>IF(A392="","",VLOOKUP($A392,超越经验表!$A:$B,2,))</f>
        <v>5010.42亿</v>
      </c>
      <c r="C392" s="6">
        <f>IF(A392="","",VLOOKUP($A392,超越经验表!$A:$C,3,))</f>
        <v>501041609223</v>
      </c>
      <c r="D392" s="6">
        <f>IF(A392="","",VLOOKUP($A392,超越经验表!$A:$D,4,))</f>
        <v>1</v>
      </c>
      <c r="E392" s="6" t="str">
        <f t="shared" si="19"/>
        <v>63.35万亿</v>
      </c>
      <c r="F392" s="6">
        <f>IF(A392="","",VLOOKUP($A392,超越经验表!$A:$F,6,)-VLOOKUP($A$3-1,超越经验表!$A:$F,6,))</f>
        <v>63350133461213</v>
      </c>
      <c r="G392" s="6">
        <f>IF(A392="","",VLOOKUP($A392,超越经验表!$A:$G,7,)-VLOOKUP($A$3-1,超越经验表!$A:$G,7,))</f>
        <v>390</v>
      </c>
      <c r="H392" s="6">
        <f t="shared" si="20"/>
        <v>391</v>
      </c>
    </row>
    <row r="393" spans="1:8" x14ac:dyDescent="0.2">
      <c r="A393" s="5">
        <f t="shared" si="21"/>
        <v>392</v>
      </c>
      <c r="B393" s="5" t="str">
        <f>IF(A393="","",VLOOKUP($A393,超越经验表!$A:$B,2,))</f>
        <v>5036.59亿</v>
      </c>
      <c r="C393" s="5">
        <f>IF(A393="","",VLOOKUP($A393,超越经验表!$A:$C,3,))</f>
        <v>503659130204</v>
      </c>
      <c r="D393" s="5">
        <f>IF(A393="","",VLOOKUP($A393,超越经验表!$A:$D,4,))</f>
        <v>1</v>
      </c>
      <c r="E393" s="5" t="str">
        <f t="shared" si="19"/>
        <v>63.85万亿</v>
      </c>
      <c r="F393" s="5">
        <f>IF(A393="","",VLOOKUP($A393,超越经验表!$A:$F,6,)-VLOOKUP($A$3-1,超越经验表!$A:$F,6,))</f>
        <v>63851175070436</v>
      </c>
      <c r="G393" s="5">
        <f>IF(A393="","",VLOOKUP($A393,超越经验表!$A:$G,7,)-VLOOKUP($A$3-1,超越经验表!$A:$G,7,))</f>
        <v>391</v>
      </c>
      <c r="H393" s="5">
        <f t="shared" si="20"/>
        <v>392</v>
      </c>
    </row>
    <row r="394" spans="1:8" x14ac:dyDescent="0.2">
      <c r="A394" s="11">
        <f t="shared" si="21"/>
        <v>393</v>
      </c>
      <c r="B394" s="6" t="str">
        <f>IF(A394="","",VLOOKUP($A394,超越经验表!$A:$B,2,))</f>
        <v>5062.83亿</v>
      </c>
      <c r="C394" s="6">
        <f>IF(A394="","",VLOOKUP($A394,超越经验表!$A:$C,3,))</f>
        <v>506283344757</v>
      </c>
      <c r="D394" s="6">
        <f>IF(A394="","",VLOOKUP($A394,超越经验表!$A:$D,4,))</f>
        <v>1</v>
      </c>
      <c r="E394" s="6" t="str">
        <f t="shared" si="19"/>
        <v>64.35万亿</v>
      </c>
      <c r="F394" s="6">
        <f>IF(A394="","",VLOOKUP($A394,超越经验表!$A:$F,6,)-VLOOKUP($A$3-1,超越经验表!$A:$F,6,))</f>
        <v>64354834200640</v>
      </c>
      <c r="G394" s="6">
        <f>IF(A394="","",VLOOKUP($A394,超越经验表!$A:$G,7,)-VLOOKUP($A$3-1,超越经验表!$A:$G,7,))</f>
        <v>392</v>
      </c>
      <c r="H394" s="6">
        <f t="shared" si="20"/>
        <v>393</v>
      </c>
    </row>
    <row r="395" spans="1:8" x14ac:dyDescent="0.2">
      <c r="A395" s="5">
        <f t="shared" si="21"/>
        <v>394</v>
      </c>
      <c r="B395" s="5" t="str">
        <f>IF(A395="","",VLOOKUP($A395,超越经验表!$A:$B,2,))</f>
        <v>5089.14亿</v>
      </c>
      <c r="C395" s="5">
        <f>IF(A395="","",VLOOKUP($A395,超越经验表!$A:$C,3,))</f>
        <v>508914252881</v>
      </c>
      <c r="D395" s="5">
        <f>IF(A395="","",VLOOKUP($A395,超越经验表!$A:$D,4,))</f>
        <v>1</v>
      </c>
      <c r="E395" s="5" t="str">
        <f t="shared" si="19"/>
        <v>64.86万亿</v>
      </c>
      <c r="F395" s="5">
        <f>IF(A395="","",VLOOKUP($A395,超越经验表!$A:$F,6,)-VLOOKUP($A$3-1,超越经验表!$A:$F,6,))</f>
        <v>64861117545397</v>
      </c>
      <c r="G395" s="5">
        <f>IF(A395="","",VLOOKUP($A395,超越经验表!$A:$G,7,)-VLOOKUP($A$3-1,超越经验表!$A:$G,7,))</f>
        <v>393</v>
      </c>
      <c r="H395" s="5">
        <f t="shared" si="20"/>
        <v>394</v>
      </c>
    </row>
    <row r="396" spans="1:8" x14ac:dyDescent="0.2">
      <c r="A396" s="11">
        <f t="shared" si="21"/>
        <v>395</v>
      </c>
      <c r="B396" s="6" t="str">
        <f>IF(A396="","",VLOOKUP($A396,超越经验表!$A:$B,2,))</f>
        <v>5115.52亿</v>
      </c>
      <c r="C396" s="6">
        <f>IF(A396="","",VLOOKUP($A396,超越经验表!$A:$C,3,))</f>
        <v>511551854576</v>
      </c>
      <c r="D396" s="6">
        <f>IF(A396="","",VLOOKUP($A396,超越经验表!$A:$D,4,))</f>
        <v>1</v>
      </c>
      <c r="E396" s="6" t="str">
        <f t="shared" si="19"/>
        <v>65.37万亿</v>
      </c>
      <c r="F396" s="6">
        <f>IF(A396="","",VLOOKUP($A396,超越经验表!$A:$F,6,)-VLOOKUP($A$3-1,超越经验表!$A:$F,6,))</f>
        <v>65370031798278</v>
      </c>
      <c r="G396" s="6">
        <f>IF(A396="","",VLOOKUP($A396,超越经验表!$A:$G,7,)-VLOOKUP($A$3-1,超越经验表!$A:$G,7,))</f>
        <v>394</v>
      </c>
      <c r="H396" s="6">
        <f t="shared" si="20"/>
        <v>395</v>
      </c>
    </row>
    <row r="397" spans="1:8" x14ac:dyDescent="0.2">
      <c r="A397" s="5">
        <f t="shared" si="21"/>
        <v>396</v>
      </c>
      <c r="B397" s="5" t="str">
        <f>IF(A397="","",VLOOKUP($A397,超越经验表!$A:$B,2,))</f>
        <v>5141.96亿</v>
      </c>
      <c r="C397" s="5">
        <f>IF(A397="","",VLOOKUP($A397,超越经验表!$A:$C,3,))</f>
        <v>514196149843</v>
      </c>
      <c r="D397" s="5">
        <f>IF(A397="","",VLOOKUP($A397,超越经验表!$A:$D,4,))</f>
        <v>1</v>
      </c>
      <c r="E397" s="5" t="str">
        <f t="shared" si="19"/>
        <v>65.88万亿</v>
      </c>
      <c r="F397" s="5">
        <f>IF(A397="","",VLOOKUP($A397,超越经验表!$A:$F,6,)-VLOOKUP($A$3-1,超越经验表!$A:$F,6,))</f>
        <v>65881583652854</v>
      </c>
      <c r="G397" s="5">
        <f>IF(A397="","",VLOOKUP($A397,超越经验表!$A:$G,7,)-VLOOKUP($A$3-1,超越经验表!$A:$G,7,))</f>
        <v>395</v>
      </c>
      <c r="H397" s="5">
        <f t="shared" si="20"/>
        <v>396</v>
      </c>
    </row>
    <row r="398" spans="1:8" x14ac:dyDescent="0.2">
      <c r="A398" s="11">
        <f t="shared" si="21"/>
        <v>397</v>
      </c>
      <c r="B398" s="6" t="str">
        <f>IF(A398="","",VLOOKUP($A398,超越经验表!$A:$B,2,))</f>
        <v>5168.47亿</v>
      </c>
      <c r="C398" s="6">
        <f>IF(A398="","",VLOOKUP($A398,超越经验表!$A:$C,3,))</f>
        <v>516847138680</v>
      </c>
      <c r="D398" s="6">
        <f>IF(A398="","",VLOOKUP($A398,超越经验表!$A:$D,4,))</f>
        <v>1</v>
      </c>
      <c r="E398" s="6" t="str">
        <f t="shared" si="19"/>
        <v>66.4万亿</v>
      </c>
      <c r="F398" s="6">
        <f>IF(A398="","",VLOOKUP($A398,超越经验表!$A:$F,6,)-VLOOKUP($A$3-1,超越经验表!$A:$F,6,))</f>
        <v>66395779802697</v>
      </c>
      <c r="G398" s="6">
        <f>IF(A398="","",VLOOKUP($A398,超越经验表!$A:$G,7,)-VLOOKUP($A$3-1,超越经验表!$A:$G,7,))</f>
        <v>396</v>
      </c>
      <c r="H398" s="6">
        <f t="shared" si="20"/>
        <v>397</v>
      </c>
    </row>
    <row r="399" spans="1:8" x14ac:dyDescent="0.2">
      <c r="A399" s="5">
        <f t="shared" si="21"/>
        <v>398</v>
      </c>
      <c r="B399" s="5" t="str">
        <f>IF(A399="","",VLOOKUP($A399,超越经验表!$A:$B,2,))</f>
        <v>5195.05亿</v>
      </c>
      <c r="C399" s="5">
        <f>IF(A399="","",VLOOKUP($A399,超越经验表!$A:$C,3,))</f>
        <v>519504821088</v>
      </c>
      <c r="D399" s="5">
        <f>IF(A399="","",VLOOKUP($A399,超越经验表!$A:$D,4,))</f>
        <v>1</v>
      </c>
      <c r="E399" s="5" t="str">
        <f t="shared" si="19"/>
        <v>66.91万亿</v>
      </c>
      <c r="F399" s="5">
        <f>IF(A399="","",VLOOKUP($A399,超越经验表!$A:$F,6,)-VLOOKUP($A$3-1,超越经验表!$A:$F,6,))</f>
        <v>66912626941377</v>
      </c>
      <c r="G399" s="5">
        <f>IF(A399="","",VLOOKUP($A399,超越经验表!$A:$G,7,)-VLOOKUP($A$3-1,超越经验表!$A:$G,7,))</f>
        <v>397</v>
      </c>
      <c r="H399" s="5">
        <f t="shared" si="20"/>
        <v>398</v>
      </c>
    </row>
    <row r="400" spans="1:8" x14ac:dyDescent="0.2">
      <c r="A400" s="11">
        <f t="shared" si="21"/>
        <v>399</v>
      </c>
      <c r="B400" s="6" t="str">
        <f>IF(A400="","",VLOOKUP($A400,超越经验表!$A:$B,2,))</f>
        <v>5221.69亿</v>
      </c>
      <c r="C400" s="6">
        <f>IF(A400="","",VLOOKUP($A400,超越经验表!$A:$C,3,))</f>
        <v>522169197068</v>
      </c>
      <c r="D400" s="6">
        <f>IF(A400="","",VLOOKUP($A400,超越经验表!$A:$D,4,))</f>
        <v>1</v>
      </c>
      <c r="E400" s="6" t="str">
        <f t="shared" si="19"/>
        <v>67.43万亿</v>
      </c>
      <c r="F400" s="6">
        <f>IF(A400="","",VLOOKUP($A400,超越经验表!$A:$F,6,)-VLOOKUP($A$3-1,超越经验表!$A:$F,6,))</f>
        <v>67432131762465</v>
      </c>
      <c r="G400" s="6">
        <f>IF(A400="","",VLOOKUP($A400,超越经验表!$A:$G,7,)-VLOOKUP($A$3-1,超越经验表!$A:$G,7,))</f>
        <v>398</v>
      </c>
      <c r="H400" s="6">
        <f t="shared" si="20"/>
        <v>399</v>
      </c>
    </row>
    <row r="401" spans="1:8" x14ac:dyDescent="0.2">
      <c r="A401" s="5">
        <f t="shared" si="21"/>
        <v>400</v>
      </c>
      <c r="B401" s="5" t="str">
        <f>IF(A401="","",VLOOKUP($A401,超越经验表!$A:$B,2,))</f>
        <v>5248.4亿</v>
      </c>
      <c r="C401" s="5">
        <f>IF(A401="","",VLOOKUP($A401,超越经验表!$A:$C,3,))</f>
        <v>524840266619</v>
      </c>
      <c r="D401" s="5">
        <f>IF(A401="","",VLOOKUP($A401,超越经验表!$A:$D,4,))</f>
        <v>1</v>
      </c>
      <c r="E401" s="5" t="str">
        <f t="shared" si="19"/>
        <v>67.95万亿</v>
      </c>
      <c r="F401" s="5">
        <f>IF(A401="","",VLOOKUP($A401,超越经验表!$A:$F,6,)-VLOOKUP($A$3-1,超越经验表!$A:$F,6,))</f>
        <v>67954300959533</v>
      </c>
      <c r="G401" s="5">
        <f>IF(A401="","",VLOOKUP($A401,超越经验表!$A:$G,7,)-VLOOKUP($A$3-1,超越经验表!$A:$G,7,))</f>
        <v>399</v>
      </c>
      <c r="H401" s="5">
        <f t="shared" si="20"/>
        <v>400</v>
      </c>
    </row>
    <row r="402" spans="1:8" x14ac:dyDescent="0.2">
      <c r="A402" s="11">
        <f t="shared" si="21"/>
        <v>401</v>
      </c>
      <c r="B402" s="6" t="str">
        <f>IF(A402="","",VLOOKUP($A402,超越经验表!$A:$B,2,))</f>
        <v>5275.18亿</v>
      </c>
      <c r="C402" s="6">
        <f>IF(A402="","",VLOOKUP($A402,超越经验表!$A:$C,3,))</f>
        <v>527518029740</v>
      </c>
      <c r="D402" s="6">
        <f>IF(A402="","",VLOOKUP($A402,超越经验表!$A:$D,4,))</f>
        <v>1</v>
      </c>
      <c r="E402" s="6" t="str">
        <f t="shared" si="19"/>
        <v>68.48万亿</v>
      </c>
      <c r="F402" s="6">
        <f>IF(A402="","",VLOOKUP($A402,超越经验表!$A:$F,6,)-VLOOKUP($A$3-1,超越经验表!$A:$F,6,))</f>
        <v>68479141226152</v>
      </c>
      <c r="G402" s="6">
        <f>IF(A402="","",VLOOKUP($A402,超越经验表!$A:$G,7,)-VLOOKUP($A$3-1,超越经验表!$A:$G,7,))</f>
        <v>400</v>
      </c>
      <c r="H402" s="6">
        <f t="shared" si="20"/>
        <v>401</v>
      </c>
    </row>
    <row r="403" spans="1:8" x14ac:dyDescent="0.2">
      <c r="A403" s="5">
        <f t="shared" si="21"/>
        <v>402</v>
      </c>
      <c r="B403" s="5" t="str">
        <f>IF(A403="","",VLOOKUP($A403,超越经验表!$A:$B,2,))</f>
        <v>5302.02亿</v>
      </c>
      <c r="C403" s="5">
        <f>IF(A403="","",VLOOKUP($A403,超越经验表!$A:$C,3,))</f>
        <v>530202486433</v>
      </c>
      <c r="D403" s="5">
        <f>IF(A403="","",VLOOKUP($A403,超越经验表!$A:$D,4,))</f>
        <v>1</v>
      </c>
      <c r="E403" s="5" t="str">
        <f t="shared" si="19"/>
        <v>69.01万亿</v>
      </c>
      <c r="F403" s="5">
        <f>IF(A403="","",VLOOKUP($A403,超越经验表!$A:$F,6,)-VLOOKUP($A$3-1,超越经验表!$A:$F,6,))</f>
        <v>69006659255892</v>
      </c>
      <c r="G403" s="5">
        <f>IF(A403="","",VLOOKUP($A403,超越经验表!$A:$G,7,)-VLOOKUP($A$3-1,超越经验表!$A:$G,7,))</f>
        <v>401</v>
      </c>
      <c r="H403" s="5">
        <f t="shared" si="20"/>
        <v>402</v>
      </c>
    </row>
    <row r="404" spans="1:8" x14ac:dyDescent="0.2">
      <c r="A404" s="11">
        <f t="shared" si="21"/>
        <v>403</v>
      </c>
      <c r="B404" s="6" t="str">
        <f>IF(A404="","",VLOOKUP($A404,超越经验表!$A:$B,2,))</f>
        <v>5328.94亿</v>
      </c>
      <c r="C404" s="6">
        <f>IF(A404="","",VLOOKUP($A404,超越经验表!$A:$C,3,))</f>
        <v>532893636697</v>
      </c>
      <c r="D404" s="6">
        <f>IF(A404="","",VLOOKUP($A404,超越经验表!$A:$D,4,))</f>
        <v>1</v>
      </c>
      <c r="E404" s="6" t="str">
        <f t="shared" si="19"/>
        <v>69.54万亿</v>
      </c>
      <c r="F404" s="6">
        <f>IF(A404="","",VLOOKUP($A404,超越经验表!$A:$F,6,)-VLOOKUP($A$3-1,超越经验表!$A:$F,6,))</f>
        <v>69536861742325</v>
      </c>
      <c r="G404" s="6">
        <f>IF(A404="","",VLOOKUP($A404,超越经验表!$A:$G,7,)-VLOOKUP($A$3-1,超越经验表!$A:$G,7,))</f>
        <v>402</v>
      </c>
      <c r="H404" s="6">
        <f t="shared" si="20"/>
        <v>403</v>
      </c>
    </row>
    <row r="405" spans="1:8" x14ac:dyDescent="0.2">
      <c r="A405" s="5">
        <f t="shared" si="21"/>
        <v>404</v>
      </c>
      <c r="B405" s="5" t="str">
        <f>IF(A405="","",VLOOKUP($A405,超越经验表!$A:$B,2,))</f>
        <v>5355.91亿</v>
      </c>
      <c r="C405" s="5">
        <f>IF(A405="","",VLOOKUP($A405,超越经验表!$A:$C,3,))</f>
        <v>535591480532</v>
      </c>
      <c r="D405" s="5">
        <f>IF(A405="","",VLOOKUP($A405,超越经验表!$A:$D,4,))</f>
        <v>1</v>
      </c>
      <c r="E405" s="5" t="str">
        <f t="shared" si="19"/>
        <v>70.07万亿</v>
      </c>
      <c r="F405" s="5">
        <f>IF(A405="","",VLOOKUP($A405,超越经验表!$A:$F,6,)-VLOOKUP($A$3-1,超越经验表!$A:$F,6,))</f>
        <v>70069755379022</v>
      </c>
      <c r="G405" s="5">
        <f>IF(A405="","",VLOOKUP($A405,超越经验表!$A:$G,7,)-VLOOKUP($A$3-1,超越经验表!$A:$G,7,))</f>
        <v>403</v>
      </c>
      <c r="H405" s="5">
        <f t="shared" si="20"/>
        <v>404</v>
      </c>
    </row>
    <row r="406" spans="1:8" x14ac:dyDescent="0.2">
      <c r="A406" s="11">
        <f t="shared" si="21"/>
        <v>405</v>
      </c>
      <c r="B406" s="6" t="str">
        <f>IF(A406="","",VLOOKUP($A406,超越经验表!$A:$B,2,))</f>
        <v>5382.96亿</v>
      </c>
      <c r="C406" s="6">
        <f>IF(A406="","",VLOOKUP($A406,超越经验表!$A:$C,3,))</f>
        <v>538296017938</v>
      </c>
      <c r="D406" s="6">
        <f>IF(A406="","",VLOOKUP($A406,超越经验表!$A:$D,4,))</f>
        <v>1</v>
      </c>
      <c r="E406" s="6" t="str">
        <f t="shared" si="19"/>
        <v>70.61万亿</v>
      </c>
      <c r="F406" s="6">
        <f>IF(A406="","",VLOOKUP($A406,超越经验表!$A:$F,6,)-VLOOKUP($A$3-1,超越经验表!$A:$F,6,))</f>
        <v>70605346859554</v>
      </c>
      <c r="G406" s="6">
        <f>IF(A406="","",VLOOKUP($A406,超越经验表!$A:$G,7,)-VLOOKUP($A$3-1,超越经验表!$A:$G,7,))</f>
        <v>404</v>
      </c>
      <c r="H406" s="6">
        <f t="shared" si="20"/>
        <v>405</v>
      </c>
    </row>
    <row r="407" spans="1:8" x14ac:dyDescent="0.2">
      <c r="A407" s="5">
        <f t="shared" si="21"/>
        <v>406</v>
      </c>
      <c r="B407" s="5" t="str">
        <f>IF(A407="","",VLOOKUP($A407,超越经验表!$A:$B,2,))</f>
        <v>5410.07亿</v>
      </c>
      <c r="C407" s="5">
        <f>IF(A407="","",VLOOKUP($A407,超越经验表!$A:$C,3,))</f>
        <v>541007248916</v>
      </c>
      <c r="D407" s="5">
        <f>IF(A407="","",VLOOKUP($A407,超越经验表!$A:$D,4,))</f>
        <v>1</v>
      </c>
      <c r="E407" s="5" t="str">
        <f t="shared" si="19"/>
        <v>71.14万亿</v>
      </c>
      <c r="F407" s="5">
        <f>IF(A407="","",VLOOKUP($A407,超越经验表!$A:$F,6,)-VLOOKUP($A$3-1,超越经验表!$A:$F,6,))</f>
        <v>71143642877492</v>
      </c>
      <c r="G407" s="5">
        <f>IF(A407="","",VLOOKUP($A407,超越经验表!$A:$G,7,)-VLOOKUP($A$3-1,超越经验表!$A:$G,7,))</f>
        <v>405</v>
      </c>
      <c r="H407" s="5">
        <f t="shared" si="20"/>
        <v>406</v>
      </c>
    </row>
    <row r="408" spans="1:8" x14ac:dyDescent="0.2">
      <c r="A408" s="11">
        <f t="shared" si="21"/>
        <v>407</v>
      </c>
      <c r="B408" s="6" t="str">
        <f>IF(A408="","",VLOOKUP($A408,超越经验表!$A:$B,2,))</f>
        <v>5437.25亿</v>
      </c>
      <c r="C408" s="6">
        <f>IF(A408="","",VLOOKUP($A408,超越经验表!$A:$C,3,))</f>
        <v>543725173464</v>
      </c>
      <c r="D408" s="6">
        <f>IF(A408="","",VLOOKUP($A408,超越经验表!$A:$D,4,))</f>
        <v>1</v>
      </c>
      <c r="E408" s="6" t="str">
        <f t="shared" si="19"/>
        <v>71.68万亿</v>
      </c>
      <c r="F408" s="6">
        <f>IF(A408="","",VLOOKUP($A408,超越经验表!$A:$F,6,)-VLOOKUP($A$3-1,超越经验表!$A:$F,6,))</f>
        <v>71684650126408</v>
      </c>
      <c r="G408" s="6">
        <f>IF(A408="","",VLOOKUP($A408,超越经验表!$A:$G,7,)-VLOOKUP($A$3-1,超越经验表!$A:$G,7,))</f>
        <v>406</v>
      </c>
      <c r="H408" s="6">
        <f t="shared" si="20"/>
        <v>407</v>
      </c>
    </row>
    <row r="409" spans="1:8" x14ac:dyDescent="0.2">
      <c r="A409" s="5">
        <f t="shared" si="21"/>
        <v>408</v>
      </c>
      <c r="B409" s="5" t="str">
        <f>IF(A409="","",VLOOKUP($A409,超越经验表!$A:$B,2,))</f>
        <v>5464.5亿</v>
      </c>
      <c r="C409" s="5">
        <f>IF(A409="","",VLOOKUP($A409,超越经验表!$A:$C,3,))</f>
        <v>546449791584</v>
      </c>
      <c r="D409" s="5">
        <f>IF(A409="","",VLOOKUP($A409,超越经验表!$A:$D,4,))</f>
        <v>1</v>
      </c>
      <c r="E409" s="5" t="str">
        <f t="shared" si="19"/>
        <v>72.23万亿</v>
      </c>
      <c r="F409" s="5">
        <f>IF(A409="","",VLOOKUP($A409,超越经验表!$A:$F,6,)-VLOOKUP($A$3-1,超越经验表!$A:$F,6,))</f>
        <v>72228375299872</v>
      </c>
      <c r="G409" s="5">
        <f>IF(A409="","",VLOOKUP($A409,超越经验表!$A:$G,7,)-VLOOKUP($A$3-1,超越经验表!$A:$G,7,))</f>
        <v>407</v>
      </c>
      <c r="H409" s="5">
        <f t="shared" si="20"/>
        <v>408</v>
      </c>
    </row>
    <row r="410" spans="1:8" x14ac:dyDescent="0.2">
      <c r="A410" s="11">
        <f t="shared" si="21"/>
        <v>409</v>
      </c>
      <c r="B410" s="6" t="str">
        <f>IF(A410="","",VLOOKUP($A410,超越经验表!$A:$B,2,))</f>
        <v>5491.81亿</v>
      </c>
      <c r="C410" s="6">
        <f>IF(A410="","",VLOOKUP($A410,超越经验表!$A:$C,3,))</f>
        <v>549181103274</v>
      </c>
      <c r="D410" s="6">
        <f>IF(A410="","",VLOOKUP($A410,超越经验表!$A:$D,4,))</f>
        <v>1</v>
      </c>
      <c r="E410" s="6" t="str">
        <f t="shared" si="19"/>
        <v>72.77万亿</v>
      </c>
      <c r="F410" s="6">
        <f>IF(A410="","",VLOOKUP($A410,超越经验表!$A:$F,6,)-VLOOKUP($A$3-1,超越经验表!$A:$F,6,))</f>
        <v>72774825091456</v>
      </c>
      <c r="G410" s="6">
        <f>IF(A410="","",VLOOKUP($A410,超越经验表!$A:$G,7,)-VLOOKUP($A$3-1,超越经验表!$A:$G,7,))</f>
        <v>408</v>
      </c>
      <c r="H410" s="6">
        <f t="shared" si="20"/>
        <v>409</v>
      </c>
    </row>
    <row r="411" spans="1:8" x14ac:dyDescent="0.2">
      <c r="A411" s="5">
        <f t="shared" si="21"/>
        <v>410</v>
      </c>
      <c r="B411" s="5" t="str">
        <f>IF(A411="","",VLOOKUP($A411,超越经验表!$A:$B,2,))</f>
        <v>5519.19亿</v>
      </c>
      <c r="C411" s="5">
        <f>IF(A411="","",VLOOKUP($A411,超越经验表!$A:$C,3,))</f>
        <v>551919108536</v>
      </c>
      <c r="D411" s="5">
        <f>IF(A411="","",VLOOKUP($A411,超越经验表!$A:$D,4,))</f>
        <v>1</v>
      </c>
      <c r="E411" s="5" t="str">
        <f t="shared" si="19"/>
        <v>73.32万亿</v>
      </c>
      <c r="F411" s="5">
        <f>IF(A411="","",VLOOKUP($A411,超越经验表!$A:$F,6,)-VLOOKUP($A$3-1,超越经验表!$A:$F,6,))</f>
        <v>73324006194730</v>
      </c>
      <c r="G411" s="5">
        <f>IF(A411="","",VLOOKUP($A411,超越经验表!$A:$G,7,)-VLOOKUP($A$3-1,超越经验表!$A:$G,7,))</f>
        <v>409</v>
      </c>
      <c r="H411" s="5">
        <f t="shared" si="20"/>
        <v>410</v>
      </c>
    </row>
    <row r="412" spans="1:8" x14ac:dyDescent="0.2">
      <c r="A412" s="11">
        <f t="shared" si="21"/>
        <v>411</v>
      </c>
      <c r="B412" s="6" t="str">
        <f>IF(A412="","",VLOOKUP($A412,超越经验表!$A:$B,2,))</f>
        <v>5546.64亿</v>
      </c>
      <c r="C412" s="6">
        <f>IF(A412="","",VLOOKUP($A412,超越经验表!$A:$C,3,))</f>
        <v>554663807369</v>
      </c>
      <c r="D412" s="6">
        <f>IF(A412="","",VLOOKUP($A412,超越经验表!$A:$D,4,))</f>
        <v>1</v>
      </c>
      <c r="E412" s="6" t="str">
        <f t="shared" si="19"/>
        <v>73.88万亿</v>
      </c>
      <c r="F412" s="6">
        <f>IF(A412="","",VLOOKUP($A412,超越经验表!$A:$F,6,)-VLOOKUP($A$3-1,超越经验表!$A:$F,6,))</f>
        <v>73875925303266</v>
      </c>
      <c r="G412" s="6">
        <f>IF(A412="","",VLOOKUP($A412,超越经验表!$A:$G,7,)-VLOOKUP($A$3-1,超越经验表!$A:$G,7,))</f>
        <v>410</v>
      </c>
      <c r="H412" s="6">
        <f t="shared" si="20"/>
        <v>411</v>
      </c>
    </row>
    <row r="413" spans="1:8" x14ac:dyDescent="0.2">
      <c r="A413" s="5">
        <f t="shared" si="21"/>
        <v>412</v>
      </c>
      <c r="B413" s="5" t="str">
        <f>IF(A413="","",VLOOKUP($A413,超越经验表!$A:$B,2,))</f>
        <v>5574.15亿</v>
      </c>
      <c r="C413" s="5">
        <f>IF(A413="","",VLOOKUP($A413,超越经验表!$A:$C,3,))</f>
        <v>557415199773</v>
      </c>
      <c r="D413" s="5">
        <f>IF(A413="","",VLOOKUP($A413,超越经验表!$A:$D,4,))</f>
        <v>1</v>
      </c>
      <c r="E413" s="5" t="str">
        <f t="shared" si="19"/>
        <v>74.43万亿</v>
      </c>
      <c r="F413" s="5">
        <f>IF(A413="","",VLOOKUP($A413,超越经验表!$A:$F,6,)-VLOOKUP($A$3-1,超越经验表!$A:$F,6,))</f>
        <v>74430589110635</v>
      </c>
      <c r="G413" s="5">
        <f>IF(A413="","",VLOOKUP($A413,超越经验表!$A:$G,7,)-VLOOKUP($A$3-1,超越经验表!$A:$G,7,))</f>
        <v>411</v>
      </c>
      <c r="H413" s="5">
        <f t="shared" si="20"/>
        <v>412</v>
      </c>
    </row>
    <row r="414" spans="1:8" x14ac:dyDescent="0.2">
      <c r="A414" s="11">
        <f t="shared" si="21"/>
        <v>413</v>
      </c>
      <c r="B414" s="6" t="str">
        <f>IF(A414="","",VLOOKUP($A414,超越经验表!$A:$B,2,))</f>
        <v>5601.73亿</v>
      </c>
      <c r="C414" s="6">
        <f>IF(A414="","",VLOOKUP($A414,超越经验表!$A:$C,3,))</f>
        <v>560173285748</v>
      </c>
      <c r="D414" s="6">
        <f>IF(A414="","",VLOOKUP($A414,超越经验表!$A:$D,4,))</f>
        <v>1</v>
      </c>
      <c r="E414" s="6" t="str">
        <f t="shared" si="19"/>
        <v>74.99万亿</v>
      </c>
      <c r="F414" s="6">
        <f>IF(A414="","",VLOOKUP($A414,超越经验表!$A:$F,6,)-VLOOKUP($A$3-1,超越经验表!$A:$F,6,))</f>
        <v>74988004310408</v>
      </c>
      <c r="G414" s="6">
        <f>IF(A414="","",VLOOKUP($A414,超越经验表!$A:$G,7,)-VLOOKUP($A$3-1,超越经验表!$A:$G,7,))</f>
        <v>412</v>
      </c>
      <c r="H414" s="6">
        <f t="shared" si="20"/>
        <v>413</v>
      </c>
    </row>
    <row r="415" spans="1:8" x14ac:dyDescent="0.2">
      <c r="A415" s="5">
        <f t="shared" si="21"/>
        <v>414</v>
      </c>
      <c r="B415" s="5" t="str">
        <f>IF(A415="","",VLOOKUP($A415,超越经验表!$A:$B,2,))</f>
        <v>5629.38亿</v>
      </c>
      <c r="C415" s="5">
        <f>IF(A415="","",VLOOKUP($A415,超越经验表!$A:$C,3,))</f>
        <v>562938065294</v>
      </c>
      <c r="D415" s="5">
        <f>IF(A415="","",VLOOKUP($A415,超越经验表!$A:$D,4,))</f>
        <v>1</v>
      </c>
      <c r="E415" s="5" t="str">
        <f t="shared" si="19"/>
        <v>75.55万亿</v>
      </c>
      <c r="F415" s="5">
        <f>IF(A415="","",VLOOKUP($A415,超越经验表!$A:$F,6,)-VLOOKUP($A$3-1,超越经验表!$A:$F,6,))</f>
        <v>75548177596156</v>
      </c>
      <c r="G415" s="5">
        <f>IF(A415="","",VLOOKUP($A415,超越经验表!$A:$G,7,)-VLOOKUP($A$3-1,超越经验表!$A:$G,7,))</f>
        <v>413</v>
      </c>
      <c r="H415" s="5">
        <f t="shared" si="20"/>
        <v>414</v>
      </c>
    </row>
    <row r="416" spans="1:8" x14ac:dyDescent="0.2">
      <c r="A416" s="11">
        <f t="shared" si="21"/>
        <v>415</v>
      </c>
      <c r="B416" s="6" t="str">
        <f>IF(A416="","",VLOOKUP($A416,超越经验表!$A:$B,2,))</f>
        <v>5657.1亿</v>
      </c>
      <c r="C416" s="6">
        <f>IF(A416="","",VLOOKUP($A416,超越经验表!$A:$C,3,))</f>
        <v>565709538411</v>
      </c>
      <c r="D416" s="6">
        <f>IF(A416="","",VLOOKUP($A416,超越经验表!$A:$D,4,))</f>
        <v>1</v>
      </c>
      <c r="E416" s="6" t="str">
        <f t="shared" si="19"/>
        <v>76.11万亿</v>
      </c>
      <c r="F416" s="6">
        <f>IF(A416="","",VLOOKUP($A416,超越经验表!$A:$F,6,)-VLOOKUP($A$3-1,超越经验表!$A:$F,6,))</f>
        <v>76111115661450</v>
      </c>
      <c r="G416" s="6">
        <f>IF(A416="","",VLOOKUP($A416,超越经验表!$A:$G,7,)-VLOOKUP($A$3-1,超越经验表!$A:$G,7,))</f>
        <v>414</v>
      </c>
      <c r="H416" s="6">
        <f t="shared" si="20"/>
        <v>415</v>
      </c>
    </row>
    <row r="417" spans="1:8" x14ac:dyDescent="0.2">
      <c r="A417" s="5">
        <f t="shared" si="21"/>
        <v>416</v>
      </c>
      <c r="B417" s="5" t="str">
        <f>IF(A417="","",VLOOKUP($A417,超越经验表!$A:$B,2,))</f>
        <v>5684.88亿</v>
      </c>
      <c r="C417" s="5">
        <f>IF(A417="","",VLOOKUP($A417,超越经验表!$A:$C,3,))</f>
        <v>568487705100</v>
      </c>
      <c r="D417" s="5">
        <f>IF(A417="","",VLOOKUP($A417,超越经验表!$A:$D,4,))</f>
        <v>1</v>
      </c>
      <c r="E417" s="5" t="str">
        <f t="shared" si="19"/>
        <v>76.68万亿</v>
      </c>
      <c r="F417" s="5">
        <f>IF(A417="","",VLOOKUP($A417,超越经验表!$A:$F,6,)-VLOOKUP($A$3-1,超越经验表!$A:$F,6,))</f>
        <v>76676825199861</v>
      </c>
      <c r="G417" s="5">
        <f>IF(A417="","",VLOOKUP($A417,超越经验表!$A:$G,7,)-VLOOKUP($A$3-1,超越经验表!$A:$G,7,))</f>
        <v>415</v>
      </c>
      <c r="H417" s="5">
        <f t="shared" si="20"/>
        <v>416</v>
      </c>
    </row>
    <row r="418" spans="1:8" x14ac:dyDescent="0.2">
      <c r="A418" s="11">
        <f t="shared" si="21"/>
        <v>417</v>
      </c>
      <c r="B418" s="6" t="str">
        <f>IF(A418="","",VLOOKUP($A418,超越经验表!$A:$B,2,))</f>
        <v>5712.73亿</v>
      </c>
      <c r="C418" s="6">
        <f>IF(A418="","",VLOOKUP($A418,超越经验表!$A:$C,3,))</f>
        <v>571272565359</v>
      </c>
      <c r="D418" s="6">
        <f>IF(A418="","",VLOOKUP($A418,超越经验表!$A:$D,4,))</f>
        <v>1</v>
      </c>
      <c r="E418" s="6" t="str">
        <f t="shared" si="19"/>
        <v>77.25万亿</v>
      </c>
      <c r="F418" s="6">
        <f>IF(A418="","",VLOOKUP($A418,超越经验表!$A:$F,6,)-VLOOKUP($A$3-1,超越经验表!$A:$F,6,))</f>
        <v>77245312904961</v>
      </c>
      <c r="G418" s="6">
        <f>IF(A418="","",VLOOKUP($A418,超越经验表!$A:$G,7,)-VLOOKUP($A$3-1,超越经验表!$A:$G,7,))</f>
        <v>416</v>
      </c>
      <c r="H418" s="6">
        <f t="shared" si="20"/>
        <v>417</v>
      </c>
    </row>
    <row r="419" spans="1:8" x14ac:dyDescent="0.2">
      <c r="A419" s="5">
        <f t="shared" si="21"/>
        <v>418</v>
      </c>
      <c r="B419" s="5" t="str">
        <f>IF(A419="","",VLOOKUP($A419,超越经验表!$A:$B,2,))</f>
        <v>5740.64亿</v>
      </c>
      <c r="C419" s="5">
        <f>IF(A419="","",VLOOKUP($A419,超越经验表!$A:$C,3,))</f>
        <v>574064119190</v>
      </c>
      <c r="D419" s="5">
        <f>IF(A419="","",VLOOKUP($A419,超越经验表!$A:$D,4,))</f>
        <v>1</v>
      </c>
      <c r="E419" s="5" t="str">
        <f t="shared" si="19"/>
        <v>77.82万亿</v>
      </c>
      <c r="F419" s="5">
        <f>IF(A419="","",VLOOKUP($A419,超越经验表!$A:$F,6,)-VLOOKUP($A$3-1,超越经验表!$A:$F,6,))</f>
        <v>77816585470320</v>
      </c>
      <c r="G419" s="5">
        <f>IF(A419="","",VLOOKUP($A419,超越经验表!$A:$G,7,)-VLOOKUP($A$3-1,超越经验表!$A:$G,7,))</f>
        <v>417</v>
      </c>
      <c r="H419" s="5">
        <f t="shared" si="20"/>
        <v>418</v>
      </c>
    </row>
    <row r="420" spans="1:8" x14ac:dyDescent="0.2">
      <c r="A420" s="11">
        <f t="shared" si="21"/>
        <v>419</v>
      </c>
      <c r="B420" s="6" t="str">
        <f>IF(A420="","",VLOOKUP($A420,超越经验表!$A:$B,2,))</f>
        <v>5768.62亿</v>
      </c>
      <c r="C420" s="6">
        <f>IF(A420="","",VLOOKUP($A420,超越经验表!$A:$C,3,))</f>
        <v>576862366591</v>
      </c>
      <c r="D420" s="6">
        <f>IF(A420="","",VLOOKUP($A420,超越经验表!$A:$D,4,))</f>
        <v>1</v>
      </c>
      <c r="E420" s="6" t="str">
        <f t="shared" si="19"/>
        <v>78.39万亿</v>
      </c>
      <c r="F420" s="6">
        <f>IF(A420="","",VLOOKUP($A420,超越经验表!$A:$F,6,)-VLOOKUP($A$3-1,超越经验表!$A:$F,6,))</f>
        <v>78390649589510</v>
      </c>
      <c r="G420" s="6">
        <f>IF(A420="","",VLOOKUP($A420,超越经验表!$A:$G,7,)-VLOOKUP($A$3-1,超越经验表!$A:$G,7,))</f>
        <v>418</v>
      </c>
      <c r="H420" s="6">
        <f t="shared" si="20"/>
        <v>419</v>
      </c>
    </row>
    <row r="421" spans="1:8" x14ac:dyDescent="0.2">
      <c r="A421" s="5">
        <f t="shared" si="21"/>
        <v>420</v>
      </c>
      <c r="B421" s="5" t="str">
        <f>IF(A421="","",VLOOKUP($A421,超越经验表!$A:$B,2,))</f>
        <v>5796.67亿</v>
      </c>
      <c r="C421" s="5">
        <f>IF(A421="","",VLOOKUP($A421,超越经验表!$A:$C,3,))</f>
        <v>579667307564</v>
      </c>
      <c r="D421" s="5">
        <f>IF(A421="","",VLOOKUP($A421,超越经验表!$A:$D,4,))</f>
        <v>1</v>
      </c>
      <c r="E421" s="5" t="str">
        <f t="shared" si="19"/>
        <v>78.97万亿</v>
      </c>
      <c r="F421" s="5">
        <f>IF(A421="","",VLOOKUP($A421,超越经验表!$A:$F,6,)-VLOOKUP($A$3-1,超越经验表!$A:$F,6,))</f>
        <v>78967511956101</v>
      </c>
      <c r="G421" s="5">
        <f>IF(A421="","",VLOOKUP($A421,超越经验表!$A:$G,7,)-VLOOKUP($A$3-1,超越经验表!$A:$G,7,))</f>
        <v>419</v>
      </c>
      <c r="H421" s="5">
        <f t="shared" si="20"/>
        <v>420</v>
      </c>
    </row>
    <row r="422" spans="1:8" x14ac:dyDescent="0.2">
      <c r="A422" s="11">
        <f t="shared" si="21"/>
        <v>421</v>
      </c>
      <c r="B422" s="6" t="str">
        <f>IF(A422="","",VLOOKUP($A422,超越经验表!$A:$B,2,))</f>
        <v>5824.79亿</v>
      </c>
      <c r="C422" s="6">
        <f>IF(A422="","",VLOOKUP($A422,超越经验表!$A:$C,3,))</f>
        <v>582478942108</v>
      </c>
      <c r="D422" s="6">
        <f>IF(A422="","",VLOOKUP($A422,超越经验表!$A:$D,4,))</f>
        <v>1</v>
      </c>
      <c r="E422" s="6" t="str">
        <f t="shared" si="19"/>
        <v>79.55万亿</v>
      </c>
      <c r="F422" s="6">
        <f>IF(A422="","",VLOOKUP($A422,超越经验表!$A:$F,6,)-VLOOKUP($A$3-1,超越经验表!$A:$F,6,))</f>
        <v>79547179263665</v>
      </c>
      <c r="G422" s="6">
        <f>IF(A422="","",VLOOKUP($A422,超越经验表!$A:$G,7,)-VLOOKUP($A$3-1,超越经验表!$A:$G,7,))</f>
        <v>420</v>
      </c>
      <c r="H422" s="6">
        <f t="shared" si="20"/>
        <v>421</v>
      </c>
    </row>
    <row r="423" spans="1:8" x14ac:dyDescent="0.2">
      <c r="A423" s="5">
        <f t="shared" si="21"/>
        <v>422</v>
      </c>
      <c r="B423" s="5" t="str">
        <f>IF(A423="","",VLOOKUP($A423,超越经验表!$A:$B,2,))</f>
        <v>5852.97亿</v>
      </c>
      <c r="C423" s="5">
        <f>IF(A423="","",VLOOKUP($A423,超越经验表!$A:$C,3,))</f>
        <v>585297270223</v>
      </c>
      <c r="D423" s="5">
        <f>IF(A423="","",VLOOKUP($A423,超越经验表!$A:$D,4,))</f>
        <v>1</v>
      </c>
      <c r="E423" s="5" t="str">
        <f t="shared" si="19"/>
        <v>80.13万亿</v>
      </c>
      <c r="F423" s="5">
        <f>IF(A423="","",VLOOKUP($A423,超越经验表!$A:$F,6,)-VLOOKUP($A$3-1,超越经验表!$A:$F,6,))</f>
        <v>80129658205773</v>
      </c>
      <c r="G423" s="5">
        <f>IF(A423="","",VLOOKUP($A423,超越经验表!$A:$G,7,)-VLOOKUP($A$3-1,超越经验表!$A:$G,7,))</f>
        <v>421</v>
      </c>
      <c r="H423" s="5">
        <f t="shared" si="20"/>
        <v>422</v>
      </c>
    </row>
    <row r="424" spans="1:8" x14ac:dyDescent="0.2">
      <c r="A424" s="11">
        <f t="shared" si="21"/>
        <v>423</v>
      </c>
      <c r="B424" s="6" t="str">
        <f>IF(A424="","",VLOOKUP($A424,超越经验表!$A:$B,2,))</f>
        <v>5881.22亿</v>
      </c>
      <c r="C424" s="6">
        <f>IF(A424="","",VLOOKUP($A424,超越经验表!$A:$C,3,))</f>
        <v>588122291909</v>
      </c>
      <c r="D424" s="6">
        <f>IF(A424="","",VLOOKUP($A424,超越经验表!$A:$D,4,))</f>
        <v>1</v>
      </c>
      <c r="E424" s="6" t="str">
        <f t="shared" si="19"/>
        <v>80.71万亿</v>
      </c>
      <c r="F424" s="6">
        <f>IF(A424="","",VLOOKUP($A424,超越经验表!$A:$F,6,)-VLOOKUP($A$3-1,超越经验表!$A:$F,6,))</f>
        <v>80714955475996</v>
      </c>
      <c r="G424" s="6">
        <f>IF(A424="","",VLOOKUP($A424,超越经验表!$A:$G,7,)-VLOOKUP($A$3-1,超越经验表!$A:$G,7,))</f>
        <v>422</v>
      </c>
      <c r="H424" s="6">
        <f t="shared" si="20"/>
        <v>423</v>
      </c>
    </row>
    <row r="425" spans="1:8" x14ac:dyDescent="0.2">
      <c r="A425" s="5">
        <f t="shared" si="21"/>
        <v>424</v>
      </c>
      <c r="B425" s="5" t="str">
        <f>IF(A425="","",VLOOKUP($A425,超越经验表!$A:$B,2,))</f>
        <v>5909.54亿</v>
      </c>
      <c r="C425" s="5">
        <f>IF(A425="","",VLOOKUP($A425,超越经验表!$A:$C,3,))</f>
        <v>590954007167</v>
      </c>
      <c r="D425" s="5">
        <f>IF(A425="","",VLOOKUP($A425,超越经验表!$A:$D,4,))</f>
        <v>1</v>
      </c>
      <c r="E425" s="5" t="str">
        <f t="shared" si="19"/>
        <v>81.3万亿</v>
      </c>
      <c r="F425" s="5">
        <f>IF(A425="","",VLOOKUP($A425,超越经验表!$A:$F,6,)-VLOOKUP($A$3-1,超越经验表!$A:$F,6,))</f>
        <v>81303077767905</v>
      </c>
      <c r="G425" s="5">
        <f>IF(A425="","",VLOOKUP($A425,超越经验表!$A:$G,7,)-VLOOKUP($A$3-1,超越经验表!$A:$G,7,))</f>
        <v>423</v>
      </c>
      <c r="H425" s="5">
        <f t="shared" si="20"/>
        <v>424</v>
      </c>
    </row>
    <row r="426" spans="1:8" x14ac:dyDescent="0.2">
      <c r="A426" s="11">
        <f t="shared" si="21"/>
        <v>425</v>
      </c>
      <c r="B426" s="6" t="str">
        <f>IF(A426="","",VLOOKUP($A426,超越经验表!$A:$B,2,))</f>
        <v>5937.92亿</v>
      </c>
      <c r="C426" s="6">
        <f>IF(A426="","",VLOOKUP($A426,超越经验表!$A:$C,3,))</f>
        <v>593792415995</v>
      </c>
      <c r="D426" s="6">
        <f>IF(A426="","",VLOOKUP($A426,超越经验表!$A:$D,4,))</f>
        <v>1</v>
      </c>
      <c r="E426" s="6" t="str">
        <f t="shared" si="19"/>
        <v>81.89万亿</v>
      </c>
      <c r="F426" s="6">
        <f>IF(A426="","",VLOOKUP($A426,超越经验表!$A:$F,6,)-VLOOKUP($A$3-1,超越经验表!$A:$F,6,))</f>
        <v>81894031775072</v>
      </c>
      <c r="G426" s="6">
        <f>IF(A426="","",VLOOKUP($A426,超越经验表!$A:$G,7,)-VLOOKUP($A$3-1,超越经验表!$A:$G,7,))</f>
        <v>424</v>
      </c>
      <c r="H426" s="6">
        <f t="shared" si="20"/>
        <v>425</v>
      </c>
    </row>
    <row r="427" spans="1:8" x14ac:dyDescent="0.2">
      <c r="A427" s="5">
        <f t="shared" si="21"/>
        <v>426</v>
      </c>
      <c r="B427" s="5" t="str">
        <f>IF(A427="","",VLOOKUP($A427,超越经验表!$A:$B,2,))</f>
        <v>5966.38亿</v>
      </c>
      <c r="C427" s="5">
        <f>IF(A427="","",VLOOKUP($A427,超越经验表!$A:$C,3,))</f>
        <v>596637518394</v>
      </c>
      <c r="D427" s="5">
        <f>IF(A427="","",VLOOKUP($A427,超越经验表!$A:$D,4,))</f>
        <v>1</v>
      </c>
      <c r="E427" s="5" t="str">
        <f t="shared" si="19"/>
        <v>82.49万亿</v>
      </c>
      <c r="F427" s="5">
        <f>IF(A427="","",VLOOKUP($A427,超越经验表!$A:$F,6,)-VLOOKUP($A$3-1,超越经验表!$A:$F,6,))</f>
        <v>82487824191067</v>
      </c>
      <c r="G427" s="5">
        <f>IF(A427="","",VLOOKUP($A427,超越经验表!$A:$G,7,)-VLOOKUP($A$3-1,超越经验表!$A:$G,7,))</f>
        <v>425</v>
      </c>
      <c r="H427" s="5">
        <f t="shared" si="20"/>
        <v>426</v>
      </c>
    </row>
    <row r="428" spans="1:8" x14ac:dyDescent="0.2">
      <c r="A428" s="11">
        <f t="shared" si="21"/>
        <v>427</v>
      </c>
      <c r="B428" s="6" t="str">
        <f>IF(A428="","",VLOOKUP($A428,超越经验表!$A:$B,2,))</f>
        <v>5994.89亿</v>
      </c>
      <c r="C428" s="6">
        <f>IF(A428="","",VLOOKUP($A428,超越经验表!$A:$C,3,))</f>
        <v>599489314365</v>
      </c>
      <c r="D428" s="6">
        <f>IF(A428="","",VLOOKUP($A428,超越经验表!$A:$D,4,))</f>
        <v>1</v>
      </c>
      <c r="E428" s="6" t="str">
        <f t="shared" si="19"/>
        <v>83.08万亿</v>
      </c>
      <c r="F428" s="6">
        <f>IF(A428="","",VLOOKUP($A428,超越经验表!$A:$F,6,)-VLOOKUP($A$3-1,超越经验表!$A:$F,6,))</f>
        <v>83084461709461</v>
      </c>
      <c r="G428" s="6">
        <f>IF(A428="","",VLOOKUP($A428,超越经验表!$A:$G,7,)-VLOOKUP($A$3-1,超越经验表!$A:$G,7,))</f>
        <v>426</v>
      </c>
      <c r="H428" s="6">
        <f t="shared" si="20"/>
        <v>427</v>
      </c>
    </row>
    <row r="429" spans="1:8" x14ac:dyDescent="0.2">
      <c r="A429" s="5">
        <f t="shared" si="21"/>
        <v>428</v>
      </c>
      <c r="B429" s="5" t="str">
        <f>IF(A429="","",VLOOKUP($A429,超越经验表!$A:$B,2,))</f>
        <v>6023.48亿</v>
      </c>
      <c r="C429" s="5">
        <f>IF(A429="","",VLOOKUP($A429,超越经验表!$A:$C,3,))</f>
        <v>602347803907</v>
      </c>
      <c r="D429" s="5">
        <f>IF(A429="","",VLOOKUP($A429,超越经验表!$A:$D,4,))</f>
        <v>1</v>
      </c>
      <c r="E429" s="5" t="str">
        <f t="shared" si="19"/>
        <v>83.68万亿</v>
      </c>
      <c r="F429" s="5">
        <f>IF(A429="","",VLOOKUP($A429,超越经验表!$A:$F,6,)-VLOOKUP($A$3-1,超越经验表!$A:$F,6,))</f>
        <v>83683951023826</v>
      </c>
      <c r="G429" s="5">
        <f>IF(A429="","",VLOOKUP($A429,超越经验表!$A:$G,7,)-VLOOKUP($A$3-1,超越经验表!$A:$G,7,))</f>
        <v>427</v>
      </c>
      <c r="H429" s="5">
        <f t="shared" si="20"/>
        <v>428</v>
      </c>
    </row>
    <row r="430" spans="1:8" x14ac:dyDescent="0.2">
      <c r="A430" s="11">
        <f t="shared" si="21"/>
        <v>429</v>
      </c>
      <c r="B430" s="6" t="str">
        <f>IF(A430="","",VLOOKUP($A430,超越经验表!$A:$B,2,))</f>
        <v>6052.13亿</v>
      </c>
      <c r="C430" s="6">
        <f>IF(A430="","",VLOOKUP($A430,超越经验表!$A:$C,3,))</f>
        <v>605212987019</v>
      </c>
      <c r="D430" s="6">
        <f>IF(A430="","",VLOOKUP($A430,超越经验表!$A:$D,4,))</f>
        <v>1</v>
      </c>
      <c r="E430" s="6" t="str">
        <f t="shared" si="19"/>
        <v>84.29万亿</v>
      </c>
      <c r="F430" s="6">
        <f>IF(A430="","",VLOOKUP($A430,超越经验表!$A:$F,6,)-VLOOKUP($A$3-1,超越经验表!$A:$F,6,))</f>
        <v>84286298827733</v>
      </c>
      <c r="G430" s="6">
        <f>IF(A430="","",VLOOKUP($A430,超越经验表!$A:$G,7,)-VLOOKUP($A$3-1,超越经验表!$A:$G,7,))</f>
        <v>428</v>
      </c>
      <c r="H430" s="6">
        <f t="shared" si="20"/>
        <v>429</v>
      </c>
    </row>
    <row r="431" spans="1:8" x14ac:dyDescent="0.2">
      <c r="A431" s="5">
        <f t="shared" si="21"/>
        <v>430</v>
      </c>
      <c r="B431" s="5" t="str">
        <f>IF(A431="","",VLOOKUP($A431,超越经验表!$A:$B,2,))</f>
        <v>6080.85亿</v>
      </c>
      <c r="C431" s="5">
        <f>IF(A431="","",VLOOKUP($A431,超越经验表!$A:$C,3,))</f>
        <v>608084863703</v>
      </c>
      <c r="D431" s="5">
        <f>IF(A431="","",VLOOKUP($A431,超越经验表!$A:$D,4,))</f>
        <v>1</v>
      </c>
      <c r="E431" s="5" t="str">
        <f t="shared" si="19"/>
        <v>84.89万亿</v>
      </c>
      <c r="F431" s="5">
        <f>IF(A431="","",VLOOKUP($A431,超越经验表!$A:$F,6,)-VLOOKUP($A$3-1,超越经验表!$A:$F,6,))</f>
        <v>84891511814752</v>
      </c>
      <c r="G431" s="5">
        <f>IF(A431="","",VLOOKUP($A431,超越经验表!$A:$G,7,)-VLOOKUP($A$3-1,超越经验表!$A:$G,7,))</f>
        <v>429</v>
      </c>
      <c r="H431" s="5">
        <f t="shared" si="20"/>
        <v>430</v>
      </c>
    </row>
    <row r="432" spans="1:8" x14ac:dyDescent="0.2">
      <c r="A432" s="11">
        <f t="shared" si="21"/>
        <v>431</v>
      </c>
      <c r="B432" s="6" t="str">
        <f>IF(A432="","",VLOOKUP($A432,超越经验表!$A:$B,2,))</f>
        <v>6109.63亿</v>
      </c>
      <c r="C432" s="6">
        <f>IF(A432="","",VLOOKUP($A432,超越经验表!$A:$C,3,))</f>
        <v>610963433958</v>
      </c>
      <c r="D432" s="6">
        <f>IF(A432="","",VLOOKUP($A432,超越经验表!$A:$D,4,))</f>
        <v>1</v>
      </c>
      <c r="E432" s="6" t="str">
        <f t="shared" si="19"/>
        <v>85.5万亿</v>
      </c>
      <c r="F432" s="6">
        <f>IF(A432="","",VLOOKUP($A432,超越经验表!$A:$F,6,)-VLOOKUP($A$3-1,超越经验表!$A:$F,6,))</f>
        <v>85499596678455</v>
      </c>
      <c r="G432" s="6">
        <f>IF(A432="","",VLOOKUP($A432,超越经验表!$A:$G,7,)-VLOOKUP($A$3-1,超越经验表!$A:$G,7,))</f>
        <v>430</v>
      </c>
      <c r="H432" s="6">
        <f t="shared" si="20"/>
        <v>431</v>
      </c>
    </row>
    <row r="433" spans="1:8" x14ac:dyDescent="0.2">
      <c r="A433" s="5">
        <f t="shared" si="21"/>
        <v>432</v>
      </c>
      <c r="B433" s="5" t="str">
        <f>IF(A433="","",VLOOKUP($A433,超越经验表!$A:$B,2,))</f>
        <v>6138.49亿</v>
      </c>
      <c r="C433" s="5">
        <f>IF(A433="","",VLOOKUP($A433,超越经验表!$A:$C,3,))</f>
        <v>613848697784</v>
      </c>
      <c r="D433" s="5">
        <f>IF(A433="","",VLOOKUP($A433,超越经验表!$A:$D,4,))</f>
        <v>1</v>
      </c>
      <c r="E433" s="5" t="str">
        <f t="shared" si="19"/>
        <v>86.11万亿</v>
      </c>
      <c r="F433" s="5">
        <f>IF(A433="","",VLOOKUP($A433,超越经验表!$A:$F,6,)-VLOOKUP($A$3-1,超越经验表!$A:$F,6,))</f>
        <v>86110560112413</v>
      </c>
      <c r="G433" s="5">
        <f>IF(A433="","",VLOOKUP($A433,超越经验表!$A:$G,7,)-VLOOKUP($A$3-1,超越经验表!$A:$G,7,))</f>
        <v>431</v>
      </c>
      <c r="H433" s="5">
        <f t="shared" si="20"/>
        <v>432</v>
      </c>
    </row>
    <row r="434" spans="1:8" x14ac:dyDescent="0.2">
      <c r="A434" s="11">
        <f t="shared" si="21"/>
        <v>433</v>
      </c>
      <c r="B434" s="6" t="str">
        <f>IF(A434="","",VLOOKUP($A434,超越经验表!$A:$B,2,))</f>
        <v>6167.41亿</v>
      </c>
      <c r="C434" s="6">
        <f>IF(A434="","",VLOOKUP($A434,超越经验表!$A:$C,3,))</f>
        <v>616740655182</v>
      </c>
      <c r="D434" s="6">
        <f>IF(A434="","",VLOOKUP($A434,超越经验表!$A:$D,4,))</f>
        <v>1</v>
      </c>
      <c r="E434" s="6" t="str">
        <f t="shared" si="19"/>
        <v>86.72万亿</v>
      </c>
      <c r="F434" s="6">
        <f>IF(A434="","",VLOOKUP($A434,超越经验表!$A:$F,6,)-VLOOKUP($A$3-1,超越经验表!$A:$F,6,))</f>
        <v>86724408810197</v>
      </c>
      <c r="G434" s="6">
        <f>IF(A434="","",VLOOKUP($A434,超越经验表!$A:$G,7,)-VLOOKUP($A$3-1,超越经验表!$A:$G,7,))</f>
        <v>432</v>
      </c>
      <c r="H434" s="6">
        <f t="shared" si="20"/>
        <v>433</v>
      </c>
    </row>
    <row r="435" spans="1:8" x14ac:dyDescent="0.2">
      <c r="A435" s="5">
        <f t="shared" si="21"/>
        <v>434</v>
      </c>
      <c r="B435" s="5" t="str">
        <f>IF(A435="","",VLOOKUP($A435,超越经验表!$A:$B,2,))</f>
        <v>6196.39亿</v>
      </c>
      <c r="C435" s="5">
        <f>IF(A435="","",VLOOKUP($A435,超越经验表!$A:$C,3,))</f>
        <v>619639306150</v>
      </c>
      <c r="D435" s="5">
        <f>IF(A435="","",VLOOKUP($A435,超越经验表!$A:$D,4,))</f>
        <v>1</v>
      </c>
      <c r="E435" s="5" t="str">
        <f t="shared" si="19"/>
        <v>87.34万亿</v>
      </c>
      <c r="F435" s="5">
        <f>IF(A435="","",VLOOKUP($A435,超越经验表!$A:$F,6,)-VLOOKUP($A$3-1,超越经验表!$A:$F,6,))</f>
        <v>87341149465379</v>
      </c>
      <c r="G435" s="5">
        <f>IF(A435="","",VLOOKUP($A435,超越经验表!$A:$G,7,)-VLOOKUP($A$3-1,超越经验表!$A:$G,7,))</f>
        <v>433</v>
      </c>
      <c r="H435" s="5">
        <f t="shared" si="20"/>
        <v>434</v>
      </c>
    </row>
    <row r="436" spans="1:8" x14ac:dyDescent="0.2">
      <c r="A436" s="11">
        <f t="shared" si="21"/>
        <v>435</v>
      </c>
      <c r="B436" s="6" t="str">
        <f>IF(A436="","",VLOOKUP($A436,超越经验表!$A:$B,2,))</f>
        <v>6225.45亿</v>
      </c>
      <c r="C436" s="6">
        <f>IF(A436="","",VLOOKUP($A436,超越经验表!$A:$C,3,))</f>
        <v>622544650689</v>
      </c>
      <c r="D436" s="6">
        <f>IF(A436="","",VLOOKUP($A436,超越经验表!$A:$D,4,))</f>
        <v>1</v>
      </c>
      <c r="E436" s="6" t="str">
        <f t="shared" si="19"/>
        <v>87.96万亿</v>
      </c>
      <c r="F436" s="6">
        <f>IF(A436="","",VLOOKUP($A436,超越经验表!$A:$F,6,)-VLOOKUP($A$3-1,超越经验表!$A:$F,6,))</f>
        <v>87960788771529</v>
      </c>
      <c r="G436" s="6">
        <f>IF(A436="","",VLOOKUP($A436,超越经验表!$A:$G,7,)-VLOOKUP($A$3-1,超越经验表!$A:$G,7,))</f>
        <v>434</v>
      </c>
      <c r="H436" s="6">
        <f t="shared" si="20"/>
        <v>435</v>
      </c>
    </row>
    <row r="437" spans="1:8" x14ac:dyDescent="0.2">
      <c r="A437" s="5">
        <f t="shared" si="21"/>
        <v>436</v>
      </c>
      <c r="B437" s="5" t="str">
        <f>IF(A437="","",VLOOKUP($A437,超越经验表!$A:$B,2,))</f>
        <v>6254.57亿</v>
      </c>
      <c r="C437" s="5">
        <f>IF(A437="","",VLOOKUP($A437,超越经验表!$A:$C,3,))</f>
        <v>625456688800</v>
      </c>
      <c r="D437" s="5">
        <f>IF(A437="","",VLOOKUP($A437,超越经验表!$A:$D,4,))</f>
        <v>1</v>
      </c>
      <c r="E437" s="5" t="str">
        <f t="shared" si="19"/>
        <v>88.58万亿</v>
      </c>
      <c r="F437" s="5">
        <f>IF(A437="","",VLOOKUP($A437,超越经验表!$A:$F,6,)-VLOOKUP($A$3-1,超越经验表!$A:$F,6,))</f>
        <v>88583333422218</v>
      </c>
      <c r="G437" s="5">
        <f>IF(A437="","",VLOOKUP($A437,超越经验表!$A:$G,7,)-VLOOKUP($A$3-1,超越经验表!$A:$G,7,))</f>
        <v>435</v>
      </c>
      <c r="H437" s="5">
        <f t="shared" si="20"/>
        <v>436</v>
      </c>
    </row>
    <row r="438" spans="1:8" x14ac:dyDescent="0.2">
      <c r="A438" s="11">
        <f t="shared" si="21"/>
        <v>437</v>
      </c>
      <c r="B438" s="6" t="str">
        <f>IF(A438="","",VLOOKUP($A438,超越经验表!$A:$B,2,))</f>
        <v>6283.75亿</v>
      </c>
      <c r="C438" s="6">
        <f>IF(A438="","",VLOOKUP($A438,超越经验表!$A:$C,3,))</f>
        <v>628375420482</v>
      </c>
      <c r="D438" s="6">
        <f>IF(A438="","",VLOOKUP($A438,超越经验表!$A:$D,4,))</f>
        <v>1</v>
      </c>
      <c r="E438" s="6" t="str">
        <f t="shared" si="19"/>
        <v>89.21万亿</v>
      </c>
      <c r="F438" s="6">
        <f>IF(A438="","",VLOOKUP($A438,超越经验表!$A:$F,6,)-VLOOKUP($A$3-1,超越经验表!$A:$F,6,))</f>
        <v>89208790111018</v>
      </c>
      <c r="G438" s="6">
        <f>IF(A438="","",VLOOKUP($A438,超越经验表!$A:$G,7,)-VLOOKUP($A$3-1,超越经验表!$A:$G,7,))</f>
        <v>436</v>
      </c>
      <c r="H438" s="6">
        <f t="shared" si="20"/>
        <v>437</v>
      </c>
    </row>
    <row r="439" spans="1:8" x14ac:dyDescent="0.2">
      <c r="A439" s="5">
        <f t="shared" si="21"/>
        <v>438</v>
      </c>
      <c r="B439" s="5" t="str">
        <f>IF(A439="","",VLOOKUP($A439,超越经验表!$A:$B,2,))</f>
        <v>6313.01亿</v>
      </c>
      <c r="C439" s="5">
        <f>IF(A439="","",VLOOKUP($A439,超越经验表!$A:$C,3,))</f>
        <v>631300845734</v>
      </c>
      <c r="D439" s="5">
        <f>IF(A439="","",VLOOKUP($A439,超越经验表!$A:$D,4,))</f>
        <v>1</v>
      </c>
      <c r="E439" s="5" t="str">
        <f t="shared" si="19"/>
        <v>89.84万亿</v>
      </c>
      <c r="F439" s="5">
        <f>IF(A439="","",VLOOKUP($A439,超越经验表!$A:$F,6,)-VLOOKUP($A$3-1,超越经验表!$A:$F,6,))</f>
        <v>89837165531500</v>
      </c>
      <c r="G439" s="5">
        <f>IF(A439="","",VLOOKUP($A439,超越经验表!$A:$G,7,)-VLOOKUP($A$3-1,超越经验表!$A:$G,7,))</f>
        <v>437</v>
      </c>
      <c r="H439" s="5">
        <f t="shared" si="20"/>
        <v>438</v>
      </c>
    </row>
    <row r="440" spans="1:8" x14ac:dyDescent="0.2">
      <c r="A440" s="11">
        <f t="shared" si="21"/>
        <v>439</v>
      </c>
      <c r="B440" s="6" t="str">
        <f>IF(A440="","",VLOOKUP($A440,超越经验表!$A:$B,2,))</f>
        <v>6342.33亿</v>
      </c>
      <c r="C440" s="6">
        <f>IF(A440="","",VLOOKUP($A440,超越经验表!$A:$C,3,))</f>
        <v>634232964558</v>
      </c>
      <c r="D440" s="6">
        <f>IF(A440="","",VLOOKUP($A440,超越经验表!$A:$D,4,))</f>
        <v>1</v>
      </c>
      <c r="E440" s="6" t="str">
        <f t="shared" si="19"/>
        <v>90.47万亿</v>
      </c>
      <c r="F440" s="6">
        <f>IF(A440="","",VLOOKUP($A440,超越经验表!$A:$F,6,)-VLOOKUP($A$3-1,超越经验表!$A:$F,6,))</f>
        <v>90468466377234</v>
      </c>
      <c r="G440" s="6">
        <f>IF(A440="","",VLOOKUP($A440,超越经验表!$A:$G,7,)-VLOOKUP($A$3-1,超越经验表!$A:$G,7,))</f>
        <v>438</v>
      </c>
      <c r="H440" s="6">
        <f t="shared" si="20"/>
        <v>439</v>
      </c>
    </row>
    <row r="441" spans="1:8" x14ac:dyDescent="0.2">
      <c r="A441" s="5">
        <f t="shared" si="21"/>
        <v>440</v>
      </c>
      <c r="B441" s="5" t="str">
        <f>IF(A441="","",VLOOKUP($A441,超越经验表!$A:$B,2,))</f>
        <v>6371.72亿</v>
      </c>
      <c r="C441" s="5">
        <f>IF(A441="","",VLOOKUP($A441,超越经验表!$A:$C,3,))</f>
        <v>637171776953</v>
      </c>
      <c r="D441" s="5">
        <f>IF(A441="","",VLOOKUP($A441,超越经验表!$A:$D,4,))</f>
        <v>1</v>
      </c>
      <c r="E441" s="5" t="str">
        <f t="shared" si="19"/>
        <v>91.1万亿</v>
      </c>
      <c r="F441" s="5">
        <f>IF(A441="","",VLOOKUP($A441,超越经验表!$A:$F,6,)-VLOOKUP($A$3-1,超越经验表!$A:$F,6,))</f>
        <v>91102699341792</v>
      </c>
      <c r="G441" s="5">
        <f>IF(A441="","",VLOOKUP($A441,超越经验表!$A:$G,7,)-VLOOKUP($A$3-1,超越经验表!$A:$G,7,))</f>
        <v>439</v>
      </c>
      <c r="H441" s="5">
        <f t="shared" si="20"/>
        <v>440</v>
      </c>
    </row>
    <row r="442" spans="1:8" x14ac:dyDescent="0.2">
      <c r="A442" s="11">
        <f t="shared" si="21"/>
        <v>441</v>
      </c>
      <c r="B442" s="6" t="str">
        <f>IF(A442="","",VLOOKUP($A442,超越经验表!$A:$B,2,))</f>
        <v>6401.17亿</v>
      </c>
      <c r="C442" s="6">
        <f>IF(A442="","",VLOOKUP($A442,超越经验表!$A:$C,3,))</f>
        <v>640117282919</v>
      </c>
      <c r="D442" s="6">
        <f>IF(A442="","",VLOOKUP($A442,超越经验表!$A:$D,4,))</f>
        <v>1</v>
      </c>
      <c r="E442" s="6" t="str">
        <f t="shared" si="19"/>
        <v>91.74万亿</v>
      </c>
      <c r="F442" s="6">
        <f>IF(A442="","",VLOOKUP($A442,超越经验表!$A:$F,6,)-VLOOKUP($A$3-1,超越经验表!$A:$F,6,))</f>
        <v>91739871118745</v>
      </c>
      <c r="G442" s="6">
        <f>IF(A442="","",VLOOKUP($A442,超越经验表!$A:$G,7,)-VLOOKUP($A$3-1,超越经验表!$A:$G,7,))</f>
        <v>440</v>
      </c>
      <c r="H442" s="6">
        <f t="shared" si="20"/>
        <v>441</v>
      </c>
    </row>
    <row r="443" spans="1:8" x14ac:dyDescent="0.2">
      <c r="A443" s="5">
        <f t="shared" si="21"/>
        <v>442</v>
      </c>
      <c r="B443" s="5" t="str">
        <f>IF(A443="","",VLOOKUP($A443,超越经验表!$A:$B,2,))</f>
        <v>6430.69亿</v>
      </c>
      <c r="C443" s="5">
        <f>IF(A443="","",VLOOKUP($A443,超越经验表!$A:$C,3,))</f>
        <v>643069482456</v>
      </c>
      <c r="D443" s="5">
        <f>IF(A443="","",VLOOKUP($A443,超越经验表!$A:$D,4,))</f>
        <v>1</v>
      </c>
      <c r="E443" s="5" t="str">
        <f t="shared" si="19"/>
        <v>92.38万亿</v>
      </c>
      <c r="F443" s="5">
        <f>IF(A443="","",VLOOKUP($A443,超越经验表!$A:$F,6,)-VLOOKUP($A$3-1,超越经验表!$A:$F,6,))</f>
        <v>92379988401664</v>
      </c>
      <c r="G443" s="5">
        <f>IF(A443="","",VLOOKUP($A443,超越经验表!$A:$G,7,)-VLOOKUP($A$3-1,超越经验表!$A:$G,7,))</f>
        <v>441</v>
      </c>
      <c r="H443" s="5">
        <f t="shared" si="20"/>
        <v>442</v>
      </c>
    </row>
    <row r="444" spans="1:8" x14ac:dyDescent="0.2">
      <c r="A444" s="11">
        <f t="shared" si="21"/>
        <v>443</v>
      </c>
      <c r="B444" s="6" t="str">
        <f>IF(A444="","",VLOOKUP($A444,超越经验表!$A:$B,2,))</f>
        <v>6460.28亿</v>
      </c>
      <c r="C444" s="6">
        <f>IF(A444="","",VLOOKUP($A444,超越经验表!$A:$C,3,))</f>
        <v>646028375565</v>
      </c>
      <c r="D444" s="6">
        <f>IF(A444="","",VLOOKUP($A444,超越经验表!$A:$D,4,))</f>
        <v>1</v>
      </c>
      <c r="E444" s="6" t="str">
        <f t="shared" si="19"/>
        <v>93.02万亿</v>
      </c>
      <c r="F444" s="6">
        <f>IF(A444="","",VLOOKUP($A444,超越经验表!$A:$F,6,)-VLOOKUP($A$3-1,超越经验表!$A:$F,6,))</f>
        <v>93023057884120</v>
      </c>
      <c r="G444" s="6">
        <f>IF(A444="","",VLOOKUP($A444,超越经验表!$A:$G,7,)-VLOOKUP($A$3-1,超越经验表!$A:$G,7,))</f>
        <v>442</v>
      </c>
      <c r="H444" s="6">
        <f t="shared" si="20"/>
        <v>443</v>
      </c>
    </row>
    <row r="445" spans="1:8" x14ac:dyDescent="0.2">
      <c r="A445" s="5">
        <f t="shared" si="21"/>
        <v>444</v>
      </c>
      <c r="B445" s="5" t="str">
        <f>IF(A445="","",VLOOKUP($A445,超越经验表!$A:$B,2,))</f>
        <v>6489.94亿</v>
      </c>
      <c r="C445" s="5">
        <f>IF(A445="","",VLOOKUP($A445,超越经验表!$A:$C,3,))</f>
        <v>648993962244</v>
      </c>
      <c r="D445" s="5">
        <f>IF(A445="","",VLOOKUP($A445,超越经验表!$A:$D,4,))</f>
        <v>1</v>
      </c>
      <c r="E445" s="5" t="str">
        <f t="shared" si="19"/>
        <v>93.67万亿</v>
      </c>
      <c r="F445" s="5">
        <f>IF(A445="","",VLOOKUP($A445,超越经验表!$A:$F,6,)-VLOOKUP($A$3-1,超越经验表!$A:$F,6,))</f>
        <v>93669086259685</v>
      </c>
      <c r="G445" s="5">
        <f>IF(A445="","",VLOOKUP($A445,超越经验表!$A:$G,7,)-VLOOKUP($A$3-1,超越经验表!$A:$G,7,))</f>
        <v>443</v>
      </c>
      <c r="H445" s="5">
        <f t="shared" si="20"/>
        <v>444</v>
      </c>
    </row>
    <row r="446" spans="1:8" x14ac:dyDescent="0.2">
      <c r="A446" s="11">
        <f t="shared" si="21"/>
        <v>445</v>
      </c>
      <c r="B446" s="6" t="str">
        <f>IF(A446="","",VLOOKUP($A446,超越经验表!$A:$B,2,))</f>
        <v>6519.66亿</v>
      </c>
      <c r="C446" s="6">
        <f>IF(A446="","",VLOOKUP($A446,超越经验表!$A:$C,3,))</f>
        <v>651966242495</v>
      </c>
      <c r="D446" s="6">
        <f>IF(A446="","",VLOOKUP($A446,超越经验表!$A:$D,4,))</f>
        <v>1</v>
      </c>
      <c r="E446" s="6" t="str">
        <f t="shared" si="19"/>
        <v>94.32万亿</v>
      </c>
      <c r="F446" s="6">
        <f>IF(A446="","",VLOOKUP($A446,超越经验表!$A:$F,6,)-VLOOKUP($A$3-1,超越经验表!$A:$F,6,))</f>
        <v>94318080221929</v>
      </c>
      <c r="G446" s="6">
        <f>IF(A446="","",VLOOKUP($A446,超越经验表!$A:$G,7,)-VLOOKUP($A$3-1,超越经验表!$A:$G,7,))</f>
        <v>444</v>
      </c>
      <c r="H446" s="6">
        <f t="shared" si="20"/>
        <v>445</v>
      </c>
    </row>
    <row r="447" spans="1:8" x14ac:dyDescent="0.2">
      <c r="A447" s="5">
        <f t="shared" si="21"/>
        <v>446</v>
      </c>
      <c r="B447" s="5" t="str">
        <f>IF(A447="","",VLOOKUP($A447,超越经验表!$A:$B,2,))</f>
        <v>6549.45亿</v>
      </c>
      <c r="C447" s="5">
        <f>IF(A447="","",VLOOKUP($A447,超越经验表!$A:$C,3,))</f>
        <v>654945216316</v>
      </c>
      <c r="D447" s="5">
        <f>IF(A447="","",VLOOKUP($A447,超越经验表!$A:$D,4,))</f>
        <v>1</v>
      </c>
      <c r="E447" s="5" t="str">
        <f t="shared" si="19"/>
        <v>94.97万亿</v>
      </c>
      <c r="F447" s="5">
        <f>IF(A447="","",VLOOKUP($A447,超越经验表!$A:$F,6,)-VLOOKUP($A$3-1,超越经验表!$A:$F,6,))</f>
        <v>94970046464424</v>
      </c>
      <c r="G447" s="5">
        <f>IF(A447="","",VLOOKUP($A447,超越经验表!$A:$G,7,)-VLOOKUP($A$3-1,超越经验表!$A:$G,7,))</f>
        <v>445</v>
      </c>
      <c r="H447" s="5">
        <f t="shared" si="20"/>
        <v>446</v>
      </c>
    </row>
    <row r="448" spans="1:8" x14ac:dyDescent="0.2">
      <c r="A448" s="11">
        <f t="shared" si="21"/>
        <v>447</v>
      </c>
      <c r="B448" s="6" t="str">
        <f>IF(A448="","",VLOOKUP($A448,超越经验表!$A:$B,2,))</f>
        <v>6579.31亿</v>
      </c>
      <c r="C448" s="6">
        <f>IF(A448="","",VLOOKUP($A448,超越经验表!$A:$C,3,))</f>
        <v>657930883709</v>
      </c>
      <c r="D448" s="6">
        <f>IF(A448="","",VLOOKUP($A448,超越经验表!$A:$D,4,))</f>
        <v>1</v>
      </c>
      <c r="E448" s="6" t="str">
        <f t="shared" si="19"/>
        <v>95.62万亿</v>
      </c>
      <c r="F448" s="6">
        <f>IF(A448="","",VLOOKUP($A448,超越经验表!$A:$F,6,)-VLOOKUP($A$3-1,超越经验表!$A:$F,6,))</f>
        <v>95624991680740</v>
      </c>
      <c r="G448" s="6">
        <f>IF(A448="","",VLOOKUP($A448,超越经验表!$A:$G,7,)-VLOOKUP($A$3-1,超越经验表!$A:$G,7,))</f>
        <v>446</v>
      </c>
      <c r="H448" s="6">
        <f t="shared" si="20"/>
        <v>447</v>
      </c>
    </row>
    <row r="449" spans="1:8" x14ac:dyDescent="0.2">
      <c r="A449" s="5">
        <f t="shared" si="21"/>
        <v>448</v>
      </c>
      <c r="B449" s="5" t="str">
        <f>IF(A449="","",VLOOKUP($A449,超越经验表!$A:$B,2,))</f>
        <v>6609.23亿</v>
      </c>
      <c r="C449" s="5">
        <f>IF(A449="","",VLOOKUP($A449,超越经验表!$A:$C,3,))</f>
        <v>660923244673</v>
      </c>
      <c r="D449" s="5">
        <f>IF(A449="","",VLOOKUP($A449,超越经验表!$A:$D,4,))</f>
        <v>1</v>
      </c>
      <c r="E449" s="5" t="str">
        <f t="shared" si="19"/>
        <v>96.28万亿</v>
      </c>
      <c r="F449" s="5">
        <f>IF(A449="","",VLOOKUP($A449,超越经验表!$A:$F,6,)-VLOOKUP($A$3-1,超越经验表!$A:$F,6,))</f>
        <v>96282922564449</v>
      </c>
      <c r="G449" s="5">
        <f>IF(A449="","",VLOOKUP($A449,超越经验表!$A:$G,7,)-VLOOKUP($A$3-1,超越经验表!$A:$G,7,))</f>
        <v>447</v>
      </c>
      <c r="H449" s="5">
        <f t="shared" si="20"/>
        <v>448</v>
      </c>
    </row>
    <row r="450" spans="1:8" x14ac:dyDescent="0.2">
      <c r="A450" s="11">
        <f t="shared" si="21"/>
        <v>449</v>
      </c>
      <c r="B450" s="6" t="str">
        <f>IF(A450="","",VLOOKUP($A450,超越经验表!$A:$B,2,))</f>
        <v>6639.22亿</v>
      </c>
      <c r="C450" s="6">
        <f>IF(A450="","",VLOOKUP($A450,超越经验表!$A:$C,3,))</f>
        <v>663922299208</v>
      </c>
      <c r="D450" s="6">
        <f>IF(A450="","",VLOOKUP($A450,超越经验表!$A:$D,4,))</f>
        <v>1</v>
      </c>
      <c r="E450" s="6" t="str">
        <f t="shared" si="19"/>
        <v>96.94万亿</v>
      </c>
      <c r="F450" s="6">
        <f>IF(A450="","",VLOOKUP($A450,超越经验表!$A:$F,6,)-VLOOKUP($A$3-1,超越经验表!$A:$F,6,))</f>
        <v>96943845809122</v>
      </c>
      <c r="G450" s="6">
        <f>IF(A450="","",VLOOKUP($A450,超越经验表!$A:$G,7,)-VLOOKUP($A$3-1,超越经验表!$A:$G,7,))</f>
        <v>448</v>
      </c>
      <c r="H450" s="6">
        <f t="shared" si="20"/>
        <v>449</v>
      </c>
    </row>
    <row r="451" spans="1:8" x14ac:dyDescent="0.2">
      <c r="A451" s="5">
        <f t="shared" si="21"/>
        <v>450</v>
      </c>
      <c r="B451" s="5" t="str">
        <f>IF(A451="","",VLOOKUP($A451,超越经验表!$A:$B,2,))</f>
        <v>6669.28亿</v>
      </c>
      <c r="C451" s="5">
        <f>IF(A451="","",VLOOKUP($A451,超越经验表!$A:$C,3,))</f>
        <v>666928047314</v>
      </c>
      <c r="D451" s="5">
        <f>IF(A451="","",VLOOKUP($A451,超越经验表!$A:$D,4,))</f>
        <v>1</v>
      </c>
      <c r="E451" s="5" t="str">
        <f t="shared" si="19"/>
        <v>97.61万亿</v>
      </c>
      <c r="F451" s="5">
        <f>IF(A451="","",VLOOKUP($A451,超越经验表!$A:$F,6,)-VLOOKUP($A$3-1,超越经验表!$A:$F,6,))</f>
        <v>97607768108330</v>
      </c>
      <c r="G451" s="5">
        <f>IF(A451="","",VLOOKUP($A451,超越经验表!$A:$G,7,)-VLOOKUP($A$3-1,超越经验表!$A:$G,7,))</f>
        <v>449</v>
      </c>
      <c r="H451" s="5">
        <f t="shared" si="20"/>
        <v>450</v>
      </c>
    </row>
    <row r="452" spans="1:8" x14ac:dyDescent="0.2">
      <c r="A452" s="11">
        <f t="shared" si="21"/>
        <v>451</v>
      </c>
      <c r="B452" s="6" t="str">
        <f>IF(A452="","",VLOOKUP($A452,超越经验表!$A:$B,2,))</f>
        <v>6699.4亿</v>
      </c>
      <c r="C452" s="6">
        <f>IF(A452="","",VLOOKUP($A452,超越经验表!$A:$C,3,))</f>
        <v>669940488991</v>
      </c>
      <c r="D452" s="6">
        <f>IF(A452="","",VLOOKUP($A452,超越经验表!$A:$D,4,))</f>
        <v>1</v>
      </c>
      <c r="E452" s="6" t="str">
        <f t="shared" si="19"/>
        <v>98.27万亿</v>
      </c>
      <c r="F452" s="6">
        <f>IF(A452="","",VLOOKUP($A452,超越经验表!$A:$F,6,)-VLOOKUP($A$3-1,超越经验表!$A:$F,6,))</f>
        <v>98274696155644</v>
      </c>
      <c r="G452" s="6">
        <f>IF(A452="","",VLOOKUP($A452,超越经验表!$A:$G,7,)-VLOOKUP($A$3-1,超越经验表!$A:$G,7,))</f>
        <v>450</v>
      </c>
      <c r="H452" s="6">
        <f t="shared" si="20"/>
        <v>451</v>
      </c>
    </row>
    <row r="453" spans="1:8" x14ac:dyDescent="0.2">
      <c r="A453" s="5">
        <f t="shared" si="21"/>
        <v>452</v>
      </c>
      <c r="B453" s="5" t="str">
        <f>IF(A453="","",VLOOKUP($A453,超越经验表!$A:$B,2,))</f>
        <v>6729.6亿</v>
      </c>
      <c r="C453" s="5">
        <f>IF(A453="","",VLOOKUP($A453,超越经验表!$A:$C,3,))</f>
        <v>672959624239</v>
      </c>
      <c r="D453" s="5">
        <f>IF(A453="","",VLOOKUP($A453,超越经验表!$A:$D,4,))</f>
        <v>1</v>
      </c>
      <c r="E453" s="5" t="str">
        <f t="shared" ref="E453:E516" si="22">IF(A453="","",IF(F453&gt;9999999999999990,ROUND(F453/10000000000000000,2)&amp;"万兆",IF(F453&gt;999999999999,ROUND(F453/1000000000000,2)&amp;"万亿",IF(F453&gt;99999999,ROUND(F453/100000000,2)&amp;"亿",ROUND(F453/10000,2)&amp;"万"))))</f>
        <v>98.94万亿</v>
      </c>
      <c r="F453" s="5">
        <f>IF(A453="","",VLOOKUP($A453,超越经验表!$A:$F,6,)-VLOOKUP($A$3-1,超越经验表!$A:$F,6,))</f>
        <v>98944636644635</v>
      </c>
      <c r="G453" s="5">
        <f>IF(A453="","",VLOOKUP($A453,超越经验表!$A:$G,7,)-VLOOKUP($A$3-1,超越经验表!$A:$G,7,))</f>
        <v>451</v>
      </c>
      <c r="H453" s="5">
        <f t="shared" ref="H453:H516" si="23">A453</f>
        <v>452</v>
      </c>
    </row>
    <row r="454" spans="1:8" x14ac:dyDescent="0.2">
      <c r="A454" s="11">
        <f t="shared" si="21"/>
        <v>453</v>
      </c>
      <c r="B454" s="6" t="str">
        <f>IF(A454="","",VLOOKUP($A454,超越经验表!$A:$B,2,))</f>
        <v>6759.85亿</v>
      </c>
      <c r="C454" s="6">
        <f>IF(A454="","",VLOOKUP($A454,超越经验表!$A:$C,3,))</f>
        <v>675985453059</v>
      </c>
      <c r="D454" s="6">
        <f>IF(A454="","",VLOOKUP($A454,超越经验表!$A:$D,4,))</f>
        <v>1</v>
      </c>
      <c r="E454" s="6" t="str">
        <f t="shared" si="22"/>
        <v>99.62万亿</v>
      </c>
      <c r="F454" s="6">
        <f>IF(A454="","",VLOOKUP($A454,超越经验表!$A:$F,6,)-VLOOKUP($A$3-1,超越经验表!$A:$F,6,))</f>
        <v>99617596268874</v>
      </c>
      <c r="G454" s="6">
        <f>IF(A454="","",VLOOKUP($A454,超越经验表!$A:$G,7,)-VLOOKUP($A$3-1,超越经验表!$A:$G,7,))</f>
        <v>452</v>
      </c>
      <c r="H454" s="6">
        <f t="shared" si="23"/>
        <v>453</v>
      </c>
    </row>
    <row r="455" spans="1:8" x14ac:dyDescent="0.2">
      <c r="A455" s="5">
        <f t="shared" ref="A455:A518" si="24">IF(A454="","",IF(A454+1&lt;=4000,A454+1,""))</f>
        <v>454</v>
      </c>
      <c r="B455" s="5" t="str">
        <f>IF(A455="","",VLOOKUP($A455,超越经验表!$A:$B,2,))</f>
        <v>6790.18亿</v>
      </c>
      <c r="C455" s="5">
        <f>IF(A455="","",VLOOKUP($A455,超越经验表!$A:$C,3,))</f>
        <v>679017975449</v>
      </c>
      <c r="D455" s="5">
        <f>IF(A455="","",VLOOKUP($A455,超越经验表!$A:$D,4,))</f>
        <v>1</v>
      </c>
      <c r="E455" s="5" t="str">
        <f t="shared" si="22"/>
        <v>100.29万亿</v>
      </c>
      <c r="F455" s="5">
        <f>IF(A455="","",VLOOKUP($A455,超越经验表!$A:$F,6,)-VLOOKUP($A$3-1,超越经验表!$A:$F,6,))</f>
        <v>100293581721933</v>
      </c>
      <c r="G455" s="5">
        <f>IF(A455="","",VLOOKUP($A455,超越经验表!$A:$G,7,)-VLOOKUP($A$3-1,超越经验表!$A:$G,7,))</f>
        <v>453</v>
      </c>
      <c r="H455" s="5">
        <f t="shared" si="23"/>
        <v>454</v>
      </c>
    </row>
    <row r="456" spans="1:8" x14ac:dyDescent="0.2">
      <c r="A456" s="11">
        <f t="shared" si="24"/>
        <v>455</v>
      </c>
      <c r="B456" s="6" t="str">
        <f>IF(A456="","",VLOOKUP($A456,超越经验表!$A:$B,2,))</f>
        <v>6820.57亿</v>
      </c>
      <c r="C456" s="6">
        <f>IF(A456="","",VLOOKUP($A456,超越经验表!$A:$C,3,))</f>
        <v>682057191411</v>
      </c>
      <c r="D456" s="6">
        <f>IF(A456="","",VLOOKUP($A456,超越经验表!$A:$D,4,))</f>
        <v>1</v>
      </c>
      <c r="E456" s="6" t="str">
        <f t="shared" si="22"/>
        <v>100.97万亿</v>
      </c>
      <c r="F456" s="6">
        <f>IF(A456="","",VLOOKUP($A456,超越经验表!$A:$F,6,)-VLOOKUP($A$3-1,超越经验表!$A:$F,6,))</f>
        <v>100972599697382</v>
      </c>
      <c r="G456" s="6">
        <f>IF(A456="","",VLOOKUP($A456,超越经验表!$A:$G,7,)-VLOOKUP($A$3-1,超越经验表!$A:$G,7,))</f>
        <v>454</v>
      </c>
      <c r="H456" s="6">
        <f t="shared" si="23"/>
        <v>455</v>
      </c>
    </row>
    <row r="457" spans="1:8" x14ac:dyDescent="0.2">
      <c r="A457" s="5">
        <f t="shared" si="24"/>
        <v>456</v>
      </c>
      <c r="B457" s="5" t="str">
        <f>IF(A457="","",VLOOKUP($A457,超越经验表!$A:$B,2,))</f>
        <v>6851.03亿</v>
      </c>
      <c r="C457" s="5">
        <f>IF(A457="","",VLOOKUP($A457,超越经验表!$A:$C,3,))</f>
        <v>685103100943</v>
      </c>
      <c r="D457" s="5">
        <f>IF(A457="","",VLOOKUP($A457,超越经验表!$A:$D,4,))</f>
        <v>1</v>
      </c>
      <c r="E457" s="5" t="str">
        <f t="shared" si="22"/>
        <v>101.65万亿</v>
      </c>
      <c r="F457" s="5">
        <f>IF(A457="","",VLOOKUP($A457,超越经验表!$A:$F,6,)-VLOOKUP($A$3-1,超越经验表!$A:$F,6,))</f>
        <v>101654656888793</v>
      </c>
      <c r="G457" s="5">
        <f>IF(A457="","",VLOOKUP($A457,超越经验表!$A:$G,7,)-VLOOKUP($A$3-1,超越经验表!$A:$G,7,))</f>
        <v>455</v>
      </c>
      <c r="H457" s="5">
        <f t="shared" si="23"/>
        <v>456</v>
      </c>
    </row>
    <row r="458" spans="1:8" x14ac:dyDescent="0.2">
      <c r="A458" s="11">
        <f t="shared" si="24"/>
        <v>457</v>
      </c>
      <c r="B458" s="6" t="str">
        <f>IF(A458="","",VLOOKUP($A458,超越经验表!$A:$B,2,))</f>
        <v>6881.56亿</v>
      </c>
      <c r="C458" s="6">
        <f>IF(A458="","",VLOOKUP($A458,超越经验表!$A:$C,3,))</f>
        <v>688155704047</v>
      </c>
      <c r="D458" s="6">
        <f>IF(A458="","",VLOOKUP($A458,超越经验表!$A:$D,4,))</f>
        <v>1</v>
      </c>
      <c r="E458" s="6" t="str">
        <f t="shared" si="22"/>
        <v>102.34万亿</v>
      </c>
      <c r="F458" s="6">
        <f>IF(A458="","",VLOOKUP($A458,超越经验表!$A:$F,6,)-VLOOKUP($A$3-1,超越经验表!$A:$F,6,))</f>
        <v>102339759989736</v>
      </c>
      <c r="G458" s="6">
        <f>IF(A458="","",VLOOKUP($A458,超越经验表!$A:$G,7,)-VLOOKUP($A$3-1,超越经验表!$A:$G,7,))</f>
        <v>456</v>
      </c>
      <c r="H458" s="6">
        <f t="shared" si="23"/>
        <v>457</v>
      </c>
    </row>
    <row r="459" spans="1:8" x14ac:dyDescent="0.2">
      <c r="A459" s="5">
        <f t="shared" si="24"/>
        <v>458</v>
      </c>
      <c r="B459" s="5" t="str">
        <f>IF(A459="","",VLOOKUP($A459,超越经验表!$A:$B,2,))</f>
        <v>6912.15亿</v>
      </c>
      <c r="C459" s="5">
        <f>IF(A459="","",VLOOKUP($A459,超越经验表!$A:$C,3,))</f>
        <v>691215000722</v>
      </c>
      <c r="D459" s="5">
        <f>IF(A459="","",VLOOKUP($A459,超越经验表!$A:$D,4,))</f>
        <v>1</v>
      </c>
      <c r="E459" s="5" t="str">
        <f t="shared" si="22"/>
        <v>103.03万亿</v>
      </c>
      <c r="F459" s="5">
        <f>IF(A459="","",VLOOKUP($A459,超越经验表!$A:$F,6,)-VLOOKUP($A$3-1,超越经验表!$A:$F,6,))</f>
        <v>103027915693783</v>
      </c>
      <c r="G459" s="5">
        <f>IF(A459="","",VLOOKUP($A459,超越经验表!$A:$G,7,)-VLOOKUP($A$3-1,超越经验表!$A:$G,7,))</f>
        <v>457</v>
      </c>
      <c r="H459" s="5">
        <f t="shared" si="23"/>
        <v>458</v>
      </c>
    </row>
    <row r="460" spans="1:8" x14ac:dyDescent="0.2">
      <c r="A460" s="11">
        <f t="shared" si="24"/>
        <v>459</v>
      </c>
      <c r="B460" s="6" t="str">
        <f>IF(A460="","",VLOOKUP($A460,超越经验表!$A:$B,2,))</f>
        <v>6942.81亿</v>
      </c>
      <c r="C460" s="6">
        <f>IF(A460="","",VLOOKUP($A460,超越经验表!$A:$C,3,))</f>
        <v>694280990968</v>
      </c>
      <c r="D460" s="6">
        <f>IF(A460="","",VLOOKUP($A460,超越经验表!$A:$D,4,))</f>
        <v>1</v>
      </c>
      <c r="E460" s="6" t="str">
        <f t="shared" si="22"/>
        <v>103.72万亿</v>
      </c>
      <c r="F460" s="6">
        <f>IF(A460="","",VLOOKUP($A460,超越经验表!$A:$F,6,)-VLOOKUP($A$3-1,超越经验表!$A:$F,6,))</f>
        <v>103719130694505</v>
      </c>
      <c r="G460" s="6">
        <f>IF(A460="","",VLOOKUP($A460,超越经验表!$A:$G,7,)-VLOOKUP($A$3-1,超越经验表!$A:$G,7,))</f>
        <v>458</v>
      </c>
      <c r="H460" s="6">
        <f t="shared" si="23"/>
        <v>459</v>
      </c>
    </row>
    <row r="461" spans="1:8" x14ac:dyDescent="0.2">
      <c r="A461" s="5">
        <f t="shared" si="24"/>
        <v>460</v>
      </c>
      <c r="B461" s="5" t="str">
        <f>IF(A461="","",VLOOKUP($A461,超越经验表!$A:$B,2,))</f>
        <v>6973.54亿</v>
      </c>
      <c r="C461" s="5">
        <f>IF(A461="","",VLOOKUP($A461,超越经验表!$A:$C,3,))</f>
        <v>697353674785</v>
      </c>
      <c r="D461" s="5">
        <f>IF(A461="","",VLOOKUP($A461,超越经验表!$A:$D,4,))</f>
        <v>1</v>
      </c>
      <c r="E461" s="5" t="str">
        <f t="shared" si="22"/>
        <v>104.41万亿</v>
      </c>
      <c r="F461" s="5">
        <f>IF(A461="","",VLOOKUP($A461,超越经验表!$A:$F,6,)-VLOOKUP($A$3-1,超越经验表!$A:$F,6,))</f>
        <v>104413411685473</v>
      </c>
      <c r="G461" s="5">
        <f>IF(A461="","",VLOOKUP($A461,超越经验表!$A:$G,7,)-VLOOKUP($A$3-1,超越经验表!$A:$G,7,))</f>
        <v>459</v>
      </c>
      <c r="H461" s="5">
        <f t="shared" si="23"/>
        <v>460</v>
      </c>
    </row>
    <row r="462" spans="1:8" x14ac:dyDescent="0.2">
      <c r="A462" s="11">
        <f t="shared" si="24"/>
        <v>461</v>
      </c>
      <c r="B462" s="6" t="str">
        <f>IF(A462="","",VLOOKUP($A462,超越经验表!$A:$B,2,))</f>
        <v>7004.33亿</v>
      </c>
      <c r="C462" s="6">
        <f>IF(A462="","",VLOOKUP($A462,超越经验表!$A:$C,3,))</f>
        <v>700433052173</v>
      </c>
      <c r="D462" s="6">
        <f>IF(A462="","",VLOOKUP($A462,超越经验表!$A:$D,4,))</f>
        <v>1</v>
      </c>
      <c r="E462" s="6" t="str">
        <f t="shared" si="22"/>
        <v>105.11万亿</v>
      </c>
      <c r="F462" s="6">
        <f>IF(A462="","",VLOOKUP($A462,超越经验表!$A:$F,6,)-VLOOKUP($A$3-1,超越经验表!$A:$F,6,))</f>
        <v>105110765360258</v>
      </c>
      <c r="G462" s="6">
        <f>IF(A462="","",VLOOKUP($A462,超越经验表!$A:$G,7,)-VLOOKUP($A$3-1,超越经验表!$A:$G,7,))</f>
        <v>460</v>
      </c>
      <c r="H462" s="6">
        <f t="shared" si="23"/>
        <v>461</v>
      </c>
    </row>
    <row r="463" spans="1:8" x14ac:dyDescent="0.2">
      <c r="A463" s="5">
        <f t="shared" si="24"/>
        <v>462</v>
      </c>
      <c r="B463" s="5" t="str">
        <f>IF(A463="","",VLOOKUP($A463,超越经验表!$A:$B,2,))</f>
        <v>7035.19亿</v>
      </c>
      <c r="C463" s="5">
        <f>IF(A463="","",VLOOKUP($A463,超越经验表!$A:$C,3,))</f>
        <v>703519123133</v>
      </c>
      <c r="D463" s="5">
        <f>IF(A463="","",VLOOKUP($A463,超越经验表!$A:$D,4,))</f>
        <v>1</v>
      </c>
      <c r="E463" s="5" t="str">
        <f t="shared" si="22"/>
        <v>105.81万亿</v>
      </c>
      <c r="F463" s="5">
        <f>IF(A463="","",VLOOKUP($A463,超越经验表!$A:$F,6,)-VLOOKUP($A$3-1,超越经验表!$A:$F,6,))</f>
        <v>105811198412431</v>
      </c>
      <c r="G463" s="5">
        <f>IF(A463="","",VLOOKUP($A463,超越经验表!$A:$G,7,)-VLOOKUP($A$3-1,超越经验表!$A:$G,7,))</f>
        <v>461</v>
      </c>
      <c r="H463" s="5">
        <f t="shared" si="23"/>
        <v>462</v>
      </c>
    </row>
    <row r="464" spans="1:8" x14ac:dyDescent="0.2">
      <c r="A464" s="11">
        <f t="shared" si="24"/>
        <v>463</v>
      </c>
      <c r="B464" s="6" t="str">
        <f>IF(A464="","",VLOOKUP($A464,超越经验表!$A:$B,2,))</f>
        <v>7066.12亿</v>
      </c>
      <c r="C464" s="6">
        <f>IF(A464="","",VLOOKUP($A464,超越经验表!$A:$C,3,))</f>
        <v>706611887663</v>
      </c>
      <c r="D464" s="6">
        <f>IF(A464="","",VLOOKUP($A464,超越经验表!$A:$D,4,))</f>
        <v>1</v>
      </c>
      <c r="E464" s="6" t="str">
        <f t="shared" si="22"/>
        <v>106.51万亿</v>
      </c>
      <c r="F464" s="6">
        <f>IF(A464="","",VLOOKUP($A464,超越经验表!$A:$F,6,)-VLOOKUP($A$3-1,超越经验表!$A:$F,6,))</f>
        <v>106514717535564</v>
      </c>
      <c r="G464" s="6">
        <f>IF(A464="","",VLOOKUP($A464,超越经验表!$A:$G,7,)-VLOOKUP($A$3-1,超越经验表!$A:$G,7,))</f>
        <v>462</v>
      </c>
      <c r="H464" s="6">
        <f t="shared" si="23"/>
        <v>463</v>
      </c>
    </row>
    <row r="465" spans="1:8" x14ac:dyDescent="0.2">
      <c r="A465" s="5">
        <f t="shared" si="24"/>
        <v>464</v>
      </c>
      <c r="B465" s="5" t="str">
        <f>IF(A465="","",VLOOKUP($A465,超越经验表!$A:$B,2,))</f>
        <v>7097.11亿</v>
      </c>
      <c r="C465" s="5">
        <f>IF(A465="","",VLOOKUP($A465,超越经验表!$A:$C,3,))</f>
        <v>709711345765</v>
      </c>
      <c r="D465" s="5">
        <f>IF(A465="","",VLOOKUP($A465,超越经验表!$A:$D,4,))</f>
        <v>1</v>
      </c>
      <c r="E465" s="5" t="str">
        <f t="shared" si="22"/>
        <v>107.22万亿</v>
      </c>
      <c r="F465" s="5">
        <f>IF(A465="","",VLOOKUP($A465,超越经验表!$A:$F,6,)-VLOOKUP($A$3-1,超越经验表!$A:$F,6,))</f>
        <v>107221329423227</v>
      </c>
      <c r="G465" s="5">
        <f>IF(A465="","",VLOOKUP($A465,超越经验表!$A:$G,7,)-VLOOKUP($A$3-1,超越经验表!$A:$G,7,))</f>
        <v>463</v>
      </c>
      <c r="H465" s="5">
        <f t="shared" si="23"/>
        <v>464</v>
      </c>
    </row>
    <row r="466" spans="1:8" x14ac:dyDescent="0.2">
      <c r="A466" s="11">
        <f t="shared" si="24"/>
        <v>465</v>
      </c>
      <c r="B466" s="6" t="str">
        <f>IF(A466="","",VLOOKUP($A466,超越经验表!$A:$B,2,))</f>
        <v>7128.17亿</v>
      </c>
      <c r="C466" s="6">
        <f>IF(A466="","",VLOOKUP($A466,超越经验表!$A:$C,3,))</f>
        <v>712817497437</v>
      </c>
      <c r="D466" s="6">
        <f>IF(A466="","",VLOOKUP($A466,超越经验表!$A:$D,4,))</f>
        <v>1</v>
      </c>
      <c r="E466" s="6" t="str">
        <f t="shared" si="22"/>
        <v>107.93万亿</v>
      </c>
      <c r="F466" s="6">
        <f>IF(A466="","",VLOOKUP($A466,超越经验表!$A:$F,6,)-VLOOKUP($A$3-1,超越经验表!$A:$F,6,))</f>
        <v>107931040768992</v>
      </c>
      <c r="G466" s="6">
        <f>IF(A466="","",VLOOKUP($A466,超越经验表!$A:$G,7,)-VLOOKUP($A$3-1,超越经验表!$A:$G,7,))</f>
        <v>464</v>
      </c>
      <c r="H466" s="6">
        <f t="shared" si="23"/>
        <v>465</v>
      </c>
    </row>
    <row r="467" spans="1:8" x14ac:dyDescent="0.2">
      <c r="A467" s="5">
        <f t="shared" si="24"/>
        <v>466</v>
      </c>
      <c r="B467" s="5" t="str">
        <f>IF(A467="","",VLOOKUP($A467,超越经验表!$A:$B,2,))</f>
        <v>7159.3亿</v>
      </c>
      <c r="C467" s="5">
        <f>IF(A467="","",VLOOKUP($A467,超越经验表!$A:$C,3,))</f>
        <v>715930342681</v>
      </c>
      <c r="D467" s="5">
        <f>IF(A467="","",VLOOKUP($A467,超越经验表!$A:$D,4,))</f>
        <v>1</v>
      </c>
      <c r="E467" s="5" t="str">
        <f t="shared" si="22"/>
        <v>108.64万亿</v>
      </c>
      <c r="F467" s="5">
        <f>IF(A467="","",VLOOKUP($A467,超越经验表!$A:$F,6,)-VLOOKUP($A$3-1,超越经验表!$A:$F,6,))</f>
        <v>108643858266429</v>
      </c>
      <c r="G467" s="5">
        <f>IF(A467="","",VLOOKUP($A467,超越经验表!$A:$G,7,)-VLOOKUP($A$3-1,超越经验表!$A:$G,7,))</f>
        <v>465</v>
      </c>
      <c r="H467" s="5">
        <f t="shared" si="23"/>
        <v>466</v>
      </c>
    </row>
    <row r="468" spans="1:8" x14ac:dyDescent="0.2">
      <c r="A468" s="11">
        <f t="shared" si="24"/>
        <v>467</v>
      </c>
      <c r="B468" s="6" t="str">
        <f>IF(A468="","",VLOOKUP($A468,超越经验表!$A:$B,2,))</f>
        <v>7190.5亿</v>
      </c>
      <c r="C468" s="6">
        <f>IF(A468="","",VLOOKUP($A468,超越经验表!$A:$C,3,))</f>
        <v>719049881496</v>
      </c>
      <c r="D468" s="6">
        <f>IF(A468="","",VLOOKUP($A468,超越经验表!$A:$D,4,))</f>
        <v>1</v>
      </c>
      <c r="E468" s="6" t="str">
        <f t="shared" si="22"/>
        <v>109.36万亿</v>
      </c>
      <c r="F468" s="6">
        <f>IF(A468="","",VLOOKUP($A468,超越经验表!$A:$F,6,)-VLOOKUP($A$3-1,超越经验表!$A:$F,6,))</f>
        <v>109359788609110</v>
      </c>
      <c r="G468" s="6">
        <f>IF(A468="","",VLOOKUP($A468,超越经验表!$A:$G,7,)-VLOOKUP($A$3-1,超越经验表!$A:$G,7,))</f>
        <v>466</v>
      </c>
      <c r="H468" s="6">
        <f t="shared" si="23"/>
        <v>467</v>
      </c>
    </row>
    <row r="469" spans="1:8" x14ac:dyDescent="0.2">
      <c r="A469" s="5">
        <f t="shared" si="24"/>
        <v>468</v>
      </c>
      <c r="B469" s="5" t="str">
        <f>IF(A469="","",VLOOKUP($A469,超越经验表!$A:$B,2,))</f>
        <v>7221.76亿</v>
      </c>
      <c r="C469" s="5">
        <f>IF(A469="","",VLOOKUP($A469,超越经验表!$A:$C,3,))</f>
        <v>722176113882</v>
      </c>
      <c r="D469" s="5">
        <f>IF(A469="","",VLOOKUP($A469,超越经验表!$A:$D,4,))</f>
        <v>1</v>
      </c>
      <c r="E469" s="5" t="str">
        <f t="shared" si="22"/>
        <v>110.08万亿</v>
      </c>
      <c r="F469" s="5">
        <f>IF(A469="","",VLOOKUP($A469,超越经验表!$A:$F,6,)-VLOOKUP($A$3-1,超越经验表!$A:$F,6,))</f>
        <v>110078838490606</v>
      </c>
      <c r="G469" s="5">
        <f>IF(A469="","",VLOOKUP($A469,超越经验表!$A:$G,7,)-VLOOKUP($A$3-1,超越经验表!$A:$G,7,))</f>
        <v>467</v>
      </c>
      <c r="H469" s="5">
        <f t="shared" si="23"/>
        <v>468</v>
      </c>
    </row>
    <row r="470" spans="1:8" x14ac:dyDescent="0.2">
      <c r="A470" s="11">
        <f t="shared" si="24"/>
        <v>469</v>
      </c>
      <c r="B470" s="6" t="str">
        <f>IF(A470="","",VLOOKUP($A470,超越经验表!$A:$B,2,))</f>
        <v>7253.09亿</v>
      </c>
      <c r="C470" s="6">
        <f>IF(A470="","",VLOOKUP($A470,超越经验表!$A:$C,3,))</f>
        <v>725309039839</v>
      </c>
      <c r="D470" s="6">
        <f>IF(A470="","",VLOOKUP($A470,超越经验表!$A:$D,4,))</f>
        <v>1</v>
      </c>
      <c r="E470" s="6" t="str">
        <f t="shared" si="22"/>
        <v>110.8万亿</v>
      </c>
      <c r="F470" s="6">
        <f>IF(A470="","",VLOOKUP($A470,超越经验表!$A:$F,6,)-VLOOKUP($A$3-1,超越经验表!$A:$F,6,))</f>
        <v>110801014604488</v>
      </c>
      <c r="G470" s="6">
        <f>IF(A470="","",VLOOKUP($A470,超越经验表!$A:$G,7,)-VLOOKUP($A$3-1,超越经验表!$A:$G,7,))</f>
        <v>468</v>
      </c>
      <c r="H470" s="6">
        <f t="shared" si="23"/>
        <v>469</v>
      </c>
    </row>
    <row r="471" spans="1:8" x14ac:dyDescent="0.2">
      <c r="A471" s="5">
        <f t="shared" si="24"/>
        <v>470</v>
      </c>
      <c r="B471" s="5" t="str">
        <f>IF(A471="","",VLOOKUP($A471,超越经验表!$A:$B,2,))</f>
        <v>7284.49亿</v>
      </c>
      <c r="C471" s="5">
        <f>IF(A471="","",VLOOKUP($A471,超越经验表!$A:$C,3,))</f>
        <v>728448659367</v>
      </c>
      <c r="D471" s="5">
        <f>IF(A471="","",VLOOKUP($A471,超越经验表!$A:$D,4,))</f>
        <v>1</v>
      </c>
      <c r="E471" s="5" t="str">
        <f t="shared" si="22"/>
        <v>111.53万亿</v>
      </c>
      <c r="F471" s="5">
        <f>IF(A471="","",VLOOKUP($A471,超越经验表!$A:$F,6,)-VLOOKUP($A$3-1,超越经验表!$A:$F,6,))</f>
        <v>111526323644327</v>
      </c>
      <c r="G471" s="5">
        <f>IF(A471="","",VLOOKUP($A471,超越经验表!$A:$G,7,)-VLOOKUP($A$3-1,超越经验表!$A:$G,7,))</f>
        <v>469</v>
      </c>
      <c r="H471" s="5">
        <f t="shared" si="23"/>
        <v>470</v>
      </c>
    </row>
    <row r="472" spans="1:8" x14ac:dyDescent="0.2">
      <c r="A472" s="11">
        <f t="shared" si="24"/>
        <v>471</v>
      </c>
      <c r="B472" s="6" t="str">
        <f>IF(A472="","",VLOOKUP($A472,超越经验表!$A:$B,2,))</f>
        <v>7315.95亿</v>
      </c>
      <c r="C472" s="6">
        <f>IF(A472="","",VLOOKUP($A472,超越经验表!$A:$C,3,))</f>
        <v>731594972467</v>
      </c>
      <c r="D472" s="6">
        <f>IF(A472="","",VLOOKUP($A472,超越经验表!$A:$D,4,))</f>
        <v>1</v>
      </c>
      <c r="E472" s="6" t="str">
        <f t="shared" si="22"/>
        <v>112.25万亿</v>
      </c>
      <c r="F472" s="6">
        <f>IF(A472="","",VLOOKUP($A472,超越经验表!$A:$F,6,)-VLOOKUP($A$3-1,超越经验表!$A:$F,6,))</f>
        <v>112254772303694</v>
      </c>
      <c r="G472" s="6">
        <f>IF(A472="","",VLOOKUP($A472,超越经验表!$A:$G,7,)-VLOOKUP($A$3-1,超越经验表!$A:$G,7,))</f>
        <v>470</v>
      </c>
      <c r="H472" s="6">
        <f t="shared" si="23"/>
        <v>471</v>
      </c>
    </row>
    <row r="473" spans="1:8" x14ac:dyDescent="0.2">
      <c r="A473" s="5">
        <f t="shared" si="24"/>
        <v>472</v>
      </c>
      <c r="B473" s="5" t="str">
        <f>IF(A473="","",VLOOKUP($A473,超越经验表!$A:$B,2,))</f>
        <v>7347.48亿</v>
      </c>
      <c r="C473" s="5">
        <f>IF(A473="","",VLOOKUP($A473,超越经验表!$A:$C,3,))</f>
        <v>734747979137</v>
      </c>
      <c r="D473" s="5">
        <f>IF(A473="","",VLOOKUP($A473,超越经验表!$A:$D,4,))</f>
        <v>1</v>
      </c>
      <c r="E473" s="5" t="str">
        <f t="shared" si="22"/>
        <v>112.99万亿</v>
      </c>
      <c r="F473" s="5">
        <f>IF(A473="","",VLOOKUP($A473,超越经验表!$A:$F,6,)-VLOOKUP($A$3-1,超越经验表!$A:$F,6,))</f>
        <v>112986367276161</v>
      </c>
      <c r="G473" s="5">
        <f>IF(A473="","",VLOOKUP($A473,超越经验表!$A:$G,7,)-VLOOKUP($A$3-1,超越经验表!$A:$G,7,))</f>
        <v>471</v>
      </c>
      <c r="H473" s="5">
        <f t="shared" si="23"/>
        <v>472</v>
      </c>
    </row>
    <row r="474" spans="1:8" x14ac:dyDescent="0.2">
      <c r="A474" s="11">
        <f t="shared" si="24"/>
        <v>473</v>
      </c>
      <c r="B474" s="6" t="str">
        <f>IF(A474="","",VLOOKUP($A474,超越经验表!$A:$B,2,))</f>
        <v>7379.08亿</v>
      </c>
      <c r="C474" s="6">
        <f>IF(A474="","",VLOOKUP($A474,超越经验表!$A:$C,3,))</f>
        <v>737907679379</v>
      </c>
      <c r="D474" s="6">
        <f>IF(A474="","",VLOOKUP($A474,超越经验表!$A:$D,4,))</f>
        <v>1</v>
      </c>
      <c r="E474" s="6" t="str">
        <f t="shared" si="22"/>
        <v>113.72万亿</v>
      </c>
      <c r="F474" s="6">
        <f>IF(A474="","",VLOOKUP($A474,超越经验表!$A:$F,6,)-VLOOKUP($A$3-1,超越经验表!$A:$F,6,))</f>
        <v>113721115255298</v>
      </c>
      <c r="G474" s="6">
        <f>IF(A474="","",VLOOKUP($A474,超越经验表!$A:$G,7,)-VLOOKUP($A$3-1,超越经验表!$A:$G,7,))</f>
        <v>472</v>
      </c>
      <c r="H474" s="6">
        <f t="shared" si="23"/>
        <v>473</v>
      </c>
    </row>
    <row r="475" spans="1:8" x14ac:dyDescent="0.2">
      <c r="A475" s="5">
        <f t="shared" si="24"/>
        <v>474</v>
      </c>
      <c r="B475" s="5" t="str">
        <f>IF(A475="","",VLOOKUP($A475,超越经验表!$A:$B,2,))</f>
        <v>7410.74亿</v>
      </c>
      <c r="C475" s="5">
        <f>IF(A475="","",VLOOKUP($A475,超越经验表!$A:$C,3,))</f>
        <v>741074073191</v>
      </c>
      <c r="D475" s="5">
        <f>IF(A475="","",VLOOKUP($A475,超越经验表!$A:$D,4,))</f>
        <v>1</v>
      </c>
      <c r="E475" s="5" t="str">
        <f t="shared" si="22"/>
        <v>114.46万亿</v>
      </c>
      <c r="F475" s="5">
        <f>IF(A475="","",VLOOKUP($A475,超越经验表!$A:$F,6,)-VLOOKUP($A$3-1,超越经验表!$A:$F,6,))</f>
        <v>114459022934677</v>
      </c>
      <c r="G475" s="5">
        <f>IF(A475="","",VLOOKUP($A475,超越经验表!$A:$G,7,)-VLOOKUP($A$3-1,超越经验表!$A:$G,7,))</f>
        <v>473</v>
      </c>
      <c r="H475" s="5">
        <f t="shared" si="23"/>
        <v>474</v>
      </c>
    </row>
    <row r="476" spans="1:8" x14ac:dyDescent="0.2">
      <c r="A476" s="11">
        <f t="shared" si="24"/>
        <v>475</v>
      </c>
      <c r="B476" s="6" t="str">
        <f>IF(A476="","",VLOOKUP($A476,超越经验表!$A:$B,2,))</f>
        <v>7442.47亿</v>
      </c>
      <c r="C476" s="6">
        <f>IF(A476="","",VLOOKUP($A476,超越经验表!$A:$C,3,))</f>
        <v>744247160575</v>
      </c>
      <c r="D476" s="6">
        <f>IF(A476="","",VLOOKUP($A476,超越经验表!$A:$D,4,))</f>
        <v>1</v>
      </c>
      <c r="E476" s="6" t="str">
        <f t="shared" si="22"/>
        <v>115.2万亿</v>
      </c>
      <c r="F476" s="6">
        <f>IF(A476="","",VLOOKUP($A476,超越经验表!$A:$F,6,)-VLOOKUP($A$3-1,超越经验表!$A:$F,6,))</f>
        <v>115200097007868</v>
      </c>
      <c r="G476" s="6">
        <f>IF(A476="","",VLOOKUP($A476,超越经验表!$A:$G,7,)-VLOOKUP($A$3-1,超越经验表!$A:$G,7,))</f>
        <v>474</v>
      </c>
      <c r="H476" s="6">
        <f t="shared" si="23"/>
        <v>475</v>
      </c>
    </row>
    <row r="477" spans="1:8" x14ac:dyDescent="0.2">
      <c r="A477" s="5">
        <f t="shared" si="24"/>
        <v>476</v>
      </c>
      <c r="B477" s="5" t="str">
        <f>IF(A477="","",VLOOKUP($A477,超越经验表!$A:$B,2,))</f>
        <v>7474.27亿</v>
      </c>
      <c r="C477" s="5">
        <f>IF(A477="","",VLOOKUP($A477,超越经验表!$A:$C,3,))</f>
        <v>747426941530</v>
      </c>
      <c r="D477" s="5">
        <f>IF(A477="","",VLOOKUP($A477,超越经验表!$A:$D,4,))</f>
        <v>1</v>
      </c>
      <c r="E477" s="5" t="str">
        <f t="shared" si="22"/>
        <v>115.94万亿</v>
      </c>
      <c r="F477" s="5">
        <f>IF(A477="","",VLOOKUP($A477,超越经验表!$A:$F,6,)-VLOOKUP($A$3-1,超越经验表!$A:$F,6,))</f>
        <v>115944344168443</v>
      </c>
      <c r="G477" s="5">
        <f>IF(A477="","",VLOOKUP($A477,超越经验表!$A:$G,7,)-VLOOKUP($A$3-1,超越经验表!$A:$G,7,))</f>
        <v>475</v>
      </c>
      <c r="H477" s="5">
        <f t="shared" si="23"/>
        <v>476</v>
      </c>
    </row>
    <row r="478" spans="1:8" x14ac:dyDescent="0.2">
      <c r="A478" s="11">
        <f t="shared" si="24"/>
        <v>477</v>
      </c>
      <c r="B478" s="6" t="str">
        <f>IF(A478="","",VLOOKUP($A478,超越经验表!$A:$B,2,))</f>
        <v>7506.13亿</v>
      </c>
      <c r="C478" s="6">
        <f>IF(A478="","",VLOOKUP($A478,超越经验表!$A:$C,3,))</f>
        <v>750613416056</v>
      </c>
      <c r="D478" s="6">
        <f>IF(A478="","",VLOOKUP($A478,超越经验表!$A:$D,4,))</f>
        <v>1</v>
      </c>
      <c r="E478" s="6" t="str">
        <f t="shared" si="22"/>
        <v>116.69万亿</v>
      </c>
      <c r="F478" s="6">
        <f>IF(A478="","",VLOOKUP($A478,超越经验表!$A:$F,6,)-VLOOKUP($A$3-1,超越经验表!$A:$F,6,))</f>
        <v>116691771109973</v>
      </c>
      <c r="G478" s="6">
        <f>IF(A478="","",VLOOKUP($A478,超越经验表!$A:$G,7,)-VLOOKUP($A$3-1,超越经验表!$A:$G,7,))</f>
        <v>476</v>
      </c>
      <c r="H478" s="6">
        <f t="shared" si="23"/>
        <v>477</v>
      </c>
    </row>
    <row r="479" spans="1:8" x14ac:dyDescent="0.2">
      <c r="A479" s="5">
        <f t="shared" si="24"/>
        <v>478</v>
      </c>
      <c r="B479" s="5" t="str">
        <f>IF(A479="","",VLOOKUP($A479,超越经验表!$A:$B,2,))</f>
        <v>7538.07亿</v>
      </c>
      <c r="C479" s="5">
        <f>IF(A479="","",VLOOKUP($A479,超越经验表!$A:$C,3,))</f>
        <v>753806584153</v>
      </c>
      <c r="D479" s="5">
        <f>IF(A479="","",VLOOKUP($A479,超越经验表!$A:$D,4,))</f>
        <v>1</v>
      </c>
      <c r="E479" s="5" t="str">
        <f t="shared" si="22"/>
        <v>117.44万亿</v>
      </c>
      <c r="F479" s="5">
        <f>IF(A479="","",VLOOKUP($A479,超越经验表!$A:$F,6,)-VLOOKUP($A$3-1,超越经验表!$A:$F,6,))</f>
        <v>117442384526029</v>
      </c>
      <c r="G479" s="5">
        <f>IF(A479="","",VLOOKUP($A479,超越经验表!$A:$G,7,)-VLOOKUP($A$3-1,超越经验表!$A:$G,7,))</f>
        <v>477</v>
      </c>
      <c r="H479" s="5">
        <f t="shared" si="23"/>
        <v>478</v>
      </c>
    </row>
    <row r="480" spans="1:8" x14ac:dyDescent="0.2">
      <c r="A480" s="11">
        <f t="shared" si="24"/>
        <v>479</v>
      </c>
      <c r="B480" s="6" t="str">
        <f>IF(A480="","",VLOOKUP($A480,超越经验表!$A:$B,2,))</f>
        <v>7570.06亿</v>
      </c>
      <c r="C480" s="6">
        <f>IF(A480="","",VLOOKUP($A480,超越经验表!$A:$C,3,))</f>
        <v>757006445821</v>
      </c>
      <c r="D480" s="6">
        <f>IF(A480="","",VLOOKUP($A480,超越经验表!$A:$D,4,))</f>
        <v>1</v>
      </c>
      <c r="E480" s="6" t="str">
        <f t="shared" si="22"/>
        <v>118.2万亿</v>
      </c>
      <c r="F480" s="6">
        <f>IF(A480="","",VLOOKUP($A480,超越经验表!$A:$F,6,)-VLOOKUP($A$3-1,超越经验表!$A:$F,6,))</f>
        <v>118196191110182</v>
      </c>
      <c r="G480" s="6">
        <f>IF(A480="","",VLOOKUP($A480,超越经验表!$A:$G,7,)-VLOOKUP($A$3-1,超越经验表!$A:$G,7,))</f>
        <v>478</v>
      </c>
      <c r="H480" s="6">
        <f t="shared" si="23"/>
        <v>479</v>
      </c>
    </row>
    <row r="481" spans="1:8" x14ac:dyDescent="0.2">
      <c r="A481" s="5">
        <f t="shared" si="24"/>
        <v>480</v>
      </c>
      <c r="B481" s="5" t="str">
        <f>IF(A481="","",VLOOKUP($A481,超越经验表!$A:$B,2,))</f>
        <v>7602.13亿</v>
      </c>
      <c r="C481" s="5">
        <f>IF(A481="","",VLOOKUP($A481,超越经验表!$A:$C,3,))</f>
        <v>760213001060</v>
      </c>
      <c r="D481" s="5">
        <f>IF(A481="","",VLOOKUP($A481,超越经验表!$A:$D,4,))</f>
        <v>1</v>
      </c>
      <c r="E481" s="5" t="str">
        <f t="shared" si="22"/>
        <v>118.95万亿</v>
      </c>
      <c r="F481" s="5">
        <f>IF(A481="","",VLOOKUP($A481,超越经验表!$A:$F,6,)-VLOOKUP($A$3-1,超越经验表!$A:$F,6,))</f>
        <v>118953197556003</v>
      </c>
      <c r="G481" s="5">
        <f>IF(A481="","",VLOOKUP($A481,超越经验表!$A:$G,7,)-VLOOKUP($A$3-1,超越经验表!$A:$G,7,))</f>
        <v>479</v>
      </c>
      <c r="H481" s="5">
        <f t="shared" si="23"/>
        <v>480</v>
      </c>
    </row>
    <row r="482" spans="1:8" x14ac:dyDescent="0.2">
      <c r="A482" s="11">
        <f t="shared" si="24"/>
        <v>481</v>
      </c>
      <c r="B482" s="6" t="str">
        <f>IF(A482="","",VLOOKUP($A482,超越经验表!$A:$B,2,))</f>
        <v>7634.26亿</v>
      </c>
      <c r="C482" s="6">
        <f>IF(A482="","",VLOOKUP($A482,超越经验表!$A:$C,3,))</f>
        <v>763426249871</v>
      </c>
      <c r="D482" s="6">
        <f>IF(A482="","",VLOOKUP($A482,超越经验表!$A:$D,4,))</f>
        <v>1</v>
      </c>
      <c r="E482" s="6" t="str">
        <f t="shared" si="22"/>
        <v>119.71万亿</v>
      </c>
      <c r="F482" s="6">
        <f>IF(A482="","",VLOOKUP($A482,超越经验表!$A:$F,6,)-VLOOKUP($A$3-1,超越经验表!$A:$F,6,))</f>
        <v>119713410557063</v>
      </c>
      <c r="G482" s="6">
        <f>IF(A482="","",VLOOKUP($A482,超越经验表!$A:$G,7,)-VLOOKUP($A$3-1,超越经验表!$A:$G,7,))</f>
        <v>480</v>
      </c>
      <c r="H482" s="6">
        <f t="shared" si="23"/>
        <v>481</v>
      </c>
    </row>
    <row r="483" spans="1:8" x14ac:dyDescent="0.2">
      <c r="A483" s="5">
        <f t="shared" si="24"/>
        <v>482</v>
      </c>
      <c r="B483" s="5" t="str">
        <f>IF(A483="","",VLOOKUP($A483,超越经验表!$A:$B,2,))</f>
        <v>7666.46亿</v>
      </c>
      <c r="C483" s="5">
        <f>IF(A483="","",VLOOKUP($A483,超越经验表!$A:$C,3,))</f>
        <v>766646192252</v>
      </c>
      <c r="D483" s="5">
        <f>IF(A483="","",VLOOKUP($A483,超越经验表!$A:$D,4,))</f>
        <v>1</v>
      </c>
      <c r="E483" s="5" t="str">
        <f t="shared" si="22"/>
        <v>120.48万亿</v>
      </c>
      <c r="F483" s="5">
        <f>IF(A483="","",VLOOKUP($A483,超越经验表!$A:$F,6,)-VLOOKUP($A$3-1,超越经验表!$A:$F,6,))</f>
        <v>120476836806934</v>
      </c>
      <c r="G483" s="5">
        <f>IF(A483="","",VLOOKUP($A483,超越经验表!$A:$G,7,)-VLOOKUP($A$3-1,超越经验表!$A:$G,7,))</f>
        <v>481</v>
      </c>
      <c r="H483" s="5">
        <f t="shared" si="23"/>
        <v>482</v>
      </c>
    </row>
    <row r="484" spans="1:8" x14ac:dyDescent="0.2">
      <c r="A484" s="11">
        <f t="shared" si="24"/>
        <v>483</v>
      </c>
      <c r="B484" s="6" t="str">
        <f>IF(A484="","",VLOOKUP($A484,超越经验表!$A:$B,2,))</f>
        <v>7698.73亿</v>
      </c>
      <c r="C484" s="6">
        <f>IF(A484="","",VLOOKUP($A484,超越经验表!$A:$C,3,))</f>
        <v>769872828205</v>
      </c>
      <c r="D484" s="6">
        <f>IF(A484="","",VLOOKUP($A484,超越经验表!$A:$D,4,))</f>
        <v>1</v>
      </c>
      <c r="E484" s="6" t="str">
        <f t="shared" si="22"/>
        <v>121.24万亿</v>
      </c>
      <c r="F484" s="6">
        <f>IF(A484="","",VLOOKUP($A484,超越经验表!$A:$F,6,)-VLOOKUP($A$3-1,超越经验表!$A:$F,6,))</f>
        <v>121243482999186</v>
      </c>
      <c r="G484" s="6">
        <f>IF(A484="","",VLOOKUP($A484,超越经验表!$A:$G,7,)-VLOOKUP($A$3-1,超越经验表!$A:$G,7,))</f>
        <v>482</v>
      </c>
      <c r="H484" s="6">
        <f t="shared" si="23"/>
        <v>483</v>
      </c>
    </row>
    <row r="485" spans="1:8" x14ac:dyDescent="0.2">
      <c r="A485" s="5">
        <f t="shared" si="24"/>
        <v>484</v>
      </c>
      <c r="B485" s="5" t="str">
        <f>IF(A485="","",VLOOKUP($A485,超越经验表!$A:$B,2,))</f>
        <v>7731.06亿</v>
      </c>
      <c r="C485" s="5">
        <f>IF(A485="","",VLOOKUP($A485,超越经验表!$A:$C,3,))</f>
        <v>773106157729</v>
      </c>
      <c r="D485" s="5">
        <f>IF(A485="","",VLOOKUP($A485,超越经验表!$A:$D,4,))</f>
        <v>1</v>
      </c>
      <c r="E485" s="5" t="str">
        <f t="shared" si="22"/>
        <v>122.01万亿</v>
      </c>
      <c r="F485" s="5">
        <f>IF(A485="","",VLOOKUP($A485,超越经验表!$A:$F,6,)-VLOOKUP($A$3-1,超越经验表!$A:$F,6,))</f>
        <v>122013355827391</v>
      </c>
      <c r="G485" s="5">
        <f>IF(A485="","",VLOOKUP($A485,超越经验表!$A:$G,7,)-VLOOKUP($A$3-1,超越经验表!$A:$G,7,))</f>
        <v>483</v>
      </c>
      <c r="H485" s="5">
        <f t="shared" si="23"/>
        <v>484</v>
      </c>
    </row>
    <row r="486" spans="1:8" x14ac:dyDescent="0.2">
      <c r="A486" s="11">
        <f t="shared" si="24"/>
        <v>485</v>
      </c>
      <c r="B486" s="6" t="str">
        <f>IF(A486="","",VLOOKUP($A486,超越经验表!$A:$B,2,))</f>
        <v>7763.46亿</v>
      </c>
      <c r="C486" s="6">
        <f>IF(A486="","",VLOOKUP($A486,超越经验表!$A:$C,3,))</f>
        <v>776346180824</v>
      </c>
      <c r="D486" s="6">
        <f>IF(A486="","",VLOOKUP($A486,超越经验表!$A:$D,4,))</f>
        <v>1</v>
      </c>
      <c r="E486" s="6" t="str">
        <f t="shared" si="22"/>
        <v>122.79万亿</v>
      </c>
      <c r="F486" s="6">
        <f>IF(A486="","",VLOOKUP($A486,超越经验表!$A:$F,6,)-VLOOKUP($A$3-1,超越经验表!$A:$F,6,))</f>
        <v>122786461985120</v>
      </c>
      <c r="G486" s="6">
        <f>IF(A486="","",VLOOKUP($A486,超越经验表!$A:$G,7,)-VLOOKUP($A$3-1,超越经验表!$A:$G,7,))</f>
        <v>484</v>
      </c>
      <c r="H486" s="6">
        <f t="shared" si="23"/>
        <v>485</v>
      </c>
    </row>
    <row r="487" spans="1:8" x14ac:dyDescent="0.2">
      <c r="A487" s="5">
        <f t="shared" si="24"/>
        <v>486</v>
      </c>
      <c r="B487" s="5" t="str">
        <f>IF(A487="","",VLOOKUP($A487,超越经验表!$A:$B,2,))</f>
        <v>7795.93亿</v>
      </c>
      <c r="C487" s="5">
        <f>IF(A487="","",VLOOKUP($A487,超越经验表!$A:$C,3,))</f>
        <v>779592897489</v>
      </c>
      <c r="D487" s="5">
        <f>IF(A487="","",VLOOKUP($A487,超越经验表!$A:$D,4,))</f>
        <v>1</v>
      </c>
      <c r="E487" s="5" t="str">
        <f t="shared" si="22"/>
        <v>123.56万亿</v>
      </c>
      <c r="F487" s="5">
        <f>IF(A487="","",VLOOKUP($A487,超越经验表!$A:$F,6,)-VLOOKUP($A$3-1,超越经验表!$A:$F,6,))</f>
        <v>123562808165944</v>
      </c>
      <c r="G487" s="5">
        <f>IF(A487="","",VLOOKUP($A487,超越经验表!$A:$G,7,)-VLOOKUP($A$3-1,超越经验表!$A:$G,7,))</f>
        <v>485</v>
      </c>
      <c r="H487" s="5">
        <f t="shared" si="23"/>
        <v>486</v>
      </c>
    </row>
    <row r="488" spans="1:8" x14ac:dyDescent="0.2">
      <c r="A488" s="11">
        <f t="shared" si="24"/>
        <v>487</v>
      </c>
      <c r="B488" s="6" t="str">
        <f>IF(A488="","",VLOOKUP($A488,超越经验表!$A:$B,2,))</f>
        <v>7828.46亿</v>
      </c>
      <c r="C488" s="6">
        <f>IF(A488="","",VLOOKUP($A488,超越经验表!$A:$C,3,))</f>
        <v>782846307727</v>
      </c>
      <c r="D488" s="6">
        <f>IF(A488="","",VLOOKUP($A488,超越经验表!$A:$D,4,))</f>
        <v>1</v>
      </c>
      <c r="E488" s="6" t="str">
        <f t="shared" si="22"/>
        <v>124.34万亿</v>
      </c>
      <c r="F488" s="6">
        <f>IF(A488="","",VLOOKUP($A488,超越经验表!$A:$F,6,)-VLOOKUP($A$3-1,超越经验表!$A:$F,6,))</f>
        <v>124342401063433</v>
      </c>
      <c r="G488" s="6">
        <f>IF(A488="","",VLOOKUP($A488,超越经验表!$A:$G,7,)-VLOOKUP($A$3-1,超越经验表!$A:$G,7,))</f>
        <v>486</v>
      </c>
      <c r="H488" s="6">
        <f t="shared" si="23"/>
        <v>487</v>
      </c>
    </row>
    <row r="489" spans="1:8" x14ac:dyDescent="0.2">
      <c r="A489" s="5">
        <f t="shared" si="24"/>
        <v>488</v>
      </c>
      <c r="B489" s="5" t="str">
        <f>IF(A489="","",VLOOKUP($A489,超越经验表!$A:$B,2,))</f>
        <v>7861.06亿</v>
      </c>
      <c r="C489" s="5">
        <f>IF(A489="","",VLOOKUP($A489,超越经验表!$A:$C,3,))</f>
        <v>786106411535</v>
      </c>
      <c r="D489" s="5">
        <f>IF(A489="","",VLOOKUP($A489,超越经验表!$A:$D,4,))</f>
        <v>1</v>
      </c>
      <c r="E489" s="5" t="str">
        <f t="shared" si="22"/>
        <v>125.13万亿</v>
      </c>
      <c r="F489" s="5">
        <f>IF(A489="","",VLOOKUP($A489,超越经验表!$A:$F,6,)-VLOOKUP($A$3-1,超越经验表!$A:$F,6,))</f>
        <v>125125247371160</v>
      </c>
      <c r="G489" s="5">
        <f>IF(A489="","",VLOOKUP($A489,超越经验表!$A:$G,7,)-VLOOKUP($A$3-1,超越经验表!$A:$G,7,))</f>
        <v>487</v>
      </c>
      <c r="H489" s="5">
        <f t="shared" si="23"/>
        <v>488</v>
      </c>
    </row>
    <row r="490" spans="1:8" x14ac:dyDescent="0.2">
      <c r="A490" s="11">
        <f t="shared" si="24"/>
        <v>489</v>
      </c>
      <c r="B490" s="6" t="str">
        <f>IF(A490="","",VLOOKUP($A490,超越经验表!$A:$B,2,))</f>
        <v>7893.73亿</v>
      </c>
      <c r="C490" s="6">
        <f>IF(A490="","",VLOOKUP($A490,超越经验表!$A:$C,3,))</f>
        <v>789373208914</v>
      </c>
      <c r="D490" s="6">
        <f>IF(A490="","",VLOOKUP($A490,超越经验表!$A:$D,4,))</f>
        <v>1</v>
      </c>
      <c r="E490" s="6" t="str">
        <f t="shared" si="22"/>
        <v>125.91万亿</v>
      </c>
      <c r="F490" s="6">
        <f>IF(A490="","",VLOOKUP($A490,超越经验表!$A:$F,6,)-VLOOKUP($A$3-1,超越经验表!$A:$F,6,))</f>
        <v>125911353782695</v>
      </c>
      <c r="G490" s="6">
        <f>IF(A490="","",VLOOKUP($A490,超越经验表!$A:$G,7,)-VLOOKUP($A$3-1,超越经验表!$A:$G,7,))</f>
        <v>488</v>
      </c>
      <c r="H490" s="6">
        <f t="shared" si="23"/>
        <v>489</v>
      </c>
    </row>
    <row r="491" spans="1:8" x14ac:dyDescent="0.2">
      <c r="A491" s="5">
        <f t="shared" si="24"/>
        <v>490</v>
      </c>
      <c r="B491" s="5" t="str">
        <f>IF(A491="","",VLOOKUP($A491,超越经验表!$A:$B,2,))</f>
        <v>7926.47亿</v>
      </c>
      <c r="C491" s="5">
        <f>IF(A491="","",VLOOKUP($A491,超越经验表!$A:$C,3,))</f>
        <v>792646699864</v>
      </c>
      <c r="D491" s="5">
        <f>IF(A491="","",VLOOKUP($A491,超越经验表!$A:$D,4,))</f>
        <v>1</v>
      </c>
      <c r="E491" s="5" t="str">
        <f t="shared" si="22"/>
        <v>126.7万亿</v>
      </c>
      <c r="F491" s="5">
        <f>IF(A491="","",VLOOKUP($A491,超越经验表!$A:$F,6,)-VLOOKUP($A$3-1,超越经验表!$A:$F,6,))</f>
        <v>126700726991609</v>
      </c>
      <c r="G491" s="5">
        <f>IF(A491="","",VLOOKUP($A491,超越经验表!$A:$G,7,)-VLOOKUP($A$3-1,超越经验表!$A:$G,7,))</f>
        <v>489</v>
      </c>
      <c r="H491" s="5">
        <f t="shared" si="23"/>
        <v>490</v>
      </c>
    </row>
    <row r="492" spans="1:8" x14ac:dyDescent="0.2">
      <c r="A492" s="11">
        <f t="shared" si="24"/>
        <v>491</v>
      </c>
      <c r="B492" s="6" t="str">
        <f>IF(A492="","",VLOOKUP($A492,超越经验表!$A:$B,2,))</f>
        <v>7959.27亿</v>
      </c>
      <c r="C492" s="6">
        <f>IF(A492="","",VLOOKUP($A492,超越经验表!$A:$C,3,))</f>
        <v>795926884386</v>
      </c>
      <c r="D492" s="6">
        <f>IF(A492="","",VLOOKUP($A492,超越经验表!$A:$D,4,))</f>
        <v>1</v>
      </c>
      <c r="E492" s="6" t="str">
        <f t="shared" si="22"/>
        <v>127.49万亿</v>
      </c>
      <c r="F492" s="6">
        <f>IF(A492="","",VLOOKUP($A492,超越经验表!$A:$F,6,)-VLOOKUP($A$3-1,超越经验表!$A:$F,6,))</f>
        <v>127493373691473</v>
      </c>
      <c r="G492" s="6">
        <f>IF(A492="","",VLOOKUP($A492,超越经验表!$A:$G,7,)-VLOOKUP($A$3-1,超越经验表!$A:$G,7,))</f>
        <v>490</v>
      </c>
      <c r="H492" s="6">
        <f t="shared" si="23"/>
        <v>491</v>
      </c>
    </row>
    <row r="493" spans="1:8" x14ac:dyDescent="0.2">
      <c r="A493" s="5">
        <f t="shared" si="24"/>
        <v>492</v>
      </c>
      <c r="B493" s="5" t="str">
        <f>IF(A493="","",VLOOKUP($A493,超越经验表!$A:$B,2,))</f>
        <v>7992.14亿</v>
      </c>
      <c r="C493" s="5">
        <f>IF(A493="","",VLOOKUP($A493,超越经验表!$A:$C,3,))</f>
        <v>799213762478</v>
      </c>
      <c r="D493" s="5">
        <f>IF(A493="","",VLOOKUP($A493,超越经验表!$A:$D,4,))</f>
        <v>1</v>
      </c>
      <c r="E493" s="5" t="str">
        <f t="shared" si="22"/>
        <v>128.29万亿</v>
      </c>
      <c r="F493" s="5">
        <f>IF(A493="","",VLOOKUP($A493,超越经验表!$A:$F,6,)-VLOOKUP($A$3-1,超越经验表!$A:$F,6,))</f>
        <v>128289300575859</v>
      </c>
      <c r="G493" s="5">
        <f>IF(A493="","",VLOOKUP($A493,超越经验表!$A:$G,7,)-VLOOKUP($A$3-1,超越经验表!$A:$G,7,))</f>
        <v>491</v>
      </c>
      <c r="H493" s="5">
        <f t="shared" si="23"/>
        <v>492</v>
      </c>
    </row>
    <row r="494" spans="1:8" x14ac:dyDescent="0.2">
      <c r="A494" s="11">
        <f t="shared" si="24"/>
        <v>493</v>
      </c>
      <c r="B494" s="6" t="str">
        <f>IF(A494="","",VLOOKUP($A494,超越经验表!$A:$B,2,))</f>
        <v>8025.07亿</v>
      </c>
      <c r="C494" s="6">
        <f>IF(A494="","",VLOOKUP($A494,超越经验表!$A:$C,3,))</f>
        <v>802507334142</v>
      </c>
      <c r="D494" s="6">
        <f>IF(A494="","",VLOOKUP($A494,超越经验表!$A:$D,4,))</f>
        <v>1</v>
      </c>
      <c r="E494" s="6" t="str">
        <f t="shared" si="22"/>
        <v>129.09万亿</v>
      </c>
      <c r="F494" s="6">
        <f>IF(A494="","",VLOOKUP($A494,超越经验表!$A:$F,6,)-VLOOKUP($A$3-1,超越经验表!$A:$F,6,))</f>
        <v>129088514338337</v>
      </c>
      <c r="G494" s="6">
        <f>IF(A494="","",VLOOKUP($A494,超越经验表!$A:$G,7,)-VLOOKUP($A$3-1,超越经验表!$A:$G,7,))</f>
        <v>492</v>
      </c>
      <c r="H494" s="6">
        <f t="shared" si="23"/>
        <v>493</v>
      </c>
    </row>
    <row r="495" spans="1:8" x14ac:dyDescent="0.2">
      <c r="A495" s="5">
        <f t="shared" si="24"/>
        <v>494</v>
      </c>
      <c r="B495" s="5" t="str">
        <f>IF(A495="","",VLOOKUP($A495,超越经验表!$A:$B,2,))</f>
        <v>8058.08亿</v>
      </c>
      <c r="C495" s="5">
        <f>IF(A495="","",VLOOKUP($A495,超越经验表!$A:$C,3,))</f>
        <v>805807599377</v>
      </c>
      <c r="D495" s="5">
        <f>IF(A495="","",VLOOKUP($A495,超越经验表!$A:$D,4,))</f>
        <v>1</v>
      </c>
      <c r="E495" s="5" t="str">
        <f t="shared" si="22"/>
        <v>129.89万亿</v>
      </c>
      <c r="F495" s="5">
        <f>IF(A495="","",VLOOKUP($A495,超越经验表!$A:$F,6,)-VLOOKUP($A$3-1,超越经验表!$A:$F,6,))</f>
        <v>129891021672479</v>
      </c>
      <c r="G495" s="5">
        <f>IF(A495="","",VLOOKUP($A495,超越经验表!$A:$G,7,)-VLOOKUP($A$3-1,超越经验表!$A:$G,7,))</f>
        <v>493</v>
      </c>
      <c r="H495" s="5">
        <f t="shared" si="23"/>
        <v>494</v>
      </c>
    </row>
    <row r="496" spans="1:8" x14ac:dyDescent="0.2">
      <c r="A496" s="11">
        <f t="shared" si="24"/>
        <v>495</v>
      </c>
      <c r="B496" s="6" t="str">
        <f>IF(A496="","",VLOOKUP($A496,超越经验表!$A:$B,2,))</f>
        <v>8091.15亿</v>
      </c>
      <c r="C496" s="6">
        <f>IF(A496="","",VLOOKUP($A496,超越经验表!$A:$C,3,))</f>
        <v>809114558183</v>
      </c>
      <c r="D496" s="6">
        <f>IF(A496="","",VLOOKUP($A496,超越经验表!$A:$D,4,))</f>
        <v>1</v>
      </c>
      <c r="E496" s="6" t="str">
        <f t="shared" si="22"/>
        <v>130.7万亿</v>
      </c>
      <c r="F496" s="6">
        <f>IF(A496="","",VLOOKUP($A496,超越经验表!$A:$F,6,)-VLOOKUP($A$3-1,超越经验表!$A:$F,6,))</f>
        <v>130696829271856</v>
      </c>
      <c r="G496" s="6">
        <f>IF(A496="","",VLOOKUP($A496,超越经验表!$A:$G,7,)-VLOOKUP($A$3-1,超越经验表!$A:$G,7,))</f>
        <v>494</v>
      </c>
      <c r="H496" s="6">
        <f t="shared" si="23"/>
        <v>495</v>
      </c>
    </row>
    <row r="497" spans="1:8" x14ac:dyDescent="0.2">
      <c r="A497" s="5">
        <f t="shared" si="24"/>
        <v>496</v>
      </c>
      <c r="B497" s="5" t="str">
        <f>IF(A497="","",VLOOKUP($A497,超越经验表!$A:$B,2,))</f>
        <v>8124.28亿</v>
      </c>
      <c r="C497" s="5">
        <f>IF(A497="","",VLOOKUP($A497,超越经验表!$A:$C,3,))</f>
        <v>812428210560</v>
      </c>
      <c r="D497" s="5">
        <f>IF(A497="","",VLOOKUP($A497,超越经验表!$A:$D,4,))</f>
        <v>1</v>
      </c>
      <c r="E497" s="5" t="str">
        <f t="shared" si="22"/>
        <v>131.51万亿</v>
      </c>
      <c r="F497" s="5">
        <f>IF(A497="","",VLOOKUP($A497,超越经验表!$A:$F,6,)-VLOOKUP($A$3-1,超越经验表!$A:$F,6,))</f>
        <v>131505943830039</v>
      </c>
      <c r="G497" s="5">
        <f>IF(A497="","",VLOOKUP($A497,超越经验表!$A:$G,7,)-VLOOKUP($A$3-1,超越经验表!$A:$G,7,))</f>
        <v>495</v>
      </c>
      <c r="H497" s="5">
        <f t="shared" si="23"/>
        <v>496</v>
      </c>
    </row>
    <row r="498" spans="1:8" x14ac:dyDescent="0.2">
      <c r="A498" s="11">
        <f t="shared" si="24"/>
        <v>497</v>
      </c>
      <c r="B498" s="6" t="str">
        <f>IF(A498="","",VLOOKUP($A498,超越经验表!$A:$B,2,))</f>
        <v>8157.49亿</v>
      </c>
      <c r="C498" s="6">
        <f>IF(A498="","",VLOOKUP($A498,超越经验表!$A:$C,3,))</f>
        <v>815748556508</v>
      </c>
      <c r="D498" s="6">
        <f>IF(A498="","",VLOOKUP($A498,超越经验表!$A:$D,4,))</f>
        <v>1</v>
      </c>
      <c r="E498" s="6" t="str">
        <f t="shared" si="22"/>
        <v>132.32万亿</v>
      </c>
      <c r="F498" s="6">
        <f>IF(A498="","",VLOOKUP($A498,超越经验表!$A:$F,6,)-VLOOKUP($A$3-1,超越经验表!$A:$F,6,))</f>
        <v>132318372040599</v>
      </c>
      <c r="G498" s="6">
        <f>IF(A498="","",VLOOKUP($A498,超越经验表!$A:$G,7,)-VLOOKUP($A$3-1,超越经验表!$A:$G,7,))</f>
        <v>496</v>
      </c>
      <c r="H498" s="6">
        <f t="shared" si="23"/>
        <v>497</v>
      </c>
    </row>
    <row r="499" spans="1:8" x14ac:dyDescent="0.2">
      <c r="A499" s="5">
        <f t="shared" si="24"/>
        <v>498</v>
      </c>
      <c r="B499" s="5" t="str">
        <f>IF(A499="","",VLOOKUP($A499,超越经验表!$A:$B,2,))</f>
        <v>8190.76亿</v>
      </c>
      <c r="C499" s="5">
        <f>IF(A499="","",VLOOKUP($A499,超越经验表!$A:$C,3,))</f>
        <v>819075596027</v>
      </c>
      <c r="D499" s="5">
        <f>IF(A499="","",VLOOKUP($A499,超越经验表!$A:$D,4,))</f>
        <v>1</v>
      </c>
      <c r="E499" s="5" t="str">
        <f t="shared" si="22"/>
        <v>133.13万亿</v>
      </c>
      <c r="F499" s="5">
        <f>IF(A499="","",VLOOKUP($A499,超越经验表!$A:$F,6,)-VLOOKUP($A$3-1,超越经验表!$A:$F,6,))</f>
        <v>133134120597107</v>
      </c>
      <c r="G499" s="5">
        <f>IF(A499="","",VLOOKUP($A499,超越经验表!$A:$G,7,)-VLOOKUP($A$3-1,超越经验表!$A:$G,7,))</f>
        <v>497</v>
      </c>
      <c r="H499" s="5">
        <f t="shared" si="23"/>
        <v>498</v>
      </c>
    </row>
    <row r="500" spans="1:8" x14ac:dyDescent="0.2">
      <c r="A500" s="11">
        <f t="shared" si="24"/>
        <v>499</v>
      </c>
      <c r="B500" s="6" t="str">
        <f>IF(A500="","",VLOOKUP($A500,超越经验表!$A:$B,2,))</f>
        <v>8224.09亿</v>
      </c>
      <c r="C500" s="6">
        <f>IF(A500="","",VLOOKUP($A500,超越经验表!$A:$C,3,))</f>
        <v>822409329118</v>
      </c>
      <c r="D500" s="6">
        <f>IF(A500="","",VLOOKUP($A500,超越经验表!$A:$D,4,))</f>
        <v>1</v>
      </c>
      <c r="E500" s="6" t="str">
        <f t="shared" si="22"/>
        <v>133.95万亿</v>
      </c>
      <c r="F500" s="6">
        <f>IF(A500="","",VLOOKUP($A500,超越经验表!$A:$F,6,)-VLOOKUP($A$3-1,超越经验表!$A:$F,6,))</f>
        <v>133953196193134</v>
      </c>
      <c r="G500" s="6">
        <f>IF(A500="","",VLOOKUP($A500,超越经验表!$A:$G,7,)-VLOOKUP($A$3-1,超越经验表!$A:$G,7,))</f>
        <v>498</v>
      </c>
      <c r="H500" s="6">
        <f t="shared" si="23"/>
        <v>499</v>
      </c>
    </row>
    <row r="501" spans="1:8" x14ac:dyDescent="0.2">
      <c r="A501" s="5">
        <f t="shared" si="24"/>
        <v>500</v>
      </c>
      <c r="B501" s="5" t="str">
        <f>IF(A501="","",VLOOKUP($A501,超越经验表!$A:$B,2,))</f>
        <v>8257.5亿</v>
      </c>
      <c r="C501" s="5">
        <f>IF(A501="","",VLOOKUP($A501,超越经验表!$A:$C,3,))</f>
        <v>825749755779</v>
      </c>
      <c r="D501" s="5">
        <f>IF(A501="","",VLOOKUP($A501,超越经验表!$A:$D,4,))</f>
        <v>1</v>
      </c>
      <c r="E501" s="5" t="str">
        <f t="shared" si="22"/>
        <v>134.78万亿</v>
      </c>
      <c r="F501" s="5">
        <f>IF(A501="","",VLOOKUP($A501,超越经验表!$A:$F,6,)-VLOOKUP($A$3-1,超越经验表!$A:$F,6,))</f>
        <v>134775605522252</v>
      </c>
      <c r="G501" s="5">
        <f>IF(A501="","",VLOOKUP($A501,超越经验表!$A:$G,7,)-VLOOKUP($A$3-1,超越经验表!$A:$G,7,))</f>
        <v>499</v>
      </c>
      <c r="H501" s="5">
        <f t="shared" si="23"/>
        <v>500</v>
      </c>
    </row>
    <row r="502" spans="1:8" x14ac:dyDescent="0.2">
      <c r="A502" s="11">
        <f t="shared" si="24"/>
        <v>501</v>
      </c>
      <c r="B502" s="6" t="str">
        <f>IF(A502="","",VLOOKUP($A502,超越经验表!$A:$B,2,))</f>
        <v>8290.97亿</v>
      </c>
      <c r="C502" s="6">
        <f>IF(A502="","",VLOOKUP($A502,超越经验表!$A:$C,3,))</f>
        <v>829096916412</v>
      </c>
      <c r="D502" s="6">
        <f>IF(A502="","",VLOOKUP($A502,超越经验表!$A:$D,4,))</f>
        <v>1</v>
      </c>
      <c r="E502" s="6" t="str">
        <f t="shared" si="22"/>
        <v>135.6万亿</v>
      </c>
      <c r="F502" s="6">
        <f>IF(A502="","",VLOOKUP($A502,超越经验表!$A:$F,6,)-VLOOKUP($A$3-1,超越经验表!$A:$F,6,))</f>
        <v>135601355278031</v>
      </c>
      <c r="G502" s="6">
        <f>IF(A502="","",VLOOKUP($A502,超越经验表!$A:$G,7,)-VLOOKUP($A$3-1,超越经验表!$A:$G,7,))</f>
        <v>500</v>
      </c>
      <c r="H502" s="6">
        <f t="shared" si="23"/>
        <v>501</v>
      </c>
    </row>
    <row r="503" spans="1:8" x14ac:dyDescent="0.2">
      <c r="A503" s="5">
        <f t="shared" si="24"/>
        <v>502</v>
      </c>
      <c r="B503" s="5" t="str">
        <f>IF(A503="","",VLOOKUP($A503,超越经验表!$A:$B,2,))</f>
        <v>8324.67亿</v>
      </c>
      <c r="C503" s="5">
        <f>IF(A503="","",VLOOKUP($A503,超越经验表!$A:$C,3,))</f>
        <v>832467493608</v>
      </c>
      <c r="D503" s="5">
        <f>IF(A503="","",VLOOKUP($A503,超越经验表!$A:$D,4,))</f>
        <v>1</v>
      </c>
      <c r="E503" s="5" t="str">
        <f t="shared" si="22"/>
        <v>136.43万亿</v>
      </c>
      <c r="F503" s="5">
        <f>IF(A503="","",VLOOKUP($A503,超越经验表!$A:$F,6,)-VLOOKUP($A$3-1,超越经验表!$A:$F,6,))</f>
        <v>136430452194443</v>
      </c>
      <c r="G503" s="5">
        <f>IF(A503="","",VLOOKUP($A503,超越经验表!$A:$G,7,)-VLOOKUP($A$3-1,超越经验表!$A:$G,7,))</f>
        <v>501</v>
      </c>
      <c r="H503" s="5">
        <f t="shared" si="23"/>
        <v>502</v>
      </c>
    </row>
    <row r="504" spans="1:8" x14ac:dyDescent="0.2">
      <c r="A504" s="11">
        <f t="shared" si="24"/>
        <v>503</v>
      </c>
      <c r="B504" s="6" t="str">
        <f>IF(A504="","",VLOOKUP($A504,超越经验表!$A:$B,2,))</f>
        <v>8358.62亿</v>
      </c>
      <c r="C504" s="6">
        <f>IF(A504="","",VLOOKUP($A504,超越经验表!$A:$C,3,))</f>
        <v>835861664844</v>
      </c>
      <c r="D504" s="6">
        <f>IF(A504="","",VLOOKUP($A504,超越经验表!$A:$D,4,))</f>
        <v>1</v>
      </c>
      <c r="E504" s="6" t="str">
        <f t="shared" si="22"/>
        <v>137.26万亿</v>
      </c>
      <c r="F504" s="6">
        <f>IF(A504="","",VLOOKUP($A504,超越经验表!$A:$F,6,)-VLOOKUP($A$3-1,超越经验表!$A:$F,6,))</f>
        <v>137262919688051</v>
      </c>
      <c r="G504" s="6">
        <f>IF(A504="","",VLOOKUP($A504,超越经验表!$A:$G,7,)-VLOOKUP($A$3-1,超越经验表!$A:$G,7,))</f>
        <v>502</v>
      </c>
      <c r="H504" s="6">
        <f t="shared" si="23"/>
        <v>503</v>
      </c>
    </row>
    <row r="505" spans="1:8" x14ac:dyDescent="0.2">
      <c r="A505" s="5">
        <f t="shared" si="24"/>
        <v>504</v>
      </c>
      <c r="B505" s="5" t="str">
        <f>IF(A505="","",VLOOKUP($A505,超越经验表!$A:$B,2,))</f>
        <v>8392.8亿</v>
      </c>
      <c r="C505" s="5">
        <f>IF(A505="","",VLOOKUP($A505,超越经验表!$A:$C,3,))</f>
        <v>839279595279</v>
      </c>
      <c r="D505" s="5">
        <f>IF(A505="","",VLOOKUP($A505,超越经验表!$A:$D,4,))</f>
        <v>1</v>
      </c>
      <c r="E505" s="5" t="str">
        <f t="shared" si="22"/>
        <v>138.1万亿</v>
      </c>
      <c r="F505" s="5">
        <f>IF(A505="","",VLOOKUP($A505,超越经验表!$A:$F,6,)-VLOOKUP($A$3-1,超越经验表!$A:$F,6,))</f>
        <v>138098781352895</v>
      </c>
      <c r="G505" s="5">
        <f>IF(A505="","",VLOOKUP($A505,超越经验表!$A:$G,7,)-VLOOKUP($A$3-1,超越经验表!$A:$G,7,))</f>
        <v>503</v>
      </c>
      <c r="H505" s="5">
        <f t="shared" si="23"/>
        <v>504</v>
      </c>
    </row>
    <row r="506" spans="1:8" x14ac:dyDescent="0.2">
      <c r="A506" s="11">
        <f t="shared" si="24"/>
        <v>505</v>
      </c>
      <c r="B506" s="6" t="str">
        <f>IF(A506="","",VLOOKUP($A506,超越经验表!$A:$B,2,))</f>
        <v>8427.21亿</v>
      </c>
      <c r="C506" s="6">
        <f>IF(A506="","",VLOOKUP($A506,超越经验表!$A:$C,3,))</f>
        <v>842721451227</v>
      </c>
      <c r="D506" s="6">
        <f>IF(A506="","",VLOOKUP($A506,超越经验表!$A:$D,4,))</f>
        <v>1</v>
      </c>
      <c r="E506" s="6" t="str">
        <f t="shared" si="22"/>
        <v>138.94万亿</v>
      </c>
      <c r="F506" s="6">
        <f>IF(A506="","",VLOOKUP($A506,超越经验表!$A:$F,6,)-VLOOKUP($A$3-1,超越经验表!$A:$F,6,))</f>
        <v>138938060948174</v>
      </c>
      <c r="G506" s="6">
        <f>IF(A506="","",VLOOKUP($A506,超越经验表!$A:$G,7,)-VLOOKUP($A$3-1,超越经验表!$A:$G,7,))</f>
        <v>504</v>
      </c>
      <c r="H506" s="6">
        <f t="shared" si="23"/>
        <v>505</v>
      </c>
    </row>
    <row r="507" spans="1:8" x14ac:dyDescent="0.2">
      <c r="A507" s="5">
        <f t="shared" si="24"/>
        <v>506</v>
      </c>
      <c r="B507" s="5" t="str">
        <f>IF(A507="","",VLOOKUP($A507,超越经验表!$A:$B,2,))</f>
        <v>8461.87亿</v>
      </c>
      <c r="C507" s="5">
        <f>IF(A507="","",VLOOKUP($A507,超越经验表!$A:$C,3,))</f>
        <v>846187400167</v>
      </c>
      <c r="D507" s="5">
        <f>IF(A507="","",VLOOKUP($A507,超越经验表!$A:$D,4,))</f>
        <v>1</v>
      </c>
      <c r="E507" s="5" t="str">
        <f t="shared" si="22"/>
        <v>139.78万亿</v>
      </c>
      <c r="F507" s="5">
        <f>IF(A507="","",VLOOKUP($A507,超越经验表!$A:$F,6,)-VLOOKUP($A$3-1,超越经验表!$A:$F,6,))</f>
        <v>139780782399401</v>
      </c>
      <c r="G507" s="5">
        <f>IF(A507="","",VLOOKUP($A507,超越经验表!$A:$G,7,)-VLOOKUP($A$3-1,超越经验表!$A:$G,7,))</f>
        <v>505</v>
      </c>
      <c r="H507" s="5">
        <f t="shared" si="23"/>
        <v>506</v>
      </c>
    </row>
    <row r="508" spans="1:8" x14ac:dyDescent="0.2">
      <c r="A508" s="11">
        <f t="shared" si="24"/>
        <v>507</v>
      </c>
      <c r="B508" s="6" t="str">
        <f>IF(A508="","",VLOOKUP($A508,超越经验表!$A:$B,2,))</f>
        <v>8496.78亿</v>
      </c>
      <c r="C508" s="6">
        <f>IF(A508="","",VLOOKUP($A508,超越经验表!$A:$C,3,))</f>
        <v>849677610749</v>
      </c>
      <c r="D508" s="6">
        <f>IF(A508="","",VLOOKUP($A508,超越经验表!$A:$D,4,))</f>
        <v>1</v>
      </c>
      <c r="E508" s="6" t="str">
        <f t="shared" si="22"/>
        <v>140.63万亿</v>
      </c>
      <c r="F508" s="6">
        <f>IF(A508="","",VLOOKUP($A508,超越经验表!$A:$F,6,)-VLOOKUP($A$3-1,超越经验表!$A:$F,6,))</f>
        <v>140626969799568</v>
      </c>
      <c r="G508" s="6">
        <f>IF(A508="","",VLOOKUP($A508,超越经验表!$A:$G,7,)-VLOOKUP($A$3-1,超越经验表!$A:$G,7,))</f>
        <v>506</v>
      </c>
      <c r="H508" s="6">
        <f t="shared" si="23"/>
        <v>507</v>
      </c>
    </row>
    <row r="509" spans="1:8" x14ac:dyDescent="0.2">
      <c r="A509" s="5">
        <f t="shared" si="24"/>
        <v>508</v>
      </c>
      <c r="B509" s="5" t="str">
        <f>IF(A509="","",VLOOKUP($A509,超越经验表!$A:$B,2,))</f>
        <v>8531.92亿</v>
      </c>
      <c r="C509" s="5">
        <f>IF(A509="","",VLOOKUP($A509,超越经验表!$A:$C,3,))</f>
        <v>853192252805</v>
      </c>
      <c r="D509" s="5">
        <f>IF(A509="","",VLOOKUP($A509,超越经验表!$A:$D,4,))</f>
        <v>1</v>
      </c>
      <c r="E509" s="5" t="str">
        <f t="shared" si="22"/>
        <v>141.48万亿</v>
      </c>
      <c r="F509" s="5">
        <f>IF(A509="","",VLOOKUP($A509,超越经验表!$A:$F,6,)-VLOOKUP($A$3-1,超越经验表!$A:$F,6,))</f>
        <v>141476647410317</v>
      </c>
      <c r="G509" s="5">
        <f>IF(A509="","",VLOOKUP($A509,超越经验表!$A:$G,7,)-VLOOKUP($A$3-1,超越经验表!$A:$G,7,))</f>
        <v>507</v>
      </c>
      <c r="H509" s="5">
        <f t="shared" si="23"/>
        <v>508</v>
      </c>
    </row>
    <row r="510" spans="1:8" x14ac:dyDescent="0.2">
      <c r="A510" s="11">
        <f t="shared" si="24"/>
        <v>509</v>
      </c>
      <c r="B510" s="6" t="str">
        <f>IF(A510="","",VLOOKUP($A510,超越经验表!$A:$B,2,))</f>
        <v>8567.31亿</v>
      </c>
      <c r="C510" s="6">
        <f>IF(A510="","",VLOOKUP($A510,超越经验表!$A:$C,3,))</f>
        <v>856731497356</v>
      </c>
      <c r="D510" s="6">
        <f>IF(A510="","",VLOOKUP($A510,超越经验表!$A:$D,4,))</f>
        <v>1</v>
      </c>
      <c r="E510" s="6" t="str">
        <f t="shared" si="22"/>
        <v>142.33万亿</v>
      </c>
      <c r="F510" s="6">
        <f>IF(A510="","",VLOOKUP($A510,超越经验表!$A:$F,6,)-VLOOKUP($A$3-1,超越经验表!$A:$F,6,))</f>
        <v>142329839663122</v>
      </c>
      <c r="G510" s="6">
        <f>IF(A510="","",VLOOKUP($A510,超越经验表!$A:$G,7,)-VLOOKUP($A$3-1,超越经验表!$A:$G,7,))</f>
        <v>508</v>
      </c>
      <c r="H510" s="6">
        <f t="shared" si="23"/>
        <v>509</v>
      </c>
    </row>
    <row r="511" spans="1:8" x14ac:dyDescent="0.2">
      <c r="A511" s="5">
        <f t="shared" si="24"/>
        <v>510</v>
      </c>
      <c r="B511" s="5" t="str">
        <f>IF(A511="","",VLOOKUP($A511,超越经验表!$A:$B,2,))</f>
        <v>8602.96亿</v>
      </c>
      <c r="C511" s="5">
        <f>IF(A511="","",VLOOKUP($A511,超越经验表!$A:$C,3,))</f>
        <v>860295516618</v>
      </c>
      <c r="D511" s="5">
        <f>IF(A511="","",VLOOKUP($A511,超越经验表!$A:$D,4,))</f>
        <v>1</v>
      </c>
      <c r="E511" s="5" t="str">
        <f t="shared" si="22"/>
        <v>143.19万亿</v>
      </c>
      <c r="F511" s="5">
        <f>IF(A511="","",VLOOKUP($A511,超越经验表!$A:$F,6,)-VLOOKUP($A$3-1,超越经验表!$A:$F,6,))</f>
        <v>143186571160478</v>
      </c>
      <c r="G511" s="5">
        <f>IF(A511="","",VLOOKUP($A511,超越经验表!$A:$G,7,)-VLOOKUP($A$3-1,超越经验表!$A:$G,7,))</f>
        <v>509</v>
      </c>
      <c r="H511" s="5">
        <f t="shared" si="23"/>
        <v>510</v>
      </c>
    </row>
    <row r="512" spans="1:8" x14ac:dyDescent="0.2">
      <c r="A512" s="11">
        <f t="shared" si="24"/>
        <v>511</v>
      </c>
      <c r="B512" s="6" t="str">
        <f>IF(A512="","",VLOOKUP($A512,超越经验表!$A:$B,2,))</f>
        <v>8638.84亿</v>
      </c>
      <c r="C512" s="6">
        <f>IF(A512="","",VLOOKUP($A512,超越经验表!$A:$C,3,))</f>
        <v>863884484016</v>
      </c>
      <c r="D512" s="6">
        <f>IF(A512="","",VLOOKUP($A512,超越经验表!$A:$D,4,))</f>
        <v>1</v>
      </c>
      <c r="E512" s="6" t="str">
        <f t="shared" si="22"/>
        <v>144.05万亿</v>
      </c>
      <c r="F512" s="6">
        <f>IF(A512="","",VLOOKUP($A512,超越经验表!$A:$F,6,)-VLOOKUP($A$3-1,超越经验表!$A:$F,6,))</f>
        <v>144046866677096</v>
      </c>
      <c r="G512" s="6">
        <f>IF(A512="","",VLOOKUP($A512,超越经验表!$A:$G,7,)-VLOOKUP($A$3-1,超越经验表!$A:$G,7,))</f>
        <v>510</v>
      </c>
      <c r="H512" s="6">
        <f t="shared" si="23"/>
        <v>511</v>
      </c>
    </row>
    <row r="513" spans="1:8" x14ac:dyDescent="0.2">
      <c r="A513" s="5">
        <f t="shared" si="24"/>
        <v>512</v>
      </c>
      <c r="B513" s="5" t="str">
        <f>IF(A513="","",VLOOKUP($A513,超越经验表!$A:$B,2,))</f>
        <v>8674.99亿</v>
      </c>
      <c r="C513" s="5">
        <f>IF(A513="","",VLOOKUP($A513,超越经验表!$A:$C,3,))</f>
        <v>867498574185</v>
      </c>
      <c r="D513" s="5">
        <f>IF(A513="","",VLOOKUP($A513,超越经验表!$A:$D,4,))</f>
        <v>1</v>
      </c>
      <c r="E513" s="5" t="str">
        <f t="shared" si="22"/>
        <v>144.91万亿</v>
      </c>
      <c r="F513" s="5">
        <f>IF(A513="","",VLOOKUP($A513,超越经验表!$A:$F,6,)-VLOOKUP($A$3-1,超越经验表!$A:$F,6,))</f>
        <v>144910751161112</v>
      </c>
      <c r="G513" s="5">
        <f>IF(A513="","",VLOOKUP($A513,超越经验表!$A:$G,7,)-VLOOKUP($A$3-1,超越经验表!$A:$G,7,))</f>
        <v>511</v>
      </c>
      <c r="H513" s="5">
        <f t="shared" si="23"/>
        <v>512</v>
      </c>
    </row>
    <row r="514" spans="1:8" x14ac:dyDescent="0.2">
      <c r="A514" s="11">
        <f t="shared" si="24"/>
        <v>513</v>
      </c>
      <c r="B514" s="6" t="str">
        <f>IF(A514="","",VLOOKUP($A514,超越经验表!$A:$B,2,))</f>
        <v>8711.38亿</v>
      </c>
      <c r="C514" s="6">
        <f>IF(A514="","",VLOOKUP($A514,超越经验表!$A:$C,3,))</f>
        <v>871137962985</v>
      </c>
      <c r="D514" s="6">
        <f>IF(A514="","",VLOOKUP($A514,超越经验表!$A:$D,4,))</f>
        <v>1</v>
      </c>
      <c r="E514" s="6" t="str">
        <f t="shared" si="22"/>
        <v>145.78万亿</v>
      </c>
      <c r="F514" s="6">
        <f>IF(A514="","",VLOOKUP($A514,超越经验表!$A:$F,6,)-VLOOKUP($A$3-1,超越经验表!$A:$F,6,))</f>
        <v>145778249735297</v>
      </c>
      <c r="G514" s="6">
        <f>IF(A514="","",VLOOKUP($A514,超越经验表!$A:$G,7,)-VLOOKUP($A$3-1,超越经验表!$A:$G,7,))</f>
        <v>512</v>
      </c>
      <c r="H514" s="6">
        <f t="shared" si="23"/>
        <v>513</v>
      </c>
    </row>
    <row r="515" spans="1:8" x14ac:dyDescent="0.2">
      <c r="A515" s="5">
        <f t="shared" si="24"/>
        <v>514</v>
      </c>
      <c r="B515" s="5" t="str">
        <f>IF(A515="","",VLOOKUP($A515,超越经验表!$A:$B,2,))</f>
        <v>8748.03亿</v>
      </c>
      <c r="C515" s="5">
        <f>IF(A515="","",VLOOKUP($A515,超越经验表!$A:$C,3,))</f>
        <v>874802827507</v>
      </c>
      <c r="D515" s="5">
        <f>IF(A515="","",VLOOKUP($A515,超越经验表!$A:$D,4,))</f>
        <v>1</v>
      </c>
      <c r="E515" s="5" t="str">
        <f t="shared" si="22"/>
        <v>146.65万亿</v>
      </c>
      <c r="F515" s="5">
        <f>IF(A515="","",VLOOKUP($A515,超越经验表!$A:$F,6,)-VLOOKUP($A$3-1,超越经验表!$A:$F,6,))</f>
        <v>146649387698282</v>
      </c>
      <c r="G515" s="5">
        <f>IF(A515="","",VLOOKUP($A515,超越经验表!$A:$G,7,)-VLOOKUP($A$3-1,超越经验表!$A:$G,7,))</f>
        <v>513</v>
      </c>
      <c r="H515" s="5">
        <f t="shared" si="23"/>
        <v>514</v>
      </c>
    </row>
    <row r="516" spans="1:8" x14ac:dyDescent="0.2">
      <c r="A516" s="11">
        <f t="shared" si="24"/>
        <v>515</v>
      </c>
      <c r="B516" s="6" t="str">
        <f>IF(A516="","",VLOOKUP($A516,超越经验表!$A:$B,2,))</f>
        <v>8784.93亿</v>
      </c>
      <c r="C516" s="6">
        <f>IF(A516="","",VLOOKUP($A516,超越经验表!$A:$C,3,))</f>
        <v>878493346081</v>
      </c>
      <c r="D516" s="6">
        <f>IF(A516="","",VLOOKUP($A516,超越经验表!$A:$D,4,))</f>
        <v>1</v>
      </c>
      <c r="E516" s="6" t="str">
        <f t="shared" si="22"/>
        <v>147.52万亿</v>
      </c>
      <c r="F516" s="6">
        <f>IF(A516="","",VLOOKUP($A516,超越经验表!$A:$F,6,)-VLOOKUP($A$3-1,超越经验表!$A:$F,6,))</f>
        <v>147524190525789</v>
      </c>
      <c r="G516" s="6">
        <f>IF(A516="","",VLOOKUP($A516,超越经验表!$A:$G,7,)-VLOOKUP($A$3-1,超越经验表!$A:$G,7,))</f>
        <v>514</v>
      </c>
      <c r="H516" s="6">
        <f t="shared" si="23"/>
        <v>515</v>
      </c>
    </row>
    <row r="517" spans="1:8" x14ac:dyDescent="0.2">
      <c r="A517" s="5">
        <f t="shared" si="24"/>
        <v>516</v>
      </c>
      <c r="B517" s="5" t="str">
        <f>IF(A517="","",VLOOKUP($A517,超越经验表!$A:$B,2,))</f>
        <v>8822.1亿</v>
      </c>
      <c r="C517" s="5">
        <f>IF(A517="","",VLOOKUP($A517,超越经验表!$A:$C,3,))</f>
        <v>882209698284</v>
      </c>
      <c r="D517" s="5">
        <f>IF(A517="","",VLOOKUP($A517,超越经验表!$A:$D,4,))</f>
        <v>1</v>
      </c>
      <c r="E517" s="5" t="str">
        <f t="shared" ref="E517:E580" si="25">IF(A517="","",IF(F517&gt;9999999999999990,ROUND(F517/10000000000000000,2)&amp;"万兆",IF(F517&gt;999999999999,ROUND(F517/1000000000000,2)&amp;"万亿",IF(F517&gt;99999999,ROUND(F517/100000000,2)&amp;"亿",ROUND(F517/10000,2)&amp;"万"))))</f>
        <v>148.4万亿</v>
      </c>
      <c r="F517" s="5">
        <f>IF(A517="","",VLOOKUP($A517,超越经验表!$A:$F,6,)-VLOOKUP($A$3-1,超越经验表!$A:$F,6,))</f>
        <v>148402683871870</v>
      </c>
      <c r="G517" s="5">
        <f>IF(A517="","",VLOOKUP($A517,超越经验表!$A:$G,7,)-VLOOKUP($A$3-1,超越经验表!$A:$G,7,))</f>
        <v>515</v>
      </c>
      <c r="H517" s="5">
        <f t="shared" ref="H517:H580" si="26">A517</f>
        <v>516</v>
      </c>
    </row>
    <row r="518" spans="1:8" x14ac:dyDescent="0.2">
      <c r="A518" s="11">
        <f t="shared" si="24"/>
        <v>517</v>
      </c>
      <c r="B518" s="6" t="str">
        <f>IF(A518="","",VLOOKUP($A518,超越经验表!$A:$B,2,))</f>
        <v>8859.52亿</v>
      </c>
      <c r="C518" s="6">
        <f>IF(A518="","",VLOOKUP($A518,超越经验表!$A:$C,3,))</f>
        <v>885952064954</v>
      </c>
      <c r="D518" s="6">
        <f>IF(A518="","",VLOOKUP($A518,超越经验表!$A:$D,4,))</f>
        <v>1</v>
      </c>
      <c r="E518" s="6" t="str">
        <f t="shared" si="25"/>
        <v>149.28万亿</v>
      </c>
      <c r="F518" s="6">
        <f>IF(A518="","",VLOOKUP($A518,超越经验表!$A:$F,6,)-VLOOKUP($A$3-1,超越经验表!$A:$F,6,))</f>
        <v>149284893570154</v>
      </c>
      <c r="G518" s="6">
        <f>IF(A518="","",VLOOKUP($A518,超越经验表!$A:$G,7,)-VLOOKUP($A$3-1,超越经验表!$A:$G,7,))</f>
        <v>516</v>
      </c>
      <c r="H518" s="6">
        <f t="shared" si="26"/>
        <v>517</v>
      </c>
    </row>
    <row r="519" spans="1:8" x14ac:dyDescent="0.2">
      <c r="A519" s="5">
        <f t="shared" ref="A519:A582" si="27">IF(A518="","",IF(A518+1&lt;=4000,A518+1,""))</f>
        <v>518</v>
      </c>
      <c r="B519" s="5" t="str">
        <f>IF(A519="","",VLOOKUP($A519,超越经验表!$A:$B,2,))</f>
        <v>8897.21亿</v>
      </c>
      <c r="C519" s="5">
        <f>IF(A519="","",VLOOKUP($A519,超越经验表!$A:$C,3,))</f>
        <v>889720628189</v>
      </c>
      <c r="D519" s="5">
        <f>IF(A519="","",VLOOKUP($A519,超越经验表!$A:$D,4,))</f>
        <v>1</v>
      </c>
      <c r="E519" s="5" t="str">
        <f t="shared" si="25"/>
        <v>150.17万亿</v>
      </c>
      <c r="F519" s="5">
        <f>IF(A519="","",VLOOKUP($A519,超越经验表!$A:$F,6,)-VLOOKUP($A$3-1,超越经验表!$A:$F,6,))</f>
        <v>150170845635108</v>
      </c>
      <c r="G519" s="5">
        <f>IF(A519="","",VLOOKUP($A519,超越经验表!$A:$G,7,)-VLOOKUP($A$3-1,超越经验表!$A:$G,7,))</f>
        <v>517</v>
      </c>
      <c r="H519" s="5">
        <f t="shared" si="26"/>
        <v>518</v>
      </c>
    </row>
    <row r="520" spans="1:8" x14ac:dyDescent="0.2">
      <c r="A520" s="11">
        <f t="shared" si="27"/>
        <v>519</v>
      </c>
      <c r="B520" s="6" t="str">
        <f>IF(A520="","",VLOOKUP($A520,超越经验表!$A:$B,2,))</f>
        <v>8935.16亿</v>
      </c>
      <c r="C520" s="6">
        <f>IF(A520="","",VLOOKUP($A520,超越经验表!$A:$C,3,))</f>
        <v>893515571368</v>
      </c>
      <c r="D520" s="6">
        <f>IF(A520="","",VLOOKUP($A520,超越经验表!$A:$D,4,))</f>
        <v>1</v>
      </c>
      <c r="E520" s="6" t="str">
        <f t="shared" si="25"/>
        <v>151.06万亿</v>
      </c>
      <c r="F520" s="6">
        <f>IF(A520="","",VLOOKUP($A520,超越经验表!$A:$F,6,)-VLOOKUP($A$3-1,超越经验表!$A:$F,6,))</f>
        <v>151060566263297</v>
      </c>
      <c r="G520" s="6">
        <f>IF(A520="","",VLOOKUP($A520,超越经验表!$A:$G,7,)-VLOOKUP($A$3-1,超越经验表!$A:$G,7,))</f>
        <v>518</v>
      </c>
      <c r="H520" s="6">
        <f t="shared" si="26"/>
        <v>519</v>
      </c>
    </row>
    <row r="521" spans="1:8" x14ac:dyDescent="0.2">
      <c r="A521" s="5">
        <f t="shared" si="27"/>
        <v>520</v>
      </c>
      <c r="B521" s="5" t="str">
        <f>IF(A521="","",VLOOKUP($A521,超越经验表!$A:$B,2,))</f>
        <v>8973.37亿</v>
      </c>
      <c r="C521" s="5">
        <f>IF(A521="","",VLOOKUP($A521,超越经验表!$A:$C,3,))</f>
        <v>897337079148</v>
      </c>
      <c r="D521" s="5">
        <f>IF(A521="","",VLOOKUP($A521,超越经验表!$A:$D,4,))</f>
        <v>1</v>
      </c>
      <c r="E521" s="5" t="str">
        <f t="shared" si="25"/>
        <v>151.95万亿</v>
      </c>
      <c r="F521" s="5">
        <f>IF(A521="","",VLOOKUP($A521,超越经验表!$A:$F,6,)-VLOOKUP($A$3-1,超越经验表!$A:$F,6,))</f>
        <v>151954081834665</v>
      </c>
      <c r="G521" s="5">
        <f>IF(A521="","",VLOOKUP($A521,超越经验表!$A:$G,7,)-VLOOKUP($A$3-1,超越经验表!$A:$G,7,))</f>
        <v>519</v>
      </c>
      <c r="H521" s="5">
        <f t="shared" si="26"/>
        <v>520</v>
      </c>
    </row>
    <row r="522" spans="1:8" x14ac:dyDescent="0.2">
      <c r="A522" s="11">
        <f t="shared" si="27"/>
        <v>521</v>
      </c>
      <c r="B522" s="6" t="str">
        <f>IF(A522="","",VLOOKUP($A522,超越经验表!$A:$B,2,))</f>
        <v>9011.85亿</v>
      </c>
      <c r="C522" s="6">
        <f>IF(A522="","",VLOOKUP($A522,超越经验表!$A:$C,3,))</f>
        <v>901185337483</v>
      </c>
      <c r="D522" s="6">
        <f>IF(A522="","",VLOOKUP($A522,超越经验表!$A:$D,4,))</f>
        <v>1</v>
      </c>
      <c r="E522" s="6" t="str">
        <f t="shared" si="25"/>
        <v>152.85万亿</v>
      </c>
      <c r="F522" s="6">
        <f>IF(A522="","",VLOOKUP($A522,超越经验表!$A:$F,6,)-VLOOKUP($A$3-1,超越经验表!$A:$F,6,))</f>
        <v>152851418913813</v>
      </c>
      <c r="G522" s="6">
        <f>IF(A522="","",VLOOKUP($A522,超越经验表!$A:$G,7,)-VLOOKUP($A$3-1,超越经验表!$A:$G,7,))</f>
        <v>520</v>
      </c>
      <c r="H522" s="6">
        <f t="shared" si="26"/>
        <v>521</v>
      </c>
    </row>
    <row r="523" spans="1:8" x14ac:dyDescent="0.2">
      <c r="A523" s="5">
        <f t="shared" si="27"/>
        <v>522</v>
      </c>
      <c r="B523" s="5" t="str">
        <f>IF(A523="","",VLOOKUP($A523,超越经验表!$A:$B,2,))</f>
        <v>9050.61亿</v>
      </c>
      <c r="C523" s="5">
        <f>IF(A523="","",VLOOKUP($A523,超越经验表!$A:$C,3,))</f>
        <v>905060533627</v>
      </c>
      <c r="D523" s="5">
        <f>IF(A523="","",VLOOKUP($A523,超越经验表!$A:$D,4,))</f>
        <v>1</v>
      </c>
      <c r="E523" s="5" t="str">
        <f t="shared" si="25"/>
        <v>153.75万亿</v>
      </c>
      <c r="F523" s="5">
        <f>IF(A523="","",VLOOKUP($A523,超越经验表!$A:$F,6,)-VLOOKUP($A$3-1,超越经验表!$A:$F,6,))</f>
        <v>153752604251296</v>
      </c>
      <c r="G523" s="5">
        <f>IF(A523="","",VLOOKUP($A523,超越经验表!$A:$G,7,)-VLOOKUP($A$3-1,超越经验表!$A:$G,7,))</f>
        <v>521</v>
      </c>
      <c r="H523" s="5">
        <f t="shared" si="26"/>
        <v>522</v>
      </c>
    </row>
    <row r="524" spans="1:8" x14ac:dyDescent="0.2">
      <c r="A524" s="11">
        <f t="shared" si="27"/>
        <v>523</v>
      </c>
      <c r="B524" s="6" t="str">
        <f>IF(A524="","",VLOOKUP($A524,超越经验表!$A:$B,2,))</f>
        <v>9089.63亿</v>
      </c>
      <c r="C524" s="6">
        <f>IF(A524="","",VLOOKUP($A524,超越经验表!$A:$C,3,))</f>
        <v>908962856143</v>
      </c>
      <c r="D524" s="6">
        <f>IF(A524="","",VLOOKUP($A524,超越经验表!$A:$D,4,))</f>
        <v>1</v>
      </c>
      <c r="E524" s="6" t="str">
        <f t="shared" si="25"/>
        <v>154.66万亿</v>
      </c>
      <c r="F524" s="6">
        <f>IF(A524="","",VLOOKUP($A524,超越经验表!$A:$F,6,)-VLOOKUP($A$3-1,超越经验表!$A:$F,6,))</f>
        <v>154657664784923</v>
      </c>
      <c r="G524" s="6">
        <f>IF(A524="","",VLOOKUP($A524,超越经验表!$A:$G,7,)-VLOOKUP($A$3-1,超越经验表!$A:$G,7,))</f>
        <v>522</v>
      </c>
      <c r="H524" s="6">
        <f t="shared" si="26"/>
        <v>523</v>
      </c>
    </row>
    <row r="525" spans="1:8" x14ac:dyDescent="0.2">
      <c r="A525" s="5">
        <f t="shared" si="27"/>
        <v>524</v>
      </c>
      <c r="B525" s="5" t="str">
        <f>IF(A525="","",VLOOKUP($A525,超越经验表!$A:$B,2,))</f>
        <v>9128.92亿</v>
      </c>
      <c r="C525" s="5">
        <f>IF(A525="","",VLOOKUP($A525,超越经验表!$A:$C,3,))</f>
        <v>912892494917</v>
      </c>
      <c r="D525" s="5">
        <f>IF(A525="","",VLOOKUP($A525,超越经验表!$A:$D,4,))</f>
        <v>1</v>
      </c>
      <c r="E525" s="5" t="str">
        <f t="shared" si="25"/>
        <v>155.57万亿</v>
      </c>
      <c r="F525" s="5">
        <f>IF(A525="","",VLOOKUP($A525,超越经验表!$A:$F,6,)-VLOOKUP($A$3-1,超越经验表!$A:$F,6,))</f>
        <v>155566627641066</v>
      </c>
      <c r="G525" s="5">
        <f>IF(A525="","",VLOOKUP($A525,超越经验表!$A:$G,7,)-VLOOKUP($A$3-1,超越经验表!$A:$G,7,))</f>
        <v>523</v>
      </c>
      <c r="H525" s="5">
        <f t="shared" si="26"/>
        <v>524</v>
      </c>
    </row>
    <row r="526" spans="1:8" x14ac:dyDescent="0.2">
      <c r="A526" s="11">
        <f t="shared" si="27"/>
        <v>525</v>
      </c>
      <c r="B526" s="6" t="str">
        <f>IF(A526="","",VLOOKUP($A526,超越经验表!$A:$B,2,))</f>
        <v>9168.5亿</v>
      </c>
      <c r="C526" s="6">
        <f>IF(A526="","",VLOOKUP($A526,超越经验表!$A:$C,3,))</f>
        <v>916849641163</v>
      </c>
      <c r="D526" s="6">
        <f>IF(A526="","",VLOOKUP($A526,超越经验表!$A:$D,4,))</f>
        <v>1</v>
      </c>
      <c r="E526" s="6" t="str">
        <f t="shared" si="25"/>
        <v>156.48万亿</v>
      </c>
      <c r="F526" s="6">
        <f>IF(A526="","",VLOOKUP($A526,超越经验表!$A:$F,6,)-VLOOKUP($A$3-1,超越经验表!$A:$F,6,))</f>
        <v>156479520135983</v>
      </c>
      <c r="G526" s="6">
        <f>IF(A526="","",VLOOKUP($A526,超越经验表!$A:$G,7,)-VLOOKUP($A$3-1,超越经验表!$A:$G,7,))</f>
        <v>524</v>
      </c>
      <c r="H526" s="6">
        <f t="shared" si="26"/>
        <v>525</v>
      </c>
    </row>
    <row r="527" spans="1:8" x14ac:dyDescent="0.2">
      <c r="A527" s="5">
        <f t="shared" si="27"/>
        <v>526</v>
      </c>
      <c r="B527" s="5" t="str">
        <f>IF(A527="","",VLOOKUP($A527,超越经验表!$A:$B,2,))</f>
        <v>9208.34亿</v>
      </c>
      <c r="C527" s="5">
        <f>IF(A527="","",VLOOKUP($A527,超越经验表!$A:$C,3,))</f>
        <v>920834487432</v>
      </c>
      <c r="D527" s="5">
        <f>IF(A527="","",VLOOKUP($A527,超越经验表!$A:$D,4,))</f>
        <v>1</v>
      </c>
      <c r="E527" s="5" t="str">
        <f t="shared" si="25"/>
        <v>157.4万亿</v>
      </c>
      <c r="F527" s="5">
        <f>IF(A527="","",VLOOKUP($A527,超越经验表!$A:$F,6,)-VLOOKUP($A$3-1,超越经验表!$A:$F,6,))</f>
        <v>157396369777146</v>
      </c>
      <c r="G527" s="5">
        <f>IF(A527="","",VLOOKUP($A527,超越经验表!$A:$G,7,)-VLOOKUP($A$3-1,超越经验表!$A:$G,7,))</f>
        <v>525</v>
      </c>
      <c r="H527" s="5">
        <f t="shared" si="26"/>
        <v>526</v>
      </c>
    </row>
    <row r="528" spans="1:8" x14ac:dyDescent="0.2">
      <c r="A528" s="11">
        <f t="shared" si="27"/>
        <v>527</v>
      </c>
      <c r="B528" s="6" t="str">
        <f>IF(A528="","",VLOOKUP($A528,超越经验表!$A:$B,2,))</f>
        <v>9248.47亿</v>
      </c>
      <c r="C528" s="6">
        <f>IF(A528="","",VLOOKUP($A528,超越经验表!$A:$C,3,))</f>
        <v>924847227625</v>
      </c>
      <c r="D528" s="6">
        <f>IF(A528="","",VLOOKUP($A528,超越经验表!$A:$D,4,))</f>
        <v>1</v>
      </c>
      <c r="E528" s="6" t="str">
        <f t="shared" si="25"/>
        <v>158.32万亿</v>
      </c>
      <c r="F528" s="6">
        <f>IF(A528="","",VLOOKUP($A528,超越经验表!$A:$F,6,)-VLOOKUP($A$3-1,超越经验表!$A:$F,6,))</f>
        <v>158317204264578</v>
      </c>
      <c r="G528" s="6">
        <f>IF(A528="","",VLOOKUP($A528,超越经验表!$A:$G,7,)-VLOOKUP($A$3-1,超越经验表!$A:$G,7,))</f>
        <v>526</v>
      </c>
      <c r="H528" s="6">
        <f t="shared" si="26"/>
        <v>527</v>
      </c>
    </row>
    <row r="529" spans="1:8" x14ac:dyDescent="0.2">
      <c r="A529" s="5">
        <f t="shared" si="27"/>
        <v>528</v>
      </c>
      <c r="B529" s="5" t="str">
        <f>IF(A529="","",VLOOKUP($A529,超越经验表!$A:$B,2,))</f>
        <v>9288.88亿</v>
      </c>
      <c r="C529" s="5">
        <f>IF(A529="","",VLOOKUP($A529,超越经验表!$A:$C,3,))</f>
        <v>928888057000</v>
      </c>
      <c r="D529" s="5">
        <f>IF(A529="","",VLOOKUP($A529,超越经验表!$A:$D,4,))</f>
        <v>1</v>
      </c>
      <c r="E529" s="5" t="str">
        <f t="shared" si="25"/>
        <v>159.24万亿</v>
      </c>
      <c r="F529" s="5">
        <f>IF(A529="","",VLOOKUP($A529,超越经验表!$A:$F,6,)-VLOOKUP($A$3-1,超越经验表!$A:$F,6,))</f>
        <v>159242051492203</v>
      </c>
      <c r="G529" s="5">
        <f>IF(A529="","",VLOOKUP($A529,超越经验表!$A:$G,7,)-VLOOKUP($A$3-1,超越经验表!$A:$G,7,))</f>
        <v>527</v>
      </c>
      <c r="H529" s="5">
        <f t="shared" si="26"/>
        <v>528</v>
      </c>
    </row>
    <row r="530" spans="1:8" x14ac:dyDescent="0.2">
      <c r="A530" s="11">
        <f t="shared" si="27"/>
        <v>529</v>
      </c>
      <c r="B530" s="6" t="str">
        <f>IF(A530="","",VLOOKUP($A530,超越经验表!$A:$B,2,))</f>
        <v>9329.57亿</v>
      </c>
      <c r="C530" s="6">
        <f>IF(A530="","",VLOOKUP($A530,超越经验表!$A:$C,3,))</f>
        <v>932957172180</v>
      </c>
      <c r="D530" s="6">
        <f>IF(A530="","",VLOOKUP($A530,超越经验表!$A:$D,4,))</f>
        <v>1</v>
      </c>
      <c r="E530" s="6" t="str">
        <f t="shared" si="25"/>
        <v>160.17万亿</v>
      </c>
      <c r="F530" s="6">
        <f>IF(A530="","",VLOOKUP($A530,超越经验表!$A:$F,6,)-VLOOKUP($A$3-1,超越经验表!$A:$F,6,))</f>
        <v>160170939549203</v>
      </c>
      <c r="G530" s="6">
        <f>IF(A530="","",VLOOKUP($A530,超越经验表!$A:$G,7,)-VLOOKUP($A$3-1,超越经验表!$A:$G,7,))</f>
        <v>528</v>
      </c>
      <c r="H530" s="6">
        <f t="shared" si="26"/>
        <v>529</v>
      </c>
    </row>
    <row r="531" spans="1:8" x14ac:dyDescent="0.2">
      <c r="A531" s="5">
        <f t="shared" si="27"/>
        <v>530</v>
      </c>
      <c r="B531" s="5" t="str">
        <f>IF(A531="","",VLOOKUP($A531,超越经验表!$A:$B,2,))</f>
        <v>9370.55亿</v>
      </c>
      <c r="C531" s="5">
        <f>IF(A531="","",VLOOKUP($A531,超越经验表!$A:$C,3,))</f>
        <v>937054771166</v>
      </c>
      <c r="D531" s="5">
        <f>IF(A531="","",VLOOKUP($A531,超越经验表!$A:$D,4,))</f>
        <v>1</v>
      </c>
      <c r="E531" s="5" t="str">
        <f t="shared" si="25"/>
        <v>161.1万亿</v>
      </c>
      <c r="F531" s="5">
        <f>IF(A531="","",VLOOKUP($A531,超越经验表!$A:$F,6,)-VLOOKUP($A$3-1,超越经验表!$A:$F,6,))</f>
        <v>161103896721383</v>
      </c>
      <c r="G531" s="5">
        <f>IF(A531="","",VLOOKUP($A531,超越经验表!$A:$G,7,)-VLOOKUP($A$3-1,超越经验表!$A:$G,7,))</f>
        <v>529</v>
      </c>
      <c r="H531" s="5">
        <f t="shared" si="26"/>
        <v>530</v>
      </c>
    </row>
    <row r="532" spans="1:8" x14ac:dyDescent="0.2">
      <c r="A532" s="11">
        <f t="shared" si="27"/>
        <v>531</v>
      </c>
      <c r="B532" s="6" t="str">
        <f>IF(A532="","",VLOOKUP($A532,超越经验表!$A:$B,2,))</f>
        <v>9411.81亿</v>
      </c>
      <c r="C532" s="6">
        <f>IF(A532="","",VLOOKUP($A532,超越经验表!$A:$C,3,))</f>
        <v>941181053345</v>
      </c>
      <c r="D532" s="6">
        <f>IF(A532="","",VLOOKUP($A532,超越经验表!$A:$D,4,))</f>
        <v>1</v>
      </c>
      <c r="E532" s="6" t="str">
        <f t="shared" si="25"/>
        <v>162.04万亿</v>
      </c>
      <c r="F532" s="6">
        <f>IF(A532="","",VLOOKUP($A532,超越经验表!$A:$F,6,)-VLOOKUP($A$3-1,超越经验表!$A:$F,6,))</f>
        <v>162040951492549</v>
      </c>
      <c r="G532" s="6">
        <f>IF(A532="","",VLOOKUP($A532,超越经验表!$A:$G,7,)-VLOOKUP($A$3-1,超越经验表!$A:$G,7,))</f>
        <v>530</v>
      </c>
      <c r="H532" s="6">
        <f t="shared" si="26"/>
        <v>531</v>
      </c>
    </row>
    <row r="533" spans="1:8" x14ac:dyDescent="0.2">
      <c r="A533" s="5">
        <f t="shared" si="27"/>
        <v>532</v>
      </c>
      <c r="B533" s="5" t="str">
        <f>IF(A533="","",VLOOKUP($A533,超越经验表!$A:$B,2,))</f>
        <v>9453.36亿</v>
      </c>
      <c r="C533" s="5">
        <f>IF(A533="","",VLOOKUP($A533,超越经验表!$A:$C,3,))</f>
        <v>945336219500</v>
      </c>
      <c r="D533" s="5">
        <f>IF(A533="","",VLOOKUP($A533,超越经验表!$A:$D,4,))</f>
        <v>1</v>
      </c>
      <c r="E533" s="5" t="str">
        <f t="shared" si="25"/>
        <v>162.98万亿</v>
      </c>
      <c r="F533" s="5">
        <f>IF(A533="","",VLOOKUP($A533,超越经验表!$A:$F,6,)-VLOOKUP($A$3-1,超越经验表!$A:$F,6,))</f>
        <v>162982132545894</v>
      </c>
      <c r="G533" s="5">
        <f>IF(A533="","",VLOOKUP($A533,超越经验表!$A:$G,7,)-VLOOKUP($A$3-1,超越经验表!$A:$G,7,))</f>
        <v>531</v>
      </c>
      <c r="H533" s="5">
        <f t="shared" si="26"/>
        <v>532</v>
      </c>
    </row>
    <row r="534" spans="1:8" x14ac:dyDescent="0.2">
      <c r="A534" s="11">
        <f t="shared" si="27"/>
        <v>533</v>
      </c>
      <c r="B534" s="6" t="str">
        <f>IF(A534="","",VLOOKUP($A534,超越经验表!$A:$B,2,))</f>
        <v>9495.2亿</v>
      </c>
      <c r="C534" s="6">
        <f>IF(A534="","",VLOOKUP($A534,超越经验表!$A:$C,3,))</f>
        <v>949520471817</v>
      </c>
      <c r="D534" s="6">
        <f>IF(A534="","",VLOOKUP($A534,超越经验表!$A:$D,4,))</f>
        <v>1</v>
      </c>
      <c r="E534" s="6" t="str">
        <f t="shared" si="25"/>
        <v>163.93万亿</v>
      </c>
      <c r="F534" s="6">
        <f>IF(A534="","",VLOOKUP($A534,超越经验表!$A:$F,6,)-VLOOKUP($A$3-1,超越经验表!$A:$F,6,))</f>
        <v>163927468765394</v>
      </c>
      <c r="G534" s="6">
        <f>IF(A534="","",VLOOKUP($A534,超越经验表!$A:$G,7,)-VLOOKUP($A$3-1,超越经验表!$A:$G,7,))</f>
        <v>532</v>
      </c>
      <c r="H534" s="6">
        <f t="shared" si="26"/>
        <v>533</v>
      </c>
    </row>
    <row r="535" spans="1:8" x14ac:dyDescent="0.2">
      <c r="A535" s="5">
        <f t="shared" si="27"/>
        <v>534</v>
      </c>
      <c r="B535" s="5" t="str">
        <f>IF(A535="","",VLOOKUP($A535,超越经验表!$A:$B,2,))</f>
        <v>9537.34亿</v>
      </c>
      <c r="C535" s="5">
        <f>IF(A535="","",VLOOKUP($A535,超越经验表!$A:$C,3,))</f>
        <v>953734013901</v>
      </c>
      <c r="D535" s="5">
        <f>IF(A535="","",VLOOKUP($A535,超越经验表!$A:$D,4,))</f>
        <v>1</v>
      </c>
      <c r="E535" s="5" t="str">
        <f t="shared" si="25"/>
        <v>164.88万亿</v>
      </c>
      <c r="F535" s="5">
        <f>IF(A535="","",VLOOKUP($A535,超越经验表!$A:$F,6,)-VLOOKUP($A$3-1,超越经验表!$A:$F,6,))</f>
        <v>164876989237211</v>
      </c>
      <c r="G535" s="5">
        <f>IF(A535="","",VLOOKUP($A535,超越经验表!$A:$G,7,)-VLOOKUP($A$3-1,超越经验表!$A:$G,7,))</f>
        <v>533</v>
      </c>
      <c r="H535" s="5">
        <f t="shared" si="26"/>
        <v>534</v>
      </c>
    </row>
    <row r="536" spans="1:8" x14ac:dyDescent="0.2">
      <c r="A536" s="11">
        <f t="shared" si="27"/>
        <v>535</v>
      </c>
      <c r="B536" s="6" t="str">
        <f>IF(A536="","",VLOOKUP($A536,超越经验表!$A:$B,2,))</f>
        <v>9579.77亿</v>
      </c>
      <c r="C536" s="6">
        <f>IF(A536="","",VLOOKUP($A536,超越经验表!$A:$C,3,))</f>
        <v>957977050780</v>
      </c>
      <c r="D536" s="6">
        <f>IF(A536="","",VLOOKUP($A536,超越经验表!$A:$D,4,))</f>
        <v>1</v>
      </c>
      <c r="E536" s="6" t="str">
        <f t="shared" si="25"/>
        <v>165.83万亿</v>
      </c>
      <c r="F536" s="6">
        <f>IF(A536="","",VLOOKUP($A536,超越经验表!$A:$F,6,)-VLOOKUP($A$3-1,超越经验表!$A:$F,6,))</f>
        <v>165830723251112</v>
      </c>
      <c r="G536" s="6">
        <f>IF(A536="","",VLOOKUP($A536,超越经验表!$A:$G,7,)-VLOOKUP($A$3-1,超越经验表!$A:$G,7,))</f>
        <v>534</v>
      </c>
      <c r="H536" s="6">
        <f t="shared" si="26"/>
        <v>535</v>
      </c>
    </row>
    <row r="537" spans="1:8" x14ac:dyDescent="0.2">
      <c r="A537" s="5">
        <f t="shared" si="27"/>
        <v>536</v>
      </c>
      <c r="B537" s="5" t="str">
        <f>IF(A537="","",VLOOKUP($A537,超越经验表!$A:$B,2,))</f>
        <v>9622.5亿</v>
      </c>
      <c r="C537" s="5">
        <f>IF(A537="","",VLOOKUP($A537,超越经验表!$A:$C,3,))</f>
        <v>962249788916</v>
      </c>
      <c r="D537" s="5">
        <f>IF(A537="","",VLOOKUP($A537,超越经验表!$A:$D,4,))</f>
        <v>1</v>
      </c>
      <c r="E537" s="5" t="str">
        <f t="shared" si="25"/>
        <v>166.79万亿</v>
      </c>
      <c r="F537" s="5">
        <f>IF(A537="","",VLOOKUP($A537,超越经验表!$A:$F,6,)-VLOOKUP($A$3-1,超越经验表!$A:$F,6,))</f>
        <v>166788700301892</v>
      </c>
      <c r="G537" s="5">
        <f>IF(A537="","",VLOOKUP($A537,超越经验表!$A:$G,7,)-VLOOKUP($A$3-1,超越经验表!$A:$G,7,))</f>
        <v>535</v>
      </c>
      <c r="H537" s="5">
        <f t="shared" si="26"/>
        <v>536</v>
      </c>
    </row>
    <row r="538" spans="1:8" x14ac:dyDescent="0.2">
      <c r="A538" s="11">
        <f t="shared" si="27"/>
        <v>537</v>
      </c>
      <c r="B538" s="6" t="str">
        <f>IF(A538="","",VLOOKUP($A538,超越经验表!$A:$B,2,))</f>
        <v>9665.52亿</v>
      </c>
      <c r="C538" s="6">
        <f>IF(A538="","",VLOOKUP($A538,超越经验表!$A:$C,3,))</f>
        <v>966552436220</v>
      </c>
      <c r="D538" s="6">
        <f>IF(A538="","",VLOOKUP($A538,超越经验表!$A:$D,4,))</f>
        <v>1</v>
      </c>
      <c r="E538" s="6" t="str">
        <f t="shared" si="25"/>
        <v>167.75万亿</v>
      </c>
      <c r="F538" s="6">
        <f>IF(A538="","",VLOOKUP($A538,超越经验表!$A:$F,6,)-VLOOKUP($A$3-1,超越经验表!$A:$F,6,))</f>
        <v>167750950090808</v>
      </c>
      <c r="G538" s="6">
        <f>IF(A538="","",VLOOKUP($A538,超越经验表!$A:$G,7,)-VLOOKUP($A$3-1,超越经验表!$A:$G,7,))</f>
        <v>536</v>
      </c>
      <c r="H538" s="6">
        <f t="shared" si="26"/>
        <v>537</v>
      </c>
    </row>
    <row r="539" spans="1:8" x14ac:dyDescent="0.2">
      <c r="A539" s="5">
        <f t="shared" si="27"/>
        <v>538</v>
      </c>
      <c r="B539" s="5" t="str">
        <f>IF(A539="","",VLOOKUP($A539,超越经验表!$A:$B,2,))</f>
        <v>9708.85亿</v>
      </c>
      <c r="C539" s="5">
        <f>IF(A539="","",VLOOKUP($A539,超越经验表!$A:$C,3,))</f>
        <v>970885202054</v>
      </c>
      <c r="D539" s="5">
        <f>IF(A539="","",VLOOKUP($A539,超越经验表!$A:$D,4,))</f>
        <v>1</v>
      </c>
      <c r="E539" s="5" t="str">
        <f t="shared" si="25"/>
        <v>168.72万亿</v>
      </c>
      <c r="F539" s="5">
        <f>IF(A539="","",VLOOKUP($A539,超越经验表!$A:$F,6,)-VLOOKUP($A$3-1,超越经验表!$A:$F,6,))</f>
        <v>168717502527028</v>
      </c>
      <c r="G539" s="5">
        <f>IF(A539="","",VLOOKUP($A539,超越经验表!$A:$G,7,)-VLOOKUP($A$3-1,超越经验表!$A:$G,7,))</f>
        <v>537</v>
      </c>
      <c r="H539" s="5">
        <f t="shared" si="26"/>
        <v>538</v>
      </c>
    </row>
    <row r="540" spans="1:8" x14ac:dyDescent="0.2">
      <c r="A540" s="11">
        <f t="shared" si="27"/>
        <v>539</v>
      </c>
      <c r="B540" s="6" t="str">
        <f>IF(A540="","",VLOOKUP($A540,超越经验表!$A:$B,2,))</f>
        <v>9752.48亿</v>
      </c>
      <c r="C540" s="6">
        <f>IF(A540="","",VLOOKUP($A540,超越经验表!$A:$C,3,))</f>
        <v>975248297250</v>
      </c>
      <c r="D540" s="6">
        <f>IF(A540="","",VLOOKUP($A540,超越经验表!$A:$D,4,))</f>
        <v>1</v>
      </c>
      <c r="E540" s="6" t="str">
        <f t="shared" si="25"/>
        <v>169.69万亿</v>
      </c>
      <c r="F540" s="6">
        <f>IF(A540="","",VLOOKUP($A540,超越经验表!$A:$F,6,)-VLOOKUP($A$3-1,超越经验表!$A:$F,6,))</f>
        <v>169688387729082</v>
      </c>
      <c r="G540" s="6">
        <f>IF(A540="","",VLOOKUP($A540,超越经验表!$A:$G,7,)-VLOOKUP($A$3-1,超越经验表!$A:$G,7,))</f>
        <v>538</v>
      </c>
      <c r="H540" s="6">
        <f t="shared" si="26"/>
        <v>539</v>
      </c>
    </row>
    <row r="541" spans="1:8" x14ac:dyDescent="0.2">
      <c r="A541" s="5">
        <f t="shared" si="27"/>
        <v>540</v>
      </c>
      <c r="B541" s="5" t="str">
        <f>IF(A541="","",VLOOKUP($A541,超越经验表!$A:$B,2,))</f>
        <v>9796.42亿</v>
      </c>
      <c r="C541" s="5">
        <f>IF(A541="","",VLOOKUP($A541,超越经验表!$A:$C,3,))</f>
        <v>979641934111</v>
      </c>
      <c r="D541" s="5">
        <f>IF(A541="","",VLOOKUP($A541,超越经验表!$A:$D,4,))</f>
        <v>1</v>
      </c>
      <c r="E541" s="5" t="str">
        <f t="shared" si="25"/>
        <v>170.66万亿</v>
      </c>
      <c r="F541" s="5">
        <f>IF(A541="","",VLOOKUP($A541,超越经验表!$A:$F,6,)-VLOOKUP($A$3-1,超越经验表!$A:$F,6,))</f>
        <v>170663636026332</v>
      </c>
      <c r="G541" s="5">
        <f>IF(A541="","",VLOOKUP($A541,超越经验表!$A:$G,7,)-VLOOKUP($A$3-1,超越经验表!$A:$G,7,))</f>
        <v>539</v>
      </c>
      <c r="H541" s="5">
        <f t="shared" si="26"/>
        <v>540</v>
      </c>
    </row>
    <row r="542" spans="1:8" x14ac:dyDescent="0.2">
      <c r="A542" s="11">
        <f t="shared" si="27"/>
        <v>541</v>
      </c>
      <c r="B542" s="6" t="str">
        <f>IF(A542="","",VLOOKUP($A542,超越经验表!$A:$B,2,))</f>
        <v>9840.66亿</v>
      </c>
      <c r="C542" s="6">
        <f>IF(A542="","",VLOOKUP($A542,超越经验表!$A:$C,3,))</f>
        <v>984066326431</v>
      </c>
      <c r="D542" s="6">
        <f>IF(A542="","",VLOOKUP($A542,超越经验表!$A:$D,4,))</f>
        <v>1</v>
      </c>
      <c r="E542" s="6" t="str">
        <f t="shared" si="25"/>
        <v>171.64万亿</v>
      </c>
      <c r="F542" s="6">
        <f>IF(A542="","",VLOOKUP($A542,超越经验表!$A:$F,6,)-VLOOKUP($A$3-1,超越经验表!$A:$F,6,))</f>
        <v>171643277960443</v>
      </c>
      <c r="G542" s="6">
        <f>IF(A542="","",VLOOKUP($A542,超越经验表!$A:$G,7,)-VLOOKUP($A$3-1,超越经验表!$A:$G,7,))</f>
        <v>540</v>
      </c>
      <c r="H542" s="6">
        <f t="shared" si="26"/>
        <v>541</v>
      </c>
    </row>
    <row r="543" spans="1:8" x14ac:dyDescent="0.2">
      <c r="A543" s="5">
        <f t="shared" si="27"/>
        <v>542</v>
      </c>
      <c r="B543" s="5" t="str">
        <f>IF(A543="","",VLOOKUP($A543,超越经验表!$A:$B,2,))</f>
        <v>9885.22亿</v>
      </c>
      <c r="C543" s="5">
        <f>IF(A543="","",VLOOKUP($A543,超越经验表!$A:$C,3,))</f>
        <v>988521689497</v>
      </c>
      <c r="D543" s="5">
        <f>IF(A543="","",VLOOKUP($A543,超越经验表!$A:$D,4,))</f>
        <v>1</v>
      </c>
      <c r="E543" s="5" t="str">
        <f t="shared" si="25"/>
        <v>172.63万亿</v>
      </c>
      <c r="F543" s="5">
        <f>IF(A543="","",VLOOKUP($A543,超越经验表!$A:$F,6,)-VLOOKUP($A$3-1,超越经验表!$A:$F,6,))</f>
        <v>172627344286874</v>
      </c>
      <c r="G543" s="5">
        <f>IF(A543="","",VLOOKUP($A543,超越经验表!$A:$G,7,)-VLOOKUP($A$3-1,超越经验表!$A:$G,7,))</f>
        <v>541</v>
      </c>
      <c r="H543" s="5">
        <f t="shared" si="26"/>
        <v>542</v>
      </c>
    </row>
    <row r="544" spans="1:8" x14ac:dyDescent="0.2">
      <c r="A544" s="11">
        <f t="shared" si="27"/>
        <v>543</v>
      </c>
      <c r="B544" s="6" t="str">
        <f>IF(A544="","",VLOOKUP($A544,超越经验表!$A:$B,2,))</f>
        <v>9930.08亿</v>
      </c>
      <c r="C544" s="6">
        <f>IF(A544="","",VLOOKUP($A544,超越经验表!$A:$C,3,))</f>
        <v>993008240105</v>
      </c>
      <c r="D544" s="6">
        <f>IF(A544="","",VLOOKUP($A544,超越经验表!$A:$D,4,))</f>
        <v>1</v>
      </c>
      <c r="E544" s="6" t="str">
        <f t="shared" si="25"/>
        <v>173.62万亿</v>
      </c>
      <c r="F544" s="6">
        <f>IF(A544="","",VLOOKUP($A544,超越经验表!$A:$F,6,)-VLOOKUP($A$3-1,超越经验表!$A:$F,6,))</f>
        <v>173615865976371</v>
      </c>
      <c r="G544" s="6">
        <f>IF(A544="","",VLOOKUP($A544,超越经验表!$A:$G,7,)-VLOOKUP($A$3-1,超越经验表!$A:$G,7,))</f>
        <v>542</v>
      </c>
      <c r="H544" s="6">
        <f t="shared" si="26"/>
        <v>543</v>
      </c>
    </row>
    <row r="545" spans="1:8" x14ac:dyDescent="0.2">
      <c r="A545" s="5">
        <f t="shared" si="27"/>
        <v>544</v>
      </c>
      <c r="B545" s="5" t="str">
        <f>IF(A545="","",VLOOKUP($A545,超越经验表!$A:$B,2,))</f>
        <v>9975.26亿</v>
      </c>
      <c r="C545" s="5">
        <f>IF(A545="","",VLOOKUP($A545,超越经验表!$A:$C,3,))</f>
        <v>997526196567</v>
      </c>
      <c r="D545" s="5">
        <f>IF(A545="","",VLOOKUP($A545,超越经验表!$A:$D,4,))</f>
        <v>1</v>
      </c>
      <c r="E545" s="5" t="str">
        <f t="shared" si="25"/>
        <v>174.61万亿</v>
      </c>
      <c r="F545" s="5">
        <f>IF(A545="","",VLOOKUP($A545,超越经验表!$A:$F,6,)-VLOOKUP($A$3-1,超越经验表!$A:$F,6,))</f>
        <v>174608874216476</v>
      </c>
      <c r="G545" s="5">
        <f>IF(A545="","",VLOOKUP($A545,超越经验表!$A:$G,7,)-VLOOKUP($A$3-1,超越经验表!$A:$G,7,))</f>
        <v>543</v>
      </c>
      <c r="H545" s="5">
        <f t="shared" si="26"/>
        <v>544</v>
      </c>
    </row>
    <row r="546" spans="1:8" x14ac:dyDescent="0.2">
      <c r="A546" s="11">
        <f t="shared" si="27"/>
        <v>545</v>
      </c>
      <c r="B546" s="6" t="str">
        <f>IF(A546="","",VLOOKUP($A546,超越经验表!$A:$B,2,))</f>
        <v>1万亿</v>
      </c>
      <c r="C546" s="6">
        <f>IF(A546="","",VLOOKUP($A546,超越经验表!$A:$C,3,))</f>
        <v>1002075778724</v>
      </c>
      <c r="D546" s="6">
        <f>IF(A546="","",VLOOKUP($A546,超越经验表!$A:$D,4,))</f>
        <v>1</v>
      </c>
      <c r="E546" s="6" t="str">
        <f t="shared" si="25"/>
        <v>175.61万亿</v>
      </c>
      <c r="F546" s="6">
        <f>IF(A546="","",VLOOKUP($A546,超越经验表!$A:$F,6,)-VLOOKUP($A$3-1,超越经验表!$A:$F,6,))</f>
        <v>175606400413043</v>
      </c>
      <c r="G546" s="6">
        <f>IF(A546="","",VLOOKUP($A546,超越经验表!$A:$G,7,)-VLOOKUP($A$3-1,超越经验表!$A:$G,7,))</f>
        <v>544</v>
      </c>
      <c r="H546" s="6">
        <f t="shared" si="26"/>
        <v>545</v>
      </c>
    </row>
    <row r="547" spans="1:8" x14ac:dyDescent="0.2">
      <c r="A547" s="5">
        <f t="shared" si="27"/>
        <v>546</v>
      </c>
      <c r="B547" s="5" t="str">
        <f>IF(A547="","",VLOOKUP($A547,超越经验表!$A:$B,2,))</f>
        <v>1.01万亿</v>
      </c>
      <c r="C547" s="5">
        <f>IF(A547="","",VLOOKUP($A547,超越经验表!$A:$C,3,))</f>
        <v>1006657207956</v>
      </c>
      <c r="D547" s="5">
        <f>IF(A547="","",VLOOKUP($A547,超越经验表!$A:$D,4,))</f>
        <v>1</v>
      </c>
      <c r="E547" s="5" t="str">
        <f t="shared" si="25"/>
        <v>176.61万亿</v>
      </c>
      <c r="F547" s="5">
        <f>IF(A547="","",VLOOKUP($A547,超越经验表!$A:$F,6,)-VLOOKUP($A$3-1,超越经验表!$A:$F,6,))</f>
        <v>176608476191767</v>
      </c>
      <c r="G547" s="5">
        <f>IF(A547="","",VLOOKUP($A547,超越经验表!$A:$G,7,)-VLOOKUP($A$3-1,超越经验表!$A:$G,7,))</f>
        <v>545</v>
      </c>
      <c r="H547" s="5">
        <f t="shared" si="26"/>
        <v>546</v>
      </c>
    </row>
    <row r="548" spans="1:8" x14ac:dyDescent="0.2">
      <c r="A548" s="11">
        <f t="shared" si="27"/>
        <v>547</v>
      </c>
      <c r="B548" s="6" t="str">
        <f>IF(A548="","",VLOOKUP($A548,超越经验表!$A:$B,2,))</f>
        <v>1.01万亿</v>
      </c>
      <c r="C548" s="6">
        <f>IF(A548="","",VLOOKUP($A548,超越经验表!$A:$C,3,))</f>
        <v>1011270707193</v>
      </c>
      <c r="D548" s="6">
        <f>IF(A548="","",VLOOKUP($A548,超越经验表!$A:$D,4,))</f>
        <v>1</v>
      </c>
      <c r="E548" s="6" t="str">
        <f t="shared" si="25"/>
        <v>177.62万亿</v>
      </c>
      <c r="F548" s="6">
        <f>IF(A548="","",VLOOKUP($A548,超越经验表!$A:$F,6,)-VLOOKUP($A$3-1,超越经验表!$A:$F,6,))</f>
        <v>177615133399723</v>
      </c>
      <c r="G548" s="6">
        <f>IF(A548="","",VLOOKUP($A548,超越经验表!$A:$G,7,)-VLOOKUP($A$3-1,超越经验表!$A:$G,7,))</f>
        <v>546</v>
      </c>
      <c r="H548" s="6">
        <f t="shared" si="26"/>
        <v>547</v>
      </c>
    </row>
    <row r="549" spans="1:8" x14ac:dyDescent="0.2">
      <c r="A549" s="5">
        <f t="shared" si="27"/>
        <v>548</v>
      </c>
      <c r="B549" s="5" t="str">
        <f>IF(A549="","",VLOOKUP($A549,超越经验表!$A:$B,2,))</f>
        <v>1.02万亿</v>
      </c>
      <c r="C549" s="5">
        <f>IF(A549="","",VLOOKUP($A549,超越经验表!$A:$C,3,))</f>
        <v>1015916500924</v>
      </c>
      <c r="D549" s="5">
        <f>IF(A549="","",VLOOKUP($A549,超越经验表!$A:$D,4,))</f>
        <v>1</v>
      </c>
      <c r="E549" s="5" t="str">
        <f t="shared" si="25"/>
        <v>178.63万亿</v>
      </c>
      <c r="F549" s="5">
        <f>IF(A549="","",VLOOKUP($A549,超越经验表!$A:$F,6,)-VLOOKUP($A$3-1,超越经验表!$A:$F,6,))</f>
        <v>178626404106916</v>
      </c>
      <c r="G549" s="5">
        <f>IF(A549="","",VLOOKUP($A549,超越经验表!$A:$G,7,)-VLOOKUP($A$3-1,超越经验表!$A:$G,7,))</f>
        <v>547</v>
      </c>
      <c r="H549" s="5">
        <f t="shared" si="26"/>
        <v>548</v>
      </c>
    </row>
    <row r="550" spans="1:8" x14ac:dyDescent="0.2">
      <c r="A550" s="11">
        <f t="shared" si="27"/>
        <v>549</v>
      </c>
      <c r="B550" s="6" t="str">
        <f>IF(A550="","",VLOOKUP($A550,超越经验表!$A:$B,2,))</f>
        <v>1.02万亿</v>
      </c>
      <c r="C550" s="6">
        <f>IF(A550="","",VLOOKUP($A550,超越经验表!$A:$C,3,))</f>
        <v>1020594815212</v>
      </c>
      <c r="D550" s="6">
        <f>IF(A550="","",VLOOKUP($A550,超越经验表!$A:$D,4,))</f>
        <v>1</v>
      </c>
      <c r="E550" s="6" t="str">
        <f t="shared" si="25"/>
        <v>179.64万亿</v>
      </c>
      <c r="F550" s="6">
        <f>IF(A550="","",VLOOKUP($A550,超越经验表!$A:$F,6,)-VLOOKUP($A$3-1,超越经验表!$A:$F,6,))</f>
        <v>179642320607840</v>
      </c>
      <c r="G550" s="6">
        <f>IF(A550="","",VLOOKUP($A550,超越经验表!$A:$G,7,)-VLOOKUP($A$3-1,超越经验表!$A:$G,7,))</f>
        <v>548</v>
      </c>
      <c r="H550" s="6">
        <f t="shared" si="26"/>
        <v>549</v>
      </c>
    </row>
    <row r="551" spans="1:8" x14ac:dyDescent="0.2">
      <c r="A551" s="5">
        <f t="shared" si="27"/>
        <v>550</v>
      </c>
      <c r="B551" s="5" t="str">
        <f>IF(A551="","",VLOOKUP($A551,超越经验表!$A:$B,2,))</f>
        <v>1.03万亿</v>
      </c>
      <c r="C551" s="5">
        <f>IF(A551="","",VLOOKUP($A551,超越经验表!$A:$C,3,))</f>
        <v>1025305877699</v>
      </c>
      <c r="D551" s="5">
        <f>IF(A551="","",VLOOKUP($A551,超越经验表!$A:$D,4,))</f>
        <v>1</v>
      </c>
      <c r="E551" s="5" t="str">
        <f t="shared" si="25"/>
        <v>180.66万亿</v>
      </c>
      <c r="F551" s="5">
        <f>IF(A551="","",VLOOKUP($A551,超越经验表!$A:$F,6,)-VLOOKUP($A$3-1,超越经验表!$A:$F,6,))</f>
        <v>180662915423052</v>
      </c>
      <c r="G551" s="5">
        <f>IF(A551="","",VLOOKUP($A551,超越经验表!$A:$G,7,)-VLOOKUP($A$3-1,超越经验表!$A:$G,7,))</f>
        <v>549</v>
      </c>
      <c r="H551" s="5">
        <f t="shared" si="26"/>
        <v>550</v>
      </c>
    </row>
    <row r="552" spans="1:8" x14ac:dyDescent="0.2">
      <c r="A552" s="11">
        <f t="shared" si="27"/>
        <v>551</v>
      </c>
      <c r="B552" s="6" t="str">
        <f>IF(A552="","",VLOOKUP($A552,超越经验表!$A:$B,2,))</f>
        <v>1.03万亿</v>
      </c>
      <c r="C552" s="6">
        <f>IF(A552="","",VLOOKUP($A552,超越经验表!$A:$C,3,))</f>
        <v>1030049917624</v>
      </c>
      <c r="D552" s="6">
        <f>IF(A552="","",VLOOKUP($A552,超越经验表!$A:$D,4,))</f>
        <v>1</v>
      </c>
      <c r="E552" s="6" t="str">
        <f t="shared" si="25"/>
        <v>181.69万亿</v>
      </c>
      <c r="F552" s="6">
        <f>IF(A552="","",VLOOKUP($A552,超越经验表!$A:$F,6,)-VLOOKUP($A$3-1,超越经验表!$A:$F,6,))</f>
        <v>181688221300751</v>
      </c>
      <c r="G552" s="6">
        <f>IF(A552="","",VLOOKUP($A552,超越经验表!$A:$G,7,)-VLOOKUP($A$3-1,超越经验表!$A:$G,7,))</f>
        <v>550</v>
      </c>
      <c r="H552" s="6">
        <f t="shared" si="26"/>
        <v>551</v>
      </c>
    </row>
    <row r="553" spans="1:8" x14ac:dyDescent="0.2">
      <c r="A553" s="5">
        <f t="shared" si="27"/>
        <v>552</v>
      </c>
      <c r="B553" s="5" t="str">
        <f>IF(A553="","",VLOOKUP($A553,超越经验表!$A:$B,2,))</f>
        <v>1.03万亿</v>
      </c>
      <c r="C553" s="5">
        <f>IF(A553="","",VLOOKUP($A553,超越经验表!$A:$C,3,))</f>
        <v>1034827165829</v>
      </c>
      <c r="D553" s="5">
        <f>IF(A553="","",VLOOKUP($A553,超越经验表!$A:$D,4,))</f>
        <v>1</v>
      </c>
      <c r="E553" s="5" t="str">
        <f t="shared" si="25"/>
        <v>182.72万亿</v>
      </c>
      <c r="F553" s="5">
        <f>IF(A553="","",VLOOKUP($A553,超越经验表!$A:$F,6,)-VLOOKUP($A$3-1,超越经验表!$A:$F,6,))</f>
        <v>182718271218375</v>
      </c>
      <c r="G553" s="5">
        <f>IF(A553="","",VLOOKUP($A553,超越经验表!$A:$G,7,)-VLOOKUP($A$3-1,超越经验表!$A:$G,7,))</f>
        <v>551</v>
      </c>
      <c r="H553" s="5">
        <f t="shared" si="26"/>
        <v>552</v>
      </c>
    </row>
    <row r="554" spans="1:8" x14ac:dyDescent="0.2">
      <c r="A554" s="11">
        <f t="shared" si="27"/>
        <v>553</v>
      </c>
      <c r="B554" s="6" t="str">
        <f>IF(A554="","",VLOOKUP($A554,超越经验表!$A:$B,2,))</f>
        <v>1.04万亿</v>
      </c>
      <c r="C554" s="6">
        <f>IF(A554="","",VLOOKUP($A554,超越经验表!$A:$C,3,))</f>
        <v>1039637854770</v>
      </c>
      <c r="D554" s="6">
        <f>IF(A554="","",VLOOKUP($A554,超越经验表!$A:$D,4,))</f>
        <v>1</v>
      </c>
      <c r="E554" s="6" t="str">
        <f t="shared" si="25"/>
        <v>183.75万亿</v>
      </c>
      <c r="F554" s="6">
        <f>IF(A554="","",VLOOKUP($A554,超越经验表!$A:$F,6,)-VLOOKUP($A$3-1,超越经验表!$A:$F,6,))</f>
        <v>183753098384204</v>
      </c>
      <c r="G554" s="6">
        <f>IF(A554="","",VLOOKUP($A554,超越经验表!$A:$G,7,)-VLOOKUP($A$3-1,超越经验表!$A:$G,7,))</f>
        <v>552</v>
      </c>
      <c r="H554" s="6">
        <f t="shared" si="26"/>
        <v>553</v>
      </c>
    </row>
    <row r="555" spans="1:8" x14ac:dyDescent="0.2">
      <c r="A555" s="5">
        <f t="shared" si="27"/>
        <v>554</v>
      </c>
      <c r="B555" s="5" t="str">
        <f>IF(A555="","",VLOOKUP($A555,超越经验表!$A:$B,2,))</f>
        <v>1.04万亿</v>
      </c>
      <c r="C555" s="5">
        <f>IF(A555="","",VLOOKUP($A555,超越经验表!$A:$C,3,))</f>
        <v>1044482218535</v>
      </c>
      <c r="D555" s="5">
        <f>IF(A555="","",VLOOKUP($A555,超越经验表!$A:$D,4,))</f>
        <v>1</v>
      </c>
      <c r="E555" s="5" t="str">
        <f t="shared" si="25"/>
        <v>184.79万亿</v>
      </c>
      <c r="F555" s="5">
        <f>IF(A555="","",VLOOKUP($A555,超越经验表!$A:$F,6,)-VLOOKUP($A$3-1,超越经验表!$A:$F,6,))</f>
        <v>184792736238974</v>
      </c>
      <c r="G555" s="5">
        <f>IF(A555="","",VLOOKUP($A555,超越经验表!$A:$G,7,)-VLOOKUP($A$3-1,超越经验表!$A:$G,7,))</f>
        <v>553</v>
      </c>
      <c r="H555" s="5">
        <f t="shared" si="26"/>
        <v>554</v>
      </c>
    </row>
    <row r="556" spans="1:8" x14ac:dyDescent="0.2">
      <c r="A556" s="11">
        <f t="shared" si="27"/>
        <v>555</v>
      </c>
      <c r="B556" s="6" t="str">
        <f>IF(A556="","",VLOOKUP($A556,超越经验表!$A:$B,2,))</f>
        <v>1.05万亿</v>
      </c>
      <c r="C556" s="6">
        <f>IF(A556="","",VLOOKUP($A556,超越经验表!$A:$C,3,))</f>
        <v>1049360492846</v>
      </c>
      <c r="D556" s="6">
        <f>IF(A556="","",VLOOKUP($A556,超越经验表!$A:$D,4,))</f>
        <v>1</v>
      </c>
      <c r="E556" s="6" t="str">
        <f t="shared" si="25"/>
        <v>185.84万亿</v>
      </c>
      <c r="F556" s="6">
        <f>IF(A556="","",VLOOKUP($A556,超越经验表!$A:$F,6,)-VLOOKUP($A$3-1,超越经验表!$A:$F,6,))</f>
        <v>185837218457509</v>
      </c>
      <c r="G556" s="6">
        <f>IF(A556="","",VLOOKUP($A556,超越经验表!$A:$G,7,)-VLOOKUP($A$3-1,超越经验表!$A:$G,7,))</f>
        <v>554</v>
      </c>
      <c r="H556" s="6">
        <f t="shared" si="26"/>
        <v>555</v>
      </c>
    </row>
    <row r="557" spans="1:8" x14ac:dyDescent="0.2">
      <c r="A557" s="5">
        <f t="shared" si="27"/>
        <v>556</v>
      </c>
      <c r="B557" s="5" t="str">
        <f>IF(A557="","",VLOOKUP($A557,超越经验表!$A:$B,2,))</f>
        <v>1.05万亿</v>
      </c>
      <c r="C557" s="5">
        <f>IF(A557="","",VLOOKUP($A557,超越经验表!$A:$C,3,))</f>
        <v>1054272915077</v>
      </c>
      <c r="D557" s="5">
        <f>IF(A557="","",VLOOKUP($A557,超越经验表!$A:$D,4,))</f>
        <v>1</v>
      </c>
      <c r="E557" s="5" t="str">
        <f t="shared" si="25"/>
        <v>186.89万亿</v>
      </c>
      <c r="F557" s="5">
        <f>IF(A557="","",VLOOKUP($A557,超越经验表!$A:$F,6,)-VLOOKUP($A$3-1,超越经验表!$A:$F,6,))</f>
        <v>186886578950355</v>
      </c>
      <c r="G557" s="5">
        <f>IF(A557="","",VLOOKUP($A557,超越经验表!$A:$G,7,)-VLOOKUP($A$3-1,超越经验表!$A:$G,7,))</f>
        <v>555</v>
      </c>
      <c r="H557" s="5">
        <f t="shared" si="26"/>
        <v>556</v>
      </c>
    </row>
    <row r="558" spans="1:8" x14ac:dyDescent="0.2">
      <c r="A558" s="11">
        <f t="shared" si="27"/>
        <v>557</v>
      </c>
      <c r="B558" s="6" t="str">
        <f>IF(A558="","",VLOOKUP($A558,超越经验表!$A:$B,2,))</f>
        <v>1.06万亿</v>
      </c>
      <c r="C558" s="6">
        <f>IF(A558="","",VLOOKUP($A558,超越经验表!$A:$C,3,))</f>
        <v>1059219724263</v>
      </c>
      <c r="D558" s="6">
        <f>IF(A558="","",VLOOKUP($A558,超越经验表!$A:$D,4,))</f>
        <v>1</v>
      </c>
      <c r="E558" s="6" t="str">
        <f t="shared" si="25"/>
        <v>187.94万亿</v>
      </c>
      <c r="F558" s="6">
        <f>IF(A558="","",VLOOKUP($A558,超越经验表!$A:$F,6,)-VLOOKUP($A$3-1,超越经验表!$A:$F,6,))</f>
        <v>187940851865432</v>
      </c>
      <c r="G558" s="6">
        <f>IF(A558="","",VLOOKUP($A558,超越经验表!$A:$G,7,)-VLOOKUP($A$3-1,超越经验表!$A:$G,7,))</f>
        <v>556</v>
      </c>
      <c r="H558" s="6">
        <f t="shared" si="26"/>
        <v>557</v>
      </c>
    </row>
    <row r="559" spans="1:8" x14ac:dyDescent="0.2">
      <c r="A559" s="5">
        <f t="shared" si="27"/>
        <v>558</v>
      </c>
      <c r="B559" s="5" t="str">
        <f>IF(A559="","",VLOOKUP($A559,超越经验表!$A:$B,2,))</f>
        <v>1.06万亿</v>
      </c>
      <c r="C559" s="5">
        <f>IF(A559="","",VLOOKUP($A559,超越经验表!$A:$C,3,))</f>
        <v>1064201161114</v>
      </c>
      <c r="D559" s="5">
        <f>IF(A559="","",VLOOKUP($A559,超越经验表!$A:$D,4,))</f>
        <v>1</v>
      </c>
      <c r="E559" s="5" t="str">
        <f t="shared" si="25"/>
        <v>189万亿</v>
      </c>
      <c r="F559" s="5">
        <f>IF(A559="","",VLOOKUP($A559,超越经验表!$A:$F,6,)-VLOOKUP($A$3-1,超越经验表!$A:$F,6,))</f>
        <v>189000071589695</v>
      </c>
      <c r="G559" s="5">
        <f>IF(A559="","",VLOOKUP($A559,超越经验表!$A:$G,7,)-VLOOKUP($A$3-1,超越经验表!$A:$G,7,))</f>
        <v>557</v>
      </c>
      <c r="H559" s="5">
        <f t="shared" si="26"/>
        <v>558</v>
      </c>
    </row>
    <row r="560" spans="1:8" x14ac:dyDescent="0.2">
      <c r="A560" s="11">
        <f t="shared" si="27"/>
        <v>559</v>
      </c>
      <c r="B560" s="6" t="str">
        <f>IF(A560="","",VLOOKUP($A560,超越经验表!$A:$B,2,))</f>
        <v>1.07万亿</v>
      </c>
      <c r="C560" s="6">
        <f>IF(A560="","",VLOOKUP($A560,超越经验表!$A:$C,3,))</f>
        <v>1069217468023</v>
      </c>
      <c r="D560" s="6">
        <f>IF(A560="","",VLOOKUP($A560,超越经验表!$A:$D,4,))</f>
        <v>1</v>
      </c>
      <c r="E560" s="6" t="str">
        <f t="shared" si="25"/>
        <v>190.06万亿</v>
      </c>
      <c r="F560" s="6">
        <f>IF(A560="","",VLOOKUP($A560,超越经验表!$A:$F,6,)-VLOOKUP($A$3-1,超越经验表!$A:$F,6,))</f>
        <v>190064272750809</v>
      </c>
      <c r="G560" s="6">
        <f>IF(A560="","",VLOOKUP($A560,超越经验表!$A:$G,7,)-VLOOKUP($A$3-1,超越经验表!$A:$G,7,))</f>
        <v>558</v>
      </c>
      <c r="H560" s="6">
        <f t="shared" si="26"/>
        <v>559</v>
      </c>
    </row>
    <row r="561" spans="1:8" x14ac:dyDescent="0.2">
      <c r="A561" s="5">
        <f t="shared" si="27"/>
        <v>560</v>
      </c>
      <c r="B561" s="5" t="str">
        <f>IF(A561="","",VLOOKUP($A561,超越经验表!$A:$B,2,))</f>
        <v>1.07万亿</v>
      </c>
      <c r="C561" s="5">
        <f>IF(A561="","",VLOOKUP($A561,超越经验表!$A:$C,3,))</f>
        <v>1074268889080</v>
      </c>
      <c r="D561" s="5">
        <f>IF(A561="","",VLOOKUP($A561,超越经验表!$A:$D,4,))</f>
        <v>1</v>
      </c>
      <c r="E561" s="5" t="str">
        <f t="shared" si="25"/>
        <v>191.13万亿</v>
      </c>
      <c r="F561" s="5">
        <f>IF(A561="","",VLOOKUP($A561,超越经验表!$A:$F,6,)-VLOOKUP($A$3-1,超越经验表!$A:$F,6,))</f>
        <v>191133490218832</v>
      </c>
      <c r="G561" s="5">
        <f>IF(A561="","",VLOOKUP($A561,超越经验表!$A:$G,7,)-VLOOKUP($A$3-1,超越经验表!$A:$G,7,))</f>
        <v>559</v>
      </c>
      <c r="H561" s="5">
        <f t="shared" si="26"/>
        <v>560</v>
      </c>
    </row>
    <row r="562" spans="1:8" x14ac:dyDescent="0.2">
      <c r="A562" s="11">
        <f t="shared" si="27"/>
        <v>561</v>
      </c>
      <c r="B562" s="6" t="str">
        <f>IF(A562="","",VLOOKUP($A562,超越经验表!$A:$B,2,))</f>
        <v>1.08万亿</v>
      </c>
      <c r="C562" s="6">
        <f>IF(A562="","",VLOOKUP($A562,超越经验表!$A:$C,3,))</f>
        <v>1079355670085</v>
      </c>
      <c r="D562" s="6">
        <f>IF(A562="","",VLOOKUP($A562,超越经验表!$A:$D,4,))</f>
        <v>1</v>
      </c>
      <c r="E562" s="6" t="str">
        <f t="shared" si="25"/>
        <v>192.21万亿</v>
      </c>
      <c r="F562" s="6">
        <f>IF(A562="","",VLOOKUP($A562,超越经验表!$A:$F,6,)-VLOOKUP($A$3-1,超越经验表!$A:$F,6,))</f>
        <v>192207759107912</v>
      </c>
      <c r="G562" s="6">
        <f>IF(A562="","",VLOOKUP($A562,超越经验表!$A:$G,7,)-VLOOKUP($A$3-1,超越经验表!$A:$G,7,))</f>
        <v>560</v>
      </c>
      <c r="H562" s="6">
        <f t="shared" si="26"/>
        <v>561</v>
      </c>
    </row>
    <row r="563" spans="1:8" x14ac:dyDescent="0.2">
      <c r="A563" s="5">
        <f t="shared" si="27"/>
        <v>562</v>
      </c>
      <c r="B563" s="5" t="str">
        <f>IF(A563="","",VLOOKUP($A563,超越经验表!$A:$B,2,))</f>
        <v>1.08万亿</v>
      </c>
      <c r="C563" s="5">
        <f>IF(A563="","",VLOOKUP($A563,超越经验表!$A:$C,3,))</f>
        <v>1084478058557</v>
      </c>
      <c r="D563" s="5">
        <f>IF(A563="","",VLOOKUP($A563,超越经验表!$A:$D,4,))</f>
        <v>1</v>
      </c>
      <c r="E563" s="5" t="str">
        <f t="shared" si="25"/>
        <v>193.29万亿</v>
      </c>
      <c r="F563" s="5">
        <f>IF(A563="","",VLOOKUP($A563,超越经验表!$A:$F,6,)-VLOOKUP($A$3-1,超越经验表!$A:$F,6,))</f>
        <v>193287114777997</v>
      </c>
      <c r="G563" s="5">
        <f>IF(A563="","",VLOOKUP($A563,超越经验表!$A:$G,7,)-VLOOKUP($A$3-1,超越经验表!$A:$G,7,))</f>
        <v>561</v>
      </c>
      <c r="H563" s="5">
        <f t="shared" si="26"/>
        <v>562</v>
      </c>
    </row>
    <row r="564" spans="1:8" x14ac:dyDescent="0.2">
      <c r="A564" s="11">
        <f t="shared" si="27"/>
        <v>563</v>
      </c>
      <c r="B564" s="6" t="str">
        <f>IF(A564="","",VLOOKUP($A564,超越经验表!$A:$B,2,))</f>
        <v>1.09万亿</v>
      </c>
      <c r="C564" s="6">
        <f>IF(A564="","",VLOOKUP($A564,超越经验表!$A:$C,3,))</f>
        <v>1089636303748</v>
      </c>
      <c r="D564" s="6">
        <f>IF(A564="","",VLOOKUP($A564,超越经验表!$A:$D,4,))</f>
        <v>1</v>
      </c>
      <c r="E564" s="6" t="str">
        <f t="shared" si="25"/>
        <v>194.37万亿</v>
      </c>
      <c r="F564" s="6">
        <f>IF(A564="","",VLOOKUP($A564,超越经验表!$A:$F,6,)-VLOOKUP($A$3-1,超越经验表!$A:$F,6,))</f>
        <v>194371592836554</v>
      </c>
      <c r="G564" s="6">
        <f>IF(A564="","",VLOOKUP($A564,超越经验表!$A:$G,7,)-VLOOKUP($A$3-1,超越经验表!$A:$G,7,))</f>
        <v>562</v>
      </c>
      <c r="H564" s="6">
        <f t="shared" si="26"/>
        <v>563</v>
      </c>
    </row>
    <row r="565" spans="1:8" x14ac:dyDescent="0.2">
      <c r="A565" s="5">
        <f t="shared" si="27"/>
        <v>564</v>
      </c>
      <c r="B565" s="5" t="str">
        <f>IF(A565="","",VLOOKUP($A565,超越经验表!$A:$B,2,))</f>
        <v>1.09万亿</v>
      </c>
      <c r="C565" s="5">
        <f>IF(A565="","",VLOOKUP($A565,超越经验表!$A:$C,3,))</f>
        <v>1094830656655</v>
      </c>
      <c r="D565" s="5">
        <f>IF(A565="","",VLOOKUP($A565,超越经验表!$A:$D,4,))</f>
        <v>1</v>
      </c>
      <c r="E565" s="5" t="str">
        <f t="shared" si="25"/>
        <v>195.46万亿</v>
      </c>
      <c r="F565" s="5">
        <f>IF(A565="","",VLOOKUP($A565,超越经验表!$A:$F,6,)-VLOOKUP($A$3-1,超越经验表!$A:$F,6,))</f>
        <v>195461229140302</v>
      </c>
      <c r="G565" s="5">
        <f>IF(A565="","",VLOOKUP($A565,超越经验表!$A:$G,7,)-VLOOKUP($A$3-1,超越经验表!$A:$G,7,))</f>
        <v>563</v>
      </c>
      <c r="H565" s="5">
        <f t="shared" si="26"/>
        <v>564</v>
      </c>
    </row>
    <row r="566" spans="1:8" x14ac:dyDescent="0.2">
      <c r="A566" s="11">
        <f t="shared" si="27"/>
        <v>565</v>
      </c>
      <c r="B566" s="6" t="str">
        <f>IF(A566="","",VLOOKUP($A566,超越经验表!$A:$B,2,))</f>
        <v>1.1万亿</v>
      </c>
      <c r="C566" s="6">
        <f>IF(A566="","",VLOOKUP($A566,超越经验表!$A:$C,3,))</f>
        <v>1100061370033</v>
      </c>
      <c r="D566" s="6">
        <f>IF(A566="","",VLOOKUP($A566,超越经验表!$A:$D,4,))</f>
        <v>1</v>
      </c>
      <c r="E566" s="6" t="str">
        <f t="shared" si="25"/>
        <v>196.56万亿</v>
      </c>
      <c r="F566" s="6">
        <f>IF(A566="","",VLOOKUP($A566,超越经验表!$A:$F,6,)-VLOOKUP($A$3-1,超越经验表!$A:$F,6,))</f>
        <v>196556059796957</v>
      </c>
      <c r="G566" s="6">
        <f>IF(A566="","",VLOOKUP($A566,超越经验表!$A:$G,7,)-VLOOKUP($A$3-1,超越经验表!$A:$G,7,))</f>
        <v>564</v>
      </c>
      <c r="H566" s="6">
        <f t="shared" si="26"/>
        <v>565</v>
      </c>
    </row>
    <row r="567" spans="1:8" x14ac:dyDescent="0.2">
      <c r="A567" s="5">
        <f t="shared" si="27"/>
        <v>566</v>
      </c>
      <c r="B567" s="5" t="str">
        <f>IF(A567="","",VLOOKUP($A567,超越经验表!$A:$B,2,))</f>
        <v>1.11万亿</v>
      </c>
      <c r="C567" s="5">
        <f>IF(A567="","",VLOOKUP($A567,超越经验表!$A:$C,3,))</f>
        <v>1105328698404</v>
      </c>
      <c r="D567" s="5">
        <f>IF(A567="","",VLOOKUP($A567,超越经验表!$A:$D,4,))</f>
        <v>1</v>
      </c>
      <c r="E567" s="5" t="str">
        <f t="shared" si="25"/>
        <v>197.66万亿</v>
      </c>
      <c r="F567" s="5">
        <f>IF(A567="","",VLOOKUP($A567,超越经验表!$A:$F,6,)-VLOOKUP($A$3-1,超越经验表!$A:$F,6,))</f>
        <v>197656121166990</v>
      </c>
      <c r="G567" s="5">
        <f>IF(A567="","",VLOOKUP($A567,超越经验表!$A:$G,7,)-VLOOKUP($A$3-1,超越经验表!$A:$G,7,))</f>
        <v>565</v>
      </c>
      <c r="H567" s="5">
        <f t="shared" si="26"/>
        <v>566</v>
      </c>
    </row>
    <row r="568" spans="1:8" x14ac:dyDescent="0.2">
      <c r="A568" s="11">
        <f t="shared" si="27"/>
        <v>567</v>
      </c>
      <c r="B568" s="6" t="str">
        <f>IF(A568="","",VLOOKUP($A568,超越经验表!$A:$B,2,))</f>
        <v>1.11万亿</v>
      </c>
      <c r="C568" s="6">
        <f>IF(A568="","",VLOOKUP($A568,超越经验表!$A:$C,3,))</f>
        <v>1110632898074</v>
      </c>
      <c r="D568" s="6">
        <f>IF(A568="","",VLOOKUP($A568,超越经验表!$A:$D,4,))</f>
        <v>1</v>
      </c>
      <c r="E568" s="6" t="str">
        <f t="shared" si="25"/>
        <v>198.76万亿</v>
      </c>
      <c r="F568" s="6">
        <f>IF(A568="","",VLOOKUP($A568,超越经验表!$A:$F,6,)-VLOOKUP($A$3-1,超越经验表!$A:$F,6,))</f>
        <v>198761449865394</v>
      </c>
      <c r="G568" s="6">
        <f>IF(A568="","",VLOOKUP($A568,超越经验表!$A:$G,7,)-VLOOKUP($A$3-1,超越经验表!$A:$G,7,))</f>
        <v>566</v>
      </c>
      <c r="H568" s="6">
        <f t="shared" si="26"/>
        <v>567</v>
      </c>
    </row>
    <row r="569" spans="1:8" x14ac:dyDescent="0.2">
      <c r="A569" s="5">
        <f t="shared" si="27"/>
        <v>568</v>
      </c>
      <c r="B569" s="5" t="str">
        <f>IF(A569="","",VLOOKUP($A569,超越经验表!$A:$B,2,))</f>
        <v>1.12万亿</v>
      </c>
      <c r="C569" s="5">
        <f>IF(A569="","",VLOOKUP($A569,超越经验表!$A:$C,3,))</f>
        <v>1115974227141</v>
      </c>
      <c r="D569" s="5">
        <f>IF(A569="","",VLOOKUP($A569,超越经验表!$A:$D,4,))</f>
        <v>1</v>
      </c>
      <c r="E569" s="5" t="str">
        <f t="shared" si="25"/>
        <v>199.87万亿</v>
      </c>
      <c r="F569" s="5">
        <f>IF(A569="","",VLOOKUP($A569,超越经验表!$A:$F,6,)-VLOOKUP($A$3-1,超越经验表!$A:$F,6,))</f>
        <v>199872082763468</v>
      </c>
      <c r="G569" s="5">
        <f>IF(A569="","",VLOOKUP($A569,超越经验表!$A:$G,7,)-VLOOKUP($A$3-1,超越经验表!$A:$G,7,))</f>
        <v>567</v>
      </c>
      <c r="H569" s="5">
        <f t="shared" si="26"/>
        <v>568</v>
      </c>
    </row>
    <row r="570" spans="1:8" x14ac:dyDescent="0.2">
      <c r="A570" s="11">
        <f t="shared" si="27"/>
        <v>569</v>
      </c>
      <c r="B570" s="6" t="str">
        <f>IF(A570="","",VLOOKUP($A570,超越经验表!$A:$B,2,))</f>
        <v>1.12万亿</v>
      </c>
      <c r="C570" s="6">
        <f>IF(A570="","",VLOOKUP($A570,超越经验表!$A:$C,3,))</f>
        <v>1121352945512</v>
      </c>
      <c r="D570" s="6">
        <f>IF(A570="","",VLOOKUP($A570,超越经验表!$A:$D,4,))</f>
        <v>1</v>
      </c>
      <c r="E570" s="6" t="str">
        <f t="shared" si="25"/>
        <v>200.99万亿</v>
      </c>
      <c r="F570" s="6">
        <f>IF(A570="","",VLOOKUP($A570,超越经验表!$A:$F,6,)-VLOOKUP($A$3-1,超越经验表!$A:$F,6,))</f>
        <v>200988056990609</v>
      </c>
      <c r="G570" s="6">
        <f>IF(A570="","",VLOOKUP($A570,超越经验表!$A:$G,7,)-VLOOKUP($A$3-1,超越经验表!$A:$G,7,))</f>
        <v>568</v>
      </c>
      <c r="H570" s="6">
        <f t="shared" si="26"/>
        <v>569</v>
      </c>
    </row>
    <row r="571" spans="1:8" x14ac:dyDescent="0.2">
      <c r="A571" s="5">
        <f t="shared" si="27"/>
        <v>570</v>
      </c>
      <c r="B571" s="5" t="str">
        <f>IF(A571="","",VLOOKUP($A571,超越经验表!$A:$B,2,))</f>
        <v>1.13万亿</v>
      </c>
      <c r="C571" s="5">
        <f>IF(A571="","",VLOOKUP($A571,超越经验表!$A:$C,3,))</f>
        <v>1126769314912</v>
      </c>
      <c r="D571" s="5">
        <f>IF(A571="","",VLOOKUP($A571,超越经验表!$A:$D,4,))</f>
        <v>1</v>
      </c>
      <c r="E571" s="5" t="str">
        <f t="shared" si="25"/>
        <v>202.11万亿</v>
      </c>
      <c r="F571" s="5">
        <f>IF(A571="","",VLOOKUP($A571,超越经验表!$A:$F,6,)-VLOOKUP($A$3-1,超越经验表!$A:$F,6,))</f>
        <v>202109409936121</v>
      </c>
      <c r="G571" s="5">
        <f>IF(A571="","",VLOOKUP($A571,超越经验表!$A:$G,7,)-VLOOKUP($A$3-1,超越经验表!$A:$G,7,))</f>
        <v>569</v>
      </c>
      <c r="H571" s="5">
        <f t="shared" si="26"/>
        <v>570</v>
      </c>
    </row>
    <row r="572" spans="1:8" x14ac:dyDescent="0.2">
      <c r="A572" s="11">
        <f t="shared" si="27"/>
        <v>571</v>
      </c>
      <c r="B572" s="6" t="str">
        <f>IF(A572="","",VLOOKUP($A572,超越经验表!$A:$B,2,))</f>
        <v>1.13万亿</v>
      </c>
      <c r="C572" s="6">
        <f>IF(A572="","",VLOOKUP($A572,超越经验表!$A:$C,3,))</f>
        <v>1132223598897</v>
      </c>
      <c r="D572" s="6">
        <f>IF(A572="","",VLOOKUP($A572,超越经验表!$A:$D,4,))</f>
        <v>1</v>
      </c>
      <c r="E572" s="6" t="str">
        <f t="shared" si="25"/>
        <v>203.24万亿</v>
      </c>
      <c r="F572" s="6">
        <f>IF(A572="","",VLOOKUP($A572,超越经验表!$A:$F,6,)-VLOOKUP($A$3-1,超越经验表!$A:$F,6,))</f>
        <v>203236179251033</v>
      </c>
      <c r="G572" s="6">
        <f>IF(A572="","",VLOOKUP($A572,超越经验表!$A:$G,7,)-VLOOKUP($A$3-1,超越经验表!$A:$G,7,))</f>
        <v>570</v>
      </c>
      <c r="H572" s="6">
        <f t="shared" si="26"/>
        <v>571</v>
      </c>
    </row>
    <row r="573" spans="1:8" x14ac:dyDescent="0.2">
      <c r="A573" s="5">
        <f t="shared" si="27"/>
        <v>572</v>
      </c>
      <c r="B573" s="5" t="str">
        <f>IF(A573="","",VLOOKUP($A573,超越经验表!$A:$B,2,))</f>
        <v>1.14万亿</v>
      </c>
      <c r="C573" s="5">
        <f>IF(A573="","",VLOOKUP($A573,超越经验表!$A:$C,3,))</f>
        <v>1137716062871</v>
      </c>
      <c r="D573" s="5">
        <f>IF(A573="","",VLOOKUP($A573,超越经验表!$A:$D,4,))</f>
        <v>1</v>
      </c>
      <c r="E573" s="5" t="str">
        <f t="shared" si="25"/>
        <v>204.37万亿</v>
      </c>
      <c r="F573" s="5">
        <f>IF(A573="","",VLOOKUP($A573,超越经验表!$A:$F,6,)-VLOOKUP($A$3-1,超越经验表!$A:$F,6,))</f>
        <v>204368402849930</v>
      </c>
      <c r="G573" s="5">
        <f>IF(A573="","",VLOOKUP($A573,超越经验表!$A:$G,7,)-VLOOKUP($A$3-1,超越经验表!$A:$G,7,))</f>
        <v>571</v>
      </c>
      <c r="H573" s="5">
        <f t="shared" si="26"/>
        <v>572</v>
      </c>
    </row>
    <row r="574" spans="1:8" x14ac:dyDescent="0.2">
      <c r="A574" s="11">
        <f t="shared" si="27"/>
        <v>573</v>
      </c>
      <c r="B574" s="6" t="str">
        <f>IF(A574="","",VLOOKUP($A574,超越经验表!$A:$B,2,))</f>
        <v>1.14万亿</v>
      </c>
      <c r="C574" s="6">
        <f>IF(A574="","",VLOOKUP($A574,超越经验表!$A:$C,3,))</f>
        <v>1143246974092</v>
      </c>
      <c r="D574" s="6">
        <f>IF(A574="","",VLOOKUP($A574,超越经验表!$A:$D,4,))</f>
        <v>1</v>
      </c>
      <c r="E574" s="6" t="str">
        <f t="shared" si="25"/>
        <v>205.51万亿</v>
      </c>
      <c r="F574" s="6">
        <f>IF(A574="","",VLOOKUP($A574,超越经验表!$A:$F,6,)-VLOOKUP($A$3-1,超越经验表!$A:$F,6,))</f>
        <v>205506118912801</v>
      </c>
      <c r="G574" s="6">
        <f>IF(A574="","",VLOOKUP($A574,超越经验表!$A:$G,7,)-VLOOKUP($A$3-1,超越经验表!$A:$G,7,))</f>
        <v>572</v>
      </c>
      <c r="H574" s="6">
        <f t="shared" si="26"/>
        <v>573</v>
      </c>
    </row>
    <row r="575" spans="1:8" x14ac:dyDescent="0.2">
      <c r="A575" s="5">
        <f t="shared" si="27"/>
        <v>574</v>
      </c>
      <c r="B575" s="5" t="str">
        <f>IF(A575="","",VLOOKUP($A575,超越经验表!$A:$B,2,))</f>
        <v>1.15万亿</v>
      </c>
      <c r="C575" s="5">
        <f>IF(A575="","",VLOOKUP($A575,超越经验表!$A:$C,3,))</f>
        <v>1148816601692</v>
      </c>
      <c r="D575" s="5">
        <f>IF(A575="","",VLOOKUP($A575,超越经验表!$A:$D,4,))</f>
        <v>1</v>
      </c>
      <c r="E575" s="5" t="str">
        <f t="shared" si="25"/>
        <v>206.65万亿</v>
      </c>
      <c r="F575" s="5">
        <f>IF(A575="","",VLOOKUP($A575,超越经验表!$A:$F,6,)-VLOOKUP($A$3-1,超越经验表!$A:$F,6,))</f>
        <v>206649365886893</v>
      </c>
      <c r="G575" s="5">
        <f>IF(A575="","",VLOOKUP($A575,超越经验表!$A:$G,7,)-VLOOKUP($A$3-1,超越经验表!$A:$G,7,))</f>
        <v>573</v>
      </c>
      <c r="H575" s="5">
        <f t="shared" si="26"/>
        <v>574</v>
      </c>
    </row>
    <row r="576" spans="1:8" x14ac:dyDescent="0.2">
      <c r="A576" s="11">
        <f t="shared" si="27"/>
        <v>575</v>
      </c>
      <c r="B576" s="6" t="str">
        <f>IF(A576="","",VLOOKUP($A576,超越经验表!$A:$B,2,))</f>
        <v>1.15万亿</v>
      </c>
      <c r="C576" s="6">
        <f>IF(A576="","",VLOOKUP($A576,超越经验表!$A:$C,3,))</f>
        <v>1154425216685</v>
      </c>
      <c r="D576" s="6">
        <f>IF(A576="","",VLOOKUP($A576,超越经验表!$A:$D,4,))</f>
        <v>1</v>
      </c>
      <c r="E576" s="6" t="str">
        <f t="shared" si="25"/>
        <v>207.8万亿</v>
      </c>
      <c r="F576" s="6">
        <f>IF(A576="","",VLOOKUP($A576,超越经验表!$A:$F,6,)-VLOOKUP($A$3-1,超越经验表!$A:$F,6,))</f>
        <v>207798182488585</v>
      </c>
      <c r="G576" s="6">
        <f>IF(A576="","",VLOOKUP($A576,超越经验表!$A:$G,7,)-VLOOKUP($A$3-1,超越经验表!$A:$G,7,))</f>
        <v>574</v>
      </c>
      <c r="H576" s="6">
        <f t="shared" si="26"/>
        <v>575</v>
      </c>
    </row>
    <row r="577" spans="1:8" x14ac:dyDescent="0.2">
      <c r="A577" s="5">
        <f t="shared" si="27"/>
        <v>576</v>
      </c>
      <c r="B577" s="5" t="str">
        <f>IF(A577="","",VLOOKUP($A577,超越经验表!$A:$B,2,))</f>
        <v>1.16万亿</v>
      </c>
      <c r="C577" s="5">
        <f>IF(A577="","",VLOOKUP($A577,超越经验表!$A:$C,3,))</f>
        <v>1160073091982</v>
      </c>
      <c r="D577" s="5">
        <f>IF(A577="","",VLOOKUP($A577,超越经验表!$A:$D,4,))</f>
        <v>1</v>
      </c>
      <c r="E577" s="5" t="str">
        <f t="shared" si="25"/>
        <v>208.95万亿</v>
      </c>
      <c r="F577" s="5">
        <f>IF(A577="","",VLOOKUP($A577,超越经验表!$A:$F,6,)-VLOOKUP($A$3-1,超越经验表!$A:$F,6,))</f>
        <v>208952607705270</v>
      </c>
      <c r="G577" s="5">
        <f>IF(A577="","",VLOOKUP($A577,超越经验表!$A:$G,7,)-VLOOKUP($A$3-1,超越经验表!$A:$G,7,))</f>
        <v>575</v>
      </c>
      <c r="H577" s="5">
        <f t="shared" si="26"/>
        <v>576</v>
      </c>
    </row>
    <row r="578" spans="1:8" x14ac:dyDescent="0.2">
      <c r="A578" s="11">
        <f t="shared" si="27"/>
        <v>577</v>
      </c>
      <c r="B578" s="6" t="str">
        <f>IF(A578="","",VLOOKUP($A578,超越经验表!$A:$B,2,))</f>
        <v>1.17万亿</v>
      </c>
      <c r="C578" s="6">
        <f>IF(A578="","",VLOOKUP($A578,超越经验表!$A:$C,3,))</f>
        <v>1165760502407</v>
      </c>
      <c r="D578" s="6">
        <f>IF(A578="","",VLOOKUP($A578,超越经验表!$A:$D,4,))</f>
        <v>1</v>
      </c>
      <c r="E578" s="6" t="str">
        <f t="shared" si="25"/>
        <v>210.11万亿</v>
      </c>
      <c r="F578" s="6">
        <f>IF(A578="","",VLOOKUP($A578,超越经验表!$A:$F,6,)-VLOOKUP($A$3-1,超越经验表!$A:$F,6,))</f>
        <v>210112680797252</v>
      </c>
      <c r="G578" s="6">
        <f>IF(A578="","",VLOOKUP($A578,超越经验表!$A:$G,7,)-VLOOKUP($A$3-1,超越经验表!$A:$G,7,))</f>
        <v>576</v>
      </c>
      <c r="H578" s="6">
        <f t="shared" si="26"/>
        <v>577</v>
      </c>
    </row>
    <row r="579" spans="1:8" x14ac:dyDescent="0.2">
      <c r="A579" s="5">
        <f t="shared" si="27"/>
        <v>578</v>
      </c>
      <c r="B579" s="5" t="str">
        <f>IF(A579="","",VLOOKUP($A579,超越经验表!$A:$B,2,))</f>
        <v>1.17万亿</v>
      </c>
      <c r="C579" s="5">
        <f>IF(A579="","",VLOOKUP($A579,超越经验表!$A:$C,3,))</f>
        <v>1171487724705</v>
      </c>
      <c r="D579" s="5">
        <f>IF(A579="","",VLOOKUP($A579,超越经验表!$A:$D,4,))</f>
        <v>1</v>
      </c>
      <c r="E579" s="5" t="str">
        <f t="shared" si="25"/>
        <v>211.28万亿</v>
      </c>
      <c r="F579" s="5">
        <f>IF(A579="","",VLOOKUP($A579,超越经验表!$A:$F,6,)-VLOOKUP($A$3-1,超越经验表!$A:$F,6,))</f>
        <v>211278441299659</v>
      </c>
      <c r="G579" s="5">
        <f>IF(A579="","",VLOOKUP($A579,超越经验表!$A:$G,7,)-VLOOKUP($A$3-1,超越经验表!$A:$G,7,))</f>
        <v>577</v>
      </c>
      <c r="H579" s="5">
        <f t="shared" si="26"/>
        <v>578</v>
      </c>
    </row>
    <row r="580" spans="1:8" x14ac:dyDescent="0.2">
      <c r="A580" s="11">
        <f t="shared" si="27"/>
        <v>579</v>
      </c>
      <c r="B580" s="6" t="str">
        <f>IF(A580="","",VLOOKUP($A580,超越经验表!$A:$B,2,))</f>
        <v>1.18万亿</v>
      </c>
      <c r="C580" s="6">
        <f>IF(A580="","",VLOOKUP($A580,超越经验表!$A:$C,3,))</f>
        <v>1177255037559</v>
      </c>
      <c r="D580" s="6">
        <f>IF(A580="","",VLOOKUP($A580,超越经验表!$A:$D,4,))</f>
        <v>1</v>
      </c>
      <c r="E580" s="6" t="str">
        <f t="shared" si="25"/>
        <v>212.45万亿</v>
      </c>
      <c r="F580" s="6">
        <f>IF(A580="","",VLOOKUP($A580,超越经验表!$A:$F,6,)-VLOOKUP($A$3-1,超越经验表!$A:$F,6,))</f>
        <v>212449929024364</v>
      </c>
      <c r="G580" s="6">
        <f>IF(A580="","",VLOOKUP($A580,超越经验表!$A:$G,7,)-VLOOKUP($A$3-1,超越经验表!$A:$G,7,))</f>
        <v>578</v>
      </c>
      <c r="H580" s="6">
        <f t="shared" si="26"/>
        <v>579</v>
      </c>
    </row>
    <row r="581" spans="1:8" x14ac:dyDescent="0.2">
      <c r="A581" s="5">
        <f t="shared" si="27"/>
        <v>580</v>
      </c>
      <c r="B581" s="5" t="str">
        <f>IF(A581="","",VLOOKUP($A581,超越经验表!$A:$B,2,))</f>
        <v>1.18万亿</v>
      </c>
      <c r="C581" s="5">
        <f>IF(A581="","",VLOOKUP($A581,超越经验表!$A:$C,3,))</f>
        <v>1183062721603</v>
      </c>
      <c r="D581" s="5">
        <f>IF(A581="","",VLOOKUP($A581,超越经验表!$A:$D,4,))</f>
        <v>1</v>
      </c>
      <c r="E581" s="5" t="str">
        <f t="shared" ref="E581:E644" si="28">IF(A581="","",IF(F581&gt;9999999999999990,ROUND(F581/10000000000000000,2)&amp;"万兆",IF(F581&gt;999999999999,ROUND(F581/1000000000000,2)&amp;"万亿",IF(F581&gt;99999999,ROUND(F581/100000000,2)&amp;"亿",ROUND(F581/10000,2)&amp;"万"))))</f>
        <v>213.63万亿</v>
      </c>
      <c r="F581" s="5">
        <f>IF(A581="","",VLOOKUP($A581,超越经验表!$A:$F,6,)-VLOOKUP($A$3-1,超越经验表!$A:$F,6,))</f>
        <v>213627184061923</v>
      </c>
      <c r="G581" s="5">
        <f>IF(A581="","",VLOOKUP($A581,超越经验表!$A:$G,7,)-VLOOKUP($A$3-1,超越经验表!$A:$G,7,))</f>
        <v>579</v>
      </c>
      <c r="H581" s="5">
        <f t="shared" ref="H581:H644" si="29">A581</f>
        <v>580</v>
      </c>
    </row>
    <row r="582" spans="1:8" x14ac:dyDescent="0.2">
      <c r="A582" s="11">
        <f t="shared" si="27"/>
        <v>581</v>
      </c>
      <c r="B582" s="6" t="str">
        <f>IF(A582="","",VLOOKUP($A582,超越经验表!$A:$B,2,))</f>
        <v>1.19万亿</v>
      </c>
      <c r="C582" s="6">
        <f>IF(A582="","",VLOOKUP($A582,超越经验表!$A:$C,3,))</f>
        <v>1188911059436</v>
      </c>
      <c r="D582" s="6">
        <f>IF(A582="","",VLOOKUP($A582,超越经验表!$A:$D,4,))</f>
        <v>1</v>
      </c>
      <c r="E582" s="6" t="str">
        <f t="shared" si="28"/>
        <v>214.81万亿</v>
      </c>
      <c r="F582" s="6">
        <f>IF(A582="","",VLOOKUP($A582,超越经验表!$A:$F,6,)-VLOOKUP($A$3-1,超越经验表!$A:$F,6,))</f>
        <v>214810246783526</v>
      </c>
      <c r="G582" s="6">
        <f>IF(A582="","",VLOOKUP($A582,超越经验表!$A:$G,7,)-VLOOKUP($A$3-1,超越经验表!$A:$G,7,))</f>
        <v>580</v>
      </c>
      <c r="H582" s="6">
        <f t="shared" si="29"/>
        <v>581</v>
      </c>
    </row>
    <row r="583" spans="1:8" x14ac:dyDescent="0.2">
      <c r="A583" s="5">
        <f t="shared" ref="A583:A646" si="30">IF(A582="","",IF(A582+1&lt;=4000,A582+1,""))</f>
        <v>582</v>
      </c>
      <c r="B583" s="5" t="str">
        <f>IF(A583="","",VLOOKUP($A583,超越经验表!$A:$B,2,))</f>
        <v>1.19万亿</v>
      </c>
      <c r="C583" s="5">
        <f>IF(A583="","",VLOOKUP($A583,超越经验表!$A:$C,3,))</f>
        <v>1194800335633</v>
      </c>
      <c r="D583" s="5">
        <f>IF(A583="","",VLOOKUP($A583,超越经验表!$A:$D,4,))</f>
        <v>1</v>
      </c>
      <c r="E583" s="5" t="str">
        <f t="shared" si="28"/>
        <v>216万亿</v>
      </c>
      <c r="F583" s="5">
        <f>IF(A583="","",VLOOKUP($A583,超越经验表!$A:$F,6,)-VLOOKUP($A$3-1,超越经验表!$A:$F,6,))</f>
        <v>215999157842962</v>
      </c>
      <c r="G583" s="5">
        <f>IF(A583="","",VLOOKUP($A583,超越经验表!$A:$G,7,)-VLOOKUP($A$3-1,超越经验表!$A:$G,7,))</f>
        <v>581</v>
      </c>
      <c r="H583" s="5">
        <f t="shared" si="29"/>
        <v>582</v>
      </c>
    </row>
    <row r="584" spans="1:8" x14ac:dyDescent="0.2">
      <c r="A584" s="11">
        <f t="shared" si="30"/>
        <v>583</v>
      </c>
      <c r="B584" s="6" t="str">
        <f>IF(A584="","",VLOOKUP($A584,超越经验表!$A:$B,2,))</f>
        <v>1.2万亿</v>
      </c>
      <c r="C584" s="6">
        <f>IF(A584="","",VLOOKUP($A584,超越经验表!$A:$C,3,))</f>
        <v>1200730836763</v>
      </c>
      <c r="D584" s="6">
        <f>IF(A584="","",VLOOKUP($A584,超越经验表!$A:$D,4,))</f>
        <v>1</v>
      </c>
      <c r="E584" s="6" t="str">
        <f t="shared" si="28"/>
        <v>217.19万亿</v>
      </c>
      <c r="F584" s="6">
        <f>IF(A584="","",VLOOKUP($A584,超越经验表!$A:$F,6,)-VLOOKUP($A$3-1,超越经验表!$A:$F,6,))</f>
        <v>217193958178595</v>
      </c>
      <c r="G584" s="6">
        <f>IF(A584="","",VLOOKUP($A584,超越经验表!$A:$G,7,)-VLOOKUP($A$3-1,超越经验表!$A:$G,7,))</f>
        <v>582</v>
      </c>
      <c r="H584" s="6">
        <f t="shared" si="29"/>
        <v>583</v>
      </c>
    </row>
    <row r="585" spans="1:8" x14ac:dyDescent="0.2">
      <c r="A585" s="5">
        <f t="shared" si="30"/>
        <v>584</v>
      </c>
      <c r="B585" s="5" t="str">
        <f>IF(A585="","",VLOOKUP($A585,超越经验表!$A:$B,2,))</f>
        <v>1.21万亿</v>
      </c>
      <c r="C585" s="5">
        <f>IF(A585="","",VLOOKUP($A585,超越经验表!$A:$C,3,))</f>
        <v>1206702851402</v>
      </c>
      <c r="D585" s="5">
        <f>IF(A585="","",VLOOKUP($A585,超越经验表!$A:$D,4,))</f>
        <v>1</v>
      </c>
      <c r="E585" s="5" t="str">
        <f t="shared" si="28"/>
        <v>218.39万亿</v>
      </c>
      <c r="F585" s="5">
        <f>IF(A585="","",VLOOKUP($A585,超越经验表!$A:$F,6,)-VLOOKUP($A$3-1,超越经验表!$A:$F,6,))</f>
        <v>218394689015358</v>
      </c>
      <c r="G585" s="5">
        <f>IF(A585="","",VLOOKUP($A585,超越经验表!$A:$G,7,)-VLOOKUP($A$3-1,超越经验表!$A:$G,7,))</f>
        <v>583</v>
      </c>
      <c r="H585" s="5">
        <f t="shared" si="29"/>
        <v>584</v>
      </c>
    </row>
    <row r="586" spans="1:8" x14ac:dyDescent="0.2">
      <c r="A586" s="11">
        <f t="shared" si="30"/>
        <v>585</v>
      </c>
      <c r="B586" s="6" t="str">
        <f>IF(A586="","",VLOOKUP($A586,超越经验表!$A:$B,2,))</f>
        <v>1.21万亿</v>
      </c>
      <c r="C586" s="6">
        <f>IF(A586="","",VLOOKUP($A586,超越经验表!$A:$C,3,))</f>
        <v>1212716670143</v>
      </c>
      <c r="D586" s="6">
        <f>IF(A586="","",VLOOKUP($A586,超越经验表!$A:$D,4,))</f>
        <v>1</v>
      </c>
      <c r="E586" s="6" t="str">
        <f t="shared" si="28"/>
        <v>219.6万亿</v>
      </c>
      <c r="F586" s="6">
        <f>IF(A586="","",VLOOKUP($A586,超越经验表!$A:$F,6,)-VLOOKUP($A$3-1,超越经验表!$A:$F,6,))</f>
        <v>219601391866760</v>
      </c>
      <c r="G586" s="6">
        <f>IF(A586="","",VLOOKUP($A586,超越经验表!$A:$G,7,)-VLOOKUP($A$3-1,超越经验表!$A:$G,7,))</f>
        <v>584</v>
      </c>
      <c r="H586" s="6">
        <f t="shared" si="29"/>
        <v>585</v>
      </c>
    </row>
    <row r="587" spans="1:8" x14ac:dyDescent="0.2">
      <c r="A587" s="5">
        <f t="shared" si="30"/>
        <v>586</v>
      </c>
      <c r="B587" s="5" t="str">
        <f>IF(A587="","",VLOOKUP($A587,超越经验表!$A:$B,2,))</f>
        <v>1.22万亿</v>
      </c>
      <c r="C587" s="5">
        <f>IF(A587="","",VLOOKUP($A587,超越经验表!$A:$C,3,))</f>
        <v>1218772585615</v>
      </c>
      <c r="D587" s="5">
        <f>IF(A587="","",VLOOKUP($A587,超越经验表!$A:$D,4,))</f>
        <v>1</v>
      </c>
      <c r="E587" s="5" t="str">
        <f t="shared" si="28"/>
        <v>220.81万亿</v>
      </c>
      <c r="F587" s="5">
        <f>IF(A587="","",VLOOKUP($A587,超越经验表!$A:$F,6,)-VLOOKUP($A$3-1,超越经验表!$A:$F,6,))</f>
        <v>220814108536903</v>
      </c>
      <c r="G587" s="5">
        <f>IF(A587="","",VLOOKUP($A587,超越经验表!$A:$G,7,)-VLOOKUP($A$3-1,超越经验表!$A:$G,7,))</f>
        <v>585</v>
      </c>
      <c r="H587" s="5">
        <f t="shared" si="29"/>
        <v>586</v>
      </c>
    </row>
    <row r="588" spans="1:8" x14ac:dyDescent="0.2">
      <c r="A588" s="11">
        <f t="shared" si="30"/>
        <v>587</v>
      </c>
      <c r="B588" s="6" t="str">
        <f>IF(A588="","",VLOOKUP($A588,超越经验表!$A:$B,2,))</f>
        <v>1.22万亿</v>
      </c>
      <c r="C588" s="6">
        <f>IF(A588="","",VLOOKUP($A588,超越经验表!$A:$C,3,))</f>
        <v>1224870892495</v>
      </c>
      <c r="D588" s="6">
        <f>IF(A588="","",VLOOKUP($A588,超越经验表!$A:$D,4,))</f>
        <v>1</v>
      </c>
      <c r="E588" s="6" t="str">
        <f t="shared" si="28"/>
        <v>222.03万亿</v>
      </c>
      <c r="F588" s="6">
        <f>IF(A588="","",VLOOKUP($A588,超越经验表!$A:$F,6,)-VLOOKUP($A$3-1,超越经验表!$A:$F,6,))</f>
        <v>222032881122518</v>
      </c>
      <c r="G588" s="6">
        <f>IF(A588="","",VLOOKUP($A588,超越经验表!$A:$G,7,)-VLOOKUP($A$3-1,超越经验表!$A:$G,7,))</f>
        <v>586</v>
      </c>
      <c r="H588" s="6">
        <f t="shared" si="29"/>
        <v>587</v>
      </c>
    </row>
    <row r="589" spans="1:8" x14ac:dyDescent="0.2">
      <c r="A589" s="5">
        <f t="shared" si="30"/>
        <v>588</v>
      </c>
      <c r="B589" s="5" t="str">
        <f>IF(A589="","",VLOOKUP($A589,超越经验表!$A:$B,2,))</f>
        <v>1.23万亿</v>
      </c>
      <c r="C589" s="5">
        <f>IF(A589="","",VLOOKUP($A589,超越经验表!$A:$C,3,))</f>
        <v>1231011887524</v>
      </c>
      <c r="D589" s="5">
        <f>IF(A589="","",VLOOKUP($A589,超越经验表!$A:$D,4,))</f>
        <v>1</v>
      </c>
      <c r="E589" s="5" t="str">
        <f t="shared" si="28"/>
        <v>223.26万亿</v>
      </c>
      <c r="F589" s="5">
        <f>IF(A589="","",VLOOKUP($A589,超越经验表!$A:$F,6,)-VLOOKUP($A$3-1,超越经验表!$A:$F,6,))</f>
        <v>223257752015013</v>
      </c>
      <c r="G589" s="5">
        <f>IF(A589="","",VLOOKUP($A589,超越经验表!$A:$G,7,)-VLOOKUP($A$3-1,超越经验表!$A:$G,7,))</f>
        <v>587</v>
      </c>
      <c r="H589" s="5">
        <f t="shared" si="29"/>
        <v>588</v>
      </c>
    </row>
    <row r="590" spans="1:8" x14ac:dyDescent="0.2">
      <c r="A590" s="11">
        <f t="shared" si="30"/>
        <v>589</v>
      </c>
      <c r="B590" s="6" t="str">
        <f>IF(A590="","",VLOOKUP($A590,超越经验表!$A:$B,2,))</f>
        <v>1.24万亿</v>
      </c>
      <c r="C590" s="6">
        <f>IF(A590="","",VLOOKUP($A590,超越经验表!$A:$C,3,))</f>
        <v>1237195869517</v>
      </c>
      <c r="D590" s="6">
        <f>IF(A590="","",VLOOKUP($A590,超越经验表!$A:$D,4,))</f>
        <v>1</v>
      </c>
      <c r="E590" s="6" t="str">
        <f t="shared" si="28"/>
        <v>224.49万亿</v>
      </c>
      <c r="F590" s="6">
        <f>IF(A590="","",VLOOKUP($A590,超越经验表!$A:$F,6,)-VLOOKUP($A$3-1,超越经验表!$A:$F,6,))</f>
        <v>224488763902537</v>
      </c>
      <c r="G590" s="6">
        <f>IF(A590="","",VLOOKUP($A590,超越经验表!$A:$G,7,)-VLOOKUP($A$3-1,超越经验表!$A:$G,7,))</f>
        <v>588</v>
      </c>
      <c r="H590" s="6">
        <f t="shared" si="29"/>
        <v>589</v>
      </c>
    </row>
    <row r="591" spans="1:8" x14ac:dyDescent="0.2">
      <c r="A591" s="5">
        <f t="shared" si="30"/>
        <v>590</v>
      </c>
      <c r="B591" s="5" t="str">
        <f>IF(A591="","",VLOOKUP($A591,超越经验表!$A:$B,2,))</f>
        <v>1.24万亿</v>
      </c>
      <c r="C591" s="5">
        <f>IF(A591="","",VLOOKUP($A591,超越经验表!$A:$C,3,))</f>
        <v>1243423139385</v>
      </c>
      <c r="D591" s="5">
        <f>IF(A591="","",VLOOKUP($A591,超越经验表!$A:$D,4,))</f>
        <v>1</v>
      </c>
      <c r="E591" s="5" t="str">
        <f t="shared" si="28"/>
        <v>225.73万亿</v>
      </c>
      <c r="F591" s="5">
        <f>IF(A591="","",VLOOKUP($A591,超越经验表!$A:$F,6,)-VLOOKUP($A$3-1,超越经验表!$A:$F,6,))</f>
        <v>225725959772054</v>
      </c>
      <c r="G591" s="5">
        <f>IF(A591="","",VLOOKUP($A591,超越经验表!$A:$G,7,)-VLOOKUP($A$3-1,超越经验表!$A:$G,7,))</f>
        <v>589</v>
      </c>
      <c r="H591" s="5">
        <f t="shared" si="29"/>
        <v>590</v>
      </c>
    </row>
    <row r="592" spans="1:8" x14ac:dyDescent="0.2">
      <c r="A592" s="11">
        <f t="shared" si="30"/>
        <v>591</v>
      </c>
      <c r="B592" s="6" t="str">
        <f>IF(A592="","",VLOOKUP($A592,超越经验表!$A:$B,2,))</f>
        <v>1.25万亿</v>
      </c>
      <c r="C592" s="6">
        <f>IF(A592="","",VLOOKUP($A592,超越经验表!$A:$C,3,))</f>
        <v>1249694000142</v>
      </c>
      <c r="D592" s="6">
        <f>IF(A592="","",VLOOKUP($A592,超越经验表!$A:$D,4,))</f>
        <v>1</v>
      </c>
      <c r="E592" s="6" t="str">
        <f t="shared" si="28"/>
        <v>226.97万亿</v>
      </c>
      <c r="F592" s="6">
        <f>IF(A592="","",VLOOKUP($A592,超越经验表!$A:$F,6,)-VLOOKUP($A$3-1,超越经验表!$A:$F,6,))</f>
        <v>226969382911439</v>
      </c>
      <c r="G592" s="6">
        <f>IF(A592="","",VLOOKUP($A592,超越经验表!$A:$G,7,)-VLOOKUP($A$3-1,超越经验表!$A:$G,7,))</f>
        <v>590</v>
      </c>
      <c r="H592" s="6">
        <f t="shared" si="29"/>
        <v>591</v>
      </c>
    </row>
    <row r="593" spans="1:8" x14ac:dyDescent="0.2">
      <c r="A593" s="5">
        <f t="shared" si="30"/>
        <v>592</v>
      </c>
      <c r="B593" s="5" t="str">
        <f>IF(A593="","",VLOOKUP($A593,超越经验表!$A:$B,2,))</f>
        <v>1.26万亿</v>
      </c>
      <c r="C593" s="5">
        <f>IF(A593="","",VLOOKUP($A593,超越经验表!$A:$C,3,))</f>
        <v>1256008756924</v>
      </c>
      <c r="D593" s="5">
        <f>IF(A593="","",VLOOKUP($A593,超越经验表!$A:$D,4,))</f>
        <v>1</v>
      </c>
      <c r="E593" s="5" t="str">
        <f t="shared" si="28"/>
        <v>228.22万亿</v>
      </c>
      <c r="F593" s="5">
        <f>IF(A593="","",VLOOKUP($A593,超越经验表!$A:$F,6,)-VLOOKUP($A$3-1,超越经验表!$A:$F,6,))</f>
        <v>228219076911581</v>
      </c>
      <c r="G593" s="5">
        <f>IF(A593="","",VLOOKUP($A593,超越经验表!$A:$G,7,)-VLOOKUP($A$3-1,超越经验表!$A:$G,7,))</f>
        <v>591</v>
      </c>
      <c r="H593" s="5">
        <f t="shared" si="29"/>
        <v>592</v>
      </c>
    </row>
    <row r="594" spans="1:8" x14ac:dyDescent="0.2">
      <c r="A594" s="11">
        <f t="shared" si="30"/>
        <v>593</v>
      </c>
      <c r="B594" s="6" t="str">
        <f>IF(A594="","",VLOOKUP($A594,超越经验表!$A:$B,2,))</f>
        <v>1.26万亿</v>
      </c>
      <c r="C594" s="6">
        <f>IF(A594="","",VLOOKUP($A594,超越经验表!$A:$C,3,))</f>
        <v>1262367717003</v>
      </c>
      <c r="D594" s="6">
        <f>IF(A594="","",VLOOKUP($A594,超越经验表!$A:$D,4,))</f>
        <v>1</v>
      </c>
      <c r="E594" s="6" t="str">
        <f t="shared" si="28"/>
        <v>229.48万亿</v>
      </c>
      <c r="F594" s="6">
        <f>IF(A594="","",VLOOKUP($A594,超越经验表!$A:$F,6,)-VLOOKUP($A$3-1,超越经验表!$A:$F,6,))</f>
        <v>229475085668505</v>
      </c>
      <c r="G594" s="6">
        <f>IF(A594="","",VLOOKUP($A594,超越经验表!$A:$G,7,)-VLOOKUP($A$3-1,超越经验表!$A:$G,7,))</f>
        <v>592</v>
      </c>
      <c r="H594" s="6">
        <f t="shared" si="29"/>
        <v>593</v>
      </c>
    </row>
    <row r="595" spans="1:8" x14ac:dyDescent="0.2">
      <c r="A595" s="5">
        <f t="shared" si="30"/>
        <v>594</v>
      </c>
      <c r="B595" s="5" t="str">
        <f>IF(A595="","",VLOOKUP($A595,超越经验表!$A:$B,2,))</f>
        <v>1.27万亿</v>
      </c>
      <c r="C595" s="5">
        <f>IF(A595="","",VLOOKUP($A595,超越经验表!$A:$C,3,))</f>
        <v>1268771189803</v>
      </c>
      <c r="D595" s="5">
        <f>IF(A595="","",VLOOKUP($A595,超越经验表!$A:$D,4,))</f>
        <v>1</v>
      </c>
      <c r="E595" s="5" t="str">
        <f t="shared" si="28"/>
        <v>230.74万亿</v>
      </c>
      <c r="F595" s="5">
        <f>IF(A595="","",VLOOKUP($A595,超越经验表!$A:$F,6,)-VLOOKUP($A$3-1,超越经验表!$A:$F,6,))</f>
        <v>230737453385508</v>
      </c>
      <c r="G595" s="5">
        <f>IF(A595="","",VLOOKUP($A595,超越经验表!$A:$G,7,)-VLOOKUP($A$3-1,超越经验表!$A:$G,7,))</f>
        <v>593</v>
      </c>
      <c r="H595" s="5">
        <f t="shared" si="29"/>
        <v>594</v>
      </c>
    </row>
    <row r="596" spans="1:8" x14ac:dyDescent="0.2">
      <c r="A596" s="11">
        <f t="shared" si="30"/>
        <v>595</v>
      </c>
      <c r="B596" s="6" t="str">
        <f>IF(A596="","",VLOOKUP($A596,超越经验表!$A:$B,2,))</f>
        <v>1.28万亿</v>
      </c>
      <c r="C596" s="6">
        <f>IF(A596="","",VLOOKUP($A596,超越经验表!$A:$C,3,))</f>
        <v>1275219486913</v>
      </c>
      <c r="D596" s="6">
        <f>IF(A596="","",VLOOKUP($A596,超越经验表!$A:$D,4,))</f>
        <v>1</v>
      </c>
      <c r="E596" s="6" t="str">
        <f t="shared" si="28"/>
        <v>232.01万亿</v>
      </c>
      <c r="F596" s="6">
        <f>IF(A596="","",VLOOKUP($A596,超越经验表!$A:$F,6,)-VLOOKUP($A$3-1,超越经验表!$A:$F,6,))</f>
        <v>232006224575311</v>
      </c>
      <c r="G596" s="6">
        <f>IF(A596="","",VLOOKUP($A596,超越经验表!$A:$G,7,)-VLOOKUP($A$3-1,超越经验表!$A:$G,7,))</f>
        <v>594</v>
      </c>
      <c r="H596" s="6">
        <f t="shared" si="29"/>
        <v>595</v>
      </c>
    </row>
    <row r="597" spans="1:8" x14ac:dyDescent="0.2">
      <c r="A597" s="5">
        <f t="shared" si="30"/>
        <v>596</v>
      </c>
      <c r="B597" s="5" t="str">
        <f>IF(A597="","",VLOOKUP($A597,超越经验表!$A:$B,2,))</f>
        <v>1.28万亿</v>
      </c>
      <c r="C597" s="5">
        <f>IF(A597="","",VLOOKUP($A597,超越经验表!$A:$C,3,))</f>
        <v>1281712922103</v>
      </c>
      <c r="D597" s="5">
        <f>IF(A597="","",VLOOKUP($A597,超越经验表!$A:$D,4,))</f>
        <v>1</v>
      </c>
      <c r="E597" s="5" t="str">
        <f t="shared" si="28"/>
        <v>233.28万亿</v>
      </c>
      <c r="F597" s="5">
        <f>IF(A597="","",VLOOKUP($A597,超越经验表!$A:$F,6,)-VLOOKUP($A$3-1,超越经验表!$A:$F,6,))</f>
        <v>233281444062224</v>
      </c>
      <c r="G597" s="5">
        <f>IF(A597="","",VLOOKUP($A597,超越经验表!$A:$G,7,)-VLOOKUP($A$3-1,超越经验表!$A:$G,7,))</f>
        <v>595</v>
      </c>
      <c r="H597" s="5">
        <f t="shared" si="29"/>
        <v>596</v>
      </c>
    </row>
    <row r="598" spans="1:8" x14ac:dyDescent="0.2">
      <c r="A598" s="11">
        <f t="shared" si="30"/>
        <v>597</v>
      </c>
      <c r="B598" s="6" t="str">
        <f>IF(A598="","",VLOOKUP($A598,超越经验表!$A:$B,2,))</f>
        <v>1.29万亿</v>
      </c>
      <c r="C598" s="6">
        <f>IF(A598="","",VLOOKUP($A598,超越经验表!$A:$C,3,))</f>
        <v>1288251811338</v>
      </c>
      <c r="D598" s="6">
        <f>IF(A598="","",VLOOKUP($A598,超越经验表!$A:$D,4,))</f>
        <v>1</v>
      </c>
      <c r="E598" s="6" t="str">
        <f t="shared" si="28"/>
        <v>234.56万亿</v>
      </c>
      <c r="F598" s="6">
        <f>IF(A598="","",VLOOKUP($A598,超越经验表!$A:$F,6,)-VLOOKUP($A$3-1,超越经验表!$A:$F,6,))</f>
        <v>234563156984327</v>
      </c>
      <c r="G598" s="6">
        <f>IF(A598="","",VLOOKUP($A598,超越经验表!$A:$G,7,)-VLOOKUP($A$3-1,超越经验表!$A:$G,7,))</f>
        <v>596</v>
      </c>
      <c r="H598" s="6">
        <f t="shared" si="29"/>
        <v>597</v>
      </c>
    </row>
    <row r="599" spans="1:8" x14ac:dyDescent="0.2">
      <c r="A599" s="5">
        <f t="shared" si="30"/>
        <v>598</v>
      </c>
      <c r="B599" s="5" t="str">
        <f>IF(A599="","",VLOOKUP($A599,超越经验表!$A:$B,2,))</f>
        <v>1.29万亿</v>
      </c>
      <c r="C599" s="5">
        <f>IF(A599="","",VLOOKUP($A599,超越经验表!$A:$C,3,))</f>
        <v>1294836472799</v>
      </c>
      <c r="D599" s="5">
        <f>IF(A599="","",VLOOKUP($A599,超越经验表!$A:$D,4,))</f>
        <v>1</v>
      </c>
      <c r="E599" s="5" t="str">
        <f t="shared" si="28"/>
        <v>235.85万亿</v>
      </c>
      <c r="F599" s="5">
        <f>IF(A599="","",VLOOKUP($A599,超越经验表!$A:$F,6,)-VLOOKUP($A$3-1,超越经验表!$A:$F,6,))</f>
        <v>235851408795665</v>
      </c>
      <c r="G599" s="5">
        <f>IF(A599="","",VLOOKUP($A599,超越经验表!$A:$G,7,)-VLOOKUP($A$3-1,超越经验表!$A:$G,7,))</f>
        <v>597</v>
      </c>
      <c r="H599" s="5">
        <f t="shared" si="29"/>
        <v>598</v>
      </c>
    </row>
    <row r="600" spans="1:8" x14ac:dyDescent="0.2">
      <c r="A600" s="11">
        <f t="shared" si="30"/>
        <v>599</v>
      </c>
      <c r="B600" s="6" t="str">
        <f>IF(A600="","",VLOOKUP($A600,超越经验表!$A:$B,2,))</f>
        <v>1.3万亿</v>
      </c>
      <c r="C600" s="6">
        <f>IF(A600="","",VLOOKUP($A600,超越经验表!$A:$C,3,))</f>
        <v>1301467226889</v>
      </c>
      <c r="D600" s="6">
        <f>IF(A600="","",VLOOKUP($A600,超越经验表!$A:$D,4,))</f>
        <v>1</v>
      </c>
      <c r="E600" s="6" t="str">
        <f t="shared" si="28"/>
        <v>237.15万亿</v>
      </c>
      <c r="F600" s="6">
        <f>IF(A600="","",VLOOKUP($A600,超越经验表!$A:$F,6,)-VLOOKUP($A$3-1,超越经验表!$A:$F,6,))</f>
        <v>237146245268464</v>
      </c>
      <c r="G600" s="6">
        <f>IF(A600="","",VLOOKUP($A600,超越经验表!$A:$G,7,)-VLOOKUP($A$3-1,超越经验表!$A:$G,7,))</f>
        <v>598</v>
      </c>
      <c r="H600" s="6">
        <f t="shared" si="29"/>
        <v>599</v>
      </c>
    </row>
    <row r="601" spans="1:8" x14ac:dyDescent="0.2">
      <c r="A601" s="5">
        <f t="shared" si="30"/>
        <v>600</v>
      </c>
      <c r="B601" s="5" t="str">
        <f>IF(A601="","",VLOOKUP($A601,超越经验表!$A:$B,2,))</f>
        <v>1.31万亿</v>
      </c>
      <c r="C601" s="5">
        <f>IF(A601="","",VLOOKUP($A601,超越经验表!$A:$C,3,))</f>
        <v>1308144396259</v>
      </c>
      <c r="D601" s="5">
        <f>IF(A601="","",VLOOKUP($A601,超越经验表!$A:$D,4,))</f>
        <v>1</v>
      </c>
      <c r="E601" s="5" t="str">
        <f t="shared" si="28"/>
        <v>238.45万亿</v>
      </c>
      <c r="F601" s="5">
        <f>IF(A601="","",VLOOKUP($A601,超越经验表!$A:$F,6,)-VLOOKUP($A$3-1,超越经验表!$A:$F,6,))</f>
        <v>238447712495353</v>
      </c>
      <c r="G601" s="5">
        <f>IF(A601="","",VLOOKUP($A601,超越经验表!$A:$G,7,)-VLOOKUP($A$3-1,超越经验表!$A:$G,7,))</f>
        <v>599</v>
      </c>
      <c r="H601" s="5">
        <f t="shared" si="29"/>
        <v>600</v>
      </c>
    </row>
    <row r="602" spans="1:8" x14ac:dyDescent="0.2">
      <c r="A602" s="11">
        <f t="shared" si="30"/>
        <v>601</v>
      </c>
      <c r="B602" s="6" t="str">
        <f>IF(A602="","",VLOOKUP($A602,超越经验表!$A:$B,2,))</f>
        <v>1.31万亿</v>
      </c>
      <c r="C602" s="6">
        <f>IF(A602="","",VLOOKUP($A602,超越经验表!$A:$C,3,))</f>
        <v>1314868305814</v>
      </c>
      <c r="D602" s="6">
        <f>IF(A602="","",VLOOKUP($A602,超越经验表!$A:$D,4,))</f>
        <v>1</v>
      </c>
      <c r="E602" s="6" t="str">
        <f t="shared" si="28"/>
        <v>239.76万亿</v>
      </c>
      <c r="F602" s="6">
        <f>IF(A602="","",VLOOKUP($A602,超越经验表!$A:$F,6,)-VLOOKUP($A$3-1,超越经验表!$A:$F,6,))</f>
        <v>239755856891612</v>
      </c>
      <c r="G602" s="6">
        <f>IF(A602="","",VLOOKUP($A602,超越经验表!$A:$G,7,)-VLOOKUP($A$3-1,超越经验表!$A:$G,7,))</f>
        <v>600</v>
      </c>
      <c r="H602" s="6">
        <f t="shared" si="29"/>
        <v>601</v>
      </c>
    </row>
    <row r="603" spans="1:8" x14ac:dyDescent="0.2">
      <c r="A603" s="5">
        <f t="shared" si="30"/>
        <v>602</v>
      </c>
      <c r="B603" s="5" t="str">
        <f>IF(A603="","",VLOOKUP($A603,超越经验表!$A:$B,2,))</f>
        <v>1.32万亿</v>
      </c>
      <c r="C603" s="5">
        <f>IF(A603="","",VLOOKUP($A603,超越经验表!$A:$C,3,))</f>
        <v>1321639282735</v>
      </c>
      <c r="D603" s="5">
        <f>IF(A603="","",VLOOKUP($A603,超越经验表!$A:$D,4,))</f>
        <v>1</v>
      </c>
      <c r="E603" s="5" t="str">
        <f t="shared" si="28"/>
        <v>241.07万亿</v>
      </c>
      <c r="F603" s="5">
        <f>IF(A603="","",VLOOKUP($A603,超越经验表!$A:$F,6,)-VLOOKUP($A$3-1,超越经验表!$A:$F,6,))</f>
        <v>241070725197426</v>
      </c>
      <c r="G603" s="5">
        <f>IF(A603="","",VLOOKUP($A603,超越经验表!$A:$G,7,)-VLOOKUP($A$3-1,超越经验表!$A:$G,7,))</f>
        <v>601</v>
      </c>
      <c r="H603" s="5">
        <f t="shared" si="29"/>
        <v>602</v>
      </c>
    </row>
    <row r="604" spans="1:8" x14ac:dyDescent="0.2">
      <c r="A604" s="11">
        <f t="shared" si="30"/>
        <v>603</v>
      </c>
      <c r="B604" s="6" t="str">
        <f>IF(A604="","",VLOOKUP($A604,超越经验表!$A:$B,2,))</f>
        <v>1.33万亿</v>
      </c>
      <c r="C604" s="6">
        <f>IF(A604="","",VLOOKUP($A604,超越经验表!$A:$C,3,))</f>
        <v>1328457656496</v>
      </c>
      <c r="D604" s="6">
        <f>IF(A604="","",VLOOKUP($A604,超越经验表!$A:$D,4,))</f>
        <v>1</v>
      </c>
      <c r="E604" s="6" t="str">
        <f t="shared" si="28"/>
        <v>242.39万亿</v>
      </c>
      <c r="F604" s="6">
        <f>IF(A604="","",VLOOKUP($A604,超越经验表!$A:$F,6,)-VLOOKUP($A$3-1,超越经验表!$A:$F,6,))</f>
        <v>242392364480161</v>
      </c>
      <c r="G604" s="6">
        <f>IF(A604="","",VLOOKUP($A604,超越经验表!$A:$G,7,)-VLOOKUP($A$3-1,超越经验表!$A:$G,7,))</f>
        <v>602</v>
      </c>
      <c r="H604" s="6">
        <f t="shared" si="29"/>
        <v>603</v>
      </c>
    </row>
    <row r="605" spans="1:8" x14ac:dyDescent="0.2">
      <c r="A605" s="5">
        <f t="shared" si="30"/>
        <v>604</v>
      </c>
      <c r="B605" s="5" t="str">
        <f>IF(A605="","",VLOOKUP($A605,超越经验表!$A:$B,2,))</f>
        <v>1.34万亿</v>
      </c>
      <c r="C605" s="5">
        <f>IF(A605="","",VLOOKUP($A605,超越经验表!$A:$C,3,))</f>
        <v>1335323758872</v>
      </c>
      <c r="D605" s="5">
        <f>IF(A605="","",VLOOKUP($A605,超越经验表!$A:$D,4,))</f>
        <v>1</v>
      </c>
      <c r="E605" s="5" t="str">
        <f t="shared" si="28"/>
        <v>243.72万亿</v>
      </c>
      <c r="F605" s="5">
        <f>IF(A605="","",VLOOKUP($A605,超越经验表!$A:$F,6,)-VLOOKUP($A$3-1,超越经验表!$A:$F,6,))</f>
        <v>243720822136657</v>
      </c>
      <c r="G605" s="5">
        <f>IF(A605="","",VLOOKUP($A605,超越经验表!$A:$G,7,)-VLOOKUP($A$3-1,超越经验表!$A:$G,7,))</f>
        <v>603</v>
      </c>
      <c r="H605" s="5">
        <f t="shared" si="29"/>
        <v>604</v>
      </c>
    </row>
    <row r="606" spans="1:8" x14ac:dyDescent="0.2">
      <c r="A606" s="11">
        <f t="shared" si="30"/>
        <v>605</v>
      </c>
      <c r="B606" s="6" t="str">
        <f>IF(A606="","",VLOOKUP($A606,超越经验表!$A:$B,2,))</f>
        <v>1.34万亿</v>
      </c>
      <c r="C606" s="6">
        <f>IF(A606="","",VLOOKUP($A606,超越经验表!$A:$C,3,))</f>
        <v>1342237923965</v>
      </c>
      <c r="D606" s="6">
        <f>IF(A606="","",VLOOKUP($A606,超越经验表!$A:$D,4,))</f>
        <v>1</v>
      </c>
      <c r="E606" s="6" t="str">
        <f t="shared" si="28"/>
        <v>245.06万亿</v>
      </c>
      <c r="F606" s="6">
        <f>IF(A606="","",VLOOKUP($A606,超越经验表!$A:$F,6,)-VLOOKUP($A$3-1,超越经验表!$A:$F,6,))</f>
        <v>245056145895529</v>
      </c>
      <c r="G606" s="6">
        <f>IF(A606="","",VLOOKUP($A606,超越经验表!$A:$G,7,)-VLOOKUP($A$3-1,超越经验表!$A:$G,7,))</f>
        <v>604</v>
      </c>
      <c r="H606" s="6">
        <f t="shared" si="29"/>
        <v>605</v>
      </c>
    </row>
    <row r="607" spans="1:8" x14ac:dyDescent="0.2">
      <c r="A607" s="5">
        <f t="shared" si="30"/>
        <v>606</v>
      </c>
      <c r="B607" s="5" t="str">
        <f>IF(A607="","",VLOOKUP($A607,超越经验表!$A:$B,2,))</f>
        <v>1.35万亿</v>
      </c>
      <c r="C607" s="5">
        <f>IF(A607="","",VLOOKUP($A607,超越经验表!$A:$C,3,))</f>
        <v>1349200488214</v>
      </c>
      <c r="D607" s="5">
        <f>IF(A607="","",VLOOKUP($A607,超越经验表!$A:$D,4,))</f>
        <v>1</v>
      </c>
      <c r="E607" s="5" t="str">
        <f t="shared" si="28"/>
        <v>246.4万亿</v>
      </c>
      <c r="F607" s="5">
        <f>IF(A607="","",VLOOKUP($A607,超越经验表!$A:$F,6,)-VLOOKUP($A$3-1,超越经验表!$A:$F,6,))</f>
        <v>246398383819494</v>
      </c>
      <c r="G607" s="5">
        <f>IF(A607="","",VLOOKUP($A607,超越经验表!$A:$G,7,)-VLOOKUP($A$3-1,超越经验表!$A:$G,7,))</f>
        <v>605</v>
      </c>
      <c r="H607" s="5">
        <f t="shared" si="29"/>
        <v>606</v>
      </c>
    </row>
    <row r="608" spans="1:8" x14ac:dyDescent="0.2">
      <c r="A608" s="11">
        <f t="shared" si="30"/>
        <v>607</v>
      </c>
      <c r="B608" s="6" t="str">
        <f>IF(A608="","",VLOOKUP($A608,超越经验表!$A:$B,2,))</f>
        <v>1.36万亿</v>
      </c>
      <c r="C608" s="6">
        <f>IF(A608="","",VLOOKUP($A608,超越经验表!$A:$C,3,))</f>
        <v>1356211790413</v>
      </c>
      <c r="D608" s="6">
        <f>IF(A608="","",VLOOKUP($A608,超越经验表!$A:$D,4,))</f>
        <v>1</v>
      </c>
      <c r="E608" s="6" t="str">
        <f t="shared" si="28"/>
        <v>247.75万亿</v>
      </c>
      <c r="F608" s="6">
        <f>IF(A608="","",VLOOKUP($A608,超越经验表!$A:$F,6,)-VLOOKUP($A$3-1,超越经验表!$A:$F,6,))</f>
        <v>247747584307708</v>
      </c>
      <c r="G608" s="6">
        <f>IF(A608="","",VLOOKUP($A608,超越经验表!$A:$G,7,)-VLOOKUP($A$3-1,超越经验表!$A:$G,7,))</f>
        <v>606</v>
      </c>
      <c r="H608" s="6">
        <f t="shared" si="29"/>
        <v>607</v>
      </c>
    </row>
    <row r="609" spans="1:8" x14ac:dyDescent="0.2">
      <c r="A609" s="5">
        <f t="shared" si="30"/>
        <v>608</v>
      </c>
      <c r="B609" s="5" t="str">
        <f>IF(A609="","",VLOOKUP($A609,超越经验表!$A:$B,2,))</f>
        <v>1.36万亿</v>
      </c>
      <c r="C609" s="5">
        <f>IF(A609="","",VLOOKUP($A609,超越经验表!$A:$C,3,))</f>
        <v>1363272171727</v>
      </c>
      <c r="D609" s="5">
        <f>IF(A609="","",VLOOKUP($A609,超越经验表!$A:$D,4,))</f>
        <v>1</v>
      </c>
      <c r="E609" s="5" t="str">
        <f t="shared" si="28"/>
        <v>249.1万亿</v>
      </c>
      <c r="F609" s="5">
        <f>IF(A609="","",VLOOKUP($A609,超越经验表!$A:$F,6,)-VLOOKUP($A$3-1,超越经验表!$A:$F,6,))</f>
        <v>249103796098121</v>
      </c>
      <c r="G609" s="5">
        <f>IF(A609="","",VLOOKUP($A609,超越经验表!$A:$G,7,)-VLOOKUP($A$3-1,超越经验表!$A:$G,7,))</f>
        <v>607</v>
      </c>
      <c r="H609" s="5">
        <f t="shared" si="29"/>
        <v>608</v>
      </c>
    </row>
    <row r="610" spans="1:8" x14ac:dyDescent="0.2">
      <c r="A610" s="11">
        <f t="shared" si="30"/>
        <v>609</v>
      </c>
      <c r="B610" s="6" t="str">
        <f>IF(A610="","",VLOOKUP($A610,超越经验表!$A:$B,2,))</f>
        <v>1.37万亿</v>
      </c>
      <c r="C610" s="6">
        <f>IF(A610="","",VLOOKUP($A610,超越经验表!$A:$C,3,))</f>
        <v>1370381975710</v>
      </c>
      <c r="D610" s="6">
        <f>IF(A610="","",VLOOKUP($A610,超越经验表!$A:$D,4,))</f>
        <v>1</v>
      </c>
      <c r="E610" s="6" t="str">
        <f t="shared" si="28"/>
        <v>250.47万亿</v>
      </c>
      <c r="F610" s="6">
        <f>IF(A610="","",VLOOKUP($A610,超越经验表!$A:$F,6,)-VLOOKUP($A$3-1,超越经验表!$A:$F,6,))</f>
        <v>250467068269848</v>
      </c>
      <c r="G610" s="6">
        <f>IF(A610="","",VLOOKUP($A610,超越经验表!$A:$G,7,)-VLOOKUP($A$3-1,超越经验表!$A:$G,7,))</f>
        <v>608</v>
      </c>
      <c r="H610" s="6">
        <f t="shared" si="29"/>
        <v>609</v>
      </c>
    </row>
    <row r="611" spans="1:8" x14ac:dyDescent="0.2">
      <c r="A611" s="5">
        <f t="shared" si="30"/>
        <v>610</v>
      </c>
      <c r="B611" s="5" t="str">
        <f>IF(A611="","",VLOOKUP($A611,超越经验表!$A:$B,2,))</f>
        <v>1.38万亿</v>
      </c>
      <c r="C611" s="5">
        <f>IF(A611="","",VLOOKUP($A611,超越经验表!$A:$C,3,))</f>
        <v>1377541548321</v>
      </c>
      <c r="D611" s="5">
        <f>IF(A611="","",VLOOKUP($A611,超越经验表!$A:$D,4,))</f>
        <v>1</v>
      </c>
      <c r="E611" s="5" t="str">
        <f t="shared" si="28"/>
        <v>251.84万亿</v>
      </c>
      <c r="F611" s="5">
        <f>IF(A611="","",VLOOKUP($A611,超越经验表!$A:$F,6,)-VLOOKUP($A$3-1,超越经验表!$A:$F,6,))</f>
        <v>251837450245558</v>
      </c>
      <c r="G611" s="5">
        <f>IF(A611="","",VLOOKUP($A611,超越经验表!$A:$G,7,)-VLOOKUP($A$3-1,超越经验表!$A:$G,7,))</f>
        <v>609</v>
      </c>
      <c r="H611" s="5">
        <f t="shared" si="29"/>
        <v>610</v>
      </c>
    </row>
    <row r="612" spans="1:8" x14ac:dyDescent="0.2">
      <c r="A612" s="11">
        <f t="shared" si="30"/>
        <v>611</v>
      </c>
      <c r="B612" s="6" t="str">
        <f>IF(A612="","",VLOOKUP($A612,超越经验表!$A:$B,2,))</f>
        <v>1.38万亿</v>
      </c>
      <c r="C612" s="6">
        <f>IF(A612="","",VLOOKUP($A612,超越经验表!$A:$C,3,))</f>
        <v>1384751237940</v>
      </c>
      <c r="D612" s="6">
        <f>IF(A612="","",VLOOKUP($A612,超越经验表!$A:$D,4,))</f>
        <v>1</v>
      </c>
      <c r="E612" s="6" t="str">
        <f t="shared" si="28"/>
        <v>253.21万亿</v>
      </c>
      <c r="F612" s="6">
        <f>IF(A612="","",VLOOKUP($A612,超越经验表!$A:$F,6,)-VLOOKUP($A$3-1,超越经验表!$A:$F,6,))</f>
        <v>253214991793879</v>
      </c>
      <c r="G612" s="6">
        <f>IF(A612="","",VLOOKUP($A612,超越经验表!$A:$G,7,)-VLOOKUP($A$3-1,超越经验表!$A:$G,7,))</f>
        <v>610</v>
      </c>
      <c r="H612" s="6">
        <f t="shared" si="29"/>
        <v>611</v>
      </c>
    </row>
    <row r="613" spans="1:8" x14ac:dyDescent="0.2">
      <c r="A613" s="5">
        <f t="shared" si="30"/>
        <v>612</v>
      </c>
      <c r="B613" s="5" t="str">
        <f>IF(A613="","",VLOOKUP($A613,超越经验表!$A:$B,2,))</f>
        <v>1.39万亿</v>
      </c>
      <c r="C613" s="5">
        <f>IF(A613="","",VLOOKUP($A613,超越经验表!$A:$C,3,))</f>
        <v>1392011395387</v>
      </c>
      <c r="D613" s="5">
        <f>IF(A613="","",VLOOKUP($A613,超越经验表!$A:$D,4,))</f>
        <v>1</v>
      </c>
      <c r="E613" s="5" t="str">
        <f t="shared" si="28"/>
        <v>254.6万亿</v>
      </c>
      <c r="F613" s="5">
        <f>IF(A613="","",VLOOKUP($A613,超越经验表!$A:$F,6,)-VLOOKUP($A$3-1,超越经验表!$A:$F,6,))</f>
        <v>254599743031819</v>
      </c>
      <c r="G613" s="5">
        <f>IF(A613="","",VLOOKUP($A613,超越经验表!$A:$G,7,)-VLOOKUP($A$3-1,超越经验表!$A:$G,7,))</f>
        <v>611</v>
      </c>
      <c r="H613" s="5">
        <f t="shared" si="29"/>
        <v>612</v>
      </c>
    </row>
    <row r="614" spans="1:8" x14ac:dyDescent="0.2">
      <c r="A614" s="11">
        <f t="shared" si="30"/>
        <v>613</v>
      </c>
      <c r="B614" s="6" t="str">
        <f>IF(A614="","",VLOOKUP($A614,超越经验表!$A:$B,2,))</f>
        <v>1.4万亿</v>
      </c>
      <c r="C614" s="6">
        <f>IF(A614="","",VLOOKUP($A614,超越经验表!$A:$C,3,))</f>
        <v>1399322373936</v>
      </c>
      <c r="D614" s="6">
        <f>IF(A614="","",VLOOKUP($A614,超越经验表!$A:$D,4,))</f>
        <v>1</v>
      </c>
      <c r="E614" s="6" t="str">
        <f t="shared" si="28"/>
        <v>255.99万亿</v>
      </c>
      <c r="F614" s="6">
        <f>IF(A614="","",VLOOKUP($A614,超越经验表!$A:$F,6,)-VLOOKUP($A$3-1,超越经验表!$A:$F,6,))</f>
        <v>255991754427206</v>
      </c>
      <c r="G614" s="6">
        <f>IF(A614="","",VLOOKUP($A614,超越经验表!$A:$G,7,)-VLOOKUP($A$3-1,超越经验表!$A:$G,7,))</f>
        <v>612</v>
      </c>
      <c r="H614" s="6">
        <f t="shared" si="29"/>
        <v>613</v>
      </c>
    </row>
    <row r="615" spans="1:8" x14ac:dyDescent="0.2">
      <c r="A615" s="5">
        <f t="shared" si="30"/>
        <v>614</v>
      </c>
      <c r="B615" s="5" t="str">
        <f>IF(A615="","",VLOOKUP($A615,超越经验表!$A:$B,2,))</f>
        <v>1.41万亿</v>
      </c>
      <c r="C615" s="5">
        <f>IF(A615="","",VLOOKUP($A615,超越经验表!$A:$C,3,))</f>
        <v>1406684529334</v>
      </c>
      <c r="D615" s="5">
        <f>IF(A615="","",VLOOKUP($A615,超越经验表!$A:$D,4,))</f>
        <v>1</v>
      </c>
      <c r="E615" s="5" t="str">
        <f t="shared" si="28"/>
        <v>257.39万亿</v>
      </c>
      <c r="F615" s="5">
        <f>IF(A615="","",VLOOKUP($A615,超越经验表!$A:$F,6,)-VLOOKUP($A$3-1,超越经验表!$A:$F,6,))</f>
        <v>257391076801142</v>
      </c>
      <c r="G615" s="5">
        <f>IF(A615="","",VLOOKUP($A615,超越经验表!$A:$G,7,)-VLOOKUP($A$3-1,超越经验表!$A:$G,7,))</f>
        <v>613</v>
      </c>
      <c r="H615" s="5">
        <f t="shared" si="29"/>
        <v>614</v>
      </c>
    </row>
    <row r="616" spans="1:8" x14ac:dyDescent="0.2">
      <c r="A616" s="11">
        <f t="shared" si="30"/>
        <v>615</v>
      </c>
      <c r="B616" s="6" t="str">
        <f>IF(A616="","",VLOOKUP($A616,超越经验表!$A:$B,2,))</f>
        <v>1.41万亿</v>
      </c>
      <c r="C616" s="6">
        <f>IF(A616="","",VLOOKUP($A616,超越经验表!$A:$C,3,))</f>
        <v>1414098219821</v>
      </c>
      <c r="D616" s="6">
        <f>IF(A616="","",VLOOKUP($A616,超越经验表!$A:$D,4,))</f>
        <v>1</v>
      </c>
      <c r="E616" s="6" t="str">
        <f t="shared" si="28"/>
        <v>258.8万亿</v>
      </c>
      <c r="F616" s="6">
        <f>IF(A616="","",VLOOKUP($A616,超越经验表!$A:$F,6,)-VLOOKUP($A$3-1,超越经验表!$A:$F,6,))</f>
        <v>258797761330476</v>
      </c>
      <c r="G616" s="6">
        <f>IF(A616="","",VLOOKUP($A616,超越经验表!$A:$G,7,)-VLOOKUP($A$3-1,超越经验表!$A:$G,7,))</f>
        <v>614</v>
      </c>
      <c r="H616" s="6">
        <f t="shared" si="29"/>
        <v>615</v>
      </c>
    </row>
    <row r="617" spans="1:8" x14ac:dyDescent="0.2">
      <c r="A617" s="5">
        <f t="shared" si="30"/>
        <v>616</v>
      </c>
      <c r="B617" s="5" t="str">
        <f>IF(A617="","",VLOOKUP($A617,超越经验表!$A:$B,2,))</f>
        <v>1.42万亿</v>
      </c>
      <c r="C617" s="5">
        <f>IF(A617="","",VLOOKUP($A617,超越经验表!$A:$C,3,))</f>
        <v>1421563806140</v>
      </c>
      <c r="D617" s="5">
        <f>IF(A617="","",VLOOKUP($A617,超越经验表!$A:$D,4,))</f>
        <v>1</v>
      </c>
      <c r="E617" s="5" t="str">
        <f t="shared" si="28"/>
        <v>260.21万亿</v>
      </c>
      <c r="F617" s="5">
        <f>IF(A617="","",VLOOKUP($A617,超越经验表!$A:$F,6,)-VLOOKUP($A$3-1,超越经验表!$A:$F,6,))</f>
        <v>260211859550297</v>
      </c>
      <c r="G617" s="5">
        <f>IF(A617="","",VLOOKUP($A617,超越经验表!$A:$G,7,)-VLOOKUP($A$3-1,超越经验表!$A:$G,7,))</f>
        <v>615</v>
      </c>
      <c r="H617" s="5">
        <f t="shared" si="29"/>
        <v>616</v>
      </c>
    </row>
    <row r="618" spans="1:8" x14ac:dyDescent="0.2">
      <c r="A618" s="11">
        <f t="shared" si="30"/>
        <v>617</v>
      </c>
      <c r="B618" s="6" t="str">
        <f>IF(A618="","",VLOOKUP($A618,超越经验表!$A:$B,2,))</f>
        <v>1.43万亿</v>
      </c>
      <c r="C618" s="6">
        <f>IF(A618="","",VLOOKUP($A618,超越经验表!$A:$C,3,))</f>
        <v>1429081651565</v>
      </c>
      <c r="D618" s="6">
        <f>IF(A618="","",VLOOKUP($A618,超越经验表!$A:$D,4,))</f>
        <v>1</v>
      </c>
      <c r="E618" s="6" t="str">
        <f t="shared" si="28"/>
        <v>261.63万亿</v>
      </c>
      <c r="F618" s="6">
        <f>IF(A618="","",VLOOKUP($A618,超越经验表!$A:$F,6,)-VLOOKUP($A$3-1,超越经验表!$A:$F,6,))</f>
        <v>261633423356437</v>
      </c>
      <c r="G618" s="6">
        <f>IF(A618="","",VLOOKUP($A618,超越经验表!$A:$G,7,)-VLOOKUP($A$3-1,超越经验表!$A:$G,7,))</f>
        <v>616</v>
      </c>
      <c r="H618" s="6">
        <f t="shared" si="29"/>
        <v>617</v>
      </c>
    </row>
    <row r="619" spans="1:8" x14ac:dyDescent="0.2">
      <c r="A619" s="5">
        <f t="shared" si="30"/>
        <v>618</v>
      </c>
      <c r="B619" s="5" t="str">
        <f>IF(A619="","",VLOOKUP($A619,超越经验表!$A:$B,2,))</f>
        <v>1.44万亿</v>
      </c>
      <c r="C619" s="5">
        <f>IF(A619="","",VLOOKUP($A619,超越经验表!$A:$C,3,))</f>
        <v>1436652121907</v>
      </c>
      <c r="D619" s="5">
        <f>IF(A619="","",VLOOKUP($A619,超越经验表!$A:$D,4,))</f>
        <v>1</v>
      </c>
      <c r="E619" s="5" t="str">
        <f t="shared" si="28"/>
        <v>263.06万亿</v>
      </c>
      <c r="F619" s="5">
        <f>IF(A619="","",VLOOKUP($A619,超越经验表!$A:$F,6,)-VLOOKUP($A$3-1,超越经验表!$A:$F,6,))</f>
        <v>263062505008002</v>
      </c>
      <c r="G619" s="5">
        <f>IF(A619="","",VLOOKUP($A619,超越经验表!$A:$G,7,)-VLOOKUP($A$3-1,超越经验表!$A:$G,7,))</f>
        <v>617</v>
      </c>
      <c r="H619" s="5">
        <f t="shared" si="29"/>
        <v>618</v>
      </c>
    </row>
    <row r="620" spans="1:8" x14ac:dyDescent="0.2">
      <c r="A620" s="11">
        <f t="shared" si="30"/>
        <v>619</v>
      </c>
      <c r="B620" s="6" t="str">
        <f>IF(A620="","",VLOOKUP($A620,超越经验表!$A:$B,2,))</f>
        <v>1.44万亿</v>
      </c>
      <c r="C620" s="6">
        <f>IF(A620="","",VLOOKUP($A620,超越经验表!$A:$C,3,))</f>
        <v>1444275585541</v>
      </c>
      <c r="D620" s="6">
        <f>IF(A620="","",VLOOKUP($A620,超越经验表!$A:$D,4,))</f>
        <v>1</v>
      </c>
      <c r="E620" s="6" t="str">
        <f t="shared" si="28"/>
        <v>264.5万亿</v>
      </c>
      <c r="F620" s="6">
        <f>IF(A620="","",VLOOKUP($A620,超越经验表!$A:$F,6,)-VLOOKUP($A$3-1,超越经验表!$A:$F,6,))</f>
        <v>264499157129909</v>
      </c>
      <c r="G620" s="6">
        <f>IF(A620="","",VLOOKUP($A620,超越经验表!$A:$G,7,)-VLOOKUP($A$3-1,超越经验表!$A:$G,7,))</f>
        <v>618</v>
      </c>
      <c r="H620" s="6">
        <f t="shared" si="29"/>
        <v>619</v>
      </c>
    </row>
    <row r="621" spans="1:8" x14ac:dyDescent="0.2">
      <c r="A621" s="5">
        <f t="shared" si="30"/>
        <v>620</v>
      </c>
      <c r="B621" s="5" t="str">
        <f>IF(A621="","",VLOOKUP($A621,超越经验表!$A:$B,2,))</f>
        <v>1.45万亿</v>
      </c>
      <c r="C621" s="5">
        <f>IF(A621="","",VLOOKUP($A621,超越经验表!$A:$C,3,))</f>
        <v>1451952413421</v>
      </c>
      <c r="D621" s="5">
        <f>IF(A621="","",VLOOKUP($A621,超越经验表!$A:$D,4,))</f>
        <v>1</v>
      </c>
      <c r="E621" s="5" t="str">
        <f t="shared" si="28"/>
        <v>265.94万亿</v>
      </c>
      <c r="F621" s="5">
        <f>IF(A621="","",VLOOKUP($A621,超越经验表!$A:$F,6,)-VLOOKUP($A$3-1,超越经验表!$A:$F,6,))</f>
        <v>265943432715450</v>
      </c>
      <c r="G621" s="5">
        <f>IF(A621="","",VLOOKUP($A621,超越经验表!$A:$G,7,)-VLOOKUP($A$3-1,超越经验表!$A:$G,7,))</f>
        <v>619</v>
      </c>
      <c r="H621" s="5">
        <f t="shared" si="29"/>
        <v>620</v>
      </c>
    </row>
    <row r="622" spans="1:8" x14ac:dyDescent="0.2">
      <c r="A622" s="11">
        <f t="shared" si="30"/>
        <v>621</v>
      </c>
      <c r="B622" s="6" t="str">
        <f>IF(A622="","",VLOOKUP($A622,超越经验表!$A:$B,2,))</f>
        <v>1.46万亿</v>
      </c>
      <c r="C622" s="6">
        <f>IF(A622="","",VLOOKUP($A622,超越经验表!$A:$C,3,))</f>
        <v>1459682979096</v>
      </c>
      <c r="D622" s="6">
        <f>IF(A622="","",VLOOKUP($A622,超越经验表!$A:$D,4,))</f>
        <v>1</v>
      </c>
      <c r="E622" s="6" t="str">
        <f t="shared" si="28"/>
        <v>267.4万亿</v>
      </c>
      <c r="F622" s="6">
        <f>IF(A622="","",VLOOKUP($A622,超越经验表!$A:$F,6,)-VLOOKUP($A$3-1,超越经验表!$A:$F,6,))</f>
        <v>267395385128871</v>
      </c>
      <c r="G622" s="6">
        <f>IF(A622="","",VLOOKUP($A622,超越经验表!$A:$G,7,)-VLOOKUP($A$3-1,超越经验表!$A:$G,7,))</f>
        <v>620</v>
      </c>
      <c r="H622" s="6">
        <f t="shared" si="29"/>
        <v>621</v>
      </c>
    </row>
    <row r="623" spans="1:8" x14ac:dyDescent="0.2">
      <c r="A623" s="5">
        <f t="shared" si="30"/>
        <v>622</v>
      </c>
      <c r="B623" s="5" t="str">
        <f>IF(A623="","",VLOOKUP($A623,超越经验表!$A:$B,2,))</f>
        <v>1.47万亿</v>
      </c>
      <c r="C623" s="5">
        <f>IF(A623="","",VLOOKUP($A623,超越经验表!$A:$C,3,))</f>
        <v>1467467658731</v>
      </c>
      <c r="D623" s="5">
        <f>IF(A623="","",VLOOKUP($A623,超越经验表!$A:$D,4,))</f>
        <v>1</v>
      </c>
      <c r="E623" s="5" t="str">
        <f t="shared" si="28"/>
        <v>268.86万亿</v>
      </c>
      <c r="F623" s="5">
        <f>IF(A623="","",VLOOKUP($A623,超越经验表!$A:$F,6,)-VLOOKUP($A$3-1,超越经验表!$A:$F,6,))</f>
        <v>268855068107967</v>
      </c>
      <c r="G623" s="5">
        <f>IF(A623="","",VLOOKUP($A623,超越经验表!$A:$G,7,)-VLOOKUP($A$3-1,超越经验表!$A:$G,7,))</f>
        <v>621</v>
      </c>
      <c r="H623" s="5">
        <f t="shared" si="29"/>
        <v>622</v>
      </c>
    </row>
    <row r="624" spans="1:8" x14ac:dyDescent="0.2">
      <c r="A624" s="11">
        <f t="shared" si="30"/>
        <v>623</v>
      </c>
      <c r="B624" s="6" t="str">
        <f>IF(A624="","",VLOOKUP($A624,超越经验表!$A:$B,2,))</f>
        <v>1.48万亿</v>
      </c>
      <c r="C624" s="6">
        <f>IF(A624="","",VLOOKUP($A624,超越经验表!$A:$C,3,))</f>
        <v>1475306831123</v>
      </c>
      <c r="D624" s="6">
        <f>IF(A624="","",VLOOKUP($A624,超越经验表!$A:$D,4,))</f>
        <v>1</v>
      </c>
      <c r="E624" s="6" t="str">
        <f t="shared" si="28"/>
        <v>270.32万亿</v>
      </c>
      <c r="F624" s="6">
        <f>IF(A624="","",VLOOKUP($A624,超越经验表!$A:$F,6,)-VLOOKUP($A$3-1,超越经验表!$A:$F,6,))</f>
        <v>270322535766698</v>
      </c>
      <c r="G624" s="6">
        <f>IF(A624="","",VLOOKUP($A624,超越经验表!$A:$G,7,)-VLOOKUP($A$3-1,超越经验表!$A:$G,7,))</f>
        <v>622</v>
      </c>
      <c r="H624" s="6">
        <f t="shared" si="29"/>
        <v>623</v>
      </c>
    </row>
    <row r="625" spans="1:8" x14ac:dyDescent="0.2">
      <c r="A625" s="5">
        <f t="shared" si="30"/>
        <v>624</v>
      </c>
      <c r="B625" s="5" t="str">
        <f>IF(A625="","",VLOOKUP($A625,超越经验表!$A:$B,2,))</f>
        <v>1.48万亿</v>
      </c>
      <c r="C625" s="5">
        <f>IF(A625="","",VLOOKUP($A625,超越经验表!$A:$C,3,))</f>
        <v>1483200877722</v>
      </c>
      <c r="D625" s="5">
        <f>IF(A625="","",VLOOKUP($A625,超越经验表!$A:$D,4,))</f>
        <v>1</v>
      </c>
      <c r="E625" s="5" t="str">
        <f t="shared" si="28"/>
        <v>271.8万亿</v>
      </c>
      <c r="F625" s="5">
        <f>IF(A625="","",VLOOKUP($A625,超越经验表!$A:$F,6,)-VLOOKUP($A$3-1,超越经验表!$A:$F,6,))</f>
        <v>271797842597821</v>
      </c>
      <c r="G625" s="5">
        <f>IF(A625="","",VLOOKUP($A625,超越经验表!$A:$G,7,)-VLOOKUP($A$3-1,超越经验表!$A:$G,7,))</f>
        <v>623</v>
      </c>
      <c r="H625" s="5">
        <f t="shared" si="29"/>
        <v>624</v>
      </c>
    </row>
    <row r="626" spans="1:8" x14ac:dyDescent="0.2">
      <c r="A626" s="11">
        <f t="shared" si="30"/>
        <v>625</v>
      </c>
      <c r="B626" s="6" t="str">
        <f>IF(A626="","",VLOOKUP($A626,超越经验表!$A:$B,2,))</f>
        <v>1.49万亿</v>
      </c>
      <c r="C626" s="6">
        <f>IF(A626="","",VLOOKUP($A626,超越经验表!$A:$C,3,))</f>
        <v>1491150182647</v>
      </c>
      <c r="D626" s="6">
        <f>IF(A626="","",VLOOKUP($A626,超越经验表!$A:$D,4,))</f>
        <v>1</v>
      </c>
      <c r="E626" s="6" t="str">
        <f t="shared" si="28"/>
        <v>273.28万亿</v>
      </c>
      <c r="F626" s="6">
        <f>IF(A626="","",VLOOKUP($A626,超越经验表!$A:$F,6,)-VLOOKUP($A$3-1,超越经验表!$A:$F,6,))</f>
        <v>273281043475543</v>
      </c>
      <c r="G626" s="6">
        <f>IF(A626="","",VLOOKUP($A626,超越经验表!$A:$G,7,)-VLOOKUP($A$3-1,超越经验表!$A:$G,7,))</f>
        <v>624</v>
      </c>
      <c r="H626" s="6">
        <f t="shared" si="29"/>
        <v>625</v>
      </c>
    </row>
    <row r="627" spans="1:8" x14ac:dyDescent="0.2">
      <c r="A627" s="5">
        <f t="shared" si="30"/>
        <v>626</v>
      </c>
      <c r="B627" s="5" t="str">
        <f>IF(A627="","",VLOOKUP($A627,超越经验表!$A:$B,2,))</f>
        <v>1.5万亿</v>
      </c>
      <c r="C627" s="5">
        <f>IF(A627="","",VLOOKUP($A627,超越经验表!$A:$C,3,))</f>
        <v>1499155132706</v>
      </c>
      <c r="D627" s="5">
        <f>IF(A627="","",VLOOKUP($A627,超越经验表!$A:$D,4,))</f>
        <v>1</v>
      </c>
      <c r="E627" s="5" t="str">
        <f t="shared" si="28"/>
        <v>274.77万亿</v>
      </c>
      <c r="F627" s="5">
        <f>IF(A627="","",VLOOKUP($A627,超越经验表!$A:$F,6,)-VLOOKUP($A$3-1,超越经验表!$A:$F,6,))</f>
        <v>274772193658190</v>
      </c>
      <c r="G627" s="5">
        <f>IF(A627="","",VLOOKUP($A627,超越经验表!$A:$G,7,)-VLOOKUP($A$3-1,超越经验表!$A:$G,7,))</f>
        <v>625</v>
      </c>
      <c r="H627" s="5">
        <f t="shared" si="29"/>
        <v>626</v>
      </c>
    </row>
    <row r="628" spans="1:8" x14ac:dyDescent="0.2">
      <c r="A628" s="11">
        <f t="shared" si="30"/>
        <v>627</v>
      </c>
      <c r="B628" s="6" t="str">
        <f>IF(A628="","",VLOOKUP($A628,超越经验表!$A:$B,2,))</f>
        <v>1.51万亿</v>
      </c>
      <c r="C628" s="6">
        <f>IF(A628="","",VLOOKUP($A628,超越经验表!$A:$C,3,))</f>
        <v>1507216117416</v>
      </c>
      <c r="D628" s="6">
        <f>IF(A628="","",VLOOKUP($A628,超越经验表!$A:$D,4,))</f>
        <v>1</v>
      </c>
      <c r="E628" s="6" t="str">
        <f t="shared" si="28"/>
        <v>276.27万亿</v>
      </c>
      <c r="F628" s="6">
        <f>IF(A628="","",VLOOKUP($A628,超越经验表!$A:$F,6,)-VLOOKUP($A$3-1,超越经验表!$A:$F,6,))</f>
        <v>276271348790896</v>
      </c>
      <c r="G628" s="6">
        <f>IF(A628="","",VLOOKUP($A628,超越经验表!$A:$G,7,)-VLOOKUP($A$3-1,超越经验表!$A:$G,7,))</f>
        <v>626</v>
      </c>
      <c r="H628" s="6">
        <f t="shared" si="29"/>
        <v>627</v>
      </c>
    </row>
    <row r="629" spans="1:8" x14ac:dyDescent="0.2">
      <c r="A629" s="5">
        <f t="shared" si="30"/>
        <v>628</v>
      </c>
      <c r="B629" s="5" t="str">
        <f>IF(A629="","",VLOOKUP($A629,超越经验表!$A:$B,2,))</f>
        <v>1.52万亿</v>
      </c>
      <c r="C629" s="5">
        <f>IF(A629="","",VLOOKUP($A629,超越经验表!$A:$C,3,))</f>
        <v>1515333529019</v>
      </c>
      <c r="D629" s="5">
        <f>IF(A629="","",VLOOKUP($A629,超越经验表!$A:$D,4,))</f>
        <v>1</v>
      </c>
      <c r="E629" s="5" t="str">
        <f t="shared" si="28"/>
        <v>277.78万亿</v>
      </c>
      <c r="F629" s="5">
        <f>IF(A629="","",VLOOKUP($A629,超越经验表!$A:$F,6,)-VLOOKUP($A$3-1,超越经验表!$A:$F,6,))</f>
        <v>277778564908312</v>
      </c>
      <c r="G629" s="5">
        <f>IF(A629="","",VLOOKUP($A629,超越经验表!$A:$G,7,)-VLOOKUP($A$3-1,超越经验表!$A:$G,7,))</f>
        <v>627</v>
      </c>
      <c r="H629" s="5">
        <f t="shared" si="29"/>
        <v>628</v>
      </c>
    </row>
    <row r="630" spans="1:8" x14ac:dyDescent="0.2">
      <c r="A630" s="11">
        <f t="shared" si="30"/>
        <v>629</v>
      </c>
      <c r="B630" s="6" t="str">
        <f>IF(A630="","",VLOOKUP($A630,超越经验表!$A:$B,2,))</f>
        <v>1.52万亿</v>
      </c>
      <c r="C630" s="6">
        <f>IF(A630="","",VLOOKUP($A630,超越经验表!$A:$C,3,))</f>
        <v>1523507762504</v>
      </c>
      <c r="D630" s="6">
        <f>IF(A630="","",VLOOKUP($A630,超越经验表!$A:$D,4,))</f>
        <v>1</v>
      </c>
      <c r="E630" s="6" t="str">
        <f t="shared" si="28"/>
        <v>279.29万亿</v>
      </c>
      <c r="F630" s="6">
        <f>IF(A630="","",VLOOKUP($A630,超越经验表!$A:$F,6,)-VLOOKUP($A$3-1,超越经验表!$A:$F,6,))</f>
        <v>279293898437331</v>
      </c>
      <c r="G630" s="6">
        <f>IF(A630="","",VLOOKUP($A630,超越经验表!$A:$G,7,)-VLOOKUP($A$3-1,超越经验表!$A:$G,7,))</f>
        <v>628</v>
      </c>
      <c r="H630" s="6">
        <f t="shared" si="29"/>
        <v>629</v>
      </c>
    </row>
    <row r="631" spans="1:8" x14ac:dyDescent="0.2">
      <c r="A631" s="5">
        <f t="shared" si="30"/>
        <v>630</v>
      </c>
      <c r="B631" s="5" t="str">
        <f>IF(A631="","",VLOOKUP($A631,超越经验表!$A:$B,2,))</f>
        <v>1.53万亿</v>
      </c>
      <c r="C631" s="5">
        <f>IF(A631="","",VLOOKUP($A631,超越经验表!$A:$C,3,))</f>
        <v>1531739215622</v>
      </c>
      <c r="D631" s="5">
        <f>IF(A631="","",VLOOKUP($A631,超越经验表!$A:$D,4,))</f>
        <v>1</v>
      </c>
      <c r="E631" s="5" t="str">
        <f t="shared" si="28"/>
        <v>280.82万亿</v>
      </c>
      <c r="F631" s="5">
        <f>IF(A631="","",VLOOKUP($A631,超越经验表!$A:$F,6,)-VLOOKUP($A$3-1,超越经验表!$A:$F,6,))</f>
        <v>280817406199835</v>
      </c>
      <c r="G631" s="5">
        <f>IF(A631="","",VLOOKUP($A631,超越经验表!$A:$G,7,)-VLOOKUP($A$3-1,超越经验表!$A:$G,7,))</f>
        <v>629</v>
      </c>
      <c r="H631" s="5">
        <f t="shared" si="29"/>
        <v>630</v>
      </c>
    </row>
    <row r="632" spans="1:8" x14ac:dyDescent="0.2">
      <c r="A632" s="11">
        <f t="shared" si="30"/>
        <v>631</v>
      </c>
      <c r="B632" s="6" t="str">
        <f>IF(A632="","",VLOOKUP($A632,超越经验表!$A:$B,2,))</f>
        <v>1.54万亿</v>
      </c>
      <c r="C632" s="6">
        <f>IF(A632="","",VLOOKUP($A632,超越经验表!$A:$C,3,))</f>
        <v>1540028288913</v>
      </c>
      <c r="D632" s="6">
        <f>IF(A632="","",VLOOKUP($A632,超越经验表!$A:$D,4,))</f>
        <v>1</v>
      </c>
      <c r="E632" s="6" t="str">
        <f t="shared" si="28"/>
        <v>282.35万亿</v>
      </c>
      <c r="F632" s="6">
        <f>IF(A632="","",VLOOKUP($A632,超越经验表!$A:$F,6,)-VLOOKUP($A$3-1,超越经验表!$A:$F,6,))</f>
        <v>282349145415457</v>
      </c>
      <c r="G632" s="6">
        <f>IF(A632="","",VLOOKUP($A632,超越经验表!$A:$G,7,)-VLOOKUP($A$3-1,超越经验表!$A:$G,7,))</f>
        <v>630</v>
      </c>
      <c r="H632" s="6">
        <f t="shared" si="29"/>
        <v>631</v>
      </c>
    </row>
    <row r="633" spans="1:8" x14ac:dyDescent="0.2">
      <c r="A633" s="5">
        <f t="shared" si="30"/>
        <v>632</v>
      </c>
      <c r="B633" s="5" t="str">
        <f>IF(A633="","",VLOOKUP($A633,超越经验表!$A:$B,2,))</f>
        <v>1.55万亿</v>
      </c>
      <c r="C633" s="5">
        <f>IF(A633="","",VLOOKUP($A633,超越经验表!$A:$C,3,))</f>
        <v>1548375385716</v>
      </c>
      <c r="D633" s="5">
        <f>IF(A633="","",VLOOKUP($A633,超越经验表!$A:$D,4,))</f>
        <v>1</v>
      </c>
      <c r="E633" s="5" t="str">
        <f t="shared" si="28"/>
        <v>283.89万亿</v>
      </c>
      <c r="F633" s="5">
        <f>IF(A633="","",VLOOKUP($A633,超越经验表!$A:$F,6,)-VLOOKUP($A$3-1,超越经验表!$A:$F,6,))</f>
        <v>283889173704370</v>
      </c>
      <c r="G633" s="5">
        <f>IF(A633="","",VLOOKUP($A633,超越经验表!$A:$G,7,)-VLOOKUP($A$3-1,超越经验表!$A:$G,7,))</f>
        <v>631</v>
      </c>
      <c r="H633" s="5">
        <f t="shared" si="29"/>
        <v>632</v>
      </c>
    </row>
    <row r="634" spans="1:8" x14ac:dyDescent="0.2">
      <c r="A634" s="11">
        <f t="shared" si="30"/>
        <v>633</v>
      </c>
      <c r="B634" s="6" t="str">
        <f>IF(A634="","",VLOOKUP($A634,超越经验表!$A:$B,2,))</f>
        <v>1.56万亿</v>
      </c>
      <c r="C634" s="6">
        <f>IF(A634="","",VLOOKUP($A634,超越经验表!$A:$C,3,))</f>
        <v>1556780912197</v>
      </c>
      <c r="D634" s="6">
        <f>IF(A634="","",VLOOKUP($A634,超越经验表!$A:$D,4,))</f>
        <v>1</v>
      </c>
      <c r="E634" s="6" t="str">
        <f t="shared" si="28"/>
        <v>285.44万亿</v>
      </c>
      <c r="F634" s="6">
        <f>IF(A634="","",VLOOKUP($A634,超越经验表!$A:$F,6,)-VLOOKUP($A$3-1,超越经验表!$A:$F,6,))</f>
        <v>285437549090086</v>
      </c>
      <c r="G634" s="6">
        <f>IF(A634="","",VLOOKUP($A634,超越经验表!$A:$G,7,)-VLOOKUP($A$3-1,超越经验表!$A:$G,7,))</f>
        <v>632</v>
      </c>
      <c r="H634" s="6">
        <f t="shared" si="29"/>
        <v>633</v>
      </c>
    </row>
    <row r="635" spans="1:8" x14ac:dyDescent="0.2">
      <c r="A635" s="5">
        <f t="shared" si="30"/>
        <v>634</v>
      </c>
      <c r="B635" s="5" t="str">
        <f>IF(A635="","",VLOOKUP($A635,超越经验表!$A:$B,2,))</f>
        <v>1.57万亿</v>
      </c>
      <c r="C635" s="5">
        <f>IF(A635="","",VLOOKUP($A635,超越经验表!$A:$C,3,))</f>
        <v>1565245277364</v>
      </c>
      <c r="D635" s="5">
        <f>IF(A635="","",VLOOKUP($A635,超越经验表!$A:$D,4,))</f>
        <v>1</v>
      </c>
      <c r="E635" s="5" t="str">
        <f t="shared" si="28"/>
        <v>286.99万亿</v>
      </c>
      <c r="F635" s="5">
        <f>IF(A635="","",VLOOKUP($A635,超越经验表!$A:$F,6,)-VLOOKUP($A$3-1,超越经验表!$A:$F,6,))</f>
        <v>286994330002283</v>
      </c>
      <c r="G635" s="5">
        <f>IF(A635="","",VLOOKUP($A635,超越经验表!$A:$G,7,)-VLOOKUP($A$3-1,超越经验表!$A:$G,7,))</f>
        <v>633</v>
      </c>
      <c r="H635" s="5">
        <f t="shared" si="29"/>
        <v>634</v>
      </c>
    </row>
    <row r="636" spans="1:8" x14ac:dyDescent="0.2">
      <c r="A636" s="11">
        <f t="shared" si="30"/>
        <v>635</v>
      </c>
      <c r="B636" s="6" t="str">
        <f>IF(A636="","",VLOOKUP($A636,超越经验表!$A:$B,2,))</f>
        <v>1.57万亿</v>
      </c>
      <c r="C636" s="6">
        <f>IF(A636="","",VLOOKUP($A636,超越经验表!$A:$C,3,))</f>
        <v>1573768893086</v>
      </c>
      <c r="D636" s="6">
        <f>IF(A636="","",VLOOKUP($A636,超越经验表!$A:$D,4,))</f>
        <v>1</v>
      </c>
      <c r="E636" s="6" t="str">
        <f t="shared" si="28"/>
        <v>288.56万亿</v>
      </c>
      <c r="F636" s="6">
        <f>IF(A636="","",VLOOKUP($A636,超越经验表!$A:$F,6,)-VLOOKUP($A$3-1,超越经验表!$A:$F,6,))</f>
        <v>288559575279647</v>
      </c>
      <c r="G636" s="6">
        <f>IF(A636="","",VLOOKUP($A636,超越经验表!$A:$G,7,)-VLOOKUP($A$3-1,超越经验表!$A:$G,7,))</f>
        <v>634</v>
      </c>
      <c r="H636" s="6">
        <f t="shared" si="29"/>
        <v>635</v>
      </c>
    </row>
    <row r="637" spans="1:8" x14ac:dyDescent="0.2">
      <c r="A637" s="5">
        <f t="shared" si="30"/>
        <v>636</v>
      </c>
      <c r="B637" s="5" t="str">
        <f>IF(A637="","",VLOOKUP($A637,超越经验表!$A:$B,2,))</f>
        <v>1.58万亿</v>
      </c>
      <c r="C637" s="5">
        <f>IF(A637="","",VLOOKUP($A637,超越经验表!$A:$C,3,))</f>
        <v>1582352174119</v>
      </c>
      <c r="D637" s="5">
        <f>IF(A637="","",VLOOKUP($A637,超越经验表!$A:$D,4,))</f>
        <v>1</v>
      </c>
      <c r="E637" s="5" t="str">
        <f t="shared" si="28"/>
        <v>290.13万亿</v>
      </c>
      <c r="F637" s="5">
        <f>IF(A637="","",VLOOKUP($A637,超越经验表!$A:$F,6,)-VLOOKUP($A$3-1,超越经验表!$A:$F,6,))</f>
        <v>290133344172733</v>
      </c>
      <c r="G637" s="5">
        <f>IF(A637="","",VLOOKUP($A637,超越经验表!$A:$G,7,)-VLOOKUP($A$3-1,超越经验表!$A:$G,7,))</f>
        <v>635</v>
      </c>
      <c r="H637" s="5">
        <f t="shared" si="29"/>
        <v>636</v>
      </c>
    </row>
    <row r="638" spans="1:8" x14ac:dyDescent="0.2">
      <c r="A638" s="11">
        <f t="shared" si="30"/>
        <v>637</v>
      </c>
      <c r="B638" s="6" t="str">
        <f>IF(A638="","",VLOOKUP($A638,超越经验表!$A:$B,2,))</f>
        <v>1.59万亿</v>
      </c>
      <c r="C638" s="6">
        <f>IF(A638="","",VLOOKUP($A638,超越经验表!$A:$C,3,))</f>
        <v>1590995538119</v>
      </c>
      <c r="D638" s="6">
        <f>IF(A638="","",VLOOKUP($A638,超越经验表!$A:$D,4,))</f>
        <v>1</v>
      </c>
      <c r="E638" s="6" t="str">
        <f t="shared" si="28"/>
        <v>291.72万亿</v>
      </c>
      <c r="F638" s="6">
        <f>IF(A638="","",VLOOKUP($A638,超越经验表!$A:$F,6,)-VLOOKUP($A$3-1,超越经验表!$A:$F,6,))</f>
        <v>291715696346852</v>
      </c>
      <c r="G638" s="6">
        <f>IF(A638="","",VLOOKUP($A638,超越经验表!$A:$G,7,)-VLOOKUP($A$3-1,超越经验表!$A:$G,7,))</f>
        <v>636</v>
      </c>
      <c r="H638" s="6">
        <f t="shared" si="29"/>
        <v>637</v>
      </c>
    </row>
    <row r="639" spans="1:8" x14ac:dyDescent="0.2">
      <c r="A639" s="5">
        <f t="shared" si="30"/>
        <v>638</v>
      </c>
      <c r="B639" s="5" t="str">
        <f>IF(A639="","",VLOOKUP($A639,超越经验表!$A:$B,2,))</f>
        <v>1.6万亿</v>
      </c>
      <c r="C639" s="5">
        <f>IF(A639="","",VLOOKUP($A639,超越经验表!$A:$C,3,))</f>
        <v>1599699405667</v>
      </c>
      <c r="D639" s="5">
        <f>IF(A639="","",VLOOKUP($A639,超越经验表!$A:$D,4,))</f>
        <v>1</v>
      </c>
      <c r="E639" s="5" t="str">
        <f t="shared" si="28"/>
        <v>293.31万亿</v>
      </c>
      <c r="F639" s="5">
        <f>IF(A639="","",VLOOKUP($A639,超越经验表!$A:$F,6,)-VLOOKUP($A$3-1,超越经验表!$A:$F,6,))</f>
        <v>293306691884971</v>
      </c>
      <c r="G639" s="5">
        <f>IF(A639="","",VLOOKUP($A639,超越经验表!$A:$G,7,)-VLOOKUP($A$3-1,超越经验表!$A:$G,7,))</f>
        <v>637</v>
      </c>
      <c r="H639" s="5">
        <f t="shared" si="29"/>
        <v>638</v>
      </c>
    </row>
    <row r="640" spans="1:8" x14ac:dyDescent="0.2">
      <c r="A640" s="11">
        <f t="shared" si="30"/>
        <v>639</v>
      </c>
      <c r="B640" s="6" t="str">
        <f>IF(A640="","",VLOOKUP($A640,超越经验表!$A:$B,2,))</f>
        <v>1.61万亿</v>
      </c>
      <c r="C640" s="6">
        <f>IF(A640="","",VLOOKUP($A640,超越经验表!$A:$C,3,))</f>
        <v>1608464200287</v>
      </c>
      <c r="D640" s="6">
        <f>IF(A640="","",VLOOKUP($A640,超越经验表!$A:$D,4,))</f>
        <v>1</v>
      </c>
      <c r="E640" s="6" t="str">
        <f t="shared" si="28"/>
        <v>294.91万亿</v>
      </c>
      <c r="F640" s="6">
        <f>IF(A640="","",VLOOKUP($A640,超越经验表!$A:$F,6,)-VLOOKUP($A$3-1,超越经验表!$A:$F,6,))</f>
        <v>294906391290638</v>
      </c>
      <c r="G640" s="6">
        <f>IF(A640="","",VLOOKUP($A640,超越经验表!$A:$G,7,)-VLOOKUP($A$3-1,超越经验表!$A:$G,7,))</f>
        <v>638</v>
      </c>
      <c r="H640" s="6">
        <f t="shared" si="29"/>
        <v>639</v>
      </c>
    </row>
    <row r="641" spans="1:8" x14ac:dyDescent="0.2">
      <c r="A641" s="5">
        <f t="shared" si="30"/>
        <v>640</v>
      </c>
      <c r="B641" s="5" t="str">
        <f>IF(A641="","",VLOOKUP($A641,超越经验表!$A:$B,2,))</f>
        <v>1.62万亿</v>
      </c>
      <c r="C641" s="5">
        <f>IF(A641="","",VLOOKUP($A641,超越经验表!$A:$C,3,))</f>
        <v>1617290348471</v>
      </c>
      <c r="D641" s="5">
        <f>IF(A641="","",VLOOKUP($A641,超越经验表!$A:$D,4,))</f>
        <v>1</v>
      </c>
      <c r="E641" s="5" t="str">
        <f t="shared" si="28"/>
        <v>296.51万亿</v>
      </c>
      <c r="F641" s="5">
        <f>IF(A641="","",VLOOKUP($A641,超越经验表!$A:$F,6,)-VLOOKUP($A$3-1,超越经验表!$A:$F,6,))</f>
        <v>296514855490925</v>
      </c>
      <c r="G641" s="5">
        <f>IF(A641="","",VLOOKUP($A641,超越经验表!$A:$G,7,)-VLOOKUP($A$3-1,超越经验表!$A:$G,7,))</f>
        <v>639</v>
      </c>
      <c r="H641" s="5">
        <f t="shared" si="29"/>
        <v>640</v>
      </c>
    </row>
    <row r="642" spans="1:8" x14ac:dyDescent="0.2">
      <c r="A642" s="11">
        <f t="shared" si="30"/>
        <v>641</v>
      </c>
      <c r="B642" s="6" t="str">
        <f>IF(A642="","",VLOOKUP($A642,超越经验表!$A:$B,2,))</f>
        <v>1.63万亿</v>
      </c>
      <c r="C642" s="6">
        <f>IF(A642="","",VLOOKUP($A642,超越经验表!$A:$C,3,))</f>
        <v>1626178279691</v>
      </c>
      <c r="D642" s="6">
        <f>IF(A642="","",VLOOKUP($A642,超越经验表!$A:$D,4,))</f>
        <v>1</v>
      </c>
      <c r="E642" s="6" t="str">
        <f t="shared" si="28"/>
        <v>298.13万亿</v>
      </c>
      <c r="F642" s="6">
        <f>IF(A642="","",VLOOKUP($A642,超越经验表!$A:$F,6,)-VLOOKUP($A$3-1,超越经验表!$A:$F,6,))</f>
        <v>298132145839396</v>
      </c>
      <c r="G642" s="6">
        <f>IF(A642="","",VLOOKUP($A642,超越经验表!$A:$G,7,)-VLOOKUP($A$3-1,超越经验表!$A:$G,7,))</f>
        <v>640</v>
      </c>
      <c r="H642" s="6">
        <f t="shared" si="29"/>
        <v>641</v>
      </c>
    </row>
    <row r="643" spans="1:8" x14ac:dyDescent="0.2">
      <c r="A643" s="5">
        <f t="shared" si="30"/>
        <v>642</v>
      </c>
      <c r="B643" s="5" t="str">
        <f>IF(A643="","",VLOOKUP($A643,超越经验表!$A:$B,2,))</f>
        <v>1.64万亿</v>
      </c>
      <c r="C643" s="5">
        <f>IF(A643="","",VLOOKUP($A643,超越经验表!$A:$C,3,))</f>
        <v>1635128426430</v>
      </c>
      <c r="D643" s="5">
        <f>IF(A643="","",VLOOKUP($A643,超越经验表!$A:$D,4,))</f>
        <v>1</v>
      </c>
      <c r="E643" s="5" t="str">
        <f t="shared" si="28"/>
        <v>299.76万亿</v>
      </c>
      <c r="F643" s="5">
        <f>IF(A643="","",VLOOKUP($A643,超越经验表!$A:$F,6,)-VLOOKUP($A$3-1,超越经验表!$A:$F,6,))</f>
        <v>299758324119087</v>
      </c>
      <c r="G643" s="5">
        <f>IF(A643="","",VLOOKUP($A643,超越经验表!$A:$G,7,)-VLOOKUP($A$3-1,超越经验表!$A:$G,7,))</f>
        <v>641</v>
      </c>
      <c r="H643" s="5">
        <f t="shared" si="29"/>
        <v>642</v>
      </c>
    </row>
    <row r="644" spans="1:8" x14ac:dyDescent="0.2">
      <c r="A644" s="11">
        <f t="shared" si="30"/>
        <v>643</v>
      </c>
      <c r="B644" s="6" t="str">
        <f>IF(A644="","",VLOOKUP($A644,超越经验表!$A:$B,2,))</f>
        <v>1.64万亿</v>
      </c>
      <c r="C644" s="6">
        <f>IF(A644="","",VLOOKUP($A644,超越经验表!$A:$C,3,))</f>
        <v>1644141224196</v>
      </c>
      <c r="D644" s="6">
        <f>IF(A644="","",VLOOKUP($A644,超越经验表!$A:$D,4,))</f>
        <v>1</v>
      </c>
      <c r="E644" s="6" t="str">
        <f t="shared" si="28"/>
        <v>301.39万亿</v>
      </c>
      <c r="F644" s="6">
        <f>IF(A644="","",VLOOKUP($A644,超越经验表!$A:$F,6,)-VLOOKUP($A$3-1,超越经验表!$A:$F,6,))</f>
        <v>301393452545517</v>
      </c>
      <c r="G644" s="6">
        <f>IF(A644="","",VLOOKUP($A644,超越经验表!$A:$G,7,)-VLOOKUP($A$3-1,超越经验表!$A:$G,7,))</f>
        <v>642</v>
      </c>
      <c r="H644" s="6">
        <f t="shared" si="29"/>
        <v>643</v>
      </c>
    </row>
    <row r="645" spans="1:8" x14ac:dyDescent="0.2">
      <c r="A645" s="5">
        <f t="shared" si="30"/>
        <v>644</v>
      </c>
      <c r="B645" s="5" t="str">
        <f>IF(A645="","",VLOOKUP($A645,超越经验表!$A:$B,2,))</f>
        <v>1.65万亿</v>
      </c>
      <c r="C645" s="5">
        <f>IF(A645="","",VLOOKUP($A645,超越经验表!$A:$C,3,))</f>
        <v>1653217111546</v>
      </c>
      <c r="D645" s="5">
        <f>IF(A645="","",VLOOKUP($A645,超越经验表!$A:$D,4,))</f>
        <v>1</v>
      </c>
      <c r="E645" s="5" t="str">
        <f t="shared" ref="E645:E708" si="31">IF(A645="","",IF(F645&gt;9999999999999990,ROUND(F645/10000000000000000,2)&amp;"万兆",IF(F645&gt;999999999999,ROUND(F645/1000000000000,2)&amp;"万亿",IF(F645&gt;99999999,ROUND(F645/100000000,2)&amp;"亿",ROUND(F645/10000,2)&amp;"万"))))</f>
        <v>303.04万亿</v>
      </c>
      <c r="F645" s="5">
        <f>IF(A645="","",VLOOKUP($A645,超越经验表!$A:$F,6,)-VLOOKUP($A$3-1,超越经验表!$A:$F,6,))</f>
        <v>303037593769713</v>
      </c>
      <c r="G645" s="5">
        <f>IF(A645="","",VLOOKUP($A645,超越经验表!$A:$G,7,)-VLOOKUP($A$3-1,超越经验表!$A:$G,7,))</f>
        <v>643</v>
      </c>
      <c r="H645" s="5">
        <f t="shared" ref="H645:H708" si="32">A645</f>
        <v>644</v>
      </c>
    </row>
    <row r="646" spans="1:8" x14ac:dyDescent="0.2">
      <c r="A646" s="11">
        <f t="shared" si="30"/>
        <v>645</v>
      </c>
      <c r="B646" s="6" t="str">
        <f>IF(A646="","",VLOOKUP($A646,超越经验表!$A:$B,2,))</f>
        <v>1.66万亿</v>
      </c>
      <c r="C646" s="6">
        <f>IF(A646="","",VLOOKUP($A646,超越经验表!$A:$C,3,))</f>
        <v>1662356530108</v>
      </c>
      <c r="D646" s="6">
        <f>IF(A646="","",VLOOKUP($A646,超越经验表!$A:$D,4,))</f>
        <v>1</v>
      </c>
      <c r="E646" s="6" t="str">
        <f t="shared" si="31"/>
        <v>304.69万亿</v>
      </c>
      <c r="F646" s="6">
        <f>IF(A646="","",VLOOKUP($A646,超越经验表!$A:$F,6,)-VLOOKUP($A$3-1,超越经验表!$A:$F,6,))</f>
        <v>304690810881259</v>
      </c>
      <c r="G646" s="6">
        <f>IF(A646="","",VLOOKUP($A646,超越经验表!$A:$G,7,)-VLOOKUP($A$3-1,超越经验表!$A:$G,7,))</f>
        <v>644</v>
      </c>
      <c r="H646" s="6">
        <f t="shared" si="32"/>
        <v>645</v>
      </c>
    </row>
    <row r="647" spans="1:8" x14ac:dyDescent="0.2">
      <c r="A647" s="5">
        <f t="shared" ref="A647:A710" si="33">IF(A646="","",IF(A646+1&lt;=4000,A646+1,""))</f>
        <v>646</v>
      </c>
      <c r="B647" s="5" t="str">
        <f>IF(A647="","",VLOOKUP($A647,超越经验表!$A:$B,2,))</f>
        <v>1.67万亿</v>
      </c>
      <c r="C647" s="5">
        <f>IF(A647="","",VLOOKUP($A647,超越经验表!$A:$C,3,))</f>
        <v>1671559924600</v>
      </c>
      <c r="D647" s="5">
        <f>IF(A647="","",VLOOKUP($A647,超越经验表!$A:$D,4,))</f>
        <v>1</v>
      </c>
      <c r="E647" s="5" t="str">
        <f t="shared" si="31"/>
        <v>306.35万亿</v>
      </c>
      <c r="F647" s="5">
        <f>IF(A647="","",VLOOKUP($A647,超越经验表!$A:$F,6,)-VLOOKUP($A$3-1,超越经验表!$A:$F,6,))</f>
        <v>306353167411367</v>
      </c>
      <c r="G647" s="5">
        <f>IF(A647="","",VLOOKUP($A647,超越经验表!$A:$G,7,)-VLOOKUP($A$3-1,超越经验表!$A:$G,7,))</f>
        <v>645</v>
      </c>
      <c r="H647" s="5">
        <f t="shared" si="32"/>
        <v>646</v>
      </c>
    </row>
    <row r="648" spans="1:8" x14ac:dyDescent="0.2">
      <c r="A648" s="11">
        <f t="shared" si="33"/>
        <v>647</v>
      </c>
      <c r="B648" s="6" t="str">
        <f>IF(A648="","",VLOOKUP($A648,超越经验表!$A:$B,2,))</f>
        <v>1.68万亿</v>
      </c>
      <c r="C648" s="6">
        <f>IF(A648="","",VLOOKUP($A648,超越经验表!$A:$C,3,))</f>
        <v>1680827742853</v>
      </c>
      <c r="D648" s="6">
        <f>IF(A648="","",VLOOKUP($A648,超越经验表!$A:$D,4,))</f>
        <v>1</v>
      </c>
      <c r="E648" s="6" t="str">
        <f t="shared" si="31"/>
        <v>308.02万亿</v>
      </c>
      <c r="F648" s="6">
        <f>IF(A648="","",VLOOKUP($A648,超越经验表!$A:$F,6,)-VLOOKUP($A$3-1,超越经验表!$A:$F,6,))</f>
        <v>308024727335967</v>
      </c>
      <c r="G648" s="6">
        <f>IF(A648="","",VLOOKUP($A648,超越经验表!$A:$G,7,)-VLOOKUP($A$3-1,超越经验表!$A:$G,7,))</f>
        <v>646</v>
      </c>
      <c r="H648" s="6">
        <f t="shared" si="32"/>
        <v>647</v>
      </c>
    </row>
    <row r="649" spans="1:8" x14ac:dyDescent="0.2">
      <c r="A649" s="5">
        <f t="shared" si="33"/>
        <v>648</v>
      </c>
      <c r="B649" s="5" t="str">
        <f>IF(A649="","",VLOOKUP($A649,超越经验表!$A:$B,2,))</f>
        <v>1.69万亿</v>
      </c>
      <c r="C649" s="5">
        <f>IF(A649="","",VLOOKUP($A649,超越经验表!$A:$C,3,))</f>
        <v>1690160435834</v>
      </c>
      <c r="D649" s="5">
        <f>IF(A649="","",VLOOKUP($A649,超越经验表!$A:$D,4,))</f>
        <v>1</v>
      </c>
      <c r="E649" s="5" t="str">
        <f t="shared" si="31"/>
        <v>309.71万亿</v>
      </c>
      <c r="F649" s="5">
        <f>IF(A649="","",VLOOKUP($A649,超越经验表!$A:$F,6,)-VLOOKUP($A$3-1,超越经验表!$A:$F,6,))</f>
        <v>309705555078820</v>
      </c>
      <c r="G649" s="5">
        <f>IF(A649="","",VLOOKUP($A649,超越经验表!$A:$G,7,)-VLOOKUP($A$3-1,超越经验表!$A:$G,7,))</f>
        <v>647</v>
      </c>
      <c r="H649" s="5">
        <f t="shared" si="32"/>
        <v>648</v>
      </c>
    </row>
    <row r="650" spans="1:8" x14ac:dyDescent="0.2">
      <c r="A650" s="11">
        <f t="shared" si="33"/>
        <v>649</v>
      </c>
      <c r="B650" s="6" t="str">
        <f>IF(A650="","",VLOOKUP($A650,超越经验表!$A:$B,2,))</f>
        <v>1.7万亿</v>
      </c>
      <c r="C650" s="6">
        <f>IF(A650="","",VLOOKUP($A650,超越经验表!$A:$C,3,))</f>
        <v>1699558457666</v>
      </c>
      <c r="D650" s="6">
        <f>IF(A650="","",VLOOKUP($A650,超越经验表!$A:$D,4,))</f>
        <v>1</v>
      </c>
      <c r="E650" s="6" t="str">
        <f t="shared" si="31"/>
        <v>311.4万亿</v>
      </c>
      <c r="F650" s="6">
        <f>IF(A650="","",VLOOKUP($A650,超越经验表!$A:$F,6,)-VLOOKUP($A$3-1,超越经验表!$A:$F,6,))</f>
        <v>311395715514654</v>
      </c>
      <c r="G650" s="6">
        <f>IF(A650="","",VLOOKUP($A650,超越经验表!$A:$G,7,)-VLOOKUP($A$3-1,超越经验表!$A:$G,7,))</f>
        <v>648</v>
      </c>
      <c r="H650" s="6">
        <f t="shared" si="32"/>
        <v>649</v>
      </c>
    </row>
    <row r="651" spans="1:8" x14ac:dyDescent="0.2">
      <c r="A651" s="5">
        <f t="shared" si="33"/>
        <v>650</v>
      </c>
      <c r="B651" s="5" t="str">
        <f>IF(A651="","",VLOOKUP($A651,超越经验表!$A:$B,2,))</f>
        <v>1.71万亿</v>
      </c>
      <c r="C651" s="5">
        <f>IF(A651="","",VLOOKUP($A651,超越经验表!$A:$C,3,))</f>
        <v>1709022265651</v>
      </c>
      <c r="D651" s="5">
        <f>IF(A651="","",VLOOKUP($A651,超越经验表!$A:$D,4,))</f>
        <v>1</v>
      </c>
      <c r="E651" s="5" t="str">
        <f t="shared" si="31"/>
        <v>313.1万亿</v>
      </c>
      <c r="F651" s="5">
        <f>IF(A651="","",VLOOKUP($A651,超越经验表!$A:$F,6,)-VLOOKUP($A$3-1,超越经验表!$A:$F,6,))</f>
        <v>313095273972320</v>
      </c>
      <c r="G651" s="5">
        <f>IF(A651="","",VLOOKUP($A651,超越经验表!$A:$G,7,)-VLOOKUP($A$3-1,超越经验表!$A:$G,7,))</f>
        <v>649</v>
      </c>
      <c r="H651" s="5">
        <f t="shared" si="32"/>
        <v>650</v>
      </c>
    </row>
    <row r="652" spans="1:8" x14ac:dyDescent="0.2">
      <c r="A652" s="11">
        <f t="shared" si="33"/>
        <v>651</v>
      </c>
      <c r="B652" s="6" t="str">
        <f>IF(A652="","",VLOOKUP($A652,超越经验表!$A:$B,2,))</f>
        <v>1.72万亿</v>
      </c>
      <c r="C652" s="6">
        <f>IF(A652="","",VLOOKUP($A652,超越经验表!$A:$C,3,))</f>
        <v>1718552320292</v>
      </c>
      <c r="D652" s="6">
        <f>IF(A652="","",VLOOKUP($A652,超越经验表!$A:$D,4,))</f>
        <v>1</v>
      </c>
      <c r="E652" s="6" t="str">
        <f t="shared" si="31"/>
        <v>314.8万亿</v>
      </c>
      <c r="F652" s="6">
        <f>IF(A652="","",VLOOKUP($A652,超越经验表!$A:$F,6,)-VLOOKUP($A$3-1,超越经验表!$A:$F,6,))</f>
        <v>314804296237971</v>
      </c>
      <c r="G652" s="6">
        <f>IF(A652="","",VLOOKUP($A652,超越经验表!$A:$G,7,)-VLOOKUP($A$3-1,超越经验表!$A:$G,7,))</f>
        <v>650</v>
      </c>
      <c r="H652" s="6">
        <f t="shared" si="32"/>
        <v>651</v>
      </c>
    </row>
    <row r="653" spans="1:8" x14ac:dyDescent="0.2">
      <c r="A653" s="5">
        <f t="shared" si="33"/>
        <v>652</v>
      </c>
      <c r="B653" s="5" t="str">
        <f>IF(A653="","",VLOOKUP($A653,超越经验表!$A:$B,2,))</f>
        <v>1.73万亿</v>
      </c>
      <c r="C653" s="5">
        <f>IF(A653="","",VLOOKUP($A653,超越经验表!$A:$C,3,))</f>
        <v>1728091904987</v>
      </c>
      <c r="D653" s="5">
        <f>IF(A653="","",VLOOKUP($A653,超越经验表!$A:$D,4,))</f>
        <v>1</v>
      </c>
      <c r="E653" s="5" t="str">
        <f t="shared" si="31"/>
        <v>316.52万亿</v>
      </c>
      <c r="F653" s="5">
        <f>IF(A653="","",VLOOKUP($A653,超越经验表!$A:$F,6,)-VLOOKUP($A$3-1,超越经验表!$A:$F,6,))</f>
        <v>316522848558263</v>
      </c>
      <c r="G653" s="5">
        <f>IF(A653="","",VLOOKUP($A653,超越经验表!$A:$G,7,)-VLOOKUP($A$3-1,超越经验表!$A:$G,7,))</f>
        <v>651</v>
      </c>
      <c r="H653" s="5">
        <f t="shared" si="32"/>
        <v>652</v>
      </c>
    </row>
    <row r="654" spans="1:8" x14ac:dyDescent="0.2">
      <c r="A654" s="11">
        <f t="shared" si="33"/>
        <v>653</v>
      </c>
      <c r="B654" s="6" t="str">
        <f>IF(A654="","",VLOOKUP($A654,超越经验表!$A:$B,2,))</f>
        <v>1.74万亿</v>
      </c>
      <c r="C654" s="6">
        <f>IF(A654="","",VLOOKUP($A654,超越经验表!$A:$C,3,))</f>
        <v>1737641029267</v>
      </c>
      <c r="D654" s="6">
        <f>IF(A654="","",VLOOKUP($A654,超越经验表!$A:$D,4,))</f>
        <v>1</v>
      </c>
      <c r="E654" s="6" t="str">
        <f t="shared" si="31"/>
        <v>318.25万亿</v>
      </c>
      <c r="F654" s="6">
        <f>IF(A654="","",VLOOKUP($A654,超越经验表!$A:$F,6,)-VLOOKUP($A$3-1,超越经验表!$A:$F,6,))</f>
        <v>318250940463250</v>
      </c>
      <c r="G654" s="6">
        <f>IF(A654="","",VLOOKUP($A654,超越经验表!$A:$G,7,)-VLOOKUP($A$3-1,超越经验表!$A:$G,7,))</f>
        <v>652</v>
      </c>
      <c r="H654" s="6">
        <f t="shared" si="32"/>
        <v>653</v>
      </c>
    </row>
    <row r="655" spans="1:8" x14ac:dyDescent="0.2">
      <c r="A655" s="5">
        <f t="shared" si="33"/>
        <v>654</v>
      </c>
      <c r="B655" s="5" t="str">
        <f>IF(A655="","",VLOOKUP($A655,超越经验表!$A:$B,2,))</f>
        <v>1.75万亿</v>
      </c>
      <c r="C655" s="5">
        <f>IF(A655="","",VLOOKUP($A655,超越经验表!$A:$C,3,))</f>
        <v>1747199702671</v>
      </c>
      <c r="D655" s="5">
        <f>IF(A655="","",VLOOKUP($A655,超越经验表!$A:$D,4,))</f>
        <v>1</v>
      </c>
      <c r="E655" s="5" t="str">
        <f t="shared" si="31"/>
        <v>319.99万亿</v>
      </c>
      <c r="F655" s="5">
        <f>IF(A655="","",VLOOKUP($A655,超越经验表!$A:$F,6,)-VLOOKUP($A$3-1,超越经验表!$A:$F,6,))</f>
        <v>319988581492517</v>
      </c>
      <c r="G655" s="5">
        <f>IF(A655="","",VLOOKUP($A655,超越经验表!$A:$G,7,)-VLOOKUP($A$3-1,超越经验表!$A:$G,7,))</f>
        <v>653</v>
      </c>
      <c r="H655" s="5">
        <f t="shared" si="32"/>
        <v>654</v>
      </c>
    </row>
    <row r="656" spans="1:8" x14ac:dyDescent="0.2">
      <c r="A656" s="11">
        <f t="shared" si="33"/>
        <v>655</v>
      </c>
      <c r="B656" s="6" t="str">
        <f>IF(A656="","",VLOOKUP($A656,超越经验表!$A:$B,2,))</f>
        <v>1.76万亿</v>
      </c>
      <c r="C656" s="6">
        <f>IF(A656="","",VLOOKUP($A656,超越经验表!$A:$C,3,))</f>
        <v>1756767934749</v>
      </c>
      <c r="D656" s="6">
        <f>IF(A656="","",VLOOKUP($A656,超越经验表!$A:$D,4,))</f>
        <v>1</v>
      </c>
      <c r="E656" s="6" t="str">
        <f t="shared" si="31"/>
        <v>321.74万亿</v>
      </c>
      <c r="F656" s="6">
        <f>IF(A656="","",VLOOKUP($A656,超越经验表!$A:$F,6,)-VLOOKUP($A$3-1,超越经验表!$A:$F,6,))</f>
        <v>321735781195188</v>
      </c>
      <c r="G656" s="6">
        <f>IF(A656="","",VLOOKUP($A656,超越经验表!$A:$G,7,)-VLOOKUP($A$3-1,超越经验表!$A:$G,7,))</f>
        <v>654</v>
      </c>
      <c r="H656" s="6">
        <f t="shared" si="32"/>
        <v>655</v>
      </c>
    </row>
    <row r="657" spans="1:8" x14ac:dyDescent="0.2">
      <c r="A657" s="5">
        <f t="shared" si="33"/>
        <v>656</v>
      </c>
      <c r="B657" s="5" t="str">
        <f>IF(A657="","",VLOOKUP($A657,超越经验表!$A:$B,2,))</f>
        <v>1.77万亿</v>
      </c>
      <c r="C657" s="5">
        <f>IF(A657="","",VLOOKUP($A657,超越经验表!$A:$C,3,))</f>
        <v>1766345735058</v>
      </c>
      <c r="D657" s="5">
        <f>IF(A657="","",VLOOKUP($A657,超越经验表!$A:$D,4,))</f>
        <v>1</v>
      </c>
      <c r="E657" s="5" t="str">
        <f t="shared" si="31"/>
        <v>323.49万亿</v>
      </c>
      <c r="F657" s="5">
        <f>IF(A657="","",VLOOKUP($A657,超越经验表!$A:$F,6,)-VLOOKUP($A$3-1,超越经验表!$A:$F,6,))</f>
        <v>323492549129937</v>
      </c>
      <c r="G657" s="5">
        <f>IF(A657="","",VLOOKUP($A657,超越经验表!$A:$G,7,)-VLOOKUP($A$3-1,超越经验表!$A:$G,7,))</f>
        <v>655</v>
      </c>
      <c r="H657" s="5">
        <f t="shared" si="32"/>
        <v>656</v>
      </c>
    </row>
    <row r="658" spans="1:8" x14ac:dyDescent="0.2">
      <c r="A658" s="11">
        <f t="shared" si="33"/>
        <v>657</v>
      </c>
      <c r="B658" s="6" t="str">
        <f>IF(A658="","",VLOOKUP($A658,超越经验表!$A:$B,2,))</f>
        <v>1.78万亿</v>
      </c>
      <c r="C658" s="6">
        <f>IF(A658="","",VLOOKUP($A658,超越经验表!$A:$C,3,))</f>
        <v>1775933113169</v>
      </c>
      <c r="D658" s="6">
        <f>IF(A658="","",VLOOKUP($A658,超越经验表!$A:$D,4,))</f>
        <v>1</v>
      </c>
      <c r="E658" s="6" t="str">
        <f t="shared" si="31"/>
        <v>325.26万亿</v>
      </c>
      <c r="F658" s="6">
        <f>IF(A658="","",VLOOKUP($A658,超越经验表!$A:$F,6,)-VLOOKUP($A$3-1,超越经验表!$A:$F,6,))</f>
        <v>325258894864995</v>
      </c>
      <c r="G658" s="6">
        <f>IF(A658="","",VLOOKUP($A658,超越经验表!$A:$G,7,)-VLOOKUP($A$3-1,超越经验表!$A:$G,7,))</f>
        <v>656</v>
      </c>
      <c r="H658" s="6">
        <f t="shared" si="32"/>
        <v>657</v>
      </c>
    </row>
    <row r="659" spans="1:8" x14ac:dyDescent="0.2">
      <c r="A659" s="5">
        <f t="shared" si="33"/>
        <v>658</v>
      </c>
      <c r="B659" s="5" t="str">
        <f>IF(A659="","",VLOOKUP($A659,超越经验表!$A:$B,2,))</f>
        <v>1.79万亿</v>
      </c>
      <c r="C659" s="5">
        <f>IF(A659="","",VLOOKUP($A659,超越经验表!$A:$C,3,))</f>
        <v>1785530078657</v>
      </c>
      <c r="D659" s="5">
        <f>IF(A659="","",VLOOKUP($A659,超越经验表!$A:$D,4,))</f>
        <v>1</v>
      </c>
      <c r="E659" s="5" t="str">
        <f t="shared" si="31"/>
        <v>327.03万亿</v>
      </c>
      <c r="F659" s="5">
        <f>IF(A659="","",VLOOKUP($A659,超越经验表!$A:$F,6,)-VLOOKUP($A$3-1,超越经验表!$A:$F,6,))</f>
        <v>327034827978164</v>
      </c>
      <c r="G659" s="5">
        <f>IF(A659="","",VLOOKUP($A659,超越经验表!$A:$G,7,)-VLOOKUP($A$3-1,超越经验表!$A:$G,7,))</f>
        <v>657</v>
      </c>
      <c r="H659" s="5">
        <f t="shared" si="32"/>
        <v>658</v>
      </c>
    </row>
    <row r="660" spans="1:8" x14ac:dyDescent="0.2">
      <c r="A660" s="11">
        <f t="shared" si="33"/>
        <v>659</v>
      </c>
      <c r="B660" s="6" t="str">
        <f>IF(A660="","",VLOOKUP($A660,超越经验表!$A:$B,2,))</f>
        <v>1.8万亿</v>
      </c>
      <c r="C660" s="6">
        <f>IF(A660="","",VLOOKUP($A660,超越经验表!$A:$C,3,))</f>
        <v>1795136641110</v>
      </c>
      <c r="D660" s="6">
        <f>IF(A660="","",VLOOKUP($A660,超越经验表!$A:$D,4,))</f>
        <v>1</v>
      </c>
      <c r="E660" s="6" t="str">
        <f t="shared" si="31"/>
        <v>328.82万亿</v>
      </c>
      <c r="F660" s="6">
        <f>IF(A660="","",VLOOKUP($A660,超越经验表!$A:$F,6,)-VLOOKUP($A$3-1,超越经验表!$A:$F,6,))</f>
        <v>328820358056821</v>
      </c>
      <c r="G660" s="6">
        <f>IF(A660="","",VLOOKUP($A660,超越经验表!$A:$G,7,)-VLOOKUP($A$3-1,超越经验表!$A:$G,7,))</f>
        <v>658</v>
      </c>
      <c r="H660" s="6">
        <f t="shared" si="32"/>
        <v>659</v>
      </c>
    </row>
    <row r="661" spans="1:8" x14ac:dyDescent="0.2">
      <c r="A661" s="5">
        <f t="shared" si="33"/>
        <v>660</v>
      </c>
      <c r="B661" s="5" t="str">
        <f>IF(A661="","",VLOOKUP($A661,超越经验表!$A:$B,2,))</f>
        <v>1.8万亿</v>
      </c>
      <c r="C661" s="5">
        <f>IF(A661="","",VLOOKUP($A661,超越经验表!$A:$C,3,))</f>
        <v>1804752810126</v>
      </c>
      <c r="D661" s="5">
        <f>IF(A661="","",VLOOKUP($A661,超越经验表!$A:$D,4,))</f>
        <v>1</v>
      </c>
      <c r="E661" s="5" t="str">
        <f t="shared" si="31"/>
        <v>330.62万亿</v>
      </c>
      <c r="F661" s="5">
        <f>IF(A661="","",VLOOKUP($A661,超越经验表!$A:$F,6,)-VLOOKUP($A$3-1,超越经验表!$A:$F,6,))</f>
        <v>330615494697931</v>
      </c>
      <c r="G661" s="5">
        <f>IF(A661="","",VLOOKUP($A661,超越经验表!$A:$G,7,)-VLOOKUP($A$3-1,超越经验表!$A:$G,7,))</f>
        <v>659</v>
      </c>
      <c r="H661" s="5">
        <f t="shared" si="32"/>
        <v>660</v>
      </c>
    </row>
    <row r="662" spans="1:8" x14ac:dyDescent="0.2">
      <c r="A662" s="11">
        <f t="shared" si="33"/>
        <v>661</v>
      </c>
      <c r="B662" s="6" t="str">
        <f>IF(A662="","",VLOOKUP($A662,超越经验表!$A:$B,2,))</f>
        <v>1.81万亿</v>
      </c>
      <c r="C662" s="6">
        <f>IF(A662="","",VLOOKUP($A662,超越经验表!$A:$C,3,))</f>
        <v>1814378595311</v>
      </c>
      <c r="D662" s="6">
        <f>IF(A662="","",VLOOKUP($A662,超越经验表!$A:$D,4,))</f>
        <v>1</v>
      </c>
      <c r="E662" s="6" t="str">
        <f t="shared" si="31"/>
        <v>332.42万亿</v>
      </c>
      <c r="F662" s="6">
        <f>IF(A662="","",VLOOKUP($A662,超越经验表!$A:$F,6,)-VLOOKUP($A$3-1,超越经验表!$A:$F,6,))</f>
        <v>332420247508057</v>
      </c>
      <c r="G662" s="6">
        <f>IF(A662="","",VLOOKUP($A662,超越经验表!$A:$G,7,)-VLOOKUP($A$3-1,超越经验表!$A:$G,7,))</f>
        <v>660</v>
      </c>
      <c r="H662" s="6">
        <f t="shared" si="32"/>
        <v>661</v>
      </c>
    </row>
    <row r="663" spans="1:8" x14ac:dyDescent="0.2">
      <c r="A663" s="5">
        <f t="shared" si="33"/>
        <v>662</v>
      </c>
      <c r="B663" s="5" t="str">
        <f>IF(A663="","",VLOOKUP($A663,超越经验表!$A:$B,2,))</f>
        <v>1.82万亿</v>
      </c>
      <c r="C663" s="5">
        <f>IF(A663="","",VLOOKUP($A663,超越经验表!$A:$C,3,))</f>
        <v>1824014006282</v>
      </c>
      <c r="D663" s="5">
        <f>IF(A663="","",VLOOKUP($A663,超越经验表!$A:$D,4,))</f>
        <v>1</v>
      </c>
      <c r="E663" s="5" t="str">
        <f t="shared" si="31"/>
        <v>334.23万亿</v>
      </c>
      <c r="F663" s="5">
        <f>IF(A663="","",VLOOKUP($A663,超越经验表!$A:$F,6,)-VLOOKUP($A$3-1,超越经验表!$A:$F,6,))</f>
        <v>334234626103368</v>
      </c>
      <c r="G663" s="5">
        <f>IF(A663="","",VLOOKUP($A663,超越经验表!$A:$G,7,)-VLOOKUP($A$3-1,超越经验表!$A:$G,7,))</f>
        <v>661</v>
      </c>
      <c r="H663" s="5">
        <f t="shared" si="32"/>
        <v>662</v>
      </c>
    </row>
    <row r="664" spans="1:8" x14ac:dyDescent="0.2">
      <c r="A664" s="11">
        <f t="shared" si="33"/>
        <v>663</v>
      </c>
      <c r="B664" s="6" t="str">
        <f>IF(A664="","",VLOOKUP($A664,超越经验表!$A:$B,2,))</f>
        <v>1.83万亿</v>
      </c>
      <c r="C664" s="6">
        <f>IF(A664="","",VLOOKUP($A664,超越经验表!$A:$C,3,))</f>
        <v>1833659052663</v>
      </c>
      <c r="D664" s="6">
        <f>IF(A664="","",VLOOKUP($A664,超越经验表!$A:$D,4,))</f>
        <v>1</v>
      </c>
      <c r="E664" s="6" t="str">
        <f t="shared" si="31"/>
        <v>336.06万亿</v>
      </c>
      <c r="F664" s="6">
        <f>IF(A664="","",VLOOKUP($A664,超越经验表!$A:$F,6,)-VLOOKUP($A$3-1,超越经验表!$A:$F,6,))</f>
        <v>336058640109650</v>
      </c>
      <c r="G664" s="6">
        <f>IF(A664="","",VLOOKUP($A664,超越经验表!$A:$G,7,)-VLOOKUP($A$3-1,超越经验表!$A:$G,7,))</f>
        <v>662</v>
      </c>
      <c r="H664" s="6">
        <f t="shared" si="32"/>
        <v>663</v>
      </c>
    </row>
    <row r="665" spans="1:8" x14ac:dyDescent="0.2">
      <c r="A665" s="5">
        <f t="shared" si="33"/>
        <v>664</v>
      </c>
      <c r="B665" s="5" t="str">
        <f>IF(A665="","",VLOOKUP($A665,超越经验表!$A:$B,2,))</f>
        <v>1.84万亿</v>
      </c>
      <c r="C665" s="5">
        <f>IF(A665="","",VLOOKUP($A665,超越经验表!$A:$C,3,))</f>
        <v>1843313744091</v>
      </c>
      <c r="D665" s="5">
        <f>IF(A665="","",VLOOKUP($A665,超越经验表!$A:$D,4,))</f>
        <v>1</v>
      </c>
      <c r="E665" s="5" t="str">
        <f t="shared" si="31"/>
        <v>337.89万亿</v>
      </c>
      <c r="F665" s="5">
        <f>IF(A665="","",VLOOKUP($A665,超越经验表!$A:$F,6,)-VLOOKUP($A$3-1,超越经验表!$A:$F,6,))</f>
        <v>337892299162313</v>
      </c>
      <c r="G665" s="5">
        <f>IF(A665="","",VLOOKUP($A665,超越经验表!$A:$G,7,)-VLOOKUP($A$3-1,超越经验表!$A:$G,7,))</f>
        <v>663</v>
      </c>
      <c r="H665" s="5">
        <f t="shared" si="32"/>
        <v>664</v>
      </c>
    </row>
    <row r="666" spans="1:8" x14ac:dyDescent="0.2">
      <c r="A666" s="11">
        <f t="shared" si="33"/>
        <v>665</v>
      </c>
      <c r="B666" s="6" t="str">
        <f>IF(A666="","",VLOOKUP($A666,超越经验表!$A:$B,2,))</f>
        <v>1.85万亿</v>
      </c>
      <c r="C666" s="6">
        <f>IF(A666="","",VLOOKUP($A666,超越经验表!$A:$C,3,))</f>
        <v>1852978090210</v>
      </c>
      <c r="D666" s="6">
        <f>IF(A666="","",VLOOKUP($A666,超越经验表!$A:$D,4,))</f>
        <v>1</v>
      </c>
      <c r="E666" s="6" t="str">
        <f t="shared" si="31"/>
        <v>339.74万亿</v>
      </c>
      <c r="F666" s="6">
        <f>IF(A666="","",VLOOKUP($A666,超越经验表!$A:$F,6,)-VLOOKUP($A$3-1,超越经验表!$A:$F,6,))</f>
        <v>339735612906404</v>
      </c>
      <c r="G666" s="6">
        <f>IF(A666="","",VLOOKUP($A666,超越经验表!$A:$G,7,)-VLOOKUP($A$3-1,超越经验表!$A:$G,7,))</f>
        <v>664</v>
      </c>
      <c r="H666" s="6">
        <f t="shared" si="32"/>
        <v>665</v>
      </c>
    </row>
    <row r="667" spans="1:8" x14ac:dyDescent="0.2">
      <c r="A667" s="5">
        <f t="shared" si="33"/>
        <v>666</v>
      </c>
      <c r="B667" s="5" t="str">
        <f>IF(A667="","",VLOOKUP($A667,超越经验表!$A:$B,2,))</f>
        <v>1.86万亿</v>
      </c>
      <c r="C667" s="5">
        <f>IF(A667="","",VLOOKUP($A667,超越经验表!$A:$C,3,))</f>
        <v>1862652100675</v>
      </c>
      <c r="D667" s="5">
        <f>IF(A667="","",VLOOKUP($A667,超越经验表!$A:$D,4,))</f>
        <v>1</v>
      </c>
      <c r="E667" s="5" t="str">
        <f t="shared" si="31"/>
        <v>341.59万亿</v>
      </c>
      <c r="F667" s="5">
        <f>IF(A667="","",VLOOKUP($A667,超越经验表!$A:$F,6,)-VLOOKUP($A$3-1,超越经验表!$A:$F,6,))</f>
        <v>341588590996614</v>
      </c>
      <c r="G667" s="5">
        <f>IF(A667="","",VLOOKUP($A667,超越经验表!$A:$G,7,)-VLOOKUP($A$3-1,超越经验表!$A:$G,7,))</f>
        <v>665</v>
      </c>
      <c r="H667" s="5">
        <f t="shared" si="32"/>
        <v>666</v>
      </c>
    </row>
    <row r="668" spans="1:8" x14ac:dyDescent="0.2">
      <c r="A668" s="11">
        <f t="shared" si="33"/>
        <v>667</v>
      </c>
      <c r="B668" s="6" t="str">
        <f>IF(A668="","",VLOOKUP($A668,超越经验表!$A:$B,2,))</f>
        <v>1.87万亿</v>
      </c>
      <c r="C668" s="6">
        <f>IF(A668="","",VLOOKUP($A668,超越经验表!$A:$C,3,))</f>
        <v>1872335785151</v>
      </c>
      <c r="D668" s="6">
        <f>IF(A668="","",VLOOKUP($A668,超越经验表!$A:$D,4,))</f>
        <v>1</v>
      </c>
      <c r="E668" s="6" t="str">
        <f t="shared" si="31"/>
        <v>343.45万亿</v>
      </c>
      <c r="F668" s="6">
        <f>IF(A668="","",VLOOKUP($A668,超越经验表!$A:$F,6,)-VLOOKUP($A$3-1,超越经验表!$A:$F,6,))</f>
        <v>343451243097289</v>
      </c>
      <c r="G668" s="6">
        <f>IF(A668="","",VLOOKUP($A668,超越经验表!$A:$G,7,)-VLOOKUP($A$3-1,超越经验表!$A:$G,7,))</f>
        <v>666</v>
      </c>
      <c r="H668" s="6">
        <f t="shared" si="32"/>
        <v>667</v>
      </c>
    </row>
    <row r="669" spans="1:8" x14ac:dyDescent="0.2">
      <c r="A669" s="5">
        <f t="shared" si="33"/>
        <v>668</v>
      </c>
      <c r="B669" s="5" t="str">
        <f>IF(A669="","",VLOOKUP($A669,超越经验表!$A:$B,2,))</f>
        <v>1.88万亿</v>
      </c>
      <c r="C669" s="5">
        <f>IF(A669="","",VLOOKUP($A669,超越经验表!$A:$C,3,))</f>
        <v>1882029153311</v>
      </c>
      <c r="D669" s="5">
        <f>IF(A669="","",VLOOKUP($A669,超越经验表!$A:$D,4,))</f>
        <v>1</v>
      </c>
      <c r="E669" s="5" t="str">
        <f t="shared" si="31"/>
        <v>345.32万亿</v>
      </c>
      <c r="F669" s="5">
        <f>IF(A669="","",VLOOKUP($A669,超越经验表!$A:$F,6,)-VLOOKUP($A$3-1,超越经验表!$A:$F,6,))</f>
        <v>345323578882440</v>
      </c>
      <c r="G669" s="5">
        <f>IF(A669="","",VLOOKUP($A669,超越经验表!$A:$G,7,)-VLOOKUP($A$3-1,超越经验表!$A:$G,7,))</f>
        <v>667</v>
      </c>
      <c r="H669" s="5">
        <f t="shared" si="32"/>
        <v>668</v>
      </c>
    </row>
    <row r="670" spans="1:8" x14ac:dyDescent="0.2">
      <c r="A670" s="11">
        <f t="shared" si="33"/>
        <v>669</v>
      </c>
      <c r="B670" s="6" t="str">
        <f>IF(A670="","",VLOOKUP($A670,超越经验表!$A:$B,2,))</f>
        <v>1.89万亿</v>
      </c>
      <c r="C670" s="6">
        <f>IF(A670="","",VLOOKUP($A670,超越经验表!$A:$C,3,))</f>
        <v>1891732214839</v>
      </c>
      <c r="D670" s="6">
        <f>IF(A670="","",VLOOKUP($A670,超越经验表!$A:$D,4,))</f>
        <v>1</v>
      </c>
      <c r="E670" s="6" t="str">
        <f t="shared" si="31"/>
        <v>347.21万亿</v>
      </c>
      <c r="F670" s="6">
        <f>IF(A670="","",VLOOKUP($A670,超越经验表!$A:$F,6,)-VLOOKUP($A$3-1,超越经验表!$A:$F,6,))</f>
        <v>347205608035751</v>
      </c>
      <c r="G670" s="6">
        <f>IF(A670="","",VLOOKUP($A670,超越经验表!$A:$G,7,)-VLOOKUP($A$3-1,超越经验表!$A:$G,7,))</f>
        <v>668</v>
      </c>
      <c r="H670" s="6">
        <f t="shared" si="32"/>
        <v>669</v>
      </c>
    </row>
    <row r="671" spans="1:8" x14ac:dyDescent="0.2">
      <c r="A671" s="5">
        <f t="shared" si="33"/>
        <v>670</v>
      </c>
      <c r="B671" s="5" t="str">
        <f>IF(A671="","",VLOOKUP($A671,超越经验表!$A:$B,2,))</f>
        <v>1.9万亿</v>
      </c>
      <c r="C671" s="5">
        <f>IF(A671="","",VLOOKUP($A671,超越经验表!$A:$C,3,))</f>
        <v>1901444979429</v>
      </c>
      <c r="D671" s="5">
        <f>IF(A671="","",VLOOKUP($A671,超越经验表!$A:$D,4,))</f>
        <v>1</v>
      </c>
      <c r="E671" s="5" t="str">
        <f t="shared" si="31"/>
        <v>349.1万亿</v>
      </c>
      <c r="F671" s="5">
        <f>IF(A671="","",VLOOKUP($A671,超越经验表!$A:$F,6,)-VLOOKUP($A$3-1,超越经验表!$A:$F,6,))</f>
        <v>349097340250590</v>
      </c>
      <c r="G671" s="5">
        <f>IF(A671="","",VLOOKUP($A671,超越经验表!$A:$G,7,)-VLOOKUP($A$3-1,超越经验表!$A:$G,7,))</f>
        <v>669</v>
      </c>
      <c r="H671" s="5">
        <f t="shared" si="32"/>
        <v>670</v>
      </c>
    </row>
    <row r="672" spans="1:8" x14ac:dyDescent="0.2">
      <c r="A672" s="11">
        <f t="shared" si="33"/>
        <v>671</v>
      </c>
      <c r="B672" s="6" t="str">
        <f>IF(A672="","",VLOOKUP($A672,超越经验表!$A:$B,2,))</f>
        <v>1.91万亿</v>
      </c>
      <c r="C672" s="6">
        <f>IF(A672="","",VLOOKUP($A672,超越经验表!$A:$C,3,))</f>
        <v>1911167456783</v>
      </c>
      <c r="D672" s="6">
        <f>IF(A672="","",VLOOKUP($A672,超越经验表!$A:$D,4,))</f>
        <v>1</v>
      </c>
      <c r="E672" s="6" t="str">
        <f t="shared" si="31"/>
        <v>351万亿</v>
      </c>
      <c r="F672" s="6">
        <f>IF(A672="","",VLOOKUP($A672,超越经验表!$A:$F,6,)-VLOOKUP($A$3-1,超越经验表!$A:$F,6,))</f>
        <v>350998785230019</v>
      </c>
      <c r="G672" s="6">
        <f>IF(A672="","",VLOOKUP($A672,超越经验表!$A:$G,7,)-VLOOKUP($A$3-1,超越经验表!$A:$G,7,))</f>
        <v>670</v>
      </c>
      <c r="H672" s="6">
        <f t="shared" si="32"/>
        <v>671</v>
      </c>
    </row>
    <row r="673" spans="1:8" x14ac:dyDescent="0.2">
      <c r="A673" s="5">
        <f t="shared" si="33"/>
        <v>672</v>
      </c>
      <c r="B673" s="5" t="str">
        <f>IF(A673="","",VLOOKUP($A673,超越经验表!$A:$B,2,))</f>
        <v>1.92万亿</v>
      </c>
      <c r="C673" s="5">
        <f>IF(A673="","",VLOOKUP($A673,超越经验表!$A:$C,3,))</f>
        <v>1920899656615</v>
      </c>
      <c r="D673" s="5">
        <f>IF(A673="","",VLOOKUP($A673,超越经验表!$A:$D,4,))</f>
        <v>1</v>
      </c>
      <c r="E673" s="5" t="str">
        <f t="shared" si="31"/>
        <v>352.91万亿</v>
      </c>
      <c r="F673" s="5">
        <f>IF(A673="","",VLOOKUP($A673,超越经验表!$A:$F,6,)-VLOOKUP($A$3-1,超越经验表!$A:$F,6,))</f>
        <v>352909952686802</v>
      </c>
      <c r="G673" s="5">
        <f>IF(A673="","",VLOOKUP($A673,超越经验表!$A:$G,7,)-VLOOKUP($A$3-1,超越经验表!$A:$G,7,))</f>
        <v>671</v>
      </c>
      <c r="H673" s="5">
        <f t="shared" si="32"/>
        <v>672</v>
      </c>
    </row>
    <row r="674" spans="1:8" x14ac:dyDescent="0.2">
      <c r="A674" s="11">
        <f t="shared" si="33"/>
        <v>673</v>
      </c>
      <c r="B674" s="6" t="str">
        <f>IF(A674="","",VLOOKUP($A674,超越经验表!$A:$B,2,))</f>
        <v>1.93万亿</v>
      </c>
      <c r="C674" s="6">
        <f>IF(A674="","",VLOOKUP($A674,超越经验表!$A:$C,3,))</f>
        <v>1930641588647</v>
      </c>
      <c r="D674" s="6">
        <f>IF(A674="","",VLOOKUP($A674,超越经验表!$A:$D,4,))</f>
        <v>1</v>
      </c>
      <c r="E674" s="6" t="str">
        <f t="shared" si="31"/>
        <v>354.83万亿</v>
      </c>
      <c r="F674" s="6">
        <f>IF(A674="","",VLOOKUP($A674,超越经验表!$A:$F,6,)-VLOOKUP($A$3-1,超越经验表!$A:$F,6,))</f>
        <v>354830852343417</v>
      </c>
      <c r="G674" s="6">
        <f>IF(A674="","",VLOOKUP($A674,超越经验表!$A:$G,7,)-VLOOKUP($A$3-1,超越经验表!$A:$G,7,))</f>
        <v>672</v>
      </c>
      <c r="H674" s="6">
        <f t="shared" si="32"/>
        <v>673</v>
      </c>
    </row>
    <row r="675" spans="1:8" x14ac:dyDescent="0.2">
      <c r="A675" s="5">
        <f t="shared" si="33"/>
        <v>674</v>
      </c>
      <c r="B675" s="5" t="str">
        <f>IF(A675="","",VLOOKUP($A675,超越经验表!$A:$B,2,))</f>
        <v>1.94万亿</v>
      </c>
      <c r="C675" s="5">
        <f>IF(A675="","",VLOOKUP($A675,超越经验表!$A:$C,3,))</f>
        <v>1940393262610</v>
      </c>
      <c r="D675" s="5">
        <f>IF(A675="","",VLOOKUP($A675,超越经验表!$A:$D,4,))</f>
        <v>1</v>
      </c>
      <c r="E675" s="5" t="str">
        <f t="shared" si="31"/>
        <v>356.76万亿</v>
      </c>
      <c r="F675" s="5">
        <f>IF(A675="","",VLOOKUP($A675,超越经验表!$A:$F,6,)-VLOOKUP($A$3-1,超越经验表!$A:$F,6,))</f>
        <v>356761493932064</v>
      </c>
      <c r="G675" s="5">
        <f>IF(A675="","",VLOOKUP($A675,超越经验表!$A:$G,7,)-VLOOKUP($A$3-1,超越经验表!$A:$G,7,))</f>
        <v>673</v>
      </c>
      <c r="H675" s="5">
        <f t="shared" si="32"/>
        <v>674</v>
      </c>
    </row>
    <row r="676" spans="1:8" x14ac:dyDescent="0.2">
      <c r="A676" s="11">
        <f t="shared" si="33"/>
        <v>675</v>
      </c>
      <c r="B676" s="6" t="str">
        <f>IF(A676="","",VLOOKUP($A676,超越经验表!$A:$B,2,))</f>
        <v>1.95万亿</v>
      </c>
      <c r="C676" s="6">
        <f>IF(A676="","",VLOOKUP($A676,超越经验表!$A:$C,3,))</f>
        <v>1950154688248</v>
      </c>
      <c r="D676" s="6">
        <f>IF(A676="","",VLOOKUP($A676,超越经验表!$A:$D,4,))</f>
        <v>1</v>
      </c>
      <c r="E676" s="6" t="str">
        <f t="shared" si="31"/>
        <v>358.7万亿</v>
      </c>
      <c r="F676" s="6">
        <f>IF(A676="","",VLOOKUP($A676,超越经验表!$A:$F,6,)-VLOOKUP($A$3-1,超越经验表!$A:$F,6,))</f>
        <v>358701887194674</v>
      </c>
      <c r="G676" s="6">
        <f>IF(A676="","",VLOOKUP($A676,超越经验表!$A:$G,7,)-VLOOKUP($A$3-1,超越经验表!$A:$G,7,))</f>
        <v>674</v>
      </c>
      <c r="H676" s="6">
        <f t="shared" si="32"/>
        <v>675</v>
      </c>
    </row>
    <row r="677" spans="1:8" x14ac:dyDescent="0.2">
      <c r="A677" s="5">
        <f t="shared" si="33"/>
        <v>676</v>
      </c>
      <c r="B677" s="5" t="str">
        <f>IF(A677="","",VLOOKUP($A677,超越经验表!$A:$B,2,))</f>
        <v>1.96万亿</v>
      </c>
      <c r="C677" s="5">
        <f>IF(A677="","",VLOOKUP($A677,超越经验表!$A:$C,3,))</f>
        <v>1959925875311</v>
      </c>
      <c r="D677" s="5">
        <f>IF(A677="","",VLOOKUP($A677,超越经验表!$A:$D,4,))</f>
        <v>1</v>
      </c>
      <c r="E677" s="5" t="str">
        <f t="shared" si="31"/>
        <v>360.65万亿</v>
      </c>
      <c r="F677" s="5">
        <f>IF(A677="","",VLOOKUP($A677,超越经验表!$A:$F,6,)-VLOOKUP($A$3-1,超越经验表!$A:$F,6,))</f>
        <v>360652041882922</v>
      </c>
      <c r="G677" s="5">
        <f>IF(A677="","",VLOOKUP($A677,超越经验表!$A:$G,7,)-VLOOKUP($A$3-1,超越经验表!$A:$G,7,))</f>
        <v>675</v>
      </c>
      <c r="H677" s="5">
        <f t="shared" si="32"/>
        <v>676</v>
      </c>
    </row>
    <row r="678" spans="1:8" x14ac:dyDescent="0.2">
      <c r="A678" s="11">
        <f t="shared" si="33"/>
        <v>677</v>
      </c>
      <c r="B678" s="6" t="str">
        <f>IF(A678="","",VLOOKUP($A678,超越经验表!$A:$B,2,))</f>
        <v>1.97万亿</v>
      </c>
      <c r="C678" s="6">
        <f>IF(A678="","",VLOOKUP($A678,超越经验表!$A:$C,3,))</f>
        <v>1969706833561</v>
      </c>
      <c r="D678" s="6">
        <f>IF(A678="","",VLOOKUP($A678,超越经验表!$A:$D,4,))</f>
        <v>1</v>
      </c>
      <c r="E678" s="6" t="str">
        <f t="shared" si="31"/>
        <v>362.61万亿</v>
      </c>
      <c r="F678" s="6">
        <f>IF(A678="","",VLOOKUP($A678,超越经验表!$A:$F,6,)-VLOOKUP($A$3-1,超越经验表!$A:$F,6,))</f>
        <v>362611967758233</v>
      </c>
      <c r="G678" s="6">
        <f>IF(A678="","",VLOOKUP($A678,超越经验表!$A:$G,7,)-VLOOKUP($A$3-1,超越经验表!$A:$G,7,))</f>
        <v>676</v>
      </c>
      <c r="H678" s="6">
        <f t="shared" si="32"/>
        <v>677</v>
      </c>
    </row>
    <row r="679" spans="1:8" x14ac:dyDescent="0.2">
      <c r="A679" s="5">
        <f t="shared" si="33"/>
        <v>678</v>
      </c>
      <c r="B679" s="5" t="str">
        <f>IF(A679="","",VLOOKUP($A679,超越经验表!$A:$B,2,))</f>
        <v>1.98万亿</v>
      </c>
      <c r="C679" s="5">
        <f>IF(A679="","",VLOOKUP($A679,超越经验表!$A:$C,3,))</f>
        <v>1979497572770</v>
      </c>
      <c r="D679" s="5">
        <f>IF(A679="","",VLOOKUP($A679,超越经验表!$A:$D,4,))</f>
        <v>1</v>
      </c>
      <c r="E679" s="5" t="str">
        <f t="shared" si="31"/>
        <v>364.58万亿</v>
      </c>
      <c r="F679" s="5">
        <f>IF(A679="","",VLOOKUP($A679,超越经验表!$A:$F,6,)-VLOOKUP($A$3-1,超越经验表!$A:$F,6,))</f>
        <v>364581674591794</v>
      </c>
      <c r="G679" s="5">
        <f>IF(A679="","",VLOOKUP($A679,超越经验表!$A:$G,7,)-VLOOKUP($A$3-1,超越经验表!$A:$G,7,))</f>
        <v>677</v>
      </c>
      <c r="H679" s="5">
        <f t="shared" si="32"/>
        <v>678</v>
      </c>
    </row>
    <row r="680" spans="1:8" x14ac:dyDescent="0.2">
      <c r="A680" s="11">
        <f t="shared" si="33"/>
        <v>679</v>
      </c>
      <c r="B680" s="6" t="str">
        <f>IF(A680="","",VLOOKUP($A680,超越经验表!$A:$B,2,))</f>
        <v>1.99万亿</v>
      </c>
      <c r="C680" s="6">
        <f>IF(A680="","",VLOOKUP($A680,超越经验表!$A:$C,3,))</f>
        <v>1989298102718</v>
      </c>
      <c r="D680" s="6">
        <f>IF(A680="","",VLOOKUP($A680,超越经验表!$A:$D,4,))</f>
        <v>1</v>
      </c>
      <c r="E680" s="6" t="str">
        <f t="shared" si="31"/>
        <v>366.56万亿</v>
      </c>
      <c r="F680" s="6">
        <f>IF(A680="","",VLOOKUP($A680,超越经验表!$A:$F,6,)-VLOOKUP($A$3-1,超越经验表!$A:$F,6,))</f>
        <v>366561172164564</v>
      </c>
      <c r="G680" s="6">
        <f>IF(A680="","",VLOOKUP($A680,超越经验表!$A:$G,7,)-VLOOKUP($A$3-1,超越经验表!$A:$G,7,))</f>
        <v>678</v>
      </c>
      <c r="H680" s="6">
        <f t="shared" si="32"/>
        <v>679</v>
      </c>
    </row>
    <row r="681" spans="1:8" x14ac:dyDescent="0.2">
      <c r="A681" s="5">
        <f t="shared" si="33"/>
        <v>680</v>
      </c>
      <c r="B681" s="5" t="str">
        <f>IF(A681="","",VLOOKUP($A681,超越经验表!$A:$B,2,))</f>
        <v>2万亿</v>
      </c>
      <c r="C681" s="5">
        <f>IF(A681="","",VLOOKUP($A681,超越经验表!$A:$C,3,))</f>
        <v>1999108433195</v>
      </c>
      <c r="D681" s="5">
        <f>IF(A681="","",VLOOKUP($A681,超越经验表!$A:$D,4,))</f>
        <v>1</v>
      </c>
      <c r="E681" s="5" t="str">
        <f t="shared" si="31"/>
        <v>368.55万亿</v>
      </c>
      <c r="F681" s="5">
        <f>IF(A681="","",VLOOKUP($A681,超越经验表!$A:$F,6,)-VLOOKUP($A$3-1,超越经验表!$A:$F,6,))</f>
        <v>368550470267282</v>
      </c>
      <c r="G681" s="5">
        <f>IF(A681="","",VLOOKUP($A681,超越经验表!$A:$G,7,)-VLOOKUP($A$3-1,超越经验表!$A:$G,7,))</f>
        <v>679</v>
      </c>
      <c r="H681" s="5">
        <f t="shared" si="32"/>
        <v>680</v>
      </c>
    </row>
    <row r="682" spans="1:8" x14ac:dyDescent="0.2">
      <c r="A682" s="11">
        <f t="shared" si="33"/>
        <v>681</v>
      </c>
      <c r="B682" s="6" t="str">
        <f>IF(A682="","",VLOOKUP($A682,超越经验表!$A:$B,2,))</f>
        <v>2.01万亿</v>
      </c>
      <c r="C682" s="6">
        <f>IF(A682="","",VLOOKUP($A682,超越经验表!$A:$C,3,))</f>
        <v>2008928574003</v>
      </c>
      <c r="D682" s="6">
        <f>IF(A682="","",VLOOKUP($A682,超越经验表!$A:$D,4,))</f>
        <v>1</v>
      </c>
      <c r="E682" s="6" t="str">
        <f t="shared" si="31"/>
        <v>370.55万亿</v>
      </c>
      <c r="F682" s="6">
        <f>IF(A682="","",VLOOKUP($A682,超越经验表!$A:$F,6,)-VLOOKUP($A$3-1,超越经验表!$A:$F,6,))</f>
        <v>370549578700477</v>
      </c>
      <c r="G682" s="6">
        <f>IF(A682="","",VLOOKUP($A682,超越经验表!$A:$G,7,)-VLOOKUP($A$3-1,超越经验表!$A:$G,7,))</f>
        <v>680</v>
      </c>
      <c r="H682" s="6">
        <f t="shared" si="32"/>
        <v>681</v>
      </c>
    </row>
    <row r="683" spans="1:8" x14ac:dyDescent="0.2">
      <c r="A683" s="5">
        <f t="shared" si="33"/>
        <v>682</v>
      </c>
      <c r="B683" s="5" t="str">
        <f>IF(A683="","",VLOOKUP($A683,超越经验表!$A:$B,2,))</f>
        <v>2.02万亿</v>
      </c>
      <c r="C683" s="5">
        <f>IF(A683="","",VLOOKUP($A683,超越经验表!$A:$C,3,))</f>
        <v>2018758534952</v>
      </c>
      <c r="D683" s="5">
        <f>IF(A683="","",VLOOKUP($A683,超越经验表!$A:$D,4,))</f>
        <v>1</v>
      </c>
      <c r="E683" s="5" t="str">
        <f t="shared" si="31"/>
        <v>372.56万亿</v>
      </c>
      <c r="F683" s="5">
        <f>IF(A683="","",VLOOKUP($A683,超越经验表!$A:$F,6,)-VLOOKUP($A$3-1,超越经验表!$A:$F,6,))</f>
        <v>372558507274480</v>
      </c>
      <c r="G683" s="5">
        <f>IF(A683="","",VLOOKUP($A683,超越经验表!$A:$G,7,)-VLOOKUP($A$3-1,超越经验表!$A:$G,7,))</f>
        <v>681</v>
      </c>
      <c r="H683" s="5">
        <f t="shared" si="32"/>
        <v>682</v>
      </c>
    </row>
    <row r="684" spans="1:8" x14ac:dyDescent="0.2">
      <c r="A684" s="11">
        <f t="shared" si="33"/>
        <v>683</v>
      </c>
      <c r="B684" s="6" t="str">
        <f>IF(A684="","",VLOOKUP($A684,超越经验表!$A:$B,2,))</f>
        <v>2.03万亿</v>
      </c>
      <c r="C684" s="6">
        <f>IF(A684="","",VLOOKUP($A684,超越经验表!$A:$C,3,))</f>
        <v>2028598325862</v>
      </c>
      <c r="D684" s="6">
        <f>IF(A684="","",VLOOKUP($A684,超越经验表!$A:$D,4,))</f>
        <v>1</v>
      </c>
      <c r="E684" s="6" t="str">
        <f t="shared" si="31"/>
        <v>374.58万亿</v>
      </c>
      <c r="F684" s="6">
        <f>IF(A684="","",VLOOKUP($A684,超越经验表!$A:$F,6,)-VLOOKUP($A$3-1,超越经验表!$A:$F,6,))</f>
        <v>374577265809432</v>
      </c>
      <c r="G684" s="6">
        <f>IF(A684="","",VLOOKUP($A684,超越经验表!$A:$G,7,)-VLOOKUP($A$3-1,超越经验表!$A:$G,7,))</f>
        <v>682</v>
      </c>
      <c r="H684" s="6">
        <f t="shared" si="32"/>
        <v>683</v>
      </c>
    </row>
    <row r="685" spans="1:8" x14ac:dyDescent="0.2">
      <c r="A685" s="5">
        <f t="shared" si="33"/>
        <v>684</v>
      </c>
      <c r="B685" s="5" t="str">
        <f>IF(A685="","",VLOOKUP($A685,超越经验表!$A:$B,2,))</f>
        <v>2.04万亿</v>
      </c>
      <c r="C685" s="5">
        <f>IF(A685="","",VLOOKUP($A685,超越经验表!$A:$C,3,))</f>
        <v>2038447956563</v>
      </c>
      <c r="D685" s="5">
        <f>IF(A685="","",VLOOKUP($A685,超越经验表!$A:$D,4,))</f>
        <v>1</v>
      </c>
      <c r="E685" s="5" t="str">
        <f t="shared" si="31"/>
        <v>376.61万亿</v>
      </c>
      <c r="F685" s="5">
        <f>IF(A685="","",VLOOKUP($A685,超越经验表!$A:$F,6,)-VLOOKUP($A$3-1,超越经验表!$A:$F,6,))</f>
        <v>376605864135294</v>
      </c>
      <c r="G685" s="5">
        <f>IF(A685="","",VLOOKUP($A685,超越经验表!$A:$G,7,)-VLOOKUP($A$3-1,超越经验表!$A:$G,7,))</f>
        <v>683</v>
      </c>
      <c r="H685" s="5">
        <f t="shared" si="32"/>
        <v>684</v>
      </c>
    </row>
    <row r="686" spans="1:8" x14ac:dyDescent="0.2">
      <c r="A686" s="11">
        <f t="shared" si="33"/>
        <v>685</v>
      </c>
      <c r="B686" s="6" t="str">
        <f>IF(A686="","",VLOOKUP($A686,超越经验表!$A:$B,2,))</f>
        <v>2.05万亿</v>
      </c>
      <c r="C686" s="6">
        <f>IF(A686="","",VLOOKUP($A686,超越经验表!$A:$C,3,))</f>
        <v>2048307436895</v>
      </c>
      <c r="D686" s="6">
        <f>IF(A686="","",VLOOKUP($A686,超越经验表!$A:$D,4,))</f>
        <v>1</v>
      </c>
      <c r="E686" s="6" t="str">
        <f t="shared" si="31"/>
        <v>378.64万亿</v>
      </c>
      <c r="F686" s="6">
        <f>IF(A686="","",VLOOKUP($A686,超越经验表!$A:$F,6,)-VLOOKUP($A$3-1,超越经验表!$A:$F,6,))</f>
        <v>378644312091857</v>
      </c>
      <c r="G686" s="6">
        <f>IF(A686="","",VLOOKUP($A686,超越经验表!$A:$G,7,)-VLOOKUP($A$3-1,超越经验表!$A:$G,7,))</f>
        <v>684</v>
      </c>
      <c r="H686" s="6">
        <f t="shared" si="32"/>
        <v>685</v>
      </c>
    </row>
    <row r="687" spans="1:8" x14ac:dyDescent="0.2">
      <c r="A687" s="5">
        <f t="shared" si="33"/>
        <v>686</v>
      </c>
      <c r="B687" s="5" t="str">
        <f>IF(A687="","",VLOOKUP($A687,超越经验表!$A:$B,2,))</f>
        <v>2.06万亿</v>
      </c>
      <c r="C687" s="5">
        <f>IF(A687="","",VLOOKUP($A687,超越经验表!$A:$C,3,))</f>
        <v>2058176776707</v>
      </c>
      <c r="D687" s="5">
        <f>IF(A687="","",VLOOKUP($A687,超越经验表!$A:$D,4,))</f>
        <v>1</v>
      </c>
      <c r="E687" s="5" t="str">
        <f t="shared" si="31"/>
        <v>380.69万亿</v>
      </c>
      <c r="F687" s="5">
        <f>IF(A687="","",VLOOKUP($A687,超越经验表!$A:$F,6,)-VLOOKUP($A$3-1,超越经验表!$A:$F,6,))</f>
        <v>380692619528752</v>
      </c>
      <c r="G687" s="5">
        <f>IF(A687="","",VLOOKUP($A687,超越经验表!$A:$G,7,)-VLOOKUP($A$3-1,超越经验表!$A:$G,7,))</f>
        <v>685</v>
      </c>
      <c r="H687" s="5">
        <f t="shared" si="32"/>
        <v>686</v>
      </c>
    </row>
    <row r="688" spans="1:8" x14ac:dyDescent="0.2">
      <c r="A688" s="11">
        <f t="shared" si="33"/>
        <v>687</v>
      </c>
      <c r="B688" s="6" t="str">
        <f>IF(A688="","",VLOOKUP($A688,超越经验表!$A:$B,2,))</f>
        <v>2.07万亿</v>
      </c>
      <c r="C688" s="6">
        <f>IF(A688="","",VLOOKUP($A688,超越经验表!$A:$C,3,))</f>
        <v>2068055985858</v>
      </c>
      <c r="D688" s="6">
        <f>IF(A688="","",VLOOKUP($A688,超越经验表!$A:$D,4,))</f>
        <v>1</v>
      </c>
      <c r="E688" s="6" t="str">
        <f t="shared" si="31"/>
        <v>382.75万亿</v>
      </c>
      <c r="F688" s="6">
        <f>IF(A688="","",VLOOKUP($A688,超越经验表!$A:$F,6,)-VLOOKUP($A$3-1,超越经验表!$A:$F,6,))</f>
        <v>382750796305459</v>
      </c>
      <c r="G688" s="6">
        <f>IF(A688="","",VLOOKUP($A688,超越经验表!$A:$G,7,)-VLOOKUP($A$3-1,超越经验表!$A:$G,7,))</f>
        <v>686</v>
      </c>
      <c r="H688" s="6">
        <f t="shared" si="32"/>
        <v>687</v>
      </c>
    </row>
    <row r="689" spans="1:8" x14ac:dyDescent="0.2">
      <c r="A689" s="5">
        <f t="shared" si="33"/>
        <v>688</v>
      </c>
      <c r="B689" s="5" t="str">
        <f>IF(A689="","",VLOOKUP($A689,超越经验表!$A:$B,2,))</f>
        <v>2.08万亿</v>
      </c>
      <c r="C689" s="5">
        <f>IF(A689="","",VLOOKUP($A689,超越经验表!$A:$C,3,))</f>
        <v>2077945074219</v>
      </c>
      <c r="D689" s="5">
        <f>IF(A689="","",VLOOKUP($A689,超越经验表!$A:$D,4,))</f>
        <v>1</v>
      </c>
      <c r="E689" s="5" t="str">
        <f t="shared" si="31"/>
        <v>384.82万亿</v>
      </c>
      <c r="F689" s="5">
        <f>IF(A689="","",VLOOKUP($A689,超越经验表!$A:$F,6,)-VLOOKUP($A$3-1,超越经验表!$A:$F,6,))</f>
        <v>384818852291317</v>
      </c>
      <c r="G689" s="5">
        <f>IF(A689="","",VLOOKUP($A689,超越经验表!$A:$G,7,)-VLOOKUP($A$3-1,超越经验表!$A:$G,7,))</f>
        <v>687</v>
      </c>
      <c r="H689" s="5">
        <f t="shared" si="32"/>
        <v>688</v>
      </c>
    </row>
    <row r="690" spans="1:8" x14ac:dyDescent="0.2">
      <c r="A690" s="11">
        <f t="shared" si="33"/>
        <v>689</v>
      </c>
      <c r="B690" s="6" t="str">
        <f>IF(A690="","",VLOOKUP($A690,超越经验表!$A:$B,2,))</f>
        <v>2.09万亿</v>
      </c>
      <c r="C690" s="6">
        <f>IF(A690="","",VLOOKUP($A690,超越经验表!$A:$C,3,))</f>
        <v>2087844051668</v>
      </c>
      <c r="D690" s="6">
        <f>IF(A690="","",VLOOKUP($A690,超越经验表!$A:$D,4,))</f>
        <v>1</v>
      </c>
      <c r="E690" s="6" t="str">
        <f t="shared" si="31"/>
        <v>386.9万亿</v>
      </c>
      <c r="F690" s="6">
        <f>IF(A690="","",VLOOKUP($A690,超越经验表!$A:$F,6,)-VLOOKUP($A$3-1,超越经验表!$A:$F,6,))</f>
        <v>386896797365536</v>
      </c>
      <c r="G690" s="6">
        <f>IF(A690="","",VLOOKUP($A690,超越经验表!$A:$G,7,)-VLOOKUP($A$3-1,超越经验表!$A:$G,7,))</f>
        <v>688</v>
      </c>
      <c r="H690" s="6">
        <f t="shared" si="32"/>
        <v>689</v>
      </c>
    </row>
    <row r="691" spans="1:8" x14ac:dyDescent="0.2">
      <c r="A691" s="5">
        <f t="shared" si="33"/>
        <v>690</v>
      </c>
      <c r="B691" s="5" t="str">
        <f>IF(A691="","",VLOOKUP($A691,超越经验表!$A:$B,2,))</f>
        <v>2.1万亿</v>
      </c>
      <c r="C691" s="5">
        <f>IF(A691="","",VLOOKUP($A691,超越经验表!$A:$C,3,))</f>
        <v>2097752928095</v>
      </c>
      <c r="D691" s="5">
        <f>IF(A691="","",VLOOKUP($A691,超越经验表!$A:$D,4,))</f>
        <v>1</v>
      </c>
      <c r="E691" s="5" t="str">
        <f t="shared" si="31"/>
        <v>388.98万亿</v>
      </c>
      <c r="F691" s="5">
        <f>IF(A691="","",VLOOKUP($A691,超越经验表!$A:$F,6,)-VLOOKUP($A$3-1,超越经验表!$A:$F,6,))</f>
        <v>388984641417204</v>
      </c>
      <c r="G691" s="5">
        <f>IF(A691="","",VLOOKUP($A691,超越经验表!$A:$G,7,)-VLOOKUP($A$3-1,超越经验表!$A:$G,7,))</f>
        <v>689</v>
      </c>
      <c r="H691" s="5">
        <f t="shared" si="32"/>
        <v>690</v>
      </c>
    </row>
    <row r="692" spans="1:8" x14ac:dyDescent="0.2">
      <c r="A692" s="11">
        <f t="shared" si="33"/>
        <v>691</v>
      </c>
      <c r="B692" s="6" t="str">
        <f>IF(A692="","",VLOOKUP($A692,超越经验表!$A:$B,2,))</f>
        <v>2.11万亿</v>
      </c>
      <c r="C692" s="6">
        <f>IF(A692="","",VLOOKUP($A692,超越经验表!$A:$C,3,))</f>
        <v>2107671713398</v>
      </c>
      <c r="D692" s="6">
        <f>IF(A692="","",VLOOKUP($A692,超越经验表!$A:$D,4,))</f>
        <v>1</v>
      </c>
      <c r="E692" s="6" t="str">
        <f t="shared" si="31"/>
        <v>391.08万亿</v>
      </c>
      <c r="F692" s="6">
        <f>IF(A692="","",VLOOKUP($A692,超越经验表!$A:$F,6,)-VLOOKUP($A$3-1,超越经验表!$A:$F,6,))</f>
        <v>391082394345299</v>
      </c>
      <c r="G692" s="6">
        <f>IF(A692="","",VLOOKUP($A692,超越经验表!$A:$G,7,)-VLOOKUP($A$3-1,超越经验表!$A:$G,7,))</f>
        <v>690</v>
      </c>
      <c r="H692" s="6">
        <f t="shared" si="32"/>
        <v>691</v>
      </c>
    </row>
    <row r="693" spans="1:8" x14ac:dyDescent="0.2">
      <c r="A693" s="5">
        <f t="shared" si="33"/>
        <v>692</v>
      </c>
      <c r="B693" s="5" t="str">
        <f>IF(A693="","",VLOOKUP($A693,超越经验表!$A:$B,2,))</f>
        <v>2.12万亿</v>
      </c>
      <c r="C693" s="5">
        <f>IF(A693="","",VLOOKUP($A693,超越经验表!$A:$C,3,))</f>
        <v>2117600417486</v>
      </c>
      <c r="D693" s="5">
        <f>IF(A693="","",VLOOKUP($A693,超越经验表!$A:$D,4,))</f>
        <v>1</v>
      </c>
      <c r="E693" s="5" t="str">
        <f t="shared" si="31"/>
        <v>393.19万亿</v>
      </c>
      <c r="F693" s="5">
        <f>IF(A693="","",VLOOKUP($A693,超越经验表!$A:$F,6,)-VLOOKUP($A$3-1,超越经验表!$A:$F,6,))</f>
        <v>393190066058697</v>
      </c>
      <c r="G693" s="5">
        <f>IF(A693="","",VLOOKUP($A693,超越经验表!$A:$G,7,)-VLOOKUP($A$3-1,超越经验表!$A:$G,7,))</f>
        <v>691</v>
      </c>
      <c r="H693" s="5">
        <f t="shared" si="32"/>
        <v>692</v>
      </c>
    </row>
    <row r="694" spans="1:8" x14ac:dyDescent="0.2">
      <c r="A694" s="11">
        <f t="shared" si="33"/>
        <v>693</v>
      </c>
      <c r="B694" s="6" t="str">
        <f>IF(A694="","",VLOOKUP($A694,超越经验表!$A:$B,2,))</f>
        <v>2.13万亿</v>
      </c>
      <c r="C694" s="6">
        <f>IF(A694="","",VLOOKUP($A694,超越经验表!$A:$C,3,))</f>
        <v>2127539050279</v>
      </c>
      <c r="D694" s="6">
        <f>IF(A694="","",VLOOKUP($A694,超越经验表!$A:$D,4,))</f>
        <v>1</v>
      </c>
      <c r="E694" s="6" t="str">
        <f t="shared" si="31"/>
        <v>395.31万亿</v>
      </c>
      <c r="F694" s="6">
        <f>IF(A694="","",VLOOKUP($A694,超越经验表!$A:$F,6,)-VLOOKUP($A$3-1,超越经验表!$A:$F,6,))</f>
        <v>395307666476183</v>
      </c>
      <c r="G694" s="6">
        <f>IF(A694="","",VLOOKUP($A694,超越经验表!$A:$G,7,)-VLOOKUP($A$3-1,超越经验表!$A:$G,7,))</f>
        <v>692</v>
      </c>
      <c r="H694" s="6">
        <f t="shared" si="32"/>
        <v>693</v>
      </c>
    </row>
    <row r="695" spans="1:8" x14ac:dyDescent="0.2">
      <c r="A695" s="5">
        <f t="shared" si="33"/>
        <v>694</v>
      </c>
      <c r="B695" s="5" t="str">
        <f>IF(A695="","",VLOOKUP($A695,超越经验表!$A:$B,2,))</f>
        <v>2.14万亿</v>
      </c>
      <c r="C695" s="5">
        <f>IF(A695="","",VLOOKUP($A695,超越经验表!$A:$C,3,))</f>
        <v>2137487621704</v>
      </c>
      <c r="D695" s="5">
        <f>IF(A695="","",VLOOKUP($A695,超越经验表!$A:$D,4,))</f>
        <v>1</v>
      </c>
      <c r="E695" s="5" t="str">
        <f t="shared" si="31"/>
        <v>397.44万亿</v>
      </c>
      <c r="F695" s="5">
        <f>IF(A695="","",VLOOKUP($A695,超越经验表!$A:$F,6,)-VLOOKUP($A$3-1,超越经验表!$A:$F,6,))</f>
        <v>397435205526462</v>
      </c>
      <c r="G695" s="5">
        <f>IF(A695="","",VLOOKUP($A695,超越经验表!$A:$G,7,)-VLOOKUP($A$3-1,超越经验表!$A:$G,7,))</f>
        <v>693</v>
      </c>
      <c r="H695" s="5">
        <f t="shared" si="32"/>
        <v>694</v>
      </c>
    </row>
    <row r="696" spans="1:8" x14ac:dyDescent="0.2">
      <c r="A696" s="11">
        <f t="shared" si="33"/>
        <v>695</v>
      </c>
      <c r="B696" s="6" t="str">
        <f>IF(A696="","",VLOOKUP($A696,超越经验表!$A:$B,2,))</f>
        <v>2.15万亿</v>
      </c>
      <c r="C696" s="6">
        <f>IF(A696="","",VLOOKUP($A696,超越经验表!$A:$C,3,))</f>
        <v>2147446141701</v>
      </c>
      <c r="D696" s="6">
        <f>IF(A696="","",VLOOKUP($A696,超越经验表!$A:$D,4,))</f>
        <v>1</v>
      </c>
      <c r="E696" s="6" t="str">
        <f t="shared" si="31"/>
        <v>399.57万亿</v>
      </c>
      <c r="F696" s="6">
        <f>IF(A696="","",VLOOKUP($A696,超越经验表!$A:$F,6,)-VLOOKUP($A$3-1,超越经验表!$A:$F,6,))</f>
        <v>399572693148166</v>
      </c>
      <c r="G696" s="6">
        <f>IF(A696="","",VLOOKUP($A696,超越经验表!$A:$G,7,)-VLOOKUP($A$3-1,超越经验表!$A:$G,7,))</f>
        <v>694</v>
      </c>
      <c r="H696" s="6">
        <f t="shared" si="32"/>
        <v>695</v>
      </c>
    </row>
    <row r="697" spans="1:8" x14ac:dyDescent="0.2">
      <c r="A697" s="5">
        <f t="shared" si="33"/>
        <v>696</v>
      </c>
      <c r="B697" s="5" t="str">
        <f>IF(A697="","",VLOOKUP($A697,超越经验表!$A:$B,2,))</f>
        <v>2.16万亿</v>
      </c>
      <c r="C697" s="5">
        <f>IF(A697="","",VLOOKUP($A697,超越经验表!$A:$C,3,))</f>
        <v>2157414620217</v>
      </c>
      <c r="D697" s="5">
        <f>IF(A697="","",VLOOKUP($A697,超越经验表!$A:$D,4,))</f>
        <v>1</v>
      </c>
      <c r="E697" s="5" t="str">
        <f t="shared" si="31"/>
        <v>401.72万亿</v>
      </c>
      <c r="F697" s="5">
        <f>IF(A697="","",VLOOKUP($A697,超越经验表!$A:$F,6,)-VLOOKUP($A$3-1,超越经验表!$A:$F,6,))</f>
        <v>401720139289867</v>
      </c>
      <c r="G697" s="5">
        <f>IF(A697="","",VLOOKUP($A697,超越经验表!$A:$G,7,)-VLOOKUP($A$3-1,超越经验表!$A:$G,7,))</f>
        <v>695</v>
      </c>
      <c r="H697" s="5">
        <f t="shared" si="32"/>
        <v>696</v>
      </c>
    </row>
    <row r="698" spans="1:8" x14ac:dyDescent="0.2">
      <c r="A698" s="11">
        <f t="shared" si="33"/>
        <v>697</v>
      </c>
      <c r="B698" s="6" t="str">
        <f>IF(A698="","",VLOOKUP($A698,超越经验表!$A:$B,2,))</f>
        <v>2.17万亿</v>
      </c>
      <c r="C698" s="6">
        <f>IF(A698="","",VLOOKUP($A698,超越经验表!$A:$C,3,))</f>
        <v>2167393067213</v>
      </c>
      <c r="D698" s="6">
        <f>IF(A698="","",VLOOKUP($A698,超越经验表!$A:$D,4,))</f>
        <v>1</v>
      </c>
      <c r="E698" s="6" t="str">
        <f t="shared" si="31"/>
        <v>403.88万亿</v>
      </c>
      <c r="F698" s="6">
        <f>IF(A698="","",VLOOKUP($A698,超越经验表!$A:$F,6,)-VLOOKUP($A$3-1,超越经验表!$A:$F,6,))</f>
        <v>403877553910084</v>
      </c>
      <c r="G698" s="6">
        <f>IF(A698="","",VLOOKUP($A698,超越经验表!$A:$G,7,)-VLOOKUP($A$3-1,超越经验表!$A:$G,7,))</f>
        <v>696</v>
      </c>
      <c r="H698" s="6">
        <f t="shared" si="32"/>
        <v>697</v>
      </c>
    </row>
    <row r="699" spans="1:8" x14ac:dyDescent="0.2">
      <c r="A699" s="5">
        <f t="shared" si="33"/>
        <v>698</v>
      </c>
      <c r="B699" s="5" t="str">
        <f>IF(A699="","",VLOOKUP($A699,超越经验表!$A:$B,2,))</f>
        <v>2.18万亿</v>
      </c>
      <c r="C699" s="5">
        <f>IF(A699="","",VLOOKUP($A699,超越经验表!$A:$C,3,))</f>
        <v>2177381492655</v>
      </c>
      <c r="D699" s="5">
        <f>IF(A699="","",VLOOKUP($A699,超越经验表!$A:$D,4,))</f>
        <v>1</v>
      </c>
      <c r="E699" s="5" t="str">
        <f t="shared" si="31"/>
        <v>406.04万亿</v>
      </c>
      <c r="F699" s="5">
        <f>IF(A699="","",VLOOKUP($A699,超越经验表!$A:$F,6,)-VLOOKUP($A$3-1,超越经验表!$A:$F,6,))</f>
        <v>406044946977297</v>
      </c>
      <c r="G699" s="5">
        <f>IF(A699="","",VLOOKUP($A699,超越经验表!$A:$G,7,)-VLOOKUP($A$3-1,超越经验表!$A:$G,7,))</f>
        <v>697</v>
      </c>
      <c r="H699" s="5">
        <f t="shared" si="32"/>
        <v>698</v>
      </c>
    </row>
    <row r="700" spans="1:8" x14ac:dyDescent="0.2">
      <c r="A700" s="11">
        <f t="shared" si="33"/>
        <v>699</v>
      </c>
      <c r="B700" s="6" t="str">
        <f>IF(A700="","",VLOOKUP($A700,超越经验表!$A:$B,2,))</f>
        <v>2.19万亿</v>
      </c>
      <c r="C700" s="6">
        <f>IF(A700="","",VLOOKUP($A700,超越经验表!$A:$C,3,))</f>
        <v>2187379906522</v>
      </c>
      <c r="D700" s="6">
        <f>IF(A700="","",VLOOKUP($A700,超越经验表!$A:$D,4,))</f>
        <v>1</v>
      </c>
      <c r="E700" s="6" t="str">
        <f t="shared" si="31"/>
        <v>408.22万亿</v>
      </c>
      <c r="F700" s="6">
        <f>IF(A700="","",VLOOKUP($A700,超越经验表!$A:$F,6,)-VLOOKUP($A$3-1,超越经验表!$A:$F,6,))</f>
        <v>408222328469952</v>
      </c>
      <c r="G700" s="6">
        <f>IF(A700="","",VLOOKUP($A700,超越经验表!$A:$G,7,)-VLOOKUP($A$3-1,超越经验表!$A:$G,7,))</f>
        <v>698</v>
      </c>
      <c r="H700" s="6">
        <f t="shared" si="32"/>
        <v>699</v>
      </c>
    </row>
    <row r="701" spans="1:8" x14ac:dyDescent="0.2">
      <c r="A701" s="5">
        <f t="shared" si="33"/>
        <v>700</v>
      </c>
      <c r="B701" s="5" t="str">
        <f>IF(A701="","",VLOOKUP($A701,超越经验表!$A:$B,2,))</f>
        <v>2.2万亿</v>
      </c>
      <c r="C701" s="5">
        <f>IF(A701="","",VLOOKUP($A701,超越经验表!$A:$C,3,))</f>
        <v>2197388318804</v>
      </c>
      <c r="D701" s="5">
        <f>IF(A701="","",VLOOKUP($A701,超越经验表!$A:$D,4,))</f>
        <v>1</v>
      </c>
      <c r="E701" s="5" t="str">
        <f t="shared" si="31"/>
        <v>410.41万亿</v>
      </c>
      <c r="F701" s="5">
        <f>IF(A701="","",VLOOKUP($A701,超越经验表!$A:$F,6,)-VLOOKUP($A$3-1,超越经验表!$A:$F,6,))</f>
        <v>410409708376474</v>
      </c>
      <c r="G701" s="5">
        <f>IF(A701="","",VLOOKUP($A701,超越经验表!$A:$G,7,)-VLOOKUP($A$3-1,超越经验表!$A:$G,7,))</f>
        <v>699</v>
      </c>
      <c r="H701" s="5">
        <f t="shared" si="32"/>
        <v>700</v>
      </c>
    </row>
    <row r="702" spans="1:8" x14ac:dyDescent="0.2">
      <c r="A702" s="11">
        <f t="shared" si="33"/>
        <v>701</v>
      </c>
      <c r="B702" s="6" t="str">
        <f>IF(A702="","",VLOOKUP($A702,超越经验表!$A:$B,2,))</f>
        <v>2.21万亿</v>
      </c>
      <c r="C702" s="6">
        <f>IF(A702="","",VLOOKUP($A702,超越经验表!$A:$C,3,))</f>
        <v>2207406739498</v>
      </c>
      <c r="D702" s="6">
        <f>IF(A702="","",VLOOKUP($A702,超越经验表!$A:$D,4,))</f>
        <v>1</v>
      </c>
      <c r="E702" s="6" t="str">
        <f t="shared" si="31"/>
        <v>412.61万亿</v>
      </c>
      <c r="F702" s="6">
        <f>IF(A702="","",VLOOKUP($A702,超越经验表!$A:$F,6,)-VLOOKUP($A$3-1,超越经验表!$A:$F,6,))</f>
        <v>412607096695278</v>
      </c>
      <c r="G702" s="6">
        <f>IF(A702="","",VLOOKUP($A702,超越经验表!$A:$G,7,)-VLOOKUP($A$3-1,超越经验表!$A:$G,7,))</f>
        <v>700</v>
      </c>
      <c r="H702" s="6">
        <f t="shared" si="32"/>
        <v>701</v>
      </c>
    </row>
    <row r="703" spans="1:8" x14ac:dyDescent="0.2">
      <c r="A703" s="5">
        <f t="shared" si="33"/>
        <v>702</v>
      </c>
      <c r="B703" s="5" t="str">
        <f>IF(A703="","",VLOOKUP($A703,超越经验表!$A:$B,2,))</f>
        <v>2.22万亿</v>
      </c>
      <c r="C703" s="5">
        <f>IF(A703="","",VLOOKUP($A703,超越经验表!$A:$C,3,))</f>
        <v>2217435178612</v>
      </c>
      <c r="D703" s="5">
        <f>IF(A703="","",VLOOKUP($A703,超越经验表!$A:$D,4,))</f>
        <v>1</v>
      </c>
      <c r="E703" s="5" t="str">
        <f t="shared" si="31"/>
        <v>414.81万亿</v>
      </c>
      <c r="F703" s="5">
        <f>IF(A703="","",VLOOKUP($A703,超越经验表!$A:$F,6,)-VLOOKUP($A$3-1,超越经验表!$A:$F,6,))</f>
        <v>414814503434776</v>
      </c>
      <c r="G703" s="5">
        <f>IF(A703="","",VLOOKUP($A703,超越经验表!$A:$G,7,)-VLOOKUP($A$3-1,超越经验表!$A:$G,7,))</f>
        <v>701</v>
      </c>
      <c r="H703" s="5">
        <f t="shared" si="32"/>
        <v>702</v>
      </c>
    </row>
    <row r="704" spans="1:8" x14ac:dyDescent="0.2">
      <c r="A704" s="11">
        <f t="shared" si="33"/>
        <v>703</v>
      </c>
      <c r="B704" s="6" t="str">
        <f>IF(A704="","",VLOOKUP($A704,超越经验表!$A:$B,2,))</f>
        <v>2.23万亿</v>
      </c>
      <c r="C704" s="6">
        <f>IF(A704="","",VLOOKUP($A704,超越经验表!$A:$C,3,))</f>
        <v>2227473646166</v>
      </c>
      <c r="D704" s="6">
        <f>IF(A704="","",VLOOKUP($A704,超越经验表!$A:$D,4,))</f>
        <v>1</v>
      </c>
      <c r="E704" s="6" t="str">
        <f t="shared" si="31"/>
        <v>417.03万亿</v>
      </c>
      <c r="F704" s="6">
        <f>IF(A704="","",VLOOKUP($A704,超越经验表!$A:$F,6,)-VLOOKUP($A$3-1,超越经验表!$A:$F,6,))</f>
        <v>417031938613388</v>
      </c>
      <c r="G704" s="6">
        <f>IF(A704="","",VLOOKUP($A704,超越经验表!$A:$G,7,)-VLOOKUP($A$3-1,超越经验表!$A:$G,7,))</f>
        <v>702</v>
      </c>
      <c r="H704" s="6">
        <f t="shared" si="32"/>
        <v>703</v>
      </c>
    </row>
    <row r="705" spans="1:8" x14ac:dyDescent="0.2">
      <c r="A705" s="5">
        <f t="shared" si="33"/>
        <v>704</v>
      </c>
      <c r="B705" s="5" t="str">
        <f>IF(A705="","",VLOOKUP($A705,超越经验表!$A:$B,2,))</f>
        <v>2.24万亿</v>
      </c>
      <c r="C705" s="5">
        <f>IF(A705="","",VLOOKUP($A705,超越经验表!$A:$C,3,))</f>
        <v>2237522152187</v>
      </c>
      <c r="D705" s="5">
        <f>IF(A705="","",VLOOKUP($A705,超越经验表!$A:$D,4,))</f>
        <v>1</v>
      </c>
      <c r="E705" s="5" t="str">
        <f t="shared" si="31"/>
        <v>419.26万亿</v>
      </c>
      <c r="F705" s="5">
        <f>IF(A705="","",VLOOKUP($A705,超越经验表!$A:$F,6,)-VLOOKUP($A$3-1,超越经验表!$A:$F,6,))</f>
        <v>419259412259554</v>
      </c>
      <c r="G705" s="5">
        <f>IF(A705="","",VLOOKUP($A705,超越经验表!$A:$G,7,)-VLOOKUP($A$3-1,超越经验表!$A:$G,7,))</f>
        <v>703</v>
      </c>
      <c r="H705" s="5">
        <f t="shared" si="32"/>
        <v>704</v>
      </c>
    </row>
    <row r="706" spans="1:8" x14ac:dyDescent="0.2">
      <c r="A706" s="11">
        <f t="shared" si="33"/>
        <v>705</v>
      </c>
      <c r="B706" s="6" t="str">
        <f>IF(A706="","",VLOOKUP($A706,超越经验表!$A:$B,2,))</f>
        <v>2.25万亿</v>
      </c>
      <c r="C706" s="6">
        <f>IF(A706="","",VLOOKUP($A706,超越经验表!$A:$C,3,))</f>
        <v>2247580706714</v>
      </c>
      <c r="D706" s="6">
        <f>IF(A706="","",VLOOKUP($A706,超越经验表!$A:$D,4,))</f>
        <v>1</v>
      </c>
      <c r="E706" s="6" t="str">
        <f t="shared" si="31"/>
        <v>421.5万亿</v>
      </c>
      <c r="F706" s="6">
        <f>IF(A706="","",VLOOKUP($A706,超越经验表!$A:$F,6,)-VLOOKUP($A$3-1,超越经验表!$A:$F,6,))</f>
        <v>421496934411741</v>
      </c>
      <c r="G706" s="6">
        <f>IF(A706="","",VLOOKUP($A706,超越经验表!$A:$G,7,)-VLOOKUP($A$3-1,超越经验表!$A:$G,7,))</f>
        <v>704</v>
      </c>
      <c r="H706" s="6">
        <f t="shared" si="32"/>
        <v>705</v>
      </c>
    </row>
    <row r="707" spans="1:8" x14ac:dyDescent="0.2">
      <c r="A707" s="5">
        <f t="shared" si="33"/>
        <v>706</v>
      </c>
      <c r="B707" s="5" t="str">
        <f>IF(A707="","",VLOOKUP($A707,超越经验表!$A:$B,2,))</f>
        <v>2.26万亿</v>
      </c>
      <c r="C707" s="5">
        <f>IF(A707="","",VLOOKUP($A707,超越经验表!$A:$C,3,))</f>
        <v>2257649319796</v>
      </c>
      <c r="D707" s="5">
        <f>IF(A707="","",VLOOKUP($A707,超越经验表!$A:$D,4,))</f>
        <v>1</v>
      </c>
      <c r="E707" s="5" t="str">
        <f t="shared" si="31"/>
        <v>423.74万亿</v>
      </c>
      <c r="F707" s="5">
        <f>IF(A707="","",VLOOKUP($A707,超越经验表!$A:$F,6,)-VLOOKUP($A$3-1,超越经验表!$A:$F,6,))</f>
        <v>423744515118455</v>
      </c>
      <c r="G707" s="5">
        <f>IF(A707="","",VLOOKUP($A707,超越经验表!$A:$G,7,)-VLOOKUP($A$3-1,超越经验表!$A:$G,7,))</f>
        <v>705</v>
      </c>
      <c r="H707" s="5">
        <f t="shared" si="32"/>
        <v>706</v>
      </c>
    </row>
    <row r="708" spans="1:8" x14ac:dyDescent="0.2">
      <c r="A708" s="11">
        <f t="shared" si="33"/>
        <v>707</v>
      </c>
      <c r="B708" s="6" t="str">
        <f>IF(A708="","",VLOOKUP($A708,超越经验表!$A:$B,2,))</f>
        <v>2.27万亿</v>
      </c>
      <c r="C708" s="6">
        <f>IF(A708="","",VLOOKUP($A708,超越经验表!$A:$C,3,))</f>
        <v>2267728001491</v>
      </c>
      <c r="D708" s="6">
        <f>IF(A708="","",VLOOKUP($A708,超越经验表!$A:$D,4,))</f>
        <v>1</v>
      </c>
      <c r="E708" s="6" t="str">
        <f t="shared" si="31"/>
        <v>426万亿</v>
      </c>
      <c r="F708" s="6">
        <f>IF(A708="","",VLOOKUP($A708,超越经验表!$A:$F,6,)-VLOOKUP($A$3-1,超越经验表!$A:$F,6,))</f>
        <v>426002164438251</v>
      </c>
      <c r="G708" s="6">
        <f>IF(A708="","",VLOOKUP($A708,超越经验表!$A:$G,7,)-VLOOKUP($A$3-1,超越经验表!$A:$G,7,))</f>
        <v>706</v>
      </c>
      <c r="H708" s="6">
        <f t="shared" si="32"/>
        <v>707</v>
      </c>
    </row>
    <row r="709" spans="1:8" x14ac:dyDescent="0.2">
      <c r="A709" s="5">
        <f t="shared" si="33"/>
        <v>708</v>
      </c>
      <c r="B709" s="5" t="str">
        <f>IF(A709="","",VLOOKUP($A709,超越经验表!$A:$B,2,))</f>
        <v>2.28万亿</v>
      </c>
      <c r="C709" s="5">
        <f>IF(A709="","",VLOOKUP($A709,超越经验表!$A:$C,3,))</f>
        <v>2277816761867</v>
      </c>
      <c r="D709" s="5">
        <f>IF(A709="","",VLOOKUP($A709,超越经验表!$A:$D,4,))</f>
        <v>1</v>
      </c>
      <c r="E709" s="5" t="str">
        <f t="shared" ref="E709:E772" si="34">IF(A709="","",IF(F709&gt;9999999999999990,ROUND(F709/10000000000000000,2)&amp;"万兆",IF(F709&gt;999999999999,ROUND(F709/1000000000000,2)&amp;"万亿",IF(F709&gt;99999999,ROUND(F709/100000000,2)&amp;"亿",ROUND(F709/10000,2)&amp;"万"))))</f>
        <v>428.27万亿</v>
      </c>
      <c r="F709" s="5">
        <f>IF(A709="","",VLOOKUP($A709,超越经验表!$A:$F,6,)-VLOOKUP($A$3-1,超越经验表!$A:$F,6,))</f>
        <v>428269892439742</v>
      </c>
      <c r="G709" s="5">
        <f>IF(A709="","",VLOOKUP($A709,超越经验表!$A:$G,7,)-VLOOKUP($A$3-1,超越经验表!$A:$G,7,))</f>
        <v>707</v>
      </c>
      <c r="H709" s="5">
        <f t="shared" ref="H709:H772" si="35">A709</f>
        <v>708</v>
      </c>
    </row>
    <row r="710" spans="1:8" x14ac:dyDescent="0.2">
      <c r="A710" s="11">
        <f t="shared" si="33"/>
        <v>709</v>
      </c>
      <c r="B710" s="6" t="str">
        <f>IF(A710="","",VLOOKUP($A710,超越经验表!$A:$B,2,))</f>
        <v>2.29万亿</v>
      </c>
      <c r="C710" s="6">
        <f>IF(A710="","",VLOOKUP($A710,超越经验表!$A:$C,3,))</f>
        <v>2287915611004</v>
      </c>
      <c r="D710" s="6">
        <f>IF(A710="","",VLOOKUP($A710,超越经验表!$A:$D,4,))</f>
        <v>1</v>
      </c>
      <c r="E710" s="6" t="str">
        <f t="shared" si="34"/>
        <v>430.55万亿</v>
      </c>
      <c r="F710" s="6">
        <f>IF(A710="","",VLOOKUP($A710,超越经验表!$A:$F,6,)-VLOOKUP($A$3-1,超越经验表!$A:$F,6,))</f>
        <v>430547709201609</v>
      </c>
      <c r="G710" s="6">
        <f>IF(A710="","",VLOOKUP($A710,超越经验表!$A:$G,7,)-VLOOKUP($A$3-1,超越经验表!$A:$G,7,))</f>
        <v>708</v>
      </c>
      <c r="H710" s="6">
        <f t="shared" si="35"/>
        <v>709</v>
      </c>
    </row>
    <row r="711" spans="1:8" x14ac:dyDescent="0.2">
      <c r="A711" s="5">
        <f t="shared" ref="A711:A774" si="36">IF(A710="","",IF(A710+1&lt;=4000,A710+1,""))</f>
        <v>710</v>
      </c>
      <c r="B711" s="5" t="str">
        <f>IF(A711="","",VLOOKUP($A711,超越经验表!$A:$B,2,))</f>
        <v>2.3万亿</v>
      </c>
      <c r="C711" s="5">
        <f>IF(A711="","",VLOOKUP($A711,超越经验表!$A:$C,3,))</f>
        <v>2298024558990</v>
      </c>
      <c r="D711" s="5">
        <f>IF(A711="","",VLOOKUP($A711,超越经验表!$A:$D,4,))</f>
        <v>1</v>
      </c>
      <c r="E711" s="5" t="str">
        <f t="shared" si="34"/>
        <v>432.84万亿</v>
      </c>
      <c r="F711" s="5">
        <f>IF(A711="","",VLOOKUP($A711,超越经验表!$A:$F,6,)-VLOOKUP($A$3-1,超越经验表!$A:$F,6,))</f>
        <v>432835624812613</v>
      </c>
      <c r="G711" s="5">
        <f>IF(A711="","",VLOOKUP($A711,超越经验表!$A:$G,7,)-VLOOKUP($A$3-1,超越经验表!$A:$G,7,))</f>
        <v>709</v>
      </c>
      <c r="H711" s="5">
        <f t="shared" si="35"/>
        <v>710</v>
      </c>
    </row>
    <row r="712" spans="1:8" x14ac:dyDescent="0.2">
      <c r="A712" s="11">
        <f t="shared" si="36"/>
        <v>711</v>
      </c>
      <c r="B712" s="6" t="str">
        <f>IF(A712="","",VLOOKUP($A712,超越经验表!$A:$B,2,))</f>
        <v>2.31万亿</v>
      </c>
      <c r="C712" s="6">
        <f>IF(A712="","",VLOOKUP($A712,超越经验表!$A:$C,3,))</f>
        <v>2308143615924</v>
      </c>
      <c r="D712" s="6">
        <f>IF(A712="","",VLOOKUP($A712,超越经验表!$A:$D,4,))</f>
        <v>1</v>
      </c>
      <c r="E712" s="6" t="str">
        <f t="shared" si="34"/>
        <v>435.13万亿</v>
      </c>
      <c r="F712" s="6">
        <f>IF(A712="","",VLOOKUP($A712,超越经验表!$A:$F,6,)-VLOOKUP($A$3-1,超越经验表!$A:$F,6,))</f>
        <v>435133649371603</v>
      </c>
      <c r="G712" s="6">
        <f>IF(A712="","",VLOOKUP($A712,超越经验表!$A:$G,7,)-VLOOKUP($A$3-1,超越经验表!$A:$G,7,))</f>
        <v>710</v>
      </c>
      <c r="H712" s="6">
        <f t="shared" si="35"/>
        <v>711</v>
      </c>
    </row>
    <row r="713" spans="1:8" x14ac:dyDescent="0.2">
      <c r="A713" s="5">
        <f t="shared" si="36"/>
        <v>712</v>
      </c>
      <c r="B713" s="5" t="str">
        <f>IF(A713="","",VLOOKUP($A713,超越经验表!$A:$B,2,))</f>
        <v>2.32万亿</v>
      </c>
      <c r="C713" s="5">
        <f>IF(A713="","",VLOOKUP($A713,超越经验表!$A:$C,3,))</f>
        <v>2318272791915</v>
      </c>
      <c r="D713" s="5">
        <f>IF(A713="","",VLOOKUP($A713,超越经验表!$A:$D,4,))</f>
        <v>1</v>
      </c>
      <c r="E713" s="5" t="str">
        <f t="shared" si="34"/>
        <v>437.44万亿</v>
      </c>
      <c r="F713" s="5">
        <f>IF(A713="","",VLOOKUP($A713,超越经验表!$A:$F,6,)-VLOOKUP($A$3-1,超越经验表!$A:$F,6,))</f>
        <v>437441792987527</v>
      </c>
      <c r="G713" s="5">
        <f>IF(A713="","",VLOOKUP($A713,超越经验表!$A:$G,7,)-VLOOKUP($A$3-1,超越经验表!$A:$G,7,))</f>
        <v>711</v>
      </c>
      <c r="H713" s="5">
        <f t="shared" si="35"/>
        <v>712</v>
      </c>
    </row>
    <row r="714" spans="1:8" x14ac:dyDescent="0.2">
      <c r="A714" s="11">
        <f t="shared" si="36"/>
        <v>713</v>
      </c>
      <c r="B714" s="6" t="str">
        <f>IF(A714="","",VLOOKUP($A714,超越经验表!$A:$B,2,))</f>
        <v>2.33万亿</v>
      </c>
      <c r="C714" s="6">
        <f>IF(A714="","",VLOOKUP($A714,超越经验表!$A:$C,3,))</f>
        <v>2328412097082</v>
      </c>
      <c r="D714" s="6">
        <f>IF(A714="","",VLOOKUP($A714,超越经验表!$A:$D,4,))</f>
        <v>1</v>
      </c>
      <c r="E714" s="6" t="str">
        <f t="shared" si="34"/>
        <v>439.76万亿</v>
      </c>
      <c r="F714" s="6">
        <f>IF(A714="","",VLOOKUP($A714,超越经验表!$A:$F,6,)-VLOOKUP($A$3-1,超越经验表!$A:$F,6,))</f>
        <v>439760065779442</v>
      </c>
      <c r="G714" s="6">
        <f>IF(A714="","",VLOOKUP($A714,超越经验表!$A:$G,7,)-VLOOKUP($A$3-1,超越经验表!$A:$G,7,))</f>
        <v>712</v>
      </c>
      <c r="H714" s="6">
        <f t="shared" si="35"/>
        <v>713</v>
      </c>
    </row>
    <row r="715" spans="1:8" x14ac:dyDescent="0.2">
      <c r="A715" s="5">
        <f t="shared" si="36"/>
        <v>714</v>
      </c>
      <c r="B715" s="5" t="str">
        <f>IF(A715="","",VLOOKUP($A715,超越经验表!$A:$B,2,))</f>
        <v>2.34万亿</v>
      </c>
      <c r="C715" s="5">
        <f>IF(A715="","",VLOOKUP($A715,超越经验表!$A:$C,3,))</f>
        <v>2338561541554</v>
      </c>
      <c r="D715" s="5">
        <f>IF(A715="","",VLOOKUP($A715,超越经验表!$A:$D,4,))</f>
        <v>1</v>
      </c>
      <c r="E715" s="5" t="str">
        <f t="shared" si="34"/>
        <v>442.09万亿</v>
      </c>
      <c r="F715" s="5">
        <f>IF(A715="","",VLOOKUP($A715,超越经验表!$A:$F,6,)-VLOOKUP($A$3-1,超越经验表!$A:$F,6,))</f>
        <v>442088477876524</v>
      </c>
      <c r="G715" s="5">
        <f>IF(A715="","",VLOOKUP($A715,超越经验表!$A:$G,7,)-VLOOKUP($A$3-1,超越经验表!$A:$G,7,))</f>
        <v>713</v>
      </c>
      <c r="H715" s="5">
        <f t="shared" si="35"/>
        <v>714</v>
      </c>
    </row>
    <row r="716" spans="1:8" x14ac:dyDescent="0.2">
      <c r="A716" s="11">
        <f t="shared" si="36"/>
        <v>715</v>
      </c>
      <c r="B716" s="6" t="str">
        <f>IF(A716="","",VLOOKUP($A716,超越经验表!$A:$B,2,))</f>
        <v>2.35万亿</v>
      </c>
      <c r="C716" s="6">
        <f>IF(A716="","",VLOOKUP($A716,超越经验表!$A:$C,3,))</f>
        <v>2348721135470</v>
      </c>
      <c r="D716" s="6">
        <f>IF(A716="","",VLOOKUP($A716,超越经验表!$A:$D,4,))</f>
        <v>1</v>
      </c>
      <c r="E716" s="6" t="str">
        <f t="shared" si="34"/>
        <v>444.43万亿</v>
      </c>
      <c r="F716" s="6">
        <f>IF(A716="","",VLOOKUP($A716,超越经验表!$A:$F,6,)-VLOOKUP($A$3-1,超越经验表!$A:$F,6,))</f>
        <v>444427039418078</v>
      </c>
      <c r="G716" s="6">
        <f>IF(A716="","",VLOOKUP($A716,超越经验表!$A:$G,7,)-VLOOKUP($A$3-1,超越经验表!$A:$G,7,))</f>
        <v>714</v>
      </c>
      <c r="H716" s="6">
        <f t="shared" si="35"/>
        <v>715</v>
      </c>
    </row>
    <row r="717" spans="1:8" x14ac:dyDescent="0.2">
      <c r="A717" s="5">
        <f t="shared" si="36"/>
        <v>716</v>
      </c>
      <c r="B717" s="5" t="str">
        <f>IF(A717="","",VLOOKUP($A717,超越经验表!$A:$B,2,))</f>
        <v>2.36万亿</v>
      </c>
      <c r="C717" s="5">
        <f>IF(A717="","",VLOOKUP($A717,超越经验表!$A:$C,3,))</f>
        <v>2358890888981</v>
      </c>
      <c r="D717" s="5">
        <f>IF(A717="","",VLOOKUP($A717,超越经验表!$A:$D,4,))</f>
        <v>1</v>
      </c>
      <c r="E717" s="5" t="str">
        <f t="shared" si="34"/>
        <v>446.78万亿</v>
      </c>
      <c r="F717" s="5">
        <f>IF(A717="","",VLOOKUP($A717,超越经验表!$A:$F,6,)-VLOOKUP($A$3-1,超越经验表!$A:$F,6,))</f>
        <v>446775760553548</v>
      </c>
      <c r="G717" s="5">
        <f>IF(A717="","",VLOOKUP($A717,超越经验表!$A:$G,7,)-VLOOKUP($A$3-1,超越经验表!$A:$G,7,))</f>
        <v>715</v>
      </c>
      <c r="H717" s="5">
        <f t="shared" si="35"/>
        <v>716</v>
      </c>
    </row>
    <row r="718" spans="1:8" x14ac:dyDescent="0.2">
      <c r="A718" s="11">
        <f t="shared" si="36"/>
        <v>717</v>
      </c>
      <c r="B718" s="6" t="str">
        <f>IF(A718="","",VLOOKUP($A718,超越经验表!$A:$B,2,))</f>
        <v>2.37万亿</v>
      </c>
      <c r="C718" s="6">
        <f>IF(A718="","",VLOOKUP($A718,超越经验表!$A:$C,3,))</f>
        <v>2369070812245</v>
      </c>
      <c r="D718" s="6">
        <f>IF(A718="","",VLOOKUP($A718,超越经验表!$A:$D,4,))</f>
        <v>1</v>
      </c>
      <c r="E718" s="6" t="str">
        <f t="shared" si="34"/>
        <v>449.13万亿</v>
      </c>
      <c r="F718" s="6">
        <f>IF(A718="","",VLOOKUP($A718,超越经验表!$A:$F,6,)-VLOOKUP($A$3-1,超越经验表!$A:$F,6,))</f>
        <v>449134651442529</v>
      </c>
      <c r="G718" s="6">
        <f>IF(A718="","",VLOOKUP($A718,超越经验表!$A:$G,7,)-VLOOKUP($A$3-1,超越经验表!$A:$G,7,))</f>
        <v>716</v>
      </c>
      <c r="H718" s="6">
        <f t="shared" si="35"/>
        <v>717</v>
      </c>
    </row>
    <row r="719" spans="1:8" x14ac:dyDescent="0.2">
      <c r="A719" s="5">
        <f t="shared" si="36"/>
        <v>718</v>
      </c>
      <c r="B719" s="5" t="str">
        <f>IF(A719="","",VLOOKUP($A719,超越经验表!$A:$B,2,))</f>
        <v>2.38万亿</v>
      </c>
      <c r="C719" s="5">
        <f>IF(A719="","",VLOOKUP($A719,超越经验表!$A:$C,3,))</f>
        <v>2379260915432</v>
      </c>
      <c r="D719" s="5">
        <f>IF(A719="","",VLOOKUP($A719,超越经验表!$A:$D,4,))</f>
        <v>1</v>
      </c>
      <c r="E719" s="5" t="str">
        <f t="shared" si="34"/>
        <v>451.5万亿</v>
      </c>
      <c r="F719" s="5">
        <f>IF(A719="","",VLOOKUP($A719,超越经验表!$A:$F,6,)-VLOOKUP($A$3-1,超越经验表!$A:$F,6,))</f>
        <v>451503722254774</v>
      </c>
      <c r="G719" s="5">
        <f>IF(A719="","",VLOOKUP($A719,超越经验表!$A:$G,7,)-VLOOKUP($A$3-1,超越经验表!$A:$G,7,))</f>
        <v>717</v>
      </c>
      <c r="H719" s="5">
        <f t="shared" si="35"/>
        <v>718</v>
      </c>
    </row>
    <row r="720" spans="1:8" x14ac:dyDescent="0.2">
      <c r="A720" s="11">
        <f t="shared" si="36"/>
        <v>719</v>
      </c>
      <c r="B720" s="6" t="str">
        <f>IF(A720="","",VLOOKUP($A720,超越经验表!$A:$B,2,))</f>
        <v>2.39万亿</v>
      </c>
      <c r="C720" s="6">
        <f>IF(A720="","",VLOOKUP($A720,超越经验表!$A:$C,3,))</f>
        <v>2389461208722</v>
      </c>
      <c r="D720" s="6">
        <f>IF(A720="","",VLOOKUP($A720,超越经验表!$A:$D,4,))</f>
        <v>1</v>
      </c>
      <c r="E720" s="6" t="str">
        <f t="shared" si="34"/>
        <v>453.88万亿</v>
      </c>
      <c r="F720" s="6">
        <f>IF(A720="","",VLOOKUP($A720,超越经验表!$A:$F,6,)-VLOOKUP($A$3-1,超越经验表!$A:$F,6,))</f>
        <v>453882983170206</v>
      </c>
      <c r="G720" s="6">
        <f>IF(A720="","",VLOOKUP($A720,超越经验表!$A:$G,7,)-VLOOKUP($A$3-1,超越经验表!$A:$G,7,))</f>
        <v>718</v>
      </c>
      <c r="H720" s="6">
        <f t="shared" si="35"/>
        <v>719</v>
      </c>
    </row>
    <row r="721" spans="1:8" x14ac:dyDescent="0.2">
      <c r="A721" s="5">
        <f t="shared" si="36"/>
        <v>720</v>
      </c>
      <c r="B721" s="5" t="str">
        <f>IF(A721="","",VLOOKUP($A721,超越经验表!$A:$B,2,))</f>
        <v>2.4万亿</v>
      </c>
      <c r="C721" s="5">
        <f>IF(A721="","",VLOOKUP($A721,超越经验表!$A:$C,3,))</f>
        <v>2399671702306</v>
      </c>
      <c r="D721" s="5">
        <f>IF(A721="","",VLOOKUP($A721,超越经验表!$A:$D,4,))</f>
        <v>1</v>
      </c>
      <c r="E721" s="5" t="str">
        <f t="shared" si="34"/>
        <v>456.27万亿</v>
      </c>
      <c r="F721" s="5">
        <f>IF(A721="","",VLOOKUP($A721,超越经验表!$A:$F,6,)-VLOOKUP($A$3-1,超越经验表!$A:$F,6,))</f>
        <v>456272444378928</v>
      </c>
      <c r="G721" s="5">
        <f>IF(A721="","",VLOOKUP($A721,超越经验表!$A:$G,7,)-VLOOKUP($A$3-1,超越经验表!$A:$G,7,))</f>
        <v>719</v>
      </c>
      <c r="H721" s="5">
        <f t="shared" si="35"/>
        <v>720</v>
      </c>
    </row>
    <row r="722" spans="1:8" x14ac:dyDescent="0.2">
      <c r="A722" s="11">
        <f t="shared" si="36"/>
        <v>721</v>
      </c>
      <c r="B722" s="6" t="str">
        <f>IF(A722="","",VLOOKUP($A722,超越经验表!$A:$B,2,))</f>
        <v>2.41万亿</v>
      </c>
      <c r="C722" s="6">
        <f>IF(A722="","",VLOOKUP($A722,超越经验表!$A:$C,3,))</f>
        <v>2409892406383</v>
      </c>
      <c r="D722" s="6">
        <f>IF(A722="","",VLOOKUP($A722,超越经验表!$A:$D,4,))</f>
        <v>1</v>
      </c>
      <c r="E722" s="6" t="str">
        <f t="shared" si="34"/>
        <v>458.67万亿</v>
      </c>
      <c r="F722" s="6">
        <f>IF(A722="","",VLOOKUP($A722,超越经验表!$A:$F,6,)-VLOOKUP($A$3-1,超越经验表!$A:$F,6,))</f>
        <v>458672116081234</v>
      </c>
      <c r="G722" s="6">
        <f>IF(A722="","",VLOOKUP($A722,超越经验表!$A:$G,7,)-VLOOKUP($A$3-1,超越经验表!$A:$G,7,))</f>
        <v>720</v>
      </c>
      <c r="H722" s="6">
        <f t="shared" si="35"/>
        <v>721</v>
      </c>
    </row>
    <row r="723" spans="1:8" x14ac:dyDescent="0.2">
      <c r="A723" s="5">
        <f t="shared" si="36"/>
        <v>722</v>
      </c>
      <c r="B723" s="5" t="str">
        <f>IF(A723="","",VLOOKUP($A723,超越经验表!$A:$B,2,))</f>
        <v>2.42万亿</v>
      </c>
      <c r="C723" s="5">
        <f>IF(A723="","",VLOOKUP($A723,超越经验表!$A:$C,3,))</f>
        <v>2420123331165</v>
      </c>
      <c r="D723" s="5">
        <f>IF(A723="","",VLOOKUP($A723,超越经验表!$A:$D,4,))</f>
        <v>1</v>
      </c>
      <c r="E723" s="5" t="str">
        <f t="shared" si="34"/>
        <v>461.08万亿</v>
      </c>
      <c r="F723" s="5">
        <f>IF(A723="","",VLOOKUP($A723,超越经验表!$A:$F,6,)-VLOOKUP($A$3-1,超越经验表!$A:$F,6,))</f>
        <v>461082008487617</v>
      </c>
      <c r="G723" s="5">
        <f>IF(A723="","",VLOOKUP($A723,超越经验表!$A:$G,7,)-VLOOKUP($A$3-1,超越经验表!$A:$G,7,))</f>
        <v>721</v>
      </c>
      <c r="H723" s="5">
        <f t="shared" si="35"/>
        <v>722</v>
      </c>
    </row>
    <row r="724" spans="1:8" x14ac:dyDescent="0.2">
      <c r="A724" s="11">
        <f t="shared" si="36"/>
        <v>723</v>
      </c>
      <c r="B724" s="6" t="str">
        <f>IF(A724="","",VLOOKUP($A724,超越经验表!$A:$B,2,))</f>
        <v>2.43万亿</v>
      </c>
      <c r="C724" s="6">
        <f>IF(A724="","",VLOOKUP($A724,超越经验表!$A:$C,3,))</f>
        <v>2430364486871</v>
      </c>
      <c r="D724" s="6">
        <f>IF(A724="","",VLOOKUP($A724,超越经验表!$A:$D,4,))</f>
        <v>1</v>
      </c>
      <c r="E724" s="6" t="str">
        <f t="shared" si="34"/>
        <v>463.5万亿</v>
      </c>
      <c r="F724" s="6">
        <f>IF(A724="","",VLOOKUP($A724,超越经验表!$A:$F,6,)-VLOOKUP($A$3-1,超越经验表!$A:$F,6,))</f>
        <v>463502131818782</v>
      </c>
      <c r="G724" s="6">
        <f>IF(A724="","",VLOOKUP($A724,超越经验表!$A:$G,7,)-VLOOKUP($A$3-1,超越经验表!$A:$G,7,))</f>
        <v>722</v>
      </c>
      <c r="H724" s="6">
        <f t="shared" si="35"/>
        <v>723</v>
      </c>
    </row>
    <row r="725" spans="1:8" x14ac:dyDescent="0.2">
      <c r="A725" s="5">
        <f t="shared" si="36"/>
        <v>724</v>
      </c>
      <c r="B725" s="5" t="str">
        <f>IF(A725="","",VLOOKUP($A725,超越经验表!$A:$B,2,))</f>
        <v>2.44万亿</v>
      </c>
      <c r="C725" s="5">
        <f>IF(A725="","",VLOOKUP($A725,超越经验表!$A:$C,3,))</f>
        <v>2440615883733</v>
      </c>
      <c r="D725" s="5">
        <f>IF(A725="","",VLOOKUP($A725,超越经验表!$A:$D,4,))</f>
        <v>1</v>
      </c>
      <c r="E725" s="5" t="str">
        <f t="shared" si="34"/>
        <v>465.93万亿</v>
      </c>
      <c r="F725" s="5">
        <f>IF(A725="","",VLOOKUP($A725,超越经验表!$A:$F,6,)-VLOOKUP($A$3-1,超越经验表!$A:$F,6,))</f>
        <v>465932496305653</v>
      </c>
      <c r="G725" s="5">
        <f>IF(A725="","",VLOOKUP($A725,超越经验表!$A:$G,7,)-VLOOKUP($A$3-1,超越经验表!$A:$G,7,))</f>
        <v>723</v>
      </c>
      <c r="H725" s="5">
        <f t="shared" si="35"/>
        <v>724</v>
      </c>
    </row>
    <row r="726" spans="1:8" x14ac:dyDescent="0.2">
      <c r="A726" s="11">
        <f t="shared" si="36"/>
        <v>725</v>
      </c>
      <c r="B726" s="6" t="str">
        <f>IF(A726="","",VLOOKUP($A726,超越经验表!$A:$B,2,))</f>
        <v>2.45万亿</v>
      </c>
      <c r="C726" s="6">
        <f>IF(A726="","",VLOOKUP($A726,超越经验表!$A:$C,3,))</f>
        <v>2450877531991</v>
      </c>
      <c r="D726" s="6">
        <f>IF(A726="","",VLOOKUP($A726,超越经验表!$A:$D,4,))</f>
        <v>1</v>
      </c>
      <c r="E726" s="6" t="str">
        <f t="shared" si="34"/>
        <v>468.37万亿</v>
      </c>
      <c r="F726" s="6">
        <f>IF(A726="","",VLOOKUP($A726,超越经验表!$A:$F,6,)-VLOOKUP($A$3-1,超越经验表!$A:$F,6,))</f>
        <v>468373112189386</v>
      </c>
      <c r="G726" s="6">
        <f>IF(A726="","",VLOOKUP($A726,超越经验表!$A:$G,7,)-VLOOKUP($A$3-1,超越经验表!$A:$G,7,))</f>
        <v>724</v>
      </c>
      <c r="H726" s="6">
        <f t="shared" si="35"/>
        <v>725</v>
      </c>
    </row>
    <row r="727" spans="1:8" x14ac:dyDescent="0.2">
      <c r="A727" s="5">
        <f t="shared" si="36"/>
        <v>726</v>
      </c>
      <c r="B727" s="5" t="str">
        <f>IF(A727="","",VLOOKUP($A727,超越经验表!$A:$B,2,))</f>
        <v>2.46万亿</v>
      </c>
      <c r="C727" s="5">
        <f>IF(A727="","",VLOOKUP($A727,超越经验表!$A:$C,3,))</f>
        <v>2461149441898</v>
      </c>
      <c r="D727" s="5">
        <f>IF(A727="","",VLOOKUP($A727,超越经验表!$A:$D,4,))</f>
        <v>1</v>
      </c>
      <c r="E727" s="5" t="str">
        <f t="shared" si="34"/>
        <v>470.82万亿</v>
      </c>
      <c r="F727" s="5">
        <f>IF(A727="","",VLOOKUP($A727,超越经验表!$A:$F,6,)-VLOOKUP($A$3-1,超越经验表!$A:$F,6,))</f>
        <v>470823989721377</v>
      </c>
      <c r="G727" s="5">
        <f>IF(A727="","",VLOOKUP($A727,超越经验表!$A:$G,7,)-VLOOKUP($A$3-1,超越经验表!$A:$G,7,))</f>
        <v>725</v>
      </c>
      <c r="H727" s="5">
        <f t="shared" si="35"/>
        <v>726</v>
      </c>
    </row>
    <row r="728" spans="1:8" x14ac:dyDescent="0.2">
      <c r="A728" s="11">
        <f t="shared" si="36"/>
        <v>727</v>
      </c>
      <c r="B728" s="6" t="str">
        <f>IF(A728="","",VLOOKUP($A728,超越经验表!$A:$B,2,))</f>
        <v>2.47万亿</v>
      </c>
      <c r="C728" s="6">
        <f>IF(A728="","",VLOOKUP($A728,超越经验表!$A:$C,3,))</f>
        <v>2471431623715</v>
      </c>
      <c r="D728" s="6">
        <f>IF(A728="","",VLOOKUP($A728,超越经验表!$A:$D,4,))</f>
        <v>1</v>
      </c>
      <c r="E728" s="6" t="str">
        <f t="shared" si="34"/>
        <v>473.29万亿</v>
      </c>
      <c r="F728" s="6">
        <f>IF(A728="","",VLOOKUP($A728,超越经验表!$A:$F,6,)-VLOOKUP($A$3-1,超越经验表!$A:$F,6,))</f>
        <v>473285139163275</v>
      </c>
      <c r="G728" s="6">
        <f>IF(A728="","",VLOOKUP($A728,超越经验表!$A:$G,7,)-VLOOKUP($A$3-1,超越经验表!$A:$G,7,))</f>
        <v>726</v>
      </c>
      <c r="H728" s="6">
        <f t="shared" si="35"/>
        <v>727</v>
      </c>
    </row>
    <row r="729" spans="1:8" x14ac:dyDescent="0.2">
      <c r="A729" s="5">
        <f t="shared" si="36"/>
        <v>728</v>
      </c>
      <c r="B729" s="5" t="str">
        <f>IF(A729="","",VLOOKUP($A729,超越经验表!$A:$B,2,))</f>
        <v>2.48万亿</v>
      </c>
      <c r="C729" s="5">
        <f>IF(A729="","",VLOOKUP($A729,超越经验表!$A:$C,3,))</f>
        <v>2481724087714</v>
      </c>
      <c r="D729" s="5">
        <f>IF(A729="","",VLOOKUP($A729,超越经验表!$A:$D,4,))</f>
        <v>1</v>
      </c>
      <c r="E729" s="5" t="str">
        <f t="shared" si="34"/>
        <v>475.76万亿</v>
      </c>
      <c r="F729" s="5">
        <f>IF(A729="","",VLOOKUP($A729,超越经验表!$A:$F,6,)-VLOOKUP($A$3-1,超越经验表!$A:$F,6,))</f>
        <v>475756570786990</v>
      </c>
      <c r="G729" s="5">
        <f>IF(A729="","",VLOOKUP($A729,超越经验表!$A:$G,7,)-VLOOKUP($A$3-1,超越经验表!$A:$G,7,))</f>
        <v>727</v>
      </c>
      <c r="H729" s="5">
        <f t="shared" si="35"/>
        <v>728</v>
      </c>
    </row>
    <row r="730" spans="1:8" x14ac:dyDescent="0.2">
      <c r="A730" s="11">
        <f t="shared" si="36"/>
        <v>729</v>
      </c>
      <c r="B730" s="6" t="str">
        <f>IF(A730="","",VLOOKUP($A730,超越经验表!$A:$B,2,))</f>
        <v>2.49万亿</v>
      </c>
      <c r="C730" s="6">
        <f>IF(A730="","",VLOOKUP($A730,超越经验表!$A:$C,3,))</f>
        <v>2492026844176</v>
      </c>
      <c r="D730" s="6">
        <f>IF(A730="","",VLOOKUP($A730,超越经验表!$A:$D,4,))</f>
        <v>1</v>
      </c>
      <c r="E730" s="6" t="str">
        <f t="shared" si="34"/>
        <v>478.24万亿</v>
      </c>
      <c r="F730" s="6">
        <f>IF(A730="","",VLOOKUP($A730,超越经验表!$A:$F,6,)-VLOOKUP($A$3-1,超越经验表!$A:$F,6,))</f>
        <v>478238294874704</v>
      </c>
      <c r="G730" s="6">
        <f>IF(A730="","",VLOOKUP($A730,超越经验表!$A:$G,7,)-VLOOKUP($A$3-1,超越经验表!$A:$G,7,))</f>
        <v>728</v>
      </c>
      <c r="H730" s="6">
        <f t="shared" si="35"/>
        <v>729</v>
      </c>
    </row>
    <row r="731" spans="1:8" x14ac:dyDescent="0.2">
      <c r="A731" s="5">
        <f t="shared" si="36"/>
        <v>730</v>
      </c>
      <c r="B731" s="5" t="str">
        <f>IF(A731="","",VLOOKUP($A731,超越经验表!$A:$B,2,))</f>
        <v>2.5万亿</v>
      </c>
      <c r="C731" s="5">
        <f>IF(A731="","",VLOOKUP($A731,超越经验表!$A:$C,3,))</f>
        <v>2502339903396</v>
      </c>
      <c r="D731" s="5">
        <f>IF(A731="","",VLOOKUP($A731,超越经验表!$A:$D,4,))</f>
        <v>1</v>
      </c>
      <c r="E731" s="5" t="str">
        <f t="shared" si="34"/>
        <v>480.73万亿</v>
      </c>
      <c r="F731" s="5">
        <f>IF(A731="","",VLOOKUP($A731,超越经验表!$A:$F,6,)-VLOOKUP($A$3-1,超越经验表!$A:$F,6,))</f>
        <v>480730321718880</v>
      </c>
      <c r="G731" s="5">
        <f>IF(A731="","",VLOOKUP($A731,超越经验表!$A:$G,7,)-VLOOKUP($A$3-1,超越经验表!$A:$G,7,))</f>
        <v>729</v>
      </c>
      <c r="H731" s="5">
        <f t="shared" si="35"/>
        <v>730</v>
      </c>
    </row>
    <row r="732" spans="1:8" x14ac:dyDescent="0.2">
      <c r="A732" s="11">
        <f t="shared" si="36"/>
        <v>731</v>
      </c>
      <c r="B732" s="6" t="str">
        <f>IF(A732="","",VLOOKUP($A732,超越经验表!$A:$B,2,))</f>
        <v>2.51万亿</v>
      </c>
      <c r="C732" s="6">
        <f>IF(A732="","",VLOOKUP($A732,超越经验表!$A:$C,3,))</f>
        <v>2512663275674</v>
      </c>
      <c r="D732" s="6">
        <f>IF(A732="","",VLOOKUP($A732,超越经验表!$A:$D,4,))</f>
        <v>1</v>
      </c>
      <c r="E732" s="6" t="str">
        <f t="shared" si="34"/>
        <v>483.23万亿</v>
      </c>
      <c r="F732" s="6">
        <f>IF(A732="","",VLOOKUP($A732,超越经验表!$A:$F,6,)-VLOOKUP($A$3-1,超越经验表!$A:$F,6,))</f>
        <v>483232661622276</v>
      </c>
      <c r="G732" s="6">
        <f>IF(A732="","",VLOOKUP($A732,超越经验表!$A:$G,7,)-VLOOKUP($A$3-1,超越经验表!$A:$G,7,))</f>
        <v>730</v>
      </c>
      <c r="H732" s="6">
        <f t="shared" si="35"/>
        <v>731</v>
      </c>
    </row>
    <row r="733" spans="1:8" x14ac:dyDescent="0.2">
      <c r="A733" s="5">
        <f t="shared" si="36"/>
        <v>732</v>
      </c>
      <c r="B733" s="5" t="str">
        <f>IF(A733="","",VLOOKUP($A733,超越经验表!$A:$B,2,))</f>
        <v>2.52万亿</v>
      </c>
      <c r="C733" s="5">
        <f>IF(A733="","",VLOOKUP($A733,超越经验表!$A:$C,3,))</f>
        <v>2522996971325</v>
      </c>
      <c r="D733" s="5">
        <f>IF(A733="","",VLOOKUP($A733,超越经验表!$A:$D,4,))</f>
        <v>1</v>
      </c>
      <c r="E733" s="5" t="str">
        <f t="shared" si="34"/>
        <v>485.75万亿</v>
      </c>
      <c r="F733" s="5">
        <f>IF(A733="","",VLOOKUP($A733,超越经验表!$A:$F,6,)-VLOOKUP($A$3-1,超越经验表!$A:$F,6,))</f>
        <v>485745324897950</v>
      </c>
      <c r="G733" s="5">
        <f>IF(A733="","",VLOOKUP($A733,超越经验表!$A:$G,7,)-VLOOKUP($A$3-1,超越经验表!$A:$G,7,))</f>
        <v>731</v>
      </c>
      <c r="H733" s="5">
        <f t="shared" si="35"/>
        <v>732</v>
      </c>
    </row>
    <row r="734" spans="1:8" x14ac:dyDescent="0.2">
      <c r="A734" s="11">
        <f t="shared" si="36"/>
        <v>733</v>
      </c>
      <c r="B734" s="6" t="str">
        <f>IF(A734="","",VLOOKUP($A734,超越经验表!$A:$B,2,))</f>
        <v>2.53万亿</v>
      </c>
      <c r="C734" s="6">
        <f>IF(A734="","",VLOOKUP($A734,超越经验表!$A:$C,3,))</f>
        <v>2533341000671</v>
      </c>
      <c r="D734" s="6">
        <f>IF(A734="","",VLOOKUP($A734,超越经验表!$A:$D,4,))</f>
        <v>1</v>
      </c>
      <c r="E734" s="6" t="str">
        <f t="shared" si="34"/>
        <v>488.27万亿</v>
      </c>
      <c r="F734" s="6">
        <f>IF(A734="","",VLOOKUP($A734,超越经验表!$A:$F,6,)-VLOOKUP($A$3-1,超越经验表!$A:$F,6,))</f>
        <v>488268321869275</v>
      </c>
      <c r="G734" s="6">
        <f>IF(A734="","",VLOOKUP($A734,超越经验表!$A:$G,7,)-VLOOKUP($A$3-1,超越经验表!$A:$G,7,))</f>
        <v>732</v>
      </c>
      <c r="H734" s="6">
        <f t="shared" si="35"/>
        <v>733</v>
      </c>
    </row>
    <row r="735" spans="1:8" x14ac:dyDescent="0.2">
      <c r="A735" s="5">
        <f t="shared" si="36"/>
        <v>734</v>
      </c>
      <c r="B735" s="5" t="str">
        <f>IF(A735="","",VLOOKUP($A735,超越经验表!$A:$B,2,))</f>
        <v>2.54万亿</v>
      </c>
      <c r="C735" s="5">
        <f>IF(A735="","",VLOOKUP($A735,超越经验表!$A:$C,3,))</f>
        <v>2543695374047</v>
      </c>
      <c r="D735" s="5">
        <f>IF(A735="","",VLOOKUP($A735,超越经验表!$A:$D,4,))</f>
        <v>1</v>
      </c>
      <c r="E735" s="5" t="str">
        <f t="shared" si="34"/>
        <v>490.8万亿</v>
      </c>
      <c r="F735" s="5">
        <f>IF(A735="","",VLOOKUP($A735,超越经验表!$A:$F,6,)-VLOOKUP($A$3-1,超越经验表!$A:$F,6,))</f>
        <v>490801662869946</v>
      </c>
      <c r="G735" s="5">
        <f>IF(A735="","",VLOOKUP($A735,超越经验表!$A:$G,7,)-VLOOKUP($A$3-1,超越经验表!$A:$G,7,))</f>
        <v>733</v>
      </c>
      <c r="H735" s="5">
        <f t="shared" si="35"/>
        <v>734</v>
      </c>
    </row>
    <row r="736" spans="1:8" x14ac:dyDescent="0.2">
      <c r="A736" s="11">
        <f t="shared" si="36"/>
        <v>735</v>
      </c>
      <c r="B736" s="6" t="str">
        <f>IF(A736="","",VLOOKUP($A736,超越经验表!$A:$B,2,))</f>
        <v>2.55万亿</v>
      </c>
      <c r="C736" s="6">
        <f>IF(A736="","",VLOOKUP($A736,超越经验表!$A:$C,3,))</f>
        <v>2554060101796</v>
      </c>
      <c r="D736" s="6">
        <f>IF(A736="","",VLOOKUP($A736,超越经验表!$A:$D,4,))</f>
        <v>1</v>
      </c>
      <c r="E736" s="6" t="str">
        <f t="shared" si="34"/>
        <v>493.35万亿</v>
      </c>
      <c r="F736" s="6">
        <f>IF(A736="","",VLOOKUP($A736,超越经验表!$A:$F,6,)-VLOOKUP($A$3-1,超越经验表!$A:$F,6,))</f>
        <v>493345358243993</v>
      </c>
      <c r="G736" s="6">
        <f>IF(A736="","",VLOOKUP($A736,超越经验表!$A:$G,7,)-VLOOKUP($A$3-1,超越经验表!$A:$G,7,))</f>
        <v>734</v>
      </c>
      <c r="H736" s="6">
        <f t="shared" si="35"/>
        <v>735</v>
      </c>
    </row>
    <row r="737" spans="1:8" x14ac:dyDescent="0.2">
      <c r="A737" s="5">
        <f t="shared" si="36"/>
        <v>736</v>
      </c>
      <c r="B737" s="5" t="str">
        <f>IF(A737="","",VLOOKUP($A737,超越经验表!$A:$B,2,))</f>
        <v>2.56万亿</v>
      </c>
      <c r="C737" s="5">
        <f>IF(A737="","",VLOOKUP($A737,超越经验表!$A:$C,3,))</f>
        <v>2564435194272</v>
      </c>
      <c r="D737" s="5">
        <f>IF(A737="","",VLOOKUP($A737,超越经验表!$A:$D,4,))</f>
        <v>1</v>
      </c>
      <c r="E737" s="5" t="str">
        <f t="shared" si="34"/>
        <v>495.9万亿</v>
      </c>
      <c r="F737" s="5">
        <f>IF(A737="","",VLOOKUP($A737,超越经验表!$A:$F,6,)-VLOOKUP($A$3-1,超越经验表!$A:$F,6,))</f>
        <v>495899418345789</v>
      </c>
      <c r="G737" s="5">
        <f>IF(A737="","",VLOOKUP($A737,超越经验表!$A:$G,7,)-VLOOKUP($A$3-1,超越经验表!$A:$G,7,))</f>
        <v>735</v>
      </c>
      <c r="H737" s="5">
        <f t="shared" si="35"/>
        <v>736</v>
      </c>
    </row>
    <row r="738" spans="1:8" x14ac:dyDescent="0.2">
      <c r="A738" s="11">
        <f t="shared" si="36"/>
        <v>737</v>
      </c>
      <c r="B738" s="6" t="str">
        <f>IF(A738="","",VLOOKUP($A738,超越经验表!$A:$B,2,))</f>
        <v>2.57万亿</v>
      </c>
      <c r="C738" s="6">
        <f>IF(A738="","",VLOOKUP($A738,超越经验表!$A:$C,3,))</f>
        <v>2574820661842</v>
      </c>
      <c r="D738" s="6">
        <f>IF(A738="","",VLOOKUP($A738,超越经验表!$A:$D,4,))</f>
        <v>1</v>
      </c>
      <c r="E738" s="6" t="str">
        <f t="shared" si="34"/>
        <v>498.46万亿</v>
      </c>
      <c r="F738" s="6">
        <f>IF(A738="","",VLOOKUP($A738,超越经验表!$A:$F,6,)-VLOOKUP($A$3-1,超越经验表!$A:$F,6,))</f>
        <v>498463853540061</v>
      </c>
      <c r="G738" s="6">
        <f>IF(A738="","",VLOOKUP($A738,超越经验表!$A:$G,7,)-VLOOKUP($A$3-1,超越经验表!$A:$G,7,))</f>
        <v>736</v>
      </c>
      <c r="H738" s="6">
        <f t="shared" si="35"/>
        <v>737</v>
      </c>
    </row>
    <row r="739" spans="1:8" x14ac:dyDescent="0.2">
      <c r="A739" s="5">
        <f t="shared" si="36"/>
        <v>738</v>
      </c>
      <c r="B739" s="5" t="str">
        <f>IF(A739="","",VLOOKUP($A739,超越经验表!$A:$B,2,))</f>
        <v>2.59万亿</v>
      </c>
      <c r="C739" s="5">
        <f>IF(A739="","",VLOOKUP($A739,超越经验表!$A:$C,3,))</f>
        <v>2585216514878</v>
      </c>
      <c r="D739" s="5">
        <f>IF(A739="","",VLOOKUP($A739,超越经验表!$A:$D,4,))</f>
        <v>1</v>
      </c>
      <c r="E739" s="5" t="str">
        <f t="shared" si="34"/>
        <v>501.04万亿</v>
      </c>
      <c r="F739" s="5">
        <f>IF(A739="","",VLOOKUP($A739,超越经验表!$A:$F,6,)-VLOOKUP($A$3-1,超越经验表!$A:$F,6,))</f>
        <v>501038674201903</v>
      </c>
      <c r="G739" s="5">
        <f>IF(A739="","",VLOOKUP($A739,超越经验表!$A:$G,7,)-VLOOKUP($A$3-1,超越经验表!$A:$G,7,))</f>
        <v>737</v>
      </c>
      <c r="H739" s="5">
        <f t="shared" si="35"/>
        <v>738</v>
      </c>
    </row>
    <row r="740" spans="1:8" x14ac:dyDescent="0.2">
      <c r="A740" s="11">
        <f t="shared" si="36"/>
        <v>739</v>
      </c>
      <c r="B740" s="6" t="str">
        <f>IF(A740="","",VLOOKUP($A740,超越经验表!$A:$B,2,))</f>
        <v>2.6万亿</v>
      </c>
      <c r="C740" s="6">
        <f>IF(A740="","",VLOOKUP($A740,超越经验表!$A:$C,3,))</f>
        <v>2595622763768</v>
      </c>
      <c r="D740" s="6">
        <f>IF(A740="","",VLOOKUP($A740,超越经验表!$A:$D,4,))</f>
        <v>1</v>
      </c>
      <c r="E740" s="6" t="str">
        <f t="shared" si="34"/>
        <v>503.62万亿</v>
      </c>
      <c r="F740" s="6">
        <f>IF(A740="","",VLOOKUP($A740,超越经验表!$A:$F,6,)-VLOOKUP($A$3-1,超越经验表!$A:$F,6,))</f>
        <v>503623890716781</v>
      </c>
      <c r="G740" s="6">
        <f>IF(A740="","",VLOOKUP($A740,超越经验表!$A:$G,7,)-VLOOKUP($A$3-1,超越经验表!$A:$G,7,))</f>
        <v>738</v>
      </c>
      <c r="H740" s="6">
        <f t="shared" si="35"/>
        <v>739</v>
      </c>
    </row>
    <row r="741" spans="1:8" x14ac:dyDescent="0.2">
      <c r="A741" s="5">
        <f t="shared" si="36"/>
        <v>740</v>
      </c>
      <c r="B741" s="5" t="str">
        <f>IF(A741="","",VLOOKUP($A741,超越经验表!$A:$B,2,))</f>
        <v>2.61万亿</v>
      </c>
      <c r="C741" s="5">
        <f>IF(A741="","",VLOOKUP($A741,超越经验表!$A:$C,3,))</f>
        <v>2606039418907</v>
      </c>
      <c r="D741" s="5">
        <f>IF(A741="","",VLOOKUP($A741,超越经验表!$A:$D,4,))</f>
        <v>1</v>
      </c>
      <c r="E741" s="5" t="str">
        <f t="shared" si="34"/>
        <v>506.22万亿</v>
      </c>
      <c r="F741" s="5">
        <f>IF(A741="","",VLOOKUP($A741,超越经验表!$A:$F,6,)-VLOOKUP($A$3-1,超越经验表!$A:$F,6,))</f>
        <v>506219513480549</v>
      </c>
      <c r="G741" s="5">
        <f>IF(A741="","",VLOOKUP($A741,超越经验表!$A:$G,7,)-VLOOKUP($A$3-1,超越经验表!$A:$G,7,))</f>
        <v>739</v>
      </c>
      <c r="H741" s="5">
        <f t="shared" si="35"/>
        <v>740</v>
      </c>
    </row>
    <row r="742" spans="1:8" x14ac:dyDescent="0.2">
      <c r="A742" s="11">
        <f t="shared" si="36"/>
        <v>741</v>
      </c>
      <c r="B742" s="6" t="str">
        <f>IF(A742="","",VLOOKUP($A742,超越经验表!$A:$B,2,))</f>
        <v>2.62万亿</v>
      </c>
      <c r="C742" s="6">
        <f>IF(A742="","",VLOOKUP($A742,超越经验表!$A:$C,3,))</f>
        <v>2616466490701</v>
      </c>
      <c r="D742" s="6">
        <f>IF(A742="","",VLOOKUP($A742,超越经验表!$A:$D,4,))</f>
        <v>1</v>
      </c>
      <c r="E742" s="6" t="str">
        <f t="shared" si="34"/>
        <v>508.83万亿</v>
      </c>
      <c r="F742" s="6">
        <f>IF(A742="","",VLOOKUP($A742,超越经验表!$A:$F,6,)-VLOOKUP($A$3-1,超越经验表!$A:$F,6,))</f>
        <v>508825552899456</v>
      </c>
      <c r="G742" s="6">
        <f>IF(A742="","",VLOOKUP($A742,超越经验表!$A:$G,7,)-VLOOKUP($A$3-1,超越经验表!$A:$G,7,))</f>
        <v>740</v>
      </c>
      <c r="H742" s="6">
        <f t="shared" si="35"/>
        <v>741</v>
      </c>
    </row>
    <row r="743" spans="1:8" x14ac:dyDescent="0.2">
      <c r="A743" s="5">
        <f t="shared" si="36"/>
        <v>742</v>
      </c>
      <c r="B743" s="5" t="str">
        <f>IF(A743="","",VLOOKUP($A743,超越经验表!$A:$B,2,))</f>
        <v>2.63万亿</v>
      </c>
      <c r="C743" s="5">
        <f>IF(A743="","",VLOOKUP($A743,超越经验表!$A:$C,3,))</f>
        <v>2626903989567</v>
      </c>
      <c r="D743" s="5">
        <f>IF(A743="","",VLOOKUP($A743,超越经验表!$A:$D,4,))</f>
        <v>1</v>
      </c>
      <c r="E743" s="5" t="str">
        <f t="shared" si="34"/>
        <v>511.44万亿</v>
      </c>
      <c r="F743" s="5">
        <f>IF(A743="","",VLOOKUP($A743,超越经验表!$A:$F,6,)-VLOOKUP($A$3-1,超越经验表!$A:$F,6,))</f>
        <v>511442019390157</v>
      </c>
      <c r="G743" s="5">
        <f>IF(A743="","",VLOOKUP($A743,超越经验表!$A:$G,7,)-VLOOKUP($A$3-1,超越经验表!$A:$G,7,))</f>
        <v>741</v>
      </c>
      <c r="H743" s="5">
        <f t="shared" si="35"/>
        <v>742</v>
      </c>
    </row>
    <row r="744" spans="1:8" x14ac:dyDescent="0.2">
      <c r="A744" s="11">
        <f t="shared" si="36"/>
        <v>743</v>
      </c>
      <c r="B744" s="6" t="str">
        <f>IF(A744="","",VLOOKUP($A744,超越经验表!$A:$B,2,))</f>
        <v>2.64万亿</v>
      </c>
      <c r="C744" s="6">
        <f>IF(A744="","",VLOOKUP($A744,超越经验表!$A:$C,3,))</f>
        <v>2637351925931</v>
      </c>
      <c r="D744" s="6">
        <f>IF(A744="","",VLOOKUP($A744,超越经验表!$A:$D,4,))</f>
        <v>1</v>
      </c>
      <c r="E744" s="6" t="str">
        <f t="shared" si="34"/>
        <v>514.07万亿</v>
      </c>
      <c r="F744" s="6">
        <f>IF(A744="","",VLOOKUP($A744,超越经验表!$A:$F,6,)-VLOOKUP($A$3-1,超越经验表!$A:$F,6,))</f>
        <v>514068923379724</v>
      </c>
      <c r="G744" s="6">
        <f>IF(A744="","",VLOOKUP($A744,超越经验表!$A:$G,7,)-VLOOKUP($A$3-1,超越经验表!$A:$G,7,))</f>
        <v>742</v>
      </c>
      <c r="H744" s="6">
        <f t="shared" si="35"/>
        <v>743</v>
      </c>
    </row>
    <row r="745" spans="1:8" x14ac:dyDescent="0.2">
      <c r="A745" s="5">
        <f t="shared" si="36"/>
        <v>744</v>
      </c>
      <c r="B745" s="5" t="str">
        <f>IF(A745="","",VLOOKUP($A745,超越经验表!$A:$B,2,))</f>
        <v>2.65万亿</v>
      </c>
      <c r="C745" s="5">
        <f>IF(A745="","",VLOOKUP($A745,超越经验表!$A:$C,3,))</f>
        <v>2647810310232</v>
      </c>
      <c r="D745" s="5">
        <f>IF(A745="","",VLOOKUP($A745,超越经验表!$A:$D,4,))</f>
        <v>1</v>
      </c>
      <c r="E745" s="5" t="str">
        <f t="shared" si="34"/>
        <v>516.71万亿</v>
      </c>
      <c r="F745" s="5">
        <f>IF(A745="","",VLOOKUP($A745,超越经验表!$A:$F,6,)-VLOOKUP($A$3-1,超越经验表!$A:$F,6,))</f>
        <v>516706275305655</v>
      </c>
      <c r="G745" s="5">
        <f>IF(A745="","",VLOOKUP($A745,超越经验表!$A:$G,7,)-VLOOKUP($A$3-1,超越经验表!$A:$G,7,))</f>
        <v>743</v>
      </c>
      <c r="H745" s="5">
        <f t="shared" si="35"/>
        <v>744</v>
      </c>
    </row>
    <row r="746" spans="1:8" x14ac:dyDescent="0.2">
      <c r="A746" s="11">
        <f t="shared" si="36"/>
        <v>745</v>
      </c>
      <c r="B746" s="6" t="str">
        <f>IF(A746="","",VLOOKUP($A746,超越经验表!$A:$B,2,))</f>
        <v>2.66万亿</v>
      </c>
      <c r="C746" s="6">
        <f>IF(A746="","",VLOOKUP($A746,超越经验表!$A:$C,3,))</f>
        <v>2658279152917</v>
      </c>
      <c r="D746" s="6">
        <f>IF(A746="","",VLOOKUP($A746,超越经验表!$A:$D,4,))</f>
        <v>1</v>
      </c>
      <c r="E746" s="6" t="str">
        <f t="shared" si="34"/>
        <v>519.35万亿</v>
      </c>
      <c r="F746" s="6">
        <f>IF(A746="","",VLOOKUP($A746,超越经验表!$A:$F,6,)-VLOOKUP($A$3-1,超越经验表!$A:$F,6,))</f>
        <v>519354085615887</v>
      </c>
      <c r="G746" s="6">
        <f>IF(A746="","",VLOOKUP($A746,超越经验表!$A:$G,7,)-VLOOKUP($A$3-1,超越经验表!$A:$G,7,))</f>
        <v>744</v>
      </c>
      <c r="H746" s="6">
        <f t="shared" si="35"/>
        <v>745</v>
      </c>
    </row>
    <row r="747" spans="1:8" x14ac:dyDescent="0.2">
      <c r="A747" s="5">
        <f t="shared" si="36"/>
        <v>746</v>
      </c>
      <c r="B747" s="5" t="str">
        <f>IF(A747="","",VLOOKUP($A747,超越经验表!$A:$B,2,))</f>
        <v>2.67万亿</v>
      </c>
      <c r="C747" s="5">
        <f>IF(A747="","",VLOOKUP($A747,超越经验表!$A:$C,3,))</f>
        <v>2668758464445</v>
      </c>
      <c r="D747" s="5">
        <f>IF(A747="","",VLOOKUP($A747,超越经验表!$A:$D,4,))</f>
        <v>1</v>
      </c>
      <c r="E747" s="5" t="str">
        <f t="shared" si="34"/>
        <v>522.01万亿</v>
      </c>
      <c r="F747" s="5">
        <f>IF(A747="","",VLOOKUP($A747,超越经验表!$A:$F,6,)-VLOOKUP($A$3-1,超越经验表!$A:$F,6,))</f>
        <v>522012364768804</v>
      </c>
      <c r="G747" s="5">
        <f>IF(A747="","",VLOOKUP($A747,超越经验表!$A:$G,7,)-VLOOKUP($A$3-1,超越经验表!$A:$G,7,))</f>
        <v>745</v>
      </c>
      <c r="H747" s="5">
        <f t="shared" si="35"/>
        <v>746</v>
      </c>
    </row>
    <row r="748" spans="1:8" x14ac:dyDescent="0.2">
      <c r="A748" s="11">
        <f t="shared" si="36"/>
        <v>747</v>
      </c>
      <c r="B748" s="6" t="str">
        <f>IF(A748="","",VLOOKUP($A748,超越经验表!$A:$B,2,))</f>
        <v>2.68万亿</v>
      </c>
      <c r="C748" s="6">
        <f>IF(A748="","",VLOOKUP($A748,超越经验表!$A:$C,3,))</f>
        <v>2679248255285</v>
      </c>
      <c r="D748" s="6">
        <f>IF(A748="","",VLOOKUP($A748,超越经验表!$A:$D,4,))</f>
        <v>1</v>
      </c>
      <c r="E748" s="6" t="str">
        <f t="shared" si="34"/>
        <v>524.68万亿</v>
      </c>
      <c r="F748" s="6">
        <f>IF(A748="","",VLOOKUP($A748,超越经验表!$A:$F,6,)-VLOOKUP($A$3-1,超越经验表!$A:$F,6,))</f>
        <v>524681123233249</v>
      </c>
      <c r="G748" s="6">
        <f>IF(A748="","",VLOOKUP($A748,超越经验表!$A:$G,7,)-VLOOKUP($A$3-1,超越经验表!$A:$G,7,))</f>
        <v>746</v>
      </c>
      <c r="H748" s="6">
        <f t="shared" si="35"/>
        <v>747</v>
      </c>
    </row>
    <row r="749" spans="1:8" x14ac:dyDescent="0.2">
      <c r="A749" s="5">
        <f t="shared" si="36"/>
        <v>748</v>
      </c>
      <c r="B749" s="5" t="str">
        <f>IF(A749="","",VLOOKUP($A749,超越经验表!$A:$B,2,))</f>
        <v>2.69万亿</v>
      </c>
      <c r="C749" s="5">
        <f>IF(A749="","",VLOOKUP($A749,超越经验表!$A:$C,3,))</f>
        <v>2689748535915</v>
      </c>
      <c r="D749" s="5">
        <f>IF(A749="","",VLOOKUP($A749,超越经验表!$A:$D,4,))</f>
        <v>1</v>
      </c>
      <c r="E749" s="5" t="str">
        <f t="shared" si="34"/>
        <v>527.36万亿</v>
      </c>
      <c r="F749" s="5">
        <f>IF(A749="","",VLOOKUP($A749,超越经验表!$A:$F,6,)-VLOOKUP($A$3-1,超越经验表!$A:$F,6,))</f>
        <v>527360371488534</v>
      </c>
      <c r="G749" s="5">
        <f>IF(A749="","",VLOOKUP($A749,超越经验表!$A:$G,7,)-VLOOKUP($A$3-1,超越经验表!$A:$G,7,))</f>
        <v>747</v>
      </c>
      <c r="H749" s="5">
        <f t="shared" si="35"/>
        <v>748</v>
      </c>
    </row>
    <row r="750" spans="1:8" x14ac:dyDescent="0.2">
      <c r="A750" s="11">
        <f t="shared" si="36"/>
        <v>749</v>
      </c>
      <c r="B750" s="6" t="str">
        <f>IF(A750="","",VLOOKUP($A750,超越经验表!$A:$B,2,))</f>
        <v>2.7万亿</v>
      </c>
      <c r="C750" s="6">
        <f>IF(A750="","",VLOOKUP($A750,超越经验表!$A:$C,3,))</f>
        <v>2700259316826</v>
      </c>
      <c r="D750" s="6">
        <f>IF(A750="","",VLOOKUP($A750,超越经验表!$A:$D,4,))</f>
        <v>1</v>
      </c>
      <c r="E750" s="6" t="str">
        <f t="shared" si="34"/>
        <v>530.05万亿</v>
      </c>
      <c r="F750" s="6">
        <f>IF(A750="","",VLOOKUP($A750,超越经验表!$A:$F,6,)-VLOOKUP($A$3-1,超越经验表!$A:$F,6,))</f>
        <v>530050120024449</v>
      </c>
      <c r="G750" s="6">
        <f>IF(A750="","",VLOOKUP($A750,超越经验表!$A:$G,7,)-VLOOKUP($A$3-1,超越经验表!$A:$G,7,))</f>
        <v>748</v>
      </c>
      <c r="H750" s="6">
        <f t="shared" si="35"/>
        <v>749</v>
      </c>
    </row>
    <row r="751" spans="1:8" x14ac:dyDescent="0.2">
      <c r="A751" s="5">
        <f t="shared" si="36"/>
        <v>750</v>
      </c>
      <c r="B751" s="5" t="str">
        <f>IF(A751="","",VLOOKUP($A751,超越经验表!$A:$B,2,))</f>
        <v>2.71万亿</v>
      </c>
      <c r="C751" s="5">
        <f>IF(A751="","",VLOOKUP($A751,超越经验表!$A:$C,3,))</f>
        <v>2710780608518</v>
      </c>
      <c r="D751" s="5">
        <f>IF(A751="","",VLOOKUP($A751,超越经验表!$A:$D,4,))</f>
        <v>1</v>
      </c>
      <c r="E751" s="5" t="str">
        <f t="shared" si="34"/>
        <v>532.75万亿</v>
      </c>
      <c r="F751" s="5">
        <f>IF(A751="","",VLOOKUP($A751,超越经验表!$A:$F,6,)-VLOOKUP($A$3-1,超越经验表!$A:$F,6,))</f>
        <v>532750379341275</v>
      </c>
      <c r="G751" s="5">
        <f>IF(A751="","",VLOOKUP($A751,超越经验表!$A:$G,7,)-VLOOKUP($A$3-1,超越经验表!$A:$G,7,))</f>
        <v>749</v>
      </c>
      <c r="H751" s="5">
        <f t="shared" si="35"/>
        <v>750</v>
      </c>
    </row>
    <row r="752" spans="1:8" x14ac:dyDescent="0.2">
      <c r="A752" s="11">
        <f t="shared" si="36"/>
        <v>751</v>
      </c>
      <c r="B752" s="6" t="str">
        <f>IF(A752="","",VLOOKUP($A752,超越经验表!$A:$B,2,))</f>
        <v>2.72万亿</v>
      </c>
      <c r="C752" s="6">
        <f>IF(A752="","",VLOOKUP($A752,超越经验表!$A:$C,3,))</f>
        <v>2721312421501</v>
      </c>
      <c r="D752" s="6">
        <f>IF(A752="","",VLOOKUP($A752,超越经验表!$A:$D,4,))</f>
        <v>1</v>
      </c>
      <c r="E752" s="6" t="str">
        <f t="shared" si="34"/>
        <v>535.46万亿</v>
      </c>
      <c r="F752" s="6">
        <f>IF(A752="","",VLOOKUP($A752,超越经验表!$A:$F,6,)-VLOOKUP($A$3-1,超越经验表!$A:$F,6,))</f>
        <v>535461159949793</v>
      </c>
      <c r="G752" s="6">
        <f>IF(A752="","",VLOOKUP($A752,超越经验表!$A:$G,7,)-VLOOKUP($A$3-1,超越经验表!$A:$G,7,))</f>
        <v>750</v>
      </c>
      <c r="H752" s="6">
        <f t="shared" si="35"/>
        <v>751</v>
      </c>
    </row>
    <row r="753" spans="1:8" x14ac:dyDescent="0.2">
      <c r="A753" s="5">
        <f t="shared" si="36"/>
        <v>752</v>
      </c>
      <c r="B753" s="5" t="str">
        <f>IF(A753="","",VLOOKUP($A753,超越经验表!$A:$B,2,))</f>
        <v>2.73万亿</v>
      </c>
      <c r="C753" s="5">
        <f>IF(A753="","",VLOOKUP($A753,超越经验表!$A:$C,3,))</f>
        <v>2731854766298</v>
      </c>
      <c r="D753" s="5">
        <f>IF(A753="","",VLOOKUP($A753,超越经验表!$A:$D,4,))</f>
        <v>1</v>
      </c>
      <c r="E753" s="5" t="str">
        <f t="shared" si="34"/>
        <v>538.18万亿</v>
      </c>
      <c r="F753" s="5">
        <f>IF(A753="","",VLOOKUP($A753,超越经验表!$A:$F,6,)-VLOOKUP($A$3-1,超越经验表!$A:$F,6,))</f>
        <v>538182472371294</v>
      </c>
      <c r="G753" s="5">
        <f>IF(A753="","",VLOOKUP($A753,超越经验表!$A:$G,7,)-VLOOKUP($A$3-1,超越经验表!$A:$G,7,))</f>
        <v>751</v>
      </c>
      <c r="H753" s="5">
        <f t="shared" si="35"/>
        <v>752</v>
      </c>
    </row>
    <row r="754" spans="1:8" x14ac:dyDescent="0.2">
      <c r="A754" s="11">
        <f t="shared" si="36"/>
        <v>753</v>
      </c>
      <c r="B754" s="6" t="str">
        <f>IF(A754="","",VLOOKUP($A754,超越经验表!$A:$B,2,))</f>
        <v>2.74万亿</v>
      </c>
      <c r="C754" s="6">
        <f>IF(A754="","",VLOOKUP($A754,超越经验表!$A:$C,3,))</f>
        <v>2742407653439</v>
      </c>
      <c r="D754" s="6">
        <f>IF(A754="","",VLOOKUP($A754,超越经验表!$A:$D,4,))</f>
        <v>1</v>
      </c>
      <c r="E754" s="6" t="str">
        <f t="shared" si="34"/>
        <v>540.91万亿</v>
      </c>
      <c r="F754" s="6">
        <f>IF(A754="","",VLOOKUP($A754,超越经验表!$A:$F,6,)-VLOOKUP($A$3-1,超越经验表!$A:$F,6,))</f>
        <v>540914327137592</v>
      </c>
      <c r="G754" s="6">
        <f>IF(A754="","",VLOOKUP($A754,超越经验表!$A:$G,7,)-VLOOKUP($A$3-1,超越经验表!$A:$G,7,))</f>
        <v>752</v>
      </c>
      <c r="H754" s="6">
        <f t="shared" si="35"/>
        <v>753</v>
      </c>
    </row>
    <row r="755" spans="1:8" x14ac:dyDescent="0.2">
      <c r="A755" s="5">
        <f t="shared" si="36"/>
        <v>754</v>
      </c>
      <c r="B755" s="5" t="str">
        <f>IF(A755="","",VLOOKUP($A755,超越经验表!$A:$B,2,))</f>
        <v>2.75万亿</v>
      </c>
      <c r="C755" s="5">
        <f>IF(A755="","",VLOOKUP($A755,超越经验表!$A:$C,3,))</f>
        <v>2752971093467</v>
      </c>
      <c r="D755" s="5">
        <f>IF(A755="","",VLOOKUP($A755,超越经验表!$A:$D,4,))</f>
        <v>1</v>
      </c>
      <c r="E755" s="5" t="str">
        <f t="shared" si="34"/>
        <v>543.66万亿</v>
      </c>
      <c r="F755" s="5">
        <f>IF(A755="","",VLOOKUP($A755,超越经验表!$A:$F,6,)-VLOOKUP($A$3-1,超越经验表!$A:$F,6,))</f>
        <v>543656734791031</v>
      </c>
      <c r="G755" s="5">
        <f>IF(A755="","",VLOOKUP($A755,超越经验表!$A:$G,7,)-VLOOKUP($A$3-1,超越经验表!$A:$G,7,))</f>
        <v>753</v>
      </c>
      <c r="H755" s="5">
        <f t="shared" si="35"/>
        <v>754</v>
      </c>
    </row>
    <row r="756" spans="1:8" x14ac:dyDescent="0.2">
      <c r="A756" s="11">
        <f t="shared" si="36"/>
        <v>755</v>
      </c>
      <c r="B756" s="6" t="str">
        <f>IF(A756="","",VLOOKUP($A756,超越经验表!$A:$B,2,))</f>
        <v>2.76万亿</v>
      </c>
      <c r="C756" s="6">
        <f>IF(A756="","",VLOOKUP($A756,超越经验表!$A:$C,3,))</f>
        <v>2763545096936</v>
      </c>
      <c r="D756" s="6">
        <f>IF(A756="","",VLOOKUP($A756,超越经验表!$A:$D,4,))</f>
        <v>1</v>
      </c>
      <c r="E756" s="6" t="str">
        <f t="shared" si="34"/>
        <v>546.41万亿</v>
      </c>
      <c r="F756" s="6">
        <f>IF(A756="","",VLOOKUP($A756,超越经验表!$A:$F,6,)-VLOOKUP($A$3-1,超越经验表!$A:$F,6,))</f>
        <v>546409705884498</v>
      </c>
      <c r="G756" s="6">
        <f>IF(A756="","",VLOOKUP($A756,超越经验表!$A:$G,7,)-VLOOKUP($A$3-1,超越经验表!$A:$G,7,))</f>
        <v>754</v>
      </c>
      <c r="H756" s="6">
        <f t="shared" si="35"/>
        <v>755</v>
      </c>
    </row>
    <row r="757" spans="1:8" x14ac:dyDescent="0.2">
      <c r="A757" s="5">
        <f t="shared" si="36"/>
        <v>756</v>
      </c>
      <c r="B757" s="5" t="str">
        <f>IF(A757="","",VLOOKUP($A757,超越经验表!$A:$B,2,))</f>
        <v>2.77万亿</v>
      </c>
      <c r="C757" s="5">
        <f>IF(A757="","",VLOOKUP($A757,超越经验表!$A:$C,3,))</f>
        <v>2774129674408</v>
      </c>
      <c r="D757" s="5">
        <f>IF(A757="","",VLOOKUP($A757,超越经验表!$A:$D,4,))</f>
        <v>1</v>
      </c>
      <c r="E757" s="5" t="str">
        <f t="shared" si="34"/>
        <v>549.17万亿</v>
      </c>
      <c r="F757" s="5">
        <f>IF(A757="","",VLOOKUP($A757,超越经验表!$A:$F,6,)-VLOOKUP($A$3-1,超越经验表!$A:$F,6,))</f>
        <v>549173250981434</v>
      </c>
      <c r="G757" s="5">
        <f>IF(A757="","",VLOOKUP($A757,超越经验表!$A:$G,7,)-VLOOKUP($A$3-1,超越经验表!$A:$G,7,))</f>
        <v>755</v>
      </c>
      <c r="H757" s="5">
        <f t="shared" si="35"/>
        <v>756</v>
      </c>
    </row>
    <row r="758" spans="1:8" x14ac:dyDescent="0.2">
      <c r="A758" s="11">
        <f t="shared" si="36"/>
        <v>757</v>
      </c>
      <c r="B758" s="6" t="str">
        <f>IF(A758="","",VLOOKUP($A758,超越经验表!$A:$B,2,))</f>
        <v>2.78万亿</v>
      </c>
      <c r="C758" s="6">
        <f>IF(A758="","",VLOOKUP($A758,超越经验表!$A:$C,3,))</f>
        <v>2784724836457</v>
      </c>
      <c r="D758" s="6">
        <f>IF(A758="","",VLOOKUP($A758,超越经验表!$A:$D,4,))</f>
        <v>1</v>
      </c>
      <c r="E758" s="6" t="str">
        <f t="shared" si="34"/>
        <v>551.95万亿</v>
      </c>
      <c r="F758" s="6">
        <f>IF(A758="","",VLOOKUP($A758,超越经验表!$A:$F,6,)-VLOOKUP($A$3-1,超越经验表!$A:$F,6,))</f>
        <v>551947380655842</v>
      </c>
      <c r="G758" s="6">
        <f>IF(A758="","",VLOOKUP($A758,超越经验表!$A:$G,7,)-VLOOKUP($A$3-1,超越经验表!$A:$G,7,))</f>
        <v>756</v>
      </c>
      <c r="H758" s="6">
        <f t="shared" si="35"/>
        <v>757</v>
      </c>
    </row>
    <row r="759" spans="1:8" x14ac:dyDescent="0.2">
      <c r="A759" s="5">
        <f t="shared" si="36"/>
        <v>758</v>
      </c>
      <c r="B759" s="5" t="str">
        <f>IF(A759="","",VLOOKUP($A759,超越经验表!$A:$B,2,))</f>
        <v>2.8万亿</v>
      </c>
      <c r="C759" s="5">
        <f>IF(A759="","",VLOOKUP($A759,超越经验表!$A:$C,3,))</f>
        <v>2795330593668</v>
      </c>
      <c r="D759" s="5">
        <f>IF(A759="","",VLOOKUP($A759,超越经验表!$A:$D,4,))</f>
        <v>1</v>
      </c>
      <c r="E759" s="5" t="str">
        <f t="shared" si="34"/>
        <v>554.73万亿</v>
      </c>
      <c r="F759" s="5">
        <f>IF(A759="","",VLOOKUP($A759,超越经验表!$A:$F,6,)-VLOOKUP($A$3-1,超越经验表!$A:$F,6,))</f>
        <v>554732105492299</v>
      </c>
      <c r="G759" s="5">
        <f>IF(A759="","",VLOOKUP($A759,超越经验表!$A:$G,7,)-VLOOKUP($A$3-1,超越经验表!$A:$G,7,))</f>
        <v>757</v>
      </c>
      <c r="H759" s="5">
        <f t="shared" si="35"/>
        <v>758</v>
      </c>
    </row>
    <row r="760" spans="1:8" x14ac:dyDescent="0.2">
      <c r="A760" s="11">
        <f t="shared" si="36"/>
        <v>759</v>
      </c>
      <c r="B760" s="6" t="str">
        <f>IF(A760="","",VLOOKUP($A760,超越经验表!$A:$B,2,))</f>
        <v>2.81万亿</v>
      </c>
      <c r="C760" s="6">
        <f>IF(A760="","",VLOOKUP($A760,超越经验表!$A:$C,3,))</f>
        <v>2805946956637</v>
      </c>
      <c r="D760" s="6">
        <f>IF(A760="","",VLOOKUP($A760,超越经验表!$A:$D,4,))</f>
        <v>1</v>
      </c>
      <c r="E760" s="6" t="str">
        <f t="shared" si="34"/>
        <v>557.53万亿</v>
      </c>
      <c r="F760" s="6">
        <f>IF(A760="","",VLOOKUP($A760,超越经验表!$A:$F,6,)-VLOOKUP($A$3-1,超越经验表!$A:$F,6,))</f>
        <v>557527436085967</v>
      </c>
      <c r="G760" s="6">
        <f>IF(A760="","",VLOOKUP($A760,超越经验表!$A:$G,7,)-VLOOKUP($A$3-1,超越经验表!$A:$G,7,))</f>
        <v>758</v>
      </c>
      <c r="H760" s="6">
        <f t="shared" si="35"/>
        <v>759</v>
      </c>
    </row>
    <row r="761" spans="1:8" x14ac:dyDescent="0.2">
      <c r="A761" s="5">
        <f t="shared" si="36"/>
        <v>760</v>
      </c>
      <c r="B761" s="5" t="str">
        <f>IF(A761="","",VLOOKUP($A761,超越经验表!$A:$B,2,))</f>
        <v>2.82万亿</v>
      </c>
      <c r="C761" s="5">
        <f>IF(A761="","",VLOOKUP($A761,超越经验表!$A:$C,3,))</f>
        <v>2816573935969</v>
      </c>
      <c r="D761" s="5">
        <f>IF(A761="","",VLOOKUP($A761,超越经验表!$A:$D,4,))</f>
        <v>1</v>
      </c>
      <c r="E761" s="5" t="str">
        <f t="shared" si="34"/>
        <v>560.33万亿</v>
      </c>
      <c r="F761" s="5">
        <f>IF(A761="","",VLOOKUP($A761,超越经验表!$A:$F,6,)-VLOOKUP($A$3-1,超越经验表!$A:$F,6,))</f>
        <v>560333383042604</v>
      </c>
      <c r="G761" s="5">
        <f>IF(A761="","",VLOOKUP($A761,超越经验表!$A:$G,7,)-VLOOKUP($A$3-1,超越经验表!$A:$G,7,))</f>
        <v>759</v>
      </c>
      <c r="H761" s="5">
        <f t="shared" si="35"/>
        <v>760</v>
      </c>
    </row>
    <row r="762" spans="1:8" x14ac:dyDescent="0.2">
      <c r="A762" s="11">
        <f t="shared" si="36"/>
        <v>761</v>
      </c>
      <c r="B762" s="6" t="str">
        <f>IF(A762="","",VLOOKUP($A762,超越经验表!$A:$B,2,))</f>
        <v>2.83万亿</v>
      </c>
      <c r="C762" s="6">
        <f>IF(A762="","",VLOOKUP($A762,超越经验表!$A:$C,3,))</f>
        <v>2827211542280</v>
      </c>
      <c r="D762" s="6">
        <f>IF(A762="","",VLOOKUP($A762,超越经验表!$A:$D,4,))</f>
        <v>1</v>
      </c>
      <c r="E762" s="6" t="str">
        <f t="shared" si="34"/>
        <v>563.15万亿</v>
      </c>
      <c r="F762" s="6">
        <f>IF(A762="","",VLOOKUP($A762,超越经验表!$A:$F,6,)-VLOOKUP($A$3-1,超越经验表!$A:$F,6,))</f>
        <v>563149956978573</v>
      </c>
      <c r="G762" s="6">
        <f>IF(A762="","",VLOOKUP($A762,超越经验表!$A:$G,7,)-VLOOKUP($A$3-1,超越经验表!$A:$G,7,))</f>
        <v>760</v>
      </c>
      <c r="H762" s="6">
        <f t="shared" si="35"/>
        <v>761</v>
      </c>
    </row>
    <row r="763" spans="1:8" x14ac:dyDescent="0.2">
      <c r="A763" s="5">
        <f t="shared" si="36"/>
        <v>762</v>
      </c>
      <c r="B763" s="5" t="str">
        <f>IF(A763="","",VLOOKUP($A763,超越经验表!$A:$B,2,))</f>
        <v>2.84万亿</v>
      </c>
      <c r="C763" s="5">
        <f>IF(A763="","",VLOOKUP($A763,超越经验表!$A:$C,3,))</f>
        <v>2837859786197</v>
      </c>
      <c r="D763" s="5">
        <f>IF(A763="","",VLOOKUP($A763,超越经验表!$A:$D,4,))</f>
        <v>1</v>
      </c>
      <c r="E763" s="5" t="str">
        <f t="shared" si="34"/>
        <v>565.98万亿</v>
      </c>
      <c r="F763" s="5">
        <f>IF(A763="","",VLOOKUP($A763,超越经验表!$A:$F,6,)-VLOOKUP($A$3-1,超越经验表!$A:$F,6,))</f>
        <v>565977168520853</v>
      </c>
      <c r="G763" s="5">
        <f>IF(A763="","",VLOOKUP($A763,超越经验表!$A:$G,7,)-VLOOKUP($A$3-1,超越经验表!$A:$G,7,))</f>
        <v>761</v>
      </c>
      <c r="H763" s="5">
        <f t="shared" si="35"/>
        <v>762</v>
      </c>
    </row>
    <row r="764" spans="1:8" x14ac:dyDescent="0.2">
      <c r="A764" s="11">
        <f t="shared" si="36"/>
        <v>763</v>
      </c>
      <c r="B764" s="6" t="str">
        <f>IF(A764="","",VLOOKUP($A764,超越经验表!$A:$B,2,))</f>
        <v>2.85万亿</v>
      </c>
      <c r="C764" s="6">
        <f>IF(A764="","",VLOOKUP($A764,超越经验表!$A:$C,3,))</f>
        <v>2848518678358</v>
      </c>
      <c r="D764" s="6">
        <f>IF(A764="","",VLOOKUP($A764,超越经验表!$A:$D,4,))</f>
        <v>1</v>
      </c>
      <c r="E764" s="6" t="str">
        <f t="shared" si="34"/>
        <v>568.82万亿</v>
      </c>
      <c r="F764" s="6">
        <f>IF(A764="","",VLOOKUP($A764,超越经验表!$A:$F,6,)-VLOOKUP($A$3-1,超越经验表!$A:$F,6,))</f>
        <v>568815028307050</v>
      </c>
      <c r="G764" s="6">
        <f>IF(A764="","",VLOOKUP($A764,超越经验表!$A:$G,7,)-VLOOKUP($A$3-1,超越经验表!$A:$G,7,))</f>
        <v>762</v>
      </c>
      <c r="H764" s="6">
        <f t="shared" si="35"/>
        <v>763</v>
      </c>
    </row>
    <row r="765" spans="1:8" x14ac:dyDescent="0.2">
      <c r="A765" s="5">
        <f t="shared" si="36"/>
        <v>764</v>
      </c>
      <c r="B765" s="5" t="str">
        <f>IF(A765="","",VLOOKUP($A765,超越经验表!$A:$B,2,))</f>
        <v>2.86万亿</v>
      </c>
      <c r="C765" s="5">
        <f>IF(A765="","",VLOOKUP($A765,超越经验表!$A:$C,3,))</f>
        <v>2859188229411</v>
      </c>
      <c r="D765" s="5">
        <f>IF(A765="","",VLOOKUP($A765,超越经验表!$A:$D,4,))</f>
        <v>1</v>
      </c>
      <c r="E765" s="5" t="str">
        <f t="shared" si="34"/>
        <v>571.66万亿</v>
      </c>
      <c r="F765" s="5">
        <f>IF(A765="","",VLOOKUP($A765,超越经验表!$A:$F,6,)-VLOOKUP($A$3-1,超越经验表!$A:$F,6,))</f>
        <v>571663546985408</v>
      </c>
      <c r="G765" s="5">
        <f>IF(A765="","",VLOOKUP($A765,超越经验表!$A:$G,7,)-VLOOKUP($A$3-1,超越经验表!$A:$G,7,))</f>
        <v>763</v>
      </c>
      <c r="H765" s="5">
        <f t="shared" si="35"/>
        <v>764</v>
      </c>
    </row>
    <row r="766" spans="1:8" x14ac:dyDescent="0.2">
      <c r="A766" s="11">
        <f t="shared" si="36"/>
        <v>765</v>
      </c>
      <c r="B766" s="6" t="str">
        <f>IF(A766="","",VLOOKUP($A766,超越经验表!$A:$B,2,))</f>
        <v>2.87万亿</v>
      </c>
      <c r="C766" s="6">
        <f>IF(A766="","",VLOOKUP($A766,超越经验表!$A:$C,3,))</f>
        <v>2869868450016</v>
      </c>
      <c r="D766" s="6">
        <f>IF(A766="","",VLOOKUP($A766,超越经验表!$A:$D,4,))</f>
        <v>1</v>
      </c>
      <c r="E766" s="6" t="str">
        <f t="shared" si="34"/>
        <v>574.52万亿</v>
      </c>
      <c r="F766" s="6">
        <f>IF(A766="","",VLOOKUP($A766,超越经验表!$A:$F,6,)-VLOOKUP($A$3-1,超越经验表!$A:$F,6,))</f>
        <v>574522735214819</v>
      </c>
      <c r="G766" s="6">
        <f>IF(A766="","",VLOOKUP($A766,超越经验表!$A:$G,7,)-VLOOKUP($A$3-1,超越经验表!$A:$G,7,))</f>
        <v>764</v>
      </c>
      <c r="H766" s="6">
        <f t="shared" si="35"/>
        <v>765</v>
      </c>
    </row>
    <row r="767" spans="1:8" x14ac:dyDescent="0.2">
      <c r="A767" s="5">
        <f t="shared" si="36"/>
        <v>766</v>
      </c>
      <c r="B767" s="5" t="str">
        <f>IF(A767="","",VLOOKUP($A767,超越经验表!$A:$B,2,))</f>
        <v>2.88万亿</v>
      </c>
      <c r="C767" s="5">
        <f>IF(A767="","",VLOOKUP($A767,超越经验表!$A:$C,3,))</f>
        <v>2880559350841</v>
      </c>
      <c r="D767" s="5">
        <f>IF(A767="","",VLOOKUP($A767,超越经验表!$A:$D,4,))</f>
        <v>1</v>
      </c>
      <c r="E767" s="5" t="str">
        <f t="shared" si="34"/>
        <v>577.39万亿</v>
      </c>
      <c r="F767" s="5">
        <f>IF(A767="","",VLOOKUP($A767,超越经验表!$A:$F,6,)-VLOOKUP($A$3-1,超越经验表!$A:$F,6,))</f>
        <v>577392603664835</v>
      </c>
      <c r="G767" s="5">
        <f>IF(A767="","",VLOOKUP($A767,超越经验表!$A:$G,7,)-VLOOKUP($A$3-1,超越经验表!$A:$G,7,))</f>
        <v>765</v>
      </c>
      <c r="H767" s="5">
        <f t="shared" si="35"/>
        <v>766</v>
      </c>
    </row>
    <row r="768" spans="1:8" x14ac:dyDescent="0.2">
      <c r="A768" s="11">
        <f t="shared" si="36"/>
        <v>767</v>
      </c>
      <c r="B768" s="6" t="str">
        <f>IF(A768="","",VLOOKUP($A768,超越经验表!$A:$B,2,))</f>
        <v>2.89万亿</v>
      </c>
      <c r="C768" s="6">
        <f>IF(A768="","",VLOOKUP($A768,超越经验表!$A:$C,3,))</f>
        <v>2891260942567</v>
      </c>
      <c r="D768" s="6">
        <f>IF(A768="","",VLOOKUP($A768,超越经验表!$A:$D,4,))</f>
        <v>1</v>
      </c>
      <c r="E768" s="6" t="str">
        <f t="shared" si="34"/>
        <v>580.27万亿</v>
      </c>
      <c r="F768" s="6">
        <f>IF(A768="","",VLOOKUP($A768,超越经验表!$A:$F,6,)-VLOOKUP($A$3-1,超越经验表!$A:$F,6,))</f>
        <v>580273163015676</v>
      </c>
      <c r="G768" s="6">
        <f>IF(A768="","",VLOOKUP($A768,超越经验表!$A:$G,7,)-VLOOKUP($A$3-1,超越经验表!$A:$G,7,))</f>
        <v>766</v>
      </c>
      <c r="H768" s="6">
        <f t="shared" si="35"/>
        <v>767</v>
      </c>
    </row>
    <row r="769" spans="1:8" x14ac:dyDescent="0.2">
      <c r="A769" s="5">
        <f t="shared" si="36"/>
        <v>768</v>
      </c>
      <c r="B769" s="5" t="str">
        <f>IF(A769="","",VLOOKUP($A769,超越经验表!$A:$B,2,))</f>
        <v>2.9万亿</v>
      </c>
      <c r="C769" s="5">
        <f>IF(A769="","",VLOOKUP($A769,超越经验表!$A:$C,3,))</f>
        <v>2901973235884</v>
      </c>
      <c r="D769" s="5">
        <f>IF(A769="","",VLOOKUP($A769,超越经验表!$A:$D,4,))</f>
        <v>1</v>
      </c>
      <c r="E769" s="5" t="str">
        <f t="shared" si="34"/>
        <v>583.16万亿</v>
      </c>
      <c r="F769" s="5">
        <f>IF(A769="","",VLOOKUP($A769,超越经验表!$A:$F,6,)-VLOOKUP($A$3-1,超越经验表!$A:$F,6,))</f>
        <v>583164423958243</v>
      </c>
      <c r="G769" s="5">
        <f>IF(A769="","",VLOOKUP($A769,超越经验表!$A:$G,7,)-VLOOKUP($A$3-1,超越经验表!$A:$G,7,))</f>
        <v>767</v>
      </c>
      <c r="H769" s="5">
        <f t="shared" si="35"/>
        <v>768</v>
      </c>
    </row>
    <row r="770" spans="1:8" x14ac:dyDescent="0.2">
      <c r="A770" s="11">
        <f t="shared" si="36"/>
        <v>769</v>
      </c>
      <c r="B770" s="6" t="str">
        <f>IF(A770="","",VLOOKUP($A770,超越经验表!$A:$B,2,))</f>
        <v>2.91万亿</v>
      </c>
      <c r="C770" s="6">
        <f>IF(A770="","",VLOOKUP($A770,超越经验表!$A:$C,3,))</f>
        <v>2912696241495</v>
      </c>
      <c r="D770" s="6">
        <f>IF(A770="","",VLOOKUP($A770,超越经验表!$A:$D,4,))</f>
        <v>1</v>
      </c>
      <c r="E770" s="6" t="str">
        <f t="shared" si="34"/>
        <v>586.07万亿</v>
      </c>
      <c r="F770" s="6">
        <f>IF(A770="","",VLOOKUP($A770,超越经验表!$A:$F,6,)-VLOOKUP($A$3-1,超越经验表!$A:$F,6,))</f>
        <v>586066397194127</v>
      </c>
      <c r="G770" s="6">
        <f>IF(A770="","",VLOOKUP($A770,超越经验表!$A:$G,7,)-VLOOKUP($A$3-1,超越经验表!$A:$G,7,))</f>
        <v>768</v>
      </c>
      <c r="H770" s="6">
        <f t="shared" si="35"/>
        <v>769</v>
      </c>
    </row>
    <row r="771" spans="1:8" x14ac:dyDescent="0.2">
      <c r="A771" s="5">
        <f t="shared" si="36"/>
        <v>770</v>
      </c>
      <c r="B771" s="5" t="str">
        <f>IF(A771="","",VLOOKUP($A771,超越经验表!$A:$B,2,))</f>
        <v>2.92万亿</v>
      </c>
      <c r="C771" s="5">
        <f>IF(A771="","",VLOOKUP($A771,超越经验表!$A:$C,3,))</f>
        <v>2923429970111</v>
      </c>
      <c r="D771" s="5">
        <f>IF(A771="","",VLOOKUP($A771,超越经验表!$A:$D,4,))</f>
        <v>1</v>
      </c>
      <c r="E771" s="5" t="str">
        <f t="shared" si="34"/>
        <v>588.98万亿</v>
      </c>
      <c r="F771" s="5">
        <f>IF(A771="","",VLOOKUP($A771,超越经验表!$A:$F,6,)-VLOOKUP($A$3-1,超越经验表!$A:$F,6,))</f>
        <v>588979093435622</v>
      </c>
      <c r="G771" s="5">
        <f>IF(A771="","",VLOOKUP($A771,超越经验表!$A:$G,7,)-VLOOKUP($A$3-1,超越经验表!$A:$G,7,))</f>
        <v>769</v>
      </c>
      <c r="H771" s="5">
        <f t="shared" si="35"/>
        <v>770</v>
      </c>
    </row>
    <row r="772" spans="1:8" x14ac:dyDescent="0.2">
      <c r="A772" s="11">
        <f t="shared" si="36"/>
        <v>771</v>
      </c>
      <c r="B772" s="6" t="str">
        <f>IF(A772="","",VLOOKUP($A772,超越经验表!$A:$B,2,))</f>
        <v>2.93万亿</v>
      </c>
      <c r="C772" s="6">
        <f>IF(A772="","",VLOOKUP($A772,超越经验表!$A:$C,3,))</f>
        <v>2934174432457</v>
      </c>
      <c r="D772" s="6">
        <f>IF(A772="","",VLOOKUP($A772,超越经验表!$A:$D,4,))</f>
        <v>1</v>
      </c>
      <c r="E772" s="6" t="str">
        <f t="shared" si="34"/>
        <v>591.9万亿</v>
      </c>
      <c r="F772" s="6">
        <f>IF(A772="","",VLOOKUP($A772,超越经验表!$A:$F,6,)-VLOOKUP($A$3-1,超越经验表!$A:$F,6,))</f>
        <v>591902523405733</v>
      </c>
      <c r="G772" s="6">
        <f>IF(A772="","",VLOOKUP($A772,超越经验表!$A:$G,7,)-VLOOKUP($A$3-1,超越经验表!$A:$G,7,))</f>
        <v>770</v>
      </c>
      <c r="H772" s="6">
        <f t="shared" si="35"/>
        <v>771</v>
      </c>
    </row>
    <row r="773" spans="1:8" x14ac:dyDescent="0.2">
      <c r="A773" s="5">
        <f t="shared" si="36"/>
        <v>772</v>
      </c>
      <c r="B773" s="5" t="str">
        <f>IF(A773="","",VLOOKUP($A773,超越经验表!$A:$B,2,))</f>
        <v>2.94万亿</v>
      </c>
      <c r="C773" s="5">
        <f>IF(A773="","",VLOOKUP($A773,超越经验表!$A:$C,3,))</f>
        <v>2944929639264</v>
      </c>
      <c r="D773" s="5">
        <f>IF(A773="","",VLOOKUP($A773,超越经验表!$A:$D,4,))</f>
        <v>1</v>
      </c>
      <c r="E773" s="5" t="str">
        <f t="shared" ref="E773:E836" si="37">IF(A773="","",IF(F773&gt;9999999999999990,ROUND(F773/10000000000000000,2)&amp;"万兆",IF(F773&gt;999999999999,ROUND(F773/1000000000000,2)&amp;"万亿",IF(F773&gt;99999999,ROUND(F773/100000000,2)&amp;"亿",ROUND(F773/10000,2)&amp;"万"))))</f>
        <v>594.84万亿</v>
      </c>
      <c r="F773" s="5">
        <f>IF(A773="","",VLOOKUP($A773,超越经验表!$A:$F,6,)-VLOOKUP($A$3-1,超越经验表!$A:$F,6,))</f>
        <v>594836697838190</v>
      </c>
      <c r="G773" s="5">
        <f>IF(A773="","",VLOOKUP($A773,超越经验表!$A:$G,7,)-VLOOKUP($A$3-1,超越经验表!$A:$G,7,))</f>
        <v>771</v>
      </c>
      <c r="H773" s="5">
        <f t="shared" ref="H773:H836" si="38">A773</f>
        <v>772</v>
      </c>
    </row>
    <row r="774" spans="1:8" x14ac:dyDescent="0.2">
      <c r="A774" s="11">
        <f t="shared" si="36"/>
        <v>773</v>
      </c>
      <c r="B774" s="6" t="str">
        <f>IF(A774="","",VLOOKUP($A774,超越经验表!$A:$B,2,))</f>
        <v>2.96万亿</v>
      </c>
      <c r="C774" s="6">
        <f>IF(A774="","",VLOOKUP($A774,超越经验表!$A:$C,3,))</f>
        <v>2955695601278</v>
      </c>
      <c r="D774" s="6">
        <f>IF(A774="","",VLOOKUP($A774,超越经验表!$A:$D,4,))</f>
        <v>1</v>
      </c>
      <c r="E774" s="6" t="str">
        <f t="shared" si="37"/>
        <v>597.78万亿</v>
      </c>
      <c r="F774" s="6">
        <f>IF(A774="","",VLOOKUP($A774,超越经验表!$A:$F,6,)-VLOOKUP($A$3-1,超越经验表!$A:$F,6,))</f>
        <v>597781627477454</v>
      </c>
      <c r="G774" s="6">
        <f>IF(A774="","",VLOOKUP($A774,超越经验表!$A:$G,7,)-VLOOKUP($A$3-1,超越经验表!$A:$G,7,))</f>
        <v>772</v>
      </c>
      <c r="H774" s="6">
        <f t="shared" si="38"/>
        <v>773</v>
      </c>
    </row>
    <row r="775" spans="1:8" x14ac:dyDescent="0.2">
      <c r="A775" s="5">
        <f t="shared" ref="A775:A838" si="39">IF(A774="","",IF(A774+1&lt;=4000,A774+1,""))</f>
        <v>774</v>
      </c>
      <c r="B775" s="5" t="str">
        <f>IF(A775="","",VLOOKUP($A775,超越经验表!$A:$B,2,))</f>
        <v>2.97万亿</v>
      </c>
      <c r="C775" s="5">
        <f>IF(A775="","",VLOOKUP($A775,超越经验表!$A:$C,3,))</f>
        <v>2966472329254</v>
      </c>
      <c r="D775" s="5">
        <f>IF(A775="","",VLOOKUP($A775,超越经验表!$A:$D,4,))</f>
        <v>1</v>
      </c>
      <c r="E775" s="5" t="str">
        <f t="shared" si="37"/>
        <v>600.74万亿</v>
      </c>
      <c r="F775" s="5">
        <f>IF(A775="","",VLOOKUP($A775,超越经验表!$A:$F,6,)-VLOOKUP($A$3-1,超越经验表!$A:$F,6,))</f>
        <v>600737323078732</v>
      </c>
      <c r="G775" s="5">
        <f>IF(A775="","",VLOOKUP($A775,超越经验表!$A:$G,7,)-VLOOKUP($A$3-1,超越经验表!$A:$G,7,))</f>
        <v>773</v>
      </c>
      <c r="H775" s="5">
        <f t="shared" si="38"/>
        <v>774</v>
      </c>
    </row>
    <row r="776" spans="1:8" x14ac:dyDescent="0.2">
      <c r="A776" s="11">
        <f t="shared" si="39"/>
        <v>775</v>
      </c>
      <c r="B776" s="6" t="str">
        <f>IF(A776="","",VLOOKUP($A776,超越经验表!$A:$B,2,))</f>
        <v>2.98万亿</v>
      </c>
      <c r="C776" s="6">
        <f>IF(A776="","",VLOOKUP($A776,超越经验表!$A:$C,3,))</f>
        <v>2977259833959</v>
      </c>
      <c r="D776" s="6">
        <f>IF(A776="","",VLOOKUP($A776,超越经验表!$A:$D,4,))</f>
        <v>1</v>
      </c>
      <c r="E776" s="6" t="str">
        <f t="shared" si="37"/>
        <v>603.7万亿</v>
      </c>
      <c r="F776" s="6">
        <f>IF(A776="","",VLOOKUP($A776,超越经验表!$A:$F,6,)-VLOOKUP($A$3-1,超越经验表!$A:$F,6,))</f>
        <v>603703795407986</v>
      </c>
      <c r="G776" s="6">
        <f>IF(A776="","",VLOOKUP($A776,超越经验表!$A:$G,7,)-VLOOKUP($A$3-1,超越经验表!$A:$G,7,))</f>
        <v>774</v>
      </c>
      <c r="H776" s="6">
        <f t="shared" si="38"/>
        <v>775</v>
      </c>
    </row>
    <row r="777" spans="1:8" x14ac:dyDescent="0.2">
      <c r="A777" s="5">
        <f t="shared" si="39"/>
        <v>776</v>
      </c>
      <c r="B777" s="5" t="str">
        <f>IF(A777="","",VLOOKUP($A777,超越经验表!$A:$B,2,))</f>
        <v>2.99万亿</v>
      </c>
      <c r="C777" s="5">
        <f>IF(A777="","",VLOOKUP($A777,超越经验表!$A:$C,3,))</f>
        <v>2988058126168</v>
      </c>
      <c r="D777" s="5">
        <f>IF(A777="","",VLOOKUP($A777,超越经验表!$A:$D,4,))</f>
        <v>1</v>
      </c>
      <c r="E777" s="5" t="str">
        <f t="shared" si="37"/>
        <v>606.68万亿</v>
      </c>
      <c r="F777" s="5">
        <f>IF(A777="","",VLOOKUP($A777,超越经验表!$A:$F,6,)-VLOOKUP($A$3-1,超越经验表!$A:$F,6,))</f>
        <v>606681055241945</v>
      </c>
      <c r="G777" s="5">
        <f>IF(A777="","",VLOOKUP($A777,超越经验表!$A:$G,7,)-VLOOKUP($A$3-1,超越经验表!$A:$G,7,))</f>
        <v>775</v>
      </c>
      <c r="H777" s="5">
        <f t="shared" si="38"/>
        <v>776</v>
      </c>
    </row>
    <row r="778" spans="1:8" x14ac:dyDescent="0.2">
      <c r="A778" s="11">
        <f t="shared" si="39"/>
        <v>777</v>
      </c>
      <c r="B778" s="6" t="str">
        <f>IF(A778="","",VLOOKUP($A778,超越经验表!$A:$B,2,))</f>
        <v>3万亿</v>
      </c>
      <c r="C778" s="6">
        <f>IF(A778="","",VLOOKUP($A778,超越经验表!$A:$C,3,))</f>
        <v>2998867216669</v>
      </c>
      <c r="D778" s="6">
        <f>IF(A778="","",VLOOKUP($A778,超越经验表!$A:$D,4,))</f>
        <v>1</v>
      </c>
      <c r="E778" s="6" t="str">
        <f t="shared" si="37"/>
        <v>609.67万亿</v>
      </c>
      <c r="F778" s="6">
        <f>IF(A778="","",VLOOKUP($A778,超越经验表!$A:$F,6,)-VLOOKUP($A$3-1,超越经验表!$A:$F,6,))</f>
        <v>609669113368113</v>
      </c>
      <c r="G778" s="6">
        <f>IF(A778="","",VLOOKUP($A778,超越经验表!$A:$G,7,)-VLOOKUP($A$3-1,超越经验表!$A:$G,7,))</f>
        <v>776</v>
      </c>
      <c r="H778" s="6">
        <f t="shared" si="38"/>
        <v>777</v>
      </c>
    </row>
    <row r="779" spans="1:8" x14ac:dyDescent="0.2">
      <c r="A779" s="5">
        <f t="shared" si="39"/>
        <v>778</v>
      </c>
      <c r="B779" s="5" t="str">
        <f>IF(A779="","",VLOOKUP($A779,超越经验表!$A:$B,2,))</f>
        <v>3.01万亿</v>
      </c>
      <c r="C779" s="5">
        <f>IF(A779="","",VLOOKUP($A779,超越经验表!$A:$C,3,))</f>
        <v>3009687116260</v>
      </c>
      <c r="D779" s="5">
        <f>IF(A779="","",VLOOKUP($A779,超越经验表!$A:$D,4,))</f>
        <v>1</v>
      </c>
      <c r="E779" s="5" t="str">
        <f t="shared" si="37"/>
        <v>612.67万亿</v>
      </c>
      <c r="F779" s="5">
        <f>IF(A779="","",VLOOKUP($A779,超越经验表!$A:$F,6,)-VLOOKUP($A$3-1,超越经验表!$A:$F,6,))</f>
        <v>612667980584782</v>
      </c>
      <c r="G779" s="5">
        <f>IF(A779="","",VLOOKUP($A779,超越经验表!$A:$G,7,)-VLOOKUP($A$3-1,超越经验表!$A:$G,7,))</f>
        <v>777</v>
      </c>
      <c r="H779" s="5">
        <f t="shared" si="38"/>
        <v>778</v>
      </c>
    </row>
    <row r="780" spans="1:8" x14ac:dyDescent="0.2">
      <c r="A780" s="11">
        <f t="shared" si="39"/>
        <v>779</v>
      </c>
      <c r="B780" s="6" t="str">
        <f>IF(A780="","",VLOOKUP($A780,超越经验表!$A:$B,2,))</f>
        <v>3.02万亿</v>
      </c>
      <c r="C780" s="6">
        <f>IF(A780="","",VLOOKUP($A780,超越经验表!$A:$C,3,))</f>
        <v>3020517835752</v>
      </c>
      <c r="D780" s="6">
        <f>IF(A780="","",VLOOKUP($A780,超越经验表!$A:$D,4,))</f>
        <v>1</v>
      </c>
      <c r="E780" s="6" t="str">
        <f t="shared" si="37"/>
        <v>615.68万亿</v>
      </c>
      <c r="F780" s="6">
        <f>IF(A780="","",VLOOKUP($A780,超越经验表!$A:$F,6,)-VLOOKUP($A$3-1,超越经验表!$A:$F,6,))</f>
        <v>615677667701042</v>
      </c>
      <c r="G780" s="6">
        <f>IF(A780="","",VLOOKUP($A780,超越经验表!$A:$G,7,)-VLOOKUP($A$3-1,超越经验表!$A:$G,7,))</f>
        <v>778</v>
      </c>
      <c r="H780" s="6">
        <f t="shared" si="38"/>
        <v>779</v>
      </c>
    </row>
    <row r="781" spans="1:8" x14ac:dyDescent="0.2">
      <c r="A781" s="5">
        <f t="shared" si="39"/>
        <v>780</v>
      </c>
      <c r="B781" s="5" t="str">
        <f>IF(A781="","",VLOOKUP($A781,超越经验表!$A:$B,2,))</f>
        <v>3.03万亿</v>
      </c>
      <c r="C781" s="5">
        <f>IF(A781="","",VLOOKUP($A781,超越经验表!$A:$C,3,))</f>
        <v>3031359385962</v>
      </c>
      <c r="D781" s="5">
        <f>IF(A781="","",VLOOKUP($A781,超越经验表!$A:$D,4,))</f>
        <v>1</v>
      </c>
      <c r="E781" s="5" t="str">
        <f t="shared" si="37"/>
        <v>618.7万亿</v>
      </c>
      <c r="F781" s="5">
        <f>IF(A781="","",VLOOKUP($A781,超越经验表!$A:$F,6,)-VLOOKUP($A$3-1,超越经验表!$A:$F,6,))</f>
        <v>618698185536794</v>
      </c>
      <c r="G781" s="5">
        <f>IF(A781="","",VLOOKUP($A781,超越经验表!$A:$G,7,)-VLOOKUP($A$3-1,超越经验表!$A:$G,7,))</f>
        <v>779</v>
      </c>
      <c r="H781" s="5">
        <f t="shared" si="38"/>
        <v>780</v>
      </c>
    </row>
    <row r="782" spans="1:8" x14ac:dyDescent="0.2">
      <c r="A782" s="11">
        <f t="shared" si="39"/>
        <v>781</v>
      </c>
      <c r="B782" s="6" t="str">
        <f>IF(A782="","",VLOOKUP($A782,超越经验表!$A:$B,2,))</f>
        <v>3.04万亿</v>
      </c>
      <c r="C782" s="6">
        <f>IF(A782="","",VLOOKUP($A782,超越经验表!$A:$C,3,))</f>
        <v>3042211777723</v>
      </c>
      <c r="D782" s="6">
        <f>IF(A782="","",VLOOKUP($A782,超越经验表!$A:$D,4,))</f>
        <v>1</v>
      </c>
      <c r="E782" s="6" t="str">
        <f t="shared" si="37"/>
        <v>621.73万亿</v>
      </c>
      <c r="F782" s="6">
        <f>IF(A782="","",VLOOKUP($A782,超越经验表!$A:$F,6,)-VLOOKUP($A$3-1,超越经验表!$A:$F,6,))</f>
        <v>621729544922756</v>
      </c>
      <c r="G782" s="6">
        <f>IF(A782="","",VLOOKUP($A782,超越经验表!$A:$G,7,)-VLOOKUP($A$3-1,超越经验表!$A:$G,7,))</f>
        <v>780</v>
      </c>
      <c r="H782" s="6">
        <f t="shared" si="38"/>
        <v>781</v>
      </c>
    </row>
    <row r="783" spans="1:8" x14ac:dyDescent="0.2">
      <c r="A783" s="5">
        <f t="shared" si="39"/>
        <v>782</v>
      </c>
      <c r="B783" s="5" t="str">
        <f>IF(A783="","",VLOOKUP($A783,超越经验表!$A:$B,2,))</f>
        <v>3.05万亿</v>
      </c>
      <c r="C783" s="5">
        <f>IF(A783="","",VLOOKUP($A783,超越经验表!$A:$C,3,))</f>
        <v>3053075021876</v>
      </c>
      <c r="D783" s="5">
        <f>IF(A783="","",VLOOKUP($A783,超越经验表!$A:$D,4,))</f>
        <v>1</v>
      </c>
      <c r="E783" s="5" t="str">
        <f t="shared" si="37"/>
        <v>624.77万亿</v>
      </c>
      <c r="F783" s="5">
        <f>IF(A783="","",VLOOKUP($A783,超越经验表!$A:$F,6,)-VLOOKUP($A$3-1,超越经验表!$A:$F,6,))</f>
        <v>624771756700479</v>
      </c>
      <c r="G783" s="5">
        <f>IF(A783="","",VLOOKUP($A783,超越经验表!$A:$G,7,)-VLOOKUP($A$3-1,超越经验表!$A:$G,7,))</f>
        <v>781</v>
      </c>
      <c r="H783" s="5">
        <f t="shared" si="38"/>
        <v>782</v>
      </c>
    </row>
    <row r="784" spans="1:8" x14ac:dyDescent="0.2">
      <c r="A784" s="11">
        <f t="shared" si="39"/>
        <v>783</v>
      </c>
      <c r="B784" s="6" t="str">
        <f>IF(A784="","",VLOOKUP($A784,超越经验表!$A:$B,2,))</f>
        <v>3.06万亿</v>
      </c>
      <c r="C784" s="6">
        <f>IF(A784="","",VLOOKUP($A784,超越经验表!$A:$C,3,))</f>
        <v>3063949129273</v>
      </c>
      <c r="D784" s="6">
        <f>IF(A784="","",VLOOKUP($A784,超越经验表!$A:$D,4,))</f>
        <v>1</v>
      </c>
      <c r="E784" s="6" t="str">
        <f t="shared" si="37"/>
        <v>627.82万亿</v>
      </c>
      <c r="F784" s="6">
        <f>IF(A784="","",VLOOKUP($A784,超越经验表!$A:$F,6,)-VLOOKUP($A$3-1,超越经验表!$A:$F,6,))</f>
        <v>627824831722355</v>
      </c>
      <c r="G784" s="6">
        <f>IF(A784="","",VLOOKUP($A784,超越经验表!$A:$G,7,)-VLOOKUP($A$3-1,超越经验表!$A:$G,7,))</f>
        <v>782</v>
      </c>
      <c r="H784" s="6">
        <f t="shared" si="38"/>
        <v>783</v>
      </c>
    </row>
    <row r="785" spans="1:8" x14ac:dyDescent="0.2">
      <c r="A785" s="5">
        <f t="shared" si="39"/>
        <v>784</v>
      </c>
      <c r="B785" s="5" t="str">
        <f>IF(A785="","",VLOOKUP($A785,超越经验表!$A:$B,2,))</f>
        <v>3.07万亿</v>
      </c>
      <c r="C785" s="5">
        <f>IF(A785="","",VLOOKUP($A785,超越经验表!$A:$C,3,))</f>
        <v>3074834110777</v>
      </c>
      <c r="D785" s="5">
        <f>IF(A785="","",VLOOKUP($A785,超越经验表!$A:$D,4,))</f>
        <v>1</v>
      </c>
      <c r="E785" s="5" t="str">
        <f t="shared" si="37"/>
        <v>630.89万亿</v>
      </c>
      <c r="F785" s="5">
        <f>IF(A785="","",VLOOKUP($A785,超越经验表!$A:$F,6,)-VLOOKUP($A$3-1,超越经验表!$A:$F,6,))</f>
        <v>630888780851628</v>
      </c>
      <c r="G785" s="5">
        <f>IF(A785="","",VLOOKUP($A785,超越经验表!$A:$G,7,)-VLOOKUP($A$3-1,超越经验表!$A:$G,7,))</f>
        <v>783</v>
      </c>
      <c r="H785" s="5">
        <f t="shared" si="38"/>
        <v>784</v>
      </c>
    </row>
    <row r="786" spans="1:8" x14ac:dyDescent="0.2">
      <c r="A786" s="11">
        <f t="shared" si="39"/>
        <v>785</v>
      </c>
      <c r="B786" s="6" t="str">
        <f>IF(A786="","",VLOOKUP($A786,超越经验表!$A:$B,2,))</f>
        <v>3.09万亿</v>
      </c>
      <c r="C786" s="6">
        <f>IF(A786="","",VLOOKUP($A786,超越经验表!$A:$C,3,))</f>
        <v>3085729977263</v>
      </c>
      <c r="D786" s="6">
        <f>IF(A786="","",VLOOKUP($A786,超越经验表!$A:$D,4,))</f>
        <v>1</v>
      </c>
      <c r="E786" s="6" t="str">
        <f t="shared" si="37"/>
        <v>633.96万亿</v>
      </c>
      <c r="F786" s="6">
        <f>IF(A786="","",VLOOKUP($A786,超越经验表!$A:$F,6,)-VLOOKUP($A$3-1,超越经验表!$A:$F,6,))</f>
        <v>633963614962405</v>
      </c>
      <c r="G786" s="6">
        <f>IF(A786="","",VLOOKUP($A786,超越经验表!$A:$G,7,)-VLOOKUP($A$3-1,超越经验表!$A:$G,7,))</f>
        <v>784</v>
      </c>
      <c r="H786" s="6">
        <f t="shared" si="38"/>
        <v>785</v>
      </c>
    </row>
    <row r="787" spans="1:8" x14ac:dyDescent="0.2">
      <c r="A787" s="5">
        <f t="shared" si="39"/>
        <v>786</v>
      </c>
      <c r="B787" s="5" t="str">
        <f>IF(A787="","",VLOOKUP($A787,超越经验表!$A:$B,2,))</f>
        <v>3.1万亿</v>
      </c>
      <c r="C787" s="5">
        <f>IF(A787="","",VLOOKUP($A787,超越经验表!$A:$C,3,))</f>
        <v>3096636739615</v>
      </c>
      <c r="D787" s="5">
        <f>IF(A787="","",VLOOKUP($A787,超越经验表!$A:$D,4,))</f>
        <v>1</v>
      </c>
      <c r="E787" s="5" t="str">
        <f t="shared" si="37"/>
        <v>637.05万亿</v>
      </c>
      <c r="F787" s="5">
        <f>IF(A787="","",VLOOKUP($A787,超越经验表!$A:$F,6,)-VLOOKUP($A$3-1,超越经验表!$A:$F,6,))</f>
        <v>637049344939668</v>
      </c>
      <c r="G787" s="5">
        <f>IF(A787="","",VLOOKUP($A787,超越经验表!$A:$G,7,)-VLOOKUP($A$3-1,超越经验表!$A:$G,7,))</f>
        <v>785</v>
      </c>
      <c r="H787" s="5">
        <f t="shared" si="38"/>
        <v>786</v>
      </c>
    </row>
    <row r="788" spans="1:8" x14ac:dyDescent="0.2">
      <c r="A788" s="11">
        <f t="shared" si="39"/>
        <v>787</v>
      </c>
      <c r="B788" s="6" t="str">
        <f>IF(A788="","",VLOOKUP($A788,超越经验表!$A:$B,2,))</f>
        <v>3.11万亿</v>
      </c>
      <c r="C788" s="6">
        <f>IF(A788="","",VLOOKUP($A788,超越经验表!$A:$C,3,))</f>
        <v>3107554408730</v>
      </c>
      <c r="D788" s="6">
        <f>IF(A788="","",VLOOKUP($A788,超越经验表!$A:$D,4,))</f>
        <v>1</v>
      </c>
      <c r="E788" s="6" t="str">
        <f t="shared" si="37"/>
        <v>640.15万亿</v>
      </c>
      <c r="F788" s="6">
        <f>IF(A788="","",VLOOKUP($A788,超越经验表!$A:$F,6,)-VLOOKUP($A$3-1,超越经验表!$A:$F,6,))</f>
        <v>640145981679283</v>
      </c>
      <c r="G788" s="6">
        <f>IF(A788="","",VLOOKUP($A788,超越经验表!$A:$G,7,)-VLOOKUP($A$3-1,超越经验表!$A:$G,7,))</f>
        <v>786</v>
      </c>
      <c r="H788" s="6">
        <f t="shared" si="38"/>
        <v>787</v>
      </c>
    </row>
    <row r="789" spans="1:8" x14ac:dyDescent="0.2">
      <c r="A789" s="5">
        <f t="shared" si="39"/>
        <v>788</v>
      </c>
      <c r="B789" s="5" t="str">
        <f>IF(A789="","",VLOOKUP($A789,超越经验表!$A:$B,2,))</f>
        <v>3.12万亿</v>
      </c>
      <c r="C789" s="5">
        <f>IF(A789="","",VLOOKUP($A789,超越经验表!$A:$C,3,))</f>
        <v>3118482995513</v>
      </c>
      <c r="D789" s="5">
        <f>IF(A789="","",VLOOKUP($A789,超越经验表!$A:$D,4,))</f>
        <v>1</v>
      </c>
      <c r="E789" s="5" t="str">
        <f t="shared" si="37"/>
        <v>643.25万亿</v>
      </c>
      <c r="F789" s="5">
        <f>IF(A789="","",VLOOKUP($A789,超越经验表!$A:$F,6,)-VLOOKUP($A$3-1,超越经验表!$A:$F,6,))</f>
        <v>643253536088013</v>
      </c>
      <c r="G789" s="5">
        <f>IF(A789="","",VLOOKUP($A789,超越经验表!$A:$G,7,)-VLOOKUP($A$3-1,超越经验表!$A:$G,7,))</f>
        <v>787</v>
      </c>
      <c r="H789" s="5">
        <f t="shared" si="38"/>
        <v>788</v>
      </c>
    </row>
    <row r="790" spans="1:8" x14ac:dyDescent="0.2">
      <c r="A790" s="11">
        <f t="shared" si="39"/>
        <v>789</v>
      </c>
      <c r="B790" s="6" t="str">
        <f>IF(A790="","",VLOOKUP($A790,超越经验表!$A:$B,2,))</f>
        <v>3.13万亿</v>
      </c>
      <c r="C790" s="6">
        <f>IF(A790="","",VLOOKUP($A790,超越经验表!$A:$C,3,))</f>
        <v>3129422510884</v>
      </c>
      <c r="D790" s="6">
        <f>IF(A790="","",VLOOKUP($A790,超越经验表!$A:$D,4,))</f>
        <v>1</v>
      </c>
      <c r="E790" s="6" t="str">
        <f t="shared" si="37"/>
        <v>646.37万亿</v>
      </c>
      <c r="F790" s="6">
        <f>IF(A790="","",VLOOKUP($A790,超越经验表!$A:$F,6,)-VLOOKUP($A$3-1,超越经验表!$A:$F,6,))</f>
        <v>646372019083526</v>
      </c>
      <c r="G790" s="6">
        <f>IF(A790="","",VLOOKUP($A790,超越经验表!$A:$G,7,)-VLOOKUP($A$3-1,超越经验表!$A:$G,7,))</f>
        <v>788</v>
      </c>
      <c r="H790" s="6">
        <f t="shared" si="38"/>
        <v>789</v>
      </c>
    </row>
    <row r="791" spans="1:8" x14ac:dyDescent="0.2">
      <c r="A791" s="5">
        <f t="shared" si="39"/>
        <v>790</v>
      </c>
      <c r="B791" s="5" t="str">
        <f>IF(A791="","",VLOOKUP($A791,超越经验表!$A:$B,2,))</f>
        <v>3.14万亿</v>
      </c>
      <c r="C791" s="5">
        <f>IF(A791="","",VLOOKUP($A791,超越经验表!$A:$C,3,))</f>
        <v>3140372965770</v>
      </c>
      <c r="D791" s="5">
        <f>IF(A791="","",VLOOKUP($A791,超越经验表!$A:$D,4,))</f>
        <v>1</v>
      </c>
      <c r="E791" s="5" t="str">
        <f t="shared" si="37"/>
        <v>649.5万亿</v>
      </c>
      <c r="F791" s="5">
        <f>IF(A791="","",VLOOKUP($A791,超越经验表!$A:$F,6,)-VLOOKUP($A$3-1,超越经验表!$A:$F,6,))</f>
        <v>649501441594410</v>
      </c>
      <c r="G791" s="5">
        <f>IF(A791="","",VLOOKUP($A791,超越经验表!$A:$G,7,)-VLOOKUP($A$3-1,超越经验表!$A:$G,7,))</f>
        <v>789</v>
      </c>
      <c r="H791" s="5">
        <f t="shared" si="38"/>
        <v>790</v>
      </c>
    </row>
    <row r="792" spans="1:8" x14ac:dyDescent="0.2">
      <c r="A792" s="11">
        <f t="shared" si="39"/>
        <v>791</v>
      </c>
      <c r="B792" s="6" t="str">
        <f>IF(A792="","",VLOOKUP($A792,超越经验表!$A:$B,2,))</f>
        <v>3.15万亿</v>
      </c>
      <c r="C792" s="6">
        <f>IF(A792="","",VLOOKUP($A792,超越经验表!$A:$C,3,))</f>
        <v>3151334371110</v>
      </c>
      <c r="D792" s="6">
        <f>IF(A792="","",VLOOKUP($A792,超越经验表!$A:$D,4,))</f>
        <v>1</v>
      </c>
      <c r="E792" s="6" t="str">
        <f t="shared" si="37"/>
        <v>652.64万亿</v>
      </c>
      <c r="F792" s="6">
        <f>IF(A792="","",VLOOKUP($A792,超越经验表!$A:$F,6,)-VLOOKUP($A$3-1,超越经验表!$A:$F,6,))</f>
        <v>652641814560180</v>
      </c>
      <c r="G792" s="6">
        <f>IF(A792="","",VLOOKUP($A792,超越经验表!$A:$G,7,)-VLOOKUP($A$3-1,超越经验表!$A:$G,7,))</f>
        <v>790</v>
      </c>
      <c r="H792" s="6">
        <f t="shared" si="38"/>
        <v>791</v>
      </c>
    </row>
    <row r="793" spans="1:8" x14ac:dyDescent="0.2">
      <c r="A793" s="5">
        <f t="shared" si="39"/>
        <v>792</v>
      </c>
      <c r="B793" s="5" t="str">
        <f>IF(A793="","",VLOOKUP($A793,超越经验表!$A:$B,2,))</f>
        <v>3.16万亿</v>
      </c>
      <c r="C793" s="5">
        <f>IF(A793="","",VLOOKUP($A793,超越经验表!$A:$C,3,))</f>
        <v>3162306737857</v>
      </c>
      <c r="D793" s="5">
        <f>IF(A793="","",VLOOKUP($A793,超越经验表!$A:$D,4,))</f>
        <v>1</v>
      </c>
      <c r="E793" s="5" t="str">
        <f t="shared" si="37"/>
        <v>655.79万亿</v>
      </c>
      <c r="F793" s="5">
        <f>IF(A793="","",VLOOKUP($A793,超越经验表!$A:$F,6,)-VLOOKUP($A$3-1,超越经验表!$A:$F,6,))</f>
        <v>655793148931290</v>
      </c>
      <c r="G793" s="5">
        <f>IF(A793="","",VLOOKUP($A793,超越经验表!$A:$G,7,)-VLOOKUP($A$3-1,超越经验表!$A:$G,7,))</f>
        <v>791</v>
      </c>
      <c r="H793" s="5">
        <f t="shared" si="38"/>
        <v>792</v>
      </c>
    </row>
    <row r="794" spans="1:8" x14ac:dyDescent="0.2">
      <c r="A794" s="11">
        <f t="shared" si="39"/>
        <v>793</v>
      </c>
      <c r="B794" s="6" t="str">
        <f>IF(A794="","",VLOOKUP($A794,超越经验表!$A:$B,2,))</f>
        <v>3.17万亿</v>
      </c>
      <c r="C794" s="6">
        <f>IF(A794="","",VLOOKUP($A794,超越经验表!$A:$C,3,))</f>
        <v>3173290076969</v>
      </c>
      <c r="D794" s="6">
        <f>IF(A794="","",VLOOKUP($A794,超越经验表!$A:$D,4,))</f>
        <v>1</v>
      </c>
      <c r="E794" s="6" t="str">
        <f t="shared" si="37"/>
        <v>658.96万亿</v>
      </c>
      <c r="F794" s="6">
        <f>IF(A794="","",VLOOKUP($A794,超越经验表!$A:$F,6,)-VLOOKUP($A$3-1,超越经验表!$A:$F,6,))</f>
        <v>658955455669147</v>
      </c>
      <c r="G794" s="6">
        <f>IF(A794="","",VLOOKUP($A794,超越经验表!$A:$G,7,)-VLOOKUP($A$3-1,超越经验表!$A:$G,7,))</f>
        <v>792</v>
      </c>
      <c r="H794" s="6">
        <f t="shared" si="38"/>
        <v>793</v>
      </c>
    </row>
    <row r="795" spans="1:8" x14ac:dyDescent="0.2">
      <c r="A795" s="5">
        <f t="shared" si="39"/>
        <v>794</v>
      </c>
      <c r="B795" s="5" t="str">
        <f>IF(A795="","",VLOOKUP($A795,超越经验表!$A:$B,2,))</f>
        <v>3.18万亿</v>
      </c>
      <c r="C795" s="5">
        <f>IF(A795="","",VLOOKUP($A795,超越经验表!$A:$C,3,))</f>
        <v>3184284399421</v>
      </c>
      <c r="D795" s="5">
        <f>IF(A795="","",VLOOKUP($A795,超越经验表!$A:$D,4,))</f>
        <v>1</v>
      </c>
      <c r="E795" s="5" t="str">
        <f t="shared" si="37"/>
        <v>662.13万亿</v>
      </c>
      <c r="F795" s="5">
        <f>IF(A795="","",VLOOKUP($A795,超越经验表!$A:$F,6,)-VLOOKUP($A$3-1,超越经验表!$A:$F,6,))</f>
        <v>662128745746116</v>
      </c>
      <c r="G795" s="5">
        <f>IF(A795="","",VLOOKUP($A795,超越经验表!$A:$G,7,)-VLOOKUP($A$3-1,超越经验表!$A:$G,7,))</f>
        <v>793</v>
      </c>
      <c r="H795" s="5">
        <f t="shared" si="38"/>
        <v>794</v>
      </c>
    </row>
    <row r="796" spans="1:8" x14ac:dyDescent="0.2">
      <c r="A796" s="11">
        <f t="shared" si="39"/>
        <v>795</v>
      </c>
      <c r="B796" s="6" t="str">
        <f>IF(A796="","",VLOOKUP($A796,超越经验表!$A:$B,2,))</f>
        <v>3.2万亿</v>
      </c>
      <c r="C796" s="6">
        <f>IF(A796="","",VLOOKUP($A796,超越经验表!$A:$C,3,))</f>
        <v>3195289716196</v>
      </c>
      <c r="D796" s="6">
        <f>IF(A796="","",VLOOKUP($A796,超越经验表!$A:$D,4,))</f>
        <v>1</v>
      </c>
      <c r="E796" s="6" t="str">
        <f t="shared" si="37"/>
        <v>665.31万亿</v>
      </c>
      <c r="F796" s="6">
        <f>IF(A796="","",VLOOKUP($A796,超越经验表!$A:$F,6,)-VLOOKUP($A$3-1,超越经验表!$A:$F,6,))</f>
        <v>665313030145537</v>
      </c>
      <c r="G796" s="6">
        <f>IF(A796="","",VLOOKUP($A796,超越经验表!$A:$G,7,)-VLOOKUP($A$3-1,超越经验表!$A:$G,7,))</f>
        <v>794</v>
      </c>
      <c r="H796" s="6">
        <f t="shared" si="38"/>
        <v>795</v>
      </c>
    </row>
    <row r="797" spans="1:8" x14ac:dyDescent="0.2">
      <c r="A797" s="5">
        <f t="shared" si="39"/>
        <v>796</v>
      </c>
      <c r="B797" s="5" t="str">
        <f>IF(A797="","",VLOOKUP($A797,超越经验表!$A:$B,2,))</f>
        <v>3.21万亿</v>
      </c>
      <c r="C797" s="5">
        <f>IF(A797="","",VLOOKUP($A797,超越经验表!$A:$C,3,))</f>
        <v>3206306038287</v>
      </c>
      <c r="D797" s="5">
        <f>IF(A797="","",VLOOKUP($A797,超越经验表!$A:$D,4,))</f>
        <v>1</v>
      </c>
      <c r="E797" s="5" t="str">
        <f t="shared" si="37"/>
        <v>668.51万亿</v>
      </c>
      <c r="F797" s="5">
        <f>IF(A797="","",VLOOKUP($A797,超越经验表!$A:$F,6,)-VLOOKUP($A$3-1,超越经验表!$A:$F,6,))</f>
        <v>668508319861733</v>
      </c>
      <c r="G797" s="5">
        <f>IF(A797="","",VLOOKUP($A797,超越经验表!$A:$G,7,)-VLOOKUP($A$3-1,超越经验表!$A:$G,7,))</f>
        <v>795</v>
      </c>
      <c r="H797" s="5">
        <f t="shared" si="38"/>
        <v>796</v>
      </c>
    </row>
    <row r="798" spans="1:8" x14ac:dyDescent="0.2">
      <c r="A798" s="11">
        <f t="shared" si="39"/>
        <v>797</v>
      </c>
      <c r="B798" s="6" t="str">
        <f>IF(A798="","",VLOOKUP($A798,超越经验表!$A:$B,2,))</f>
        <v>3.22万亿</v>
      </c>
      <c r="C798" s="6">
        <f>IF(A798="","",VLOOKUP($A798,超越经验表!$A:$C,3,))</f>
        <v>3217333376700</v>
      </c>
      <c r="D798" s="6">
        <f>IF(A798="","",VLOOKUP($A798,超越经验表!$A:$D,4,))</f>
        <v>1</v>
      </c>
      <c r="E798" s="6" t="str">
        <f t="shared" si="37"/>
        <v>671.71万亿</v>
      </c>
      <c r="F798" s="6">
        <f>IF(A798="","",VLOOKUP($A798,超越经验表!$A:$F,6,)-VLOOKUP($A$3-1,超越经验表!$A:$F,6,))</f>
        <v>671714625900020</v>
      </c>
      <c r="G798" s="6">
        <f>IF(A798="","",VLOOKUP($A798,超越经验表!$A:$G,7,)-VLOOKUP($A$3-1,超越经验表!$A:$G,7,))</f>
        <v>796</v>
      </c>
      <c r="H798" s="6">
        <f t="shared" si="38"/>
        <v>797</v>
      </c>
    </row>
    <row r="799" spans="1:8" x14ac:dyDescent="0.2">
      <c r="A799" s="5">
        <f t="shared" si="39"/>
        <v>798</v>
      </c>
      <c r="B799" s="5" t="str">
        <f>IF(A799="","",VLOOKUP($A799,超越经验表!$A:$B,2,))</f>
        <v>3.23万亿</v>
      </c>
      <c r="C799" s="5">
        <f>IF(A799="","",VLOOKUP($A799,超越经验表!$A:$C,3,))</f>
        <v>3228371742452</v>
      </c>
      <c r="D799" s="5">
        <f>IF(A799="","",VLOOKUP($A799,超越经验表!$A:$D,4,))</f>
        <v>1</v>
      </c>
      <c r="E799" s="5" t="str">
        <f t="shared" si="37"/>
        <v>674.93万亿</v>
      </c>
      <c r="F799" s="5">
        <f>IF(A799="","",VLOOKUP($A799,超越经验表!$A:$F,6,)-VLOOKUP($A$3-1,超越经验表!$A:$F,6,))</f>
        <v>674931959276720</v>
      </c>
      <c r="G799" s="5">
        <f>IF(A799="","",VLOOKUP($A799,超越经验表!$A:$G,7,)-VLOOKUP($A$3-1,超越经验表!$A:$G,7,))</f>
        <v>797</v>
      </c>
      <c r="H799" s="5">
        <f t="shared" si="38"/>
        <v>798</v>
      </c>
    </row>
    <row r="800" spans="1:8" x14ac:dyDescent="0.2">
      <c r="A800" s="11">
        <f t="shared" si="39"/>
        <v>799</v>
      </c>
      <c r="B800" s="6" t="str">
        <f>IF(A800="","",VLOOKUP($A800,超越经验表!$A:$B,2,))</f>
        <v>3.24万亿</v>
      </c>
      <c r="C800" s="6">
        <f>IF(A800="","",VLOOKUP($A800,超越经验表!$A:$C,3,))</f>
        <v>3239421146569</v>
      </c>
      <c r="D800" s="6">
        <f>IF(A800="","",VLOOKUP($A800,超越经验表!$A:$D,4,))</f>
        <v>1</v>
      </c>
      <c r="E800" s="6" t="str">
        <f t="shared" si="37"/>
        <v>678.16万亿</v>
      </c>
      <c r="F800" s="6">
        <f>IF(A800="","",VLOOKUP($A800,超越经验表!$A:$F,6,)-VLOOKUP($A$3-1,超越经验表!$A:$F,6,))</f>
        <v>678160331019172</v>
      </c>
      <c r="G800" s="6">
        <f>IF(A800="","",VLOOKUP($A800,超越经验表!$A:$G,7,)-VLOOKUP($A$3-1,超越经验表!$A:$G,7,))</f>
        <v>798</v>
      </c>
      <c r="H800" s="6">
        <f t="shared" si="38"/>
        <v>799</v>
      </c>
    </row>
    <row r="801" spans="1:8" x14ac:dyDescent="0.2">
      <c r="A801" s="5">
        <f t="shared" si="39"/>
        <v>800</v>
      </c>
      <c r="B801" s="5" t="str">
        <f>IF(A801="","",VLOOKUP($A801,超越经验表!$A:$B,2,))</f>
        <v>3.25万亿</v>
      </c>
      <c r="C801" s="5">
        <f>IF(A801="","",VLOOKUP($A801,超越经验表!$A:$C,3,))</f>
        <v>3250481600091</v>
      </c>
      <c r="D801" s="5">
        <f>IF(A801="","",VLOOKUP($A801,超越经验表!$A:$D,4,))</f>
        <v>1</v>
      </c>
      <c r="E801" s="5" t="str">
        <f t="shared" si="37"/>
        <v>681.4万亿</v>
      </c>
      <c r="F801" s="5">
        <f>IF(A801="","",VLOOKUP($A801,超越经验表!$A:$F,6,)-VLOOKUP($A$3-1,超越经验表!$A:$F,6,))</f>
        <v>681399752165741</v>
      </c>
      <c r="G801" s="5">
        <f>IF(A801="","",VLOOKUP($A801,超越经验表!$A:$G,7,)-VLOOKUP($A$3-1,超越经验表!$A:$G,7,))</f>
        <v>799</v>
      </c>
      <c r="H801" s="5">
        <f t="shared" si="38"/>
        <v>800</v>
      </c>
    </row>
    <row r="802" spans="1:8" x14ac:dyDescent="0.2">
      <c r="A802" s="11">
        <f t="shared" si="39"/>
        <v>801</v>
      </c>
      <c r="B802" s="6" t="str">
        <f>IF(A802="","",VLOOKUP($A802,超越经验表!$A:$B,2,))</f>
        <v>3.26万亿</v>
      </c>
      <c r="C802" s="6">
        <f>IF(A802="","",VLOOKUP($A802,超越经验表!$A:$C,3,))</f>
        <v>3261553114066</v>
      </c>
      <c r="D802" s="6">
        <f>IF(A802="","",VLOOKUP($A802,超越经验表!$A:$D,4,))</f>
        <v>1</v>
      </c>
      <c r="E802" s="6" t="str">
        <f t="shared" si="37"/>
        <v>684.65万亿</v>
      </c>
      <c r="F802" s="6">
        <f>IF(A802="","",VLOOKUP($A802,超越经验表!$A:$F,6,)-VLOOKUP($A$3-1,超越经验表!$A:$F,6,))</f>
        <v>684650233765832</v>
      </c>
      <c r="G802" s="6">
        <f>IF(A802="","",VLOOKUP($A802,超越经验表!$A:$G,7,)-VLOOKUP($A$3-1,超越经验表!$A:$G,7,))</f>
        <v>800</v>
      </c>
      <c r="H802" s="6">
        <f t="shared" si="38"/>
        <v>801</v>
      </c>
    </row>
    <row r="803" spans="1:8" x14ac:dyDescent="0.2">
      <c r="A803" s="5">
        <f t="shared" si="39"/>
        <v>802</v>
      </c>
      <c r="B803" s="5" t="str">
        <f>IF(A803="","",VLOOKUP($A803,超越经验表!$A:$B,2,))</f>
        <v>3.27万亿</v>
      </c>
      <c r="C803" s="5">
        <f>IF(A803="","",VLOOKUP($A803,超越经验表!$A:$C,3,))</f>
        <v>3272635699555</v>
      </c>
      <c r="D803" s="5">
        <f>IF(A803="","",VLOOKUP($A803,超越经验表!$A:$D,4,))</f>
        <v>1</v>
      </c>
      <c r="E803" s="5" t="str">
        <f t="shared" si="37"/>
        <v>687.91万亿</v>
      </c>
      <c r="F803" s="5">
        <f>IF(A803="","",VLOOKUP($A803,超越经验表!$A:$F,6,)-VLOOKUP($A$3-1,超越经验表!$A:$F,6,))</f>
        <v>687911786879898</v>
      </c>
      <c r="G803" s="5">
        <f>IF(A803="","",VLOOKUP($A803,超越经验表!$A:$G,7,)-VLOOKUP($A$3-1,超越经验表!$A:$G,7,))</f>
        <v>801</v>
      </c>
      <c r="H803" s="5">
        <f t="shared" si="38"/>
        <v>802</v>
      </c>
    </row>
    <row r="804" spans="1:8" x14ac:dyDescent="0.2">
      <c r="A804" s="11">
        <f t="shared" si="39"/>
        <v>803</v>
      </c>
      <c r="B804" s="6" t="str">
        <f>IF(A804="","",VLOOKUP($A804,超越经验表!$A:$B,2,))</f>
        <v>3.28万亿</v>
      </c>
      <c r="C804" s="6">
        <f>IF(A804="","",VLOOKUP($A804,超越经验表!$A:$C,3,))</f>
        <v>3283729367629</v>
      </c>
      <c r="D804" s="6">
        <f>IF(A804="","",VLOOKUP($A804,超越经验表!$A:$D,4,))</f>
        <v>1</v>
      </c>
      <c r="E804" s="6" t="str">
        <f t="shared" si="37"/>
        <v>691.18万亿</v>
      </c>
      <c r="F804" s="6">
        <f>IF(A804="","",VLOOKUP($A804,超越经验表!$A:$F,6,)-VLOOKUP($A$3-1,超越经验表!$A:$F,6,))</f>
        <v>691184422579453</v>
      </c>
      <c r="G804" s="6">
        <f>IF(A804="","",VLOOKUP($A804,超越经验表!$A:$G,7,)-VLOOKUP($A$3-1,超越经验表!$A:$G,7,))</f>
        <v>802</v>
      </c>
      <c r="H804" s="6">
        <f t="shared" si="38"/>
        <v>803</v>
      </c>
    </row>
    <row r="805" spans="1:8" x14ac:dyDescent="0.2">
      <c r="A805" s="5">
        <f t="shared" si="39"/>
        <v>804</v>
      </c>
      <c r="B805" s="5" t="str">
        <f>IF(A805="","",VLOOKUP($A805,超越经验表!$A:$B,2,))</f>
        <v>3.29万亿</v>
      </c>
      <c r="C805" s="5">
        <f>IF(A805="","",VLOOKUP($A805,超越经验表!$A:$C,3,))</f>
        <v>3294834129372</v>
      </c>
      <c r="D805" s="5">
        <f>IF(A805="","",VLOOKUP($A805,超越经验表!$A:$D,4,))</f>
        <v>1</v>
      </c>
      <c r="E805" s="5" t="str">
        <f t="shared" si="37"/>
        <v>694.47万亿</v>
      </c>
      <c r="F805" s="5">
        <f>IF(A805="","",VLOOKUP($A805,超越经验表!$A:$F,6,)-VLOOKUP($A$3-1,超越经验表!$A:$F,6,))</f>
        <v>694468151947082</v>
      </c>
      <c r="G805" s="5">
        <f>IF(A805="","",VLOOKUP($A805,超越经验表!$A:$G,7,)-VLOOKUP($A$3-1,超越经验表!$A:$G,7,))</f>
        <v>803</v>
      </c>
      <c r="H805" s="5">
        <f t="shared" si="38"/>
        <v>804</v>
      </c>
    </row>
    <row r="806" spans="1:8" x14ac:dyDescent="0.2">
      <c r="A806" s="11">
        <f t="shared" si="39"/>
        <v>805</v>
      </c>
      <c r="B806" s="6" t="str">
        <f>IF(A806="","",VLOOKUP($A806,超越经验表!$A:$B,2,))</f>
        <v>3.31万亿</v>
      </c>
      <c r="C806" s="6">
        <f>IF(A806="","",VLOOKUP($A806,超越经验表!$A:$C,3,))</f>
        <v>3305949995876</v>
      </c>
      <c r="D806" s="6">
        <f>IF(A806="","",VLOOKUP($A806,超越经验表!$A:$D,4,))</f>
        <v>1</v>
      </c>
      <c r="E806" s="6" t="str">
        <f t="shared" si="37"/>
        <v>697.76万亿</v>
      </c>
      <c r="F806" s="6">
        <f>IF(A806="","",VLOOKUP($A806,超越经验表!$A:$F,6,)-VLOOKUP($A$3-1,超越经验表!$A:$F,6,))</f>
        <v>697762986076454</v>
      </c>
      <c r="G806" s="6">
        <f>IF(A806="","",VLOOKUP($A806,超越经验表!$A:$G,7,)-VLOOKUP($A$3-1,超越经验表!$A:$G,7,))</f>
        <v>804</v>
      </c>
      <c r="H806" s="6">
        <f t="shared" si="38"/>
        <v>805</v>
      </c>
    </row>
    <row r="807" spans="1:8" x14ac:dyDescent="0.2">
      <c r="A807" s="5">
        <f t="shared" si="39"/>
        <v>806</v>
      </c>
      <c r="B807" s="5" t="str">
        <f>IF(A807="","",VLOOKUP($A807,超越经验表!$A:$B,2,))</f>
        <v>3.32万亿</v>
      </c>
      <c r="C807" s="5">
        <f>IF(A807="","",VLOOKUP($A807,超越经验表!$A:$C,3,))</f>
        <v>3317076978247</v>
      </c>
      <c r="D807" s="5">
        <f>IF(A807="","",VLOOKUP($A807,超越经验表!$A:$D,4,))</f>
        <v>1</v>
      </c>
      <c r="E807" s="5" t="str">
        <f t="shared" si="37"/>
        <v>701.07万亿</v>
      </c>
      <c r="F807" s="5">
        <f>IF(A807="","",VLOOKUP($A807,超越经验表!$A:$F,6,)-VLOOKUP($A$3-1,超越经验表!$A:$F,6,))</f>
        <v>701068936072330</v>
      </c>
      <c r="G807" s="5">
        <f>IF(A807="","",VLOOKUP($A807,超越经验表!$A:$G,7,)-VLOOKUP($A$3-1,超越经验表!$A:$G,7,))</f>
        <v>805</v>
      </c>
      <c r="H807" s="5">
        <f t="shared" si="38"/>
        <v>806</v>
      </c>
    </row>
    <row r="808" spans="1:8" x14ac:dyDescent="0.2">
      <c r="A808" s="11">
        <f t="shared" si="39"/>
        <v>807</v>
      </c>
      <c r="B808" s="6" t="str">
        <f>IF(A808="","",VLOOKUP($A808,超越经验表!$A:$B,2,))</f>
        <v>3.33万亿</v>
      </c>
      <c r="C808" s="6">
        <f>IF(A808="","",VLOOKUP($A808,超越经验表!$A:$C,3,))</f>
        <v>3328215087600</v>
      </c>
      <c r="D808" s="6">
        <f>IF(A808="","",VLOOKUP($A808,超越经验表!$A:$D,4,))</f>
        <v>1</v>
      </c>
      <c r="E808" s="6" t="str">
        <f t="shared" si="37"/>
        <v>704.39万亿</v>
      </c>
      <c r="F808" s="6">
        <f>IF(A808="","",VLOOKUP($A808,超越经验表!$A:$F,6,)-VLOOKUP($A$3-1,超越经验表!$A:$F,6,))</f>
        <v>704386013050577</v>
      </c>
      <c r="G808" s="6">
        <f>IF(A808="","",VLOOKUP($A808,超越经验表!$A:$G,7,)-VLOOKUP($A$3-1,超越经验表!$A:$G,7,))</f>
        <v>806</v>
      </c>
      <c r="H808" s="6">
        <f t="shared" si="38"/>
        <v>807</v>
      </c>
    </row>
    <row r="809" spans="1:8" x14ac:dyDescent="0.2">
      <c r="A809" s="5">
        <f t="shared" si="39"/>
        <v>808</v>
      </c>
      <c r="B809" s="5" t="str">
        <f>IF(A809="","",VLOOKUP($A809,超越经验表!$A:$B,2,))</f>
        <v>3.34万亿</v>
      </c>
      <c r="C809" s="5">
        <f>IF(A809="","",VLOOKUP($A809,超越经验表!$A:$C,3,))</f>
        <v>3339364335063</v>
      </c>
      <c r="D809" s="5">
        <f>IF(A809="","",VLOOKUP($A809,超越经验表!$A:$D,4,))</f>
        <v>1</v>
      </c>
      <c r="E809" s="5" t="str">
        <f t="shared" si="37"/>
        <v>707.71万亿</v>
      </c>
      <c r="F809" s="5">
        <f>IF(A809="","",VLOOKUP($A809,超越经验表!$A:$F,6,)-VLOOKUP($A$3-1,超越经验表!$A:$F,6,))</f>
        <v>707714228138177</v>
      </c>
      <c r="G809" s="5">
        <f>IF(A809="","",VLOOKUP($A809,超越经验表!$A:$G,7,)-VLOOKUP($A$3-1,超越经验表!$A:$G,7,))</f>
        <v>807</v>
      </c>
      <c r="H809" s="5">
        <f t="shared" si="38"/>
        <v>808</v>
      </c>
    </row>
    <row r="810" spans="1:8" x14ac:dyDescent="0.2">
      <c r="A810" s="11">
        <f t="shared" si="39"/>
        <v>809</v>
      </c>
      <c r="B810" s="6" t="str">
        <f>IF(A810="","",VLOOKUP($A810,超越经验表!$A:$B,2,))</f>
        <v>3.35万亿</v>
      </c>
      <c r="C810" s="6">
        <f>IF(A810="","",VLOOKUP($A810,超越经验表!$A:$C,3,))</f>
        <v>3350524731773</v>
      </c>
      <c r="D810" s="6">
        <f>IF(A810="","",VLOOKUP($A810,超越经验表!$A:$D,4,))</f>
        <v>1</v>
      </c>
      <c r="E810" s="6" t="str">
        <f t="shared" si="37"/>
        <v>711.05万亿</v>
      </c>
      <c r="F810" s="6">
        <f>IF(A810="","",VLOOKUP($A810,超越经验表!$A:$F,6,)-VLOOKUP($A$3-1,超越经验表!$A:$F,6,))</f>
        <v>711053592473240</v>
      </c>
      <c r="G810" s="6">
        <f>IF(A810="","",VLOOKUP($A810,超越经验表!$A:$G,7,)-VLOOKUP($A$3-1,超越经验表!$A:$G,7,))</f>
        <v>808</v>
      </c>
      <c r="H810" s="6">
        <f t="shared" si="38"/>
        <v>809</v>
      </c>
    </row>
    <row r="811" spans="1:8" x14ac:dyDescent="0.2">
      <c r="A811" s="5">
        <f t="shared" si="39"/>
        <v>810</v>
      </c>
      <c r="B811" s="5" t="str">
        <f>IF(A811="","",VLOOKUP($A811,超越经验表!$A:$B,2,))</f>
        <v>3.36万亿</v>
      </c>
      <c r="C811" s="5">
        <f>IF(A811="","",VLOOKUP($A811,超越经验表!$A:$C,3,))</f>
        <v>3361696288880</v>
      </c>
      <c r="D811" s="5">
        <f>IF(A811="","",VLOOKUP($A811,超越经验表!$A:$D,4,))</f>
        <v>1</v>
      </c>
      <c r="E811" s="5" t="str">
        <f t="shared" si="37"/>
        <v>714.4万亿</v>
      </c>
      <c r="F811" s="5">
        <f>IF(A811="","",VLOOKUP($A811,超越经验表!$A:$F,6,)-VLOOKUP($A$3-1,超越经验表!$A:$F,6,))</f>
        <v>714404117205013</v>
      </c>
      <c r="G811" s="5">
        <f>IF(A811="","",VLOOKUP($A811,超越经验表!$A:$G,7,)-VLOOKUP($A$3-1,超越经验表!$A:$G,7,))</f>
        <v>809</v>
      </c>
      <c r="H811" s="5">
        <f t="shared" si="38"/>
        <v>810</v>
      </c>
    </row>
    <row r="812" spans="1:8" x14ac:dyDescent="0.2">
      <c r="A812" s="11">
        <f t="shared" si="39"/>
        <v>811</v>
      </c>
      <c r="B812" s="6" t="str">
        <f>IF(A812="","",VLOOKUP($A812,超越经验表!$A:$B,2,))</f>
        <v>3.37万亿</v>
      </c>
      <c r="C812" s="6">
        <f>IF(A812="","",VLOOKUP($A812,超越经验表!$A:$C,3,))</f>
        <v>3372879017544</v>
      </c>
      <c r="D812" s="6">
        <f>IF(A812="","",VLOOKUP($A812,超越经验表!$A:$D,4,))</f>
        <v>1</v>
      </c>
      <c r="E812" s="6" t="str">
        <f t="shared" si="37"/>
        <v>717.77万亿</v>
      </c>
      <c r="F812" s="6">
        <f>IF(A812="","",VLOOKUP($A812,超越经验表!$A:$F,6,)-VLOOKUP($A$3-1,超越经验表!$A:$F,6,))</f>
        <v>717765813493893</v>
      </c>
      <c r="G812" s="6">
        <f>IF(A812="","",VLOOKUP($A812,超越经验表!$A:$G,7,)-VLOOKUP($A$3-1,超越经验表!$A:$G,7,))</f>
        <v>810</v>
      </c>
      <c r="H812" s="6">
        <f t="shared" si="38"/>
        <v>811</v>
      </c>
    </row>
    <row r="813" spans="1:8" x14ac:dyDescent="0.2">
      <c r="A813" s="5">
        <f t="shared" si="39"/>
        <v>812</v>
      </c>
      <c r="B813" s="5" t="str">
        <f>IF(A813="","",VLOOKUP($A813,超越经验表!$A:$B,2,))</f>
        <v>3.38万亿</v>
      </c>
      <c r="C813" s="5">
        <f>IF(A813="","",VLOOKUP($A813,超越经验表!$A:$C,3,))</f>
        <v>3384072928936</v>
      </c>
      <c r="D813" s="5">
        <f>IF(A813="","",VLOOKUP($A813,超越经验表!$A:$D,4,))</f>
        <v>1</v>
      </c>
      <c r="E813" s="5" t="str">
        <f t="shared" si="37"/>
        <v>721.14万亿</v>
      </c>
      <c r="F813" s="5">
        <f>IF(A813="","",VLOOKUP($A813,超越经验表!$A:$F,6,)-VLOOKUP($A$3-1,超越经验表!$A:$F,6,))</f>
        <v>721138692511437</v>
      </c>
      <c r="G813" s="5">
        <f>IF(A813="","",VLOOKUP($A813,超越经验表!$A:$G,7,)-VLOOKUP($A$3-1,超越经验表!$A:$G,7,))</f>
        <v>811</v>
      </c>
      <c r="H813" s="5">
        <f t="shared" si="38"/>
        <v>812</v>
      </c>
    </row>
    <row r="814" spans="1:8" x14ac:dyDescent="0.2">
      <c r="A814" s="11">
        <f t="shared" si="39"/>
        <v>813</v>
      </c>
      <c r="B814" s="6" t="str">
        <f>IF(A814="","",VLOOKUP($A814,超越经验表!$A:$B,2,))</f>
        <v>3.4万亿</v>
      </c>
      <c r="C814" s="6">
        <f>IF(A814="","",VLOOKUP($A814,超越经验表!$A:$C,3,))</f>
        <v>3395278034240</v>
      </c>
      <c r="D814" s="6">
        <f>IF(A814="","",VLOOKUP($A814,超越经验表!$A:$D,4,))</f>
        <v>1</v>
      </c>
      <c r="E814" s="6" t="str">
        <f t="shared" si="37"/>
        <v>724.52万亿</v>
      </c>
      <c r="F814" s="6">
        <f>IF(A814="","",VLOOKUP($A814,超越经验表!$A:$F,6,)-VLOOKUP($A$3-1,超越经验表!$A:$F,6,))</f>
        <v>724522765440373</v>
      </c>
      <c r="G814" s="6">
        <f>IF(A814="","",VLOOKUP($A814,超越经验表!$A:$G,7,)-VLOOKUP($A$3-1,超越经验表!$A:$G,7,))</f>
        <v>812</v>
      </c>
      <c r="H814" s="6">
        <f t="shared" si="38"/>
        <v>813</v>
      </c>
    </row>
    <row r="815" spans="1:8" x14ac:dyDescent="0.2">
      <c r="A815" s="5">
        <f t="shared" si="39"/>
        <v>814</v>
      </c>
      <c r="B815" s="5" t="str">
        <f>IF(A815="","",VLOOKUP($A815,超越经验表!$A:$B,2,))</f>
        <v>3.41万亿</v>
      </c>
      <c r="C815" s="5">
        <f>IF(A815="","",VLOOKUP($A815,超越经验表!$A:$C,3,))</f>
        <v>3406494344649</v>
      </c>
      <c r="D815" s="5">
        <f>IF(A815="","",VLOOKUP($A815,超越经验表!$A:$D,4,))</f>
        <v>1</v>
      </c>
      <c r="E815" s="5" t="str">
        <f t="shared" si="37"/>
        <v>727.92万亿</v>
      </c>
      <c r="F815" s="5">
        <f>IF(A815="","",VLOOKUP($A815,超越经验表!$A:$F,6,)-VLOOKUP($A$3-1,超越经验表!$A:$F,6,))</f>
        <v>727918043474613</v>
      </c>
      <c r="G815" s="5">
        <f>IF(A815="","",VLOOKUP($A815,超越经验表!$A:$G,7,)-VLOOKUP($A$3-1,超越经验表!$A:$G,7,))</f>
        <v>813</v>
      </c>
      <c r="H815" s="5">
        <f t="shared" si="38"/>
        <v>814</v>
      </c>
    </row>
    <row r="816" spans="1:8" x14ac:dyDescent="0.2">
      <c r="A816" s="11">
        <f t="shared" si="39"/>
        <v>815</v>
      </c>
      <c r="B816" s="6" t="str">
        <f>IF(A816="","",VLOOKUP($A816,超越经验表!$A:$B,2,))</f>
        <v>3.42万亿</v>
      </c>
      <c r="C816" s="6">
        <f>IF(A816="","",VLOOKUP($A816,超越经验表!$A:$C,3,))</f>
        <v>3417721871369</v>
      </c>
      <c r="D816" s="6">
        <f>IF(A816="","",VLOOKUP($A816,超越经验表!$A:$D,4,))</f>
        <v>1</v>
      </c>
      <c r="E816" s="6" t="str">
        <f t="shared" si="37"/>
        <v>731.32万亿</v>
      </c>
      <c r="F816" s="6">
        <f>IF(A816="","",VLOOKUP($A816,超越经验表!$A:$F,6,)-VLOOKUP($A$3-1,超越经验表!$A:$F,6,))</f>
        <v>731324537819262</v>
      </c>
      <c r="G816" s="6">
        <f>IF(A816="","",VLOOKUP($A816,超越经验表!$A:$G,7,)-VLOOKUP($A$3-1,超越经验表!$A:$G,7,))</f>
        <v>814</v>
      </c>
      <c r="H816" s="6">
        <f t="shared" si="38"/>
        <v>815</v>
      </c>
    </row>
    <row r="817" spans="1:8" x14ac:dyDescent="0.2">
      <c r="A817" s="5">
        <f t="shared" si="39"/>
        <v>816</v>
      </c>
      <c r="B817" s="5" t="str">
        <f>IF(A817="","",VLOOKUP($A817,超越经验表!$A:$B,2,))</f>
        <v>3.43万亿</v>
      </c>
      <c r="C817" s="5">
        <f>IF(A817="","",VLOOKUP($A817,超越经验表!$A:$C,3,))</f>
        <v>3428960625615</v>
      </c>
      <c r="D817" s="5">
        <f>IF(A817="","",VLOOKUP($A817,超越经验表!$A:$D,4,))</f>
        <v>1</v>
      </c>
      <c r="E817" s="5" t="str">
        <f t="shared" si="37"/>
        <v>734.74万亿</v>
      </c>
      <c r="F817" s="5">
        <f>IF(A817="","",VLOOKUP($A817,超越经验表!$A:$F,6,)-VLOOKUP($A$3-1,超越经验表!$A:$F,6,))</f>
        <v>734742259690631</v>
      </c>
      <c r="G817" s="5">
        <f>IF(A817="","",VLOOKUP($A817,超越经验表!$A:$G,7,)-VLOOKUP($A$3-1,超越经验表!$A:$G,7,))</f>
        <v>815</v>
      </c>
      <c r="H817" s="5">
        <f t="shared" si="38"/>
        <v>816</v>
      </c>
    </row>
    <row r="818" spans="1:8" x14ac:dyDescent="0.2">
      <c r="A818" s="11">
        <f t="shared" si="39"/>
        <v>817</v>
      </c>
      <c r="B818" s="6" t="str">
        <f>IF(A818="","",VLOOKUP($A818,超越经验表!$A:$B,2,))</f>
        <v>3.44万亿</v>
      </c>
      <c r="C818" s="6">
        <f>IF(A818="","",VLOOKUP($A818,超越经验表!$A:$C,3,))</f>
        <v>3440210618616</v>
      </c>
      <c r="D818" s="6">
        <f>IF(A818="","",VLOOKUP($A818,超越经验表!$A:$D,4,))</f>
        <v>1</v>
      </c>
      <c r="E818" s="6" t="str">
        <f t="shared" si="37"/>
        <v>738.17万亿</v>
      </c>
      <c r="F818" s="6">
        <f>IF(A818="","",VLOOKUP($A818,超越经验表!$A:$F,6,)-VLOOKUP($A$3-1,超越经验表!$A:$F,6,))</f>
        <v>738171220316246</v>
      </c>
      <c r="G818" s="6">
        <f>IF(A818="","",VLOOKUP($A818,超越经验表!$A:$G,7,)-VLOOKUP($A$3-1,超越经验表!$A:$G,7,))</f>
        <v>816</v>
      </c>
      <c r="H818" s="6">
        <f t="shared" si="38"/>
        <v>817</v>
      </c>
    </row>
    <row r="819" spans="1:8" x14ac:dyDescent="0.2">
      <c r="A819" s="5">
        <f t="shared" si="39"/>
        <v>818</v>
      </c>
      <c r="B819" s="5" t="str">
        <f>IF(A819="","",VLOOKUP($A819,超越经验表!$A:$B,2,))</f>
        <v>3.45万亿</v>
      </c>
      <c r="C819" s="5">
        <f>IF(A819="","",VLOOKUP($A819,超越经验表!$A:$C,3,))</f>
        <v>3451471861610</v>
      </c>
      <c r="D819" s="5">
        <f>IF(A819="","",VLOOKUP($A819,超越经验表!$A:$D,4,))</f>
        <v>1</v>
      </c>
      <c r="E819" s="5" t="str">
        <f t="shared" si="37"/>
        <v>741.61万亿</v>
      </c>
      <c r="F819" s="5">
        <f>IF(A819="","",VLOOKUP($A819,超越经验表!$A:$F,6,)-VLOOKUP($A$3-1,超越经验表!$A:$F,6,))</f>
        <v>741611430934862</v>
      </c>
      <c r="G819" s="5">
        <f>IF(A819="","",VLOOKUP($A819,超越经验表!$A:$G,7,)-VLOOKUP($A$3-1,超越经验表!$A:$G,7,))</f>
        <v>817</v>
      </c>
      <c r="H819" s="5">
        <f t="shared" si="38"/>
        <v>818</v>
      </c>
    </row>
    <row r="820" spans="1:8" x14ac:dyDescent="0.2">
      <c r="A820" s="11">
        <f t="shared" si="39"/>
        <v>819</v>
      </c>
      <c r="B820" s="6" t="str">
        <f>IF(A820="","",VLOOKUP($A820,超越经验表!$A:$B,2,))</f>
        <v>3.46万亿</v>
      </c>
      <c r="C820" s="6">
        <f>IF(A820="","",VLOOKUP($A820,超越经验表!$A:$C,3,))</f>
        <v>3462744365846</v>
      </c>
      <c r="D820" s="6">
        <f>IF(A820="","",VLOOKUP($A820,超越经验表!$A:$D,4,))</f>
        <v>1</v>
      </c>
      <c r="E820" s="6" t="str">
        <f t="shared" si="37"/>
        <v>745.06万亿</v>
      </c>
      <c r="F820" s="6">
        <f>IF(A820="","",VLOOKUP($A820,超越经验表!$A:$F,6,)-VLOOKUP($A$3-1,超越经验表!$A:$F,6,))</f>
        <v>745062902796472</v>
      </c>
      <c r="G820" s="6">
        <f>IF(A820="","",VLOOKUP($A820,超越经验表!$A:$G,7,)-VLOOKUP($A$3-1,超越经验表!$A:$G,7,))</f>
        <v>818</v>
      </c>
      <c r="H820" s="6">
        <f t="shared" si="38"/>
        <v>819</v>
      </c>
    </row>
    <row r="821" spans="1:8" x14ac:dyDescent="0.2">
      <c r="A821" s="5">
        <f t="shared" si="39"/>
        <v>820</v>
      </c>
      <c r="B821" s="5" t="str">
        <f>IF(A821="","",VLOOKUP($A821,超越经验表!$A:$B,2,))</f>
        <v>3.47万亿</v>
      </c>
      <c r="C821" s="5">
        <f>IF(A821="","",VLOOKUP($A821,超越经验表!$A:$C,3,))</f>
        <v>3474028142587</v>
      </c>
      <c r="D821" s="5">
        <f>IF(A821="","",VLOOKUP($A821,超越经验表!$A:$D,4,))</f>
        <v>1</v>
      </c>
      <c r="E821" s="5" t="str">
        <f t="shared" si="37"/>
        <v>748.53万亿</v>
      </c>
      <c r="F821" s="5">
        <f>IF(A821="","",VLOOKUP($A821,超越经验表!$A:$F,6,)-VLOOKUP($A$3-1,超越经验表!$A:$F,6,))</f>
        <v>748525647162318</v>
      </c>
      <c r="G821" s="5">
        <f>IF(A821="","",VLOOKUP($A821,超越经验表!$A:$G,7,)-VLOOKUP($A$3-1,超越经验表!$A:$G,7,))</f>
        <v>819</v>
      </c>
      <c r="H821" s="5">
        <f t="shared" si="38"/>
        <v>820</v>
      </c>
    </row>
    <row r="822" spans="1:8" x14ac:dyDescent="0.2">
      <c r="A822" s="11">
        <f t="shared" si="39"/>
        <v>821</v>
      </c>
      <c r="B822" s="6" t="str">
        <f>IF(A822="","",VLOOKUP($A822,超越经验表!$A:$B,2,))</f>
        <v>3.49万亿</v>
      </c>
      <c r="C822" s="6">
        <f>IF(A822="","",VLOOKUP($A822,超越经验表!$A:$C,3,))</f>
        <v>3485323203104</v>
      </c>
      <c r="D822" s="6">
        <f>IF(A822="","",VLOOKUP($A822,超越经验表!$A:$D,4,))</f>
        <v>1</v>
      </c>
      <c r="E822" s="6" t="str">
        <f t="shared" si="37"/>
        <v>752万亿</v>
      </c>
      <c r="F822" s="6">
        <f>IF(A822="","",VLOOKUP($A822,超越经验表!$A:$F,6,)-VLOOKUP($A$3-1,超越经验表!$A:$F,6,))</f>
        <v>751999675304905</v>
      </c>
      <c r="G822" s="6">
        <f>IF(A822="","",VLOOKUP($A822,超越经验表!$A:$G,7,)-VLOOKUP($A$3-1,超越经验表!$A:$G,7,))</f>
        <v>820</v>
      </c>
      <c r="H822" s="6">
        <f t="shared" si="38"/>
        <v>821</v>
      </c>
    </row>
    <row r="823" spans="1:8" x14ac:dyDescent="0.2">
      <c r="A823" s="5">
        <f t="shared" si="39"/>
        <v>822</v>
      </c>
      <c r="B823" s="5" t="str">
        <f>IF(A823="","",VLOOKUP($A823,超越经验表!$A:$B,2,))</f>
        <v>3.5万亿</v>
      </c>
      <c r="C823" s="5">
        <f>IF(A823="","",VLOOKUP($A823,超越经验表!$A:$C,3,))</f>
        <v>3496629558683</v>
      </c>
      <c r="D823" s="5">
        <f>IF(A823="","",VLOOKUP($A823,超越经验表!$A:$D,4,))</f>
        <v>1</v>
      </c>
      <c r="E823" s="5" t="str">
        <f t="shared" si="37"/>
        <v>755.48万亿</v>
      </c>
      <c r="F823" s="5">
        <f>IF(A823="","",VLOOKUP($A823,超越经验表!$A:$F,6,)-VLOOKUP($A$3-1,超越经验表!$A:$F,6,))</f>
        <v>755484998508009</v>
      </c>
      <c r="G823" s="5">
        <f>IF(A823="","",VLOOKUP($A823,超越经验表!$A:$G,7,)-VLOOKUP($A$3-1,超越经验表!$A:$G,7,))</f>
        <v>821</v>
      </c>
      <c r="H823" s="5">
        <f t="shared" si="38"/>
        <v>822</v>
      </c>
    </row>
    <row r="824" spans="1:8" x14ac:dyDescent="0.2">
      <c r="A824" s="11">
        <f t="shared" si="39"/>
        <v>823</v>
      </c>
      <c r="B824" s="6" t="str">
        <f>IF(A824="","",VLOOKUP($A824,超越经验表!$A:$B,2,))</f>
        <v>3.51万亿</v>
      </c>
      <c r="C824" s="6">
        <f>IF(A824="","",VLOOKUP($A824,超越经验表!$A:$C,3,))</f>
        <v>3507947220616</v>
      </c>
      <c r="D824" s="6">
        <f>IF(A824="","",VLOOKUP($A824,超越经验表!$A:$D,4,))</f>
        <v>1</v>
      </c>
      <c r="E824" s="6" t="str">
        <f t="shared" si="37"/>
        <v>758.98万亿</v>
      </c>
      <c r="F824" s="6">
        <f>IF(A824="","",VLOOKUP($A824,超越经验表!$A:$F,6,)-VLOOKUP($A$3-1,超越经验表!$A:$F,6,))</f>
        <v>758981628066692</v>
      </c>
      <c r="G824" s="6">
        <f>IF(A824="","",VLOOKUP($A824,超越经验表!$A:$G,7,)-VLOOKUP($A$3-1,超越经验表!$A:$G,7,))</f>
        <v>822</v>
      </c>
      <c r="H824" s="6">
        <f t="shared" si="38"/>
        <v>823</v>
      </c>
    </row>
    <row r="825" spans="1:8" x14ac:dyDescent="0.2">
      <c r="A825" s="5">
        <f t="shared" si="39"/>
        <v>824</v>
      </c>
      <c r="B825" s="5" t="str">
        <f>IF(A825="","",VLOOKUP($A825,超越经验表!$A:$B,2,))</f>
        <v>3.52万亿</v>
      </c>
      <c r="C825" s="5">
        <f>IF(A825="","",VLOOKUP($A825,超越经验表!$A:$C,3,))</f>
        <v>3519276200212</v>
      </c>
      <c r="D825" s="5">
        <f>IF(A825="","",VLOOKUP($A825,超越经验表!$A:$D,4,))</f>
        <v>1</v>
      </c>
      <c r="E825" s="5" t="str">
        <f t="shared" si="37"/>
        <v>762.49万亿</v>
      </c>
      <c r="F825" s="5">
        <f>IF(A825="","",VLOOKUP($A825,超越经验表!$A:$F,6,)-VLOOKUP($A$3-1,超越经验表!$A:$F,6,))</f>
        <v>762489575287308</v>
      </c>
      <c r="G825" s="5">
        <f>IF(A825="","",VLOOKUP($A825,超越经验表!$A:$G,7,)-VLOOKUP($A$3-1,超越经验表!$A:$G,7,))</f>
        <v>823</v>
      </c>
      <c r="H825" s="5">
        <f t="shared" si="38"/>
        <v>824</v>
      </c>
    </row>
    <row r="826" spans="1:8" x14ac:dyDescent="0.2">
      <c r="A826" s="11">
        <f t="shared" si="39"/>
        <v>825</v>
      </c>
      <c r="B826" s="6" t="str">
        <f>IF(A826="","",VLOOKUP($A826,超越经验表!$A:$B,2,))</f>
        <v>3.53万亿</v>
      </c>
      <c r="C826" s="6">
        <f>IF(A826="","",VLOOKUP($A826,超越经验表!$A:$C,3,))</f>
        <v>3530616508787</v>
      </c>
      <c r="D826" s="6">
        <f>IF(A826="","",VLOOKUP($A826,超越经验表!$A:$D,4,))</f>
        <v>1</v>
      </c>
      <c r="E826" s="6" t="str">
        <f t="shared" si="37"/>
        <v>766.01万亿</v>
      </c>
      <c r="F826" s="6">
        <f>IF(A826="","",VLOOKUP($A826,超越经验表!$A:$F,6,)-VLOOKUP($A$3-1,超越经验表!$A:$F,6,))</f>
        <v>766008851487520</v>
      </c>
      <c r="G826" s="6">
        <f>IF(A826="","",VLOOKUP($A826,超越经验表!$A:$G,7,)-VLOOKUP($A$3-1,超越经验表!$A:$G,7,))</f>
        <v>824</v>
      </c>
      <c r="H826" s="6">
        <f t="shared" si="38"/>
        <v>825</v>
      </c>
    </row>
    <row r="827" spans="1:8" x14ac:dyDescent="0.2">
      <c r="A827" s="5">
        <f t="shared" si="39"/>
        <v>826</v>
      </c>
      <c r="B827" s="5" t="str">
        <f>IF(A827="","",VLOOKUP($A827,超越经验表!$A:$B,2,))</f>
        <v>3.54万亿</v>
      </c>
      <c r="C827" s="5">
        <f>IF(A827="","",VLOOKUP($A827,超越经验表!$A:$C,3,))</f>
        <v>3541968157671</v>
      </c>
      <c r="D827" s="5">
        <f>IF(A827="","",VLOOKUP($A827,超越经验表!$A:$D,4,))</f>
        <v>1</v>
      </c>
      <c r="E827" s="5" t="str">
        <f t="shared" si="37"/>
        <v>769.54万亿</v>
      </c>
      <c r="F827" s="5">
        <f>IF(A827="","",VLOOKUP($A827,超越经验表!$A:$F,6,)-VLOOKUP($A$3-1,超越经验表!$A:$F,6,))</f>
        <v>769539467996307</v>
      </c>
      <c r="G827" s="5">
        <f>IF(A827="","",VLOOKUP($A827,超越经验表!$A:$G,7,)-VLOOKUP($A$3-1,超越经验表!$A:$G,7,))</f>
        <v>825</v>
      </c>
      <c r="H827" s="5">
        <f t="shared" si="38"/>
        <v>826</v>
      </c>
    </row>
    <row r="828" spans="1:8" x14ac:dyDescent="0.2">
      <c r="A828" s="11">
        <f t="shared" si="39"/>
        <v>827</v>
      </c>
      <c r="B828" s="6" t="str">
        <f>IF(A828="","",VLOOKUP($A828,超越经验表!$A:$B,2,))</f>
        <v>3.55万亿</v>
      </c>
      <c r="C828" s="6">
        <f>IF(A828="","",VLOOKUP($A828,超越经验表!$A:$C,3,))</f>
        <v>3553331158203</v>
      </c>
      <c r="D828" s="6">
        <f>IF(A828="","",VLOOKUP($A828,超越经验表!$A:$D,4,))</f>
        <v>1</v>
      </c>
      <c r="E828" s="6" t="str">
        <f t="shared" si="37"/>
        <v>773.08万亿</v>
      </c>
      <c r="F828" s="6">
        <f>IF(A828="","",VLOOKUP($A828,超越经验表!$A:$F,6,)-VLOOKUP($A$3-1,超越经验表!$A:$F,6,))</f>
        <v>773081436153978</v>
      </c>
      <c r="G828" s="6">
        <f>IF(A828="","",VLOOKUP($A828,超越经验表!$A:$G,7,)-VLOOKUP($A$3-1,超越经验表!$A:$G,7,))</f>
        <v>826</v>
      </c>
      <c r="H828" s="6">
        <f t="shared" si="38"/>
        <v>827</v>
      </c>
    </row>
    <row r="829" spans="1:8" x14ac:dyDescent="0.2">
      <c r="A829" s="5">
        <f t="shared" si="39"/>
        <v>828</v>
      </c>
      <c r="B829" s="5" t="str">
        <f>IF(A829="","",VLOOKUP($A829,超越经验表!$A:$B,2,))</f>
        <v>3.56万亿</v>
      </c>
      <c r="C829" s="5">
        <f>IF(A829="","",VLOOKUP($A829,超越经验表!$A:$C,3,))</f>
        <v>3564705521737</v>
      </c>
      <c r="D829" s="5">
        <f>IF(A829="","",VLOOKUP($A829,超越经验表!$A:$D,4,))</f>
        <v>1</v>
      </c>
      <c r="E829" s="5" t="str">
        <f t="shared" si="37"/>
        <v>776.63万亿</v>
      </c>
      <c r="F829" s="5">
        <f>IF(A829="","",VLOOKUP($A829,超越经验表!$A:$F,6,)-VLOOKUP($A$3-1,超越经验表!$A:$F,6,))</f>
        <v>776634767312181</v>
      </c>
      <c r="G829" s="5">
        <f>IF(A829="","",VLOOKUP($A829,超越经验表!$A:$G,7,)-VLOOKUP($A$3-1,超越经验表!$A:$G,7,))</f>
        <v>827</v>
      </c>
      <c r="H829" s="5">
        <f t="shared" si="38"/>
        <v>828</v>
      </c>
    </row>
    <row r="830" spans="1:8" x14ac:dyDescent="0.2">
      <c r="A830" s="11">
        <f t="shared" si="39"/>
        <v>829</v>
      </c>
      <c r="B830" s="6" t="str">
        <f>IF(A830="","",VLOOKUP($A830,超越经验表!$A:$B,2,))</f>
        <v>3.58万亿</v>
      </c>
      <c r="C830" s="6">
        <f>IF(A830="","",VLOOKUP($A830,超越经验表!$A:$C,3,))</f>
        <v>3576091259633</v>
      </c>
      <c r="D830" s="6">
        <f>IF(A830="","",VLOOKUP($A830,超越经验表!$A:$D,4,))</f>
        <v>1</v>
      </c>
      <c r="E830" s="6" t="str">
        <f t="shared" si="37"/>
        <v>780.2万亿</v>
      </c>
      <c r="F830" s="6">
        <f>IF(A830="","",VLOOKUP($A830,超越经验表!$A:$F,6,)-VLOOKUP($A$3-1,超越经验表!$A:$F,6,))</f>
        <v>780199472833918</v>
      </c>
      <c r="G830" s="6">
        <f>IF(A830="","",VLOOKUP($A830,超越经验表!$A:$G,7,)-VLOOKUP($A$3-1,超越经验表!$A:$G,7,))</f>
        <v>828</v>
      </c>
      <c r="H830" s="6">
        <f t="shared" si="38"/>
        <v>829</v>
      </c>
    </row>
    <row r="831" spans="1:8" x14ac:dyDescent="0.2">
      <c r="A831" s="5">
        <f t="shared" si="39"/>
        <v>830</v>
      </c>
      <c r="B831" s="5" t="str">
        <f>IF(A831="","",VLOOKUP($A831,超越经验表!$A:$B,2,))</f>
        <v>3.59万亿</v>
      </c>
      <c r="C831" s="5">
        <f>IF(A831="","",VLOOKUP($A831,超越经验表!$A:$C,3,))</f>
        <v>3587488383268</v>
      </c>
      <c r="D831" s="5">
        <f>IF(A831="","",VLOOKUP($A831,超越经验表!$A:$D,4,))</f>
        <v>1</v>
      </c>
      <c r="E831" s="5" t="str">
        <f t="shared" si="37"/>
        <v>783.78万亿</v>
      </c>
      <c r="F831" s="5">
        <f>IF(A831="","",VLOOKUP($A831,超越经验表!$A:$F,6,)-VLOOKUP($A$3-1,超越经验表!$A:$F,6,))</f>
        <v>783775564093551</v>
      </c>
      <c r="G831" s="5">
        <f>IF(A831="","",VLOOKUP($A831,超越经验表!$A:$G,7,)-VLOOKUP($A$3-1,超越经验表!$A:$G,7,))</f>
        <v>829</v>
      </c>
      <c r="H831" s="5">
        <f t="shared" si="38"/>
        <v>830</v>
      </c>
    </row>
    <row r="832" spans="1:8" x14ac:dyDescent="0.2">
      <c r="A832" s="11">
        <f t="shared" si="39"/>
        <v>831</v>
      </c>
      <c r="B832" s="6" t="str">
        <f>IF(A832="","",VLOOKUP($A832,超越经验表!$A:$B,2,))</f>
        <v>3.6万亿</v>
      </c>
      <c r="C832" s="6">
        <f>IF(A832="","",VLOOKUP($A832,超越经验表!$A:$C,3,))</f>
        <v>3598896904026</v>
      </c>
      <c r="D832" s="6">
        <f>IF(A832="","",VLOOKUP($A832,超越经验表!$A:$D,4,))</f>
        <v>1</v>
      </c>
      <c r="E832" s="6" t="str">
        <f t="shared" si="37"/>
        <v>787.36万亿</v>
      </c>
      <c r="F832" s="6">
        <f>IF(A832="","",VLOOKUP($A832,超越经验表!$A:$F,6,)-VLOOKUP($A$3-1,超越经验表!$A:$F,6,))</f>
        <v>787363052476819</v>
      </c>
      <c r="G832" s="6">
        <f>IF(A832="","",VLOOKUP($A832,超越经验表!$A:$G,7,)-VLOOKUP($A$3-1,超越经验表!$A:$G,7,))</f>
        <v>830</v>
      </c>
      <c r="H832" s="6">
        <f t="shared" si="38"/>
        <v>831</v>
      </c>
    </row>
    <row r="833" spans="1:8" x14ac:dyDescent="0.2">
      <c r="A833" s="5">
        <f t="shared" si="39"/>
        <v>832</v>
      </c>
      <c r="B833" s="5" t="str">
        <f>IF(A833="","",VLOOKUP($A833,超越经验表!$A:$B,2,))</f>
        <v>3.61万亿</v>
      </c>
      <c r="C833" s="5">
        <f>IF(A833="","",VLOOKUP($A833,超越经验表!$A:$C,3,))</f>
        <v>3610316833305</v>
      </c>
      <c r="D833" s="5">
        <f>IF(A833="","",VLOOKUP($A833,超越经验表!$A:$D,4,))</f>
        <v>1</v>
      </c>
      <c r="E833" s="5" t="str">
        <f t="shared" si="37"/>
        <v>790.96万亿</v>
      </c>
      <c r="F833" s="5">
        <f>IF(A833="","",VLOOKUP($A833,超越经验表!$A:$F,6,)-VLOOKUP($A$3-1,超越经验表!$A:$F,6,))</f>
        <v>790961949380845</v>
      </c>
      <c r="G833" s="5">
        <f>IF(A833="","",VLOOKUP($A833,超越经验表!$A:$G,7,)-VLOOKUP($A$3-1,超越经验表!$A:$G,7,))</f>
        <v>831</v>
      </c>
      <c r="H833" s="5">
        <f t="shared" si="38"/>
        <v>832</v>
      </c>
    </row>
    <row r="834" spans="1:8" x14ac:dyDescent="0.2">
      <c r="A834" s="11">
        <f t="shared" si="39"/>
        <v>833</v>
      </c>
      <c r="B834" s="6" t="str">
        <f>IF(A834="","",VLOOKUP($A834,超越经验表!$A:$B,2,))</f>
        <v>3.62万亿</v>
      </c>
      <c r="C834" s="6">
        <f>IF(A834="","",VLOOKUP($A834,超越经验表!$A:$C,3,))</f>
        <v>3621748182513</v>
      </c>
      <c r="D834" s="6">
        <f>IF(A834="","",VLOOKUP($A834,超越经验表!$A:$D,4,))</f>
        <v>1</v>
      </c>
      <c r="E834" s="6" t="str">
        <f t="shared" si="37"/>
        <v>794.57万亿</v>
      </c>
      <c r="F834" s="6">
        <f>IF(A834="","",VLOOKUP($A834,超越经验表!$A:$F,6,)-VLOOKUP($A$3-1,超越经验表!$A:$F,6,))</f>
        <v>794572266214150</v>
      </c>
      <c r="G834" s="6">
        <f>IF(A834="","",VLOOKUP($A834,超越经验表!$A:$G,7,)-VLOOKUP($A$3-1,超越经验表!$A:$G,7,))</f>
        <v>832</v>
      </c>
      <c r="H834" s="6">
        <f t="shared" si="38"/>
        <v>833</v>
      </c>
    </row>
    <row r="835" spans="1:8" x14ac:dyDescent="0.2">
      <c r="A835" s="5">
        <f t="shared" si="39"/>
        <v>834</v>
      </c>
      <c r="B835" s="5" t="str">
        <f>IF(A835="","",VLOOKUP($A835,超越经验表!$A:$B,2,))</f>
        <v>3.63万亿</v>
      </c>
      <c r="C835" s="5">
        <f>IF(A835="","",VLOOKUP($A835,超越经验表!$A:$C,3,))</f>
        <v>3633190963071</v>
      </c>
      <c r="D835" s="5">
        <f>IF(A835="","",VLOOKUP($A835,超越经验表!$A:$D,4,))</f>
        <v>1</v>
      </c>
      <c r="E835" s="5" t="str">
        <f t="shared" si="37"/>
        <v>798.19万亿</v>
      </c>
      <c r="F835" s="5">
        <f>IF(A835="","",VLOOKUP($A835,超越经验表!$A:$F,6,)-VLOOKUP($A$3-1,超越经验表!$A:$F,6,))</f>
        <v>798194014396663</v>
      </c>
      <c r="G835" s="5">
        <f>IF(A835="","",VLOOKUP($A835,超越经验表!$A:$G,7,)-VLOOKUP($A$3-1,超越经验表!$A:$G,7,))</f>
        <v>833</v>
      </c>
      <c r="H835" s="5">
        <f t="shared" si="38"/>
        <v>834</v>
      </c>
    </row>
    <row r="836" spans="1:8" x14ac:dyDescent="0.2">
      <c r="A836" s="11">
        <f t="shared" si="39"/>
        <v>835</v>
      </c>
      <c r="B836" s="6" t="str">
        <f>IF(A836="","",VLOOKUP($A836,超越经验表!$A:$B,2,))</f>
        <v>3.64万亿</v>
      </c>
      <c r="C836" s="6">
        <f>IF(A836="","",VLOOKUP($A836,超越经验表!$A:$C,3,))</f>
        <v>3644645186409</v>
      </c>
      <c r="D836" s="6">
        <f>IF(A836="","",VLOOKUP($A836,超越经验表!$A:$D,4,))</f>
        <v>1</v>
      </c>
      <c r="E836" s="6" t="str">
        <f t="shared" si="37"/>
        <v>801.83万亿</v>
      </c>
      <c r="F836" s="6">
        <f>IF(A836="","",VLOOKUP($A836,超越经验表!$A:$F,6,)-VLOOKUP($A$3-1,超越经验表!$A:$F,6,))</f>
        <v>801827205359734</v>
      </c>
      <c r="G836" s="6">
        <f>IF(A836="","",VLOOKUP($A836,超越经验表!$A:$G,7,)-VLOOKUP($A$3-1,超越经验表!$A:$G,7,))</f>
        <v>834</v>
      </c>
      <c r="H836" s="6">
        <f t="shared" si="38"/>
        <v>835</v>
      </c>
    </row>
    <row r="837" spans="1:8" x14ac:dyDescent="0.2">
      <c r="A837" s="5">
        <f t="shared" si="39"/>
        <v>836</v>
      </c>
      <c r="B837" s="5" t="str">
        <f>IF(A837="","",VLOOKUP($A837,超越经验表!$A:$B,2,))</f>
        <v>3.66万亿</v>
      </c>
      <c r="C837" s="5">
        <f>IF(A837="","",VLOOKUP($A837,超越经验表!$A:$C,3,))</f>
        <v>3656110863970</v>
      </c>
      <c r="D837" s="5">
        <f>IF(A837="","",VLOOKUP($A837,超越经验表!$A:$D,4,))</f>
        <v>1</v>
      </c>
      <c r="E837" s="5" t="str">
        <f t="shared" ref="E837:E900" si="40">IF(A837="","",IF(F837&gt;9999999999999990,ROUND(F837/10000000000000000,2)&amp;"万兆",IF(F837&gt;999999999999,ROUND(F837/1000000000000,2)&amp;"万亿",IF(F837&gt;99999999,ROUND(F837/100000000,2)&amp;"亿",ROUND(F837/10000,2)&amp;"万"))))</f>
        <v>805.47万亿</v>
      </c>
      <c r="F837" s="5">
        <f>IF(A837="","",VLOOKUP($A837,超越经验表!$A:$F,6,)-VLOOKUP($A$3-1,超越经验表!$A:$F,6,))</f>
        <v>805471850546143</v>
      </c>
      <c r="G837" s="5">
        <f>IF(A837="","",VLOOKUP($A837,超越经验表!$A:$G,7,)-VLOOKUP($A$3-1,超越经验表!$A:$G,7,))</f>
        <v>835</v>
      </c>
      <c r="H837" s="5">
        <f t="shared" ref="H837:H900" si="41">A837</f>
        <v>836</v>
      </c>
    </row>
    <row r="838" spans="1:8" x14ac:dyDescent="0.2">
      <c r="A838" s="11">
        <f t="shared" si="39"/>
        <v>837</v>
      </c>
      <c r="B838" s="6" t="str">
        <f>IF(A838="","",VLOOKUP($A838,超越经验表!$A:$B,2,))</f>
        <v>3.67万亿</v>
      </c>
      <c r="C838" s="6">
        <f>IF(A838="","",VLOOKUP($A838,超越经验表!$A:$C,3,))</f>
        <v>3667588007209</v>
      </c>
      <c r="D838" s="6">
        <f>IF(A838="","",VLOOKUP($A838,超越经验表!$A:$D,4,))</f>
        <v>1</v>
      </c>
      <c r="E838" s="6" t="str">
        <f t="shared" si="40"/>
        <v>809.13万亿</v>
      </c>
      <c r="F838" s="6">
        <f>IF(A838="","",VLOOKUP($A838,超越经验表!$A:$F,6,)-VLOOKUP($A$3-1,超越经验表!$A:$F,6,))</f>
        <v>809127961410113</v>
      </c>
      <c r="G838" s="6">
        <f>IF(A838="","",VLOOKUP($A838,超越经验表!$A:$G,7,)-VLOOKUP($A$3-1,超越经验表!$A:$G,7,))</f>
        <v>836</v>
      </c>
      <c r="H838" s="6">
        <f t="shared" si="41"/>
        <v>837</v>
      </c>
    </row>
    <row r="839" spans="1:8" x14ac:dyDescent="0.2">
      <c r="A839" s="5">
        <f t="shared" ref="A839:A902" si="42">IF(A838="","",IF(A838+1&lt;=4000,A838+1,""))</f>
        <v>838</v>
      </c>
      <c r="B839" s="5" t="str">
        <f>IF(A839="","",VLOOKUP($A839,超越经验表!$A:$B,2,))</f>
        <v>3.68万亿</v>
      </c>
      <c r="C839" s="5">
        <f>IF(A839="","",VLOOKUP($A839,超越经验表!$A:$C,3,))</f>
        <v>3679076627591</v>
      </c>
      <c r="D839" s="5">
        <f>IF(A839="","",VLOOKUP($A839,超越经验表!$A:$D,4,))</f>
        <v>1</v>
      </c>
      <c r="E839" s="5" t="str">
        <f t="shared" si="40"/>
        <v>812.8万亿</v>
      </c>
      <c r="F839" s="5">
        <f>IF(A839="","",VLOOKUP($A839,超越经验表!$A:$F,6,)-VLOOKUP($A$3-1,超越经验表!$A:$F,6,))</f>
        <v>812795549417322</v>
      </c>
      <c r="G839" s="5">
        <f>IF(A839="","",VLOOKUP($A839,超越经验表!$A:$G,7,)-VLOOKUP($A$3-1,超越经验表!$A:$G,7,))</f>
        <v>837</v>
      </c>
      <c r="H839" s="5">
        <f t="shared" si="41"/>
        <v>838</v>
      </c>
    </row>
    <row r="840" spans="1:8" x14ac:dyDescent="0.2">
      <c r="A840" s="11">
        <f t="shared" si="42"/>
        <v>839</v>
      </c>
      <c r="B840" s="6" t="str">
        <f>IF(A840="","",VLOOKUP($A840,超越经验表!$A:$B,2,))</f>
        <v>3.69万亿</v>
      </c>
      <c r="C840" s="6">
        <f>IF(A840="","",VLOOKUP($A840,超越经验表!$A:$C,3,))</f>
        <v>3690576736594</v>
      </c>
      <c r="D840" s="6">
        <f>IF(A840="","",VLOOKUP($A840,超越经验表!$A:$D,4,))</f>
        <v>1</v>
      </c>
      <c r="E840" s="6" t="str">
        <f t="shared" si="40"/>
        <v>816.47万亿</v>
      </c>
      <c r="F840" s="6">
        <f>IF(A840="","",VLOOKUP($A840,超越经验表!$A:$F,6,)-VLOOKUP($A$3-1,超越经验表!$A:$F,6,))</f>
        <v>816474626044913</v>
      </c>
      <c r="G840" s="6">
        <f>IF(A840="","",VLOOKUP($A840,超越经验表!$A:$G,7,)-VLOOKUP($A$3-1,超越经验表!$A:$G,7,))</f>
        <v>838</v>
      </c>
      <c r="H840" s="6">
        <f t="shared" si="41"/>
        <v>839</v>
      </c>
    </row>
    <row r="841" spans="1:8" x14ac:dyDescent="0.2">
      <c r="A841" s="5">
        <f t="shared" si="42"/>
        <v>840</v>
      </c>
      <c r="B841" s="5" t="str">
        <f>IF(A841="","",VLOOKUP($A841,超越经验表!$A:$B,2,))</f>
        <v>3.7万亿</v>
      </c>
      <c r="C841" s="5">
        <f>IF(A841="","",VLOOKUP($A841,超越经验表!$A:$C,3,))</f>
        <v>3702088345706</v>
      </c>
      <c r="D841" s="5">
        <f>IF(A841="","",VLOOKUP($A841,超越经验表!$A:$D,4,))</f>
        <v>1</v>
      </c>
      <c r="E841" s="5" t="str">
        <f t="shared" si="40"/>
        <v>820.17万亿</v>
      </c>
      <c r="F841" s="5">
        <f>IF(A841="","",VLOOKUP($A841,超越经验表!$A:$F,6,)-VLOOKUP($A$3-1,超越经验表!$A:$F,6,))</f>
        <v>820165202781507</v>
      </c>
      <c r="G841" s="5">
        <f>IF(A841="","",VLOOKUP($A841,超越经验表!$A:$G,7,)-VLOOKUP($A$3-1,超越经验表!$A:$G,7,))</f>
        <v>839</v>
      </c>
      <c r="H841" s="5">
        <f t="shared" si="41"/>
        <v>840</v>
      </c>
    </row>
    <row r="842" spans="1:8" x14ac:dyDescent="0.2">
      <c r="A842" s="11">
        <f t="shared" si="42"/>
        <v>841</v>
      </c>
      <c r="B842" s="6" t="str">
        <f>IF(A842="","",VLOOKUP($A842,超越经验表!$A:$B,2,))</f>
        <v>3.71万亿</v>
      </c>
      <c r="C842" s="6">
        <f>IF(A842="","",VLOOKUP($A842,超越经验表!$A:$C,3,))</f>
        <v>3713611466426</v>
      </c>
      <c r="D842" s="6">
        <f>IF(A842="","",VLOOKUP($A842,超越经验表!$A:$D,4,))</f>
        <v>1</v>
      </c>
      <c r="E842" s="6" t="str">
        <f t="shared" si="40"/>
        <v>823.87万亿</v>
      </c>
      <c r="F842" s="6">
        <f>IF(A842="","",VLOOKUP($A842,超越经验表!$A:$F,6,)-VLOOKUP($A$3-1,超越经验表!$A:$F,6,))</f>
        <v>823867291127213</v>
      </c>
      <c r="G842" s="6">
        <f>IF(A842="","",VLOOKUP($A842,超越经验表!$A:$G,7,)-VLOOKUP($A$3-1,超越经验表!$A:$G,7,))</f>
        <v>840</v>
      </c>
      <c r="H842" s="6">
        <f t="shared" si="41"/>
        <v>841</v>
      </c>
    </row>
    <row r="843" spans="1:8" x14ac:dyDescent="0.2">
      <c r="A843" s="5">
        <f t="shared" si="42"/>
        <v>842</v>
      </c>
      <c r="B843" s="5" t="str">
        <f>IF(A843="","",VLOOKUP($A843,超越经验表!$A:$B,2,))</f>
        <v>3.73万亿</v>
      </c>
      <c r="C843" s="5">
        <f>IF(A843="","",VLOOKUP($A843,超越经验表!$A:$C,3,))</f>
        <v>3725146110268</v>
      </c>
      <c r="D843" s="5">
        <f>IF(A843="","",VLOOKUP($A843,超越经验表!$A:$D,4,))</f>
        <v>1</v>
      </c>
      <c r="E843" s="5" t="str">
        <f t="shared" si="40"/>
        <v>827.58万亿</v>
      </c>
      <c r="F843" s="5">
        <f>IF(A843="","",VLOOKUP($A843,超越经验表!$A:$F,6,)-VLOOKUP($A$3-1,超越经验表!$A:$F,6,))</f>
        <v>827580902593639</v>
      </c>
      <c r="G843" s="5">
        <f>IF(A843="","",VLOOKUP($A843,超越经验表!$A:$G,7,)-VLOOKUP($A$3-1,超越经验表!$A:$G,7,))</f>
        <v>841</v>
      </c>
      <c r="H843" s="5">
        <f t="shared" si="41"/>
        <v>842</v>
      </c>
    </row>
    <row r="844" spans="1:8" x14ac:dyDescent="0.2">
      <c r="A844" s="11">
        <f t="shared" si="42"/>
        <v>843</v>
      </c>
      <c r="B844" s="6" t="str">
        <f>IF(A844="","",VLOOKUP($A844,超越经验表!$A:$B,2,))</f>
        <v>3.74万亿</v>
      </c>
      <c r="C844" s="6">
        <f>IF(A844="","",VLOOKUP($A844,超越经验表!$A:$C,3,))</f>
        <v>3736692288753</v>
      </c>
      <c r="D844" s="6">
        <f>IF(A844="","",VLOOKUP($A844,超越经验表!$A:$D,4,))</f>
        <v>1</v>
      </c>
      <c r="E844" s="6" t="str">
        <f t="shared" si="40"/>
        <v>831.31万亿</v>
      </c>
      <c r="F844" s="6">
        <f>IF(A844="","",VLOOKUP($A844,超越经验表!$A:$F,6,)-VLOOKUP($A$3-1,超越经验表!$A:$F,6,))</f>
        <v>831306048703907</v>
      </c>
      <c r="G844" s="6">
        <f>IF(A844="","",VLOOKUP($A844,超越经验表!$A:$G,7,)-VLOOKUP($A$3-1,超越经验表!$A:$G,7,))</f>
        <v>842</v>
      </c>
      <c r="H844" s="6">
        <f t="shared" si="41"/>
        <v>843</v>
      </c>
    </row>
    <row r="845" spans="1:8" x14ac:dyDescent="0.2">
      <c r="A845" s="5">
        <f t="shared" si="42"/>
        <v>844</v>
      </c>
      <c r="B845" s="5" t="str">
        <f>IF(A845="","",VLOOKUP($A845,超越经验表!$A:$B,2,))</f>
        <v>3.75万亿</v>
      </c>
      <c r="C845" s="5">
        <f>IF(A845="","",VLOOKUP($A845,超越经验表!$A:$C,3,))</f>
        <v>3748250013417</v>
      </c>
      <c r="D845" s="5">
        <f>IF(A845="","",VLOOKUP($A845,超越经验表!$A:$D,4,))</f>
        <v>1</v>
      </c>
      <c r="E845" s="5" t="str">
        <f t="shared" si="40"/>
        <v>835.04万亿</v>
      </c>
      <c r="F845" s="5">
        <f>IF(A845="","",VLOOKUP($A845,超越经验表!$A:$F,6,)-VLOOKUP($A$3-1,超越经验表!$A:$F,6,))</f>
        <v>835042740992660</v>
      </c>
      <c r="G845" s="5">
        <f>IF(A845="","",VLOOKUP($A845,超越经验表!$A:$G,7,)-VLOOKUP($A$3-1,超越经验表!$A:$G,7,))</f>
        <v>843</v>
      </c>
      <c r="H845" s="5">
        <f t="shared" si="41"/>
        <v>844</v>
      </c>
    </row>
    <row r="846" spans="1:8" x14ac:dyDescent="0.2">
      <c r="A846" s="11">
        <f t="shared" si="42"/>
        <v>845</v>
      </c>
      <c r="B846" s="6" t="str">
        <f>IF(A846="","",VLOOKUP($A846,超越经验表!$A:$B,2,))</f>
        <v>3.76万亿</v>
      </c>
      <c r="C846" s="6">
        <f>IF(A846="","",VLOOKUP($A846,超越经验表!$A:$C,3,))</f>
        <v>3759819295805</v>
      </c>
      <c r="D846" s="6">
        <f>IF(A846="","",VLOOKUP($A846,超越经验表!$A:$D,4,))</f>
        <v>1</v>
      </c>
      <c r="E846" s="6" t="str">
        <f t="shared" si="40"/>
        <v>838.79万亿</v>
      </c>
      <c r="F846" s="6">
        <f>IF(A846="","",VLOOKUP($A846,超越经验表!$A:$F,6,)-VLOOKUP($A$3-1,超越经验表!$A:$F,6,))</f>
        <v>838790991006077</v>
      </c>
      <c r="G846" s="6">
        <f>IF(A846="","",VLOOKUP($A846,超越经验表!$A:$G,7,)-VLOOKUP($A$3-1,超越经验表!$A:$G,7,))</f>
        <v>844</v>
      </c>
      <c r="H846" s="6">
        <f t="shared" si="41"/>
        <v>845</v>
      </c>
    </row>
    <row r="847" spans="1:8" x14ac:dyDescent="0.2">
      <c r="A847" s="5">
        <f t="shared" si="42"/>
        <v>846</v>
      </c>
      <c r="B847" s="5" t="str">
        <f>IF(A847="","",VLOOKUP($A847,超越经验表!$A:$B,2,))</f>
        <v>3.77万亿</v>
      </c>
      <c r="C847" s="5">
        <f>IF(A847="","",VLOOKUP($A847,超越经验表!$A:$C,3,))</f>
        <v>3771400147476</v>
      </c>
      <c r="D847" s="5">
        <f>IF(A847="","",VLOOKUP($A847,超越经验表!$A:$D,4,))</f>
        <v>1</v>
      </c>
      <c r="E847" s="5" t="str">
        <f t="shared" si="40"/>
        <v>842.55万亿</v>
      </c>
      <c r="F847" s="5">
        <f>IF(A847="","",VLOOKUP($A847,超越经验表!$A:$F,6,)-VLOOKUP($A$3-1,超越经验表!$A:$F,6,))</f>
        <v>842550810301882</v>
      </c>
      <c r="G847" s="5">
        <f>IF(A847="","",VLOOKUP($A847,超越经验表!$A:$G,7,)-VLOOKUP($A$3-1,超越经验表!$A:$G,7,))</f>
        <v>845</v>
      </c>
      <c r="H847" s="5">
        <f t="shared" si="41"/>
        <v>846</v>
      </c>
    </row>
    <row r="848" spans="1:8" x14ac:dyDescent="0.2">
      <c r="A848" s="11">
        <f t="shared" si="42"/>
        <v>847</v>
      </c>
      <c r="B848" s="6" t="str">
        <f>IF(A848="","",VLOOKUP($A848,超越经验表!$A:$B,2,))</f>
        <v>3.78万亿</v>
      </c>
      <c r="C848" s="6">
        <f>IF(A848="","",VLOOKUP($A848,超越经验表!$A:$C,3,))</f>
        <v>3782992579998</v>
      </c>
      <c r="D848" s="6">
        <f>IF(A848="","",VLOOKUP($A848,超越经验表!$A:$D,4,))</f>
        <v>1</v>
      </c>
      <c r="E848" s="6" t="str">
        <f t="shared" si="40"/>
        <v>846.32万亿</v>
      </c>
      <c r="F848" s="6">
        <f>IF(A848="","",VLOOKUP($A848,超越经验表!$A:$F,6,)-VLOOKUP($A$3-1,超越经验表!$A:$F,6,))</f>
        <v>846322210449358</v>
      </c>
      <c r="G848" s="6">
        <f>IF(A848="","",VLOOKUP($A848,超越经验表!$A:$G,7,)-VLOOKUP($A$3-1,超越经验表!$A:$G,7,))</f>
        <v>846</v>
      </c>
      <c r="H848" s="6">
        <f t="shared" si="41"/>
        <v>847</v>
      </c>
    </row>
    <row r="849" spans="1:8" x14ac:dyDescent="0.2">
      <c r="A849" s="5">
        <f t="shared" si="42"/>
        <v>848</v>
      </c>
      <c r="B849" s="5" t="str">
        <f>IF(A849="","",VLOOKUP($A849,超越经验表!$A:$B,2,))</f>
        <v>3.79万亿</v>
      </c>
      <c r="C849" s="5">
        <f>IF(A849="","",VLOOKUP($A849,超越经验表!$A:$C,3,))</f>
        <v>3794596604953</v>
      </c>
      <c r="D849" s="5">
        <f>IF(A849="","",VLOOKUP($A849,超越经验表!$A:$D,4,))</f>
        <v>1</v>
      </c>
      <c r="E849" s="5" t="str">
        <f t="shared" si="40"/>
        <v>850.11万亿</v>
      </c>
      <c r="F849" s="5">
        <f>IF(A849="","",VLOOKUP($A849,超越经验表!$A:$F,6,)-VLOOKUP($A$3-1,超越经验表!$A:$F,6,))</f>
        <v>850105203029356</v>
      </c>
      <c r="G849" s="5">
        <f>IF(A849="","",VLOOKUP($A849,超越经验表!$A:$G,7,)-VLOOKUP($A$3-1,超越经验表!$A:$G,7,))</f>
        <v>847</v>
      </c>
      <c r="H849" s="5">
        <f t="shared" si="41"/>
        <v>848</v>
      </c>
    </row>
    <row r="850" spans="1:8" x14ac:dyDescent="0.2">
      <c r="A850" s="11">
        <f t="shared" si="42"/>
        <v>849</v>
      </c>
      <c r="B850" s="6" t="str">
        <f>IF(A850="","",VLOOKUP($A850,超越经验表!$A:$B,2,))</f>
        <v>3.81万亿</v>
      </c>
      <c r="C850" s="6">
        <f>IF(A850="","",VLOOKUP($A850,超越经验表!$A:$C,3,))</f>
        <v>3806212233933</v>
      </c>
      <c r="D850" s="6">
        <f>IF(A850="","",VLOOKUP($A850,超越经验表!$A:$D,4,))</f>
        <v>1</v>
      </c>
      <c r="E850" s="6" t="str">
        <f t="shared" si="40"/>
        <v>853.9万亿</v>
      </c>
      <c r="F850" s="6">
        <f>IF(A850="","",VLOOKUP($A850,超越经验表!$A:$F,6,)-VLOOKUP($A$3-1,超越经验表!$A:$F,6,))</f>
        <v>853899799634309</v>
      </c>
      <c r="G850" s="6">
        <f>IF(A850="","",VLOOKUP($A850,超越经验表!$A:$G,7,)-VLOOKUP($A$3-1,超越经验表!$A:$G,7,))</f>
        <v>848</v>
      </c>
      <c r="H850" s="6">
        <f t="shared" si="41"/>
        <v>849</v>
      </c>
    </row>
    <row r="851" spans="1:8" x14ac:dyDescent="0.2">
      <c r="A851" s="5">
        <f t="shared" si="42"/>
        <v>850</v>
      </c>
      <c r="B851" s="5" t="str">
        <f>IF(A851="","",VLOOKUP($A851,超越经验表!$A:$B,2,))</f>
        <v>3.82万亿</v>
      </c>
      <c r="C851" s="5">
        <f>IF(A851="","",VLOOKUP($A851,超越经验表!$A:$C,3,))</f>
        <v>3817839478542</v>
      </c>
      <c r="D851" s="5">
        <f>IF(A851="","",VLOOKUP($A851,超越经验表!$A:$D,4,))</f>
        <v>1</v>
      </c>
      <c r="E851" s="5" t="str">
        <f t="shared" si="40"/>
        <v>857.71万亿</v>
      </c>
      <c r="F851" s="5">
        <f>IF(A851="","",VLOOKUP($A851,超越经验表!$A:$F,6,)-VLOOKUP($A$3-1,超越经验表!$A:$F,6,))</f>
        <v>857706011868242</v>
      </c>
      <c r="G851" s="5">
        <f>IF(A851="","",VLOOKUP($A851,超越经验表!$A:$G,7,)-VLOOKUP($A$3-1,超越经验表!$A:$G,7,))</f>
        <v>849</v>
      </c>
      <c r="H851" s="5">
        <f t="shared" si="41"/>
        <v>850</v>
      </c>
    </row>
    <row r="852" spans="1:8" x14ac:dyDescent="0.2">
      <c r="A852" s="11">
        <f t="shared" si="42"/>
        <v>851</v>
      </c>
      <c r="B852" s="6" t="str">
        <f>IF(A852="","",VLOOKUP($A852,超越经验表!$A:$B,2,))</f>
        <v>3.83万亿</v>
      </c>
      <c r="C852" s="6">
        <f>IF(A852="","",VLOOKUP($A852,超越经验表!$A:$C,3,))</f>
        <v>3829478350396</v>
      </c>
      <c r="D852" s="6">
        <f>IF(A852="","",VLOOKUP($A852,超越经验表!$A:$D,4,))</f>
        <v>1</v>
      </c>
      <c r="E852" s="6" t="str">
        <f t="shared" si="40"/>
        <v>861.52万亿</v>
      </c>
      <c r="F852" s="6">
        <f>IF(A852="","",VLOOKUP($A852,超越经验表!$A:$F,6,)-VLOOKUP($A$3-1,超越经验表!$A:$F,6,))</f>
        <v>861523851346784</v>
      </c>
      <c r="G852" s="6">
        <f>IF(A852="","",VLOOKUP($A852,超越经验表!$A:$G,7,)-VLOOKUP($A$3-1,超越经验表!$A:$G,7,))</f>
        <v>850</v>
      </c>
      <c r="H852" s="6">
        <f t="shared" si="41"/>
        <v>851</v>
      </c>
    </row>
    <row r="853" spans="1:8" x14ac:dyDescent="0.2">
      <c r="A853" s="5">
        <f t="shared" si="42"/>
        <v>852</v>
      </c>
      <c r="B853" s="5" t="str">
        <f>IF(A853="","",VLOOKUP($A853,超越经验表!$A:$B,2,))</f>
        <v>3.84万亿</v>
      </c>
      <c r="C853" s="5">
        <f>IF(A853="","",VLOOKUP($A853,超越经验表!$A:$C,3,))</f>
        <v>3841128861121</v>
      </c>
      <c r="D853" s="5">
        <f>IF(A853="","",VLOOKUP($A853,超越经验表!$A:$D,4,))</f>
        <v>1</v>
      </c>
      <c r="E853" s="5" t="str">
        <f t="shared" si="40"/>
        <v>865.35万亿</v>
      </c>
      <c r="F853" s="5">
        <f>IF(A853="","",VLOOKUP($A853,超越经验表!$A:$F,6,)-VLOOKUP($A$3-1,超越经验表!$A:$F,6,))</f>
        <v>865353329697180</v>
      </c>
      <c r="G853" s="5">
        <f>IF(A853="","",VLOOKUP($A853,超越经验表!$A:$G,7,)-VLOOKUP($A$3-1,超越经验表!$A:$G,7,))</f>
        <v>851</v>
      </c>
      <c r="H853" s="5">
        <f t="shared" si="41"/>
        <v>852</v>
      </c>
    </row>
    <row r="854" spans="1:8" x14ac:dyDescent="0.2">
      <c r="A854" s="11">
        <f t="shared" si="42"/>
        <v>853</v>
      </c>
      <c r="B854" s="6" t="str">
        <f>IF(A854="","",VLOOKUP($A854,超越经验表!$A:$B,2,))</f>
        <v>3.85万亿</v>
      </c>
      <c r="C854" s="6">
        <f>IF(A854="","",VLOOKUP($A854,超越经验表!$A:$C,3,))</f>
        <v>3852791022357</v>
      </c>
      <c r="D854" s="6">
        <f>IF(A854="","",VLOOKUP($A854,超越经验表!$A:$D,4,))</f>
        <v>1</v>
      </c>
      <c r="E854" s="6" t="str">
        <f t="shared" si="40"/>
        <v>869.19万亿</v>
      </c>
      <c r="F854" s="6">
        <f>IF(A854="","",VLOOKUP($A854,超越经验表!$A:$F,6,)-VLOOKUP($A$3-1,超越经验表!$A:$F,6,))</f>
        <v>869194458558301</v>
      </c>
      <c r="G854" s="6">
        <f>IF(A854="","",VLOOKUP($A854,超越经验表!$A:$G,7,)-VLOOKUP($A$3-1,超越经验表!$A:$G,7,))</f>
        <v>852</v>
      </c>
      <c r="H854" s="6">
        <f t="shared" si="41"/>
        <v>853</v>
      </c>
    </row>
    <row r="855" spans="1:8" x14ac:dyDescent="0.2">
      <c r="A855" s="5">
        <f t="shared" si="42"/>
        <v>854</v>
      </c>
      <c r="B855" s="5" t="str">
        <f>IF(A855="","",VLOOKUP($A855,超越经验表!$A:$B,2,))</f>
        <v>3.86万亿</v>
      </c>
      <c r="C855" s="5">
        <f>IF(A855="","",VLOOKUP($A855,超越经验表!$A:$C,3,))</f>
        <v>3864464845754</v>
      </c>
      <c r="D855" s="5">
        <f>IF(A855="","",VLOOKUP($A855,超越经验表!$A:$D,4,))</f>
        <v>1</v>
      </c>
      <c r="E855" s="5" t="str">
        <f t="shared" si="40"/>
        <v>873.05万亿</v>
      </c>
      <c r="F855" s="5">
        <f>IF(A855="","",VLOOKUP($A855,超越经验表!$A:$F,6,)-VLOOKUP($A$3-1,超越经验表!$A:$F,6,))</f>
        <v>873047249580658</v>
      </c>
      <c r="G855" s="5">
        <f>IF(A855="","",VLOOKUP($A855,超越经验表!$A:$G,7,)-VLOOKUP($A$3-1,超越经验表!$A:$G,7,))</f>
        <v>853</v>
      </c>
      <c r="H855" s="5">
        <f t="shared" si="41"/>
        <v>854</v>
      </c>
    </row>
    <row r="856" spans="1:8" x14ac:dyDescent="0.2">
      <c r="A856" s="11">
        <f t="shared" si="42"/>
        <v>855</v>
      </c>
      <c r="B856" s="6" t="str">
        <f>IF(A856="","",VLOOKUP($A856,超越经验表!$A:$B,2,))</f>
        <v>3.88万亿</v>
      </c>
      <c r="C856" s="6">
        <f>IF(A856="","",VLOOKUP($A856,超越经验表!$A:$C,3,))</f>
        <v>3876150342975</v>
      </c>
      <c r="D856" s="6">
        <f>IF(A856="","",VLOOKUP($A856,超越经验表!$A:$D,4,))</f>
        <v>1</v>
      </c>
      <c r="E856" s="6" t="str">
        <f t="shared" si="40"/>
        <v>876.91万亿</v>
      </c>
      <c r="F856" s="6">
        <f>IF(A856="","",VLOOKUP($A856,超越经验表!$A:$F,6,)-VLOOKUP($A$3-1,超越经验表!$A:$F,6,))</f>
        <v>876911714426412</v>
      </c>
      <c r="G856" s="6">
        <f>IF(A856="","",VLOOKUP($A856,超越经验表!$A:$G,7,)-VLOOKUP($A$3-1,超越经验表!$A:$G,7,))</f>
        <v>854</v>
      </c>
      <c r="H856" s="6">
        <f t="shared" si="41"/>
        <v>855</v>
      </c>
    </row>
    <row r="857" spans="1:8" x14ac:dyDescent="0.2">
      <c r="A857" s="5">
        <f t="shared" si="42"/>
        <v>856</v>
      </c>
      <c r="B857" s="5" t="str">
        <f>IF(A857="","",VLOOKUP($A857,超越经验表!$A:$B,2,))</f>
        <v>3.89万亿</v>
      </c>
      <c r="C857" s="5">
        <f>IF(A857="","",VLOOKUP($A857,超越经验表!$A:$C,3,))</f>
        <v>3887847525693</v>
      </c>
      <c r="D857" s="5">
        <f>IF(A857="","",VLOOKUP($A857,超越经验表!$A:$D,4,))</f>
        <v>1</v>
      </c>
      <c r="E857" s="5" t="str">
        <f t="shared" si="40"/>
        <v>880.79万亿</v>
      </c>
      <c r="F857" s="5">
        <f>IF(A857="","",VLOOKUP($A857,超越经验表!$A:$F,6,)-VLOOKUP($A$3-1,超越经验表!$A:$F,6,))</f>
        <v>880787864769387</v>
      </c>
      <c r="G857" s="5">
        <f>IF(A857="","",VLOOKUP($A857,超越经验表!$A:$G,7,)-VLOOKUP($A$3-1,超越经验表!$A:$G,7,))</f>
        <v>855</v>
      </c>
      <c r="H857" s="5">
        <f t="shared" si="41"/>
        <v>856</v>
      </c>
    </row>
    <row r="858" spans="1:8" x14ac:dyDescent="0.2">
      <c r="A858" s="11">
        <f t="shared" si="42"/>
        <v>857</v>
      </c>
      <c r="B858" s="6" t="str">
        <f>IF(A858="","",VLOOKUP($A858,超越经验表!$A:$B,2,))</f>
        <v>3.9万亿</v>
      </c>
      <c r="C858" s="6">
        <f>IF(A858="","",VLOOKUP($A858,超越经验表!$A:$C,3,))</f>
        <v>3899556405594</v>
      </c>
      <c r="D858" s="6">
        <f>IF(A858="","",VLOOKUP($A858,超越经验表!$A:$D,4,))</f>
        <v>1</v>
      </c>
      <c r="E858" s="6" t="str">
        <f t="shared" si="40"/>
        <v>884.68万亿</v>
      </c>
      <c r="F858" s="6">
        <f>IF(A858="","",VLOOKUP($A858,超越经验表!$A:$F,6,)-VLOOKUP($A$3-1,超越经验表!$A:$F,6,))</f>
        <v>884675712295080</v>
      </c>
      <c r="G858" s="6">
        <f>IF(A858="","",VLOOKUP($A858,超越经验表!$A:$G,7,)-VLOOKUP($A$3-1,超越经验表!$A:$G,7,))</f>
        <v>856</v>
      </c>
      <c r="H858" s="6">
        <f t="shared" si="41"/>
        <v>857</v>
      </c>
    </row>
    <row r="859" spans="1:8" x14ac:dyDescent="0.2">
      <c r="A859" s="5">
        <f t="shared" si="42"/>
        <v>858</v>
      </c>
      <c r="B859" s="5" t="str">
        <f>IF(A859="","",VLOOKUP($A859,超越经验表!$A:$B,2,))</f>
        <v>3.91万亿</v>
      </c>
      <c r="C859" s="5">
        <f>IF(A859="","",VLOOKUP($A859,超越经验表!$A:$C,3,))</f>
        <v>3911276994374</v>
      </c>
      <c r="D859" s="5">
        <f>IF(A859="","",VLOOKUP($A859,超越经验表!$A:$D,4,))</f>
        <v>1</v>
      </c>
      <c r="E859" s="5" t="str">
        <f t="shared" si="40"/>
        <v>888.58万亿</v>
      </c>
      <c r="F859" s="5">
        <f>IF(A859="","",VLOOKUP($A859,超越经验表!$A:$F,6,)-VLOOKUP($A$3-1,超越经验表!$A:$F,6,))</f>
        <v>888575268700674</v>
      </c>
      <c r="G859" s="5">
        <f>IF(A859="","",VLOOKUP($A859,超越经验表!$A:$G,7,)-VLOOKUP($A$3-1,超越经验表!$A:$G,7,))</f>
        <v>857</v>
      </c>
      <c r="H859" s="5">
        <f t="shared" si="41"/>
        <v>858</v>
      </c>
    </row>
    <row r="860" spans="1:8" x14ac:dyDescent="0.2">
      <c r="A860" s="11">
        <f t="shared" si="42"/>
        <v>859</v>
      </c>
      <c r="B860" s="6" t="str">
        <f>IF(A860="","",VLOOKUP($A860,超越经验表!$A:$B,2,))</f>
        <v>3.92万亿</v>
      </c>
      <c r="C860" s="6">
        <f>IF(A860="","",VLOOKUP($A860,超越经验表!$A:$C,3,))</f>
        <v>3923009303744</v>
      </c>
      <c r="D860" s="6">
        <f>IF(A860="","",VLOOKUP($A860,超越经验表!$A:$D,4,))</f>
        <v>1</v>
      </c>
      <c r="E860" s="6" t="str">
        <f t="shared" si="40"/>
        <v>892.49万亿</v>
      </c>
      <c r="F860" s="6">
        <f>IF(A860="","",VLOOKUP($A860,超越经验表!$A:$F,6,)-VLOOKUP($A$3-1,超越经验表!$A:$F,6,))</f>
        <v>892486545695048</v>
      </c>
      <c r="G860" s="6">
        <f>IF(A860="","",VLOOKUP($A860,超越经验表!$A:$G,7,)-VLOOKUP($A$3-1,超越经验表!$A:$G,7,))</f>
        <v>858</v>
      </c>
      <c r="H860" s="6">
        <f t="shared" si="41"/>
        <v>859</v>
      </c>
    </row>
    <row r="861" spans="1:8" x14ac:dyDescent="0.2">
      <c r="A861" s="5">
        <f t="shared" si="42"/>
        <v>860</v>
      </c>
      <c r="B861" s="5" t="str">
        <f>IF(A861="","",VLOOKUP($A861,超越经验表!$A:$B,2,))</f>
        <v>3.93万亿</v>
      </c>
      <c r="C861" s="5">
        <f>IF(A861="","",VLOOKUP($A861,超越经验表!$A:$C,3,))</f>
        <v>3934753345422</v>
      </c>
      <c r="D861" s="5">
        <f>IF(A861="","",VLOOKUP($A861,超越经验表!$A:$D,4,))</f>
        <v>1</v>
      </c>
      <c r="E861" s="5" t="str">
        <f t="shared" si="40"/>
        <v>896.41万亿</v>
      </c>
      <c r="F861" s="5">
        <f>IF(A861="","",VLOOKUP($A861,超越经验表!$A:$F,6,)-VLOOKUP($A$3-1,超越经验表!$A:$F,6,))</f>
        <v>896409554998792</v>
      </c>
      <c r="G861" s="5">
        <f>IF(A861="","",VLOOKUP($A861,超越经验表!$A:$G,7,)-VLOOKUP($A$3-1,超越经验表!$A:$G,7,))</f>
        <v>859</v>
      </c>
      <c r="H861" s="5">
        <f t="shared" si="41"/>
        <v>860</v>
      </c>
    </row>
    <row r="862" spans="1:8" x14ac:dyDescent="0.2">
      <c r="A862" s="11">
        <f t="shared" si="42"/>
        <v>861</v>
      </c>
      <c r="B862" s="6" t="str">
        <f>IF(A862="","",VLOOKUP($A862,超越经验表!$A:$B,2,))</f>
        <v>3.95万亿</v>
      </c>
      <c r="C862" s="6">
        <f>IF(A862="","",VLOOKUP($A862,超越经验表!$A:$C,3,))</f>
        <v>3946509131143</v>
      </c>
      <c r="D862" s="6">
        <f>IF(A862="","",VLOOKUP($A862,超越经验表!$A:$D,4,))</f>
        <v>1</v>
      </c>
      <c r="E862" s="6" t="str">
        <f t="shared" si="40"/>
        <v>900.34万亿</v>
      </c>
      <c r="F862" s="6">
        <f>IF(A862="","",VLOOKUP($A862,超越经验表!$A:$F,6,)-VLOOKUP($A$3-1,超越经验表!$A:$F,6,))</f>
        <v>900344308344214</v>
      </c>
      <c r="G862" s="6">
        <f>IF(A862="","",VLOOKUP($A862,超越经验表!$A:$G,7,)-VLOOKUP($A$3-1,超越经验表!$A:$G,7,))</f>
        <v>860</v>
      </c>
      <c r="H862" s="6">
        <f t="shared" si="41"/>
        <v>861</v>
      </c>
    </row>
    <row r="863" spans="1:8" x14ac:dyDescent="0.2">
      <c r="A863" s="5">
        <f t="shared" si="42"/>
        <v>862</v>
      </c>
      <c r="B863" s="5" t="str">
        <f>IF(A863="","",VLOOKUP($A863,超越经验表!$A:$B,2,))</f>
        <v>3.96万亿</v>
      </c>
      <c r="C863" s="5">
        <f>IF(A863="","",VLOOKUP($A863,超越经验表!$A:$C,3,))</f>
        <v>3958276672649</v>
      </c>
      <c r="D863" s="5">
        <f>IF(A863="","",VLOOKUP($A863,超越经验表!$A:$D,4,))</f>
        <v>1</v>
      </c>
      <c r="E863" s="5" t="str">
        <f t="shared" si="40"/>
        <v>904.29万亿</v>
      </c>
      <c r="F863" s="5">
        <f>IF(A863="","",VLOOKUP($A863,超越经验表!$A:$F,6,)-VLOOKUP($A$3-1,超越经验表!$A:$F,6,))</f>
        <v>904290817475357</v>
      </c>
      <c r="G863" s="5">
        <f>IF(A863="","",VLOOKUP($A863,超越经验表!$A:$G,7,)-VLOOKUP($A$3-1,超越经验表!$A:$G,7,))</f>
        <v>861</v>
      </c>
      <c r="H863" s="5">
        <f t="shared" si="41"/>
        <v>862</v>
      </c>
    </row>
    <row r="864" spans="1:8" x14ac:dyDescent="0.2">
      <c r="A864" s="11">
        <f t="shared" si="42"/>
        <v>863</v>
      </c>
      <c r="B864" s="6" t="str">
        <f>IF(A864="","",VLOOKUP($A864,超越经验表!$A:$B,2,))</f>
        <v>3.97万亿</v>
      </c>
      <c r="C864" s="6">
        <f>IF(A864="","",VLOOKUP($A864,超越经验表!$A:$C,3,))</f>
        <v>3970055981697</v>
      </c>
      <c r="D864" s="6">
        <f>IF(A864="","",VLOOKUP($A864,超越经验表!$A:$D,4,))</f>
        <v>1</v>
      </c>
      <c r="E864" s="6" t="str">
        <f t="shared" si="40"/>
        <v>908.25万亿</v>
      </c>
      <c r="F864" s="6">
        <f>IF(A864="","",VLOOKUP($A864,超越经验表!$A:$F,6,)-VLOOKUP($A$3-1,超越经验表!$A:$F,6,))</f>
        <v>908249094148006</v>
      </c>
      <c r="G864" s="6">
        <f>IF(A864="","",VLOOKUP($A864,超越经验表!$A:$G,7,)-VLOOKUP($A$3-1,超越经验表!$A:$G,7,))</f>
        <v>862</v>
      </c>
      <c r="H864" s="6">
        <f t="shared" si="41"/>
        <v>863</v>
      </c>
    </row>
    <row r="865" spans="1:8" x14ac:dyDescent="0.2">
      <c r="A865" s="5">
        <f t="shared" si="42"/>
        <v>864</v>
      </c>
      <c r="B865" s="5" t="str">
        <f>IF(A865="","",VLOOKUP($A865,超越经验表!$A:$B,2,))</f>
        <v>3.98万亿</v>
      </c>
      <c r="C865" s="5">
        <f>IF(A865="","",VLOOKUP($A865,超越经验表!$A:$C,3,))</f>
        <v>3981847070053</v>
      </c>
      <c r="D865" s="5">
        <f>IF(A865="","",VLOOKUP($A865,超越经验表!$A:$D,4,))</f>
        <v>1</v>
      </c>
      <c r="E865" s="5" t="str">
        <f t="shared" si="40"/>
        <v>912.22万亿</v>
      </c>
      <c r="F865" s="5">
        <f>IF(A865="","",VLOOKUP($A865,超越经验表!$A:$F,6,)-VLOOKUP($A$3-1,超越经验表!$A:$F,6,))</f>
        <v>912219150129703</v>
      </c>
      <c r="G865" s="5">
        <f>IF(A865="","",VLOOKUP($A865,超越经验表!$A:$G,7,)-VLOOKUP($A$3-1,超越经验表!$A:$G,7,))</f>
        <v>863</v>
      </c>
      <c r="H865" s="5">
        <f t="shared" si="41"/>
        <v>864</v>
      </c>
    </row>
    <row r="866" spans="1:8" x14ac:dyDescent="0.2">
      <c r="A866" s="11">
        <f t="shared" si="42"/>
        <v>865</v>
      </c>
      <c r="B866" s="6" t="str">
        <f>IF(A866="","",VLOOKUP($A866,超越经验表!$A:$B,2,))</f>
        <v>3.99万亿</v>
      </c>
      <c r="C866" s="6">
        <f>IF(A866="","",VLOOKUP($A866,超越经验表!$A:$C,3,))</f>
        <v>3993649949498</v>
      </c>
      <c r="D866" s="6">
        <f>IF(A866="","",VLOOKUP($A866,超越经验表!$A:$D,4,))</f>
        <v>1</v>
      </c>
      <c r="E866" s="6" t="str">
        <f t="shared" si="40"/>
        <v>916.2万亿</v>
      </c>
      <c r="F866" s="6">
        <f>IF(A866="","",VLOOKUP($A866,超越经验表!$A:$F,6,)-VLOOKUP($A$3-1,超越经验表!$A:$F,6,))</f>
        <v>916200997199756</v>
      </c>
      <c r="G866" s="6">
        <f>IF(A866="","",VLOOKUP($A866,超越经验表!$A:$G,7,)-VLOOKUP($A$3-1,超越经验表!$A:$G,7,))</f>
        <v>864</v>
      </c>
      <c r="H866" s="6">
        <f t="shared" si="41"/>
        <v>865</v>
      </c>
    </row>
    <row r="867" spans="1:8" x14ac:dyDescent="0.2">
      <c r="A867" s="5">
        <f t="shared" si="42"/>
        <v>866</v>
      </c>
      <c r="B867" s="5" t="str">
        <f>IF(A867="","",VLOOKUP($A867,超越经验表!$A:$B,2,))</f>
        <v>4.01万亿</v>
      </c>
      <c r="C867" s="5">
        <f>IF(A867="","",VLOOKUP($A867,超越经验表!$A:$C,3,))</f>
        <v>4005464631823</v>
      </c>
      <c r="D867" s="5">
        <f>IF(A867="","",VLOOKUP($A867,超越经验表!$A:$D,4,))</f>
        <v>1</v>
      </c>
      <c r="E867" s="5" t="str">
        <f t="shared" si="40"/>
        <v>920.19万亿</v>
      </c>
      <c r="F867" s="5">
        <f>IF(A867="","",VLOOKUP($A867,超越经验表!$A:$F,6,)-VLOOKUP($A$3-1,超越经验表!$A:$F,6,))</f>
        <v>920194647149254</v>
      </c>
      <c r="G867" s="5">
        <f>IF(A867="","",VLOOKUP($A867,超越经验表!$A:$G,7,)-VLOOKUP($A$3-1,超越经验表!$A:$G,7,))</f>
        <v>865</v>
      </c>
      <c r="H867" s="5">
        <f t="shared" si="41"/>
        <v>866</v>
      </c>
    </row>
    <row r="868" spans="1:8" x14ac:dyDescent="0.2">
      <c r="A868" s="11">
        <f t="shared" si="42"/>
        <v>867</v>
      </c>
      <c r="B868" s="6" t="str">
        <f>IF(A868="","",VLOOKUP($A868,超越经验表!$A:$B,2,))</f>
        <v>4.02万亿</v>
      </c>
      <c r="C868" s="6">
        <f>IF(A868="","",VLOOKUP($A868,超越经验表!$A:$C,3,))</f>
        <v>4017291128830</v>
      </c>
      <c r="D868" s="6">
        <f>IF(A868="","",VLOOKUP($A868,超越经验表!$A:$D,4,))</f>
        <v>1</v>
      </c>
      <c r="E868" s="6" t="str">
        <f t="shared" si="40"/>
        <v>924.2万亿</v>
      </c>
      <c r="F868" s="6">
        <f>IF(A868="","",VLOOKUP($A868,超越经验表!$A:$F,6,)-VLOOKUP($A$3-1,超越经验表!$A:$F,6,))</f>
        <v>924200111781077</v>
      </c>
      <c r="G868" s="6">
        <f>IF(A868="","",VLOOKUP($A868,超越经验表!$A:$G,7,)-VLOOKUP($A$3-1,超越经验表!$A:$G,7,))</f>
        <v>866</v>
      </c>
      <c r="H868" s="6">
        <f t="shared" si="41"/>
        <v>867</v>
      </c>
    </row>
    <row r="869" spans="1:8" x14ac:dyDescent="0.2">
      <c r="A869" s="5">
        <f t="shared" si="42"/>
        <v>868</v>
      </c>
      <c r="B869" s="5" t="str">
        <f>IF(A869="","",VLOOKUP($A869,超越经验表!$A:$B,2,))</f>
        <v>4.03万亿</v>
      </c>
      <c r="C869" s="5">
        <f>IF(A869="","",VLOOKUP($A869,超越经验表!$A:$C,3,))</f>
        <v>4029129452333</v>
      </c>
      <c r="D869" s="5">
        <f>IF(A869="","",VLOOKUP($A869,超越经验表!$A:$D,4,))</f>
        <v>1</v>
      </c>
      <c r="E869" s="5" t="str">
        <f t="shared" si="40"/>
        <v>928.22万亿</v>
      </c>
      <c r="F869" s="5">
        <f>IF(A869="","",VLOOKUP($A869,超越经验表!$A:$F,6,)-VLOOKUP($A$3-1,超越经验表!$A:$F,6,))</f>
        <v>928217402909907</v>
      </c>
      <c r="G869" s="5">
        <f>IF(A869="","",VLOOKUP($A869,超越经验表!$A:$G,7,)-VLOOKUP($A$3-1,超越经验表!$A:$G,7,))</f>
        <v>867</v>
      </c>
      <c r="H869" s="5">
        <f t="shared" si="41"/>
        <v>868</v>
      </c>
    </row>
    <row r="870" spans="1:8" x14ac:dyDescent="0.2">
      <c r="A870" s="11">
        <f t="shared" si="42"/>
        <v>869</v>
      </c>
      <c r="B870" s="6" t="str">
        <f>IF(A870="","",VLOOKUP($A870,超越经验表!$A:$B,2,))</f>
        <v>4.04万亿</v>
      </c>
      <c r="C870" s="6">
        <f>IF(A870="","",VLOOKUP($A870,超越经验表!$A:$C,3,))</f>
        <v>4040979614161</v>
      </c>
      <c r="D870" s="6">
        <f>IF(A870="","",VLOOKUP($A870,超越经验表!$A:$D,4,))</f>
        <v>1</v>
      </c>
      <c r="E870" s="6" t="str">
        <f t="shared" si="40"/>
        <v>932.25万亿</v>
      </c>
      <c r="F870" s="6">
        <f>IF(A870="","",VLOOKUP($A870,超越经验表!$A:$F,6,)-VLOOKUP($A$3-1,超越经验表!$A:$F,6,))</f>
        <v>932246532362240</v>
      </c>
      <c r="G870" s="6">
        <f>IF(A870="","",VLOOKUP($A870,超越经验表!$A:$G,7,)-VLOOKUP($A$3-1,超越经验表!$A:$G,7,))</f>
        <v>868</v>
      </c>
      <c r="H870" s="6">
        <f t="shared" si="41"/>
        <v>869</v>
      </c>
    </row>
    <row r="871" spans="1:8" x14ac:dyDescent="0.2">
      <c r="A871" s="5">
        <f t="shared" si="42"/>
        <v>870</v>
      </c>
      <c r="B871" s="5" t="str">
        <f>IF(A871="","",VLOOKUP($A871,超越经验表!$A:$B,2,))</f>
        <v>4.05万亿</v>
      </c>
      <c r="C871" s="5">
        <f>IF(A871="","",VLOOKUP($A871,超越经验表!$A:$C,3,))</f>
        <v>4052841626150</v>
      </c>
      <c r="D871" s="5">
        <f>IF(A871="","",VLOOKUP($A871,超越经验表!$A:$D,4,))</f>
        <v>1</v>
      </c>
      <c r="E871" s="5" t="str">
        <f t="shared" si="40"/>
        <v>936.29万亿</v>
      </c>
      <c r="F871" s="5">
        <f>IF(A871="","",VLOOKUP($A871,超越经验表!$A:$F,6,)-VLOOKUP($A$3-1,超越经验表!$A:$F,6,))</f>
        <v>936287511976401</v>
      </c>
      <c r="G871" s="5">
        <f>IF(A871="","",VLOOKUP($A871,超越经验表!$A:$G,7,)-VLOOKUP($A$3-1,超越经验表!$A:$G,7,))</f>
        <v>869</v>
      </c>
      <c r="H871" s="5">
        <f t="shared" si="41"/>
        <v>870</v>
      </c>
    </row>
    <row r="872" spans="1:8" x14ac:dyDescent="0.2">
      <c r="A872" s="11">
        <f t="shared" si="42"/>
        <v>871</v>
      </c>
      <c r="B872" s="6" t="str">
        <f>IF(A872="","",VLOOKUP($A872,超越经验表!$A:$B,2,))</f>
        <v>4.06万亿</v>
      </c>
      <c r="C872" s="6">
        <f>IF(A872="","",VLOOKUP($A872,超越经验表!$A:$C,3,))</f>
        <v>4064715500151</v>
      </c>
      <c r="D872" s="6">
        <f>IF(A872="","",VLOOKUP($A872,超越经验表!$A:$D,4,))</f>
        <v>1</v>
      </c>
      <c r="E872" s="6" t="str">
        <f t="shared" si="40"/>
        <v>940.34万亿</v>
      </c>
      <c r="F872" s="6">
        <f>IF(A872="","",VLOOKUP($A872,超越经验表!$A:$F,6,)-VLOOKUP($A$3-1,超越经验表!$A:$F,6,))</f>
        <v>940340353602551</v>
      </c>
      <c r="G872" s="6">
        <f>IF(A872="","",VLOOKUP($A872,超越经验表!$A:$G,7,)-VLOOKUP($A$3-1,超越经验表!$A:$G,7,))</f>
        <v>870</v>
      </c>
      <c r="H872" s="6">
        <f t="shared" si="41"/>
        <v>871</v>
      </c>
    </row>
    <row r="873" spans="1:8" x14ac:dyDescent="0.2">
      <c r="A873" s="5">
        <f t="shared" si="42"/>
        <v>872</v>
      </c>
      <c r="B873" s="5" t="str">
        <f>IF(A873="","",VLOOKUP($A873,超越经验表!$A:$B,2,))</f>
        <v>4.08万亿</v>
      </c>
      <c r="C873" s="5">
        <f>IF(A873="","",VLOOKUP($A873,超越经验表!$A:$C,3,))</f>
        <v>4076601248026</v>
      </c>
      <c r="D873" s="5">
        <f>IF(A873="","",VLOOKUP($A873,超越经验表!$A:$D,4,))</f>
        <v>1</v>
      </c>
      <c r="E873" s="5" t="str">
        <f t="shared" si="40"/>
        <v>944.41万亿</v>
      </c>
      <c r="F873" s="5">
        <f>IF(A873="","",VLOOKUP($A873,超越经验表!$A:$F,6,)-VLOOKUP($A$3-1,超越经验表!$A:$F,6,))</f>
        <v>944405069102702</v>
      </c>
      <c r="G873" s="5">
        <f>IF(A873="","",VLOOKUP($A873,超越经验表!$A:$G,7,)-VLOOKUP($A$3-1,超越经验表!$A:$G,7,))</f>
        <v>871</v>
      </c>
      <c r="H873" s="5">
        <f t="shared" si="41"/>
        <v>872</v>
      </c>
    </row>
    <row r="874" spans="1:8" x14ac:dyDescent="0.2">
      <c r="A874" s="11">
        <f t="shared" si="42"/>
        <v>873</v>
      </c>
      <c r="B874" s="6" t="str">
        <f>IF(A874="","",VLOOKUP($A874,超越经验表!$A:$B,2,))</f>
        <v>4.09万亿</v>
      </c>
      <c r="C874" s="6">
        <f>IF(A874="","",VLOOKUP($A874,超越经验表!$A:$C,3,))</f>
        <v>4088498881649</v>
      </c>
      <c r="D874" s="6">
        <f>IF(A874="","",VLOOKUP($A874,超越经验表!$A:$D,4,))</f>
        <v>1</v>
      </c>
      <c r="E874" s="6" t="str">
        <f t="shared" si="40"/>
        <v>948.48万亿</v>
      </c>
      <c r="F874" s="6">
        <f>IF(A874="","",VLOOKUP($A874,超越经验表!$A:$F,6,)-VLOOKUP($A$3-1,超越经验表!$A:$F,6,))</f>
        <v>948481670350728</v>
      </c>
      <c r="G874" s="6">
        <f>IF(A874="","",VLOOKUP($A874,超越经验表!$A:$G,7,)-VLOOKUP($A$3-1,超越经验表!$A:$G,7,))</f>
        <v>872</v>
      </c>
      <c r="H874" s="6">
        <f t="shared" si="41"/>
        <v>873</v>
      </c>
    </row>
    <row r="875" spans="1:8" x14ac:dyDescent="0.2">
      <c r="A875" s="5">
        <f t="shared" si="42"/>
        <v>874</v>
      </c>
      <c r="B875" s="5" t="str">
        <f>IF(A875="","",VLOOKUP($A875,超越经验表!$A:$B,2,))</f>
        <v>4.1万亿</v>
      </c>
      <c r="C875" s="5">
        <f>IF(A875="","",VLOOKUP($A875,超越经验表!$A:$C,3,))</f>
        <v>4100408412906</v>
      </c>
      <c r="D875" s="5">
        <f>IF(A875="","",VLOOKUP($A875,超越经验表!$A:$D,4,))</f>
        <v>1</v>
      </c>
      <c r="E875" s="5" t="str">
        <f t="shared" si="40"/>
        <v>952.57万亿</v>
      </c>
      <c r="F875" s="5">
        <f>IF(A875="","",VLOOKUP($A875,超越经验表!$A:$F,6,)-VLOOKUP($A$3-1,超越经验表!$A:$F,6,))</f>
        <v>952570169232377</v>
      </c>
      <c r="G875" s="5">
        <f>IF(A875="","",VLOOKUP($A875,超越经验表!$A:$G,7,)-VLOOKUP($A$3-1,超越经验表!$A:$G,7,))</f>
        <v>873</v>
      </c>
      <c r="H875" s="5">
        <f t="shared" si="41"/>
        <v>874</v>
      </c>
    </row>
    <row r="876" spans="1:8" x14ac:dyDescent="0.2">
      <c r="A876" s="11">
        <f t="shared" si="42"/>
        <v>875</v>
      </c>
      <c r="B876" s="6" t="str">
        <f>IF(A876="","",VLOOKUP($A876,超越经验表!$A:$B,2,))</f>
        <v>4.11万亿</v>
      </c>
      <c r="C876" s="6">
        <f>IF(A876="","",VLOOKUP($A876,超越经验表!$A:$C,3,))</f>
        <v>4112329853694</v>
      </c>
      <c r="D876" s="6">
        <f>IF(A876="","",VLOOKUP($A876,超越经验表!$A:$D,4,))</f>
        <v>1</v>
      </c>
      <c r="E876" s="6" t="str">
        <f t="shared" si="40"/>
        <v>956.67万亿</v>
      </c>
      <c r="F876" s="6">
        <f>IF(A876="","",VLOOKUP($A876,超越经验表!$A:$F,6,)-VLOOKUP($A$3-1,超越经验表!$A:$F,6,))</f>
        <v>956670577645283</v>
      </c>
      <c r="G876" s="6">
        <f>IF(A876="","",VLOOKUP($A876,超越经验表!$A:$G,7,)-VLOOKUP($A$3-1,超越经验表!$A:$G,7,))</f>
        <v>874</v>
      </c>
      <c r="H876" s="6">
        <f t="shared" si="41"/>
        <v>875</v>
      </c>
    </row>
    <row r="877" spans="1:8" x14ac:dyDescent="0.2">
      <c r="A877" s="5">
        <f t="shared" si="42"/>
        <v>876</v>
      </c>
      <c r="B877" s="5" t="str">
        <f>IF(A877="","",VLOOKUP($A877,超越经验表!$A:$B,2,))</f>
        <v>4.12万亿</v>
      </c>
      <c r="C877" s="5">
        <f>IF(A877="","",VLOOKUP($A877,超越经验表!$A:$C,3,))</f>
        <v>4124263215922</v>
      </c>
      <c r="D877" s="5">
        <f>IF(A877="","",VLOOKUP($A877,超越经验表!$A:$D,4,))</f>
        <v>1</v>
      </c>
      <c r="E877" s="5" t="str">
        <f t="shared" si="40"/>
        <v>960.78万亿</v>
      </c>
      <c r="F877" s="5">
        <f>IF(A877="","",VLOOKUP($A877,超越经验表!$A:$F,6,)-VLOOKUP($A$3-1,超越经验表!$A:$F,6,))</f>
        <v>960782907498977</v>
      </c>
      <c r="G877" s="5">
        <f>IF(A877="","",VLOOKUP($A877,超越经验表!$A:$G,7,)-VLOOKUP($A$3-1,超越经验表!$A:$G,7,))</f>
        <v>875</v>
      </c>
      <c r="H877" s="5">
        <f t="shared" si="41"/>
        <v>876</v>
      </c>
    </row>
    <row r="878" spans="1:8" x14ac:dyDescent="0.2">
      <c r="A878" s="11">
        <f t="shared" si="42"/>
        <v>877</v>
      </c>
      <c r="B878" s="6" t="str">
        <f>IF(A878="","",VLOOKUP($A878,超越经验表!$A:$B,2,))</f>
        <v>4.14万亿</v>
      </c>
      <c r="C878" s="6">
        <f>IF(A878="","",VLOOKUP($A878,超越经验表!$A:$C,3,))</f>
        <v>4136208511513</v>
      </c>
      <c r="D878" s="6">
        <f>IF(A878="","",VLOOKUP($A878,超越经验表!$A:$D,4,))</f>
        <v>1</v>
      </c>
      <c r="E878" s="6" t="str">
        <f t="shared" si="40"/>
        <v>964.91万亿</v>
      </c>
      <c r="F878" s="6">
        <f>IF(A878="","",VLOOKUP($A878,超越经验表!$A:$F,6,)-VLOOKUP($A$3-1,超越经验表!$A:$F,6,))</f>
        <v>964907170714899</v>
      </c>
      <c r="G878" s="6">
        <f>IF(A878="","",VLOOKUP($A878,超越经验表!$A:$G,7,)-VLOOKUP($A$3-1,超越经验表!$A:$G,7,))</f>
        <v>876</v>
      </c>
      <c r="H878" s="6">
        <f t="shared" si="41"/>
        <v>877</v>
      </c>
    </row>
    <row r="879" spans="1:8" x14ac:dyDescent="0.2">
      <c r="A879" s="5">
        <f t="shared" si="42"/>
        <v>878</v>
      </c>
      <c r="B879" s="5" t="str">
        <f>IF(A879="","",VLOOKUP($A879,超越经验表!$A:$B,2,))</f>
        <v>4.15万亿</v>
      </c>
      <c r="C879" s="5">
        <f>IF(A879="","",VLOOKUP($A879,超越经验表!$A:$C,3,))</f>
        <v>4148165752400</v>
      </c>
      <c r="D879" s="5">
        <f>IF(A879="","",VLOOKUP($A879,超越经验表!$A:$D,4,))</f>
        <v>1</v>
      </c>
      <c r="E879" s="5" t="str">
        <f t="shared" si="40"/>
        <v>969.04万亿</v>
      </c>
      <c r="F879" s="5">
        <f>IF(A879="","",VLOOKUP($A879,超越经验表!$A:$F,6,)-VLOOKUP($A$3-1,超越经验表!$A:$F,6,))</f>
        <v>969043379226412</v>
      </c>
      <c r="G879" s="5">
        <f>IF(A879="","",VLOOKUP($A879,超越经验表!$A:$G,7,)-VLOOKUP($A$3-1,超越经验表!$A:$G,7,))</f>
        <v>877</v>
      </c>
      <c r="H879" s="5">
        <f t="shared" si="41"/>
        <v>878</v>
      </c>
    </row>
    <row r="880" spans="1:8" x14ac:dyDescent="0.2">
      <c r="A880" s="11">
        <f t="shared" si="42"/>
        <v>879</v>
      </c>
      <c r="B880" s="6" t="str">
        <f>IF(A880="","",VLOOKUP($A880,超越经验表!$A:$B,2,))</f>
        <v>4.16万亿</v>
      </c>
      <c r="C880" s="6">
        <f>IF(A880="","",VLOOKUP($A880,超越经验表!$A:$C,3,))</f>
        <v>4160134950527</v>
      </c>
      <c r="D880" s="6">
        <f>IF(A880="","",VLOOKUP($A880,超越经验表!$A:$D,4,))</f>
        <v>1</v>
      </c>
      <c r="E880" s="6" t="str">
        <f t="shared" si="40"/>
        <v>973.19万亿</v>
      </c>
      <c r="F880" s="6">
        <f>IF(A880="","",VLOOKUP($A880,超越经验表!$A:$F,6,)-VLOOKUP($A$3-1,超越经验表!$A:$F,6,))</f>
        <v>973191544978812</v>
      </c>
      <c r="G880" s="6">
        <f>IF(A880="","",VLOOKUP($A880,超越经验表!$A:$G,7,)-VLOOKUP($A$3-1,超越经验表!$A:$G,7,))</f>
        <v>878</v>
      </c>
      <c r="H880" s="6">
        <f t="shared" si="41"/>
        <v>879</v>
      </c>
    </row>
    <row r="881" spans="1:8" x14ac:dyDescent="0.2">
      <c r="A881" s="5">
        <f t="shared" si="42"/>
        <v>880</v>
      </c>
      <c r="B881" s="5" t="str">
        <f>IF(A881="","",VLOOKUP($A881,超越经验表!$A:$B,2,))</f>
        <v>4.17万亿</v>
      </c>
      <c r="C881" s="5">
        <f>IF(A881="","",VLOOKUP($A881,超越经验表!$A:$C,3,))</f>
        <v>4172116117852</v>
      </c>
      <c r="D881" s="5">
        <f>IF(A881="","",VLOOKUP($A881,超越经验表!$A:$D,4,))</f>
        <v>1</v>
      </c>
      <c r="E881" s="5" t="str">
        <f t="shared" si="40"/>
        <v>977.35万亿</v>
      </c>
      <c r="F881" s="5">
        <f>IF(A881="","",VLOOKUP($A881,超越经验表!$A:$F,6,)-VLOOKUP($A$3-1,超越经验表!$A:$F,6,))</f>
        <v>977351679929339</v>
      </c>
      <c r="G881" s="5">
        <f>IF(A881="","",VLOOKUP($A881,超越经验表!$A:$G,7,)-VLOOKUP($A$3-1,超越经验表!$A:$G,7,))</f>
        <v>879</v>
      </c>
      <c r="H881" s="5">
        <f t="shared" si="41"/>
        <v>880</v>
      </c>
    </row>
    <row r="882" spans="1:8" x14ac:dyDescent="0.2">
      <c r="A882" s="11">
        <f t="shared" si="42"/>
        <v>881</v>
      </c>
      <c r="B882" s="6" t="str">
        <f>IF(A882="","",VLOOKUP($A882,超越经验表!$A:$B,2,))</f>
        <v>4.18万亿</v>
      </c>
      <c r="C882" s="6">
        <f>IF(A882="","",VLOOKUP($A882,超越经验表!$A:$C,3,))</f>
        <v>4184109266345</v>
      </c>
      <c r="D882" s="6">
        <f>IF(A882="","",VLOOKUP($A882,超越经验表!$A:$D,4,))</f>
        <v>1</v>
      </c>
      <c r="E882" s="6" t="str">
        <f t="shared" si="40"/>
        <v>981.52万亿</v>
      </c>
      <c r="F882" s="6">
        <f>IF(A882="","",VLOOKUP($A882,超越经验表!$A:$F,6,)-VLOOKUP($A$3-1,超越经验表!$A:$F,6,))</f>
        <v>981523796047191</v>
      </c>
      <c r="G882" s="6">
        <f>IF(A882="","",VLOOKUP($A882,超越经验表!$A:$G,7,)-VLOOKUP($A$3-1,超越经验表!$A:$G,7,))</f>
        <v>880</v>
      </c>
      <c r="H882" s="6">
        <f t="shared" si="41"/>
        <v>881</v>
      </c>
    </row>
    <row r="883" spans="1:8" x14ac:dyDescent="0.2">
      <c r="A883" s="5">
        <f t="shared" si="42"/>
        <v>882</v>
      </c>
      <c r="B883" s="5" t="str">
        <f>IF(A883="","",VLOOKUP($A883,超越经验表!$A:$B,2,))</f>
        <v>4.2万亿</v>
      </c>
      <c r="C883" s="5">
        <f>IF(A883="","",VLOOKUP($A883,超越经验表!$A:$C,3,))</f>
        <v>4196114407987</v>
      </c>
      <c r="D883" s="5">
        <f>IF(A883="","",VLOOKUP($A883,超越经验表!$A:$D,4,))</f>
        <v>1</v>
      </c>
      <c r="E883" s="5" t="str">
        <f t="shared" si="40"/>
        <v>985.71万亿</v>
      </c>
      <c r="F883" s="5">
        <f>IF(A883="","",VLOOKUP($A883,超越经验表!$A:$F,6,)-VLOOKUP($A$3-1,超越经验表!$A:$F,6,))</f>
        <v>985707905313536</v>
      </c>
      <c r="G883" s="5">
        <f>IF(A883="","",VLOOKUP($A883,超越经验表!$A:$G,7,)-VLOOKUP($A$3-1,超越经验表!$A:$G,7,))</f>
        <v>881</v>
      </c>
      <c r="H883" s="5">
        <f t="shared" si="41"/>
        <v>882</v>
      </c>
    </row>
    <row r="884" spans="1:8" x14ac:dyDescent="0.2">
      <c r="A884" s="11">
        <f t="shared" si="42"/>
        <v>883</v>
      </c>
      <c r="B884" s="6" t="str">
        <f>IF(A884="","",VLOOKUP($A884,超越经验表!$A:$B,2,))</f>
        <v>4.21万亿</v>
      </c>
      <c r="C884" s="6">
        <f>IF(A884="","",VLOOKUP($A884,超越经验表!$A:$C,3,))</f>
        <v>4208131554770</v>
      </c>
      <c r="D884" s="6">
        <f>IF(A884="","",VLOOKUP($A884,超越经验表!$A:$D,4,))</f>
        <v>1</v>
      </c>
      <c r="E884" s="6" t="str">
        <f t="shared" si="40"/>
        <v>989.9万亿</v>
      </c>
      <c r="F884" s="6">
        <f>IF(A884="","",VLOOKUP($A884,超越经验表!$A:$F,6,)-VLOOKUP($A$3-1,超越经验表!$A:$F,6,))</f>
        <v>989904019721523</v>
      </c>
      <c r="G884" s="6">
        <f>IF(A884="","",VLOOKUP($A884,超越经验表!$A:$G,7,)-VLOOKUP($A$3-1,超越经验表!$A:$G,7,))</f>
        <v>882</v>
      </c>
      <c r="H884" s="6">
        <f t="shared" si="41"/>
        <v>883</v>
      </c>
    </row>
    <row r="885" spans="1:8" x14ac:dyDescent="0.2">
      <c r="A885" s="5">
        <f t="shared" si="42"/>
        <v>884</v>
      </c>
      <c r="B885" s="5" t="str">
        <f>IF(A885="","",VLOOKUP($A885,超越经验表!$A:$B,2,))</f>
        <v>4.22万亿</v>
      </c>
      <c r="C885" s="5">
        <f>IF(A885="","",VLOOKUP($A885,超越经验表!$A:$C,3,))</f>
        <v>4220160718699</v>
      </c>
      <c r="D885" s="5">
        <f>IF(A885="","",VLOOKUP($A885,超越经验表!$A:$D,4,))</f>
        <v>1</v>
      </c>
      <c r="E885" s="5" t="str">
        <f t="shared" si="40"/>
        <v>994.11万亿</v>
      </c>
      <c r="F885" s="5">
        <f>IF(A885="","",VLOOKUP($A885,超越经验表!$A:$F,6,)-VLOOKUP($A$3-1,超越经验表!$A:$F,6,))</f>
        <v>994112151276293</v>
      </c>
      <c r="G885" s="5">
        <f>IF(A885="","",VLOOKUP($A885,超越经验表!$A:$G,7,)-VLOOKUP($A$3-1,超越经验表!$A:$G,7,))</f>
        <v>883</v>
      </c>
      <c r="H885" s="5">
        <f t="shared" si="41"/>
        <v>884</v>
      </c>
    </row>
    <row r="886" spans="1:8" x14ac:dyDescent="0.2">
      <c r="A886" s="11">
        <f t="shared" si="42"/>
        <v>885</v>
      </c>
      <c r="B886" s="6" t="str">
        <f>IF(A886="","",VLOOKUP($A886,超越经验表!$A:$B,2,))</f>
        <v>4.23万亿</v>
      </c>
      <c r="C886" s="6">
        <f>IF(A886="","",VLOOKUP($A886,超越经验表!$A:$C,3,))</f>
        <v>4232201911793</v>
      </c>
      <c r="D886" s="6">
        <f>IF(A886="","",VLOOKUP($A886,超越经验表!$A:$D,4,))</f>
        <v>1</v>
      </c>
      <c r="E886" s="6" t="str">
        <f t="shared" si="40"/>
        <v>998.33万亿</v>
      </c>
      <c r="F886" s="6">
        <f>IF(A886="","",VLOOKUP($A886,超越经验表!$A:$F,6,)-VLOOKUP($A$3-1,超越经验表!$A:$F,6,))</f>
        <v>998332311994992</v>
      </c>
      <c r="G886" s="6">
        <f>IF(A886="","",VLOOKUP($A886,超越经验表!$A:$G,7,)-VLOOKUP($A$3-1,超越经验表!$A:$G,7,))</f>
        <v>884</v>
      </c>
      <c r="H886" s="6">
        <f t="shared" si="41"/>
        <v>885</v>
      </c>
    </row>
    <row r="887" spans="1:8" x14ac:dyDescent="0.2">
      <c r="A887" s="5">
        <f t="shared" si="42"/>
        <v>886</v>
      </c>
      <c r="B887" s="5" t="str">
        <f>IF(A887="","",VLOOKUP($A887,超越经验表!$A:$B,2,))</f>
        <v>4.24万亿</v>
      </c>
      <c r="C887" s="5">
        <f>IF(A887="","",VLOOKUP($A887,超越经验表!$A:$C,3,))</f>
        <v>4244255146080</v>
      </c>
      <c r="D887" s="5">
        <f>IF(A887="","",VLOOKUP($A887,超越经验表!$A:$D,4,))</f>
        <v>1</v>
      </c>
      <c r="E887" s="5" t="str">
        <f t="shared" si="40"/>
        <v>1002.56万亿</v>
      </c>
      <c r="F887" s="5">
        <f>IF(A887="","",VLOOKUP($A887,超越经验表!$A:$F,6,)-VLOOKUP($A$3-1,超越经验表!$A:$F,6,))</f>
        <v>1002564513906785</v>
      </c>
      <c r="G887" s="5">
        <f>IF(A887="","",VLOOKUP($A887,超越经验表!$A:$G,7,)-VLOOKUP($A$3-1,超越经验表!$A:$G,7,))</f>
        <v>885</v>
      </c>
      <c r="H887" s="5">
        <f t="shared" si="41"/>
        <v>886</v>
      </c>
    </row>
    <row r="888" spans="1:8" x14ac:dyDescent="0.2">
      <c r="A888" s="11">
        <f t="shared" si="42"/>
        <v>887</v>
      </c>
      <c r="B888" s="6" t="str">
        <f>IF(A888="","",VLOOKUP($A888,超越经验表!$A:$B,2,))</f>
        <v>4.26万亿</v>
      </c>
      <c r="C888" s="6">
        <f>IF(A888="","",VLOOKUP($A888,超越经验表!$A:$C,3,))</f>
        <v>4256320433601</v>
      </c>
      <c r="D888" s="6">
        <f>IF(A888="","",VLOOKUP($A888,超越经验表!$A:$D,4,))</f>
        <v>1</v>
      </c>
      <c r="E888" s="6" t="str">
        <f t="shared" si="40"/>
        <v>1006.81万亿</v>
      </c>
      <c r="F888" s="6">
        <f>IF(A888="","",VLOOKUP($A888,超越经验表!$A:$F,6,)-VLOOKUP($A$3-1,超越经验表!$A:$F,6,))</f>
        <v>1006808769052865</v>
      </c>
      <c r="G888" s="6">
        <f>IF(A888="","",VLOOKUP($A888,超越经验表!$A:$G,7,)-VLOOKUP($A$3-1,超越经验表!$A:$G,7,))</f>
        <v>886</v>
      </c>
      <c r="H888" s="6">
        <f t="shared" si="41"/>
        <v>887</v>
      </c>
    </row>
    <row r="889" spans="1:8" x14ac:dyDescent="0.2">
      <c r="A889" s="5">
        <f t="shared" si="42"/>
        <v>888</v>
      </c>
      <c r="B889" s="5" t="str">
        <f>IF(A889="","",VLOOKUP($A889,超越经验表!$A:$B,2,))</f>
        <v>4.27万亿</v>
      </c>
      <c r="C889" s="5">
        <f>IF(A889="","",VLOOKUP($A889,超越经验表!$A:$C,3,))</f>
        <v>4268397786409</v>
      </c>
      <c r="D889" s="5">
        <f>IF(A889="","",VLOOKUP($A889,超越经验表!$A:$D,4,))</f>
        <v>1</v>
      </c>
      <c r="E889" s="5" t="str">
        <f t="shared" si="40"/>
        <v>1011.07万亿</v>
      </c>
      <c r="F889" s="5">
        <f>IF(A889="","",VLOOKUP($A889,超越经验表!$A:$F,6,)-VLOOKUP($A$3-1,超越经验表!$A:$F,6,))</f>
        <v>1011065089486466</v>
      </c>
      <c r="G889" s="5">
        <f>IF(A889="","",VLOOKUP($A889,超越经验表!$A:$G,7,)-VLOOKUP($A$3-1,超越经验表!$A:$G,7,))</f>
        <v>887</v>
      </c>
      <c r="H889" s="5">
        <f t="shared" si="41"/>
        <v>888</v>
      </c>
    </row>
    <row r="890" spans="1:8" x14ac:dyDescent="0.2">
      <c r="A890" s="11">
        <f t="shared" si="42"/>
        <v>889</v>
      </c>
      <c r="B890" s="6" t="str">
        <f>IF(A890="","",VLOOKUP($A890,超越经验表!$A:$B,2,))</f>
        <v>4.28万亿</v>
      </c>
      <c r="C890" s="6">
        <f>IF(A890="","",VLOOKUP($A890,超越经验表!$A:$C,3,))</f>
        <v>4280487216571</v>
      </c>
      <c r="D890" s="6">
        <f>IF(A890="","",VLOOKUP($A890,超越经验表!$A:$D,4,))</f>
        <v>1</v>
      </c>
      <c r="E890" s="6" t="str">
        <f t="shared" si="40"/>
        <v>1015.33万亿</v>
      </c>
      <c r="F890" s="6">
        <f>IF(A890="","",VLOOKUP($A890,超越经验表!$A:$F,6,)-VLOOKUP($A$3-1,超越经验表!$A:$F,6,))</f>
        <v>1015333487272875</v>
      </c>
      <c r="G890" s="6">
        <f>IF(A890="","",VLOOKUP($A890,超越经验表!$A:$G,7,)-VLOOKUP($A$3-1,超越经验表!$A:$G,7,))</f>
        <v>888</v>
      </c>
      <c r="H890" s="6">
        <f t="shared" si="41"/>
        <v>889</v>
      </c>
    </row>
    <row r="891" spans="1:8" x14ac:dyDescent="0.2">
      <c r="A891" s="5">
        <f t="shared" si="42"/>
        <v>890</v>
      </c>
      <c r="B891" s="5" t="str">
        <f>IF(A891="","",VLOOKUP($A891,超越经验表!$A:$B,2,))</f>
        <v>4.29万亿</v>
      </c>
      <c r="C891" s="5">
        <f>IF(A891="","",VLOOKUP($A891,超越经验表!$A:$C,3,))</f>
        <v>4292588736162</v>
      </c>
      <c r="D891" s="5">
        <f>IF(A891="","",VLOOKUP($A891,超越经验表!$A:$D,4,))</f>
        <v>1</v>
      </c>
      <c r="E891" s="5" t="str">
        <f t="shared" si="40"/>
        <v>1019.61万亿</v>
      </c>
      <c r="F891" s="5">
        <f>IF(A891="","",VLOOKUP($A891,超越经验表!$A:$F,6,)-VLOOKUP($A$3-1,超越经验表!$A:$F,6,))</f>
        <v>1019613974489446</v>
      </c>
      <c r="G891" s="5">
        <f>IF(A891="","",VLOOKUP($A891,超越经验表!$A:$G,7,)-VLOOKUP($A$3-1,超越经验表!$A:$G,7,))</f>
        <v>889</v>
      </c>
      <c r="H891" s="5">
        <f t="shared" si="41"/>
        <v>890</v>
      </c>
    </row>
    <row r="892" spans="1:8" x14ac:dyDescent="0.2">
      <c r="A892" s="11">
        <f t="shared" si="42"/>
        <v>891</v>
      </c>
      <c r="B892" s="6" t="str">
        <f>IF(A892="","",VLOOKUP($A892,超越经验表!$A:$B,2,))</f>
        <v>4.3万亿</v>
      </c>
      <c r="C892" s="6">
        <f>IF(A892="","",VLOOKUP($A892,超越经验表!$A:$C,3,))</f>
        <v>4304702357273</v>
      </c>
      <c r="D892" s="6">
        <f>IF(A892="","",VLOOKUP($A892,超越经验表!$A:$D,4,))</f>
        <v>1</v>
      </c>
      <c r="E892" s="6" t="str">
        <f t="shared" si="40"/>
        <v>1023.91万亿</v>
      </c>
      <c r="F892" s="6">
        <f>IF(A892="","",VLOOKUP($A892,超越经验表!$A:$F,6,)-VLOOKUP($A$3-1,超越经验表!$A:$F,6,))</f>
        <v>1023906563225608</v>
      </c>
      <c r="G892" s="6">
        <f>IF(A892="","",VLOOKUP($A892,超越经验表!$A:$G,7,)-VLOOKUP($A$3-1,超越经验表!$A:$G,7,))</f>
        <v>890</v>
      </c>
      <c r="H892" s="6">
        <f t="shared" si="41"/>
        <v>891</v>
      </c>
    </row>
    <row r="893" spans="1:8" x14ac:dyDescent="0.2">
      <c r="A893" s="5">
        <f t="shared" si="42"/>
        <v>892</v>
      </c>
      <c r="B893" s="5" t="str">
        <f>IF(A893="","",VLOOKUP($A893,超越经验表!$A:$B,2,))</f>
        <v>4.32万亿</v>
      </c>
      <c r="C893" s="5">
        <f>IF(A893="","",VLOOKUP($A893,超越经验表!$A:$C,3,))</f>
        <v>4316828092006</v>
      </c>
      <c r="D893" s="5">
        <f>IF(A893="","",VLOOKUP($A893,超越经验表!$A:$D,4,))</f>
        <v>1</v>
      </c>
      <c r="E893" s="5" t="str">
        <f t="shared" si="40"/>
        <v>1028.21万亿</v>
      </c>
      <c r="F893" s="5">
        <f>IF(A893="","",VLOOKUP($A893,超越经验表!$A:$F,6,)-VLOOKUP($A$3-1,超越经验表!$A:$F,6,))</f>
        <v>1028211265582881</v>
      </c>
      <c r="G893" s="5">
        <f>IF(A893="","",VLOOKUP($A893,超越经验表!$A:$G,7,)-VLOOKUP($A$3-1,超越经验表!$A:$G,7,))</f>
        <v>891</v>
      </c>
      <c r="H893" s="5">
        <f t="shared" si="41"/>
        <v>892</v>
      </c>
    </row>
    <row r="894" spans="1:8" x14ac:dyDescent="0.2">
      <c r="A894" s="11">
        <f t="shared" si="42"/>
        <v>893</v>
      </c>
      <c r="B894" s="6" t="str">
        <f>IF(A894="","",VLOOKUP($A894,超越经验表!$A:$B,2,))</f>
        <v>4.33万亿</v>
      </c>
      <c r="C894" s="6">
        <f>IF(A894="","",VLOOKUP($A894,超越经验表!$A:$C,3,))</f>
        <v>4328965952473</v>
      </c>
      <c r="D894" s="6">
        <f>IF(A894="","",VLOOKUP($A894,超越经验表!$A:$D,4,))</f>
        <v>1</v>
      </c>
      <c r="E894" s="6" t="str">
        <f t="shared" si="40"/>
        <v>1032.53万亿</v>
      </c>
      <c r="F894" s="6">
        <f>IF(A894="","",VLOOKUP($A894,超越经验表!$A:$F,6,)-VLOOKUP($A$3-1,超越经验表!$A:$F,6,))</f>
        <v>1032528093674887</v>
      </c>
      <c r="G894" s="6">
        <f>IF(A894="","",VLOOKUP($A894,超越经验表!$A:$G,7,)-VLOOKUP($A$3-1,超越经验表!$A:$G,7,))</f>
        <v>892</v>
      </c>
      <c r="H894" s="6">
        <f t="shared" si="41"/>
        <v>893</v>
      </c>
    </row>
    <row r="895" spans="1:8" x14ac:dyDescent="0.2">
      <c r="A895" s="5">
        <f t="shared" si="42"/>
        <v>894</v>
      </c>
      <c r="B895" s="5" t="str">
        <f>IF(A895="","",VLOOKUP($A895,超越经验表!$A:$B,2,))</f>
        <v>4.34万亿</v>
      </c>
      <c r="C895" s="5">
        <f>IF(A895="","",VLOOKUP($A895,超越经验表!$A:$C,3,))</f>
        <v>4341115950800</v>
      </c>
      <c r="D895" s="5">
        <f>IF(A895="","",VLOOKUP($A895,超越经验表!$A:$D,4,))</f>
        <v>1</v>
      </c>
      <c r="E895" s="5" t="str">
        <f t="shared" si="40"/>
        <v>1036.86万亿</v>
      </c>
      <c r="F895" s="5">
        <f>IF(A895="","",VLOOKUP($A895,超越经验表!$A:$F,6,)-VLOOKUP($A$3-1,超越经验表!$A:$F,6,))</f>
        <v>1036857059627360</v>
      </c>
      <c r="G895" s="5">
        <f>IF(A895="","",VLOOKUP($A895,超越经验表!$A:$G,7,)-VLOOKUP($A$3-1,超越经验表!$A:$G,7,))</f>
        <v>893</v>
      </c>
      <c r="H895" s="5">
        <f t="shared" si="41"/>
        <v>894</v>
      </c>
    </row>
    <row r="896" spans="1:8" x14ac:dyDescent="0.2">
      <c r="A896" s="11">
        <f t="shared" si="42"/>
        <v>895</v>
      </c>
      <c r="B896" s="6" t="str">
        <f>IF(A896="","",VLOOKUP($A896,超越经验表!$A:$B,2,))</f>
        <v>4.35万亿</v>
      </c>
      <c r="C896" s="6">
        <f>IF(A896="","",VLOOKUP($A896,超越经验表!$A:$C,3,))</f>
        <v>4353278099126</v>
      </c>
      <c r="D896" s="6">
        <f>IF(A896="","",VLOOKUP($A896,超越经验表!$A:$D,4,))</f>
        <v>1</v>
      </c>
      <c r="E896" s="6" t="str">
        <f t="shared" si="40"/>
        <v>1041.2万亿</v>
      </c>
      <c r="F896" s="6">
        <f>IF(A896="","",VLOOKUP($A896,超越经验表!$A:$F,6,)-VLOOKUP($A$3-1,超越经验表!$A:$F,6,))</f>
        <v>1041198175578160</v>
      </c>
      <c r="G896" s="6">
        <f>IF(A896="","",VLOOKUP($A896,超越经验表!$A:$G,7,)-VLOOKUP($A$3-1,超越经验表!$A:$G,7,))</f>
        <v>894</v>
      </c>
      <c r="H896" s="6">
        <f t="shared" si="41"/>
        <v>895</v>
      </c>
    </row>
    <row r="897" spans="1:8" x14ac:dyDescent="0.2">
      <c r="A897" s="5">
        <f t="shared" si="42"/>
        <v>896</v>
      </c>
      <c r="B897" s="5" t="str">
        <f>IF(A897="","",VLOOKUP($A897,超越经验表!$A:$B,2,))</f>
        <v>4.37万亿</v>
      </c>
      <c r="C897" s="5">
        <f>IF(A897="","",VLOOKUP($A897,超越经验表!$A:$C,3,))</f>
        <v>4365452409600</v>
      </c>
      <c r="D897" s="5">
        <f>IF(A897="","",VLOOKUP($A897,超越经验表!$A:$D,4,))</f>
        <v>1</v>
      </c>
      <c r="E897" s="5" t="str">
        <f t="shared" si="40"/>
        <v>1045.55万亿</v>
      </c>
      <c r="F897" s="5">
        <f>IF(A897="","",VLOOKUP($A897,超越经验表!$A:$F,6,)-VLOOKUP($A$3-1,超越经验表!$A:$F,6,))</f>
        <v>1045551453677286</v>
      </c>
      <c r="G897" s="5">
        <f>IF(A897="","",VLOOKUP($A897,超越经验表!$A:$G,7,)-VLOOKUP($A$3-1,超越经验表!$A:$G,7,))</f>
        <v>895</v>
      </c>
      <c r="H897" s="5">
        <f t="shared" si="41"/>
        <v>896</v>
      </c>
    </row>
    <row r="898" spans="1:8" x14ac:dyDescent="0.2">
      <c r="A898" s="11">
        <f t="shared" si="42"/>
        <v>897</v>
      </c>
      <c r="B898" s="6" t="str">
        <f>IF(A898="","",VLOOKUP($A898,超越经验表!$A:$B,2,))</f>
        <v>4.38万亿</v>
      </c>
      <c r="C898" s="6">
        <f>IF(A898="","",VLOOKUP($A898,超越经验表!$A:$C,3,))</f>
        <v>4377638894385</v>
      </c>
      <c r="D898" s="6">
        <f>IF(A898="","",VLOOKUP($A898,超越经验表!$A:$D,4,))</f>
        <v>1</v>
      </c>
      <c r="E898" s="6" t="str">
        <f t="shared" si="40"/>
        <v>1049.92万亿</v>
      </c>
      <c r="F898" s="6">
        <f>IF(A898="","",VLOOKUP($A898,超越经验表!$A:$F,6,)-VLOOKUP($A$3-1,超越经验表!$A:$F,6,))</f>
        <v>1049916906086886</v>
      </c>
      <c r="G898" s="6">
        <f>IF(A898="","",VLOOKUP($A898,超越经验表!$A:$G,7,)-VLOOKUP($A$3-1,超越经验表!$A:$G,7,))</f>
        <v>896</v>
      </c>
      <c r="H898" s="6">
        <f t="shared" si="41"/>
        <v>897</v>
      </c>
    </row>
    <row r="899" spans="1:8" x14ac:dyDescent="0.2">
      <c r="A899" s="5">
        <f t="shared" si="42"/>
        <v>898</v>
      </c>
      <c r="B899" s="5" t="str">
        <f>IF(A899="","",VLOOKUP($A899,超越经验表!$A:$B,2,))</f>
        <v>4.39万亿</v>
      </c>
      <c r="C899" s="5">
        <f>IF(A899="","",VLOOKUP($A899,超越经验表!$A:$C,3,))</f>
        <v>4389837565654</v>
      </c>
      <c r="D899" s="5">
        <f>IF(A899="","",VLOOKUP($A899,超越经验表!$A:$D,4,))</f>
        <v>1</v>
      </c>
      <c r="E899" s="5" t="str">
        <f t="shared" si="40"/>
        <v>1054.29万亿</v>
      </c>
      <c r="F899" s="5">
        <f>IF(A899="","",VLOOKUP($A899,超越经验表!$A:$F,6,)-VLOOKUP($A$3-1,超越经验表!$A:$F,6,))</f>
        <v>1054294544981271</v>
      </c>
      <c r="G899" s="5">
        <f>IF(A899="","",VLOOKUP($A899,超越经验表!$A:$G,7,)-VLOOKUP($A$3-1,超越经验表!$A:$G,7,))</f>
        <v>897</v>
      </c>
      <c r="H899" s="5">
        <f t="shared" si="41"/>
        <v>898</v>
      </c>
    </row>
    <row r="900" spans="1:8" x14ac:dyDescent="0.2">
      <c r="A900" s="11">
        <f t="shared" si="42"/>
        <v>899</v>
      </c>
      <c r="B900" s="6" t="str">
        <f>IF(A900="","",VLOOKUP($A900,超越经验表!$A:$B,2,))</f>
        <v>4.4万亿</v>
      </c>
      <c r="C900" s="6">
        <f>IF(A900="","",VLOOKUP($A900,超越经验表!$A:$C,3,))</f>
        <v>4402048435595</v>
      </c>
      <c r="D900" s="6">
        <f>IF(A900="","",VLOOKUP($A900,超越经验表!$A:$D,4,))</f>
        <v>1</v>
      </c>
      <c r="E900" s="6" t="str">
        <f t="shared" si="40"/>
        <v>1058.68万亿</v>
      </c>
      <c r="F900" s="6">
        <f>IF(A900="","",VLOOKUP($A900,超越经验表!$A:$F,6,)-VLOOKUP($A$3-1,超越经验表!$A:$F,6,))</f>
        <v>1058684382546925</v>
      </c>
      <c r="G900" s="6">
        <f>IF(A900="","",VLOOKUP($A900,超越经验表!$A:$G,7,)-VLOOKUP($A$3-1,超越经验表!$A:$G,7,))</f>
        <v>898</v>
      </c>
      <c r="H900" s="6">
        <f t="shared" si="41"/>
        <v>899</v>
      </c>
    </row>
    <row r="901" spans="1:8" x14ac:dyDescent="0.2">
      <c r="A901" s="5">
        <f t="shared" si="42"/>
        <v>900</v>
      </c>
      <c r="B901" s="5" t="str">
        <f>IF(A901="","",VLOOKUP($A901,超越经验表!$A:$B,2,))</f>
        <v>4.41万亿</v>
      </c>
      <c r="C901" s="5">
        <f>IF(A901="","",VLOOKUP($A901,超越经验表!$A:$C,3,))</f>
        <v>4414271516405</v>
      </c>
      <c r="D901" s="5">
        <f>IF(A901="","",VLOOKUP($A901,超越经验表!$A:$D,4,))</f>
        <v>1</v>
      </c>
      <c r="E901" s="5" t="str">
        <f t="shared" ref="E901:E964" si="43">IF(A901="","",IF(F901&gt;9999999999999990,ROUND(F901/10000000000000000,2)&amp;"万兆",IF(F901&gt;999999999999,ROUND(F901/1000000000000,2)&amp;"万亿",IF(F901&gt;99999999,ROUND(F901/100000000,2)&amp;"亿",ROUND(F901/10000,2)&amp;"万"))))</f>
        <v>1063.09万亿</v>
      </c>
      <c r="F901" s="5">
        <f>IF(A901="","",VLOOKUP($A901,超越经验表!$A:$F,6,)-VLOOKUP($A$3-1,超越经验表!$A:$F,6,))</f>
        <v>1063086430982520</v>
      </c>
      <c r="G901" s="5">
        <f>IF(A901="","",VLOOKUP($A901,超越经验表!$A:$G,7,)-VLOOKUP($A$3-1,超越经验表!$A:$G,7,))</f>
        <v>899</v>
      </c>
      <c r="H901" s="5">
        <f t="shared" ref="H901:H964" si="44">A901</f>
        <v>900</v>
      </c>
    </row>
    <row r="902" spans="1:8" x14ac:dyDescent="0.2">
      <c r="A902" s="11">
        <f t="shared" si="42"/>
        <v>901</v>
      </c>
      <c r="B902" s="6" t="str">
        <f>IF(A902="","",VLOOKUP($A902,超越经验表!$A:$B,2,))</f>
        <v>4.43万亿</v>
      </c>
      <c r="C902" s="6">
        <f>IF(A902="","",VLOOKUP($A902,超越经验表!$A:$C,3,))</f>
        <v>4426506820297</v>
      </c>
      <c r="D902" s="6">
        <f>IF(A902="","",VLOOKUP($A902,超越经验表!$A:$D,4,))</f>
        <v>1</v>
      </c>
      <c r="E902" s="6" t="str">
        <f t="shared" si="43"/>
        <v>1067.5万亿</v>
      </c>
      <c r="F902" s="6">
        <f>IF(A902="","",VLOOKUP($A902,超越经验表!$A:$F,6,)-VLOOKUP($A$3-1,超越经验表!$A:$F,6,))</f>
        <v>1067500702498925</v>
      </c>
      <c r="G902" s="6">
        <f>IF(A902="","",VLOOKUP($A902,超越经验表!$A:$G,7,)-VLOOKUP($A$3-1,超越经验表!$A:$G,7,))</f>
        <v>900</v>
      </c>
      <c r="H902" s="6">
        <f t="shared" si="44"/>
        <v>901</v>
      </c>
    </row>
    <row r="903" spans="1:8" x14ac:dyDescent="0.2">
      <c r="A903" s="5">
        <f t="shared" ref="A903:A966" si="45">IF(A902="","",IF(A902+1&lt;=4000,A902+1,""))</f>
        <v>902</v>
      </c>
      <c r="B903" s="5" t="str">
        <f>IF(A903="","",VLOOKUP($A903,超越经验表!$A:$B,2,))</f>
        <v>4.44万亿</v>
      </c>
      <c r="C903" s="5">
        <f>IF(A903="","",VLOOKUP($A903,超越经验表!$A:$C,3,))</f>
        <v>4438754359492</v>
      </c>
      <c r="D903" s="5">
        <f>IF(A903="","",VLOOKUP($A903,超越经验表!$A:$D,4,))</f>
        <v>1</v>
      </c>
      <c r="E903" s="5" t="str">
        <f t="shared" si="43"/>
        <v>1071.93万亿</v>
      </c>
      <c r="F903" s="5">
        <f>IF(A903="","",VLOOKUP($A903,超越经验表!$A:$F,6,)-VLOOKUP($A$3-1,超越经验表!$A:$F,6,))</f>
        <v>1071927209319222</v>
      </c>
      <c r="G903" s="5">
        <f>IF(A903="","",VLOOKUP($A903,超越经验表!$A:$G,7,)-VLOOKUP($A$3-1,超越经验表!$A:$G,7,))</f>
        <v>901</v>
      </c>
      <c r="H903" s="5">
        <f t="shared" si="44"/>
        <v>902</v>
      </c>
    </row>
    <row r="904" spans="1:8" x14ac:dyDescent="0.2">
      <c r="A904" s="11">
        <f t="shared" si="45"/>
        <v>903</v>
      </c>
      <c r="B904" s="6" t="str">
        <f>IF(A904="","",VLOOKUP($A904,超越经验表!$A:$B,2,))</f>
        <v>4.45万亿</v>
      </c>
      <c r="C904" s="6">
        <f>IF(A904="","",VLOOKUP($A904,超越经验表!$A:$C,3,))</f>
        <v>4451014146226</v>
      </c>
      <c r="D904" s="6">
        <f>IF(A904="","",VLOOKUP($A904,超越经验表!$A:$D,4,))</f>
        <v>1</v>
      </c>
      <c r="E904" s="6" t="str">
        <f t="shared" si="43"/>
        <v>1076.37万亿</v>
      </c>
      <c r="F904" s="6">
        <f>IF(A904="","",VLOOKUP($A904,超越经验表!$A:$F,6,)-VLOOKUP($A$3-1,超越经验表!$A:$F,6,))</f>
        <v>1076365963678714</v>
      </c>
      <c r="G904" s="6">
        <f>IF(A904="","",VLOOKUP($A904,超越经验表!$A:$G,7,)-VLOOKUP($A$3-1,超越经验表!$A:$G,7,))</f>
        <v>902</v>
      </c>
      <c r="H904" s="6">
        <f t="shared" si="44"/>
        <v>903</v>
      </c>
    </row>
    <row r="905" spans="1:8" x14ac:dyDescent="0.2">
      <c r="A905" s="5">
        <f t="shared" si="45"/>
        <v>904</v>
      </c>
      <c r="B905" s="5" t="str">
        <f>IF(A905="","",VLOOKUP($A905,超越经验表!$A:$B,2,))</f>
        <v>4.46万亿</v>
      </c>
      <c r="C905" s="5">
        <f>IF(A905="","",VLOOKUP($A905,超越经验表!$A:$C,3,))</f>
        <v>4463286192748</v>
      </c>
      <c r="D905" s="5">
        <f>IF(A905="","",VLOOKUP($A905,超越经验表!$A:$D,4,))</f>
        <v>1</v>
      </c>
      <c r="E905" s="5" t="str">
        <f t="shared" si="43"/>
        <v>1080.82万亿</v>
      </c>
      <c r="F905" s="5">
        <f>IF(A905="","",VLOOKUP($A905,超越经验表!$A:$F,6,)-VLOOKUP($A$3-1,超越经验表!$A:$F,6,))</f>
        <v>1080816977824940</v>
      </c>
      <c r="G905" s="5">
        <f>IF(A905="","",VLOOKUP($A905,超越经验表!$A:$G,7,)-VLOOKUP($A$3-1,超越经验表!$A:$G,7,))</f>
        <v>903</v>
      </c>
      <c r="H905" s="5">
        <f t="shared" si="44"/>
        <v>904</v>
      </c>
    </row>
    <row r="906" spans="1:8" x14ac:dyDescent="0.2">
      <c r="A906" s="11">
        <f t="shared" si="45"/>
        <v>905</v>
      </c>
      <c r="B906" s="6" t="str">
        <f>IF(A906="","",VLOOKUP($A906,超越经验表!$A:$B,2,))</f>
        <v>4.48万亿</v>
      </c>
      <c r="C906" s="6">
        <f>IF(A906="","",VLOOKUP($A906,超越经验表!$A:$C,3,))</f>
        <v>4475570511315</v>
      </c>
      <c r="D906" s="6">
        <f>IF(A906="","",VLOOKUP($A906,超越经验表!$A:$D,4,))</f>
        <v>1</v>
      </c>
      <c r="E906" s="6" t="str">
        <f t="shared" si="43"/>
        <v>1085.28万亿</v>
      </c>
      <c r="F906" s="6">
        <f>IF(A906="","",VLOOKUP($A906,超越经验表!$A:$F,6,)-VLOOKUP($A$3-1,超越经验表!$A:$F,6,))</f>
        <v>1085280264017688</v>
      </c>
      <c r="G906" s="6">
        <f>IF(A906="","",VLOOKUP($A906,超越经验表!$A:$G,7,)-VLOOKUP($A$3-1,超越经验表!$A:$G,7,))</f>
        <v>904</v>
      </c>
      <c r="H906" s="6">
        <f t="shared" si="44"/>
        <v>905</v>
      </c>
    </row>
    <row r="907" spans="1:8" x14ac:dyDescent="0.2">
      <c r="A907" s="5">
        <f t="shared" si="45"/>
        <v>906</v>
      </c>
      <c r="B907" s="5" t="str">
        <f>IF(A907="","",VLOOKUP($A907,超越经验表!$A:$B,2,))</f>
        <v>4.49万亿</v>
      </c>
      <c r="C907" s="5">
        <f>IF(A907="","",VLOOKUP($A907,超越经验表!$A:$C,3,))</f>
        <v>4487867114202</v>
      </c>
      <c r="D907" s="5">
        <f>IF(A907="","",VLOOKUP($A907,超越经验表!$A:$D,4,))</f>
        <v>1</v>
      </c>
      <c r="E907" s="5" t="str">
        <f t="shared" si="43"/>
        <v>1089.76万亿</v>
      </c>
      <c r="F907" s="5">
        <f>IF(A907="","",VLOOKUP($A907,超越经验表!$A:$F,6,)-VLOOKUP($A$3-1,超越经验表!$A:$F,6,))</f>
        <v>1089755834529003</v>
      </c>
      <c r="G907" s="5">
        <f>IF(A907="","",VLOOKUP($A907,超越经验表!$A:$G,7,)-VLOOKUP($A$3-1,超越经验表!$A:$G,7,))</f>
        <v>905</v>
      </c>
      <c r="H907" s="5">
        <f t="shared" si="44"/>
        <v>906</v>
      </c>
    </row>
    <row r="908" spans="1:8" x14ac:dyDescent="0.2">
      <c r="A908" s="11">
        <f t="shared" si="45"/>
        <v>907</v>
      </c>
      <c r="B908" s="6" t="str">
        <f>IF(A908="","",VLOOKUP($A908,超越经验表!$A:$B,2,))</f>
        <v>4.5万亿</v>
      </c>
      <c r="C908" s="6">
        <f>IF(A908="","",VLOOKUP($A908,超越经验表!$A:$C,3,))</f>
        <v>4500176013691</v>
      </c>
      <c r="D908" s="6">
        <f>IF(A908="","",VLOOKUP($A908,超越经验表!$A:$D,4,))</f>
        <v>1</v>
      </c>
      <c r="E908" s="6" t="str">
        <f t="shared" si="43"/>
        <v>1094.24万亿</v>
      </c>
      <c r="F908" s="6">
        <f>IF(A908="","",VLOOKUP($A908,超越经验表!$A:$F,6,)-VLOOKUP($A$3-1,超越经验表!$A:$F,6,))</f>
        <v>1094243701643205</v>
      </c>
      <c r="G908" s="6">
        <f>IF(A908="","",VLOOKUP($A908,超越经验表!$A:$G,7,)-VLOOKUP($A$3-1,超越经验表!$A:$G,7,))</f>
        <v>906</v>
      </c>
      <c r="H908" s="6">
        <f t="shared" si="44"/>
        <v>907</v>
      </c>
    </row>
    <row r="909" spans="1:8" x14ac:dyDescent="0.2">
      <c r="A909" s="5">
        <f t="shared" si="45"/>
        <v>908</v>
      </c>
      <c r="B909" s="5" t="str">
        <f>IF(A909="","",VLOOKUP($A909,超越经验表!$A:$B,2,))</f>
        <v>4.51万亿</v>
      </c>
      <c r="C909" s="5">
        <f>IF(A909="","",VLOOKUP($A909,超越经验表!$A:$C,3,))</f>
        <v>4512497222079</v>
      </c>
      <c r="D909" s="5">
        <f>IF(A909="","",VLOOKUP($A909,超越经验表!$A:$D,4,))</f>
        <v>1</v>
      </c>
      <c r="E909" s="5" t="str">
        <f t="shared" si="43"/>
        <v>1098.74万亿</v>
      </c>
      <c r="F909" s="5">
        <f>IF(A909="","",VLOOKUP($A909,超越经验表!$A:$F,6,)-VLOOKUP($A$3-1,超越经验表!$A:$F,6,))</f>
        <v>1098743877656896</v>
      </c>
      <c r="G909" s="5">
        <f>IF(A909="","",VLOOKUP($A909,超越经验表!$A:$G,7,)-VLOOKUP($A$3-1,超越经验表!$A:$G,7,))</f>
        <v>907</v>
      </c>
      <c r="H909" s="5">
        <f t="shared" si="44"/>
        <v>908</v>
      </c>
    </row>
    <row r="910" spans="1:8" x14ac:dyDescent="0.2">
      <c r="A910" s="11">
        <f t="shared" si="45"/>
        <v>909</v>
      </c>
      <c r="B910" s="6" t="str">
        <f>IF(A910="","",VLOOKUP($A910,超越经验表!$A:$B,2,))</f>
        <v>4.52万亿</v>
      </c>
      <c r="C910" s="6">
        <f>IF(A910="","",VLOOKUP($A910,超越经验表!$A:$C,3,))</f>
        <v>4524830751676</v>
      </c>
      <c r="D910" s="6">
        <f>IF(A910="","",VLOOKUP($A910,超越经验表!$A:$D,4,))</f>
        <v>1</v>
      </c>
      <c r="E910" s="6" t="str">
        <f t="shared" si="43"/>
        <v>1103.26万亿</v>
      </c>
      <c r="F910" s="6">
        <f>IF(A910="","",VLOOKUP($A910,超越经验表!$A:$F,6,)-VLOOKUP($A$3-1,超越经验表!$A:$F,6,))</f>
        <v>1103256374878975</v>
      </c>
      <c r="G910" s="6">
        <f>IF(A910="","",VLOOKUP($A910,超越经验表!$A:$G,7,)-VLOOKUP($A$3-1,超越经验表!$A:$G,7,))</f>
        <v>908</v>
      </c>
      <c r="H910" s="6">
        <f t="shared" si="44"/>
        <v>909</v>
      </c>
    </row>
    <row r="911" spans="1:8" x14ac:dyDescent="0.2">
      <c r="A911" s="5">
        <f t="shared" si="45"/>
        <v>910</v>
      </c>
      <c r="B911" s="5" t="str">
        <f>IF(A911="","",VLOOKUP($A911,超越经验表!$A:$B,2,))</f>
        <v>4.54万亿</v>
      </c>
      <c r="C911" s="5">
        <f>IF(A911="","",VLOOKUP($A911,超越经验表!$A:$C,3,))</f>
        <v>4537176614803</v>
      </c>
      <c r="D911" s="5">
        <f>IF(A911="","",VLOOKUP($A911,超越经验表!$A:$D,4,))</f>
        <v>1</v>
      </c>
      <c r="E911" s="5" t="str">
        <f t="shared" si="43"/>
        <v>1107.78万亿</v>
      </c>
      <c r="F911" s="5">
        <f>IF(A911="","",VLOOKUP($A911,超越经验表!$A:$F,6,)-VLOOKUP($A$3-1,超越经验表!$A:$F,6,))</f>
        <v>1107781205630651</v>
      </c>
      <c r="G911" s="5">
        <f>IF(A911="","",VLOOKUP($A911,超越经验表!$A:$G,7,)-VLOOKUP($A$3-1,超越经验表!$A:$G,7,))</f>
        <v>909</v>
      </c>
      <c r="H911" s="5">
        <f t="shared" si="44"/>
        <v>910</v>
      </c>
    </row>
    <row r="912" spans="1:8" x14ac:dyDescent="0.2">
      <c r="A912" s="11">
        <f t="shared" si="45"/>
        <v>911</v>
      </c>
      <c r="B912" s="6" t="str">
        <f>IF(A912="","",VLOOKUP($A912,超越经验表!$A:$B,2,))</f>
        <v>4.55万亿</v>
      </c>
      <c r="C912" s="6">
        <f>IF(A912="","",VLOOKUP($A912,超越经验表!$A:$C,3,))</f>
        <v>4549534823793</v>
      </c>
      <c r="D912" s="6">
        <f>IF(A912="","",VLOOKUP($A912,超越经验表!$A:$D,4,))</f>
        <v>1</v>
      </c>
      <c r="E912" s="6" t="str">
        <f t="shared" si="43"/>
        <v>1112.32万亿</v>
      </c>
      <c r="F912" s="6">
        <f>IF(A912="","",VLOOKUP($A912,超越经验表!$A:$F,6,)-VLOOKUP($A$3-1,超越经验表!$A:$F,6,))</f>
        <v>1112318382245454</v>
      </c>
      <c r="G912" s="6">
        <f>IF(A912="","",VLOOKUP($A912,超越经验表!$A:$G,7,)-VLOOKUP($A$3-1,超越经验表!$A:$G,7,))</f>
        <v>910</v>
      </c>
      <c r="H912" s="6">
        <f t="shared" si="44"/>
        <v>911</v>
      </c>
    </row>
    <row r="913" spans="1:8" x14ac:dyDescent="0.2">
      <c r="A913" s="5">
        <f t="shared" si="45"/>
        <v>912</v>
      </c>
      <c r="B913" s="5" t="str">
        <f>IF(A913="","",VLOOKUP($A913,超越经验表!$A:$B,2,))</f>
        <v>4.56万亿</v>
      </c>
      <c r="C913" s="5">
        <f>IF(A913="","",VLOOKUP($A913,超越经验表!$A:$C,3,))</f>
        <v>4561905390992</v>
      </c>
      <c r="D913" s="5">
        <f>IF(A913="","",VLOOKUP($A913,超越经验表!$A:$D,4,))</f>
        <v>1</v>
      </c>
      <c r="E913" s="5" t="str">
        <f t="shared" si="43"/>
        <v>1116.87万亿</v>
      </c>
      <c r="F913" s="5">
        <f>IF(A913="","",VLOOKUP($A913,超越经验表!$A:$F,6,)-VLOOKUP($A$3-1,超越经验表!$A:$F,6,))</f>
        <v>1116867917069247</v>
      </c>
      <c r="G913" s="5">
        <f>IF(A913="","",VLOOKUP($A913,超越经验表!$A:$G,7,)-VLOOKUP($A$3-1,超越经验表!$A:$G,7,))</f>
        <v>911</v>
      </c>
      <c r="H913" s="5">
        <f t="shared" si="44"/>
        <v>912</v>
      </c>
    </row>
    <row r="914" spans="1:8" x14ac:dyDescent="0.2">
      <c r="A914" s="11">
        <f t="shared" si="45"/>
        <v>913</v>
      </c>
      <c r="B914" s="6" t="str">
        <f>IF(A914="","",VLOOKUP($A914,超越经验表!$A:$B,2,))</f>
        <v>4.57万亿</v>
      </c>
      <c r="C914" s="6">
        <f>IF(A914="","",VLOOKUP($A914,超越经验表!$A:$C,3,))</f>
        <v>4574288328758</v>
      </c>
      <c r="D914" s="6">
        <f>IF(A914="","",VLOOKUP($A914,超越经验表!$A:$D,4,))</f>
        <v>1</v>
      </c>
      <c r="E914" s="6" t="str">
        <f t="shared" si="43"/>
        <v>1121.43万亿</v>
      </c>
      <c r="F914" s="6">
        <f>IF(A914="","",VLOOKUP($A914,超越经验表!$A:$F,6,)-VLOOKUP($A$3-1,超越经验表!$A:$F,6,))</f>
        <v>1121429822460239</v>
      </c>
      <c r="G914" s="6">
        <f>IF(A914="","",VLOOKUP($A914,超越经验表!$A:$G,7,)-VLOOKUP($A$3-1,超越经验表!$A:$G,7,))</f>
        <v>912</v>
      </c>
      <c r="H914" s="6">
        <f t="shared" si="44"/>
        <v>913</v>
      </c>
    </row>
    <row r="915" spans="1:8" x14ac:dyDescent="0.2">
      <c r="A915" s="5">
        <f t="shared" si="45"/>
        <v>914</v>
      </c>
      <c r="B915" s="5" t="str">
        <f>IF(A915="","",VLOOKUP($A915,超越经验表!$A:$B,2,))</f>
        <v>4.59万亿</v>
      </c>
      <c r="C915" s="5">
        <f>IF(A915="","",VLOOKUP($A915,超越经验表!$A:$C,3,))</f>
        <v>4586683649461</v>
      </c>
      <c r="D915" s="5">
        <f>IF(A915="","",VLOOKUP($A915,超越经验表!$A:$D,4,))</f>
        <v>1</v>
      </c>
      <c r="E915" s="5" t="str">
        <f t="shared" si="43"/>
        <v>1126万亿</v>
      </c>
      <c r="F915" s="5">
        <f>IF(A915="","",VLOOKUP($A915,超越经验表!$A:$F,6,)-VLOOKUP($A$3-1,超越经验表!$A:$F,6,))</f>
        <v>1126004110788997</v>
      </c>
      <c r="G915" s="5">
        <f>IF(A915="","",VLOOKUP($A915,超越经验表!$A:$G,7,)-VLOOKUP($A$3-1,超越经验表!$A:$G,7,))</f>
        <v>913</v>
      </c>
      <c r="H915" s="5">
        <f t="shared" si="44"/>
        <v>914</v>
      </c>
    </row>
    <row r="916" spans="1:8" x14ac:dyDescent="0.2">
      <c r="A916" s="11">
        <f t="shared" si="45"/>
        <v>915</v>
      </c>
      <c r="B916" s="6" t="str">
        <f>IF(A916="","",VLOOKUP($A916,超越经验表!$A:$B,2,))</f>
        <v>4.6万亿</v>
      </c>
      <c r="C916" s="6">
        <f>IF(A916="","",VLOOKUP($A916,超越经验表!$A:$C,3,))</f>
        <v>4599091365486</v>
      </c>
      <c r="D916" s="6">
        <f>IF(A916="","",VLOOKUP($A916,超越经验表!$A:$D,4,))</f>
        <v>1</v>
      </c>
      <c r="E916" s="6" t="str">
        <f t="shared" si="43"/>
        <v>1130.59万亿</v>
      </c>
      <c r="F916" s="6">
        <f>IF(A916="","",VLOOKUP($A916,超越经验表!$A:$F,6,)-VLOOKUP($A$3-1,超越经验表!$A:$F,6,))</f>
        <v>1130590794438458</v>
      </c>
      <c r="G916" s="6">
        <f>IF(A916="","",VLOOKUP($A916,超越经验表!$A:$G,7,)-VLOOKUP($A$3-1,超越经验表!$A:$G,7,))</f>
        <v>914</v>
      </c>
      <c r="H916" s="6">
        <f t="shared" si="44"/>
        <v>915</v>
      </c>
    </row>
    <row r="917" spans="1:8" x14ac:dyDescent="0.2">
      <c r="A917" s="5">
        <f t="shared" si="45"/>
        <v>916</v>
      </c>
      <c r="B917" s="5" t="str">
        <f>IF(A917="","",VLOOKUP($A917,超越经验表!$A:$B,2,))</f>
        <v>4.61万亿</v>
      </c>
      <c r="C917" s="5">
        <f>IF(A917="","",VLOOKUP($A917,超越经验表!$A:$C,3,))</f>
        <v>4611511489226</v>
      </c>
      <c r="D917" s="5">
        <f>IF(A917="","",VLOOKUP($A917,超越经验表!$A:$D,4,))</f>
        <v>1</v>
      </c>
      <c r="E917" s="5" t="str">
        <f t="shared" si="43"/>
        <v>1135.19万亿</v>
      </c>
      <c r="F917" s="5">
        <f>IF(A917="","",VLOOKUP($A917,超越经验表!$A:$F,6,)-VLOOKUP($A$3-1,超越经验表!$A:$F,6,))</f>
        <v>1135189885803944</v>
      </c>
      <c r="G917" s="5">
        <f>IF(A917="","",VLOOKUP($A917,超越经验表!$A:$G,7,)-VLOOKUP($A$3-1,超越经验表!$A:$G,7,))</f>
        <v>915</v>
      </c>
      <c r="H917" s="5">
        <f t="shared" si="44"/>
        <v>916</v>
      </c>
    </row>
    <row r="918" spans="1:8" x14ac:dyDescent="0.2">
      <c r="A918" s="11">
        <f t="shared" si="45"/>
        <v>917</v>
      </c>
      <c r="B918" s="6" t="str">
        <f>IF(A918="","",VLOOKUP($A918,超越经验表!$A:$B,2,))</f>
        <v>4.62万亿</v>
      </c>
      <c r="C918" s="6">
        <f>IF(A918="","",VLOOKUP($A918,超越经验表!$A:$C,3,))</f>
        <v>4623944033090</v>
      </c>
      <c r="D918" s="6">
        <f>IF(A918="","",VLOOKUP($A918,超越经验表!$A:$D,4,))</f>
        <v>1</v>
      </c>
      <c r="E918" s="6" t="str">
        <f t="shared" si="43"/>
        <v>1139.8万亿</v>
      </c>
      <c r="F918" s="6">
        <f>IF(A918="","",VLOOKUP($A918,超越经验表!$A:$F,6,)-VLOOKUP($A$3-1,超越经验表!$A:$F,6,))</f>
        <v>1139801397293170</v>
      </c>
      <c r="G918" s="6">
        <f>IF(A918="","",VLOOKUP($A918,超越经验表!$A:$G,7,)-VLOOKUP($A$3-1,超越经验表!$A:$G,7,))</f>
        <v>916</v>
      </c>
      <c r="H918" s="6">
        <f t="shared" si="44"/>
        <v>917</v>
      </c>
    </row>
    <row r="919" spans="1:8" x14ac:dyDescent="0.2">
      <c r="A919" s="5">
        <f t="shared" si="45"/>
        <v>918</v>
      </c>
      <c r="B919" s="5" t="str">
        <f>IF(A919="","",VLOOKUP($A919,超越经验表!$A:$B,2,))</f>
        <v>4.64万亿</v>
      </c>
      <c r="C919" s="5">
        <f>IF(A919="","",VLOOKUP($A919,超越经验表!$A:$C,3,))</f>
        <v>4636389009498</v>
      </c>
      <c r="D919" s="5">
        <f>IF(A919="","",VLOOKUP($A919,超越经验表!$A:$D,4,))</f>
        <v>1</v>
      </c>
      <c r="E919" s="5" t="str">
        <f t="shared" si="43"/>
        <v>1144.43万亿</v>
      </c>
      <c r="F919" s="5">
        <f>IF(A919="","",VLOOKUP($A919,超越经验表!$A:$F,6,)-VLOOKUP($A$3-1,超越经验表!$A:$F,6,))</f>
        <v>1144425341326260</v>
      </c>
      <c r="G919" s="5">
        <f>IF(A919="","",VLOOKUP($A919,超越经验表!$A:$G,7,)-VLOOKUP($A$3-1,超越经验表!$A:$G,7,))</f>
        <v>917</v>
      </c>
      <c r="H919" s="5">
        <f t="shared" si="44"/>
        <v>918</v>
      </c>
    </row>
    <row r="920" spans="1:8" x14ac:dyDescent="0.2">
      <c r="A920" s="11">
        <f t="shared" si="45"/>
        <v>919</v>
      </c>
      <c r="B920" s="6" t="str">
        <f>IF(A920="","",VLOOKUP($A920,超越经验表!$A:$B,2,))</f>
        <v>4.65万亿</v>
      </c>
      <c r="C920" s="6">
        <f>IF(A920="","",VLOOKUP($A920,超越经验表!$A:$C,3,))</f>
        <v>4648846430883</v>
      </c>
      <c r="D920" s="6">
        <f>IF(A920="","",VLOOKUP($A920,超越经验表!$A:$D,4,))</f>
        <v>1</v>
      </c>
      <c r="E920" s="6" t="str">
        <f t="shared" si="43"/>
        <v>1149.06万亿</v>
      </c>
      <c r="F920" s="6">
        <f>IF(A920="","",VLOOKUP($A920,超越经验表!$A:$F,6,)-VLOOKUP($A$3-1,超越经验表!$A:$F,6,))</f>
        <v>1149061730335758</v>
      </c>
      <c r="G920" s="6">
        <f>IF(A920="","",VLOOKUP($A920,超越经验表!$A:$G,7,)-VLOOKUP($A$3-1,超越经验表!$A:$G,7,))</f>
        <v>918</v>
      </c>
      <c r="H920" s="6">
        <f t="shared" si="44"/>
        <v>919</v>
      </c>
    </row>
    <row r="921" spans="1:8" x14ac:dyDescent="0.2">
      <c r="A921" s="5">
        <f t="shared" si="45"/>
        <v>920</v>
      </c>
      <c r="B921" s="5" t="str">
        <f>IF(A921="","",VLOOKUP($A921,超越经验表!$A:$B,2,))</f>
        <v>4.66万亿</v>
      </c>
      <c r="C921" s="5">
        <f>IF(A921="","",VLOOKUP($A921,超越经验表!$A:$C,3,))</f>
        <v>4661316309689</v>
      </c>
      <c r="D921" s="5">
        <f>IF(A921="","",VLOOKUP($A921,超越经验表!$A:$D,4,))</f>
        <v>1</v>
      </c>
      <c r="E921" s="5" t="str">
        <f t="shared" si="43"/>
        <v>1153.71万亿</v>
      </c>
      <c r="F921" s="5">
        <f>IF(A921="","",VLOOKUP($A921,超越经验表!$A:$F,6,)-VLOOKUP($A$3-1,超越经验表!$A:$F,6,))</f>
        <v>1153710576766641</v>
      </c>
      <c r="G921" s="5">
        <f>IF(A921="","",VLOOKUP($A921,超越经验表!$A:$G,7,)-VLOOKUP($A$3-1,超越经验表!$A:$G,7,))</f>
        <v>919</v>
      </c>
      <c r="H921" s="5">
        <f t="shared" si="44"/>
        <v>920</v>
      </c>
    </row>
    <row r="922" spans="1:8" x14ac:dyDescent="0.2">
      <c r="A922" s="11">
        <f t="shared" si="45"/>
        <v>921</v>
      </c>
      <c r="B922" s="6" t="str">
        <f>IF(A922="","",VLOOKUP($A922,超越经验表!$A:$B,2,))</f>
        <v>4.67万亿</v>
      </c>
      <c r="C922" s="6">
        <f>IF(A922="","",VLOOKUP($A922,超越经验表!$A:$C,3,))</f>
        <v>4673798658373</v>
      </c>
      <c r="D922" s="6">
        <f>IF(A922="","",VLOOKUP($A922,超越经验表!$A:$D,4,))</f>
        <v>1</v>
      </c>
      <c r="E922" s="6" t="str">
        <f t="shared" si="43"/>
        <v>1158.37万亿</v>
      </c>
      <c r="F922" s="6">
        <f>IF(A922="","",VLOOKUP($A922,超越经验表!$A:$F,6,)-VLOOKUP($A$3-1,超越经验表!$A:$F,6,))</f>
        <v>1158371893076330</v>
      </c>
      <c r="G922" s="6">
        <f>IF(A922="","",VLOOKUP($A922,超越经验表!$A:$G,7,)-VLOOKUP($A$3-1,超越经验表!$A:$G,7,))</f>
        <v>920</v>
      </c>
      <c r="H922" s="6">
        <f t="shared" si="44"/>
        <v>921</v>
      </c>
    </row>
    <row r="923" spans="1:8" x14ac:dyDescent="0.2">
      <c r="A923" s="5">
        <f t="shared" si="45"/>
        <v>922</v>
      </c>
      <c r="B923" s="5" t="str">
        <f>IF(A923="","",VLOOKUP($A923,超越经验表!$A:$B,2,))</f>
        <v>4.69万亿</v>
      </c>
      <c r="C923" s="5">
        <f>IF(A923="","",VLOOKUP($A923,超越经验表!$A:$C,3,))</f>
        <v>4686293489407</v>
      </c>
      <c r="D923" s="5">
        <f>IF(A923="","",VLOOKUP($A923,超越经验表!$A:$D,4,))</f>
        <v>1</v>
      </c>
      <c r="E923" s="5" t="str">
        <f t="shared" si="43"/>
        <v>1163.05万亿</v>
      </c>
      <c r="F923" s="5">
        <f>IF(A923="","",VLOOKUP($A923,超越经验表!$A:$F,6,)-VLOOKUP($A$3-1,超越经验表!$A:$F,6,))</f>
        <v>1163045691734703</v>
      </c>
      <c r="G923" s="5">
        <f>IF(A923="","",VLOOKUP($A923,超越经验表!$A:$G,7,)-VLOOKUP($A$3-1,超越经验表!$A:$G,7,))</f>
        <v>921</v>
      </c>
      <c r="H923" s="5">
        <f t="shared" si="44"/>
        <v>922</v>
      </c>
    </row>
    <row r="924" spans="1:8" x14ac:dyDescent="0.2">
      <c r="A924" s="11">
        <f t="shared" si="45"/>
        <v>923</v>
      </c>
      <c r="B924" s="6" t="str">
        <f>IF(A924="","",VLOOKUP($A924,超越经验表!$A:$B,2,))</f>
        <v>4.7万亿</v>
      </c>
      <c r="C924" s="6">
        <f>IF(A924="","",VLOOKUP($A924,超越经验表!$A:$C,3,))</f>
        <v>4698800815271</v>
      </c>
      <c r="D924" s="6">
        <f>IF(A924="","",VLOOKUP($A924,超越经验表!$A:$D,4,))</f>
        <v>1</v>
      </c>
      <c r="E924" s="6" t="str">
        <f t="shared" si="43"/>
        <v>1167.73万亿</v>
      </c>
      <c r="F924" s="6">
        <f>IF(A924="","",VLOOKUP($A924,超越经验表!$A:$F,6,)-VLOOKUP($A$3-1,超越经验表!$A:$F,6,))</f>
        <v>1167731985224110</v>
      </c>
      <c r="G924" s="6">
        <f>IF(A924="","",VLOOKUP($A924,超越经验表!$A:$G,7,)-VLOOKUP($A$3-1,超越经验表!$A:$G,7,))</f>
        <v>922</v>
      </c>
      <c r="H924" s="6">
        <f t="shared" si="44"/>
        <v>923</v>
      </c>
    </row>
    <row r="925" spans="1:8" x14ac:dyDescent="0.2">
      <c r="A925" s="5">
        <f t="shared" si="45"/>
        <v>924</v>
      </c>
      <c r="B925" s="5" t="str">
        <f>IF(A925="","",VLOOKUP($A925,超越经验表!$A:$B,2,))</f>
        <v>4.71万亿</v>
      </c>
      <c r="C925" s="5">
        <f>IF(A925="","",VLOOKUP($A925,超越经验表!$A:$C,3,))</f>
        <v>4711320648461</v>
      </c>
      <c r="D925" s="5">
        <f>IF(A925="","",VLOOKUP($A925,超越经验表!$A:$D,4,))</f>
        <v>1</v>
      </c>
      <c r="E925" s="5" t="str">
        <f t="shared" si="43"/>
        <v>1172.43万亿</v>
      </c>
      <c r="F925" s="5">
        <f>IF(A925="","",VLOOKUP($A925,超越经验表!$A:$F,6,)-VLOOKUP($A$3-1,超越经验表!$A:$F,6,))</f>
        <v>1172430786039381</v>
      </c>
      <c r="G925" s="5">
        <f>IF(A925="","",VLOOKUP($A925,超越经验表!$A:$G,7,)-VLOOKUP($A$3-1,超越经验表!$A:$G,7,))</f>
        <v>923</v>
      </c>
      <c r="H925" s="5">
        <f t="shared" si="44"/>
        <v>924</v>
      </c>
    </row>
    <row r="926" spans="1:8" x14ac:dyDescent="0.2">
      <c r="A926" s="11">
        <f t="shared" si="45"/>
        <v>925</v>
      </c>
      <c r="B926" s="6" t="str">
        <f>IF(A926="","",VLOOKUP($A926,超越经验表!$A:$B,2,))</f>
        <v>4.72万亿</v>
      </c>
      <c r="C926" s="6">
        <f>IF(A926="","",VLOOKUP($A926,超越经验表!$A:$C,3,))</f>
        <v>4723853001485</v>
      </c>
      <c r="D926" s="6">
        <f>IF(A926="","",VLOOKUP($A926,超越经验表!$A:$D,4,))</f>
        <v>1</v>
      </c>
      <c r="E926" s="6" t="str">
        <f t="shared" si="43"/>
        <v>1177.14万亿</v>
      </c>
      <c r="F926" s="6">
        <f>IF(A926="","",VLOOKUP($A926,超越经验表!$A:$F,6,)-VLOOKUP($A$3-1,超越经验表!$A:$F,6,))</f>
        <v>1177142106687842</v>
      </c>
      <c r="G926" s="6">
        <f>IF(A926="","",VLOOKUP($A926,超越经验表!$A:$G,7,)-VLOOKUP($A$3-1,超越经验表!$A:$G,7,))</f>
        <v>924</v>
      </c>
      <c r="H926" s="6">
        <f t="shared" si="44"/>
        <v>925</v>
      </c>
    </row>
    <row r="927" spans="1:8" x14ac:dyDescent="0.2">
      <c r="A927" s="5">
        <f t="shared" si="45"/>
        <v>926</v>
      </c>
      <c r="B927" s="5" t="str">
        <f>IF(A927="","",VLOOKUP($A927,超越经验表!$A:$B,2,))</f>
        <v>4.74万亿</v>
      </c>
      <c r="C927" s="5">
        <f>IF(A927="","",VLOOKUP($A927,超越经验表!$A:$C,3,))</f>
        <v>4736397886861</v>
      </c>
      <c r="D927" s="5">
        <f>IF(A927="","",VLOOKUP($A927,超越经验表!$A:$D,4,))</f>
        <v>1</v>
      </c>
      <c r="E927" s="5" t="str">
        <f t="shared" si="43"/>
        <v>1181.87万亿</v>
      </c>
      <c r="F927" s="5">
        <f>IF(A927="","",VLOOKUP($A927,超越经验表!$A:$F,6,)-VLOOKUP($A$3-1,超越经验表!$A:$F,6,))</f>
        <v>1181865959689327</v>
      </c>
      <c r="G927" s="5">
        <f>IF(A927="","",VLOOKUP($A927,超越经验表!$A:$G,7,)-VLOOKUP($A$3-1,超越经验表!$A:$G,7,))</f>
        <v>925</v>
      </c>
      <c r="H927" s="5">
        <f t="shared" si="44"/>
        <v>926</v>
      </c>
    </row>
    <row r="928" spans="1:8" x14ac:dyDescent="0.2">
      <c r="A928" s="11">
        <f t="shared" si="45"/>
        <v>927</v>
      </c>
      <c r="B928" s="6" t="str">
        <f>IF(A928="","",VLOOKUP($A928,超越经验表!$A:$B,2,))</f>
        <v>4.75万亿</v>
      </c>
      <c r="C928" s="6">
        <f>IF(A928="","",VLOOKUP($A928,超越经验表!$A:$C,3,))</f>
        <v>4748955317123</v>
      </c>
      <c r="D928" s="6">
        <f>IF(A928="","",VLOOKUP($A928,超越经验表!$A:$D,4,))</f>
        <v>1</v>
      </c>
      <c r="E928" s="6" t="str">
        <f t="shared" si="43"/>
        <v>1186.6万亿</v>
      </c>
      <c r="F928" s="6">
        <f>IF(A928="","",VLOOKUP($A928,超越经验表!$A:$F,6,)-VLOOKUP($A$3-1,超越经验表!$A:$F,6,))</f>
        <v>1186602357576188</v>
      </c>
      <c r="G928" s="6">
        <f>IF(A928="","",VLOOKUP($A928,超越经验表!$A:$G,7,)-VLOOKUP($A$3-1,超越经验表!$A:$G,7,))</f>
        <v>926</v>
      </c>
      <c r="H928" s="6">
        <f t="shared" si="44"/>
        <v>927</v>
      </c>
    </row>
    <row r="929" spans="1:8" x14ac:dyDescent="0.2">
      <c r="A929" s="5">
        <f t="shared" si="45"/>
        <v>928</v>
      </c>
      <c r="B929" s="5" t="str">
        <f>IF(A929="","",VLOOKUP($A929,超越经验表!$A:$B,2,))</f>
        <v>4.76万亿</v>
      </c>
      <c r="C929" s="5">
        <f>IF(A929="","",VLOOKUP($A929,超越经验表!$A:$C,3,))</f>
        <v>4761525304815</v>
      </c>
      <c r="D929" s="5">
        <f>IF(A929="","",VLOOKUP($A929,超越经验表!$A:$D,4,))</f>
        <v>1</v>
      </c>
      <c r="E929" s="5" t="str">
        <f t="shared" si="43"/>
        <v>1191.35万亿</v>
      </c>
      <c r="F929" s="5">
        <f>IF(A929="","",VLOOKUP($A929,超越经验表!$A:$F,6,)-VLOOKUP($A$3-1,超越经验表!$A:$F,6,))</f>
        <v>1191351312893311</v>
      </c>
      <c r="G929" s="5">
        <f>IF(A929="","",VLOOKUP($A929,超越经验表!$A:$G,7,)-VLOOKUP($A$3-1,超越经验表!$A:$G,7,))</f>
        <v>927</v>
      </c>
      <c r="H929" s="5">
        <f t="shared" si="44"/>
        <v>928</v>
      </c>
    </row>
    <row r="930" spans="1:8" x14ac:dyDescent="0.2">
      <c r="A930" s="11">
        <f t="shared" si="45"/>
        <v>929</v>
      </c>
      <c r="B930" s="6" t="str">
        <f>IF(A930="","",VLOOKUP($A930,超越经验表!$A:$B,2,))</f>
        <v>4.77万亿</v>
      </c>
      <c r="C930" s="6">
        <f>IF(A930="","",VLOOKUP($A930,超越经验表!$A:$C,3,))</f>
        <v>4774107862495</v>
      </c>
      <c r="D930" s="6">
        <f>IF(A930="","",VLOOKUP($A930,超越经验表!$A:$D,4,))</f>
        <v>1</v>
      </c>
      <c r="E930" s="6" t="str">
        <f t="shared" si="43"/>
        <v>1196.11万亿</v>
      </c>
      <c r="F930" s="6">
        <f>IF(A930="","",VLOOKUP($A930,超越经验表!$A:$F,6,)-VLOOKUP($A$3-1,超越经验表!$A:$F,6,))</f>
        <v>1196112838198126</v>
      </c>
      <c r="G930" s="6">
        <f>IF(A930="","",VLOOKUP($A930,超越经验表!$A:$G,7,)-VLOOKUP($A$3-1,超越经验表!$A:$G,7,))</f>
        <v>928</v>
      </c>
      <c r="H930" s="6">
        <f t="shared" si="44"/>
        <v>929</v>
      </c>
    </row>
    <row r="931" spans="1:8" x14ac:dyDescent="0.2">
      <c r="A931" s="5">
        <f t="shared" si="45"/>
        <v>930</v>
      </c>
      <c r="B931" s="5" t="str">
        <f>IF(A931="","",VLOOKUP($A931,超越经验表!$A:$B,2,))</f>
        <v>4.79万亿</v>
      </c>
      <c r="C931" s="5">
        <f>IF(A931="","",VLOOKUP($A931,超越经验表!$A:$C,3,))</f>
        <v>4786703002733</v>
      </c>
      <c r="D931" s="5">
        <f>IF(A931="","",VLOOKUP($A931,超越经验表!$A:$D,4,))</f>
        <v>1</v>
      </c>
      <c r="E931" s="5" t="str">
        <f t="shared" si="43"/>
        <v>1200.89万亿</v>
      </c>
      <c r="F931" s="5">
        <f>IF(A931="","",VLOOKUP($A931,超越经验表!$A:$F,6,)-VLOOKUP($A$3-1,超越经验表!$A:$F,6,))</f>
        <v>1200886946060621</v>
      </c>
      <c r="G931" s="5">
        <f>IF(A931="","",VLOOKUP($A931,超越经验表!$A:$G,7,)-VLOOKUP($A$3-1,超越经验表!$A:$G,7,))</f>
        <v>929</v>
      </c>
      <c r="H931" s="5">
        <f t="shared" si="44"/>
        <v>930</v>
      </c>
    </row>
    <row r="932" spans="1:8" x14ac:dyDescent="0.2">
      <c r="A932" s="11">
        <f t="shared" si="45"/>
        <v>931</v>
      </c>
      <c r="B932" s="6" t="str">
        <f>IF(A932="","",VLOOKUP($A932,超越经验表!$A:$B,2,))</f>
        <v>4.8万亿</v>
      </c>
      <c r="C932" s="6">
        <f>IF(A932="","",VLOOKUP($A932,超越经验表!$A:$C,3,))</f>
        <v>4799310738110</v>
      </c>
      <c r="D932" s="6">
        <f>IF(A932="","",VLOOKUP($A932,超越经验表!$A:$D,4,))</f>
        <v>1</v>
      </c>
      <c r="E932" s="6" t="str">
        <f t="shared" si="43"/>
        <v>1205.67万亿</v>
      </c>
      <c r="F932" s="6">
        <f>IF(A932="","",VLOOKUP($A932,超越经验表!$A:$F,6,)-VLOOKUP($A$3-1,超越经验表!$A:$F,6,))</f>
        <v>1205673649063354</v>
      </c>
      <c r="G932" s="6">
        <f>IF(A932="","",VLOOKUP($A932,超越经验表!$A:$G,7,)-VLOOKUP($A$3-1,超越经验表!$A:$G,7,))</f>
        <v>930</v>
      </c>
      <c r="H932" s="6">
        <f t="shared" si="44"/>
        <v>931</v>
      </c>
    </row>
    <row r="933" spans="1:8" x14ac:dyDescent="0.2">
      <c r="A933" s="5">
        <f t="shared" si="45"/>
        <v>932</v>
      </c>
      <c r="B933" s="5" t="str">
        <f>IF(A933="","",VLOOKUP($A933,超越经验表!$A:$B,2,))</f>
        <v>4.81万亿</v>
      </c>
      <c r="C933" s="5">
        <f>IF(A933="","",VLOOKUP($A933,超越经验表!$A:$C,3,))</f>
        <v>4811931081223</v>
      </c>
      <c r="D933" s="5">
        <f>IF(A933="","",VLOOKUP($A933,超越经验表!$A:$D,4,))</f>
        <v>1</v>
      </c>
      <c r="E933" s="5" t="str">
        <f t="shared" si="43"/>
        <v>1210.47万亿</v>
      </c>
      <c r="F933" s="5">
        <f>IF(A933="","",VLOOKUP($A933,超越经验表!$A:$F,6,)-VLOOKUP($A$3-1,超越经验表!$A:$F,6,))</f>
        <v>1210472959801464</v>
      </c>
      <c r="G933" s="5">
        <f>IF(A933="","",VLOOKUP($A933,超越经验表!$A:$G,7,)-VLOOKUP($A$3-1,超越经验表!$A:$G,7,))</f>
        <v>931</v>
      </c>
      <c r="H933" s="5">
        <f t="shared" si="44"/>
        <v>932</v>
      </c>
    </row>
    <row r="934" spans="1:8" x14ac:dyDescent="0.2">
      <c r="A934" s="11">
        <f t="shared" si="45"/>
        <v>933</v>
      </c>
      <c r="B934" s="6" t="str">
        <f>IF(A934="","",VLOOKUP($A934,超越经验表!$A:$B,2,))</f>
        <v>4.82万亿</v>
      </c>
      <c r="C934" s="6">
        <f>IF(A934="","",VLOOKUP($A934,超越经验表!$A:$C,3,))</f>
        <v>4824564044680</v>
      </c>
      <c r="D934" s="6">
        <f>IF(A934="","",VLOOKUP($A934,超越经验表!$A:$D,4,))</f>
        <v>1</v>
      </c>
      <c r="E934" s="6" t="str">
        <f t="shared" si="43"/>
        <v>1215.28万亿</v>
      </c>
      <c r="F934" s="6">
        <f>IF(A934="","",VLOOKUP($A934,超越经验表!$A:$F,6,)-VLOOKUP($A$3-1,超越经验表!$A:$F,6,))</f>
        <v>1215284890882687</v>
      </c>
      <c r="G934" s="6">
        <f>IF(A934="","",VLOOKUP($A934,超越经验表!$A:$G,7,)-VLOOKUP($A$3-1,超越经验表!$A:$G,7,))</f>
        <v>932</v>
      </c>
      <c r="H934" s="6">
        <f t="shared" si="44"/>
        <v>933</v>
      </c>
    </row>
    <row r="935" spans="1:8" x14ac:dyDescent="0.2">
      <c r="A935" s="5">
        <f t="shared" si="45"/>
        <v>934</v>
      </c>
      <c r="B935" s="5" t="str">
        <f>IF(A935="","",VLOOKUP($A935,超越经验表!$A:$B,2,))</f>
        <v>4.84万亿</v>
      </c>
      <c r="C935" s="5">
        <f>IF(A935="","",VLOOKUP($A935,超越经验表!$A:$C,3,))</f>
        <v>4837209641099</v>
      </c>
      <c r="D935" s="5">
        <f>IF(A935="","",VLOOKUP($A935,超越经验表!$A:$D,4,))</f>
        <v>1</v>
      </c>
      <c r="E935" s="5" t="str">
        <f t="shared" si="43"/>
        <v>1220.11万亿</v>
      </c>
      <c r="F935" s="5">
        <f>IF(A935="","",VLOOKUP($A935,超越经验表!$A:$F,6,)-VLOOKUP($A$3-1,超越经验表!$A:$F,6,))</f>
        <v>1220109454927367</v>
      </c>
      <c r="G935" s="5">
        <f>IF(A935="","",VLOOKUP($A935,超越经验表!$A:$G,7,)-VLOOKUP($A$3-1,超越经验表!$A:$G,7,))</f>
        <v>933</v>
      </c>
      <c r="H935" s="5">
        <f t="shared" si="44"/>
        <v>934</v>
      </c>
    </row>
    <row r="936" spans="1:8" x14ac:dyDescent="0.2">
      <c r="A936" s="11">
        <f t="shared" si="45"/>
        <v>935</v>
      </c>
      <c r="B936" s="6" t="str">
        <f>IF(A936="","",VLOOKUP($A936,超越经验表!$A:$B,2,))</f>
        <v>4.85万亿</v>
      </c>
      <c r="C936" s="6">
        <f>IF(A936="","",VLOOKUP($A936,超越经验表!$A:$C,3,))</f>
        <v>4849867883115</v>
      </c>
      <c r="D936" s="6">
        <f>IF(A936="","",VLOOKUP($A936,超越经验表!$A:$D,4,))</f>
        <v>1</v>
      </c>
      <c r="E936" s="6" t="str">
        <f t="shared" si="43"/>
        <v>1224.95万亿</v>
      </c>
      <c r="F936" s="6">
        <f>IF(A936="","",VLOOKUP($A936,超越经验表!$A:$F,6,)-VLOOKUP($A$3-1,超越经验表!$A:$F,6,))</f>
        <v>1224946664568466</v>
      </c>
      <c r="G936" s="6">
        <f>IF(A936="","",VLOOKUP($A936,超越经验表!$A:$G,7,)-VLOOKUP($A$3-1,超越经验表!$A:$G,7,))</f>
        <v>934</v>
      </c>
      <c r="H936" s="6">
        <f t="shared" si="44"/>
        <v>935</v>
      </c>
    </row>
    <row r="937" spans="1:8" x14ac:dyDescent="0.2">
      <c r="A937" s="5">
        <f t="shared" si="45"/>
        <v>936</v>
      </c>
      <c r="B937" s="5" t="str">
        <f>IF(A937="","",VLOOKUP($A937,超越经验表!$A:$B,2,))</f>
        <v>4.86万亿</v>
      </c>
      <c r="C937" s="5">
        <f>IF(A937="","",VLOOKUP($A937,超越经验表!$A:$C,3,))</f>
        <v>4862538783373</v>
      </c>
      <c r="D937" s="5">
        <f>IF(A937="","",VLOOKUP($A937,超越经验表!$A:$D,4,))</f>
        <v>1</v>
      </c>
      <c r="E937" s="5" t="str">
        <f t="shared" si="43"/>
        <v>1229.8万亿</v>
      </c>
      <c r="F937" s="5">
        <f>IF(A937="","",VLOOKUP($A937,超越经验表!$A:$F,6,)-VLOOKUP($A$3-1,超越经验表!$A:$F,6,))</f>
        <v>1229796532451581</v>
      </c>
      <c r="G937" s="5">
        <f>IF(A937="","",VLOOKUP($A937,超越经验表!$A:$G,7,)-VLOOKUP($A$3-1,超越经验表!$A:$G,7,))</f>
        <v>935</v>
      </c>
      <c r="H937" s="5">
        <f t="shared" si="44"/>
        <v>936</v>
      </c>
    </row>
    <row r="938" spans="1:8" x14ac:dyDescent="0.2">
      <c r="A938" s="11">
        <f t="shared" si="45"/>
        <v>937</v>
      </c>
      <c r="B938" s="6" t="str">
        <f>IF(A938="","",VLOOKUP($A938,超越经验表!$A:$B,2,))</f>
        <v>4.88万亿</v>
      </c>
      <c r="C938" s="6">
        <f>IF(A938="","",VLOOKUP($A938,超越经验表!$A:$C,3,))</f>
        <v>4875222354532</v>
      </c>
      <c r="D938" s="6">
        <f>IF(A938="","",VLOOKUP($A938,超越经验表!$A:$D,4,))</f>
        <v>1</v>
      </c>
      <c r="E938" s="6" t="str">
        <f t="shared" si="43"/>
        <v>1234.66万亿</v>
      </c>
      <c r="F938" s="6">
        <f>IF(A938="","",VLOOKUP($A938,超越经验表!$A:$F,6,)-VLOOKUP($A$3-1,超越经验表!$A:$F,6,))</f>
        <v>1234659071234954</v>
      </c>
      <c r="G938" s="6">
        <f>IF(A938="","",VLOOKUP($A938,超越经验表!$A:$G,7,)-VLOOKUP($A$3-1,超越经验表!$A:$G,7,))</f>
        <v>936</v>
      </c>
      <c r="H938" s="6">
        <f t="shared" si="44"/>
        <v>937</v>
      </c>
    </row>
    <row r="939" spans="1:8" x14ac:dyDescent="0.2">
      <c r="A939" s="5">
        <f t="shared" si="45"/>
        <v>938</v>
      </c>
      <c r="B939" s="5" t="str">
        <f>IF(A939="","",VLOOKUP($A939,超越经验表!$A:$B,2,))</f>
        <v>4.89万亿</v>
      </c>
      <c r="C939" s="5">
        <f>IF(A939="","",VLOOKUP($A939,超越经验表!$A:$C,3,))</f>
        <v>4887918609261</v>
      </c>
      <c r="D939" s="5">
        <f>IF(A939="","",VLOOKUP($A939,超越经验表!$A:$D,4,))</f>
        <v>1</v>
      </c>
      <c r="E939" s="5" t="str">
        <f t="shared" si="43"/>
        <v>1239.53万亿</v>
      </c>
      <c r="F939" s="5">
        <f>IF(A939="","",VLOOKUP($A939,超越经验表!$A:$F,6,)-VLOOKUP($A$3-1,超越经验表!$A:$F,6,))</f>
        <v>1239534293589486</v>
      </c>
      <c r="G939" s="5">
        <f>IF(A939="","",VLOOKUP($A939,超越经验表!$A:$G,7,)-VLOOKUP($A$3-1,超越经验表!$A:$G,7,))</f>
        <v>937</v>
      </c>
      <c r="H939" s="5">
        <f t="shared" si="44"/>
        <v>938</v>
      </c>
    </row>
    <row r="940" spans="1:8" x14ac:dyDescent="0.2">
      <c r="A940" s="11">
        <f t="shared" si="45"/>
        <v>939</v>
      </c>
      <c r="B940" s="6" t="str">
        <f>IF(A940="","",VLOOKUP($A940,超越经验表!$A:$B,2,))</f>
        <v>4.9万亿</v>
      </c>
      <c r="C940" s="6">
        <f>IF(A940="","",VLOOKUP($A940,超越经验表!$A:$C,3,))</f>
        <v>4900627560245</v>
      </c>
      <c r="D940" s="6">
        <f>IF(A940="","",VLOOKUP($A940,超越经验表!$A:$D,4,))</f>
        <v>1</v>
      </c>
      <c r="E940" s="6" t="str">
        <f t="shared" si="43"/>
        <v>1244.42万亿</v>
      </c>
      <c r="F940" s="6">
        <f>IF(A940="","",VLOOKUP($A940,超越经验表!$A:$F,6,)-VLOOKUP($A$3-1,超越经验表!$A:$F,6,))</f>
        <v>1244422212198747</v>
      </c>
      <c r="G940" s="6">
        <f>IF(A940="","",VLOOKUP($A940,超越经验表!$A:$G,7,)-VLOOKUP($A$3-1,超越经验表!$A:$G,7,))</f>
        <v>938</v>
      </c>
      <c r="H940" s="6">
        <f t="shared" si="44"/>
        <v>939</v>
      </c>
    </row>
    <row r="941" spans="1:8" x14ac:dyDescent="0.2">
      <c r="A941" s="5">
        <f t="shared" si="45"/>
        <v>940</v>
      </c>
      <c r="B941" s="5" t="str">
        <f>IF(A941="","",VLOOKUP($A941,超越经验表!$A:$B,2,))</f>
        <v>4.91万亿</v>
      </c>
      <c r="C941" s="5">
        <f>IF(A941="","",VLOOKUP($A941,超越经验表!$A:$C,3,))</f>
        <v>4913349220181</v>
      </c>
      <c r="D941" s="5">
        <f>IF(A941="","",VLOOKUP($A941,超越经验表!$A:$D,4,))</f>
        <v>1</v>
      </c>
      <c r="E941" s="5" t="str">
        <f t="shared" si="43"/>
        <v>1249.32万亿</v>
      </c>
      <c r="F941" s="5">
        <f>IF(A941="","",VLOOKUP($A941,超越经验表!$A:$F,6,)-VLOOKUP($A$3-1,超越经验表!$A:$F,6,))</f>
        <v>1249322839758992</v>
      </c>
      <c r="G941" s="5">
        <f>IF(A941="","",VLOOKUP($A941,超越经验表!$A:$G,7,)-VLOOKUP($A$3-1,超越经验表!$A:$G,7,))</f>
        <v>939</v>
      </c>
      <c r="H941" s="5">
        <f t="shared" si="44"/>
        <v>940</v>
      </c>
    </row>
    <row r="942" spans="1:8" x14ac:dyDescent="0.2">
      <c r="A942" s="11">
        <f t="shared" si="45"/>
        <v>941</v>
      </c>
      <c r="B942" s="6" t="str">
        <f>IF(A942="","",VLOOKUP($A942,超越经验表!$A:$B,2,))</f>
        <v>4.93万亿</v>
      </c>
      <c r="C942" s="6">
        <f>IF(A942="","",VLOOKUP($A942,超越经验表!$A:$C,3,))</f>
        <v>4926083601776</v>
      </c>
      <c r="D942" s="6">
        <f>IF(A942="","",VLOOKUP($A942,超越经验表!$A:$D,4,))</f>
        <v>1</v>
      </c>
      <c r="E942" s="6" t="str">
        <f t="shared" si="43"/>
        <v>1254.24万亿</v>
      </c>
      <c r="F942" s="6">
        <f>IF(A942="","",VLOOKUP($A942,超越经验表!$A:$F,6,)-VLOOKUP($A$3-1,超越经验表!$A:$F,6,))</f>
        <v>1254236188979173</v>
      </c>
      <c r="G942" s="6">
        <f>IF(A942="","",VLOOKUP($A942,超越经验表!$A:$G,7,)-VLOOKUP($A$3-1,超越经验表!$A:$G,7,))</f>
        <v>940</v>
      </c>
      <c r="H942" s="6">
        <f t="shared" si="44"/>
        <v>941</v>
      </c>
    </row>
    <row r="943" spans="1:8" x14ac:dyDescent="0.2">
      <c r="A943" s="5">
        <f t="shared" si="45"/>
        <v>942</v>
      </c>
      <c r="B943" s="5" t="str">
        <f>IF(A943="","",VLOOKUP($A943,超越经验表!$A:$B,2,))</f>
        <v>4.94万亿</v>
      </c>
      <c r="C943" s="5">
        <f>IF(A943="","",VLOOKUP($A943,超越经验表!$A:$C,3,))</f>
        <v>4938830717753</v>
      </c>
      <c r="D943" s="5">
        <f>IF(A943="","",VLOOKUP($A943,超越经验表!$A:$D,4,))</f>
        <v>1</v>
      </c>
      <c r="E943" s="5" t="str">
        <f t="shared" si="43"/>
        <v>1259.16万亿</v>
      </c>
      <c r="F943" s="5">
        <f>IF(A943="","",VLOOKUP($A943,超越经验表!$A:$F,6,)-VLOOKUP($A$3-1,超越经验表!$A:$F,6,))</f>
        <v>1259162272580949</v>
      </c>
      <c r="G943" s="5">
        <f>IF(A943="","",VLOOKUP($A943,超越经验表!$A:$G,7,)-VLOOKUP($A$3-1,超越经验表!$A:$G,7,))</f>
        <v>941</v>
      </c>
      <c r="H943" s="5">
        <f t="shared" si="44"/>
        <v>942</v>
      </c>
    </row>
    <row r="944" spans="1:8" x14ac:dyDescent="0.2">
      <c r="A944" s="11">
        <f t="shared" si="45"/>
        <v>943</v>
      </c>
      <c r="B944" s="6" t="str">
        <f>IF(A944="","",VLOOKUP($A944,超越经验表!$A:$B,2,))</f>
        <v>4.95万亿</v>
      </c>
      <c r="C944" s="6">
        <f>IF(A944="","",VLOOKUP($A944,超越经验表!$A:$C,3,))</f>
        <v>4951590580845</v>
      </c>
      <c r="D944" s="6">
        <f>IF(A944="","",VLOOKUP($A944,超越经验表!$A:$D,4,))</f>
        <v>1</v>
      </c>
      <c r="E944" s="6" t="str">
        <f t="shared" si="43"/>
        <v>1264.1万亿</v>
      </c>
      <c r="F944" s="6">
        <f>IF(A944="","",VLOOKUP($A944,超越经验表!$A:$F,6,)-VLOOKUP($A$3-1,超越经验表!$A:$F,6,))</f>
        <v>1264101103298702</v>
      </c>
      <c r="G944" s="6">
        <f>IF(A944="","",VLOOKUP($A944,超越经验表!$A:$G,7,)-VLOOKUP($A$3-1,超越经验表!$A:$G,7,))</f>
        <v>942</v>
      </c>
      <c r="H944" s="6">
        <f t="shared" si="44"/>
        <v>943</v>
      </c>
    </row>
    <row r="945" spans="1:8" x14ac:dyDescent="0.2">
      <c r="A945" s="5">
        <f t="shared" si="45"/>
        <v>944</v>
      </c>
      <c r="B945" s="5" t="str">
        <f>IF(A945="","",VLOOKUP($A945,超越经验表!$A:$B,2,))</f>
        <v>4.96万亿</v>
      </c>
      <c r="C945" s="5">
        <f>IF(A945="","",VLOOKUP($A945,超越经验表!$A:$C,3,))</f>
        <v>4964363203801</v>
      </c>
      <c r="D945" s="5">
        <f>IF(A945="","",VLOOKUP($A945,超越经验表!$A:$D,4,))</f>
        <v>1</v>
      </c>
      <c r="E945" s="5" t="str">
        <f t="shared" si="43"/>
        <v>1269.05万亿</v>
      </c>
      <c r="F945" s="5">
        <f>IF(A945="","",VLOOKUP($A945,超越经验表!$A:$F,6,)-VLOOKUP($A$3-1,超越经验表!$A:$F,6,))</f>
        <v>1269052693879547</v>
      </c>
      <c r="G945" s="5">
        <f>IF(A945="","",VLOOKUP($A945,超越经验表!$A:$G,7,)-VLOOKUP($A$3-1,超越经验表!$A:$G,7,))</f>
        <v>943</v>
      </c>
      <c r="H945" s="5">
        <f t="shared" si="44"/>
        <v>944</v>
      </c>
    </row>
    <row r="946" spans="1:8" x14ac:dyDescent="0.2">
      <c r="A946" s="11">
        <f t="shared" si="45"/>
        <v>945</v>
      </c>
      <c r="B946" s="6" t="str">
        <f>IF(A946="","",VLOOKUP($A946,超越经验表!$A:$B,2,))</f>
        <v>4.98万亿</v>
      </c>
      <c r="C946" s="6">
        <f>IF(A946="","",VLOOKUP($A946,超越经验表!$A:$C,3,))</f>
        <v>4977148599380</v>
      </c>
      <c r="D946" s="6">
        <f>IF(A946="","",VLOOKUP($A946,超越经验表!$A:$D,4,))</f>
        <v>1</v>
      </c>
      <c r="E946" s="6" t="str">
        <f t="shared" si="43"/>
        <v>1274.02万亿</v>
      </c>
      <c r="F946" s="6">
        <f>IF(A946="","",VLOOKUP($A946,超越经验表!$A:$F,6,)-VLOOKUP($A$3-1,超越经验表!$A:$F,6,))</f>
        <v>1274017057083348</v>
      </c>
      <c r="G946" s="6">
        <f>IF(A946="","",VLOOKUP($A946,超越经验表!$A:$G,7,)-VLOOKUP($A$3-1,超越经验表!$A:$G,7,))</f>
        <v>944</v>
      </c>
      <c r="H946" s="6">
        <f t="shared" si="44"/>
        <v>945</v>
      </c>
    </row>
    <row r="947" spans="1:8" x14ac:dyDescent="0.2">
      <c r="A947" s="5">
        <f t="shared" si="45"/>
        <v>946</v>
      </c>
      <c r="B947" s="5" t="str">
        <f>IF(A947="","",VLOOKUP($A947,超越经验表!$A:$B,2,))</f>
        <v>4.99万亿</v>
      </c>
      <c r="C947" s="5">
        <f>IF(A947="","",VLOOKUP($A947,超越经验表!$A:$C,3,))</f>
        <v>4989946780354</v>
      </c>
      <c r="D947" s="5">
        <f>IF(A947="","",VLOOKUP($A947,超越经验表!$A:$D,4,))</f>
        <v>1</v>
      </c>
      <c r="E947" s="5" t="str">
        <f t="shared" si="43"/>
        <v>1278.99万亿</v>
      </c>
      <c r="F947" s="5">
        <f>IF(A947="","",VLOOKUP($A947,超越经验表!$A:$F,6,)-VLOOKUP($A$3-1,超越经验表!$A:$F,6,))</f>
        <v>1278994205682728</v>
      </c>
      <c r="G947" s="5">
        <f>IF(A947="","",VLOOKUP($A947,超越经验表!$A:$G,7,)-VLOOKUP($A$3-1,超越经验表!$A:$G,7,))</f>
        <v>945</v>
      </c>
      <c r="H947" s="5">
        <f t="shared" si="44"/>
        <v>946</v>
      </c>
    </row>
    <row r="948" spans="1:8" x14ac:dyDescent="0.2">
      <c r="A948" s="11">
        <f t="shared" si="45"/>
        <v>947</v>
      </c>
      <c r="B948" s="6" t="str">
        <f>IF(A948="","",VLOOKUP($A948,超越经验表!$A:$B,2,))</f>
        <v>5万亿</v>
      </c>
      <c r="C948" s="6">
        <f>IF(A948="","",VLOOKUP($A948,超越经验表!$A:$C,3,))</f>
        <v>5002757759510</v>
      </c>
      <c r="D948" s="6">
        <f>IF(A948="","",VLOOKUP($A948,超越经验表!$A:$D,4,))</f>
        <v>1</v>
      </c>
      <c r="E948" s="6" t="str">
        <f t="shared" si="43"/>
        <v>1283.98万亿</v>
      </c>
      <c r="F948" s="6">
        <f>IF(A948="","",VLOOKUP($A948,超越经验表!$A:$F,6,)-VLOOKUP($A$3-1,超越经验表!$A:$F,6,))</f>
        <v>1283984152463082</v>
      </c>
      <c r="G948" s="6">
        <f>IF(A948="","",VLOOKUP($A948,超越经验表!$A:$G,7,)-VLOOKUP($A$3-1,超越经验表!$A:$G,7,))</f>
        <v>946</v>
      </c>
      <c r="H948" s="6">
        <f t="shared" si="44"/>
        <v>947</v>
      </c>
    </row>
    <row r="949" spans="1:8" x14ac:dyDescent="0.2">
      <c r="A949" s="5">
        <f t="shared" si="45"/>
        <v>948</v>
      </c>
      <c r="B949" s="5" t="str">
        <f>IF(A949="","",VLOOKUP($A949,超越经验表!$A:$B,2,))</f>
        <v>5.02万亿</v>
      </c>
      <c r="C949" s="5">
        <f>IF(A949="","",VLOOKUP($A949,超越经验表!$A:$C,3,))</f>
        <v>5015581549644</v>
      </c>
      <c r="D949" s="5">
        <f>IF(A949="","",VLOOKUP($A949,超越经验表!$A:$D,4,))</f>
        <v>1</v>
      </c>
      <c r="E949" s="5" t="str">
        <f t="shared" si="43"/>
        <v>1288.99万亿</v>
      </c>
      <c r="F949" s="5">
        <f>IF(A949="","",VLOOKUP($A949,超越经验表!$A:$F,6,)-VLOOKUP($A$3-1,超越经验表!$A:$F,6,))</f>
        <v>1288986910222592</v>
      </c>
      <c r="G949" s="5">
        <f>IF(A949="","",VLOOKUP($A949,超越经验表!$A:$G,7,)-VLOOKUP($A$3-1,超越经验表!$A:$G,7,))</f>
        <v>947</v>
      </c>
      <c r="H949" s="5">
        <f t="shared" si="44"/>
        <v>948</v>
      </c>
    </row>
    <row r="950" spans="1:8" x14ac:dyDescent="0.2">
      <c r="A950" s="11">
        <f t="shared" si="45"/>
        <v>949</v>
      </c>
      <c r="B950" s="6" t="str">
        <f>IF(A950="","",VLOOKUP($A950,超越经验表!$A:$B,2,))</f>
        <v>5.03万亿</v>
      </c>
      <c r="C950" s="6">
        <f>IF(A950="","",VLOOKUP($A950,超越经验表!$A:$C,3,))</f>
        <v>5028418163569</v>
      </c>
      <c r="D950" s="6">
        <f>IF(A950="","",VLOOKUP($A950,超越经验表!$A:$D,4,))</f>
        <v>1</v>
      </c>
      <c r="E950" s="6" t="str">
        <f t="shared" si="43"/>
        <v>1294万亿</v>
      </c>
      <c r="F950" s="6">
        <f>IF(A950="","",VLOOKUP($A950,超越经验表!$A:$F,6,)-VLOOKUP($A$3-1,超越经验表!$A:$F,6,))</f>
        <v>1294002491772236</v>
      </c>
      <c r="G950" s="6">
        <f>IF(A950="","",VLOOKUP($A950,超越经验表!$A:$G,7,)-VLOOKUP($A$3-1,超越经验表!$A:$G,7,))</f>
        <v>948</v>
      </c>
      <c r="H950" s="6">
        <f t="shared" si="44"/>
        <v>949</v>
      </c>
    </row>
    <row r="951" spans="1:8" x14ac:dyDescent="0.2">
      <c r="A951" s="5">
        <f t="shared" si="45"/>
        <v>950</v>
      </c>
      <c r="B951" s="5" t="str">
        <f>IF(A951="","",VLOOKUP($A951,超越经验表!$A:$B,2,))</f>
        <v>5.04万亿</v>
      </c>
      <c r="C951" s="5">
        <f>IF(A951="","",VLOOKUP($A951,超越经验表!$A:$C,3,))</f>
        <v>5041267614107</v>
      </c>
      <c r="D951" s="5">
        <f>IF(A951="","",VLOOKUP($A951,超越经验表!$A:$D,4,))</f>
        <v>1</v>
      </c>
      <c r="E951" s="5" t="str">
        <f t="shared" si="43"/>
        <v>1299.03万亿</v>
      </c>
      <c r="F951" s="5">
        <f>IF(A951="","",VLOOKUP($A951,超越经验表!$A:$F,6,)-VLOOKUP($A$3-1,超越经验表!$A:$F,6,))</f>
        <v>1299030909935805</v>
      </c>
      <c r="G951" s="5">
        <f>IF(A951="","",VLOOKUP($A951,超越经验表!$A:$G,7,)-VLOOKUP($A$3-1,超越经验表!$A:$G,7,))</f>
        <v>949</v>
      </c>
      <c r="H951" s="5">
        <f t="shared" si="44"/>
        <v>950</v>
      </c>
    </row>
    <row r="952" spans="1:8" x14ac:dyDescent="0.2">
      <c r="A952" s="11">
        <f t="shared" si="45"/>
        <v>951</v>
      </c>
      <c r="B952" s="6" t="str">
        <f>IF(A952="","",VLOOKUP($A952,超越经验表!$A:$B,2,))</f>
        <v>5.05万亿</v>
      </c>
      <c r="C952" s="6">
        <f>IF(A952="","",VLOOKUP($A952,超越经验表!$A:$C,3,))</f>
        <v>5054129914096</v>
      </c>
      <c r="D952" s="6">
        <f>IF(A952="","",VLOOKUP($A952,超越经验表!$A:$D,4,))</f>
        <v>1</v>
      </c>
      <c r="E952" s="6" t="str">
        <f t="shared" si="43"/>
        <v>1304.07万亿</v>
      </c>
      <c r="F952" s="6">
        <f>IF(A952="","",VLOOKUP($A952,超越经验表!$A:$F,6,)-VLOOKUP($A$3-1,超越经验表!$A:$F,6,))</f>
        <v>1304072177549912</v>
      </c>
      <c r="G952" s="6">
        <f>IF(A952="","",VLOOKUP($A952,超越经验表!$A:$G,7,)-VLOOKUP($A$3-1,超越经验表!$A:$G,7,))</f>
        <v>950</v>
      </c>
      <c r="H952" s="6">
        <f t="shared" si="44"/>
        <v>951</v>
      </c>
    </row>
    <row r="953" spans="1:8" x14ac:dyDescent="0.2">
      <c r="A953" s="5">
        <f t="shared" si="45"/>
        <v>952</v>
      </c>
      <c r="B953" s="5" t="str">
        <f>IF(A953="","",VLOOKUP($A953,超越经验表!$A:$B,2,))</f>
        <v>5.07万亿</v>
      </c>
      <c r="C953" s="5">
        <f>IF(A953="","",VLOOKUP($A953,超越经验表!$A:$C,3,))</f>
        <v>5067011507535</v>
      </c>
      <c r="D953" s="5">
        <f>IF(A953="","",VLOOKUP($A953,超越经验表!$A:$D,4,))</f>
        <v>1</v>
      </c>
      <c r="E953" s="5" t="str">
        <f t="shared" si="43"/>
        <v>1309.13万亿</v>
      </c>
      <c r="F953" s="5">
        <f>IF(A953="","",VLOOKUP($A953,超越经验表!$A:$F,6,)-VLOOKUP($A$3-1,超越经验表!$A:$F,6,))</f>
        <v>1309126307464008</v>
      </c>
      <c r="G953" s="5">
        <f>IF(A953="","",VLOOKUP($A953,超越经验表!$A:$G,7,)-VLOOKUP($A$3-1,超越经验表!$A:$G,7,))</f>
        <v>951</v>
      </c>
      <c r="H953" s="5">
        <f t="shared" si="44"/>
        <v>952</v>
      </c>
    </row>
    <row r="954" spans="1:8" x14ac:dyDescent="0.2">
      <c r="A954" s="11">
        <f t="shared" si="45"/>
        <v>953</v>
      </c>
      <c r="B954" s="6" t="str">
        <f>IF(A954="","",VLOOKUP($A954,超越经验表!$A:$B,2,))</f>
        <v>5.08万亿</v>
      </c>
      <c r="C954" s="6">
        <f>IF(A954="","",VLOOKUP($A954,超越经验表!$A:$C,3,))</f>
        <v>5079912423365</v>
      </c>
      <c r="D954" s="6">
        <f>IF(A954="","",VLOOKUP($A954,超越经验表!$A:$D,4,))</f>
        <v>1</v>
      </c>
      <c r="E954" s="6" t="str">
        <f t="shared" si="43"/>
        <v>1314.19万亿</v>
      </c>
      <c r="F954" s="6">
        <f>IF(A954="","",VLOOKUP($A954,超越经验表!$A:$F,6,)-VLOOKUP($A$3-1,超越经验表!$A:$F,6,))</f>
        <v>1314193318971543</v>
      </c>
      <c r="G954" s="6">
        <f>IF(A954="","",VLOOKUP($A954,超越经验表!$A:$G,7,)-VLOOKUP($A$3-1,超越经验表!$A:$G,7,))</f>
        <v>952</v>
      </c>
      <c r="H954" s="6">
        <f t="shared" si="44"/>
        <v>953</v>
      </c>
    </row>
    <row r="955" spans="1:8" x14ac:dyDescent="0.2">
      <c r="A955" s="5">
        <f t="shared" si="45"/>
        <v>954</v>
      </c>
      <c r="B955" s="5" t="str">
        <f>IF(A955="","",VLOOKUP($A955,超越经验表!$A:$B,2,))</f>
        <v>5.09万亿</v>
      </c>
      <c r="C955" s="5">
        <f>IF(A955="","",VLOOKUP($A955,超越经验表!$A:$C,3,))</f>
        <v>5092832690568</v>
      </c>
      <c r="D955" s="5">
        <f>IF(A955="","",VLOOKUP($A955,超越经验表!$A:$D,4,))</f>
        <v>1</v>
      </c>
      <c r="E955" s="5" t="str">
        <f t="shared" si="43"/>
        <v>1319.27万亿</v>
      </c>
      <c r="F955" s="5">
        <f>IF(A955="","",VLOOKUP($A955,超越经验表!$A:$F,6,)-VLOOKUP($A$3-1,超越经验表!$A:$F,6,))</f>
        <v>1319273231394908</v>
      </c>
      <c r="G955" s="5">
        <f>IF(A955="","",VLOOKUP($A955,超越经验表!$A:$G,7,)-VLOOKUP($A$3-1,超越经验表!$A:$G,7,))</f>
        <v>953</v>
      </c>
      <c r="H955" s="5">
        <f t="shared" si="44"/>
        <v>954</v>
      </c>
    </row>
    <row r="956" spans="1:8" x14ac:dyDescent="0.2">
      <c r="A956" s="11">
        <f t="shared" si="45"/>
        <v>955</v>
      </c>
      <c r="B956" s="6" t="str">
        <f>IF(A956="","",VLOOKUP($A956,超越经验表!$A:$B,2,))</f>
        <v>5.11万亿</v>
      </c>
      <c r="C956" s="6">
        <f>IF(A956="","",VLOOKUP($A956,超越经验表!$A:$C,3,))</f>
        <v>5105772338171</v>
      </c>
      <c r="D956" s="6">
        <f>IF(A956="","",VLOOKUP($A956,超越经验表!$A:$D,4,))</f>
        <v>1</v>
      </c>
      <c r="E956" s="6" t="str">
        <f t="shared" si="43"/>
        <v>1324.37万亿</v>
      </c>
      <c r="F956" s="6">
        <f>IF(A956="","",VLOOKUP($A956,超越经验表!$A:$F,6,)-VLOOKUP($A$3-1,超越经验表!$A:$F,6,))</f>
        <v>1324366064085476</v>
      </c>
      <c r="G956" s="6">
        <f>IF(A956="","",VLOOKUP($A956,超越经验表!$A:$G,7,)-VLOOKUP($A$3-1,超越经验表!$A:$G,7,))</f>
        <v>954</v>
      </c>
      <c r="H956" s="6">
        <f t="shared" si="44"/>
        <v>955</v>
      </c>
    </row>
    <row r="957" spans="1:8" x14ac:dyDescent="0.2">
      <c r="A957" s="5">
        <f t="shared" si="45"/>
        <v>956</v>
      </c>
      <c r="B957" s="5" t="str">
        <f>IF(A957="","",VLOOKUP($A957,超越经验表!$A:$B,2,))</f>
        <v>5.12万亿</v>
      </c>
      <c r="C957" s="5">
        <f>IF(A957="","",VLOOKUP($A957,超越经验表!$A:$C,3,))</f>
        <v>5118731395247</v>
      </c>
      <c r="D957" s="5">
        <f>IF(A957="","",VLOOKUP($A957,超越经验表!$A:$D,4,))</f>
        <v>1</v>
      </c>
      <c r="E957" s="5" t="str">
        <f t="shared" si="43"/>
        <v>1329.47万亿</v>
      </c>
      <c r="F957" s="5">
        <f>IF(A957="","",VLOOKUP($A957,超越经验表!$A:$F,6,)-VLOOKUP($A$3-1,超越经验表!$A:$F,6,))</f>
        <v>1329471836423647</v>
      </c>
      <c r="G957" s="5">
        <f>IF(A957="","",VLOOKUP($A957,超越经验表!$A:$G,7,)-VLOOKUP($A$3-1,超越经验表!$A:$G,7,))</f>
        <v>955</v>
      </c>
      <c r="H957" s="5">
        <f t="shared" si="44"/>
        <v>956</v>
      </c>
    </row>
    <row r="958" spans="1:8" x14ac:dyDescent="0.2">
      <c r="A958" s="11">
        <f t="shared" si="45"/>
        <v>957</v>
      </c>
      <c r="B958" s="6" t="str">
        <f>IF(A958="","",VLOOKUP($A958,超越经验表!$A:$B,2,))</f>
        <v>5.13万亿</v>
      </c>
      <c r="C958" s="6">
        <f>IF(A958="","",VLOOKUP($A958,超越经验表!$A:$C,3,))</f>
        <v>5131709890907</v>
      </c>
      <c r="D958" s="6">
        <f>IF(A958="","",VLOOKUP($A958,超越经验表!$A:$D,4,))</f>
        <v>1</v>
      </c>
      <c r="E958" s="6" t="str">
        <f t="shared" si="43"/>
        <v>1334.59万亿</v>
      </c>
      <c r="F958" s="6">
        <f>IF(A958="","",VLOOKUP($A958,超越经验表!$A:$F,6,)-VLOOKUP($A$3-1,超越经验表!$A:$F,6,))</f>
        <v>1334590567818894</v>
      </c>
      <c r="G958" s="6">
        <f>IF(A958="","",VLOOKUP($A958,超越经验表!$A:$G,7,)-VLOOKUP($A$3-1,超越经验表!$A:$G,7,))</f>
        <v>956</v>
      </c>
      <c r="H958" s="6">
        <f t="shared" si="44"/>
        <v>957</v>
      </c>
    </row>
    <row r="959" spans="1:8" x14ac:dyDescent="0.2">
      <c r="A959" s="5">
        <f t="shared" si="45"/>
        <v>958</v>
      </c>
      <c r="B959" s="5" t="str">
        <f>IF(A959="","",VLOOKUP($A959,超越经验表!$A:$B,2,))</f>
        <v>5.14万亿</v>
      </c>
      <c r="C959" s="5">
        <f>IF(A959="","",VLOOKUP($A959,超越经验表!$A:$C,3,))</f>
        <v>5144707854312</v>
      </c>
      <c r="D959" s="5">
        <f>IF(A959="","",VLOOKUP($A959,超越经验表!$A:$D,4,))</f>
        <v>1</v>
      </c>
      <c r="E959" s="5" t="str">
        <f t="shared" si="43"/>
        <v>1339.72万亿</v>
      </c>
      <c r="F959" s="5">
        <f>IF(A959="","",VLOOKUP($A959,超越经验表!$A:$F,6,)-VLOOKUP($A$3-1,超越经验表!$A:$F,6,))</f>
        <v>1339722277709801</v>
      </c>
      <c r="G959" s="5">
        <f>IF(A959="","",VLOOKUP($A959,超越经验表!$A:$G,7,)-VLOOKUP($A$3-1,超越经验表!$A:$G,7,))</f>
        <v>957</v>
      </c>
      <c r="H959" s="5">
        <f t="shared" si="44"/>
        <v>958</v>
      </c>
    </row>
    <row r="960" spans="1:8" x14ac:dyDescent="0.2">
      <c r="A960" s="11">
        <f t="shared" si="45"/>
        <v>959</v>
      </c>
      <c r="B960" s="6" t="str">
        <f>IF(A960="","",VLOOKUP($A960,超越经验表!$A:$B,2,))</f>
        <v>5.16万亿</v>
      </c>
      <c r="C960" s="6">
        <f>IF(A960="","",VLOOKUP($A960,超越经验表!$A:$C,3,))</f>
        <v>5157725314661</v>
      </c>
      <c r="D960" s="6">
        <f>IF(A960="","",VLOOKUP($A960,超越经验表!$A:$D,4,))</f>
        <v>1</v>
      </c>
      <c r="E960" s="6" t="str">
        <f t="shared" si="43"/>
        <v>1344.87万亿</v>
      </c>
      <c r="F960" s="6">
        <f>IF(A960="","",VLOOKUP($A960,超越经验表!$A:$F,6,)-VLOOKUP($A$3-1,超越经验表!$A:$F,6,))</f>
        <v>1344866985564113</v>
      </c>
      <c r="G960" s="6">
        <f>IF(A960="","",VLOOKUP($A960,超越经验表!$A:$G,7,)-VLOOKUP($A$3-1,超越经验表!$A:$G,7,))</f>
        <v>958</v>
      </c>
      <c r="H960" s="6">
        <f t="shared" si="44"/>
        <v>959</v>
      </c>
    </row>
    <row r="961" spans="1:8" x14ac:dyDescent="0.2">
      <c r="A961" s="5">
        <f t="shared" si="45"/>
        <v>960</v>
      </c>
      <c r="B961" s="5" t="str">
        <f>IF(A961="","",VLOOKUP($A961,超越经验表!$A:$B,2,))</f>
        <v>5.17万亿</v>
      </c>
      <c r="C961" s="5">
        <f>IF(A961="","",VLOOKUP($A961,超越经验表!$A:$C,3,))</f>
        <v>5170762301201</v>
      </c>
      <c r="D961" s="5">
        <f>IF(A961="","",VLOOKUP($A961,超越经验表!$A:$D,4,))</f>
        <v>1</v>
      </c>
      <c r="E961" s="5" t="str">
        <f t="shared" si="43"/>
        <v>1350.02万亿</v>
      </c>
      <c r="F961" s="5">
        <f>IF(A961="","",VLOOKUP($A961,超越经验表!$A:$F,6,)-VLOOKUP($A$3-1,超越经验表!$A:$F,6,))</f>
        <v>1350024710878774</v>
      </c>
      <c r="G961" s="5">
        <f>IF(A961="","",VLOOKUP($A961,超越经验表!$A:$G,7,)-VLOOKUP($A$3-1,超越经验表!$A:$G,7,))</f>
        <v>959</v>
      </c>
      <c r="H961" s="5">
        <f t="shared" si="44"/>
        <v>960</v>
      </c>
    </row>
    <row r="962" spans="1:8" x14ac:dyDescent="0.2">
      <c r="A962" s="11">
        <f t="shared" si="45"/>
        <v>961</v>
      </c>
      <c r="B962" s="6" t="str">
        <f>IF(A962="","",VLOOKUP($A962,超越经验表!$A:$B,2,))</f>
        <v>5.18万亿</v>
      </c>
      <c r="C962" s="6">
        <f>IF(A962="","",VLOOKUP($A962,超越经验表!$A:$C,3,))</f>
        <v>5183818843221</v>
      </c>
      <c r="D962" s="6">
        <f>IF(A962="","",VLOOKUP($A962,超越经验表!$A:$D,4,))</f>
        <v>1</v>
      </c>
      <c r="E962" s="6" t="str">
        <f t="shared" si="43"/>
        <v>1355.2万亿</v>
      </c>
      <c r="F962" s="6">
        <f>IF(A962="","",VLOOKUP($A962,超越经验表!$A:$F,6,)-VLOOKUP($A$3-1,超越经验表!$A:$F,6,))</f>
        <v>1355195473179975</v>
      </c>
      <c r="G962" s="6">
        <f>IF(A962="","",VLOOKUP($A962,超越经验表!$A:$G,7,)-VLOOKUP($A$3-1,超越经验表!$A:$G,7,))</f>
        <v>960</v>
      </c>
      <c r="H962" s="6">
        <f t="shared" si="44"/>
        <v>961</v>
      </c>
    </row>
    <row r="963" spans="1:8" x14ac:dyDescent="0.2">
      <c r="A963" s="5">
        <f t="shared" si="45"/>
        <v>962</v>
      </c>
      <c r="B963" s="5" t="str">
        <f>IF(A963="","",VLOOKUP($A963,超越经验表!$A:$B,2,))</f>
        <v>5.2万亿</v>
      </c>
      <c r="C963" s="5">
        <f>IF(A963="","",VLOOKUP($A963,超越经验表!$A:$C,3,))</f>
        <v>5196894970053</v>
      </c>
      <c r="D963" s="5">
        <f>IF(A963="","",VLOOKUP($A963,超越经验表!$A:$D,4,))</f>
        <v>1</v>
      </c>
      <c r="E963" s="5" t="str">
        <f t="shared" si="43"/>
        <v>1360.38万亿</v>
      </c>
      <c r="F963" s="5">
        <f>IF(A963="","",VLOOKUP($A963,超越经验表!$A:$F,6,)-VLOOKUP($A$3-1,超越经验表!$A:$F,6,))</f>
        <v>1360379292023196</v>
      </c>
      <c r="G963" s="5">
        <f>IF(A963="","",VLOOKUP($A963,超越经验表!$A:$G,7,)-VLOOKUP($A$3-1,超越经验表!$A:$G,7,))</f>
        <v>961</v>
      </c>
      <c r="H963" s="5">
        <f t="shared" si="44"/>
        <v>962</v>
      </c>
    </row>
    <row r="964" spans="1:8" x14ac:dyDescent="0.2">
      <c r="A964" s="11">
        <f t="shared" si="45"/>
        <v>963</v>
      </c>
      <c r="B964" s="6" t="str">
        <f>IF(A964="","",VLOOKUP($A964,超越经验表!$A:$B,2,))</f>
        <v>5.21万亿</v>
      </c>
      <c r="C964" s="6">
        <f>IF(A964="","",VLOOKUP($A964,超越经验表!$A:$C,3,))</f>
        <v>5209990711076</v>
      </c>
      <c r="D964" s="6">
        <f>IF(A964="","",VLOOKUP($A964,超越经验表!$A:$D,4,))</f>
        <v>1</v>
      </c>
      <c r="E964" s="6" t="str">
        <f t="shared" si="43"/>
        <v>1365.58万亿</v>
      </c>
      <c r="F964" s="6">
        <f>IF(A964="","",VLOOKUP($A964,超越经验表!$A:$F,6,)-VLOOKUP($A$3-1,超越经验表!$A:$F,6,))</f>
        <v>1365576186993249</v>
      </c>
      <c r="G964" s="6">
        <f>IF(A964="","",VLOOKUP($A964,超越经验表!$A:$G,7,)-VLOOKUP($A$3-1,超越经验表!$A:$G,7,))</f>
        <v>962</v>
      </c>
      <c r="H964" s="6">
        <f t="shared" si="44"/>
        <v>963</v>
      </c>
    </row>
    <row r="965" spans="1:8" x14ac:dyDescent="0.2">
      <c r="A965" s="5">
        <f t="shared" si="45"/>
        <v>964</v>
      </c>
      <c r="B965" s="5" t="str">
        <f>IF(A965="","",VLOOKUP($A965,超越经验表!$A:$B,2,))</f>
        <v>5.22万亿</v>
      </c>
      <c r="C965" s="5">
        <f>IF(A965="","",VLOOKUP($A965,超越经验表!$A:$C,3,))</f>
        <v>5223106095711</v>
      </c>
      <c r="D965" s="5">
        <f>IF(A965="","",VLOOKUP($A965,超越经验表!$A:$D,4,))</f>
        <v>1</v>
      </c>
      <c r="E965" s="5" t="str">
        <f t="shared" ref="E965:E1028" si="46">IF(A965="","",IF(F965&gt;9999999999999990,ROUND(F965/10000000000000000,2)&amp;"万兆",IF(F965&gt;999999999999,ROUND(F965/1000000000000,2)&amp;"万亿",IF(F965&gt;99999999,ROUND(F965/100000000,2)&amp;"亿",ROUND(F965/10000,2)&amp;"万"))))</f>
        <v>1370.79万亿</v>
      </c>
      <c r="F965" s="5">
        <f>IF(A965="","",VLOOKUP($A965,超越经验表!$A:$F,6,)-VLOOKUP($A$3-1,超越经验表!$A:$F,6,))</f>
        <v>1370786177704325</v>
      </c>
      <c r="G965" s="5">
        <f>IF(A965="","",VLOOKUP($A965,超越经验表!$A:$G,7,)-VLOOKUP($A$3-1,超越经验表!$A:$G,7,))</f>
        <v>963</v>
      </c>
      <c r="H965" s="5">
        <f t="shared" ref="H965:H1028" si="47">A965</f>
        <v>964</v>
      </c>
    </row>
    <row r="966" spans="1:8" x14ac:dyDescent="0.2">
      <c r="A966" s="11">
        <f t="shared" si="45"/>
        <v>965</v>
      </c>
      <c r="B966" s="6" t="str">
        <f>IF(A966="","",VLOOKUP($A966,超越经验表!$A:$B,2,))</f>
        <v>5.24万亿</v>
      </c>
      <c r="C966" s="6">
        <f>IF(A966="","",VLOOKUP($A966,超越经验表!$A:$C,3,))</f>
        <v>5236241153422</v>
      </c>
      <c r="D966" s="6">
        <f>IF(A966="","",VLOOKUP($A966,超越经验表!$A:$D,4,))</f>
        <v>1</v>
      </c>
      <c r="E966" s="6" t="str">
        <f t="shared" si="46"/>
        <v>1376.01万亿</v>
      </c>
      <c r="F966" s="6">
        <f>IF(A966="","",VLOOKUP($A966,超越经验表!$A:$F,6,)-VLOOKUP($A$3-1,超越经验表!$A:$F,6,))</f>
        <v>1376009283800036</v>
      </c>
      <c r="G966" s="6">
        <f>IF(A966="","",VLOOKUP($A966,超越经验表!$A:$G,7,)-VLOOKUP($A$3-1,超越经验表!$A:$G,7,))</f>
        <v>964</v>
      </c>
      <c r="H966" s="6">
        <f t="shared" si="47"/>
        <v>965</v>
      </c>
    </row>
    <row r="967" spans="1:8" x14ac:dyDescent="0.2">
      <c r="A967" s="5">
        <f t="shared" ref="A967:A1030" si="48">IF(A966="","",IF(A966+1&lt;=4000,A966+1,""))</f>
        <v>966</v>
      </c>
      <c r="B967" s="5" t="str">
        <f>IF(A967="","",VLOOKUP($A967,超越经验表!$A:$B,2,))</f>
        <v>5.25万亿</v>
      </c>
      <c r="C967" s="5">
        <f>IF(A967="","",VLOOKUP($A967,超越经验表!$A:$C,3,))</f>
        <v>5249395913720</v>
      </c>
      <c r="D967" s="5">
        <f>IF(A967="","",VLOOKUP($A967,超越经验表!$A:$D,4,))</f>
        <v>1</v>
      </c>
      <c r="E967" s="5" t="str">
        <f t="shared" si="46"/>
        <v>1381.25万亿</v>
      </c>
      <c r="F967" s="5">
        <f>IF(A967="","",VLOOKUP($A967,超越经验表!$A:$F,6,)-VLOOKUP($A$3-1,超越经验表!$A:$F,6,))</f>
        <v>1381245524953458</v>
      </c>
      <c r="G967" s="5">
        <f>IF(A967="","",VLOOKUP($A967,超越经验表!$A:$G,7,)-VLOOKUP($A$3-1,超越经验表!$A:$G,7,))</f>
        <v>965</v>
      </c>
      <c r="H967" s="5">
        <f t="shared" si="47"/>
        <v>966</v>
      </c>
    </row>
    <row r="968" spans="1:8" x14ac:dyDescent="0.2">
      <c r="A968" s="11">
        <f t="shared" si="48"/>
        <v>967</v>
      </c>
      <c r="B968" s="6" t="str">
        <f>IF(A968="","",VLOOKUP($A968,超越经验表!$A:$B,2,))</f>
        <v>5.26万亿</v>
      </c>
      <c r="C968" s="6">
        <f>IF(A968="","",VLOOKUP($A968,超越经验表!$A:$C,3,))</f>
        <v>5262570406159</v>
      </c>
      <c r="D968" s="6">
        <f>IF(A968="","",VLOOKUP($A968,超越经验表!$A:$D,4,))</f>
        <v>1</v>
      </c>
      <c r="E968" s="6" t="str">
        <f t="shared" si="46"/>
        <v>1386.49万亿</v>
      </c>
      <c r="F968" s="6">
        <f>IF(A968="","",VLOOKUP($A968,超越经验表!$A:$F,6,)-VLOOKUP($A$3-1,超越经验表!$A:$F,6,))</f>
        <v>1386494920867178</v>
      </c>
      <c r="G968" s="6">
        <f>IF(A968="","",VLOOKUP($A968,超越经验表!$A:$G,7,)-VLOOKUP($A$3-1,超越经验表!$A:$G,7,))</f>
        <v>966</v>
      </c>
      <c r="H968" s="6">
        <f t="shared" si="47"/>
        <v>967</v>
      </c>
    </row>
    <row r="969" spans="1:8" x14ac:dyDescent="0.2">
      <c r="A969" s="5">
        <f t="shared" si="48"/>
        <v>968</v>
      </c>
      <c r="B969" s="5" t="str">
        <f>IF(A969="","",VLOOKUP($A969,超越经验表!$A:$B,2,))</f>
        <v>5.28万亿</v>
      </c>
      <c r="C969" s="5">
        <f>IF(A969="","",VLOOKUP($A969,超越经验表!$A:$C,3,))</f>
        <v>5275764660336</v>
      </c>
      <c r="D969" s="5">
        <f>IF(A969="","",VLOOKUP($A969,超越经验表!$A:$D,4,))</f>
        <v>1</v>
      </c>
      <c r="E969" s="5" t="str">
        <f t="shared" si="46"/>
        <v>1391.76万亿</v>
      </c>
      <c r="F969" s="5">
        <f>IF(A969="","",VLOOKUP($A969,超越经验表!$A:$F,6,)-VLOOKUP($A$3-1,超越经验表!$A:$F,6,))</f>
        <v>1391757491273337</v>
      </c>
      <c r="G969" s="5">
        <f>IF(A969="","",VLOOKUP($A969,超越经验表!$A:$G,7,)-VLOOKUP($A$3-1,超越经验表!$A:$G,7,))</f>
        <v>967</v>
      </c>
      <c r="H969" s="5">
        <f t="shared" si="47"/>
        <v>968</v>
      </c>
    </row>
    <row r="970" spans="1:8" x14ac:dyDescent="0.2">
      <c r="A970" s="11">
        <f t="shared" si="48"/>
        <v>969</v>
      </c>
      <c r="B970" s="6" t="str">
        <f>IF(A970="","",VLOOKUP($A970,超越经验表!$A:$B,2,))</f>
        <v>5.29万亿</v>
      </c>
      <c r="C970" s="6">
        <f>IF(A970="","",VLOOKUP($A970,超越经验表!$A:$C,3,))</f>
        <v>5288978705895</v>
      </c>
      <c r="D970" s="6">
        <f>IF(A970="","",VLOOKUP($A970,超越经验表!$A:$D,4,))</f>
        <v>1</v>
      </c>
      <c r="E970" s="6" t="str">
        <f t="shared" si="46"/>
        <v>1397.03万亿</v>
      </c>
      <c r="F970" s="6">
        <f>IF(A970="","",VLOOKUP($A970,超越经验表!$A:$F,6,)-VLOOKUP($A$3-1,超越经验表!$A:$F,6,))</f>
        <v>1397033255933673</v>
      </c>
      <c r="G970" s="6">
        <f>IF(A970="","",VLOOKUP($A970,超越经验表!$A:$G,7,)-VLOOKUP($A$3-1,超越经验表!$A:$G,7,))</f>
        <v>968</v>
      </c>
      <c r="H970" s="6">
        <f t="shared" si="47"/>
        <v>969</v>
      </c>
    </row>
    <row r="971" spans="1:8" x14ac:dyDescent="0.2">
      <c r="A971" s="5">
        <f t="shared" si="48"/>
        <v>970</v>
      </c>
      <c r="B971" s="5" t="str">
        <f>IF(A971="","",VLOOKUP($A971,超越经验表!$A:$B,2,))</f>
        <v>5.3万亿</v>
      </c>
      <c r="C971" s="5">
        <f>IF(A971="","",VLOOKUP($A971,超越经验表!$A:$C,3,))</f>
        <v>5302212572521</v>
      </c>
      <c r="D971" s="5">
        <f>IF(A971="","",VLOOKUP($A971,超越经验表!$A:$D,4,))</f>
        <v>1</v>
      </c>
      <c r="E971" s="5" t="str">
        <f t="shared" si="46"/>
        <v>1402.32万亿</v>
      </c>
      <c r="F971" s="5">
        <f>IF(A971="","",VLOOKUP($A971,超越经验表!$A:$F,6,)-VLOOKUP($A$3-1,超越经验表!$A:$F,6,))</f>
        <v>1402322234639568</v>
      </c>
      <c r="G971" s="5">
        <f>IF(A971="","",VLOOKUP($A971,超越经验表!$A:$G,7,)-VLOOKUP($A$3-1,超越经验表!$A:$G,7,))</f>
        <v>969</v>
      </c>
      <c r="H971" s="5">
        <f t="shared" si="47"/>
        <v>970</v>
      </c>
    </row>
    <row r="972" spans="1:8" x14ac:dyDescent="0.2">
      <c r="A972" s="11">
        <f t="shared" si="48"/>
        <v>971</v>
      </c>
      <c r="B972" s="6" t="str">
        <f>IF(A972="","",VLOOKUP($A972,超越经验表!$A:$B,2,))</f>
        <v>5.32万亿</v>
      </c>
      <c r="C972" s="6">
        <f>IF(A972="","",VLOOKUP($A972,超越经验表!$A:$C,3,))</f>
        <v>5315466289948</v>
      </c>
      <c r="D972" s="6">
        <f>IF(A972="","",VLOOKUP($A972,超越经验表!$A:$D,4,))</f>
        <v>1</v>
      </c>
      <c r="E972" s="6" t="str">
        <f t="shared" si="46"/>
        <v>1407.62万亿</v>
      </c>
      <c r="F972" s="6">
        <f>IF(A972="","",VLOOKUP($A972,超越经验表!$A:$F,6,)-VLOOKUP($A$3-1,超越经验表!$A:$F,6,))</f>
        <v>1407624447212089</v>
      </c>
      <c r="G972" s="6">
        <f>IF(A972="","",VLOOKUP($A972,超越经验表!$A:$G,7,)-VLOOKUP($A$3-1,超越经验表!$A:$G,7,))</f>
        <v>970</v>
      </c>
      <c r="H972" s="6">
        <f t="shared" si="47"/>
        <v>971</v>
      </c>
    </row>
    <row r="973" spans="1:8" x14ac:dyDescent="0.2">
      <c r="A973" s="5">
        <f t="shared" si="48"/>
        <v>972</v>
      </c>
      <c r="B973" s="5" t="str">
        <f>IF(A973="","",VLOOKUP($A973,超越经验表!$A:$B,2,))</f>
        <v>5.33万亿</v>
      </c>
      <c r="C973" s="5">
        <f>IF(A973="","",VLOOKUP($A973,超越经验表!$A:$C,3,))</f>
        <v>5328739887951</v>
      </c>
      <c r="D973" s="5">
        <f>IF(A973="","",VLOOKUP($A973,超越经验表!$A:$D,4,))</f>
        <v>1</v>
      </c>
      <c r="E973" s="5" t="str">
        <f t="shared" si="46"/>
        <v>1412.94万亿</v>
      </c>
      <c r="F973" s="5">
        <f>IF(A973="","",VLOOKUP($A973,超越经验表!$A:$F,6,)-VLOOKUP($A$3-1,超越经验表!$A:$F,6,))</f>
        <v>1412939913502037</v>
      </c>
      <c r="G973" s="5">
        <f>IF(A973="","",VLOOKUP($A973,超越经验表!$A:$G,7,)-VLOOKUP($A$3-1,超越经验表!$A:$G,7,))</f>
        <v>971</v>
      </c>
      <c r="H973" s="5">
        <f t="shared" si="47"/>
        <v>972</v>
      </c>
    </row>
    <row r="974" spans="1:8" x14ac:dyDescent="0.2">
      <c r="A974" s="11">
        <f t="shared" si="48"/>
        <v>973</v>
      </c>
      <c r="B974" s="6" t="str">
        <f>IF(A974="","",VLOOKUP($A974,超越经验表!$A:$B,2,))</f>
        <v>5.34万亿</v>
      </c>
      <c r="C974" s="6">
        <f>IF(A974="","",VLOOKUP($A974,超越经验表!$A:$C,3,))</f>
        <v>5342033396351</v>
      </c>
      <c r="D974" s="6">
        <f>IF(A974="","",VLOOKUP($A974,超越经验表!$A:$D,4,))</f>
        <v>1</v>
      </c>
      <c r="E974" s="6" t="str">
        <f t="shared" si="46"/>
        <v>1418.27万亿</v>
      </c>
      <c r="F974" s="6">
        <f>IF(A974="","",VLOOKUP($A974,超越经验表!$A:$F,6,)-VLOOKUP($A$3-1,超越经验表!$A:$F,6,))</f>
        <v>1418268653389988</v>
      </c>
      <c r="G974" s="6">
        <f>IF(A974="","",VLOOKUP($A974,超越经验表!$A:$G,7,)-VLOOKUP($A$3-1,超越经验表!$A:$G,7,))</f>
        <v>972</v>
      </c>
      <c r="H974" s="6">
        <f t="shared" si="47"/>
        <v>973</v>
      </c>
    </row>
    <row r="975" spans="1:8" x14ac:dyDescent="0.2">
      <c r="A975" s="5">
        <f t="shared" si="48"/>
        <v>974</v>
      </c>
      <c r="B975" s="5" t="str">
        <f>IF(A975="","",VLOOKUP($A975,超越经验表!$A:$B,2,))</f>
        <v>5.36万亿</v>
      </c>
      <c r="C975" s="5">
        <f>IF(A975="","",VLOOKUP($A975,超越经验表!$A:$C,3,))</f>
        <v>5355346845013</v>
      </c>
      <c r="D975" s="5">
        <f>IF(A975="","",VLOOKUP($A975,超越经验表!$A:$D,4,))</f>
        <v>1</v>
      </c>
      <c r="E975" s="5" t="str">
        <f t="shared" si="46"/>
        <v>1423.61万亿</v>
      </c>
      <c r="F975" s="5">
        <f>IF(A975="","",VLOOKUP($A975,超越经验表!$A:$F,6,)-VLOOKUP($A$3-1,超越经验表!$A:$F,6,))</f>
        <v>1423610686786339</v>
      </c>
      <c r="G975" s="5">
        <f>IF(A975="","",VLOOKUP($A975,超越经验表!$A:$G,7,)-VLOOKUP($A$3-1,超越经验表!$A:$G,7,))</f>
        <v>973</v>
      </c>
      <c r="H975" s="5">
        <f t="shared" si="47"/>
        <v>974</v>
      </c>
    </row>
    <row r="976" spans="1:8" x14ac:dyDescent="0.2">
      <c r="A976" s="11">
        <f t="shared" si="48"/>
        <v>975</v>
      </c>
      <c r="B976" s="6" t="str">
        <f>IF(A976="","",VLOOKUP($A976,超越经验表!$A:$B,2,))</f>
        <v>5.37万亿</v>
      </c>
      <c r="C976" s="6">
        <f>IF(A976="","",VLOOKUP($A976,超越经验表!$A:$C,3,))</f>
        <v>5368680263849</v>
      </c>
      <c r="D976" s="6">
        <f>IF(A976="","",VLOOKUP($A976,超越经验表!$A:$D,4,))</f>
        <v>1</v>
      </c>
      <c r="E976" s="6" t="str">
        <f t="shared" si="46"/>
        <v>1428.97万亿</v>
      </c>
      <c r="F976" s="6">
        <f>IF(A976="","",VLOOKUP($A976,超越经验表!$A:$F,6,)-VLOOKUP($A$3-1,超越经验表!$A:$F,6,))</f>
        <v>1428966033631352</v>
      </c>
      <c r="G976" s="6">
        <f>IF(A976="","",VLOOKUP($A976,超越经验表!$A:$G,7,)-VLOOKUP($A$3-1,超越经验表!$A:$G,7,))</f>
        <v>974</v>
      </c>
      <c r="H976" s="6">
        <f t="shared" si="47"/>
        <v>975</v>
      </c>
    </row>
    <row r="977" spans="1:8" x14ac:dyDescent="0.2">
      <c r="A977" s="5">
        <f t="shared" si="48"/>
        <v>976</v>
      </c>
      <c r="B977" s="5" t="str">
        <f>IF(A977="","",VLOOKUP($A977,超越经验表!$A:$B,2,))</f>
        <v>5.38万亿</v>
      </c>
      <c r="C977" s="5">
        <f>IF(A977="","",VLOOKUP($A977,超越经验表!$A:$C,3,))</f>
        <v>5382033682812</v>
      </c>
      <c r="D977" s="5">
        <f>IF(A977="","",VLOOKUP($A977,超越经验表!$A:$D,4,))</f>
        <v>1</v>
      </c>
      <c r="E977" s="5" t="str">
        <f t="shared" si="46"/>
        <v>1434.33万亿</v>
      </c>
      <c r="F977" s="5">
        <f>IF(A977="","",VLOOKUP($A977,超越经验表!$A:$F,6,)-VLOOKUP($A$3-1,超越经验表!$A:$F,6,))</f>
        <v>1434334713895201</v>
      </c>
      <c r="G977" s="5">
        <f>IF(A977="","",VLOOKUP($A977,超越经验表!$A:$G,7,)-VLOOKUP($A$3-1,超越经验表!$A:$G,7,))</f>
        <v>975</v>
      </c>
      <c r="H977" s="5">
        <f t="shared" si="47"/>
        <v>976</v>
      </c>
    </row>
    <row r="978" spans="1:8" x14ac:dyDescent="0.2">
      <c r="A978" s="11">
        <f t="shared" si="48"/>
        <v>977</v>
      </c>
      <c r="B978" s="6" t="str">
        <f>IF(A978="","",VLOOKUP($A978,超越经验表!$A:$B,2,))</f>
        <v>5.4万亿</v>
      </c>
      <c r="C978" s="6">
        <f>IF(A978="","",VLOOKUP($A978,超越经验表!$A:$C,3,))</f>
        <v>5395407131904</v>
      </c>
      <c r="D978" s="6">
        <f>IF(A978="","",VLOOKUP($A978,超越经验表!$A:$D,4,))</f>
        <v>1</v>
      </c>
      <c r="E978" s="6" t="str">
        <f t="shared" si="46"/>
        <v>1439.72万亿</v>
      </c>
      <c r="F978" s="6">
        <f>IF(A978="","",VLOOKUP($A978,超越经验表!$A:$F,6,)-VLOOKUP($A$3-1,超越经验表!$A:$F,6,))</f>
        <v>1439716747578013</v>
      </c>
      <c r="G978" s="6">
        <f>IF(A978="","",VLOOKUP($A978,超越经验表!$A:$G,7,)-VLOOKUP($A$3-1,超越经验表!$A:$G,7,))</f>
        <v>976</v>
      </c>
      <c r="H978" s="6">
        <f t="shared" si="47"/>
        <v>977</v>
      </c>
    </row>
    <row r="979" spans="1:8" x14ac:dyDescent="0.2">
      <c r="A979" s="5">
        <f t="shared" si="48"/>
        <v>978</v>
      </c>
      <c r="B979" s="5" t="str">
        <f>IF(A979="","",VLOOKUP($A979,超越经验表!$A:$B,2,))</f>
        <v>5.41万亿</v>
      </c>
      <c r="C979" s="5">
        <f>IF(A979="","",VLOOKUP($A979,超越经验表!$A:$C,3,))</f>
        <v>5408800641170</v>
      </c>
      <c r="D979" s="5">
        <f>IF(A979="","",VLOOKUP($A979,超越经验表!$A:$D,4,))</f>
        <v>1</v>
      </c>
      <c r="E979" s="5" t="str">
        <f t="shared" si="46"/>
        <v>1445.11万亿</v>
      </c>
      <c r="F979" s="5">
        <f>IF(A979="","",VLOOKUP($A979,超越经验表!$A:$F,6,)-VLOOKUP($A$3-1,超越经验表!$A:$F,6,))</f>
        <v>1445112154709917</v>
      </c>
      <c r="G979" s="5">
        <f>IF(A979="","",VLOOKUP($A979,超越经验表!$A:$G,7,)-VLOOKUP($A$3-1,超越经验表!$A:$G,7,))</f>
        <v>977</v>
      </c>
      <c r="H979" s="5">
        <f t="shared" si="47"/>
        <v>978</v>
      </c>
    </row>
    <row r="980" spans="1:8" x14ac:dyDescent="0.2">
      <c r="A980" s="11">
        <f t="shared" si="48"/>
        <v>979</v>
      </c>
      <c r="B980" s="6" t="str">
        <f>IF(A980="","",VLOOKUP($A980,超越经验表!$A:$B,2,))</f>
        <v>5.42万亿</v>
      </c>
      <c r="C980" s="6">
        <f>IF(A980="","",VLOOKUP($A980,超越经验表!$A:$C,3,))</f>
        <v>5422214240700</v>
      </c>
      <c r="D980" s="6">
        <f>IF(A980="","",VLOOKUP($A980,超越经验表!$A:$D,4,))</f>
        <v>1</v>
      </c>
      <c r="E980" s="6" t="str">
        <f t="shared" si="46"/>
        <v>1450.52万亿</v>
      </c>
      <c r="F980" s="6">
        <f>IF(A980="","",VLOOKUP($A980,超越经验表!$A:$F,6,)-VLOOKUP($A$3-1,超越经验表!$A:$F,6,))</f>
        <v>1450520955351087</v>
      </c>
      <c r="G980" s="6">
        <f>IF(A980="","",VLOOKUP($A980,超越经验表!$A:$G,7,)-VLOOKUP($A$3-1,超越经验表!$A:$G,7,))</f>
        <v>978</v>
      </c>
      <c r="H980" s="6">
        <f t="shared" si="47"/>
        <v>979</v>
      </c>
    </row>
    <row r="981" spans="1:8" x14ac:dyDescent="0.2">
      <c r="A981" s="5">
        <f t="shared" si="48"/>
        <v>980</v>
      </c>
      <c r="B981" s="5" t="str">
        <f>IF(A981="","",VLOOKUP($A981,超越经验表!$A:$B,2,))</f>
        <v>5.44万亿</v>
      </c>
      <c r="C981" s="5">
        <f>IF(A981="","",VLOOKUP($A981,超越经验表!$A:$C,3,))</f>
        <v>5435647960629</v>
      </c>
      <c r="D981" s="5">
        <f>IF(A981="","",VLOOKUP($A981,超越经验表!$A:$D,4,))</f>
        <v>1</v>
      </c>
      <c r="E981" s="5" t="str">
        <f t="shared" si="46"/>
        <v>1455.94万亿</v>
      </c>
      <c r="F981" s="5">
        <f>IF(A981="","",VLOOKUP($A981,超越经验表!$A:$F,6,)-VLOOKUP($A$3-1,超越经验表!$A:$F,6,))</f>
        <v>1455943169591787</v>
      </c>
      <c r="G981" s="5">
        <f>IF(A981="","",VLOOKUP($A981,超越经验表!$A:$G,7,)-VLOOKUP($A$3-1,超越经验表!$A:$G,7,))</f>
        <v>979</v>
      </c>
      <c r="H981" s="5">
        <f t="shared" si="47"/>
        <v>980</v>
      </c>
    </row>
    <row r="982" spans="1:8" x14ac:dyDescent="0.2">
      <c r="A982" s="11">
        <f t="shared" si="48"/>
        <v>981</v>
      </c>
      <c r="B982" s="6" t="str">
        <f>IF(A982="","",VLOOKUP($A982,超越经验表!$A:$B,2,))</f>
        <v>5.45万亿</v>
      </c>
      <c r="C982" s="6">
        <f>IF(A982="","",VLOOKUP($A982,超越经验表!$A:$C,3,))</f>
        <v>5449101831138</v>
      </c>
      <c r="D982" s="6">
        <f>IF(A982="","",VLOOKUP($A982,超越经验表!$A:$D,4,))</f>
        <v>1</v>
      </c>
      <c r="E982" s="6" t="str">
        <f t="shared" si="46"/>
        <v>1461.38万亿</v>
      </c>
      <c r="F982" s="6">
        <f>IF(A982="","",VLOOKUP($A982,超越经验表!$A:$F,6,)-VLOOKUP($A$3-1,超越经验表!$A:$F,6,))</f>
        <v>1461378817552416</v>
      </c>
      <c r="G982" s="6">
        <f>IF(A982="","",VLOOKUP($A982,超越经验表!$A:$G,7,)-VLOOKUP($A$3-1,超越经验表!$A:$G,7,))</f>
        <v>980</v>
      </c>
      <c r="H982" s="6">
        <f t="shared" si="47"/>
        <v>981</v>
      </c>
    </row>
    <row r="983" spans="1:8" x14ac:dyDescent="0.2">
      <c r="A983" s="5">
        <f t="shared" si="48"/>
        <v>982</v>
      </c>
      <c r="B983" s="5" t="str">
        <f>IF(A983="","",VLOOKUP($A983,超越经验表!$A:$B,2,))</f>
        <v>5.46万亿</v>
      </c>
      <c r="C983" s="5">
        <f>IF(A983="","",VLOOKUP($A983,超越经验表!$A:$C,3,))</f>
        <v>5462575882452</v>
      </c>
      <c r="D983" s="5">
        <f>IF(A983="","",VLOOKUP($A983,超越经验表!$A:$D,4,))</f>
        <v>1</v>
      </c>
      <c r="E983" s="5" t="str">
        <f t="shared" si="46"/>
        <v>1466.83万亿</v>
      </c>
      <c r="F983" s="5">
        <f>IF(A983="","",VLOOKUP($A983,超越经验表!$A:$F,6,)-VLOOKUP($A$3-1,超越经验表!$A:$F,6,))</f>
        <v>1466827919383554</v>
      </c>
      <c r="G983" s="5">
        <f>IF(A983="","",VLOOKUP($A983,超越经验表!$A:$G,7,)-VLOOKUP($A$3-1,超越经验表!$A:$G,7,))</f>
        <v>981</v>
      </c>
      <c r="H983" s="5">
        <f t="shared" si="47"/>
        <v>982</v>
      </c>
    </row>
    <row r="984" spans="1:8" x14ac:dyDescent="0.2">
      <c r="A984" s="11">
        <f t="shared" si="48"/>
        <v>983</v>
      </c>
      <c r="B984" s="6" t="str">
        <f>IF(A984="","",VLOOKUP($A984,超越经验表!$A:$B,2,))</f>
        <v>5.48万亿</v>
      </c>
      <c r="C984" s="6">
        <f>IF(A984="","",VLOOKUP($A984,超越经验表!$A:$C,3,))</f>
        <v>5476070144844</v>
      </c>
      <c r="D984" s="6">
        <f>IF(A984="","",VLOOKUP($A984,超越经验表!$A:$D,4,))</f>
        <v>1</v>
      </c>
      <c r="E984" s="6" t="str">
        <f t="shared" si="46"/>
        <v>1472.29万亿</v>
      </c>
      <c r="F984" s="6">
        <f>IF(A984="","",VLOOKUP($A984,超越经验表!$A:$F,6,)-VLOOKUP($A$3-1,超越经验表!$A:$F,6,))</f>
        <v>1472290495266006</v>
      </c>
      <c r="G984" s="6">
        <f>IF(A984="","",VLOOKUP($A984,超越经验表!$A:$G,7,)-VLOOKUP($A$3-1,超越经验表!$A:$G,7,))</f>
        <v>982</v>
      </c>
      <c r="H984" s="6">
        <f t="shared" si="47"/>
        <v>983</v>
      </c>
    </row>
    <row r="985" spans="1:8" x14ac:dyDescent="0.2">
      <c r="A985" s="5">
        <f t="shared" si="48"/>
        <v>984</v>
      </c>
      <c r="B985" s="5" t="str">
        <f>IF(A985="","",VLOOKUP($A985,超越经验表!$A:$B,2,))</f>
        <v>5.49万亿</v>
      </c>
      <c r="C985" s="5">
        <f>IF(A985="","",VLOOKUP($A985,超越经验表!$A:$C,3,))</f>
        <v>5489584648629</v>
      </c>
      <c r="D985" s="5">
        <f>IF(A985="","",VLOOKUP($A985,超越经验表!$A:$D,4,))</f>
        <v>1</v>
      </c>
      <c r="E985" s="5" t="str">
        <f t="shared" si="46"/>
        <v>1477.77万亿</v>
      </c>
      <c r="F985" s="5">
        <f>IF(A985="","",VLOOKUP($A985,超越经验表!$A:$F,6,)-VLOOKUP($A$3-1,超越经验表!$A:$F,6,))</f>
        <v>1477766565410850</v>
      </c>
      <c r="G985" s="5">
        <f>IF(A985="","",VLOOKUP($A985,超越经验表!$A:$G,7,)-VLOOKUP($A$3-1,超越经验表!$A:$G,7,))</f>
        <v>983</v>
      </c>
      <c r="H985" s="5">
        <f t="shared" si="47"/>
        <v>984</v>
      </c>
    </row>
    <row r="986" spans="1:8" x14ac:dyDescent="0.2">
      <c r="A986" s="11">
        <f t="shared" si="48"/>
        <v>985</v>
      </c>
      <c r="B986" s="6" t="str">
        <f>IF(A986="","",VLOOKUP($A986,超越经验表!$A:$B,2,))</f>
        <v>5.5万亿</v>
      </c>
      <c r="C986" s="6">
        <f>IF(A986="","",VLOOKUP($A986,超越经验表!$A:$C,3,))</f>
        <v>5503119424170</v>
      </c>
      <c r="D986" s="6">
        <f>IF(A986="","",VLOOKUP($A986,超越经验表!$A:$D,4,))</f>
        <v>1</v>
      </c>
      <c r="E986" s="6" t="str">
        <f t="shared" si="46"/>
        <v>1483.26万亿</v>
      </c>
      <c r="F986" s="6">
        <f>IF(A986="","",VLOOKUP($A986,超越经验表!$A:$F,6,)-VLOOKUP($A$3-1,超越经验表!$A:$F,6,))</f>
        <v>1483256150059479</v>
      </c>
      <c r="G986" s="6">
        <f>IF(A986="","",VLOOKUP($A986,超越经验表!$A:$G,7,)-VLOOKUP($A$3-1,超越经验表!$A:$G,7,))</f>
        <v>984</v>
      </c>
      <c r="H986" s="6">
        <f t="shared" si="47"/>
        <v>985</v>
      </c>
    </row>
    <row r="987" spans="1:8" x14ac:dyDescent="0.2">
      <c r="A987" s="5">
        <f t="shared" si="48"/>
        <v>986</v>
      </c>
      <c r="B987" s="5" t="str">
        <f>IF(A987="","",VLOOKUP($A987,超越经验表!$A:$B,2,))</f>
        <v>5.52万亿</v>
      </c>
      <c r="C987" s="5">
        <f>IF(A987="","",VLOOKUP($A987,超越经验表!$A:$C,3,))</f>
        <v>5516674501874</v>
      </c>
      <c r="D987" s="5">
        <f>IF(A987="","",VLOOKUP($A987,超越经验表!$A:$D,4,))</f>
        <v>1</v>
      </c>
      <c r="E987" s="5" t="str">
        <f t="shared" si="46"/>
        <v>1488.76万亿</v>
      </c>
      <c r="F987" s="5">
        <f>IF(A987="","",VLOOKUP($A987,超越经验表!$A:$F,6,)-VLOOKUP($A$3-1,超越经验表!$A:$F,6,))</f>
        <v>1488759269483649</v>
      </c>
      <c r="G987" s="5">
        <f>IF(A987="","",VLOOKUP($A987,超越经验表!$A:$G,7,)-VLOOKUP($A$3-1,超越经验表!$A:$G,7,))</f>
        <v>985</v>
      </c>
      <c r="H987" s="5">
        <f t="shared" si="47"/>
        <v>986</v>
      </c>
    </row>
    <row r="988" spans="1:8" x14ac:dyDescent="0.2">
      <c r="A988" s="11">
        <f t="shared" si="48"/>
        <v>987</v>
      </c>
      <c r="B988" s="6" t="str">
        <f>IF(A988="","",VLOOKUP($A988,超越经验表!$A:$B,2,))</f>
        <v>5.53万亿</v>
      </c>
      <c r="C988" s="6">
        <f>IF(A988="","",VLOOKUP($A988,超越经验表!$A:$C,3,))</f>
        <v>5530249912195</v>
      </c>
      <c r="D988" s="6">
        <f>IF(A988="","",VLOOKUP($A988,超越经验表!$A:$D,4,))</f>
        <v>1</v>
      </c>
      <c r="E988" s="6" t="str">
        <f t="shared" si="46"/>
        <v>1494.28万亿</v>
      </c>
      <c r="F988" s="6">
        <f>IF(A988="","",VLOOKUP($A988,超越经验表!$A:$F,6,)-VLOOKUP($A$3-1,超越经验表!$A:$F,6,))</f>
        <v>1494275943985523</v>
      </c>
      <c r="G988" s="6">
        <f>IF(A988="","",VLOOKUP($A988,超越经验表!$A:$G,7,)-VLOOKUP($A$3-1,超越经验表!$A:$G,7,))</f>
        <v>986</v>
      </c>
      <c r="H988" s="6">
        <f t="shared" si="47"/>
        <v>987</v>
      </c>
    </row>
    <row r="989" spans="1:8" x14ac:dyDescent="0.2">
      <c r="A989" s="5">
        <f t="shared" si="48"/>
        <v>988</v>
      </c>
      <c r="B989" s="5" t="str">
        <f>IF(A989="","",VLOOKUP($A989,超越经验表!$A:$B,2,))</f>
        <v>5.54万亿</v>
      </c>
      <c r="C989" s="5">
        <f>IF(A989="","",VLOOKUP($A989,超越经验表!$A:$C,3,))</f>
        <v>5543845685631</v>
      </c>
      <c r="D989" s="5">
        <f>IF(A989="","",VLOOKUP($A989,超越经验表!$A:$D,4,))</f>
        <v>1</v>
      </c>
      <c r="E989" s="5" t="str">
        <f t="shared" si="46"/>
        <v>1499.81万亿</v>
      </c>
      <c r="F989" s="5">
        <f>IF(A989="","",VLOOKUP($A989,超越经验表!$A:$F,6,)-VLOOKUP($A$3-1,超越经验表!$A:$F,6,))</f>
        <v>1499806193897718</v>
      </c>
      <c r="G989" s="5">
        <f>IF(A989="","",VLOOKUP($A989,超越经验表!$A:$G,7,)-VLOOKUP($A$3-1,超越经验表!$A:$G,7,))</f>
        <v>987</v>
      </c>
      <c r="H989" s="5">
        <f t="shared" si="47"/>
        <v>988</v>
      </c>
    </row>
    <row r="990" spans="1:8" x14ac:dyDescent="0.2">
      <c r="A990" s="11">
        <f t="shared" si="48"/>
        <v>989</v>
      </c>
      <c r="B990" s="6" t="str">
        <f>IF(A990="","",VLOOKUP($A990,超越经验表!$A:$B,2,))</f>
        <v>5.56万亿</v>
      </c>
      <c r="C990" s="6">
        <f>IF(A990="","",VLOOKUP($A990,超越经验表!$A:$C,3,))</f>
        <v>5557461852728</v>
      </c>
      <c r="D990" s="6">
        <f>IF(A990="","",VLOOKUP($A990,超越经验表!$A:$D,4,))</f>
        <v>1</v>
      </c>
      <c r="E990" s="6" t="str">
        <f t="shared" si="46"/>
        <v>1505.35万亿</v>
      </c>
      <c r="F990" s="6">
        <f>IF(A990="","",VLOOKUP($A990,超越经验表!$A:$F,6,)-VLOOKUP($A$3-1,超越经验表!$A:$F,6,))</f>
        <v>1505350039583349</v>
      </c>
      <c r="G990" s="6">
        <f>IF(A990="","",VLOOKUP($A990,超越经验表!$A:$G,7,)-VLOOKUP($A$3-1,超越经验表!$A:$G,7,))</f>
        <v>988</v>
      </c>
      <c r="H990" s="6">
        <f t="shared" si="47"/>
        <v>989</v>
      </c>
    </row>
    <row r="991" spans="1:8" x14ac:dyDescent="0.2">
      <c r="A991" s="5">
        <f t="shared" si="48"/>
        <v>990</v>
      </c>
      <c r="B991" s="5" t="str">
        <f>IF(A991="","",VLOOKUP($A991,超越经验表!$A:$B,2,))</f>
        <v>5.57万亿</v>
      </c>
      <c r="C991" s="5">
        <f>IF(A991="","",VLOOKUP($A991,超越经验表!$A:$C,3,))</f>
        <v>5571098444075</v>
      </c>
      <c r="D991" s="5">
        <f>IF(A991="","",VLOOKUP($A991,超越经验表!$A:$D,4,))</f>
        <v>1</v>
      </c>
      <c r="E991" s="5" t="str">
        <f t="shared" si="46"/>
        <v>1510.91万亿</v>
      </c>
      <c r="F991" s="5">
        <f>IF(A991="","",VLOOKUP($A991,超越经验表!$A:$F,6,)-VLOOKUP($A$3-1,超越经验表!$A:$F,6,))</f>
        <v>1510907501436077</v>
      </c>
      <c r="G991" s="5">
        <f>IF(A991="","",VLOOKUP($A991,超越经验表!$A:$G,7,)-VLOOKUP($A$3-1,超越经验表!$A:$G,7,))</f>
        <v>989</v>
      </c>
      <c r="H991" s="5">
        <f t="shared" si="47"/>
        <v>990</v>
      </c>
    </row>
    <row r="992" spans="1:8" x14ac:dyDescent="0.2">
      <c r="A992" s="11">
        <f t="shared" si="48"/>
        <v>991</v>
      </c>
      <c r="B992" s="6" t="str">
        <f>IF(A992="","",VLOOKUP($A992,超越经验表!$A:$B,2,))</f>
        <v>5.58万亿</v>
      </c>
      <c r="C992" s="6">
        <f>IF(A992="","",VLOOKUP($A992,超越经验表!$A:$C,3,))</f>
        <v>5584755490309</v>
      </c>
      <c r="D992" s="6">
        <f>IF(A992="","",VLOOKUP($A992,超越经验表!$A:$D,4,))</f>
        <v>1</v>
      </c>
      <c r="E992" s="6" t="str">
        <f t="shared" si="46"/>
        <v>1516.48万亿</v>
      </c>
      <c r="F992" s="6">
        <f>IF(A992="","",VLOOKUP($A992,超越经验表!$A:$F,6,)-VLOOKUP($A$3-1,超越经验表!$A:$F,6,))</f>
        <v>1516478599880152</v>
      </c>
      <c r="G992" s="6">
        <f>IF(A992="","",VLOOKUP($A992,超越经验表!$A:$G,7,)-VLOOKUP($A$3-1,超越经验表!$A:$G,7,))</f>
        <v>990</v>
      </c>
      <c r="H992" s="6">
        <f t="shared" si="47"/>
        <v>991</v>
      </c>
    </row>
    <row r="993" spans="1:8" x14ac:dyDescent="0.2">
      <c r="A993" s="5">
        <f t="shared" si="48"/>
        <v>992</v>
      </c>
      <c r="B993" s="5" t="str">
        <f>IF(A993="","",VLOOKUP($A993,超越经验表!$A:$B,2,))</f>
        <v>5.6万亿</v>
      </c>
      <c r="C993" s="5">
        <f>IF(A993="","",VLOOKUP($A993,超越经验表!$A:$C,3,))</f>
        <v>5598433022112</v>
      </c>
      <c r="D993" s="5">
        <f>IF(A993="","",VLOOKUP($A993,超越经验表!$A:$D,4,))</f>
        <v>1</v>
      </c>
      <c r="E993" s="5" t="str">
        <f t="shared" si="46"/>
        <v>1522.06万亿</v>
      </c>
      <c r="F993" s="5">
        <f>IF(A993="","",VLOOKUP($A993,超越经验表!$A:$F,6,)-VLOOKUP($A$3-1,超越经验表!$A:$F,6,))</f>
        <v>1522063355370461</v>
      </c>
      <c r="G993" s="5">
        <f>IF(A993="","",VLOOKUP($A993,超越经验表!$A:$G,7,)-VLOOKUP($A$3-1,超越经验表!$A:$G,7,))</f>
        <v>991</v>
      </c>
      <c r="H993" s="5">
        <f t="shared" si="47"/>
        <v>992</v>
      </c>
    </row>
    <row r="994" spans="1:8" x14ac:dyDescent="0.2">
      <c r="A994" s="11">
        <f t="shared" si="48"/>
        <v>993</v>
      </c>
      <c r="B994" s="6" t="str">
        <f>IF(A994="","",VLOOKUP($A994,超越经验表!$A:$B,2,))</f>
        <v>5.61万亿</v>
      </c>
      <c r="C994" s="6">
        <f>IF(A994="","",VLOOKUP($A994,超越经验表!$A:$C,3,))</f>
        <v>5612131070213</v>
      </c>
      <c r="D994" s="6">
        <f>IF(A994="","",VLOOKUP($A994,超越经验表!$A:$D,4,))</f>
        <v>1</v>
      </c>
      <c r="E994" s="6" t="str">
        <f t="shared" si="46"/>
        <v>1527.66万亿</v>
      </c>
      <c r="F994" s="6">
        <f>IF(A994="","",VLOOKUP($A994,超越经验表!$A:$F,6,)-VLOOKUP($A$3-1,超越经验表!$A:$F,6,))</f>
        <v>1527661788392573</v>
      </c>
      <c r="G994" s="6">
        <f>IF(A994="","",VLOOKUP($A994,超越经验表!$A:$G,7,)-VLOOKUP($A$3-1,超越经验表!$A:$G,7,))</f>
        <v>992</v>
      </c>
      <c r="H994" s="6">
        <f t="shared" si="47"/>
        <v>993</v>
      </c>
    </row>
    <row r="995" spans="1:8" x14ac:dyDescent="0.2">
      <c r="A995" s="5">
        <f t="shared" si="48"/>
        <v>994</v>
      </c>
      <c r="B995" s="5" t="str">
        <f>IF(A995="","",VLOOKUP($A995,超越经验表!$A:$B,2,))</f>
        <v>5.63万亿</v>
      </c>
      <c r="C995" s="5">
        <f>IF(A995="","",VLOOKUP($A995,超越经验表!$A:$C,3,))</f>
        <v>5625849665386</v>
      </c>
      <c r="D995" s="5">
        <f>IF(A995="","",VLOOKUP($A995,超越经验表!$A:$D,4,))</f>
        <v>1</v>
      </c>
      <c r="E995" s="5" t="str">
        <f t="shared" si="46"/>
        <v>1533.27万亿</v>
      </c>
      <c r="F995" s="5">
        <f>IF(A995="","",VLOOKUP($A995,超越经验表!$A:$F,6,)-VLOOKUP($A$3-1,超越经验表!$A:$F,6,))</f>
        <v>1533273919462786</v>
      </c>
      <c r="G995" s="5">
        <f>IF(A995="","",VLOOKUP($A995,超越经验表!$A:$G,7,)-VLOOKUP($A$3-1,超越经验表!$A:$G,7,))</f>
        <v>993</v>
      </c>
      <c r="H995" s="5">
        <f t="shared" si="47"/>
        <v>994</v>
      </c>
    </row>
    <row r="996" spans="1:8" x14ac:dyDescent="0.2">
      <c r="A996" s="11">
        <f t="shared" si="48"/>
        <v>995</v>
      </c>
      <c r="B996" s="6" t="str">
        <f>IF(A996="","",VLOOKUP($A996,超越经验表!$A:$B,2,))</f>
        <v>5.64万亿</v>
      </c>
      <c r="C996" s="6">
        <f>IF(A996="","",VLOOKUP($A996,超越经验表!$A:$C,3,))</f>
        <v>5639588838452</v>
      </c>
      <c r="D996" s="6">
        <f>IF(A996="","",VLOOKUP($A996,超越经验表!$A:$D,4,))</f>
        <v>1</v>
      </c>
      <c r="E996" s="6" t="str">
        <f t="shared" si="46"/>
        <v>1538.9万亿</v>
      </c>
      <c r="F996" s="6">
        <f>IF(A996="","",VLOOKUP($A996,超越经验表!$A:$F,6,)-VLOOKUP($A$3-1,超越经验表!$A:$F,6,))</f>
        <v>1538899769128172</v>
      </c>
      <c r="G996" s="6">
        <f>IF(A996="","",VLOOKUP($A996,超越经验表!$A:$G,7,)-VLOOKUP($A$3-1,超越经验表!$A:$G,7,))</f>
        <v>994</v>
      </c>
      <c r="H996" s="6">
        <f t="shared" si="47"/>
        <v>995</v>
      </c>
    </row>
    <row r="997" spans="1:8" x14ac:dyDescent="0.2">
      <c r="A997" s="5">
        <f t="shared" si="48"/>
        <v>996</v>
      </c>
      <c r="B997" s="5" t="str">
        <f>IF(A997="","",VLOOKUP($A997,超越经验表!$A:$B,2,))</f>
        <v>5.65万亿</v>
      </c>
      <c r="C997" s="5">
        <f>IF(A997="","",VLOOKUP($A997,超越经验表!$A:$C,3,))</f>
        <v>5653348620278</v>
      </c>
      <c r="D997" s="5">
        <f>IF(A997="","",VLOOKUP($A997,超越经验表!$A:$D,4,))</f>
        <v>1</v>
      </c>
      <c r="E997" s="5" t="str">
        <f t="shared" si="46"/>
        <v>1544.54万亿</v>
      </c>
      <c r="F997" s="5">
        <f>IF(A997="","",VLOOKUP($A997,超越经验表!$A:$F,6,)-VLOOKUP($A$3-1,超越经验表!$A:$F,6,))</f>
        <v>1544539357966624</v>
      </c>
      <c r="G997" s="5">
        <f>IF(A997="","",VLOOKUP($A997,超越经验表!$A:$G,7,)-VLOOKUP($A$3-1,超越经验表!$A:$G,7,))</f>
        <v>995</v>
      </c>
      <c r="H997" s="5">
        <f t="shared" si="47"/>
        <v>996</v>
      </c>
    </row>
    <row r="998" spans="1:8" x14ac:dyDescent="0.2">
      <c r="A998" s="11">
        <f t="shared" si="48"/>
        <v>997</v>
      </c>
      <c r="B998" s="6" t="str">
        <f>IF(A998="","",VLOOKUP($A998,超越经验表!$A:$B,2,))</f>
        <v>5.67万亿</v>
      </c>
      <c r="C998" s="6">
        <f>IF(A998="","",VLOOKUP($A998,超越经验表!$A:$C,3,))</f>
        <v>5667129041776</v>
      </c>
      <c r="D998" s="6">
        <f>IF(A998="","",VLOOKUP($A998,超越经验表!$A:$D,4,))</f>
        <v>1</v>
      </c>
      <c r="E998" s="6" t="str">
        <f t="shared" si="46"/>
        <v>1550.19万亿</v>
      </c>
      <c r="F998" s="6">
        <f>IF(A998="","",VLOOKUP($A998,超越经验表!$A:$F,6,)-VLOOKUP($A$3-1,超越经验表!$A:$F,6,))</f>
        <v>1550192706586902</v>
      </c>
      <c r="G998" s="6">
        <f>IF(A998="","",VLOOKUP($A998,超越经验表!$A:$G,7,)-VLOOKUP($A$3-1,超越经验表!$A:$G,7,))</f>
        <v>996</v>
      </c>
      <c r="H998" s="6">
        <f t="shared" si="47"/>
        <v>997</v>
      </c>
    </row>
    <row r="999" spans="1:8" x14ac:dyDescent="0.2">
      <c r="A999" s="5">
        <f t="shared" si="48"/>
        <v>998</v>
      </c>
      <c r="B999" s="5" t="str">
        <f>IF(A999="","",VLOOKUP($A999,超越经验表!$A:$B,2,))</f>
        <v>5.68万亿</v>
      </c>
      <c r="C999" s="5">
        <f>IF(A999="","",VLOOKUP($A999,超越经验表!$A:$C,3,))</f>
        <v>5680930133907</v>
      </c>
      <c r="D999" s="5">
        <f>IF(A999="","",VLOOKUP($A999,超越经验表!$A:$D,4,))</f>
        <v>1</v>
      </c>
      <c r="E999" s="5" t="str">
        <f t="shared" si="46"/>
        <v>1555.86万亿</v>
      </c>
      <c r="F999" s="5">
        <f>IF(A999="","",VLOOKUP($A999,超越经验表!$A:$F,6,)-VLOOKUP($A$3-1,超越经验表!$A:$F,6,))</f>
        <v>1555859835628678</v>
      </c>
      <c r="G999" s="5">
        <f>IF(A999="","",VLOOKUP($A999,超越经验表!$A:$G,7,)-VLOOKUP($A$3-1,超越经验表!$A:$G,7,))</f>
        <v>997</v>
      </c>
      <c r="H999" s="5">
        <f t="shared" si="47"/>
        <v>998</v>
      </c>
    </row>
    <row r="1000" spans="1:8" x14ac:dyDescent="0.2">
      <c r="A1000" s="11">
        <f t="shared" si="48"/>
        <v>999</v>
      </c>
      <c r="B1000" s="6" t="str">
        <f>IF(A1000="","",VLOOKUP($A1000,超越经验表!$A:$B,2,))</f>
        <v>5.69万亿</v>
      </c>
      <c r="C1000" s="6">
        <f>IF(A1000="","",VLOOKUP($A1000,超越经验表!$A:$C,3,))</f>
        <v>5694751927676</v>
      </c>
      <c r="D1000" s="6">
        <f>IF(A1000="","",VLOOKUP($A1000,超越经验表!$A:$D,4,))</f>
        <v>1</v>
      </c>
      <c r="E1000" s="6" t="str">
        <f t="shared" si="46"/>
        <v>1561.54万亿</v>
      </c>
      <c r="F1000" s="6">
        <f>IF(A1000="","",VLOOKUP($A1000,超越经验表!$A:$F,6,)-VLOOKUP($A$3-1,超越经验表!$A:$F,6,))</f>
        <v>1561540765762585</v>
      </c>
      <c r="G1000" s="6">
        <f>IF(A1000="","",VLOOKUP($A1000,超越经验表!$A:$G,7,)-VLOOKUP($A$3-1,超越经验表!$A:$G,7,))</f>
        <v>998</v>
      </c>
      <c r="H1000" s="6">
        <f t="shared" si="47"/>
        <v>999</v>
      </c>
    </row>
    <row r="1001" spans="1:8" x14ac:dyDescent="0.2">
      <c r="A1001" s="5">
        <f t="shared" si="48"/>
        <v>1000</v>
      </c>
      <c r="B1001" s="5" t="str">
        <f>IF(A1001="","",VLOOKUP($A1001,超越经验表!$A:$B,2,))</f>
        <v>5.71万亿</v>
      </c>
      <c r="C1001" s="5">
        <f>IF(A1001="","",VLOOKUP($A1001,超越经验表!$A:$C,3,))</f>
        <v>5708594454135</v>
      </c>
      <c r="D1001" s="5">
        <f>IF(A1001="","",VLOOKUP($A1001,超越经验表!$A:$D,4,))</f>
        <v>1</v>
      </c>
      <c r="E1001" s="5" t="str">
        <f t="shared" si="46"/>
        <v>1567.24万亿</v>
      </c>
      <c r="F1001" s="5">
        <f>IF(A1001="","",VLOOKUP($A1001,超越经验表!$A:$F,6,)-VLOOKUP($A$3-1,超越经验表!$A:$F,6,))</f>
        <v>1567235517690261</v>
      </c>
      <c r="G1001" s="5">
        <f>IF(A1001="","",VLOOKUP($A1001,超越经验表!$A:$G,7,)-VLOOKUP($A$3-1,超越经验表!$A:$G,7,))</f>
        <v>999</v>
      </c>
      <c r="H1001" s="5">
        <f t="shared" si="47"/>
        <v>1000</v>
      </c>
    </row>
    <row r="1002" spans="1:8" x14ac:dyDescent="0.2">
      <c r="A1002" s="11">
        <f t="shared" si="48"/>
        <v>1001</v>
      </c>
      <c r="B1002" s="6" t="str">
        <f>IF(A1002="","",VLOOKUP($A1002,超越经验表!$A:$B,2,))</f>
        <v>5.8万亿</v>
      </c>
      <c r="C1002" s="6">
        <f>IF(A1002="","",VLOOKUP($A1002,超越经验表!$A:$C,3,))</f>
        <v>5801607166777</v>
      </c>
      <c r="D1002" s="6">
        <f>IF(A1002="","",VLOOKUP($A1002,超越经验表!$A:$D,4,))</f>
        <v>1</v>
      </c>
      <c r="E1002" s="6" t="str">
        <f t="shared" si="46"/>
        <v>1572.94万亿</v>
      </c>
      <c r="F1002" s="6">
        <f>IF(A1002="","",VLOOKUP($A1002,超越经验表!$A:$F,6,)-VLOOKUP($A$3-1,超越经验表!$A:$F,6,))</f>
        <v>1572944112144396</v>
      </c>
      <c r="G1002" s="6">
        <f>IF(A1002="","",VLOOKUP($A1002,超越经验表!$A:$G,7,)-VLOOKUP($A$3-1,超越经验表!$A:$G,7,))</f>
        <v>1000</v>
      </c>
      <c r="H1002" s="6">
        <f t="shared" si="47"/>
        <v>1001</v>
      </c>
    </row>
    <row r="1003" spans="1:8" x14ac:dyDescent="0.2">
      <c r="A1003" s="5">
        <f t="shared" si="48"/>
        <v>1002</v>
      </c>
      <c r="B1003" s="5" t="str">
        <f>IF(A1003="","",VLOOKUP($A1003,超越经验表!$A:$B,2,))</f>
        <v>5.82万亿</v>
      </c>
      <c r="C1003" s="5">
        <f>IF(A1003="","",VLOOKUP($A1003,超越经验表!$A:$C,3,))</f>
        <v>5815683287862</v>
      </c>
      <c r="D1003" s="5">
        <f>IF(A1003="","",VLOOKUP($A1003,超越经验表!$A:$D,4,))</f>
        <v>1</v>
      </c>
      <c r="E1003" s="5" t="str">
        <f t="shared" si="46"/>
        <v>1578.75万亿</v>
      </c>
      <c r="F1003" s="5">
        <f>IF(A1003="","",VLOOKUP($A1003,超越经验表!$A:$F,6,)-VLOOKUP($A$3-1,超越经验表!$A:$F,6,))</f>
        <v>1578745719311173</v>
      </c>
      <c r="G1003" s="5">
        <f>IF(A1003="","",VLOOKUP($A1003,超越经验表!$A:$G,7,)-VLOOKUP($A$3-1,超越经验表!$A:$G,7,))</f>
        <v>1001</v>
      </c>
      <c r="H1003" s="5">
        <f t="shared" si="47"/>
        <v>1002</v>
      </c>
    </row>
    <row r="1004" spans="1:8" x14ac:dyDescent="0.2">
      <c r="A1004" s="11">
        <f t="shared" si="48"/>
        <v>1003</v>
      </c>
      <c r="B1004" s="6" t="str">
        <f>IF(A1004="","",VLOOKUP($A1004,超越经验表!$A:$B,2,))</f>
        <v>5.83万亿</v>
      </c>
      <c r="C1004" s="6">
        <f>IF(A1004="","",VLOOKUP($A1004,超越经验表!$A:$C,3,))</f>
        <v>5829780523128</v>
      </c>
      <c r="D1004" s="6">
        <f>IF(A1004="","",VLOOKUP($A1004,超越经验表!$A:$D,4,))</f>
        <v>1</v>
      </c>
      <c r="E1004" s="6" t="str">
        <f t="shared" si="46"/>
        <v>1584.56万亿</v>
      </c>
      <c r="F1004" s="6">
        <f>IF(A1004="","",VLOOKUP($A1004,超越经验表!$A:$F,6,)-VLOOKUP($A$3-1,超越经验表!$A:$F,6,))</f>
        <v>1584561402599035</v>
      </c>
      <c r="G1004" s="6">
        <f>IF(A1004="","",VLOOKUP($A1004,超越经验表!$A:$G,7,)-VLOOKUP($A$3-1,超越经验表!$A:$G,7,))</f>
        <v>1002</v>
      </c>
      <c r="H1004" s="6">
        <f t="shared" si="47"/>
        <v>1003</v>
      </c>
    </row>
    <row r="1005" spans="1:8" x14ac:dyDescent="0.2">
      <c r="A1005" s="5">
        <f t="shared" si="48"/>
        <v>1004</v>
      </c>
      <c r="B1005" s="5" t="str">
        <f>IF(A1005="","",VLOOKUP($A1005,超越经验表!$A:$B,2,))</f>
        <v>5.84万亿</v>
      </c>
      <c r="C1005" s="5">
        <f>IF(A1005="","",VLOOKUP($A1005,超越经验表!$A:$C,3,))</f>
        <v>5843898904247</v>
      </c>
      <c r="D1005" s="5">
        <f>IF(A1005="","",VLOOKUP($A1005,超越经验表!$A:$D,4,))</f>
        <v>1</v>
      </c>
      <c r="E1005" s="5" t="str">
        <f t="shared" si="46"/>
        <v>1590.39万亿</v>
      </c>
      <c r="F1005" s="5">
        <f>IF(A1005="","",VLOOKUP($A1005,超越经验表!$A:$F,6,)-VLOOKUP($A$3-1,超越经验表!$A:$F,6,))</f>
        <v>1590391183122163</v>
      </c>
      <c r="G1005" s="5">
        <f>IF(A1005="","",VLOOKUP($A1005,超越经验表!$A:$G,7,)-VLOOKUP($A$3-1,超越经验表!$A:$G,7,))</f>
        <v>1003</v>
      </c>
      <c r="H1005" s="5">
        <f t="shared" si="47"/>
        <v>1004</v>
      </c>
    </row>
    <row r="1006" spans="1:8" x14ac:dyDescent="0.2">
      <c r="A1006" s="11">
        <f t="shared" si="48"/>
        <v>1005</v>
      </c>
      <c r="B1006" s="6" t="str">
        <f>IF(A1006="","",VLOOKUP($A1006,超越经验表!$A:$B,2,))</f>
        <v>5.86万亿</v>
      </c>
      <c r="C1006" s="6">
        <f>IF(A1006="","",VLOOKUP($A1006,超越经验表!$A:$C,3,))</f>
        <v>5858038462937</v>
      </c>
      <c r="D1006" s="6">
        <f>IF(A1006="","",VLOOKUP($A1006,超越经验表!$A:$D,4,))</f>
        <v>1</v>
      </c>
      <c r="E1006" s="6" t="str">
        <f t="shared" si="46"/>
        <v>1596.24万亿</v>
      </c>
      <c r="F1006" s="6">
        <f>IF(A1006="","",VLOOKUP($A1006,超越经验表!$A:$F,6,)-VLOOKUP($A$3-1,超越经验表!$A:$F,6,))</f>
        <v>1596235082026410</v>
      </c>
      <c r="G1006" s="6">
        <f>IF(A1006="","",VLOOKUP($A1006,超越经验表!$A:$G,7,)-VLOOKUP($A$3-1,超越经验表!$A:$G,7,))</f>
        <v>1004</v>
      </c>
      <c r="H1006" s="6">
        <f t="shared" si="47"/>
        <v>1005</v>
      </c>
    </row>
    <row r="1007" spans="1:8" x14ac:dyDescent="0.2">
      <c r="A1007" s="5">
        <f t="shared" si="48"/>
        <v>1006</v>
      </c>
      <c r="B1007" s="5" t="str">
        <f>IF(A1007="","",VLOOKUP($A1007,超越经验表!$A:$B,2,))</f>
        <v>5.87万亿</v>
      </c>
      <c r="C1007" s="5">
        <f>IF(A1007="","",VLOOKUP($A1007,超越经验表!$A:$C,3,))</f>
        <v>5872199230966</v>
      </c>
      <c r="D1007" s="5">
        <f>IF(A1007="","",VLOOKUP($A1007,超越经验表!$A:$D,4,))</f>
        <v>1</v>
      </c>
      <c r="E1007" s="5" t="str">
        <f t="shared" si="46"/>
        <v>1602.09万亿</v>
      </c>
      <c r="F1007" s="5">
        <f>IF(A1007="","",VLOOKUP($A1007,超越经验表!$A:$F,6,)-VLOOKUP($A$3-1,超越经验表!$A:$F,6,))</f>
        <v>1602093120489347</v>
      </c>
      <c r="G1007" s="5">
        <f>IF(A1007="","",VLOOKUP($A1007,超越经验表!$A:$G,7,)-VLOOKUP($A$3-1,超越经验表!$A:$G,7,))</f>
        <v>1005</v>
      </c>
      <c r="H1007" s="5">
        <f t="shared" si="47"/>
        <v>1006</v>
      </c>
    </row>
    <row r="1008" spans="1:8" x14ac:dyDescent="0.2">
      <c r="A1008" s="11">
        <f t="shared" si="48"/>
        <v>1007</v>
      </c>
      <c r="B1008" s="6" t="str">
        <f>IF(A1008="","",VLOOKUP($A1008,超越经验表!$A:$B,2,))</f>
        <v>5.89万亿</v>
      </c>
      <c r="C1008" s="6">
        <f>IF(A1008="","",VLOOKUP($A1008,超越经验表!$A:$C,3,))</f>
        <v>5886381240147</v>
      </c>
      <c r="D1008" s="6">
        <f>IF(A1008="","",VLOOKUP($A1008,超越经验表!$A:$D,4,))</f>
        <v>1</v>
      </c>
      <c r="E1008" s="6" t="str">
        <f t="shared" si="46"/>
        <v>1607.97万亿</v>
      </c>
      <c r="F1008" s="6">
        <f>IF(A1008="","",VLOOKUP($A1008,超越经验表!$A:$F,6,)-VLOOKUP($A$3-1,超越经验表!$A:$F,6,))</f>
        <v>1607965319720313</v>
      </c>
      <c r="G1008" s="6">
        <f>IF(A1008="","",VLOOKUP($A1008,超越经验表!$A:$G,7,)-VLOOKUP($A$3-1,超越经验表!$A:$G,7,))</f>
        <v>1006</v>
      </c>
      <c r="H1008" s="6">
        <f t="shared" si="47"/>
        <v>1007</v>
      </c>
    </row>
    <row r="1009" spans="1:8" x14ac:dyDescent="0.2">
      <c r="A1009" s="5">
        <f t="shared" si="48"/>
        <v>1008</v>
      </c>
      <c r="B1009" s="5" t="str">
        <f>IF(A1009="","",VLOOKUP($A1009,超越经验表!$A:$B,2,))</f>
        <v>5.9万亿</v>
      </c>
      <c r="C1009" s="5">
        <f>IF(A1009="","",VLOOKUP($A1009,超越经验表!$A:$C,3,))</f>
        <v>5900584522341</v>
      </c>
      <c r="D1009" s="5">
        <f>IF(A1009="","",VLOOKUP($A1009,超越经验表!$A:$D,4,))</f>
        <v>1</v>
      </c>
      <c r="E1009" s="5" t="str">
        <f t="shared" si="46"/>
        <v>1613.85万亿</v>
      </c>
      <c r="F1009" s="5">
        <f>IF(A1009="","",VLOOKUP($A1009,超越经验表!$A:$F,6,)-VLOOKUP($A$3-1,超越经验表!$A:$F,6,))</f>
        <v>1613851700960460</v>
      </c>
      <c r="G1009" s="5">
        <f>IF(A1009="","",VLOOKUP($A1009,超越经验表!$A:$G,7,)-VLOOKUP($A$3-1,超越经验表!$A:$G,7,))</f>
        <v>1007</v>
      </c>
      <c r="H1009" s="5">
        <f t="shared" si="47"/>
        <v>1008</v>
      </c>
    </row>
    <row r="1010" spans="1:8" x14ac:dyDescent="0.2">
      <c r="A1010" s="11">
        <f t="shared" si="48"/>
        <v>1009</v>
      </c>
      <c r="B1010" s="6" t="str">
        <f>IF(A1010="","",VLOOKUP($A1010,超越经验表!$A:$B,2,))</f>
        <v>5.91万亿</v>
      </c>
      <c r="C1010" s="6">
        <f>IF(A1010="","",VLOOKUP($A1010,超越经验表!$A:$C,3,))</f>
        <v>5914809109459</v>
      </c>
      <c r="D1010" s="6">
        <f>IF(A1010="","",VLOOKUP($A1010,超越经验表!$A:$D,4,))</f>
        <v>1</v>
      </c>
      <c r="E1010" s="6" t="str">
        <f t="shared" si="46"/>
        <v>1619.75万亿</v>
      </c>
      <c r="F1010" s="6">
        <f>IF(A1010="","",VLOOKUP($A1010,超越经验表!$A:$F,6,)-VLOOKUP($A$3-1,超越经验表!$A:$F,6,))</f>
        <v>1619752285482801</v>
      </c>
      <c r="G1010" s="6">
        <f>IF(A1010="","",VLOOKUP($A1010,超越经验表!$A:$G,7,)-VLOOKUP($A$3-1,超越经验表!$A:$G,7,))</f>
        <v>1008</v>
      </c>
      <c r="H1010" s="6">
        <f t="shared" si="47"/>
        <v>1009</v>
      </c>
    </row>
    <row r="1011" spans="1:8" x14ac:dyDescent="0.2">
      <c r="A1011" s="5">
        <f t="shared" si="48"/>
        <v>1010</v>
      </c>
      <c r="B1011" s="5" t="str">
        <f>IF(A1011="","",VLOOKUP($A1011,超越经验表!$A:$B,2,))</f>
        <v>5.93万亿</v>
      </c>
      <c r="C1011" s="5">
        <f>IF(A1011="","",VLOOKUP($A1011,超越经验表!$A:$C,3,))</f>
        <v>5929055033457</v>
      </c>
      <c r="D1011" s="5">
        <f>IF(A1011="","",VLOOKUP($A1011,超越经验表!$A:$D,4,))</f>
        <v>1</v>
      </c>
      <c r="E1011" s="5" t="str">
        <f t="shared" si="46"/>
        <v>1625.67万亿</v>
      </c>
      <c r="F1011" s="5">
        <f>IF(A1011="","",VLOOKUP($A1011,超越经验表!$A:$F,6,)-VLOOKUP($A$3-1,超越经验表!$A:$F,6,))</f>
        <v>1625667094592260</v>
      </c>
      <c r="G1011" s="5">
        <f>IF(A1011="","",VLOOKUP($A1011,超越经验表!$A:$G,7,)-VLOOKUP($A$3-1,超越经验表!$A:$G,7,))</f>
        <v>1009</v>
      </c>
      <c r="H1011" s="5">
        <f t="shared" si="47"/>
        <v>1010</v>
      </c>
    </row>
    <row r="1012" spans="1:8" x14ac:dyDescent="0.2">
      <c r="A1012" s="11">
        <f t="shared" si="48"/>
        <v>1011</v>
      </c>
      <c r="B1012" s="6" t="str">
        <f>IF(A1012="","",VLOOKUP($A1012,超越经验表!$A:$B,2,))</f>
        <v>5.94万亿</v>
      </c>
      <c r="C1012" s="6">
        <f>IF(A1012="","",VLOOKUP($A1012,超越经验表!$A:$C,3,))</f>
        <v>5943322326342</v>
      </c>
      <c r="D1012" s="6">
        <f>IF(A1012="","",VLOOKUP($A1012,超越经验表!$A:$D,4,))</f>
        <v>1</v>
      </c>
      <c r="E1012" s="6" t="str">
        <f t="shared" si="46"/>
        <v>1631.6万亿</v>
      </c>
      <c r="F1012" s="6">
        <f>IF(A1012="","",VLOOKUP($A1012,超越经验表!$A:$F,6,)-VLOOKUP($A$3-1,超越经验表!$A:$F,6,))</f>
        <v>1631596149625717</v>
      </c>
      <c r="G1012" s="6">
        <f>IF(A1012="","",VLOOKUP($A1012,超越经验表!$A:$G,7,)-VLOOKUP($A$3-1,超越经验表!$A:$G,7,))</f>
        <v>1010</v>
      </c>
      <c r="H1012" s="6">
        <f t="shared" si="47"/>
        <v>1011</v>
      </c>
    </row>
    <row r="1013" spans="1:8" x14ac:dyDescent="0.2">
      <c r="A1013" s="5">
        <f t="shared" si="48"/>
        <v>1012</v>
      </c>
      <c r="B1013" s="5" t="str">
        <f>IF(A1013="","",VLOOKUP($A1013,超越经验表!$A:$B,2,))</f>
        <v>5.96万亿</v>
      </c>
      <c r="C1013" s="5">
        <f>IF(A1013="","",VLOOKUP($A1013,超越经验表!$A:$C,3,))</f>
        <v>5957611020166</v>
      </c>
      <c r="D1013" s="5">
        <f>IF(A1013="","",VLOOKUP($A1013,超越经验表!$A:$D,4,))</f>
        <v>1</v>
      </c>
      <c r="E1013" s="5" t="str">
        <f t="shared" si="46"/>
        <v>1637.54万亿</v>
      </c>
      <c r="F1013" s="5">
        <f>IF(A1013="","",VLOOKUP($A1013,超越经验表!$A:$F,6,)-VLOOKUP($A$3-1,超越经验表!$A:$F,6,))</f>
        <v>1637539471952059</v>
      </c>
      <c r="G1013" s="5">
        <f>IF(A1013="","",VLOOKUP($A1013,超越经验表!$A:$G,7,)-VLOOKUP($A$3-1,超越经验表!$A:$G,7,))</f>
        <v>1011</v>
      </c>
      <c r="H1013" s="5">
        <f t="shared" si="47"/>
        <v>1012</v>
      </c>
    </row>
    <row r="1014" spans="1:8" x14ac:dyDescent="0.2">
      <c r="A1014" s="11">
        <f t="shared" si="48"/>
        <v>1013</v>
      </c>
      <c r="B1014" s="6" t="str">
        <f>IF(A1014="","",VLOOKUP($A1014,超越经验表!$A:$B,2,))</f>
        <v>5.97万亿</v>
      </c>
      <c r="C1014" s="6">
        <f>IF(A1014="","",VLOOKUP($A1014,超越经验表!$A:$C,3,))</f>
        <v>5971921147030</v>
      </c>
      <c r="D1014" s="6">
        <f>IF(A1014="","",VLOOKUP($A1014,超越经验表!$A:$D,4,))</f>
        <v>1</v>
      </c>
      <c r="E1014" s="6" t="str">
        <f t="shared" si="46"/>
        <v>1643.5万亿</v>
      </c>
      <c r="F1014" s="6">
        <f>IF(A1014="","",VLOOKUP($A1014,超越经验表!$A:$F,6,)-VLOOKUP($A$3-1,超越经验表!$A:$F,6,))</f>
        <v>1643497082972225</v>
      </c>
      <c r="G1014" s="6">
        <f>IF(A1014="","",VLOOKUP($A1014,超越经验表!$A:$G,7,)-VLOOKUP($A$3-1,超越经验表!$A:$G,7,))</f>
        <v>1012</v>
      </c>
      <c r="H1014" s="6">
        <f t="shared" si="47"/>
        <v>1013</v>
      </c>
    </row>
    <row r="1015" spans="1:8" x14ac:dyDescent="0.2">
      <c r="A1015" s="5">
        <f t="shared" si="48"/>
        <v>1014</v>
      </c>
      <c r="B1015" s="5" t="str">
        <f>IF(A1015="","",VLOOKUP($A1015,超越经验表!$A:$B,2,))</f>
        <v>5.99万亿</v>
      </c>
      <c r="C1015" s="5">
        <f>IF(A1015="","",VLOOKUP($A1015,超越经验表!$A:$C,3,))</f>
        <v>5986252739085</v>
      </c>
      <c r="D1015" s="5">
        <f>IF(A1015="","",VLOOKUP($A1015,超越经验表!$A:$D,4,))</f>
        <v>1</v>
      </c>
      <c r="E1015" s="5" t="str">
        <f t="shared" si="46"/>
        <v>1649.47万亿</v>
      </c>
      <c r="F1015" s="5">
        <f>IF(A1015="","",VLOOKUP($A1015,超越经验表!$A:$F,6,)-VLOOKUP($A$3-1,超越经验表!$A:$F,6,))</f>
        <v>1649469004119255</v>
      </c>
      <c r="G1015" s="5">
        <f>IF(A1015="","",VLOOKUP($A1015,超越经验表!$A:$G,7,)-VLOOKUP($A$3-1,超越经验表!$A:$G,7,))</f>
        <v>1013</v>
      </c>
      <c r="H1015" s="5">
        <f t="shared" si="47"/>
        <v>1014</v>
      </c>
    </row>
    <row r="1016" spans="1:8" x14ac:dyDescent="0.2">
      <c r="A1016" s="11">
        <f t="shared" si="48"/>
        <v>1015</v>
      </c>
      <c r="B1016" s="6" t="str">
        <f>IF(A1016="","",VLOOKUP($A1016,超越经验表!$A:$B,2,))</f>
        <v>6万亿</v>
      </c>
      <c r="C1016" s="6">
        <f>IF(A1016="","",VLOOKUP($A1016,超越经验表!$A:$C,3,))</f>
        <v>6000605828528</v>
      </c>
      <c r="D1016" s="6">
        <f>IF(A1016="","",VLOOKUP($A1016,超越经验表!$A:$D,4,))</f>
        <v>1</v>
      </c>
      <c r="E1016" s="6" t="str">
        <f t="shared" si="46"/>
        <v>1655.46万亿</v>
      </c>
      <c r="F1016" s="6">
        <f>IF(A1016="","",VLOOKUP($A1016,超越经验表!$A:$F,6,)-VLOOKUP($A$3-1,超越经验表!$A:$F,6,))</f>
        <v>1655455256858340</v>
      </c>
      <c r="G1016" s="6">
        <f>IF(A1016="","",VLOOKUP($A1016,超越经验表!$A:$G,7,)-VLOOKUP($A$3-1,超越经验表!$A:$G,7,))</f>
        <v>1014</v>
      </c>
      <c r="H1016" s="6">
        <f t="shared" si="47"/>
        <v>1015</v>
      </c>
    </row>
    <row r="1017" spans="1:8" x14ac:dyDescent="0.2">
      <c r="A1017" s="5">
        <f t="shared" si="48"/>
        <v>1016</v>
      </c>
      <c r="B1017" s="5" t="str">
        <f>IF(A1017="","",VLOOKUP($A1017,超越经验表!$A:$B,2,))</f>
        <v>6.01万亿</v>
      </c>
      <c r="C1017" s="5">
        <f>IF(A1017="","",VLOOKUP($A1017,超越经验表!$A:$C,3,))</f>
        <v>6014980447605</v>
      </c>
      <c r="D1017" s="5">
        <f>IF(A1017="","",VLOOKUP($A1017,超越经验表!$A:$D,4,))</f>
        <v>1</v>
      </c>
      <c r="E1017" s="5" t="str">
        <f t="shared" si="46"/>
        <v>1661.46万亿</v>
      </c>
      <c r="F1017" s="5">
        <f>IF(A1017="","",VLOOKUP($A1017,超越经验表!$A:$F,6,)-VLOOKUP($A$3-1,超越经验表!$A:$F,6,))</f>
        <v>1661455862686868</v>
      </c>
      <c r="G1017" s="5">
        <f>IF(A1017="","",VLOOKUP($A1017,超越经验表!$A:$G,7,)-VLOOKUP($A$3-1,超越经验表!$A:$G,7,))</f>
        <v>1015</v>
      </c>
      <c r="H1017" s="5">
        <f t="shared" si="47"/>
        <v>1016</v>
      </c>
    </row>
    <row r="1018" spans="1:8" x14ac:dyDescent="0.2">
      <c r="A1018" s="11">
        <f t="shared" si="48"/>
        <v>1017</v>
      </c>
      <c r="B1018" s="6" t="str">
        <f>IF(A1018="","",VLOOKUP($A1018,超越经验表!$A:$B,2,))</f>
        <v>6.03万亿</v>
      </c>
      <c r="C1018" s="6">
        <f>IF(A1018="","",VLOOKUP($A1018,超越经验表!$A:$C,3,))</f>
        <v>6029376628611</v>
      </c>
      <c r="D1018" s="6">
        <f>IF(A1018="","",VLOOKUP($A1018,超越经验表!$A:$D,4,))</f>
        <v>1</v>
      </c>
      <c r="E1018" s="6" t="str">
        <f t="shared" si="46"/>
        <v>1667.47万亿</v>
      </c>
      <c r="F1018" s="6">
        <f>IF(A1018="","",VLOOKUP($A1018,超越经验表!$A:$F,6,)-VLOOKUP($A$3-1,超越经验表!$A:$F,6,))</f>
        <v>1667470843134473</v>
      </c>
      <c r="G1018" s="6">
        <f>IF(A1018="","",VLOOKUP($A1018,超越经验表!$A:$G,7,)-VLOOKUP($A$3-1,超越经验表!$A:$G,7,))</f>
        <v>1016</v>
      </c>
      <c r="H1018" s="6">
        <f t="shared" si="47"/>
        <v>1017</v>
      </c>
    </row>
    <row r="1019" spans="1:8" x14ac:dyDescent="0.2">
      <c r="A1019" s="5">
        <f t="shared" si="48"/>
        <v>1018</v>
      </c>
      <c r="B1019" s="5" t="str">
        <f>IF(A1019="","",VLOOKUP($A1019,超越经验表!$A:$B,2,))</f>
        <v>6.04万亿</v>
      </c>
      <c r="C1019" s="5">
        <f>IF(A1019="","",VLOOKUP($A1019,超越经验表!$A:$C,3,))</f>
        <v>6043794403888</v>
      </c>
      <c r="D1019" s="5">
        <f>IF(A1019="","",VLOOKUP($A1019,超越经验表!$A:$D,4,))</f>
        <v>1</v>
      </c>
      <c r="E1019" s="5" t="str">
        <f t="shared" si="46"/>
        <v>1673.5万亿</v>
      </c>
      <c r="F1019" s="5">
        <f>IF(A1019="","",VLOOKUP($A1019,超越经验表!$A:$F,6,)-VLOOKUP($A$3-1,超越经验表!$A:$F,6,))</f>
        <v>1673500219763084</v>
      </c>
      <c r="G1019" s="5">
        <f>IF(A1019="","",VLOOKUP($A1019,超越经验表!$A:$G,7,)-VLOOKUP($A$3-1,超越经验表!$A:$G,7,))</f>
        <v>1017</v>
      </c>
      <c r="H1019" s="5">
        <f t="shared" si="47"/>
        <v>1018</v>
      </c>
    </row>
    <row r="1020" spans="1:8" x14ac:dyDescent="0.2">
      <c r="A1020" s="11">
        <f t="shared" si="48"/>
        <v>1019</v>
      </c>
      <c r="B1020" s="6" t="str">
        <f>IF(A1020="","",VLOOKUP($A1020,超越经验表!$A:$B,2,))</f>
        <v>6.06万亿</v>
      </c>
      <c r="C1020" s="6">
        <f>IF(A1020="","",VLOOKUP($A1020,超越经验表!$A:$C,3,))</f>
        <v>6058233805828</v>
      </c>
      <c r="D1020" s="6">
        <f>IF(A1020="","",VLOOKUP($A1020,超越经验表!$A:$D,4,))</f>
        <v>1</v>
      </c>
      <c r="E1020" s="6" t="str">
        <f t="shared" si="46"/>
        <v>1679.54万亿</v>
      </c>
      <c r="F1020" s="6">
        <f>IF(A1020="","",VLOOKUP($A1020,超越经验表!$A:$F,6,)-VLOOKUP($A$3-1,超越经验表!$A:$F,6,))</f>
        <v>1679544014166972</v>
      </c>
      <c r="G1020" s="6">
        <f>IF(A1020="","",VLOOKUP($A1020,超越经验表!$A:$G,7,)-VLOOKUP($A$3-1,超越经验表!$A:$G,7,))</f>
        <v>1018</v>
      </c>
      <c r="H1020" s="6">
        <f t="shared" si="47"/>
        <v>1019</v>
      </c>
    </row>
    <row r="1021" spans="1:8" x14ac:dyDescent="0.2">
      <c r="A1021" s="5">
        <f t="shared" si="48"/>
        <v>1020</v>
      </c>
      <c r="B1021" s="5" t="str">
        <f>IF(A1021="","",VLOOKUP($A1021,超越经验表!$A:$B,2,))</f>
        <v>6.07万亿</v>
      </c>
      <c r="C1021" s="5">
        <f>IF(A1021="","",VLOOKUP($A1021,超越经验表!$A:$C,3,))</f>
        <v>6072694866871</v>
      </c>
      <c r="D1021" s="5">
        <f>IF(A1021="","",VLOOKUP($A1021,超越经验表!$A:$D,4,))</f>
        <v>1</v>
      </c>
      <c r="E1021" s="5" t="str">
        <f t="shared" si="46"/>
        <v>1685.6万亿</v>
      </c>
      <c r="F1021" s="5">
        <f>IF(A1021="","",VLOOKUP($A1021,超越经验表!$A:$F,6,)-VLOOKUP($A$3-1,超越经验表!$A:$F,6,))</f>
        <v>1685602247972800</v>
      </c>
      <c r="G1021" s="5">
        <f>IF(A1021="","",VLOOKUP($A1021,超越经验表!$A:$G,7,)-VLOOKUP($A$3-1,超越经验表!$A:$G,7,))</f>
        <v>1019</v>
      </c>
      <c r="H1021" s="5">
        <f t="shared" si="47"/>
        <v>1020</v>
      </c>
    </row>
    <row r="1022" spans="1:8" x14ac:dyDescent="0.2">
      <c r="A1022" s="11">
        <f t="shared" si="48"/>
        <v>1021</v>
      </c>
      <c r="B1022" s="6" t="str">
        <f>IF(A1022="","",VLOOKUP($A1022,超越经验表!$A:$B,2,))</f>
        <v>6.09万亿</v>
      </c>
      <c r="C1022" s="6">
        <f>IF(A1022="","",VLOOKUP($A1022,超越经验表!$A:$C,3,))</f>
        <v>6087177619505</v>
      </c>
      <c r="D1022" s="6">
        <f>IF(A1022="","",VLOOKUP($A1022,超越经验表!$A:$D,4,))</f>
        <v>1</v>
      </c>
      <c r="E1022" s="6" t="str">
        <f t="shared" si="46"/>
        <v>1691.67万亿</v>
      </c>
      <c r="F1022" s="6">
        <f>IF(A1022="","",VLOOKUP($A1022,超越经验表!$A:$F,6,)-VLOOKUP($A$3-1,超越经验表!$A:$F,6,))</f>
        <v>1691674942839671</v>
      </c>
      <c r="G1022" s="6">
        <f>IF(A1022="","",VLOOKUP($A1022,超越经验表!$A:$G,7,)-VLOOKUP($A$3-1,超越经验表!$A:$G,7,))</f>
        <v>1020</v>
      </c>
      <c r="H1022" s="6">
        <f t="shared" si="47"/>
        <v>1021</v>
      </c>
    </row>
    <row r="1023" spans="1:8" x14ac:dyDescent="0.2">
      <c r="A1023" s="5">
        <f t="shared" si="48"/>
        <v>1022</v>
      </c>
      <c r="B1023" s="5" t="str">
        <f>IF(A1023="","",VLOOKUP($A1023,超越经验表!$A:$B,2,))</f>
        <v>6.1万亿</v>
      </c>
      <c r="C1023" s="5">
        <f>IF(A1023="","",VLOOKUP($A1023,超越经验表!$A:$C,3,))</f>
        <v>6101682096269</v>
      </c>
      <c r="D1023" s="5">
        <f>IF(A1023="","",VLOOKUP($A1023,超越经验表!$A:$D,4,))</f>
        <v>1</v>
      </c>
      <c r="E1023" s="5" t="str">
        <f t="shared" si="46"/>
        <v>1697.76万亿</v>
      </c>
      <c r="F1023" s="5">
        <f>IF(A1023="","",VLOOKUP($A1023,超越经验表!$A:$F,6,)-VLOOKUP($A$3-1,超越经验表!$A:$F,6,))</f>
        <v>1697762120459176</v>
      </c>
      <c r="G1023" s="5">
        <f>IF(A1023="","",VLOOKUP($A1023,超越经验表!$A:$G,7,)-VLOOKUP($A$3-1,超越经验表!$A:$G,7,))</f>
        <v>1021</v>
      </c>
      <c r="H1023" s="5">
        <f t="shared" si="47"/>
        <v>1022</v>
      </c>
    </row>
    <row r="1024" spans="1:8" x14ac:dyDescent="0.2">
      <c r="A1024" s="11">
        <f t="shared" si="48"/>
        <v>1023</v>
      </c>
      <c r="B1024" s="6" t="str">
        <f>IF(A1024="","",VLOOKUP($A1024,超越经验表!$A:$B,2,))</f>
        <v>6.12万亿</v>
      </c>
      <c r="C1024" s="6">
        <f>IF(A1024="","",VLOOKUP($A1024,超越经验表!$A:$C,3,))</f>
        <v>6116208329748</v>
      </c>
      <c r="D1024" s="6">
        <f>IF(A1024="","",VLOOKUP($A1024,超越经验表!$A:$D,4,))</f>
        <v>1</v>
      </c>
      <c r="E1024" s="6" t="str">
        <f t="shared" si="46"/>
        <v>1703.86万亿</v>
      </c>
      <c r="F1024" s="6">
        <f>IF(A1024="","",VLOOKUP($A1024,超越经验表!$A:$F,6,)-VLOOKUP($A$3-1,超越经验表!$A:$F,6,))</f>
        <v>1703863802555445</v>
      </c>
      <c r="G1024" s="6">
        <f>IF(A1024="","",VLOOKUP($A1024,超越经验表!$A:$G,7,)-VLOOKUP($A$3-1,超越经验表!$A:$G,7,))</f>
        <v>1022</v>
      </c>
      <c r="H1024" s="6">
        <f t="shared" si="47"/>
        <v>1023</v>
      </c>
    </row>
    <row r="1025" spans="1:8" x14ac:dyDescent="0.2">
      <c r="A1025" s="5">
        <f t="shared" si="48"/>
        <v>1024</v>
      </c>
      <c r="B1025" s="5" t="str">
        <f>IF(A1025="","",VLOOKUP($A1025,超越经验表!$A:$B,2,))</f>
        <v>6.13万亿</v>
      </c>
      <c r="C1025" s="5">
        <f>IF(A1025="","",VLOOKUP($A1025,超越经验表!$A:$C,3,))</f>
        <v>6130756352577</v>
      </c>
      <c r="D1025" s="5">
        <f>IF(A1025="","",VLOOKUP($A1025,超越经验表!$A:$D,4,))</f>
        <v>1</v>
      </c>
      <c r="E1025" s="5" t="str">
        <f t="shared" si="46"/>
        <v>1709.98万亿</v>
      </c>
      <c r="F1025" s="5">
        <f>IF(A1025="","",VLOOKUP($A1025,超越经验表!$A:$F,6,)-VLOOKUP($A$3-1,超越经验表!$A:$F,6,))</f>
        <v>1709980010885193</v>
      </c>
      <c r="G1025" s="5">
        <f>IF(A1025="","",VLOOKUP($A1025,超越经验表!$A:$G,7,)-VLOOKUP($A$3-1,超越经验表!$A:$G,7,))</f>
        <v>1023</v>
      </c>
      <c r="H1025" s="5">
        <f t="shared" si="47"/>
        <v>1024</v>
      </c>
    </row>
    <row r="1026" spans="1:8" x14ac:dyDescent="0.2">
      <c r="A1026" s="11">
        <f t="shared" si="48"/>
        <v>1025</v>
      </c>
      <c r="B1026" s="6" t="str">
        <f>IF(A1026="","",VLOOKUP($A1026,超越经验表!$A:$B,2,))</f>
        <v>6.15万亿</v>
      </c>
      <c r="C1026" s="6">
        <f>IF(A1026="","",VLOOKUP($A1026,超越经验表!$A:$C,3,))</f>
        <v>6145326197440</v>
      </c>
      <c r="D1026" s="6">
        <f>IF(A1026="","",VLOOKUP($A1026,超越经验表!$A:$D,4,))</f>
        <v>1</v>
      </c>
      <c r="E1026" s="6" t="str">
        <f t="shared" si="46"/>
        <v>1716.11万亿</v>
      </c>
      <c r="F1026" s="6">
        <f>IF(A1026="","",VLOOKUP($A1026,超越经验表!$A:$F,6,)-VLOOKUP($A$3-1,超越经验表!$A:$F,6,))</f>
        <v>1716110767237770</v>
      </c>
      <c r="G1026" s="6">
        <f>IF(A1026="","",VLOOKUP($A1026,超越经验表!$A:$G,7,)-VLOOKUP($A$3-1,超越经验表!$A:$G,7,))</f>
        <v>1024</v>
      </c>
      <c r="H1026" s="6">
        <f t="shared" si="47"/>
        <v>1025</v>
      </c>
    </row>
    <row r="1027" spans="1:8" x14ac:dyDescent="0.2">
      <c r="A1027" s="5">
        <f t="shared" si="48"/>
        <v>1026</v>
      </c>
      <c r="B1027" s="5" t="str">
        <f>IF(A1027="","",VLOOKUP($A1027,超越经验表!$A:$B,2,))</f>
        <v>6.16万亿</v>
      </c>
      <c r="C1027" s="5">
        <f>IF(A1027="","",VLOOKUP($A1027,超越经验表!$A:$C,3,))</f>
        <v>6159917897070</v>
      </c>
      <c r="D1027" s="5">
        <f>IF(A1027="","",VLOOKUP($A1027,超越经验表!$A:$D,4,))</f>
        <v>1</v>
      </c>
      <c r="E1027" s="5" t="str">
        <f t="shared" si="46"/>
        <v>1722.26万亿</v>
      </c>
      <c r="F1027" s="5">
        <f>IF(A1027="","",VLOOKUP($A1027,超越经验表!$A:$F,6,)-VLOOKUP($A$3-1,超越经验表!$A:$F,6,))</f>
        <v>1722256093435210</v>
      </c>
      <c r="G1027" s="5">
        <f>IF(A1027="","",VLOOKUP($A1027,超越经验表!$A:$G,7,)-VLOOKUP($A$3-1,超越经验表!$A:$G,7,))</f>
        <v>1025</v>
      </c>
      <c r="H1027" s="5">
        <f t="shared" si="47"/>
        <v>1026</v>
      </c>
    </row>
    <row r="1028" spans="1:8" x14ac:dyDescent="0.2">
      <c r="A1028" s="11">
        <f t="shared" si="48"/>
        <v>1027</v>
      </c>
      <c r="B1028" s="6" t="str">
        <f>IF(A1028="","",VLOOKUP($A1028,超越经验表!$A:$B,2,))</f>
        <v>6.17万亿</v>
      </c>
      <c r="C1028" s="6">
        <f>IF(A1028="","",VLOOKUP($A1028,超越经验表!$A:$C,3,))</f>
        <v>6174531484250</v>
      </c>
      <c r="D1028" s="6">
        <f>IF(A1028="","",VLOOKUP($A1028,超越经验表!$A:$D,4,))</f>
        <v>1</v>
      </c>
      <c r="E1028" s="6" t="str">
        <f t="shared" si="46"/>
        <v>1728.42万亿</v>
      </c>
      <c r="F1028" s="6">
        <f>IF(A1028="","",VLOOKUP($A1028,超越经验表!$A:$F,6,)-VLOOKUP($A$3-1,超越经验表!$A:$F,6,))</f>
        <v>1728416011332280</v>
      </c>
      <c r="G1028" s="6">
        <f>IF(A1028="","",VLOOKUP($A1028,超越经验表!$A:$G,7,)-VLOOKUP($A$3-1,超越经验表!$A:$G,7,))</f>
        <v>1026</v>
      </c>
      <c r="H1028" s="6">
        <f t="shared" si="47"/>
        <v>1027</v>
      </c>
    </row>
    <row r="1029" spans="1:8" x14ac:dyDescent="0.2">
      <c r="A1029" s="5">
        <f t="shared" si="48"/>
        <v>1028</v>
      </c>
      <c r="B1029" s="5" t="str">
        <f>IF(A1029="","",VLOOKUP($A1029,超越经验表!$A:$B,2,))</f>
        <v>6.19万亿</v>
      </c>
      <c r="C1029" s="5">
        <f>IF(A1029="","",VLOOKUP($A1029,超越经验表!$A:$C,3,))</f>
        <v>6189166991811</v>
      </c>
      <c r="D1029" s="5">
        <f>IF(A1029="","",VLOOKUP($A1029,超越经验表!$A:$D,4,))</f>
        <v>1</v>
      </c>
      <c r="E1029" s="5" t="str">
        <f t="shared" ref="E1029:E1092" si="49">IF(A1029="","",IF(F1029&gt;9999999999999990,ROUND(F1029/10000000000000000,2)&amp;"万兆",IF(F1029&gt;999999999999,ROUND(F1029/1000000000000,2)&amp;"万亿",IF(F1029&gt;99999999,ROUND(F1029/100000000,2)&amp;"亿",ROUND(F1029/10000,2)&amp;"万"))))</f>
        <v>1734.59万亿</v>
      </c>
      <c r="F1029" s="5">
        <f>IF(A1029="","",VLOOKUP($A1029,超越经验表!$A:$F,6,)-VLOOKUP($A$3-1,超越经验表!$A:$F,6,))</f>
        <v>1734590542816530</v>
      </c>
      <c r="G1029" s="5">
        <f>IF(A1029="","",VLOOKUP($A1029,超越经验表!$A:$G,7,)-VLOOKUP($A$3-1,超越经验表!$A:$G,7,))</f>
        <v>1027</v>
      </c>
      <c r="H1029" s="5">
        <f t="shared" ref="H1029:H1092" si="50">A1029</f>
        <v>1028</v>
      </c>
    </row>
    <row r="1030" spans="1:8" x14ac:dyDescent="0.2">
      <c r="A1030" s="11">
        <f t="shared" si="48"/>
        <v>1029</v>
      </c>
      <c r="B1030" s="6" t="str">
        <f>IF(A1030="","",VLOOKUP($A1030,超越经验表!$A:$B,2,))</f>
        <v>6.2万亿</v>
      </c>
      <c r="C1030" s="6">
        <f>IF(A1030="","",VLOOKUP($A1030,超越经验表!$A:$C,3,))</f>
        <v>6203824452633</v>
      </c>
      <c r="D1030" s="6">
        <f>IF(A1030="","",VLOOKUP($A1030,超越经验表!$A:$D,4,))</f>
        <v>1</v>
      </c>
      <c r="E1030" s="6" t="str">
        <f t="shared" si="49"/>
        <v>1740.78万亿</v>
      </c>
      <c r="F1030" s="6">
        <f>IF(A1030="","",VLOOKUP($A1030,超越经验表!$A:$F,6,)-VLOOKUP($A$3-1,超越经验表!$A:$F,6,))</f>
        <v>1740779709808341</v>
      </c>
      <c r="G1030" s="6">
        <f>IF(A1030="","",VLOOKUP($A1030,超越经验表!$A:$G,7,)-VLOOKUP($A$3-1,超越经验表!$A:$G,7,))</f>
        <v>1028</v>
      </c>
      <c r="H1030" s="6">
        <f t="shared" si="50"/>
        <v>1029</v>
      </c>
    </row>
    <row r="1031" spans="1:8" x14ac:dyDescent="0.2">
      <c r="A1031" s="5">
        <f t="shared" ref="A1031:A1094" si="51">IF(A1030="","",IF(A1030+1&lt;=4000,A1030+1,""))</f>
        <v>1030</v>
      </c>
      <c r="B1031" s="5" t="str">
        <f>IF(A1031="","",VLOOKUP($A1031,超越经验表!$A:$B,2,))</f>
        <v>6.22万亿</v>
      </c>
      <c r="C1031" s="5">
        <f>IF(A1031="","",VLOOKUP($A1031,超越经验表!$A:$C,3,))</f>
        <v>6218503899646</v>
      </c>
      <c r="D1031" s="5">
        <f>IF(A1031="","",VLOOKUP($A1031,超越经验表!$A:$D,4,))</f>
        <v>1</v>
      </c>
      <c r="E1031" s="5" t="str">
        <f t="shared" si="49"/>
        <v>1746.98万亿</v>
      </c>
      <c r="F1031" s="5">
        <f>IF(A1031="","",VLOOKUP($A1031,超越经验表!$A:$F,6,)-VLOOKUP($A$3-1,超越经验表!$A:$F,6,))</f>
        <v>1746983534260974</v>
      </c>
      <c r="G1031" s="5">
        <f>IF(A1031="","",VLOOKUP($A1031,超越经验表!$A:$G,7,)-VLOOKUP($A$3-1,超越经验表!$A:$G,7,))</f>
        <v>1029</v>
      </c>
      <c r="H1031" s="5">
        <f t="shared" si="50"/>
        <v>1030</v>
      </c>
    </row>
    <row r="1032" spans="1:8" x14ac:dyDescent="0.2">
      <c r="A1032" s="11">
        <f t="shared" si="51"/>
        <v>1031</v>
      </c>
      <c r="B1032" s="6" t="str">
        <f>IF(A1032="","",VLOOKUP($A1032,超越经验表!$A:$B,2,))</f>
        <v>6.23万亿</v>
      </c>
      <c r="C1032" s="6">
        <f>IF(A1032="","",VLOOKUP($A1032,超越经验表!$A:$C,3,))</f>
        <v>6233205365830</v>
      </c>
      <c r="D1032" s="6">
        <f>IF(A1032="","",VLOOKUP($A1032,超越经验表!$A:$D,4,))</f>
        <v>1</v>
      </c>
      <c r="E1032" s="6" t="str">
        <f t="shared" si="49"/>
        <v>1753.2万亿</v>
      </c>
      <c r="F1032" s="6">
        <f>IF(A1032="","",VLOOKUP($A1032,超越经验表!$A:$F,6,)-VLOOKUP($A$3-1,超越经验表!$A:$F,6,))</f>
        <v>1753202038160620</v>
      </c>
      <c r="G1032" s="6">
        <f>IF(A1032="","",VLOOKUP($A1032,超越经验表!$A:$G,7,)-VLOOKUP($A$3-1,超越经验表!$A:$G,7,))</f>
        <v>1030</v>
      </c>
      <c r="H1032" s="6">
        <f t="shared" si="50"/>
        <v>1031</v>
      </c>
    </row>
    <row r="1033" spans="1:8" x14ac:dyDescent="0.2">
      <c r="A1033" s="5">
        <f t="shared" si="51"/>
        <v>1032</v>
      </c>
      <c r="B1033" s="5" t="str">
        <f>IF(A1033="","",VLOOKUP($A1033,超越经验表!$A:$B,2,))</f>
        <v>6.25万亿</v>
      </c>
      <c r="C1033" s="5">
        <f>IF(A1033="","",VLOOKUP($A1033,超越经验表!$A:$C,3,))</f>
        <v>6247928884213</v>
      </c>
      <c r="D1033" s="5">
        <f>IF(A1033="","",VLOOKUP($A1033,超越经验表!$A:$D,4,))</f>
        <v>1</v>
      </c>
      <c r="E1033" s="5" t="str">
        <f t="shared" si="49"/>
        <v>1759.44万亿</v>
      </c>
      <c r="F1033" s="5">
        <f>IF(A1033="","",VLOOKUP($A1033,超越经验表!$A:$F,6,)-VLOOKUP($A$3-1,超越经验表!$A:$F,6,))</f>
        <v>1759435243526450</v>
      </c>
      <c r="G1033" s="5">
        <f>IF(A1033="","",VLOOKUP($A1033,超越经验表!$A:$G,7,)-VLOOKUP($A$3-1,超越经验表!$A:$G,7,))</f>
        <v>1031</v>
      </c>
      <c r="H1033" s="5">
        <f t="shared" si="50"/>
        <v>1032</v>
      </c>
    </row>
    <row r="1034" spans="1:8" x14ac:dyDescent="0.2">
      <c r="A1034" s="11">
        <f t="shared" si="51"/>
        <v>1033</v>
      </c>
      <c r="B1034" s="6" t="str">
        <f>IF(A1034="","",VLOOKUP($A1034,超越经验表!$A:$B,2,))</f>
        <v>6.26万亿</v>
      </c>
      <c r="C1034" s="6">
        <f>IF(A1034="","",VLOOKUP($A1034,超越经验表!$A:$C,3,))</f>
        <v>6262674487873</v>
      </c>
      <c r="D1034" s="6">
        <f>IF(A1034="","",VLOOKUP($A1034,超越经验表!$A:$D,4,))</f>
        <v>1</v>
      </c>
      <c r="E1034" s="6" t="str">
        <f t="shared" si="49"/>
        <v>1765.68万亿</v>
      </c>
      <c r="F1034" s="6">
        <f>IF(A1034="","",VLOOKUP($A1034,超越经验表!$A:$F,6,)-VLOOKUP($A$3-1,超越经验表!$A:$F,6,))</f>
        <v>1765683172410663</v>
      </c>
      <c r="G1034" s="6">
        <f>IF(A1034="","",VLOOKUP($A1034,超越经验表!$A:$G,7,)-VLOOKUP($A$3-1,超越经验表!$A:$G,7,))</f>
        <v>1032</v>
      </c>
      <c r="H1034" s="6">
        <f t="shared" si="50"/>
        <v>1033</v>
      </c>
    </row>
    <row r="1035" spans="1:8" x14ac:dyDescent="0.2">
      <c r="A1035" s="5">
        <f t="shared" si="51"/>
        <v>1034</v>
      </c>
      <c r="B1035" s="5" t="str">
        <f>IF(A1035="","",VLOOKUP($A1035,超越经验表!$A:$B,2,))</f>
        <v>6.28万亿</v>
      </c>
      <c r="C1035" s="5">
        <f>IF(A1035="","",VLOOKUP($A1035,超越经验表!$A:$C,3,))</f>
        <v>6277442209939</v>
      </c>
      <c r="D1035" s="5">
        <f>IF(A1035="","",VLOOKUP($A1035,超越经验表!$A:$D,4,))</f>
        <v>1</v>
      </c>
      <c r="E1035" s="5" t="str">
        <f t="shared" si="49"/>
        <v>1771.95万亿</v>
      </c>
      <c r="F1035" s="5">
        <f>IF(A1035="","",VLOOKUP($A1035,超越经验表!$A:$F,6,)-VLOOKUP($A$3-1,超越经验表!$A:$F,6,))</f>
        <v>1771945846898536</v>
      </c>
      <c r="G1035" s="5">
        <f>IF(A1035="","",VLOOKUP($A1035,超越经验表!$A:$G,7,)-VLOOKUP($A$3-1,超越经验表!$A:$G,7,))</f>
        <v>1033</v>
      </c>
      <c r="H1035" s="5">
        <f t="shared" si="50"/>
        <v>1034</v>
      </c>
    </row>
    <row r="1036" spans="1:8" x14ac:dyDescent="0.2">
      <c r="A1036" s="11">
        <f t="shared" si="51"/>
        <v>1035</v>
      </c>
      <c r="B1036" s="6" t="str">
        <f>IF(A1036="","",VLOOKUP($A1036,超越经验表!$A:$B,2,))</f>
        <v>6.29万亿</v>
      </c>
      <c r="C1036" s="6">
        <f>IF(A1036="","",VLOOKUP($A1036,超越经验表!$A:$C,3,))</f>
        <v>6292232083588</v>
      </c>
      <c r="D1036" s="6">
        <f>IF(A1036="","",VLOOKUP($A1036,超越经验表!$A:$D,4,))</f>
        <v>1</v>
      </c>
      <c r="E1036" s="6" t="str">
        <f t="shared" si="49"/>
        <v>1778.22万亿</v>
      </c>
      <c r="F1036" s="6">
        <f>IF(A1036="","",VLOOKUP($A1036,超越经验表!$A:$F,6,)-VLOOKUP($A$3-1,超越经验表!$A:$F,6,))</f>
        <v>1778223289108475</v>
      </c>
      <c r="G1036" s="6">
        <f>IF(A1036="","",VLOOKUP($A1036,超越经验表!$A:$G,7,)-VLOOKUP($A$3-1,超越经验表!$A:$G,7,))</f>
        <v>1034</v>
      </c>
      <c r="H1036" s="6">
        <f t="shared" si="50"/>
        <v>1035</v>
      </c>
    </row>
    <row r="1037" spans="1:8" x14ac:dyDescent="0.2">
      <c r="A1037" s="5">
        <f t="shared" si="51"/>
        <v>1036</v>
      </c>
      <c r="B1037" s="5" t="str">
        <f>IF(A1037="","",VLOOKUP($A1037,超越经验表!$A:$B,2,))</f>
        <v>6.31万亿</v>
      </c>
      <c r="C1037" s="5">
        <f>IF(A1037="","",VLOOKUP($A1037,超越经验表!$A:$C,3,))</f>
        <v>6307044142048</v>
      </c>
      <c r="D1037" s="5">
        <f>IF(A1037="","",VLOOKUP($A1037,超越经验表!$A:$D,4,))</f>
        <v>1</v>
      </c>
      <c r="E1037" s="5" t="str">
        <f t="shared" si="49"/>
        <v>1784.52万亿</v>
      </c>
      <c r="F1037" s="5">
        <f>IF(A1037="","",VLOOKUP($A1037,超越经验表!$A:$F,6,)-VLOOKUP($A$3-1,超越经验表!$A:$F,6,))</f>
        <v>1784515521192063</v>
      </c>
      <c r="G1037" s="5">
        <f>IF(A1037="","",VLOOKUP($A1037,超越经验表!$A:$G,7,)-VLOOKUP($A$3-1,超越经验表!$A:$G,7,))</f>
        <v>1035</v>
      </c>
      <c r="H1037" s="5">
        <f t="shared" si="50"/>
        <v>1036</v>
      </c>
    </row>
    <row r="1038" spans="1:8" x14ac:dyDescent="0.2">
      <c r="A1038" s="11">
        <f t="shared" si="51"/>
        <v>1037</v>
      </c>
      <c r="B1038" s="6" t="str">
        <f>IF(A1038="","",VLOOKUP($A1038,超越经验表!$A:$B,2,))</f>
        <v>6.32万亿</v>
      </c>
      <c r="C1038" s="6">
        <f>IF(A1038="","",VLOOKUP($A1038,超越经验表!$A:$C,3,))</f>
        <v>6321878418595</v>
      </c>
      <c r="D1038" s="6">
        <f>IF(A1038="","",VLOOKUP($A1038,超越经验表!$A:$D,4,))</f>
        <v>1</v>
      </c>
      <c r="E1038" s="6" t="str">
        <f t="shared" si="49"/>
        <v>1790.82万亿</v>
      </c>
      <c r="F1038" s="6">
        <f>IF(A1038="","",VLOOKUP($A1038,超越经验表!$A:$F,6,)-VLOOKUP($A$3-1,超越经验表!$A:$F,6,))</f>
        <v>1790822565334111</v>
      </c>
      <c r="G1038" s="6">
        <f>IF(A1038="","",VLOOKUP($A1038,超越经验表!$A:$G,7,)-VLOOKUP($A$3-1,超越经验表!$A:$G,7,))</f>
        <v>1036</v>
      </c>
      <c r="H1038" s="6">
        <f t="shared" si="50"/>
        <v>1037</v>
      </c>
    </row>
    <row r="1039" spans="1:8" x14ac:dyDescent="0.2">
      <c r="A1039" s="5">
        <f t="shared" si="51"/>
        <v>1038</v>
      </c>
      <c r="B1039" s="5" t="str">
        <f>IF(A1039="","",VLOOKUP($A1039,超越经验表!$A:$B,2,))</f>
        <v>6.34万亿</v>
      </c>
      <c r="C1039" s="5">
        <f>IF(A1039="","",VLOOKUP($A1039,超越经验表!$A:$C,3,))</f>
        <v>6336734946558</v>
      </c>
      <c r="D1039" s="5">
        <f>IF(A1039="","",VLOOKUP($A1039,超越经验表!$A:$D,4,))</f>
        <v>1</v>
      </c>
      <c r="E1039" s="5" t="str">
        <f t="shared" si="49"/>
        <v>1797.14万亿</v>
      </c>
      <c r="F1039" s="5">
        <f>IF(A1039="","",VLOOKUP($A1039,超越经验表!$A:$F,6,)-VLOOKUP($A$3-1,超越经验表!$A:$F,6,))</f>
        <v>1797144443752706</v>
      </c>
      <c r="G1039" s="5">
        <f>IF(A1039="","",VLOOKUP($A1039,超越经验表!$A:$G,7,)-VLOOKUP($A$3-1,超越经验表!$A:$G,7,))</f>
        <v>1037</v>
      </c>
      <c r="H1039" s="5">
        <f t="shared" si="50"/>
        <v>1038</v>
      </c>
    </row>
    <row r="1040" spans="1:8" x14ac:dyDescent="0.2">
      <c r="A1040" s="11">
        <f t="shared" si="51"/>
        <v>1039</v>
      </c>
      <c r="B1040" s="6" t="str">
        <f>IF(A1040="","",VLOOKUP($A1040,超越经验表!$A:$B,2,))</f>
        <v>6.35万亿</v>
      </c>
      <c r="C1040" s="6">
        <f>IF(A1040="","",VLOOKUP($A1040,超越经验表!$A:$C,3,))</f>
        <v>6351613759312</v>
      </c>
      <c r="D1040" s="6">
        <f>IF(A1040="","",VLOOKUP($A1040,超越经验表!$A:$D,4,))</f>
        <v>1</v>
      </c>
      <c r="E1040" s="6" t="str">
        <f t="shared" si="49"/>
        <v>1803.48万亿</v>
      </c>
      <c r="F1040" s="6">
        <f>IF(A1040="","",VLOOKUP($A1040,超越经验表!$A:$F,6,)-VLOOKUP($A$3-1,超越经验表!$A:$F,6,))</f>
        <v>1803481178699264</v>
      </c>
      <c r="G1040" s="6">
        <f>IF(A1040="","",VLOOKUP($A1040,超越经验表!$A:$G,7,)-VLOOKUP($A$3-1,超越经验表!$A:$G,7,))</f>
        <v>1038</v>
      </c>
      <c r="H1040" s="6">
        <f t="shared" si="50"/>
        <v>1039</v>
      </c>
    </row>
    <row r="1041" spans="1:8" x14ac:dyDescent="0.2">
      <c r="A1041" s="5">
        <f t="shared" si="51"/>
        <v>1040</v>
      </c>
      <c r="B1041" s="5" t="str">
        <f>IF(A1041="","",VLOOKUP($A1041,超越经验表!$A:$B,2,))</f>
        <v>6.37万亿</v>
      </c>
      <c r="C1041" s="5">
        <f>IF(A1041="","",VLOOKUP($A1041,超越经验表!$A:$C,3,))</f>
        <v>6366514890285</v>
      </c>
      <c r="D1041" s="5">
        <f>IF(A1041="","",VLOOKUP($A1041,超越经验表!$A:$D,4,))</f>
        <v>1</v>
      </c>
      <c r="E1041" s="5" t="str">
        <f t="shared" si="49"/>
        <v>1809.83万亿</v>
      </c>
      <c r="F1041" s="5">
        <f>IF(A1041="","",VLOOKUP($A1041,超越经验表!$A:$F,6,)-VLOOKUP($A$3-1,超越经验表!$A:$F,6,))</f>
        <v>1809832792458576</v>
      </c>
      <c r="G1041" s="5">
        <f>IF(A1041="","",VLOOKUP($A1041,超越经验表!$A:$G,7,)-VLOOKUP($A$3-1,超越经验表!$A:$G,7,))</f>
        <v>1039</v>
      </c>
      <c r="H1041" s="5">
        <f t="shared" si="50"/>
        <v>1040</v>
      </c>
    </row>
    <row r="1042" spans="1:8" x14ac:dyDescent="0.2">
      <c r="A1042" s="11">
        <f t="shared" si="51"/>
        <v>1041</v>
      </c>
      <c r="B1042" s="6" t="str">
        <f>IF(A1042="","",VLOOKUP($A1042,超越经验表!$A:$B,2,))</f>
        <v>6.38万亿</v>
      </c>
      <c r="C1042" s="6">
        <f>IF(A1042="","",VLOOKUP($A1042,超越经验表!$A:$C,3,))</f>
        <v>6381438372955</v>
      </c>
      <c r="D1042" s="6">
        <f>IF(A1042="","",VLOOKUP($A1042,超越经验表!$A:$D,4,))</f>
        <v>1</v>
      </c>
      <c r="E1042" s="6" t="str">
        <f t="shared" si="49"/>
        <v>1816.2万亿</v>
      </c>
      <c r="F1042" s="6">
        <f>IF(A1042="","",VLOOKUP($A1042,超越经验表!$A:$F,6,)-VLOOKUP($A$3-1,超越经验表!$A:$F,6,))</f>
        <v>1816199307348861</v>
      </c>
      <c r="G1042" s="6">
        <f>IF(A1042="","",VLOOKUP($A1042,超越经验表!$A:$G,7,)-VLOOKUP($A$3-1,超越经验表!$A:$G,7,))</f>
        <v>1040</v>
      </c>
      <c r="H1042" s="6">
        <f t="shared" si="50"/>
        <v>1041</v>
      </c>
    </row>
    <row r="1043" spans="1:8" x14ac:dyDescent="0.2">
      <c r="A1043" s="5">
        <f t="shared" si="51"/>
        <v>1042</v>
      </c>
      <c r="B1043" s="5" t="str">
        <f>IF(A1043="","",VLOOKUP($A1043,超越经验表!$A:$B,2,))</f>
        <v>6.4万亿</v>
      </c>
      <c r="C1043" s="5">
        <f>IF(A1043="","",VLOOKUP($A1043,超越经验表!$A:$C,3,))</f>
        <v>6396384240848</v>
      </c>
      <c r="D1043" s="5">
        <f>IF(A1043="","",VLOOKUP($A1043,超越经验表!$A:$D,4,))</f>
        <v>1</v>
      </c>
      <c r="E1043" s="5" t="str">
        <f t="shared" si="49"/>
        <v>1822.58万亿</v>
      </c>
      <c r="F1043" s="5">
        <f>IF(A1043="","",VLOOKUP($A1043,超越经验表!$A:$F,6,)-VLOOKUP($A$3-1,超越经验表!$A:$F,6,))</f>
        <v>1822580745721816</v>
      </c>
      <c r="G1043" s="5">
        <f>IF(A1043="","",VLOOKUP($A1043,超越经验表!$A:$G,7,)-VLOOKUP($A$3-1,超越经验表!$A:$G,7,))</f>
        <v>1041</v>
      </c>
      <c r="H1043" s="5">
        <f t="shared" si="50"/>
        <v>1042</v>
      </c>
    </row>
    <row r="1044" spans="1:8" x14ac:dyDescent="0.2">
      <c r="A1044" s="11">
        <f t="shared" si="51"/>
        <v>1043</v>
      </c>
      <c r="B1044" s="6" t="str">
        <f>IF(A1044="","",VLOOKUP($A1044,超越经验表!$A:$B,2,))</f>
        <v>6.41万亿</v>
      </c>
      <c r="C1044" s="6">
        <f>IF(A1044="","",VLOOKUP($A1044,超越经验表!$A:$C,3,))</f>
        <v>6411352527544</v>
      </c>
      <c r="D1044" s="6">
        <f>IF(A1044="","",VLOOKUP($A1044,超越经验表!$A:$D,4,))</f>
        <v>1</v>
      </c>
      <c r="E1044" s="6" t="str">
        <f t="shared" si="49"/>
        <v>1828.98万亿</v>
      </c>
      <c r="F1044" s="6">
        <f>IF(A1044="","",VLOOKUP($A1044,超越经验表!$A:$F,6,)-VLOOKUP($A$3-1,超越经验表!$A:$F,6,))</f>
        <v>1828977129962664</v>
      </c>
      <c r="G1044" s="6">
        <f>IF(A1044="","",VLOOKUP($A1044,超越经验表!$A:$G,7,)-VLOOKUP($A$3-1,超越经验表!$A:$G,7,))</f>
        <v>1042</v>
      </c>
      <c r="H1044" s="6">
        <f t="shared" si="50"/>
        <v>1043</v>
      </c>
    </row>
    <row r="1045" spans="1:8" x14ac:dyDescent="0.2">
      <c r="A1045" s="5">
        <f t="shared" si="51"/>
        <v>1044</v>
      </c>
      <c r="B1045" s="5" t="str">
        <f>IF(A1045="","",VLOOKUP($A1045,超越经验表!$A:$B,2,))</f>
        <v>6.43万亿</v>
      </c>
      <c r="C1045" s="5">
        <f>IF(A1045="","",VLOOKUP($A1045,超越经验表!$A:$C,3,))</f>
        <v>6426343266669</v>
      </c>
      <c r="D1045" s="5">
        <f>IF(A1045="","",VLOOKUP($A1045,超越经验表!$A:$D,4,))</f>
        <v>1</v>
      </c>
      <c r="E1045" s="5" t="str">
        <f t="shared" si="49"/>
        <v>1835.39万亿</v>
      </c>
      <c r="F1045" s="5">
        <f>IF(A1045="","",VLOOKUP($A1045,超越经验表!$A:$F,6,)-VLOOKUP($A$3-1,超越经验表!$A:$F,6,))</f>
        <v>1835388482490208</v>
      </c>
      <c r="G1045" s="5">
        <f>IF(A1045="","",VLOOKUP($A1045,超越经验表!$A:$G,7,)-VLOOKUP($A$3-1,超越经验表!$A:$G,7,))</f>
        <v>1043</v>
      </c>
      <c r="H1045" s="5">
        <f t="shared" si="50"/>
        <v>1044</v>
      </c>
    </row>
    <row r="1046" spans="1:8" x14ac:dyDescent="0.2">
      <c r="A1046" s="11">
        <f t="shared" si="51"/>
        <v>1045</v>
      </c>
      <c r="B1046" s="6" t="str">
        <f>IF(A1046="","",VLOOKUP($A1046,超越经验表!$A:$B,2,))</f>
        <v>6.44万亿</v>
      </c>
      <c r="C1046" s="6">
        <f>IF(A1046="","",VLOOKUP($A1046,超越经验表!$A:$C,3,))</f>
        <v>6441356491904</v>
      </c>
      <c r="D1046" s="6">
        <f>IF(A1046="","",VLOOKUP($A1046,超越经验表!$A:$D,4,))</f>
        <v>1</v>
      </c>
      <c r="E1046" s="6" t="str">
        <f t="shared" si="49"/>
        <v>1841.81万亿</v>
      </c>
      <c r="F1046" s="6">
        <f>IF(A1046="","",VLOOKUP($A1046,超越经验表!$A:$F,6,)-VLOOKUP($A$3-1,超越经验表!$A:$F,6,))</f>
        <v>1841814825756877</v>
      </c>
      <c r="G1046" s="6">
        <f>IF(A1046="","",VLOOKUP($A1046,超越经验表!$A:$G,7,)-VLOOKUP($A$3-1,超越经验表!$A:$G,7,))</f>
        <v>1044</v>
      </c>
      <c r="H1046" s="6">
        <f t="shared" si="50"/>
        <v>1045</v>
      </c>
    </row>
    <row r="1047" spans="1:8" x14ac:dyDescent="0.2">
      <c r="A1047" s="5">
        <f t="shared" si="51"/>
        <v>1046</v>
      </c>
      <c r="B1047" s="5" t="str">
        <f>IF(A1047="","",VLOOKUP($A1047,超越经验表!$A:$B,2,))</f>
        <v>6.46万亿</v>
      </c>
      <c r="C1047" s="5">
        <f>IF(A1047="","",VLOOKUP($A1047,超越经验表!$A:$C,3,))</f>
        <v>6456392236976</v>
      </c>
      <c r="D1047" s="5">
        <f>IF(A1047="","",VLOOKUP($A1047,超越经验表!$A:$D,4,))</f>
        <v>1</v>
      </c>
      <c r="E1047" s="5" t="str">
        <f t="shared" si="49"/>
        <v>1848.26万亿</v>
      </c>
      <c r="F1047" s="5">
        <f>IF(A1047="","",VLOOKUP($A1047,超越经验表!$A:$F,6,)-VLOOKUP($A$3-1,超越经验表!$A:$F,6,))</f>
        <v>1848256182248781</v>
      </c>
      <c r="G1047" s="5">
        <f>IF(A1047="","",VLOOKUP($A1047,超越经验表!$A:$G,7,)-VLOOKUP($A$3-1,超越经验表!$A:$G,7,))</f>
        <v>1045</v>
      </c>
      <c r="H1047" s="5">
        <f t="shared" si="50"/>
        <v>1046</v>
      </c>
    </row>
    <row r="1048" spans="1:8" x14ac:dyDescent="0.2">
      <c r="A1048" s="11">
        <f t="shared" si="51"/>
        <v>1047</v>
      </c>
      <c r="B1048" s="6" t="str">
        <f>IF(A1048="","",VLOOKUP($A1048,超越经验表!$A:$B,2,))</f>
        <v>6.47万亿</v>
      </c>
      <c r="C1048" s="6">
        <f>IF(A1048="","",VLOOKUP($A1048,超越经验表!$A:$C,3,))</f>
        <v>6471450535666</v>
      </c>
      <c r="D1048" s="6">
        <f>IF(A1048="","",VLOOKUP($A1048,超越经验表!$A:$D,4,))</f>
        <v>1</v>
      </c>
      <c r="E1048" s="6" t="str">
        <f t="shared" si="49"/>
        <v>1854.71万亿</v>
      </c>
      <c r="F1048" s="6">
        <f>IF(A1048="","",VLOOKUP($A1048,超越经验表!$A:$F,6,)-VLOOKUP($A$3-1,超越经验表!$A:$F,6,))</f>
        <v>1854712574485757</v>
      </c>
      <c r="G1048" s="6">
        <f>IF(A1048="","",VLOOKUP($A1048,超越经验表!$A:$G,7,)-VLOOKUP($A$3-1,超越经验表!$A:$G,7,))</f>
        <v>1046</v>
      </c>
      <c r="H1048" s="6">
        <f t="shared" si="50"/>
        <v>1047</v>
      </c>
    </row>
    <row r="1049" spans="1:8" x14ac:dyDescent="0.2">
      <c r="A1049" s="5">
        <f t="shared" si="51"/>
        <v>1048</v>
      </c>
      <c r="B1049" s="5" t="str">
        <f>IF(A1049="","",VLOOKUP($A1049,超越经验表!$A:$B,2,))</f>
        <v>6.49万亿</v>
      </c>
      <c r="C1049" s="5">
        <f>IF(A1049="","",VLOOKUP($A1049,超越经验表!$A:$C,3,))</f>
        <v>6486531421803</v>
      </c>
      <c r="D1049" s="5">
        <f>IF(A1049="","",VLOOKUP($A1049,超越经验表!$A:$D,4,))</f>
        <v>1</v>
      </c>
      <c r="E1049" s="5" t="str">
        <f t="shared" si="49"/>
        <v>1861.18万亿</v>
      </c>
      <c r="F1049" s="5">
        <f>IF(A1049="","",VLOOKUP($A1049,超越经验表!$A:$F,6,)-VLOOKUP($A$3-1,超越经验表!$A:$F,6,))</f>
        <v>1861184025021423</v>
      </c>
      <c r="G1049" s="5">
        <f>IF(A1049="","",VLOOKUP($A1049,超越经验表!$A:$G,7,)-VLOOKUP($A$3-1,超越经验表!$A:$G,7,))</f>
        <v>1047</v>
      </c>
      <c r="H1049" s="5">
        <f t="shared" si="50"/>
        <v>1048</v>
      </c>
    </row>
    <row r="1050" spans="1:8" x14ac:dyDescent="0.2">
      <c r="A1050" s="11">
        <f t="shared" si="51"/>
        <v>1049</v>
      </c>
      <c r="B1050" s="6" t="str">
        <f>IF(A1050="","",VLOOKUP($A1050,超越经验表!$A:$B,2,))</f>
        <v>6.5万亿</v>
      </c>
      <c r="C1050" s="6">
        <f>IF(A1050="","",VLOOKUP($A1050,超越经验表!$A:$C,3,))</f>
        <v>6501634929270</v>
      </c>
      <c r="D1050" s="6">
        <f>IF(A1050="","",VLOOKUP($A1050,超越经验表!$A:$D,4,))</f>
        <v>1</v>
      </c>
      <c r="E1050" s="6" t="str">
        <f t="shared" si="49"/>
        <v>1867.67万亿</v>
      </c>
      <c r="F1050" s="6">
        <f>IF(A1050="","",VLOOKUP($A1050,超越经验表!$A:$F,6,)-VLOOKUP($A$3-1,超越经验表!$A:$F,6,))</f>
        <v>1867670556443226</v>
      </c>
      <c r="G1050" s="6">
        <f>IF(A1050="","",VLOOKUP($A1050,超越经验表!$A:$G,7,)-VLOOKUP($A$3-1,超越经验表!$A:$G,7,))</f>
        <v>1048</v>
      </c>
      <c r="H1050" s="6">
        <f t="shared" si="50"/>
        <v>1049</v>
      </c>
    </row>
    <row r="1051" spans="1:8" x14ac:dyDescent="0.2">
      <c r="A1051" s="5">
        <f t="shared" si="51"/>
        <v>1050</v>
      </c>
      <c r="B1051" s="5" t="str">
        <f>IF(A1051="","",VLOOKUP($A1051,超越经验表!$A:$B,2,))</f>
        <v>6.52万亿</v>
      </c>
      <c r="C1051" s="5">
        <f>IF(A1051="","",VLOOKUP($A1051,超越经验表!$A:$C,3,))</f>
        <v>6516761091999</v>
      </c>
      <c r="D1051" s="5">
        <f>IF(A1051="","",VLOOKUP($A1051,超越经验表!$A:$D,4,))</f>
        <v>1</v>
      </c>
      <c r="E1051" s="5" t="str">
        <f t="shared" si="49"/>
        <v>1874.17万亿</v>
      </c>
      <c r="F1051" s="5">
        <f>IF(A1051="","",VLOOKUP($A1051,超越经验表!$A:$F,6,)-VLOOKUP($A$3-1,超越经验表!$A:$F,6,))</f>
        <v>1874172191372496</v>
      </c>
      <c r="G1051" s="5">
        <f>IF(A1051="","",VLOOKUP($A1051,超越经验表!$A:$G,7,)-VLOOKUP($A$3-1,超越经验表!$A:$G,7,))</f>
        <v>1049</v>
      </c>
      <c r="H1051" s="5">
        <f t="shared" si="50"/>
        <v>1050</v>
      </c>
    </row>
    <row r="1052" spans="1:8" x14ac:dyDescent="0.2">
      <c r="A1052" s="11">
        <f t="shared" si="51"/>
        <v>1051</v>
      </c>
      <c r="B1052" s="6" t="str">
        <f>IF(A1052="","",VLOOKUP($A1052,超越经验表!$A:$B,2,))</f>
        <v>6.53万亿</v>
      </c>
      <c r="C1052" s="6">
        <f>IF(A1052="","",VLOOKUP($A1052,超越经验表!$A:$C,3,))</f>
        <v>6531909943971</v>
      </c>
      <c r="D1052" s="6">
        <f>IF(A1052="","",VLOOKUP($A1052,超越经验表!$A:$D,4,))</f>
        <v>1</v>
      </c>
      <c r="E1052" s="6" t="str">
        <f t="shared" si="49"/>
        <v>1880.69万亿</v>
      </c>
      <c r="F1052" s="6">
        <f>IF(A1052="","",VLOOKUP($A1052,超越经验表!$A:$F,6,)-VLOOKUP($A$3-1,超越经验表!$A:$F,6,))</f>
        <v>1880688952464495</v>
      </c>
      <c r="G1052" s="6">
        <f>IF(A1052="","",VLOOKUP($A1052,超越经验表!$A:$G,7,)-VLOOKUP($A$3-1,超越经验表!$A:$G,7,))</f>
        <v>1050</v>
      </c>
      <c r="H1052" s="6">
        <f t="shared" si="50"/>
        <v>1051</v>
      </c>
    </row>
    <row r="1053" spans="1:8" x14ac:dyDescent="0.2">
      <c r="A1053" s="5">
        <f t="shared" si="51"/>
        <v>1052</v>
      </c>
      <c r="B1053" s="5" t="str">
        <f>IF(A1053="","",VLOOKUP($A1053,超越经验表!$A:$B,2,))</f>
        <v>6.55万亿</v>
      </c>
      <c r="C1053" s="5">
        <f>IF(A1053="","",VLOOKUP($A1053,超越经验表!$A:$C,3,))</f>
        <v>6547081519221</v>
      </c>
      <c r="D1053" s="5">
        <f>IF(A1053="","",VLOOKUP($A1053,超越经验表!$A:$D,4,))</f>
        <v>1</v>
      </c>
      <c r="E1053" s="5" t="str">
        <f t="shared" si="49"/>
        <v>1887.22万亿</v>
      </c>
      <c r="F1053" s="5">
        <f>IF(A1053="","",VLOOKUP($A1053,超越经验表!$A:$F,6,)-VLOOKUP($A$3-1,超越经验表!$A:$F,6,))</f>
        <v>1887220862408466</v>
      </c>
      <c r="G1053" s="5">
        <f>IF(A1053="","",VLOOKUP($A1053,超越经验表!$A:$G,7,)-VLOOKUP($A$3-1,超越经验表!$A:$G,7,))</f>
        <v>1051</v>
      </c>
      <c r="H1053" s="5">
        <f t="shared" si="50"/>
        <v>1052</v>
      </c>
    </row>
    <row r="1054" spans="1:8" x14ac:dyDescent="0.2">
      <c r="A1054" s="11">
        <f t="shared" si="51"/>
        <v>1053</v>
      </c>
      <c r="B1054" s="6" t="str">
        <f>IF(A1054="","",VLOOKUP($A1054,超越经验表!$A:$B,2,))</f>
        <v>6.56万亿</v>
      </c>
      <c r="C1054" s="6">
        <f>IF(A1054="","",VLOOKUP($A1054,超越经验表!$A:$C,3,))</f>
        <v>6562275851834</v>
      </c>
      <c r="D1054" s="6">
        <f>IF(A1054="","",VLOOKUP($A1054,超越经验表!$A:$D,4,))</f>
        <v>1</v>
      </c>
      <c r="E1054" s="6" t="str">
        <f t="shared" si="49"/>
        <v>1893.77万亿</v>
      </c>
      <c r="F1054" s="6">
        <f>IF(A1054="","",VLOOKUP($A1054,超越经验表!$A:$F,6,)-VLOOKUP($A$3-1,超越经验表!$A:$F,6,))</f>
        <v>1893767943927687</v>
      </c>
      <c r="G1054" s="6">
        <f>IF(A1054="","",VLOOKUP($A1054,超越经验表!$A:$G,7,)-VLOOKUP($A$3-1,超越经验表!$A:$G,7,))</f>
        <v>1052</v>
      </c>
      <c r="H1054" s="6">
        <f t="shared" si="50"/>
        <v>1053</v>
      </c>
    </row>
    <row r="1055" spans="1:8" x14ac:dyDescent="0.2">
      <c r="A1055" s="5">
        <f t="shared" si="51"/>
        <v>1054</v>
      </c>
      <c r="B1055" s="5" t="str">
        <f>IF(A1055="","",VLOOKUP($A1055,超越经验表!$A:$B,2,))</f>
        <v>6.58万亿</v>
      </c>
      <c r="C1055" s="5">
        <f>IF(A1055="","",VLOOKUP($A1055,超越经验表!$A:$C,3,))</f>
        <v>6577492975946</v>
      </c>
      <c r="D1055" s="5">
        <f>IF(A1055="","",VLOOKUP($A1055,超越经验表!$A:$D,4,))</f>
        <v>1</v>
      </c>
      <c r="E1055" s="5" t="str">
        <f t="shared" si="49"/>
        <v>1900.33万亿</v>
      </c>
      <c r="F1055" s="5">
        <f>IF(A1055="","",VLOOKUP($A1055,超越经验表!$A:$F,6,)-VLOOKUP($A$3-1,超越经验表!$A:$F,6,))</f>
        <v>1900330219779521</v>
      </c>
      <c r="G1055" s="5">
        <f>IF(A1055="","",VLOOKUP($A1055,超越经验表!$A:$G,7,)-VLOOKUP($A$3-1,超越经验表!$A:$G,7,))</f>
        <v>1053</v>
      </c>
      <c r="H1055" s="5">
        <f t="shared" si="50"/>
        <v>1054</v>
      </c>
    </row>
    <row r="1056" spans="1:8" x14ac:dyDescent="0.2">
      <c r="A1056" s="11">
        <f t="shared" si="51"/>
        <v>1055</v>
      </c>
      <c r="B1056" s="6" t="str">
        <f>IF(A1056="","",VLOOKUP($A1056,超越经验表!$A:$B,2,))</f>
        <v>6.59万亿</v>
      </c>
      <c r="C1056" s="6">
        <f>IF(A1056="","",VLOOKUP($A1056,超越经验表!$A:$C,3,))</f>
        <v>6592732925744</v>
      </c>
      <c r="D1056" s="6">
        <f>IF(A1056="","",VLOOKUP($A1056,超越经验表!$A:$D,4,))</f>
        <v>1</v>
      </c>
      <c r="E1056" s="6" t="str">
        <f t="shared" si="49"/>
        <v>1906.91万亿</v>
      </c>
      <c r="F1056" s="6">
        <f>IF(A1056="","",VLOOKUP($A1056,超越经验表!$A:$F,6,)-VLOOKUP($A$3-1,超越经验表!$A:$F,6,))</f>
        <v>1906907712755467</v>
      </c>
      <c r="G1056" s="6">
        <f>IF(A1056="","",VLOOKUP($A1056,超越经验表!$A:$G,7,)-VLOOKUP($A$3-1,超越经验表!$A:$G,7,))</f>
        <v>1054</v>
      </c>
      <c r="H1056" s="6">
        <f t="shared" si="50"/>
        <v>1055</v>
      </c>
    </row>
    <row r="1057" spans="1:8" x14ac:dyDescent="0.2">
      <c r="A1057" s="5">
        <f t="shared" si="51"/>
        <v>1056</v>
      </c>
      <c r="B1057" s="5" t="str">
        <f>IF(A1057="","",VLOOKUP($A1057,超越经验表!$A:$B,2,))</f>
        <v>6.61万亿</v>
      </c>
      <c r="C1057" s="5">
        <f>IF(A1057="","",VLOOKUP($A1057,超越经验表!$A:$C,3,))</f>
        <v>6607995735467</v>
      </c>
      <c r="D1057" s="5">
        <f>IF(A1057="","",VLOOKUP($A1057,超越经验表!$A:$D,4,))</f>
        <v>1</v>
      </c>
      <c r="E1057" s="5" t="str">
        <f t="shared" si="49"/>
        <v>1913.5万亿</v>
      </c>
      <c r="F1057" s="5">
        <f>IF(A1057="","",VLOOKUP($A1057,超越经验表!$A:$F,6,)-VLOOKUP($A$3-1,超越经验表!$A:$F,6,))</f>
        <v>1913500445681211</v>
      </c>
      <c r="G1057" s="5">
        <f>IF(A1057="","",VLOOKUP($A1057,超越经验表!$A:$G,7,)-VLOOKUP($A$3-1,超越经验表!$A:$G,7,))</f>
        <v>1055</v>
      </c>
      <c r="H1057" s="5">
        <f t="shared" si="50"/>
        <v>1056</v>
      </c>
    </row>
    <row r="1058" spans="1:8" x14ac:dyDescent="0.2">
      <c r="A1058" s="11">
        <f t="shared" si="51"/>
        <v>1057</v>
      </c>
      <c r="B1058" s="6" t="str">
        <f>IF(A1058="","",VLOOKUP($A1058,超越经验表!$A:$B,2,))</f>
        <v>6.62万亿</v>
      </c>
      <c r="C1058" s="6">
        <f>IF(A1058="","",VLOOKUP($A1058,超越经验表!$A:$C,3,))</f>
        <v>6623281439405</v>
      </c>
      <c r="D1058" s="6">
        <f>IF(A1058="","",VLOOKUP($A1058,超越经验表!$A:$D,4,))</f>
        <v>1</v>
      </c>
      <c r="E1058" s="6" t="str">
        <f t="shared" si="49"/>
        <v>1920.11万亿</v>
      </c>
      <c r="F1058" s="6">
        <f>IF(A1058="","",VLOOKUP($A1058,超越经验表!$A:$F,6,)-VLOOKUP($A$3-1,超越经验表!$A:$F,6,))</f>
        <v>1920108441416678</v>
      </c>
      <c r="G1058" s="6">
        <f>IF(A1058="","",VLOOKUP($A1058,超越经验表!$A:$G,7,)-VLOOKUP($A$3-1,超越经验表!$A:$G,7,))</f>
        <v>1056</v>
      </c>
      <c r="H1058" s="6">
        <f t="shared" si="50"/>
        <v>1057</v>
      </c>
    </row>
    <row r="1059" spans="1:8" x14ac:dyDescent="0.2">
      <c r="A1059" s="5">
        <f t="shared" si="51"/>
        <v>1058</v>
      </c>
      <c r="B1059" s="5" t="str">
        <f>IF(A1059="","",VLOOKUP($A1059,超越经验表!$A:$B,2,))</f>
        <v>6.64万亿</v>
      </c>
      <c r="C1059" s="5">
        <f>IF(A1059="","",VLOOKUP($A1059,超越经验表!$A:$C,3,))</f>
        <v>6638590071898</v>
      </c>
      <c r="D1059" s="5">
        <f>IF(A1059="","",VLOOKUP($A1059,超越经验表!$A:$D,4,))</f>
        <v>1</v>
      </c>
      <c r="E1059" s="5" t="str">
        <f t="shared" si="49"/>
        <v>1926.73万亿</v>
      </c>
      <c r="F1059" s="5">
        <f>IF(A1059="","",VLOOKUP($A1059,超越经验表!$A:$F,6,)-VLOOKUP($A$3-1,超越经验表!$A:$F,6,))</f>
        <v>1926731722856083</v>
      </c>
      <c r="G1059" s="5">
        <f>IF(A1059="","",VLOOKUP($A1059,超越经验表!$A:$G,7,)-VLOOKUP($A$3-1,超越经验表!$A:$G,7,))</f>
        <v>1057</v>
      </c>
      <c r="H1059" s="5">
        <f t="shared" si="50"/>
        <v>1058</v>
      </c>
    </row>
    <row r="1060" spans="1:8" x14ac:dyDescent="0.2">
      <c r="A1060" s="11">
        <f t="shared" si="51"/>
        <v>1059</v>
      </c>
      <c r="B1060" s="6" t="str">
        <f>IF(A1060="","",VLOOKUP($A1060,超越经验表!$A:$B,2,))</f>
        <v>6.65万亿</v>
      </c>
      <c r="C1060" s="6">
        <f>IF(A1060="","",VLOOKUP($A1060,超越经验表!$A:$C,3,))</f>
        <v>6653921667340</v>
      </c>
      <c r="D1060" s="6">
        <f>IF(A1060="","",VLOOKUP($A1060,超越经验表!$A:$D,4,))</f>
        <v>1</v>
      </c>
      <c r="E1060" s="6" t="str">
        <f t="shared" si="49"/>
        <v>1933.37万亿</v>
      </c>
      <c r="F1060" s="6">
        <f>IF(A1060="","",VLOOKUP($A1060,超越经验表!$A:$F,6,)-VLOOKUP($A$3-1,超越经验表!$A:$F,6,))</f>
        <v>1933370312927981</v>
      </c>
      <c r="G1060" s="6">
        <f>IF(A1060="","",VLOOKUP($A1060,超越经验表!$A:$G,7,)-VLOOKUP($A$3-1,超越经验表!$A:$G,7,))</f>
        <v>1058</v>
      </c>
      <c r="H1060" s="6">
        <f t="shared" si="50"/>
        <v>1059</v>
      </c>
    </row>
    <row r="1061" spans="1:8" x14ac:dyDescent="0.2">
      <c r="A1061" s="5">
        <f t="shared" si="51"/>
        <v>1060</v>
      </c>
      <c r="B1061" s="5" t="str">
        <f>IF(A1061="","",VLOOKUP($A1061,超越经验表!$A:$B,2,))</f>
        <v>6.67万亿</v>
      </c>
      <c r="C1061" s="5">
        <f>IF(A1061="","",VLOOKUP($A1061,超越经验表!$A:$C,3,))</f>
        <v>6669276260176</v>
      </c>
      <c r="D1061" s="5">
        <f>IF(A1061="","",VLOOKUP($A1061,超越经验表!$A:$D,4,))</f>
        <v>1</v>
      </c>
      <c r="E1061" s="5" t="str">
        <f t="shared" si="49"/>
        <v>1940.02万亿</v>
      </c>
      <c r="F1061" s="5">
        <f>IF(A1061="","",VLOOKUP($A1061,超越经验表!$A:$F,6,)-VLOOKUP($A$3-1,超越经验表!$A:$F,6,))</f>
        <v>1940024234595321</v>
      </c>
      <c r="G1061" s="5">
        <f>IF(A1061="","",VLOOKUP($A1061,超越经验表!$A:$G,7,)-VLOOKUP($A$3-1,超越经验表!$A:$G,7,))</f>
        <v>1059</v>
      </c>
      <c r="H1061" s="5">
        <f t="shared" si="50"/>
        <v>1060</v>
      </c>
    </row>
    <row r="1062" spans="1:8" x14ac:dyDescent="0.2">
      <c r="A1062" s="11">
        <f t="shared" si="51"/>
        <v>1061</v>
      </c>
      <c r="B1062" s="6" t="str">
        <f>IF(A1062="","",VLOOKUP($A1062,超越经验表!$A:$B,2,))</f>
        <v>6.68万亿</v>
      </c>
      <c r="C1062" s="6">
        <f>IF(A1062="","",VLOOKUP($A1062,超越经验表!$A:$C,3,))</f>
        <v>6684653884900</v>
      </c>
      <c r="D1062" s="6">
        <f>IF(A1062="","",VLOOKUP($A1062,超越经验表!$A:$D,4,))</f>
        <v>1</v>
      </c>
      <c r="E1062" s="6" t="str">
        <f t="shared" si="49"/>
        <v>1946.69万亿</v>
      </c>
      <c r="F1062" s="6">
        <f>IF(A1062="","",VLOOKUP($A1062,超越经验表!$A:$F,6,)-VLOOKUP($A$3-1,超越经验表!$A:$F,6,))</f>
        <v>1946693510855497</v>
      </c>
      <c r="G1062" s="6">
        <f>IF(A1062="","",VLOOKUP($A1062,超越经验表!$A:$G,7,)-VLOOKUP($A$3-1,超越经验表!$A:$G,7,))</f>
        <v>1060</v>
      </c>
      <c r="H1062" s="6">
        <f t="shared" si="50"/>
        <v>1061</v>
      </c>
    </row>
    <row r="1063" spans="1:8" x14ac:dyDescent="0.2">
      <c r="A1063" s="5">
        <f t="shared" si="51"/>
        <v>1062</v>
      </c>
      <c r="B1063" s="5" t="str">
        <f>IF(A1063="","",VLOOKUP($A1063,超越经验表!$A:$B,2,))</f>
        <v>6.7万亿</v>
      </c>
      <c r="C1063" s="5">
        <f>IF(A1063="","",VLOOKUP($A1063,超越经验表!$A:$C,3,))</f>
        <v>6700054576062</v>
      </c>
      <c r="D1063" s="5">
        <f>IF(A1063="","",VLOOKUP($A1063,超越经验表!$A:$D,4,))</f>
        <v>1</v>
      </c>
      <c r="E1063" s="5" t="str">
        <f t="shared" si="49"/>
        <v>1953.38万亿</v>
      </c>
      <c r="F1063" s="5">
        <f>IF(A1063="","",VLOOKUP($A1063,超越经验表!$A:$F,6,)-VLOOKUP($A$3-1,超越经验表!$A:$F,6,))</f>
        <v>1953378164740397</v>
      </c>
      <c r="G1063" s="5">
        <f>IF(A1063="","",VLOOKUP($A1063,超越经验表!$A:$G,7,)-VLOOKUP($A$3-1,超越经验表!$A:$G,7,))</f>
        <v>1061</v>
      </c>
      <c r="H1063" s="5">
        <f t="shared" si="50"/>
        <v>1062</v>
      </c>
    </row>
    <row r="1064" spans="1:8" x14ac:dyDescent="0.2">
      <c r="A1064" s="11">
        <f t="shared" si="51"/>
        <v>1063</v>
      </c>
      <c r="B1064" s="6" t="str">
        <f>IF(A1064="","",VLOOKUP($A1064,超越经验表!$A:$B,2,))</f>
        <v>6.72万亿</v>
      </c>
      <c r="C1064" s="6">
        <f>IF(A1064="","",VLOOKUP($A1064,超越经验表!$A:$C,3,))</f>
        <v>6715478368260</v>
      </c>
      <c r="D1064" s="6">
        <f>IF(A1064="","",VLOOKUP($A1064,超越经验表!$A:$D,4,))</f>
        <v>1</v>
      </c>
      <c r="E1064" s="6" t="str">
        <f t="shared" si="49"/>
        <v>1960.08万亿</v>
      </c>
      <c r="F1064" s="6">
        <f>IF(A1064="","",VLOOKUP($A1064,超越经验表!$A:$F,6,)-VLOOKUP($A$3-1,超越经验表!$A:$F,6,))</f>
        <v>1960078219316459</v>
      </c>
      <c r="G1064" s="6">
        <f>IF(A1064="","",VLOOKUP($A1064,超越经验表!$A:$G,7,)-VLOOKUP($A$3-1,超越经验表!$A:$G,7,))</f>
        <v>1062</v>
      </c>
      <c r="H1064" s="6">
        <f t="shared" si="50"/>
        <v>1063</v>
      </c>
    </row>
    <row r="1065" spans="1:8" x14ac:dyDescent="0.2">
      <c r="A1065" s="5">
        <f t="shared" si="51"/>
        <v>1064</v>
      </c>
      <c r="B1065" s="5" t="str">
        <f>IF(A1065="","",VLOOKUP($A1065,超越经验表!$A:$B,2,))</f>
        <v>6.73万亿</v>
      </c>
      <c r="C1065" s="5">
        <f>IF(A1065="","",VLOOKUP($A1065,超越经验表!$A:$C,3,))</f>
        <v>6730925296147</v>
      </c>
      <c r="D1065" s="5">
        <f>IF(A1065="","",VLOOKUP($A1065,超越经验表!$A:$D,4,))</f>
        <v>1</v>
      </c>
      <c r="E1065" s="5" t="str">
        <f t="shared" si="49"/>
        <v>1966.79万亿</v>
      </c>
      <c r="F1065" s="5">
        <f>IF(A1065="","",VLOOKUP($A1065,超越经验表!$A:$F,6,)-VLOOKUP($A$3-1,超越经验表!$A:$F,6,))</f>
        <v>1966793697684719</v>
      </c>
      <c r="G1065" s="5">
        <f>IF(A1065="","",VLOOKUP($A1065,超越经验表!$A:$G,7,)-VLOOKUP($A$3-1,超越经验表!$A:$G,7,))</f>
        <v>1063</v>
      </c>
      <c r="H1065" s="5">
        <f t="shared" si="50"/>
        <v>1064</v>
      </c>
    </row>
    <row r="1066" spans="1:8" x14ac:dyDescent="0.2">
      <c r="A1066" s="11">
        <f t="shared" si="51"/>
        <v>1065</v>
      </c>
      <c r="B1066" s="6" t="str">
        <f>IF(A1066="","",VLOOKUP($A1066,超越经验表!$A:$B,2,))</f>
        <v>6.75万亿</v>
      </c>
      <c r="C1066" s="6">
        <f>IF(A1066="","",VLOOKUP($A1066,超越经验表!$A:$C,3,))</f>
        <v>6746395394425</v>
      </c>
      <c r="D1066" s="6">
        <f>IF(A1066="","",VLOOKUP($A1066,超越经验表!$A:$D,4,))</f>
        <v>1</v>
      </c>
      <c r="E1066" s="6" t="str">
        <f t="shared" si="49"/>
        <v>1973.52万亿</v>
      </c>
      <c r="F1066" s="6">
        <f>IF(A1066="","",VLOOKUP($A1066,超越经验表!$A:$F,6,)-VLOOKUP($A$3-1,超越经验表!$A:$F,6,))</f>
        <v>1973524622980866</v>
      </c>
      <c r="G1066" s="6">
        <f>IF(A1066="","",VLOOKUP($A1066,超越经验表!$A:$G,7,)-VLOOKUP($A$3-1,超越经验表!$A:$G,7,))</f>
        <v>1064</v>
      </c>
      <c r="H1066" s="6">
        <f t="shared" si="50"/>
        <v>1065</v>
      </c>
    </row>
    <row r="1067" spans="1:8" x14ac:dyDescent="0.2">
      <c r="A1067" s="5">
        <f t="shared" si="51"/>
        <v>1066</v>
      </c>
      <c r="B1067" s="5" t="str">
        <f>IF(A1067="","",VLOOKUP($A1067,超越经验表!$A:$B,2,))</f>
        <v>6.76万亿</v>
      </c>
      <c r="C1067" s="5">
        <f>IF(A1067="","",VLOOKUP($A1067,超越经验表!$A:$C,3,))</f>
        <v>6761888697851</v>
      </c>
      <c r="D1067" s="5">
        <f>IF(A1067="","",VLOOKUP($A1067,超越经验表!$A:$D,4,))</f>
        <v>1</v>
      </c>
      <c r="E1067" s="5" t="str">
        <f t="shared" si="49"/>
        <v>1980.27万亿</v>
      </c>
      <c r="F1067" s="5">
        <f>IF(A1067="","",VLOOKUP($A1067,超越经验表!$A:$F,6,)-VLOOKUP($A$3-1,超越经验表!$A:$F,6,))</f>
        <v>1980271018375291</v>
      </c>
      <c r="G1067" s="5">
        <f>IF(A1067="","",VLOOKUP($A1067,超越经验表!$A:$G,7,)-VLOOKUP($A$3-1,超越经验表!$A:$G,7,))</f>
        <v>1065</v>
      </c>
      <c r="H1067" s="5">
        <f t="shared" si="50"/>
        <v>1066</v>
      </c>
    </row>
    <row r="1068" spans="1:8" x14ac:dyDescent="0.2">
      <c r="A1068" s="11">
        <f t="shared" si="51"/>
        <v>1067</v>
      </c>
      <c r="B1068" s="6" t="str">
        <f>IF(A1068="","",VLOOKUP($A1068,超越经验表!$A:$B,2,))</f>
        <v>6.78万亿</v>
      </c>
      <c r="C1068" s="6">
        <f>IF(A1068="","",VLOOKUP($A1068,超越经验表!$A:$C,3,))</f>
        <v>6777405241232</v>
      </c>
      <c r="D1068" s="6">
        <f>IF(A1068="","",VLOOKUP($A1068,超越经验表!$A:$D,4,))</f>
        <v>1</v>
      </c>
      <c r="E1068" s="6" t="str">
        <f t="shared" si="49"/>
        <v>1987.03万亿</v>
      </c>
      <c r="F1068" s="6">
        <f>IF(A1068="","",VLOOKUP($A1068,超越经验表!$A:$F,6,)-VLOOKUP($A$3-1,超越经验表!$A:$F,6,))</f>
        <v>1987032907073142</v>
      </c>
      <c r="G1068" s="6">
        <f>IF(A1068="","",VLOOKUP($A1068,超越经验表!$A:$G,7,)-VLOOKUP($A$3-1,超越经验表!$A:$G,7,))</f>
        <v>1066</v>
      </c>
      <c r="H1068" s="6">
        <f t="shared" si="50"/>
        <v>1067</v>
      </c>
    </row>
    <row r="1069" spans="1:8" x14ac:dyDescent="0.2">
      <c r="A1069" s="5">
        <f t="shared" si="51"/>
        <v>1068</v>
      </c>
      <c r="B1069" s="5" t="str">
        <f>IF(A1069="","",VLOOKUP($A1069,超越经验表!$A:$B,2,))</f>
        <v>6.79万亿</v>
      </c>
      <c r="C1069" s="5">
        <f>IF(A1069="","",VLOOKUP($A1069,超越经验表!$A:$C,3,))</f>
        <v>6792945059428</v>
      </c>
      <c r="D1069" s="5">
        <f>IF(A1069="","",VLOOKUP($A1069,超越经验表!$A:$D,4,))</f>
        <v>1</v>
      </c>
      <c r="E1069" s="5" t="str">
        <f t="shared" si="49"/>
        <v>1993.81万亿</v>
      </c>
      <c r="F1069" s="5">
        <f>IF(A1069="","",VLOOKUP($A1069,超越经验表!$A:$F,6,)-VLOOKUP($A$3-1,超越经验表!$A:$F,6,))</f>
        <v>1993810312314374</v>
      </c>
      <c r="G1069" s="5">
        <f>IF(A1069="","",VLOOKUP($A1069,超越经验表!$A:$G,7,)-VLOOKUP($A$3-1,超越经验表!$A:$G,7,))</f>
        <v>1067</v>
      </c>
      <c r="H1069" s="5">
        <f t="shared" si="50"/>
        <v>1068</v>
      </c>
    </row>
    <row r="1070" spans="1:8" x14ac:dyDescent="0.2">
      <c r="A1070" s="11">
        <f t="shared" si="51"/>
        <v>1069</v>
      </c>
      <c r="B1070" s="6" t="str">
        <f>IF(A1070="","",VLOOKUP($A1070,超越经验表!$A:$B,2,))</f>
        <v>6.81万亿</v>
      </c>
      <c r="C1070" s="6">
        <f>IF(A1070="","",VLOOKUP($A1070,超越经验表!$A:$C,3,))</f>
        <v>6808508187352</v>
      </c>
      <c r="D1070" s="6">
        <f>IF(A1070="","",VLOOKUP($A1070,超越经验表!$A:$D,4,))</f>
        <v>1</v>
      </c>
      <c r="E1070" s="6" t="str">
        <f t="shared" si="49"/>
        <v>2000.6万亿</v>
      </c>
      <c r="F1070" s="6">
        <f>IF(A1070="","",VLOOKUP($A1070,超越经验表!$A:$F,6,)-VLOOKUP($A$3-1,超越经验表!$A:$F,6,))</f>
        <v>2000603257373802</v>
      </c>
      <c r="G1070" s="6">
        <f>IF(A1070="","",VLOOKUP($A1070,超越经验表!$A:$G,7,)-VLOOKUP($A$3-1,超越经验表!$A:$G,7,))</f>
        <v>1068</v>
      </c>
      <c r="H1070" s="6">
        <f t="shared" si="50"/>
        <v>1069</v>
      </c>
    </row>
    <row r="1071" spans="1:8" x14ac:dyDescent="0.2">
      <c r="A1071" s="5">
        <f t="shared" si="51"/>
        <v>1070</v>
      </c>
      <c r="B1071" s="5" t="str">
        <f>IF(A1071="","",VLOOKUP($A1071,超越经验表!$A:$B,2,))</f>
        <v>6.82万亿</v>
      </c>
      <c r="C1071" s="5">
        <f>IF(A1071="","",VLOOKUP($A1071,超越经验表!$A:$C,3,))</f>
        <v>6824094659967</v>
      </c>
      <c r="D1071" s="5">
        <f>IF(A1071="","",VLOOKUP($A1071,超越经验表!$A:$D,4,))</f>
        <v>1</v>
      </c>
      <c r="E1071" s="5" t="str">
        <f t="shared" si="49"/>
        <v>2007.41万亿</v>
      </c>
      <c r="F1071" s="5">
        <f>IF(A1071="","",VLOOKUP($A1071,超越经验表!$A:$F,6,)-VLOOKUP($A$3-1,超越经验表!$A:$F,6,))</f>
        <v>2007411765561154</v>
      </c>
      <c r="G1071" s="5">
        <f>IF(A1071="","",VLOOKUP($A1071,超越经验表!$A:$G,7,)-VLOOKUP($A$3-1,超越经验表!$A:$G,7,))</f>
        <v>1069</v>
      </c>
      <c r="H1071" s="5">
        <f t="shared" si="50"/>
        <v>1070</v>
      </c>
    </row>
    <row r="1072" spans="1:8" x14ac:dyDescent="0.2">
      <c r="A1072" s="11">
        <f t="shared" si="51"/>
        <v>1071</v>
      </c>
      <c r="B1072" s="6" t="str">
        <f>IF(A1072="","",VLOOKUP($A1072,超越经验表!$A:$B,2,))</f>
        <v>6.84万亿</v>
      </c>
      <c r="C1072" s="6">
        <f>IF(A1072="","",VLOOKUP($A1072,超越经验表!$A:$C,3,))</f>
        <v>6839704512291</v>
      </c>
      <c r="D1072" s="6">
        <f>IF(A1072="","",VLOOKUP($A1072,超越经验表!$A:$D,4,))</f>
        <v>1</v>
      </c>
      <c r="E1072" s="6" t="str">
        <f t="shared" si="49"/>
        <v>2014.24万亿</v>
      </c>
      <c r="F1072" s="6">
        <f>IF(A1072="","",VLOOKUP($A1072,超越经验表!$A:$F,6,)-VLOOKUP($A$3-1,超越经验表!$A:$F,6,))</f>
        <v>2014235860221121</v>
      </c>
      <c r="G1072" s="6">
        <f>IF(A1072="","",VLOOKUP($A1072,超越经验表!$A:$G,7,)-VLOOKUP($A$3-1,超越经验表!$A:$G,7,))</f>
        <v>1070</v>
      </c>
      <c r="H1072" s="6">
        <f t="shared" si="50"/>
        <v>1071</v>
      </c>
    </row>
    <row r="1073" spans="1:8" x14ac:dyDescent="0.2">
      <c r="A1073" s="5">
        <f t="shared" si="51"/>
        <v>1072</v>
      </c>
      <c r="B1073" s="5" t="str">
        <f>IF(A1073="","",VLOOKUP($A1073,超越经验表!$A:$B,2,))</f>
        <v>6.86万亿</v>
      </c>
      <c r="C1073" s="5">
        <f>IF(A1073="","",VLOOKUP($A1073,超越经验表!$A:$C,3,))</f>
        <v>6855337779394</v>
      </c>
      <c r="D1073" s="5">
        <f>IF(A1073="","",VLOOKUP($A1073,超越经验表!$A:$D,4,))</f>
        <v>1</v>
      </c>
      <c r="E1073" s="5" t="str">
        <f t="shared" si="49"/>
        <v>2021.08万亿</v>
      </c>
      <c r="F1073" s="5">
        <f>IF(A1073="","",VLOOKUP($A1073,超越经验表!$A:$F,6,)-VLOOKUP($A$3-1,超越经验表!$A:$F,6,))</f>
        <v>2021075564733412</v>
      </c>
      <c r="G1073" s="5">
        <f>IF(A1073="","",VLOOKUP($A1073,超越经验表!$A:$G,7,)-VLOOKUP($A$3-1,超越经验表!$A:$G,7,))</f>
        <v>1071</v>
      </c>
      <c r="H1073" s="5">
        <f t="shared" si="50"/>
        <v>1072</v>
      </c>
    </row>
    <row r="1074" spans="1:8" x14ac:dyDescent="0.2">
      <c r="A1074" s="11">
        <f t="shared" si="51"/>
        <v>1073</v>
      </c>
      <c r="B1074" s="6" t="str">
        <f>IF(A1074="","",VLOOKUP($A1074,超越经验表!$A:$B,2,))</f>
        <v>6.87万亿</v>
      </c>
      <c r="C1074" s="6">
        <f>IF(A1074="","",VLOOKUP($A1074,超越经验表!$A:$C,3,))</f>
        <v>6870994496397</v>
      </c>
      <c r="D1074" s="6">
        <f>IF(A1074="","",VLOOKUP($A1074,超越经验表!$A:$D,4,))</f>
        <v>1</v>
      </c>
      <c r="E1074" s="6" t="str">
        <f t="shared" si="49"/>
        <v>2027.93万亿</v>
      </c>
      <c r="F1074" s="6">
        <f>IF(A1074="","",VLOOKUP($A1074,超越经验表!$A:$F,6,)-VLOOKUP($A$3-1,超越经验表!$A:$F,6,))</f>
        <v>2027930902512806</v>
      </c>
      <c r="G1074" s="6">
        <f>IF(A1074="","",VLOOKUP($A1074,超越经验表!$A:$G,7,)-VLOOKUP($A$3-1,超越经验表!$A:$G,7,))</f>
        <v>1072</v>
      </c>
      <c r="H1074" s="6">
        <f t="shared" si="50"/>
        <v>1073</v>
      </c>
    </row>
    <row r="1075" spans="1:8" x14ac:dyDescent="0.2">
      <c r="A1075" s="5">
        <f t="shared" si="51"/>
        <v>1074</v>
      </c>
      <c r="B1075" s="5" t="str">
        <f>IF(A1075="","",VLOOKUP($A1075,超越经验表!$A:$B,2,))</f>
        <v>6.89万亿</v>
      </c>
      <c r="C1075" s="5">
        <f>IF(A1075="","",VLOOKUP($A1075,超越经验表!$A:$C,3,))</f>
        <v>6886674698476</v>
      </c>
      <c r="D1075" s="5">
        <f>IF(A1075="","",VLOOKUP($A1075,超越经验表!$A:$D,4,))</f>
        <v>1</v>
      </c>
      <c r="E1075" s="5" t="str">
        <f t="shared" si="49"/>
        <v>2034.8万亿</v>
      </c>
      <c r="F1075" s="5">
        <f>IF(A1075="","",VLOOKUP($A1075,超越经验表!$A:$F,6,)-VLOOKUP($A$3-1,超越经验表!$A:$F,6,))</f>
        <v>2034801897009203</v>
      </c>
      <c r="G1075" s="5">
        <f>IF(A1075="","",VLOOKUP($A1075,超越经验表!$A:$G,7,)-VLOOKUP($A$3-1,超越经验表!$A:$G,7,))</f>
        <v>1073</v>
      </c>
      <c r="H1075" s="5">
        <f t="shared" si="50"/>
        <v>1074</v>
      </c>
    </row>
    <row r="1076" spans="1:8" x14ac:dyDescent="0.2">
      <c r="A1076" s="11">
        <f t="shared" si="51"/>
        <v>1075</v>
      </c>
      <c r="B1076" s="6" t="str">
        <f>IF(A1076="","",VLOOKUP($A1076,超越经验表!$A:$B,2,))</f>
        <v>6.9万亿</v>
      </c>
      <c r="C1076" s="6">
        <f>IF(A1076="","",VLOOKUP($A1076,超越经验表!$A:$C,3,))</f>
        <v>6902378420858</v>
      </c>
      <c r="D1076" s="6">
        <f>IF(A1076="","",VLOOKUP($A1076,超越经验表!$A:$D,4,))</f>
        <v>1</v>
      </c>
      <c r="E1076" s="6" t="str">
        <f t="shared" si="49"/>
        <v>2041.69万亿</v>
      </c>
      <c r="F1076" s="6">
        <f>IF(A1076="","",VLOOKUP($A1076,超越经验表!$A:$F,6,)-VLOOKUP($A$3-1,超越经验表!$A:$F,6,))</f>
        <v>2041688571707679</v>
      </c>
      <c r="G1076" s="6">
        <f>IF(A1076="","",VLOOKUP($A1076,超越经验表!$A:$G,7,)-VLOOKUP($A$3-1,超越经验表!$A:$G,7,))</f>
        <v>1074</v>
      </c>
      <c r="H1076" s="6">
        <f t="shared" si="50"/>
        <v>1075</v>
      </c>
    </row>
    <row r="1077" spans="1:8" x14ac:dyDescent="0.2">
      <c r="A1077" s="5">
        <f t="shared" si="51"/>
        <v>1076</v>
      </c>
      <c r="B1077" s="5" t="str">
        <f>IF(A1077="","",VLOOKUP($A1077,超越经验表!$A:$B,2,))</f>
        <v>6.92万亿</v>
      </c>
      <c r="C1077" s="5">
        <f>IF(A1077="","",VLOOKUP($A1077,超越经验表!$A:$C,3,))</f>
        <v>6918105698824</v>
      </c>
      <c r="D1077" s="5">
        <f>IF(A1077="","",VLOOKUP($A1077,超越经验表!$A:$D,4,))</f>
        <v>1</v>
      </c>
      <c r="E1077" s="5" t="str">
        <f t="shared" si="49"/>
        <v>2048.59万亿</v>
      </c>
      <c r="F1077" s="5">
        <f>IF(A1077="","",VLOOKUP($A1077,超越经验表!$A:$F,6,)-VLOOKUP($A$3-1,超越经验表!$A:$F,6,))</f>
        <v>2048590950128537</v>
      </c>
      <c r="G1077" s="5">
        <f>IF(A1077="","",VLOOKUP($A1077,超越经验表!$A:$G,7,)-VLOOKUP($A$3-1,超越经验表!$A:$G,7,))</f>
        <v>1075</v>
      </c>
      <c r="H1077" s="5">
        <f t="shared" si="50"/>
        <v>1076</v>
      </c>
    </row>
    <row r="1078" spans="1:8" x14ac:dyDescent="0.2">
      <c r="A1078" s="11">
        <f t="shared" si="51"/>
        <v>1077</v>
      </c>
      <c r="B1078" s="6" t="str">
        <f>IF(A1078="","",VLOOKUP($A1078,超越经验表!$A:$B,2,))</f>
        <v>6.93万亿</v>
      </c>
      <c r="C1078" s="6">
        <f>IF(A1078="","",VLOOKUP($A1078,超越经验表!$A:$C,3,))</f>
        <v>6933856567706</v>
      </c>
      <c r="D1078" s="6">
        <f>IF(A1078="","",VLOOKUP($A1078,超越经验表!$A:$D,4,))</f>
        <v>1</v>
      </c>
      <c r="E1078" s="6" t="str">
        <f t="shared" si="49"/>
        <v>2055.51万亿</v>
      </c>
      <c r="F1078" s="6">
        <f>IF(A1078="","",VLOOKUP($A1078,超越经验表!$A:$F,6,)-VLOOKUP($A$3-1,超越经验表!$A:$F,6,))</f>
        <v>2055509055827361</v>
      </c>
      <c r="G1078" s="6">
        <f>IF(A1078="","",VLOOKUP($A1078,超越经验表!$A:$G,7,)-VLOOKUP($A$3-1,超越经验表!$A:$G,7,))</f>
        <v>1076</v>
      </c>
      <c r="H1078" s="6">
        <f t="shared" si="50"/>
        <v>1077</v>
      </c>
    </row>
    <row r="1079" spans="1:8" x14ac:dyDescent="0.2">
      <c r="A1079" s="5">
        <f t="shared" si="51"/>
        <v>1078</v>
      </c>
      <c r="B1079" s="5" t="str">
        <f>IF(A1079="","",VLOOKUP($A1079,超越经验表!$A:$B,2,))</f>
        <v>6.95万亿</v>
      </c>
      <c r="C1079" s="5">
        <f>IF(A1079="","",VLOOKUP($A1079,超越经验表!$A:$C,3,))</f>
        <v>6949631062892</v>
      </c>
      <c r="D1079" s="5">
        <f>IF(A1079="","",VLOOKUP($A1079,超越经验表!$A:$D,4,))</f>
        <v>1</v>
      </c>
      <c r="E1079" s="5" t="str">
        <f t="shared" si="49"/>
        <v>2062.44万亿</v>
      </c>
      <c r="F1079" s="5">
        <f>IF(A1079="","",VLOOKUP($A1079,超越经验表!$A:$F,6,)-VLOOKUP($A$3-1,超越经验表!$A:$F,6,))</f>
        <v>2062442912395067</v>
      </c>
      <c r="G1079" s="5">
        <f>IF(A1079="","",VLOOKUP($A1079,超越经验表!$A:$G,7,)-VLOOKUP($A$3-1,超越经验表!$A:$G,7,))</f>
        <v>1077</v>
      </c>
      <c r="H1079" s="5">
        <f t="shared" si="50"/>
        <v>1078</v>
      </c>
    </row>
    <row r="1080" spans="1:8" x14ac:dyDescent="0.2">
      <c r="A1080" s="11">
        <f t="shared" si="51"/>
        <v>1079</v>
      </c>
      <c r="B1080" s="6" t="str">
        <f>IF(A1080="","",VLOOKUP($A1080,超越经验表!$A:$B,2,))</f>
        <v>6.97万亿</v>
      </c>
      <c r="C1080" s="6">
        <f>IF(A1080="","",VLOOKUP($A1080,超越经验表!$A:$C,3,))</f>
        <v>6965429219821</v>
      </c>
      <c r="D1080" s="6">
        <f>IF(A1080="","",VLOOKUP($A1080,超越经验表!$A:$D,4,))</f>
        <v>1</v>
      </c>
      <c r="E1080" s="6" t="str">
        <f t="shared" si="49"/>
        <v>2069.39万亿</v>
      </c>
      <c r="F1080" s="6">
        <f>IF(A1080="","",VLOOKUP($A1080,超越经验表!$A:$F,6,)-VLOOKUP($A$3-1,超越经验表!$A:$F,6,))</f>
        <v>2069392543457959</v>
      </c>
      <c r="G1080" s="6">
        <f>IF(A1080="","",VLOOKUP($A1080,超越经验表!$A:$G,7,)-VLOOKUP($A$3-1,超越经验表!$A:$G,7,))</f>
        <v>1078</v>
      </c>
      <c r="H1080" s="6">
        <f t="shared" si="50"/>
        <v>1079</v>
      </c>
    </row>
    <row r="1081" spans="1:8" x14ac:dyDescent="0.2">
      <c r="A1081" s="5">
        <f t="shared" si="51"/>
        <v>1080</v>
      </c>
      <c r="B1081" s="5" t="str">
        <f>IF(A1081="","",VLOOKUP($A1081,超越经验表!$A:$B,2,))</f>
        <v>6.98万亿</v>
      </c>
      <c r="C1081" s="5">
        <f>IF(A1081="","",VLOOKUP($A1081,超越经验表!$A:$C,3,))</f>
        <v>6981251073985</v>
      </c>
      <c r="D1081" s="5">
        <f>IF(A1081="","",VLOOKUP($A1081,超越经验表!$A:$D,4,))</f>
        <v>1</v>
      </c>
      <c r="E1081" s="5" t="str">
        <f t="shared" si="49"/>
        <v>2076.36万亿</v>
      </c>
      <c r="F1081" s="5">
        <f>IF(A1081="","",VLOOKUP($A1081,超越经验表!$A:$F,6,)-VLOOKUP($A$3-1,超越经验表!$A:$F,6,))</f>
        <v>2076357972677780</v>
      </c>
      <c r="G1081" s="5">
        <f>IF(A1081="","",VLOOKUP($A1081,超越经验表!$A:$G,7,)-VLOOKUP($A$3-1,超越经验表!$A:$G,7,))</f>
        <v>1079</v>
      </c>
      <c r="H1081" s="5">
        <f t="shared" si="50"/>
        <v>1080</v>
      </c>
    </row>
    <row r="1082" spans="1:8" x14ac:dyDescent="0.2">
      <c r="A1082" s="11">
        <f t="shared" si="51"/>
        <v>1081</v>
      </c>
      <c r="B1082" s="6" t="str">
        <f>IF(A1082="","",VLOOKUP($A1082,超越经验表!$A:$B,2,))</f>
        <v>7万亿</v>
      </c>
      <c r="C1082" s="6">
        <f>IF(A1082="","",VLOOKUP($A1082,超越经验表!$A:$C,3,))</f>
        <v>6997096660930</v>
      </c>
      <c r="D1082" s="6">
        <f>IF(A1082="","",VLOOKUP($A1082,超越经验表!$A:$D,4,))</f>
        <v>1</v>
      </c>
      <c r="E1082" s="6" t="str">
        <f t="shared" si="49"/>
        <v>2083.34万亿</v>
      </c>
      <c r="F1082" s="6">
        <f>IF(A1082="","",VLOOKUP($A1082,超越经验表!$A:$F,6,)-VLOOKUP($A$3-1,超越经验表!$A:$F,6,))</f>
        <v>2083339223751765</v>
      </c>
      <c r="G1082" s="6">
        <f>IF(A1082="","",VLOOKUP($A1082,超越经验表!$A:$G,7,)-VLOOKUP($A$3-1,超越经验表!$A:$G,7,))</f>
        <v>1080</v>
      </c>
      <c r="H1082" s="6">
        <f t="shared" si="50"/>
        <v>1081</v>
      </c>
    </row>
    <row r="1083" spans="1:8" x14ac:dyDescent="0.2">
      <c r="A1083" s="5">
        <f t="shared" si="51"/>
        <v>1082</v>
      </c>
      <c r="B1083" s="5" t="str">
        <f>IF(A1083="","",VLOOKUP($A1083,超越经验表!$A:$B,2,))</f>
        <v>7.01万亿</v>
      </c>
      <c r="C1083" s="5">
        <f>IF(A1083="","",VLOOKUP($A1083,超越经验表!$A:$C,3,))</f>
        <v>7012966016256</v>
      </c>
      <c r="D1083" s="5">
        <f>IF(A1083="","",VLOOKUP($A1083,超越经验表!$A:$D,4,))</f>
        <v>1</v>
      </c>
      <c r="E1083" s="5" t="str">
        <f t="shared" si="49"/>
        <v>2090.34万亿</v>
      </c>
      <c r="F1083" s="5">
        <f>IF(A1083="","",VLOOKUP($A1083,超越经验表!$A:$F,6,)-VLOOKUP($A$3-1,超越经验表!$A:$F,6,))</f>
        <v>2090336320412695</v>
      </c>
      <c r="G1083" s="5">
        <f>IF(A1083="","",VLOOKUP($A1083,超越经验表!$A:$G,7,)-VLOOKUP($A$3-1,超越经验表!$A:$G,7,))</f>
        <v>1081</v>
      </c>
      <c r="H1083" s="5">
        <f t="shared" si="50"/>
        <v>1082</v>
      </c>
    </row>
    <row r="1084" spans="1:8" x14ac:dyDescent="0.2">
      <c r="A1084" s="11">
        <f t="shared" si="51"/>
        <v>1083</v>
      </c>
      <c r="B1084" s="6" t="str">
        <f>IF(A1084="","",VLOOKUP($A1084,超越经验表!$A:$B,2,))</f>
        <v>7.03万亿</v>
      </c>
      <c r="C1084" s="6">
        <f>IF(A1084="","",VLOOKUP($A1084,超越经验表!$A:$C,3,))</f>
        <v>7028859175614</v>
      </c>
      <c r="D1084" s="6">
        <f>IF(A1084="","",VLOOKUP($A1084,超越经验表!$A:$D,4,))</f>
        <v>1</v>
      </c>
      <c r="E1084" s="6" t="str">
        <f t="shared" si="49"/>
        <v>2097.35万亿</v>
      </c>
      <c r="F1084" s="6">
        <f>IF(A1084="","",VLOOKUP($A1084,超越经验表!$A:$F,6,)-VLOOKUP($A$3-1,超越经验表!$A:$F,6,))</f>
        <v>2097349286428951</v>
      </c>
      <c r="G1084" s="6">
        <f>IF(A1084="","",VLOOKUP($A1084,超越经验表!$A:$G,7,)-VLOOKUP($A$3-1,超越经验表!$A:$G,7,))</f>
        <v>1082</v>
      </c>
      <c r="H1084" s="6">
        <f t="shared" si="50"/>
        <v>1083</v>
      </c>
    </row>
    <row r="1085" spans="1:8" x14ac:dyDescent="0.2">
      <c r="A1085" s="5">
        <f t="shared" si="51"/>
        <v>1084</v>
      </c>
      <c r="B1085" s="5" t="str">
        <f>IF(A1085="","",VLOOKUP($A1085,超越经验表!$A:$B,2,))</f>
        <v>7.04万亿</v>
      </c>
      <c r="C1085" s="5">
        <f>IF(A1085="","",VLOOKUP($A1085,超越经验表!$A:$C,3,))</f>
        <v>7044776174712</v>
      </c>
      <c r="D1085" s="5">
        <f>IF(A1085="","",VLOOKUP($A1085,超越经验表!$A:$D,4,))</f>
        <v>1</v>
      </c>
      <c r="E1085" s="5" t="str">
        <f t="shared" si="49"/>
        <v>2104.38万亿</v>
      </c>
      <c r="F1085" s="5">
        <f>IF(A1085="","",VLOOKUP($A1085,超越经验表!$A:$F,6,)-VLOOKUP($A$3-1,超越经验表!$A:$F,6,))</f>
        <v>2104378145604565</v>
      </c>
      <c r="G1085" s="5">
        <f>IF(A1085="","",VLOOKUP($A1085,超越经验表!$A:$G,7,)-VLOOKUP($A$3-1,超越经验表!$A:$G,7,))</f>
        <v>1083</v>
      </c>
      <c r="H1085" s="5">
        <f t="shared" si="50"/>
        <v>1084</v>
      </c>
    </row>
    <row r="1086" spans="1:8" x14ac:dyDescent="0.2">
      <c r="A1086" s="11">
        <f t="shared" si="51"/>
        <v>1085</v>
      </c>
      <c r="B1086" s="6" t="str">
        <f>IF(A1086="","",VLOOKUP($A1086,超越经验表!$A:$B,2,))</f>
        <v>7.06万亿</v>
      </c>
      <c r="C1086" s="6">
        <f>IF(A1086="","",VLOOKUP($A1086,超越经验表!$A:$C,3,))</f>
        <v>7060717049308</v>
      </c>
      <c r="D1086" s="6">
        <f>IF(A1086="","",VLOOKUP($A1086,超越经验表!$A:$D,4,))</f>
        <v>1</v>
      </c>
      <c r="E1086" s="6" t="str">
        <f t="shared" si="49"/>
        <v>2111.42万亿</v>
      </c>
      <c r="F1086" s="6">
        <f>IF(A1086="","",VLOOKUP($A1086,超越经验表!$A:$F,6,)-VLOOKUP($A$3-1,超越经验表!$A:$F,6,))</f>
        <v>2111422921779277</v>
      </c>
      <c r="G1086" s="6">
        <f>IF(A1086="","",VLOOKUP($A1086,超越经验表!$A:$G,7,)-VLOOKUP($A$3-1,超越经验表!$A:$G,7,))</f>
        <v>1084</v>
      </c>
      <c r="H1086" s="6">
        <f t="shared" si="50"/>
        <v>1085</v>
      </c>
    </row>
    <row r="1087" spans="1:8" x14ac:dyDescent="0.2">
      <c r="A1087" s="5">
        <f t="shared" si="51"/>
        <v>1086</v>
      </c>
      <c r="B1087" s="5" t="str">
        <f>IF(A1087="","",VLOOKUP($A1087,超越经验表!$A:$B,2,))</f>
        <v>7.08万亿</v>
      </c>
      <c r="C1087" s="5">
        <f>IF(A1087="","",VLOOKUP($A1087,超越经验表!$A:$C,3,))</f>
        <v>7076681835216</v>
      </c>
      <c r="D1087" s="5">
        <f>IF(A1087="","",VLOOKUP($A1087,超越经验表!$A:$D,4,))</f>
        <v>1</v>
      </c>
      <c r="E1087" s="5" t="str">
        <f t="shared" si="49"/>
        <v>2118.48万亿</v>
      </c>
      <c r="F1087" s="5">
        <f>IF(A1087="","",VLOOKUP($A1087,超越经验表!$A:$F,6,)-VLOOKUP($A$3-1,超越经验表!$A:$F,6,))</f>
        <v>2118483638828585</v>
      </c>
      <c r="G1087" s="5">
        <f>IF(A1087="","",VLOOKUP($A1087,超越经验表!$A:$G,7,)-VLOOKUP($A$3-1,超越经验表!$A:$G,7,))</f>
        <v>1085</v>
      </c>
      <c r="H1087" s="5">
        <f t="shared" si="50"/>
        <v>1086</v>
      </c>
    </row>
    <row r="1088" spans="1:8" x14ac:dyDescent="0.2">
      <c r="A1088" s="11">
        <f t="shared" si="51"/>
        <v>1087</v>
      </c>
      <c r="B1088" s="6" t="str">
        <f>IF(A1088="","",VLOOKUP($A1088,超越经验表!$A:$B,2,))</f>
        <v>7.09万亿</v>
      </c>
      <c r="C1088" s="6">
        <f>IF(A1088="","",VLOOKUP($A1088,超越经验表!$A:$C,3,))</f>
        <v>7092670568304</v>
      </c>
      <c r="D1088" s="6">
        <f>IF(A1088="","",VLOOKUP($A1088,超越经验表!$A:$D,4,))</f>
        <v>1</v>
      </c>
      <c r="E1088" s="6" t="str">
        <f t="shared" si="49"/>
        <v>2125.56万亿</v>
      </c>
      <c r="F1088" s="6">
        <f>IF(A1088="","",VLOOKUP($A1088,超越经验表!$A:$F,6,)-VLOOKUP($A$3-1,超越经验表!$A:$F,6,))</f>
        <v>2125560320663801</v>
      </c>
      <c r="G1088" s="6">
        <f>IF(A1088="","",VLOOKUP($A1088,超越经验表!$A:$G,7,)-VLOOKUP($A$3-1,超越经验表!$A:$G,7,))</f>
        <v>1086</v>
      </c>
      <c r="H1088" s="6">
        <f t="shared" si="50"/>
        <v>1087</v>
      </c>
    </row>
    <row r="1089" spans="1:8" x14ac:dyDescent="0.2">
      <c r="A1089" s="5">
        <f t="shared" si="51"/>
        <v>1088</v>
      </c>
      <c r="B1089" s="5" t="str">
        <f>IF(A1089="","",VLOOKUP($A1089,超越经验表!$A:$B,2,))</f>
        <v>7.11万亿</v>
      </c>
      <c r="C1089" s="5">
        <f>IF(A1089="","",VLOOKUP($A1089,超越经验表!$A:$C,3,))</f>
        <v>7108683284490</v>
      </c>
      <c r="D1089" s="5">
        <f>IF(A1089="","",VLOOKUP($A1089,超越经验表!$A:$D,4,))</f>
        <v>1</v>
      </c>
      <c r="E1089" s="5" t="str">
        <f t="shared" si="49"/>
        <v>2132.65万亿</v>
      </c>
      <c r="F1089" s="5">
        <f>IF(A1089="","",VLOOKUP($A1089,超越经验表!$A:$F,6,)-VLOOKUP($A$3-1,超越经验表!$A:$F,6,))</f>
        <v>2132652991232105</v>
      </c>
      <c r="G1089" s="5">
        <f>IF(A1089="","",VLOOKUP($A1089,超越经验表!$A:$G,7,)-VLOOKUP($A$3-1,超越经验表!$A:$G,7,))</f>
        <v>1087</v>
      </c>
      <c r="H1089" s="5">
        <f t="shared" si="50"/>
        <v>1088</v>
      </c>
    </row>
    <row r="1090" spans="1:8" x14ac:dyDescent="0.2">
      <c r="A1090" s="11">
        <f t="shared" si="51"/>
        <v>1089</v>
      </c>
      <c r="B1090" s="6" t="str">
        <f>IF(A1090="","",VLOOKUP($A1090,超越经验表!$A:$B,2,))</f>
        <v>7.12万亿</v>
      </c>
      <c r="C1090" s="6">
        <f>IF(A1090="","",VLOOKUP($A1090,超越经验表!$A:$C,3,))</f>
        <v>7124720019751</v>
      </c>
      <c r="D1090" s="6">
        <f>IF(A1090="","",VLOOKUP($A1090,超越经验表!$A:$D,4,))</f>
        <v>1</v>
      </c>
      <c r="E1090" s="6" t="str">
        <f t="shared" si="49"/>
        <v>2139.76万亿</v>
      </c>
      <c r="F1090" s="6">
        <f>IF(A1090="","",VLOOKUP($A1090,超越经验表!$A:$F,6,)-VLOOKUP($A$3-1,超越经验表!$A:$F,6,))</f>
        <v>2139761674516595</v>
      </c>
      <c r="G1090" s="6">
        <f>IF(A1090="","",VLOOKUP($A1090,超越经验表!$A:$G,7,)-VLOOKUP($A$3-1,超越经验表!$A:$G,7,))</f>
        <v>1088</v>
      </c>
      <c r="H1090" s="6">
        <f t="shared" si="50"/>
        <v>1089</v>
      </c>
    </row>
    <row r="1091" spans="1:8" x14ac:dyDescent="0.2">
      <c r="A1091" s="5">
        <f t="shared" si="51"/>
        <v>1090</v>
      </c>
      <c r="B1091" s="5" t="str">
        <f>IF(A1091="","",VLOOKUP($A1091,超越经验表!$A:$B,2,))</f>
        <v>7.14万亿</v>
      </c>
      <c r="C1091" s="5">
        <f>IF(A1091="","",VLOOKUP($A1091,超越经验表!$A:$C,3,))</f>
        <v>7140780810115</v>
      </c>
      <c r="D1091" s="5">
        <f>IF(A1091="","",VLOOKUP($A1091,超越经验表!$A:$D,4,))</f>
        <v>1</v>
      </c>
      <c r="E1091" s="5" t="str">
        <f t="shared" si="49"/>
        <v>2146.89万亿</v>
      </c>
      <c r="F1091" s="5">
        <f>IF(A1091="","",VLOOKUP($A1091,超越经验表!$A:$F,6,)-VLOOKUP($A$3-1,超越经验表!$A:$F,6,))</f>
        <v>2146886394536346</v>
      </c>
      <c r="G1091" s="5">
        <f>IF(A1091="","",VLOOKUP($A1091,超越经验表!$A:$G,7,)-VLOOKUP($A$3-1,超越经验表!$A:$G,7,))</f>
        <v>1089</v>
      </c>
      <c r="H1091" s="5">
        <f t="shared" si="50"/>
        <v>1090</v>
      </c>
    </row>
    <row r="1092" spans="1:8" x14ac:dyDescent="0.2">
      <c r="A1092" s="11">
        <f t="shared" si="51"/>
        <v>1091</v>
      </c>
      <c r="B1092" s="6" t="str">
        <f>IF(A1092="","",VLOOKUP($A1092,超越经验表!$A:$B,2,))</f>
        <v>7.16万亿</v>
      </c>
      <c r="C1092" s="6">
        <f>IF(A1092="","",VLOOKUP($A1092,超越经验表!$A:$C,3,))</f>
        <v>7156865691665</v>
      </c>
      <c r="D1092" s="6">
        <f>IF(A1092="","",VLOOKUP($A1092,超越经验表!$A:$D,4,))</f>
        <v>1</v>
      </c>
      <c r="E1092" s="6" t="str">
        <f t="shared" si="49"/>
        <v>2154.03万亿</v>
      </c>
      <c r="F1092" s="6">
        <f>IF(A1092="","",VLOOKUP($A1092,超越经验表!$A:$F,6,)-VLOOKUP($A$3-1,超越经验表!$A:$F,6,))</f>
        <v>2154027175346461</v>
      </c>
      <c r="G1092" s="6">
        <f>IF(A1092="","",VLOOKUP($A1092,超越经验表!$A:$G,7,)-VLOOKUP($A$3-1,超越经验表!$A:$G,7,))</f>
        <v>1090</v>
      </c>
      <c r="H1092" s="6">
        <f t="shared" si="50"/>
        <v>1091</v>
      </c>
    </row>
    <row r="1093" spans="1:8" x14ac:dyDescent="0.2">
      <c r="A1093" s="5">
        <f t="shared" si="51"/>
        <v>1092</v>
      </c>
      <c r="B1093" s="5" t="str">
        <f>IF(A1093="","",VLOOKUP($A1093,超越经验表!$A:$B,2,))</f>
        <v>7.17万亿</v>
      </c>
      <c r="C1093" s="5">
        <f>IF(A1093="","",VLOOKUP($A1093,超越经验表!$A:$C,3,))</f>
        <v>7172974700536</v>
      </c>
      <c r="D1093" s="5">
        <f>IF(A1093="","",VLOOKUP($A1093,超越经验表!$A:$D,4,))</f>
        <v>1</v>
      </c>
      <c r="E1093" s="5" t="str">
        <f t="shared" ref="E1093:E1156" si="52">IF(A1093="","",IF(F1093&gt;9999999999999990,ROUND(F1093/10000000000000000,2)&amp;"万兆",IF(F1093&gt;999999999999,ROUND(F1093/1000000000000,2)&amp;"万亿",IF(F1093&gt;99999999,ROUND(F1093/100000000,2)&amp;"亿",ROUND(F1093/10000,2)&amp;"万"))))</f>
        <v>2161.18万亿</v>
      </c>
      <c r="F1093" s="5">
        <f>IF(A1093="","",VLOOKUP($A1093,超越经验表!$A:$F,6,)-VLOOKUP($A$3-1,超越经验表!$A:$F,6,))</f>
        <v>2161184041038126</v>
      </c>
      <c r="G1093" s="5">
        <f>IF(A1093="","",VLOOKUP($A1093,超越经验表!$A:$G,7,)-VLOOKUP($A$3-1,超越经验表!$A:$G,7,))</f>
        <v>1091</v>
      </c>
      <c r="H1093" s="5">
        <f t="shared" ref="H1093:H1156" si="53">A1093</f>
        <v>1092</v>
      </c>
    </row>
    <row r="1094" spans="1:8" x14ac:dyDescent="0.2">
      <c r="A1094" s="11">
        <f t="shared" si="51"/>
        <v>1093</v>
      </c>
      <c r="B1094" s="6" t="str">
        <f>IF(A1094="","",VLOOKUP($A1094,超越经验表!$A:$B,2,))</f>
        <v>7.19万亿</v>
      </c>
      <c r="C1094" s="6">
        <f>IF(A1094="","",VLOOKUP($A1094,超越经验表!$A:$C,3,))</f>
        <v>7189107872922</v>
      </c>
      <c r="D1094" s="6">
        <f>IF(A1094="","",VLOOKUP($A1094,超越经验表!$A:$D,4,))</f>
        <v>1</v>
      </c>
      <c r="E1094" s="6" t="str">
        <f t="shared" si="52"/>
        <v>2168.36万亿</v>
      </c>
      <c r="F1094" s="6">
        <f>IF(A1094="","",VLOOKUP($A1094,超越经验表!$A:$F,6,)-VLOOKUP($A$3-1,超越经验表!$A:$F,6,))</f>
        <v>2168357015738662</v>
      </c>
      <c r="G1094" s="6">
        <f>IF(A1094="","",VLOOKUP($A1094,超越经验表!$A:$G,7,)-VLOOKUP($A$3-1,超越经验表!$A:$G,7,))</f>
        <v>1092</v>
      </c>
      <c r="H1094" s="6">
        <f t="shared" si="53"/>
        <v>1093</v>
      </c>
    </row>
    <row r="1095" spans="1:8" x14ac:dyDescent="0.2">
      <c r="A1095" s="5">
        <f t="shared" ref="A1095:A1158" si="54">IF(A1094="","",IF(A1094+1&lt;=4000,A1094+1,""))</f>
        <v>1094</v>
      </c>
      <c r="B1095" s="5" t="str">
        <f>IF(A1095="","",VLOOKUP($A1095,超越经验表!$A:$B,2,))</f>
        <v>7.21万亿</v>
      </c>
      <c r="C1095" s="5">
        <f>IF(A1095="","",VLOOKUP($A1095,超越经验表!$A:$C,3,))</f>
        <v>7205265245065</v>
      </c>
      <c r="D1095" s="5">
        <f>IF(A1095="","",VLOOKUP($A1095,超越经验表!$A:$D,4,))</f>
        <v>1</v>
      </c>
      <c r="E1095" s="5" t="str">
        <f t="shared" si="52"/>
        <v>2175.55万亿</v>
      </c>
      <c r="F1095" s="5">
        <f>IF(A1095="","",VLOOKUP($A1095,超越经验表!$A:$F,6,)-VLOOKUP($A$3-1,超越经验表!$A:$F,6,))</f>
        <v>2175546123611584</v>
      </c>
      <c r="G1095" s="5">
        <f>IF(A1095="","",VLOOKUP($A1095,超越经验表!$A:$G,7,)-VLOOKUP($A$3-1,超越经验表!$A:$G,7,))</f>
        <v>1093</v>
      </c>
      <c r="H1095" s="5">
        <f t="shared" si="53"/>
        <v>1094</v>
      </c>
    </row>
    <row r="1096" spans="1:8" x14ac:dyDescent="0.2">
      <c r="A1096" s="11">
        <f t="shared" si="54"/>
        <v>1095</v>
      </c>
      <c r="B1096" s="6" t="str">
        <f>IF(A1096="","",VLOOKUP($A1096,超越经验表!$A:$B,2,))</f>
        <v>7.22万亿</v>
      </c>
      <c r="C1096" s="6">
        <f>IF(A1096="","",VLOOKUP($A1096,超越经验表!$A:$C,3,))</f>
        <v>7221446853267</v>
      </c>
      <c r="D1096" s="6">
        <f>IF(A1096="","",VLOOKUP($A1096,超越经验表!$A:$D,4,))</f>
        <v>1</v>
      </c>
      <c r="E1096" s="6" t="str">
        <f t="shared" si="52"/>
        <v>2182.75万亿</v>
      </c>
      <c r="F1096" s="6">
        <f>IF(A1096="","",VLOOKUP($A1096,超越经验表!$A:$F,6,)-VLOOKUP($A$3-1,超越经验表!$A:$F,6,))</f>
        <v>2182751388856649</v>
      </c>
      <c r="G1096" s="6">
        <f>IF(A1096="","",VLOOKUP($A1096,超越经验表!$A:$G,7,)-VLOOKUP($A$3-1,超越经验表!$A:$G,7,))</f>
        <v>1094</v>
      </c>
      <c r="H1096" s="6">
        <f t="shared" si="53"/>
        <v>1095</v>
      </c>
    </row>
    <row r="1097" spans="1:8" x14ac:dyDescent="0.2">
      <c r="A1097" s="5">
        <f t="shared" si="54"/>
        <v>1096</v>
      </c>
      <c r="B1097" s="5" t="str">
        <f>IF(A1097="","",VLOOKUP($A1097,超越经验表!$A:$B,2,))</f>
        <v>7.24万亿</v>
      </c>
      <c r="C1097" s="5">
        <f>IF(A1097="","",VLOOKUP($A1097,超越经验表!$A:$C,3,))</f>
        <v>7237652733881</v>
      </c>
      <c r="D1097" s="5">
        <f>IF(A1097="","",VLOOKUP($A1097,超越经验表!$A:$D,4,))</f>
        <v>1</v>
      </c>
      <c r="E1097" s="5" t="str">
        <f t="shared" si="52"/>
        <v>2189.97万亿</v>
      </c>
      <c r="F1097" s="5">
        <f>IF(A1097="","",VLOOKUP($A1097,超越经验表!$A:$F,6,)-VLOOKUP($A$3-1,超越经验表!$A:$F,6,))</f>
        <v>2189972835709916</v>
      </c>
      <c r="G1097" s="5">
        <f>IF(A1097="","",VLOOKUP($A1097,超越经验表!$A:$G,7,)-VLOOKUP($A$3-1,超越经验表!$A:$G,7,))</f>
        <v>1095</v>
      </c>
      <c r="H1097" s="5">
        <f t="shared" si="53"/>
        <v>1096</v>
      </c>
    </row>
    <row r="1098" spans="1:8" x14ac:dyDescent="0.2">
      <c r="A1098" s="11">
        <f t="shared" si="54"/>
        <v>1097</v>
      </c>
      <c r="B1098" s="6" t="str">
        <f>IF(A1098="","",VLOOKUP($A1098,超越经验表!$A:$B,2,))</f>
        <v>7.25万亿</v>
      </c>
      <c r="C1098" s="6">
        <f>IF(A1098="","",VLOOKUP($A1098,超越经验表!$A:$C,3,))</f>
        <v>7253882923316</v>
      </c>
      <c r="D1098" s="6">
        <f>IF(A1098="","",VLOOKUP($A1098,超越经验表!$A:$D,4,))</f>
        <v>1</v>
      </c>
      <c r="E1098" s="6" t="str">
        <f t="shared" si="52"/>
        <v>2197.21万亿</v>
      </c>
      <c r="F1098" s="6">
        <f>IF(A1098="","",VLOOKUP($A1098,超越经验表!$A:$F,6,)-VLOOKUP($A$3-1,超越经验表!$A:$F,6,))</f>
        <v>2197210488443797</v>
      </c>
      <c r="G1098" s="6">
        <f>IF(A1098="","",VLOOKUP($A1098,超越经验表!$A:$G,7,)-VLOOKUP($A$3-1,超越经验表!$A:$G,7,))</f>
        <v>1096</v>
      </c>
      <c r="H1098" s="6">
        <f t="shared" si="53"/>
        <v>1097</v>
      </c>
    </row>
    <row r="1099" spans="1:8" x14ac:dyDescent="0.2">
      <c r="A1099" s="5">
        <f t="shared" si="54"/>
        <v>1098</v>
      </c>
      <c r="B1099" s="5" t="str">
        <f>IF(A1099="","",VLOOKUP($A1099,超越经验表!$A:$B,2,))</f>
        <v>7.27万亿</v>
      </c>
      <c r="C1099" s="5">
        <f>IF(A1099="","",VLOOKUP($A1099,超越经验表!$A:$C,3,))</f>
        <v>7270137458036</v>
      </c>
      <c r="D1099" s="5">
        <f>IF(A1099="","",VLOOKUP($A1099,超越经验表!$A:$D,4,))</f>
        <v>1</v>
      </c>
      <c r="E1099" s="5" t="str">
        <f t="shared" si="52"/>
        <v>2204.46万亿</v>
      </c>
      <c r="F1099" s="5">
        <f>IF(A1099="","",VLOOKUP($A1099,超越经验表!$A:$F,6,)-VLOOKUP($A$3-1,超越经验表!$A:$F,6,))</f>
        <v>2204464371367113</v>
      </c>
      <c r="G1099" s="5">
        <f>IF(A1099="","",VLOOKUP($A1099,超越经验表!$A:$G,7,)-VLOOKUP($A$3-1,超越经验表!$A:$G,7,))</f>
        <v>1097</v>
      </c>
      <c r="H1099" s="5">
        <f t="shared" si="53"/>
        <v>1098</v>
      </c>
    </row>
    <row r="1100" spans="1:8" x14ac:dyDescent="0.2">
      <c r="A1100" s="11">
        <f t="shared" si="54"/>
        <v>1099</v>
      </c>
      <c r="B1100" s="6" t="str">
        <f>IF(A1100="","",VLOOKUP($A1100,超越经验表!$A:$B,2,))</f>
        <v>7.29万亿</v>
      </c>
      <c r="C1100" s="6">
        <f>IF(A1100="","",VLOOKUP($A1100,超越经验表!$A:$C,3,))</f>
        <v>7286416374557</v>
      </c>
      <c r="D1100" s="6">
        <f>IF(A1100="","",VLOOKUP($A1100,超越经验表!$A:$D,4,))</f>
        <v>1</v>
      </c>
      <c r="E1100" s="6" t="str">
        <f t="shared" si="52"/>
        <v>2211.73万亿</v>
      </c>
      <c r="F1100" s="6">
        <f>IF(A1100="","",VLOOKUP($A1100,超越经验表!$A:$F,6,)-VLOOKUP($A$3-1,超越经验表!$A:$F,6,))</f>
        <v>2211734508825149</v>
      </c>
      <c r="G1100" s="6">
        <f>IF(A1100="","",VLOOKUP($A1100,超越经验表!$A:$G,7,)-VLOOKUP($A$3-1,超越经验表!$A:$G,7,))</f>
        <v>1098</v>
      </c>
      <c r="H1100" s="6">
        <f t="shared" si="53"/>
        <v>1099</v>
      </c>
    </row>
    <row r="1101" spans="1:8" x14ac:dyDescent="0.2">
      <c r="A1101" s="5">
        <f t="shared" si="54"/>
        <v>1100</v>
      </c>
      <c r="B1101" s="5" t="str">
        <f>IF(A1101="","",VLOOKUP($A1101,超越经验表!$A:$B,2,))</f>
        <v>7.3万亿</v>
      </c>
      <c r="C1101" s="5">
        <f>IF(A1101="","",VLOOKUP($A1101,超越经验表!$A:$C,3,))</f>
        <v>7302719709453</v>
      </c>
      <c r="D1101" s="5">
        <f>IF(A1101="","",VLOOKUP($A1101,超越经验表!$A:$D,4,))</f>
        <v>1</v>
      </c>
      <c r="E1101" s="5" t="str">
        <f t="shared" si="52"/>
        <v>2219.02万亿</v>
      </c>
      <c r="F1101" s="5">
        <f>IF(A1101="","",VLOOKUP($A1101,超越经验表!$A:$F,6,)-VLOOKUP($A$3-1,超越经验表!$A:$F,6,))</f>
        <v>2219020925199706</v>
      </c>
      <c r="G1101" s="5">
        <f>IF(A1101="","",VLOOKUP($A1101,超越经验表!$A:$G,7,)-VLOOKUP($A$3-1,超越经验表!$A:$G,7,))</f>
        <v>1099</v>
      </c>
      <c r="H1101" s="5">
        <f t="shared" si="53"/>
        <v>1100</v>
      </c>
    </row>
    <row r="1102" spans="1:8" x14ac:dyDescent="0.2">
      <c r="A1102" s="11">
        <f t="shared" si="54"/>
        <v>1101</v>
      </c>
      <c r="B1102" s="6" t="str">
        <f>IF(A1102="","",VLOOKUP($A1102,超越经验表!$A:$B,2,))</f>
        <v>7.32万亿</v>
      </c>
      <c r="C1102" s="6">
        <f>IF(A1102="","",VLOOKUP($A1102,超越经验表!$A:$C,3,))</f>
        <v>7319047499351</v>
      </c>
      <c r="D1102" s="6">
        <f>IF(A1102="","",VLOOKUP($A1102,超越经验表!$A:$D,4,))</f>
        <v>1</v>
      </c>
      <c r="E1102" s="6" t="str">
        <f t="shared" si="52"/>
        <v>2226.32万亿</v>
      </c>
      <c r="F1102" s="6">
        <f>IF(A1102="","",VLOOKUP($A1102,超越经验表!$A:$F,6,)-VLOOKUP($A$3-1,超越经验表!$A:$F,6,))</f>
        <v>2226323644909159</v>
      </c>
      <c r="G1102" s="6">
        <f>IF(A1102="","",VLOOKUP($A1102,超越经验表!$A:$G,7,)-VLOOKUP($A$3-1,超越经验表!$A:$G,7,))</f>
        <v>1100</v>
      </c>
      <c r="H1102" s="6">
        <f t="shared" si="53"/>
        <v>1101</v>
      </c>
    </row>
    <row r="1103" spans="1:8" x14ac:dyDescent="0.2">
      <c r="A1103" s="5">
        <f t="shared" si="54"/>
        <v>1102</v>
      </c>
      <c r="B1103" s="5" t="str">
        <f>IF(A1103="","",VLOOKUP($A1103,超越经验表!$A:$B,2,))</f>
        <v>7.34万亿</v>
      </c>
      <c r="C1103" s="5">
        <f>IF(A1103="","",VLOOKUP($A1103,超越经验表!$A:$C,3,))</f>
        <v>7335399780935</v>
      </c>
      <c r="D1103" s="5">
        <f>IF(A1103="","",VLOOKUP($A1103,超越经验表!$A:$D,4,))</f>
        <v>1</v>
      </c>
      <c r="E1103" s="5" t="str">
        <f t="shared" si="52"/>
        <v>2233.64万亿</v>
      </c>
      <c r="F1103" s="5">
        <f>IF(A1103="","",VLOOKUP($A1103,超越经验表!$A:$F,6,)-VLOOKUP($A$3-1,超越经验表!$A:$F,6,))</f>
        <v>2233642692408510</v>
      </c>
      <c r="G1103" s="5">
        <f>IF(A1103="","",VLOOKUP($A1103,超越经验表!$A:$G,7,)-VLOOKUP($A$3-1,超越经验表!$A:$G,7,))</f>
        <v>1101</v>
      </c>
      <c r="H1103" s="5">
        <f t="shared" si="53"/>
        <v>1102</v>
      </c>
    </row>
    <row r="1104" spans="1:8" x14ac:dyDescent="0.2">
      <c r="A1104" s="11">
        <f t="shared" si="54"/>
        <v>1103</v>
      </c>
      <c r="B1104" s="6" t="str">
        <f>IF(A1104="","",VLOOKUP($A1104,超越经验表!$A:$B,2,))</f>
        <v>7.35万亿</v>
      </c>
      <c r="C1104" s="6">
        <f>IF(A1104="","",VLOOKUP($A1104,超越经验表!$A:$C,3,))</f>
        <v>7351776590940</v>
      </c>
      <c r="D1104" s="6">
        <f>IF(A1104="","",VLOOKUP($A1104,超越经验表!$A:$D,4,))</f>
        <v>1</v>
      </c>
      <c r="E1104" s="6" t="str">
        <f t="shared" si="52"/>
        <v>2240.98万亿</v>
      </c>
      <c r="F1104" s="6">
        <f>IF(A1104="","",VLOOKUP($A1104,超越经验表!$A:$F,6,)-VLOOKUP($A$3-1,超越经验表!$A:$F,6,))</f>
        <v>2240978092189445</v>
      </c>
      <c r="G1104" s="6">
        <f>IF(A1104="","",VLOOKUP($A1104,超越经验表!$A:$G,7,)-VLOOKUP($A$3-1,超越经验表!$A:$G,7,))</f>
        <v>1102</v>
      </c>
      <c r="H1104" s="6">
        <f t="shared" si="53"/>
        <v>1103</v>
      </c>
    </row>
    <row r="1105" spans="1:8" x14ac:dyDescent="0.2">
      <c r="A1105" s="5">
        <f t="shared" si="54"/>
        <v>1104</v>
      </c>
      <c r="B1105" s="5" t="str">
        <f>IF(A1105="","",VLOOKUP($A1105,超越经验表!$A:$B,2,))</f>
        <v>7.37万亿</v>
      </c>
      <c r="C1105" s="5">
        <f>IF(A1105="","",VLOOKUP($A1105,超越经验表!$A:$C,3,))</f>
        <v>7368177966161</v>
      </c>
      <c r="D1105" s="5">
        <f>IF(A1105="","",VLOOKUP($A1105,超越经验表!$A:$D,4,))</f>
        <v>1</v>
      </c>
      <c r="E1105" s="5" t="str">
        <f t="shared" si="52"/>
        <v>2248.33万亿</v>
      </c>
      <c r="F1105" s="5">
        <f>IF(A1105="","",VLOOKUP($A1105,超越经验表!$A:$F,6,)-VLOOKUP($A$3-1,超越经验表!$A:$F,6,))</f>
        <v>2248329868780385</v>
      </c>
      <c r="G1105" s="5">
        <f>IF(A1105="","",VLOOKUP($A1105,超越经验表!$A:$G,7,)-VLOOKUP($A$3-1,超越经验表!$A:$G,7,))</f>
        <v>1103</v>
      </c>
      <c r="H1105" s="5">
        <f t="shared" si="53"/>
        <v>1104</v>
      </c>
    </row>
    <row r="1106" spans="1:8" x14ac:dyDescent="0.2">
      <c r="A1106" s="11">
        <f t="shared" si="54"/>
        <v>1105</v>
      </c>
      <c r="B1106" s="6" t="str">
        <f>IF(A1106="","",VLOOKUP($A1106,超越经验表!$A:$B,2,))</f>
        <v>7.38万亿</v>
      </c>
      <c r="C1106" s="6">
        <f>IF(A1106="","",VLOOKUP($A1106,超越经验表!$A:$C,3,))</f>
        <v>7384603943445</v>
      </c>
      <c r="D1106" s="6">
        <f>IF(A1106="","",VLOOKUP($A1106,超越经验表!$A:$D,4,))</f>
        <v>1</v>
      </c>
      <c r="E1106" s="6" t="str">
        <f t="shared" si="52"/>
        <v>2255.7万亿</v>
      </c>
      <c r="F1106" s="6">
        <f>IF(A1106="","",VLOOKUP($A1106,超越经验表!$A:$F,6,)-VLOOKUP($A$3-1,超越经验表!$A:$F,6,))</f>
        <v>2255698046746546</v>
      </c>
      <c r="G1106" s="6">
        <f>IF(A1106="","",VLOOKUP($A1106,超越经验表!$A:$G,7,)-VLOOKUP($A$3-1,超越经验表!$A:$G,7,))</f>
        <v>1104</v>
      </c>
      <c r="H1106" s="6">
        <f t="shared" si="53"/>
        <v>1105</v>
      </c>
    </row>
    <row r="1107" spans="1:8" x14ac:dyDescent="0.2">
      <c r="A1107" s="5">
        <f t="shared" si="54"/>
        <v>1106</v>
      </c>
      <c r="B1107" s="5" t="str">
        <f>IF(A1107="","",VLOOKUP($A1107,超越经验表!$A:$B,2,))</f>
        <v>7.4万亿</v>
      </c>
      <c r="C1107" s="5">
        <f>IF(A1107="","",VLOOKUP($A1107,超越经验表!$A:$C,3,))</f>
        <v>7401054559694</v>
      </c>
      <c r="D1107" s="5">
        <f>IF(A1107="","",VLOOKUP($A1107,超越经验表!$A:$D,4,))</f>
        <v>1</v>
      </c>
      <c r="E1107" s="5" t="str">
        <f t="shared" si="52"/>
        <v>2263.08万亿</v>
      </c>
      <c r="F1107" s="5">
        <f>IF(A1107="","",VLOOKUP($A1107,超越经验表!$A:$F,6,)-VLOOKUP($A$3-1,超越经验表!$A:$F,6,))</f>
        <v>2263082650689991</v>
      </c>
      <c r="G1107" s="5">
        <f>IF(A1107="","",VLOOKUP($A1107,超越经验表!$A:$G,7,)-VLOOKUP($A$3-1,超越经验表!$A:$G,7,))</f>
        <v>1105</v>
      </c>
      <c r="H1107" s="5">
        <f t="shared" si="53"/>
        <v>1106</v>
      </c>
    </row>
    <row r="1108" spans="1:8" x14ac:dyDescent="0.2">
      <c r="A1108" s="11">
        <f t="shared" si="54"/>
        <v>1107</v>
      </c>
      <c r="B1108" s="6" t="str">
        <f>IF(A1108="","",VLOOKUP($A1108,超越经验表!$A:$B,2,))</f>
        <v>7.42万亿</v>
      </c>
      <c r="C1108" s="6">
        <f>IF(A1108="","",VLOOKUP($A1108,超越经验表!$A:$C,3,))</f>
        <v>7417529851868</v>
      </c>
      <c r="D1108" s="6">
        <f>IF(A1108="","",VLOOKUP($A1108,超越经验表!$A:$D,4,))</f>
        <v>1</v>
      </c>
      <c r="E1108" s="6" t="str">
        <f t="shared" si="52"/>
        <v>2270.48万亿</v>
      </c>
      <c r="F1108" s="6">
        <f>IF(A1108="","",VLOOKUP($A1108,超越经验表!$A:$F,6,)-VLOOKUP($A$3-1,超越经验表!$A:$F,6,))</f>
        <v>2270483705249685</v>
      </c>
      <c r="G1108" s="6">
        <f>IF(A1108="","",VLOOKUP($A1108,超越经验表!$A:$G,7,)-VLOOKUP($A$3-1,超越经验表!$A:$G,7,))</f>
        <v>1106</v>
      </c>
      <c r="H1108" s="6">
        <f t="shared" si="53"/>
        <v>1107</v>
      </c>
    </row>
    <row r="1109" spans="1:8" x14ac:dyDescent="0.2">
      <c r="A1109" s="5">
        <f t="shared" si="54"/>
        <v>1108</v>
      </c>
      <c r="B1109" s="5" t="str">
        <f>IF(A1109="","",VLOOKUP($A1109,超越经验表!$A:$B,2,))</f>
        <v>7.43万亿</v>
      </c>
      <c r="C1109" s="5">
        <f>IF(A1109="","",VLOOKUP($A1109,超越经验表!$A:$C,3,))</f>
        <v>7434029856980</v>
      </c>
      <c r="D1109" s="5">
        <f>IF(A1109="","",VLOOKUP($A1109,超越经验表!$A:$D,4,))</f>
        <v>1</v>
      </c>
      <c r="E1109" s="5" t="str">
        <f t="shared" si="52"/>
        <v>2277.9万亿</v>
      </c>
      <c r="F1109" s="5">
        <f>IF(A1109="","",VLOOKUP($A1109,超越经验表!$A:$F,6,)-VLOOKUP($A$3-1,超越经验表!$A:$F,6,))</f>
        <v>2277901235101553</v>
      </c>
      <c r="G1109" s="5">
        <f>IF(A1109="","",VLOOKUP($A1109,超越经验表!$A:$G,7,)-VLOOKUP($A$3-1,超越经验表!$A:$G,7,))</f>
        <v>1107</v>
      </c>
      <c r="H1109" s="5">
        <f t="shared" si="53"/>
        <v>1108</v>
      </c>
    </row>
    <row r="1110" spans="1:8" x14ac:dyDescent="0.2">
      <c r="A1110" s="11">
        <f t="shared" si="54"/>
        <v>1109</v>
      </c>
      <c r="B1110" s="6" t="str">
        <f>IF(A1110="","",VLOOKUP($A1110,超越经验表!$A:$B,2,))</f>
        <v>7.45万亿</v>
      </c>
      <c r="C1110" s="6">
        <f>IF(A1110="","",VLOOKUP($A1110,超越经验表!$A:$C,3,))</f>
        <v>7450554612100</v>
      </c>
      <c r="D1110" s="6">
        <f>IF(A1110="","",VLOOKUP($A1110,超越经验表!$A:$D,4,))</f>
        <v>1</v>
      </c>
      <c r="E1110" s="6" t="str">
        <f t="shared" si="52"/>
        <v>2285.34万亿</v>
      </c>
      <c r="F1110" s="6">
        <f>IF(A1110="","",VLOOKUP($A1110,超越经验表!$A:$F,6,)-VLOOKUP($A$3-1,超越经验表!$A:$F,6,))</f>
        <v>2285335264958533</v>
      </c>
      <c r="G1110" s="6">
        <f>IF(A1110="","",VLOOKUP($A1110,超越经验表!$A:$G,7,)-VLOOKUP($A$3-1,超越经验表!$A:$G,7,))</f>
        <v>1108</v>
      </c>
      <c r="H1110" s="6">
        <f t="shared" si="53"/>
        <v>1109</v>
      </c>
    </row>
    <row r="1111" spans="1:8" x14ac:dyDescent="0.2">
      <c r="A1111" s="5">
        <f t="shared" si="54"/>
        <v>1110</v>
      </c>
      <c r="B1111" s="5" t="str">
        <f>IF(A1111="","",VLOOKUP($A1111,超越经验表!$A:$B,2,))</f>
        <v>7.47万亿</v>
      </c>
      <c r="C1111" s="5">
        <f>IF(A1111="","",VLOOKUP($A1111,超越经验表!$A:$C,3,))</f>
        <v>7467104154352</v>
      </c>
      <c r="D1111" s="5">
        <f>IF(A1111="","",VLOOKUP($A1111,超越经验表!$A:$D,4,))</f>
        <v>1</v>
      </c>
      <c r="E1111" s="5" t="str">
        <f t="shared" si="52"/>
        <v>2292.79万亿</v>
      </c>
      <c r="F1111" s="5">
        <f>IF(A1111="","",VLOOKUP($A1111,超越经验表!$A:$F,6,)-VLOOKUP($A$3-1,超越经验表!$A:$F,6,))</f>
        <v>2292785819570633</v>
      </c>
      <c r="G1111" s="5">
        <f>IF(A1111="","",VLOOKUP($A1111,超越经验表!$A:$G,7,)-VLOOKUP($A$3-1,超越经验表!$A:$G,7,))</f>
        <v>1109</v>
      </c>
      <c r="H1111" s="5">
        <f t="shared" si="53"/>
        <v>1110</v>
      </c>
    </row>
    <row r="1112" spans="1:8" x14ac:dyDescent="0.2">
      <c r="A1112" s="11">
        <f t="shared" si="54"/>
        <v>1111</v>
      </c>
      <c r="B1112" s="6" t="str">
        <f>IF(A1112="","",VLOOKUP($A1112,超越经验表!$A:$B,2,))</f>
        <v>7.48万亿</v>
      </c>
      <c r="C1112" s="6">
        <f>IF(A1112="","",VLOOKUP($A1112,超越经验表!$A:$C,3,))</f>
        <v>7483678520918</v>
      </c>
      <c r="D1112" s="6">
        <f>IF(A1112="","",VLOOKUP($A1112,超越经验表!$A:$D,4,))</f>
        <v>1</v>
      </c>
      <c r="E1112" s="6" t="str">
        <f t="shared" si="52"/>
        <v>2300.25万亿</v>
      </c>
      <c r="F1112" s="6">
        <f>IF(A1112="","",VLOOKUP($A1112,超越经验表!$A:$F,6,)-VLOOKUP($A$3-1,超越经验表!$A:$F,6,))</f>
        <v>2300252923724985</v>
      </c>
      <c r="G1112" s="6">
        <f>IF(A1112="","",VLOOKUP($A1112,超越经验表!$A:$G,7,)-VLOOKUP($A$3-1,超越经验表!$A:$G,7,))</f>
        <v>1110</v>
      </c>
      <c r="H1112" s="6">
        <f t="shared" si="53"/>
        <v>1111</v>
      </c>
    </row>
    <row r="1113" spans="1:8" x14ac:dyDescent="0.2">
      <c r="A1113" s="5">
        <f t="shared" si="54"/>
        <v>1112</v>
      </c>
      <c r="B1113" s="5" t="str">
        <f>IF(A1113="","",VLOOKUP($A1113,超越经验表!$A:$B,2,))</f>
        <v>7.5万亿</v>
      </c>
      <c r="C1113" s="5">
        <f>IF(A1113="","",VLOOKUP($A1113,超越经验表!$A:$C,3,))</f>
        <v>7500277749034</v>
      </c>
      <c r="D1113" s="5">
        <f>IF(A1113="","",VLOOKUP($A1113,超越经验表!$A:$D,4,))</f>
        <v>1</v>
      </c>
      <c r="E1113" s="5" t="str">
        <f t="shared" si="52"/>
        <v>2307.74万亿</v>
      </c>
      <c r="F1113" s="5">
        <f>IF(A1113="","",VLOOKUP($A1113,超越经验表!$A:$F,6,)-VLOOKUP($A$3-1,超越经验表!$A:$F,6,))</f>
        <v>2307736602245903</v>
      </c>
      <c r="G1113" s="5">
        <f>IF(A1113="","",VLOOKUP($A1113,超越经验表!$A:$G,7,)-VLOOKUP($A$3-1,超越经验表!$A:$G,7,))</f>
        <v>1111</v>
      </c>
      <c r="H1113" s="5">
        <f t="shared" si="53"/>
        <v>1112</v>
      </c>
    </row>
    <row r="1114" spans="1:8" x14ac:dyDescent="0.2">
      <c r="A1114" s="11">
        <f t="shared" si="54"/>
        <v>1113</v>
      </c>
      <c r="B1114" s="6" t="str">
        <f>IF(A1114="","",VLOOKUP($A1114,超越经验表!$A:$B,2,))</f>
        <v>7.52万亿</v>
      </c>
      <c r="C1114" s="6">
        <f>IF(A1114="","",VLOOKUP($A1114,超越经验表!$A:$C,3,))</f>
        <v>7516901875991</v>
      </c>
      <c r="D1114" s="6">
        <f>IF(A1114="","",VLOOKUP($A1114,超越经验表!$A:$D,4,))</f>
        <v>1</v>
      </c>
      <c r="E1114" s="6" t="str">
        <f t="shared" si="52"/>
        <v>2315.24万亿</v>
      </c>
      <c r="F1114" s="6">
        <f>IF(A1114="","",VLOOKUP($A1114,超越经验表!$A:$F,6,)-VLOOKUP($A$3-1,超越经验表!$A:$F,6,))</f>
        <v>2315236879994937</v>
      </c>
      <c r="G1114" s="6">
        <f>IF(A1114="","",VLOOKUP($A1114,超越经验表!$A:$G,7,)-VLOOKUP($A$3-1,超越经验表!$A:$G,7,))</f>
        <v>1112</v>
      </c>
      <c r="H1114" s="6">
        <f t="shared" si="53"/>
        <v>1113</v>
      </c>
    </row>
    <row r="1115" spans="1:8" x14ac:dyDescent="0.2">
      <c r="A1115" s="5">
        <f t="shared" si="54"/>
        <v>1114</v>
      </c>
      <c r="B1115" s="5" t="str">
        <f>IF(A1115="","",VLOOKUP($A1115,超越经验表!$A:$B,2,))</f>
        <v>7.53万亿</v>
      </c>
      <c r="C1115" s="5">
        <f>IF(A1115="","",VLOOKUP($A1115,超越经验表!$A:$C,3,))</f>
        <v>7533550939140</v>
      </c>
      <c r="D1115" s="5">
        <f>IF(A1115="","",VLOOKUP($A1115,超越经验表!$A:$D,4,))</f>
        <v>1</v>
      </c>
      <c r="E1115" s="5" t="str">
        <f t="shared" si="52"/>
        <v>2322.75万亿</v>
      </c>
      <c r="F1115" s="5">
        <f>IF(A1115="","",VLOOKUP($A1115,超越经验表!$A:$F,6,)-VLOOKUP($A$3-1,超越经验表!$A:$F,6,))</f>
        <v>2322753781870928</v>
      </c>
      <c r="G1115" s="5">
        <f>IF(A1115="","",VLOOKUP($A1115,超越经验表!$A:$G,7,)-VLOOKUP($A$3-1,超越经验表!$A:$G,7,))</f>
        <v>1113</v>
      </c>
      <c r="H1115" s="5">
        <f t="shared" si="53"/>
        <v>1114</v>
      </c>
    </row>
    <row r="1116" spans="1:8" x14ac:dyDescent="0.2">
      <c r="A1116" s="11">
        <f t="shared" si="54"/>
        <v>1115</v>
      </c>
      <c r="B1116" s="6" t="str">
        <f>IF(A1116="","",VLOOKUP($A1116,超越经验表!$A:$B,2,))</f>
        <v>7.55万亿</v>
      </c>
      <c r="C1116" s="6">
        <f>IF(A1116="","",VLOOKUP($A1116,超越经验表!$A:$C,3,))</f>
        <v>7550224975883</v>
      </c>
      <c r="D1116" s="6">
        <f>IF(A1116="","",VLOOKUP($A1116,超越经验表!$A:$D,4,))</f>
        <v>1</v>
      </c>
      <c r="E1116" s="6" t="str">
        <f t="shared" si="52"/>
        <v>2330.29万亿</v>
      </c>
      <c r="F1116" s="6">
        <f>IF(A1116="","",VLOOKUP($A1116,超越经验表!$A:$F,6,)-VLOOKUP($A$3-1,超越经验表!$A:$F,6,))</f>
        <v>2330287332810068</v>
      </c>
      <c r="G1116" s="6">
        <f>IF(A1116="","",VLOOKUP($A1116,超越经验表!$A:$G,7,)-VLOOKUP($A$3-1,超越经验表!$A:$G,7,))</f>
        <v>1114</v>
      </c>
      <c r="H1116" s="6">
        <f t="shared" si="53"/>
        <v>1115</v>
      </c>
    </row>
    <row r="1117" spans="1:8" x14ac:dyDescent="0.2">
      <c r="A1117" s="5">
        <f t="shared" si="54"/>
        <v>1116</v>
      </c>
      <c r="B1117" s="5" t="str">
        <f>IF(A1117="","",VLOOKUP($A1117,超越经验表!$A:$B,2,))</f>
        <v>7.57万亿</v>
      </c>
      <c r="C1117" s="5">
        <f>IF(A1117="","",VLOOKUP($A1117,超越经验表!$A:$C,3,))</f>
        <v>7566924023681</v>
      </c>
      <c r="D1117" s="5">
        <f>IF(A1117="","",VLOOKUP($A1117,超越经验表!$A:$D,4,))</f>
        <v>1</v>
      </c>
      <c r="E1117" s="5" t="str">
        <f t="shared" si="52"/>
        <v>2337.84万亿</v>
      </c>
      <c r="F1117" s="5">
        <f>IF(A1117="","",VLOOKUP($A1117,超越经验表!$A:$F,6,)-VLOOKUP($A$3-1,超越经验表!$A:$F,6,))</f>
        <v>2337837557785951</v>
      </c>
      <c r="G1117" s="5">
        <f>IF(A1117="","",VLOOKUP($A1117,超越经验表!$A:$G,7,)-VLOOKUP($A$3-1,超越经验表!$A:$G,7,))</f>
        <v>1115</v>
      </c>
      <c r="H1117" s="5">
        <f t="shared" si="53"/>
        <v>1116</v>
      </c>
    </row>
    <row r="1118" spans="1:8" x14ac:dyDescent="0.2">
      <c r="A1118" s="11">
        <f t="shared" si="54"/>
        <v>1117</v>
      </c>
      <c r="B1118" s="6" t="str">
        <f>IF(A1118="","",VLOOKUP($A1118,超越经验表!$A:$B,2,))</f>
        <v>7.58万亿</v>
      </c>
      <c r="C1118" s="6">
        <f>IF(A1118="","",VLOOKUP($A1118,超越经验表!$A:$C,3,))</f>
        <v>7583648120050</v>
      </c>
      <c r="D1118" s="6">
        <f>IF(A1118="","",VLOOKUP($A1118,超越经验表!$A:$D,4,))</f>
        <v>1</v>
      </c>
      <c r="E1118" s="6" t="str">
        <f t="shared" si="52"/>
        <v>2345.4万亿</v>
      </c>
      <c r="F1118" s="6">
        <f>IF(A1118="","",VLOOKUP($A1118,超越经验表!$A:$F,6,)-VLOOKUP($A$3-1,超越经验表!$A:$F,6,))</f>
        <v>2345404481809632</v>
      </c>
      <c r="G1118" s="6">
        <f>IF(A1118="","",VLOOKUP($A1118,超越经验表!$A:$G,7,)-VLOOKUP($A$3-1,超越经验表!$A:$G,7,))</f>
        <v>1116</v>
      </c>
      <c r="H1118" s="6">
        <f t="shared" si="53"/>
        <v>1117</v>
      </c>
    </row>
    <row r="1119" spans="1:8" x14ac:dyDescent="0.2">
      <c r="A1119" s="5">
        <f t="shared" si="54"/>
        <v>1118</v>
      </c>
      <c r="B1119" s="5" t="str">
        <f>IF(A1119="","",VLOOKUP($A1119,超越经验表!$A:$B,2,))</f>
        <v>7.6万亿</v>
      </c>
      <c r="C1119" s="5">
        <f>IF(A1119="","",VLOOKUP($A1119,超越经验表!$A:$C,3,))</f>
        <v>7600397302565</v>
      </c>
      <c r="D1119" s="5">
        <f>IF(A1119="","",VLOOKUP($A1119,超越经验表!$A:$D,4,))</f>
        <v>1</v>
      </c>
      <c r="E1119" s="5" t="str">
        <f t="shared" si="52"/>
        <v>2352.99万亿</v>
      </c>
      <c r="F1119" s="5">
        <f>IF(A1119="","",VLOOKUP($A1119,超越经验表!$A:$F,6,)-VLOOKUP($A$3-1,超越经验表!$A:$F,6,))</f>
        <v>2352988129929682</v>
      </c>
      <c r="G1119" s="5">
        <f>IF(A1119="","",VLOOKUP($A1119,超越经验表!$A:$G,7,)-VLOOKUP($A$3-1,超越经验表!$A:$G,7,))</f>
        <v>1117</v>
      </c>
      <c r="H1119" s="5">
        <f t="shared" si="53"/>
        <v>1118</v>
      </c>
    </row>
    <row r="1120" spans="1:8" x14ac:dyDescent="0.2">
      <c r="A1120" s="11">
        <f t="shared" si="54"/>
        <v>1119</v>
      </c>
      <c r="B1120" s="6" t="str">
        <f>IF(A1120="","",VLOOKUP($A1120,超越经验表!$A:$B,2,))</f>
        <v>7.62万亿</v>
      </c>
      <c r="C1120" s="6">
        <f>IF(A1120="","",VLOOKUP($A1120,超越经验表!$A:$C,3,))</f>
        <v>7617171608853</v>
      </c>
      <c r="D1120" s="6">
        <f>IF(A1120="","",VLOOKUP($A1120,超越经验表!$A:$D,4,))</f>
        <v>1</v>
      </c>
      <c r="E1120" s="6" t="str">
        <f t="shared" si="52"/>
        <v>2360.59万亿</v>
      </c>
      <c r="F1120" s="6">
        <f>IF(A1120="","",VLOOKUP($A1120,超越经验表!$A:$F,6,)-VLOOKUP($A$3-1,超越经验表!$A:$F,6,))</f>
        <v>2360588527232247</v>
      </c>
      <c r="G1120" s="6">
        <f>IF(A1120="","",VLOOKUP($A1120,超越经验表!$A:$G,7,)-VLOOKUP($A$3-1,超越经验表!$A:$G,7,))</f>
        <v>1118</v>
      </c>
      <c r="H1120" s="6">
        <f t="shared" si="53"/>
        <v>1119</v>
      </c>
    </row>
    <row r="1121" spans="1:8" x14ac:dyDescent="0.2">
      <c r="A1121" s="5">
        <f t="shared" si="54"/>
        <v>1120</v>
      </c>
      <c r="B1121" s="5" t="str">
        <f>IF(A1121="","",VLOOKUP($A1121,超越经验表!$A:$B,2,))</f>
        <v>7.63万亿</v>
      </c>
      <c r="C1121" s="5">
        <f>IF(A1121="","",VLOOKUP($A1121,超越经验表!$A:$C,3,))</f>
        <v>7633971076601</v>
      </c>
      <c r="D1121" s="5">
        <f>IF(A1121="","",VLOOKUP($A1121,超越经验表!$A:$D,4,))</f>
        <v>1</v>
      </c>
      <c r="E1121" s="5" t="str">
        <f t="shared" si="52"/>
        <v>2368.21万亿</v>
      </c>
      <c r="F1121" s="5">
        <f>IF(A1121="","",VLOOKUP($A1121,超越经验表!$A:$F,6,)-VLOOKUP($A$3-1,超越经验表!$A:$F,6,))</f>
        <v>2368205698841100</v>
      </c>
      <c r="G1121" s="5">
        <f>IF(A1121="","",VLOOKUP($A1121,超越经验表!$A:$G,7,)-VLOOKUP($A$3-1,超越经验表!$A:$G,7,))</f>
        <v>1119</v>
      </c>
      <c r="H1121" s="5">
        <f t="shared" si="53"/>
        <v>1120</v>
      </c>
    </row>
    <row r="1122" spans="1:8" x14ac:dyDescent="0.2">
      <c r="A1122" s="11">
        <f t="shared" si="54"/>
        <v>1121</v>
      </c>
      <c r="B1122" s="6" t="str">
        <f>IF(A1122="","",VLOOKUP($A1122,超越经验表!$A:$B,2,))</f>
        <v>7.65万亿</v>
      </c>
      <c r="C1122" s="6">
        <f>IF(A1122="","",VLOOKUP($A1122,超越经验表!$A:$C,3,))</f>
        <v>7650795743550</v>
      </c>
      <c r="D1122" s="6">
        <f>IF(A1122="","",VLOOKUP($A1122,超越经验表!$A:$D,4,))</f>
        <v>1</v>
      </c>
      <c r="E1122" s="6" t="str">
        <f t="shared" si="52"/>
        <v>2375.84万亿</v>
      </c>
      <c r="F1122" s="6">
        <f>IF(A1122="","",VLOOKUP($A1122,超越经验表!$A:$F,6,)-VLOOKUP($A$3-1,超越经验表!$A:$F,6,))</f>
        <v>2375839669917701</v>
      </c>
      <c r="G1122" s="6">
        <f>IF(A1122="","",VLOOKUP($A1122,超越经验表!$A:$G,7,)-VLOOKUP($A$3-1,超越经验表!$A:$G,7,))</f>
        <v>1120</v>
      </c>
      <c r="H1122" s="6">
        <f t="shared" si="53"/>
        <v>1121</v>
      </c>
    </row>
    <row r="1123" spans="1:8" x14ac:dyDescent="0.2">
      <c r="A1123" s="5">
        <f t="shared" si="54"/>
        <v>1122</v>
      </c>
      <c r="B1123" s="5" t="str">
        <f>IF(A1123="","",VLOOKUP($A1123,超越经验表!$A:$B,2,))</f>
        <v>7.67万亿</v>
      </c>
      <c r="C1123" s="5">
        <f>IF(A1123="","",VLOOKUP($A1123,超越经验表!$A:$C,3,))</f>
        <v>7667645647499</v>
      </c>
      <c r="D1123" s="5">
        <f>IF(A1123="","",VLOOKUP($A1123,超越经验表!$A:$D,4,))</f>
        <v>1</v>
      </c>
      <c r="E1123" s="5" t="str">
        <f t="shared" si="52"/>
        <v>2383.49万亿</v>
      </c>
      <c r="F1123" s="5">
        <f>IF(A1123="","",VLOOKUP($A1123,超越经验表!$A:$F,6,)-VLOOKUP($A$3-1,超越经验表!$A:$F,6,))</f>
        <v>2383490465661251</v>
      </c>
      <c r="G1123" s="5">
        <f>IF(A1123="","",VLOOKUP($A1123,超越经验表!$A:$G,7,)-VLOOKUP($A$3-1,超越经验表!$A:$G,7,))</f>
        <v>1121</v>
      </c>
      <c r="H1123" s="5">
        <f t="shared" si="53"/>
        <v>1122</v>
      </c>
    </row>
    <row r="1124" spans="1:8" x14ac:dyDescent="0.2">
      <c r="A1124" s="11">
        <f t="shared" si="54"/>
        <v>1123</v>
      </c>
      <c r="B1124" s="6" t="str">
        <f>IF(A1124="","",VLOOKUP($A1124,超越经验表!$A:$B,2,))</f>
        <v>7.68万亿</v>
      </c>
      <c r="C1124" s="6">
        <f>IF(A1124="","",VLOOKUP($A1124,超越经验表!$A:$C,3,))</f>
        <v>7684520826305</v>
      </c>
      <c r="D1124" s="6">
        <f>IF(A1124="","",VLOOKUP($A1124,超越经验表!$A:$D,4,))</f>
        <v>1</v>
      </c>
      <c r="E1124" s="6" t="str">
        <f t="shared" si="52"/>
        <v>2391.16万亿</v>
      </c>
      <c r="F1124" s="6">
        <f>IF(A1124="","",VLOOKUP($A1124,超越经验表!$A:$F,6,)-VLOOKUP($A$3-1,超越经验表!$A:$F,6,))</f>
        <v>2391158111308750</v>
      </c>
      <c r="G1124" s="6">
        <f>IF(A1124="","",VLOOKUP($A1124,超越经验表!$A:$G,7,)-VLOOKUP($A$3-1,超越经验表!$A:$G,7,))</f>
        <v>1122</v>
      </c>
      <c r="H1124" s="6">
        <f t="shared" si="53"/>
        <v>1123</v>
      </c>
    </row>
    <row r="1125" spans="1:8" x14ac:dyDescent="0.2">
      <c r="A1125" s="5">
        <f t="shared" si="54"/>
        <v>1124</v>
      </c>
      <c r="B1125" s="5" t="str">
        <f>IF(A1125="","",VLOOKUP($A1125,超越经验表!$A:$B,2,))</f>
        <v>7.7万亿</v>
      </c>
      <c r="C1125" s="5">
        <f>IF(A1125="","",VLOOKUP($A1125,超越经验表!$A:$C,3,))</f>
        <v>7701421317879</v>
      </c>
      <c r="D1125" s="5">
        <f>IF(A1125="","",VLOOKUP($A1125,超越经验表!$A:$D,4,))</f>
        <v>1</v>
      </c>
      <c r="E1125" s="5" t="str">
        <f t="shared" si="52"/>
        <v>2398.84万亿</v>
      </c>
      <c r="F1125" s="5">
        <f>IF(A1125="","",VLOOKUP($A1125,超越经验表!$A:$F,6,)-VLOOKUP($A$3-1,超越经验表!$A:$F,6,))</f>
        <v>2398842632135055</v>
      </c>
      <c r="G1125" s="5">
        <f>IF(A1125="","",VLOOKUP($A1125,超越经验表!$A:$G,7,)-VLOOKUP($A$3-1,超越经验表!$A:$G,7,))</f>
        <v>1123</v>
      </c>
      <c r="H1125" s="5">
        <f t="shared" si="53"/>
        <v>1124</v>
      </c>
    </row>
    <row r="1126" spans="1:8" x14ac:dyDescent="0.2">
      <c r="A1126" s="11">
        <f t="shared" si="54"/>
        <v>1125</v>
      </c>
      <c r="B1126" s="6" t="str">
        <f>IF(A1126="","",VLOOKUP($A1126,超越经验表!$A:$B,2,))</f>
        <v>7.72万亿</v>
      </c>
      <c r="C1126" s="6">
        <f>IF(A1126="","",VLOOKUP($A1126,超越经验表!$A:$C,3,))</f>
        <v>7718347160190</v>
      </c>
      <c r="D1126" s="6">
        <f>IF(A1126="","",VLOOKUP($A1126,超越经验表!$A:$D,4,))</f>
        <v>1</v>
      </c>
      <c r="E1126" s="6" t="str">
        <f t="shared" si="52"/>
        <v>2406.54万亿</v>
      </c>
      <c r="F1126" s="6">
        <f>IF(A1126="","",VLOOKUP($A1126,超越经验表!$A:$F,6,)-VLOOKUP($A$3-1,超越经验表!$A:$F,6,))</f>
        <v>2406544053452934</v>
      </c>
      <c r="G1126" s="6">
        <f>IF(A1126="","",VLOOKUP($A1126,超越经验表!$A:$G,7,)-VLOOKUP($A$3-1,超越经验表!$A:$G,7,))</f>
        <v>1124</v>
      </c>
      <c r="H1126" s="6">
        <f t="shared" si="53"/>
        <v>1125</v>
      </c>
    </row>
    <row r="1127" spans="1:8" x14ac:dyDescent="0.2">
      <c r="A1127" s="5">
        <f t="shared" si="54"/>
        <v>1126</v>
      </c>
      <c r="B1127" s="5" t="str">
        <f>IF(A1127="","",VLOOKUP($A1127,超越经验表!$A:$B,2,))</f>
        <v>7.74万亿</v>
      </c>
      <c r="C1127" s="5">
        <f>IF(A1127="","",VLOOKUP($A1127,超越经验表!$A:$C,3,))</f>
        <v>7735298391264</v>
      </c>
      <c r="D1127" s="5">
        <f>IF(A1127="","",VLOOKUP($A1127,超越经验表!$A:$D,4,))</f>
        <v>1</v>
      </c>
      <c r="E1127" s="5" t="str">
        <f t="shared" si="52"/>
        <v>2414.26万亿</v>
      </c>
      <c r="F1127" s="5">
        <f>IF(A1127="","",VLOOKUP($A1127,超越经验表!$A:$F,6,)-VLOOKUP($A$3-1,超越经验表!$A:$F,6,))</f>
        <v>2414262400613124</v>
      </c>
      <c r="G1127" s="5">
        <f>IF(A1127="","",VLOOKUP($A1127,超越经验表!$A:$G,7,)-VLOOKUP($A$3-1,超越经验表!$A:$G,7,))</f>
        <v>1125</v>
      </c>
      <c r="H1127" s="5">
        <f t="shared" si="53"/>
        <v>1126</v>
      </c>
    </row>
    <row r="1128" spans="1:8" x14ac:dyDescent="0.2">
      <c r="A1128" s="11">
        <f t="shared" si="54"/>
        <v>1127</v>
      </c>
      <c r="B1128" s="6" t="str">
        <f>IF(A1128="","",VLOOKUP($A1128,超越经验表!$A:$B,2,))</f>
        <v>7.75万亿</v>
      </c>
      <c r="C1128" s="6">
        <f>IF(A1128="","",VLOOKUP($A1128,超越经验表!$A:$C,3,))</f>
        <v>7752275049185</v>
      </c>
      <c r="D1128" s="6">
        <f>IF(A1128="","",VLOOKUP($A1128,超越经验表!$A:$D,4,))</f>
        <v>1</v>
      </c>
      <c r="E1128" s="6" t="str">
        <f t="shared" si="52"/>
        <v>2422万亿</v>
      </c>
      <c r="F1128" s="6">
        <f>IF(A1128="","",VLOOKUP($A1128,超越经验表!$A:$F,6,)-VLOOKUP($A$3-1,超越经验表!$A:$F,6,))</f>
        <v>2421997699004388</v>
      </c>
      <c r="G1128" s="6">
        <f>IF(A1128="","",VLOOKUP($A1128,超越经验表!$A:$G,7,)-VLOOKUP($A$3-1,超越经验表!$A:$G,7,))</f>
        <v>1126</v>
      </c>
      <c r="H1128" s="6">
        <f t="shared" si="53"/>
        <v>1127</v>
      </c>
    </row>
    <row r="1129" spans="1:8" x14ac:dyDescent="0.2">
      <c r="A1129" s="5">
        <f t="shared" si="54"/>
        <v>1128</v>
      </c>
      <c r="B1129" s="5" t="str">
        <f>IF(A1129="","",VLOOKUP($A1129,超越经验表!$A:$B,2,))</f>
        <v>7.77万亿</v>
      </c>
      <c r="C1129" s="5">
        <f>IF(A1129="","",VLOOKUP($A1129,超越经验表!$A:$C,3,))</f>
        <v>7769277172093</v>
      </c>
      <c r="D1129" s="5">
        <f>IF(A1129="","",VLOOKUP($A1129,超越经验表!$A:$D,4,))</f>
        <v>1</v>
      </c>
      <c r="E1129" s="5" t="str">
        <f t="shared" si="52"/>
        <v>2429.75万亿</v>
      </c>
      <c r="F1129" s="5">
        <f>IF(A1129="","",VLOOKUP($A1129,超越经验表!$A:$F,6,)-VLOOKUP($A$3-1,超越经验表!$A:$F,6,))</f>
        <v>2429749974053573</v>
      </c>
      <c r="G1129" s="5">
        <f>IF(A1129="","",VLOOKUP($A1129,超越经验表!$A:$G,7,)-VLOOKUP($A$3-1,超越经验表!$A:$G,7,))</f>
        <v>1127</v>
      </c>
      <c r="H1129" s="5">
        <f t="shared" si="53"/>
        <v>1128</v>
      </c>
    </row>
    <row r="1130" spans="1:8" x14ac:dyDescent="0.2">
      <c r="A1130" s="11">
        <f t="shared" si="54"/>
        <v>1129</v>
      </c>
      <c r="B1130" s="6" t="str">
        <f>IF(A1130="","",VLOOKUP($A1130,超越经验表!$A:$B,2,))</f>
        <v>7.79万亿</v>
      </c>
      <c r="C1130" s="6">
        <f>IF(A1130="","",VLOOKUP($A1130,超越经验表!$A:$C,3,))</f>
        <v>7786304798186</v>
      </c>
      <c r="D1130" s="6">
        <f>IF(A1130="","",VLOOKUP($A1130,超越经验表!$A:$D,4,))</f>
        <v>1</v>
      </c>
      <c r="E1130" s="6" t="str">
        <f t="shared" si="52"/>
        <v>2437.52万亿</v>
      </c>
      <c r="F1130" s="6">
        <f>IF(A1130="","",VLOOKUP($A1130,超越经验表!$A:$F,6,)-VLOOKUP($A$3-1,超越经验表!$A:$F,6,))</f>
        <v>2437519251225666</v>
      </c>
      <c r="G1130" s="6">
        <f>IF(A1130="","",VLOOKUP($A1130,超越经验表!$A:$G,7,)-VLOOKUP($A$3-1,超越经验表!$A:$G,7,))</f>
        <v>1128</v>
      </c>
      <c r="H1130" s="6">
        <f t="shared" si="53"/>
        <v>1129</v>
      </c>
    </row>
    <row r="1131" spans="1:8" x14ac:dyDescent="0.2">
      <c r="A1131" s="5">
        <f t="shared" si="54"/>
        <v>1130</v>
      </c>
      <c r="B1131" s="5" t="str">
        <f>IF(A1131="","",VLOOKUP($A1131,超越经验表!$A:$B,2,))</f>
        <v>7.8万亿</v>
      </c>
      <c r="C1131" s="5">
        <f>IF(A1131="","",VLOOKUP($A1131,超越经验表!$A:$C,3,))</f>
        <v>7803357965717</v>
      </c>
      <c r="D1131" s="5">
        <f>IF(A1131="","",VLOOKUP($A1131,超越经验表!$A:$D,4,))</f>
        <v>1</v>
      </c>
      <c r="E1131" s="5" t="str">
        <f t="shared" si="52"/>
        <v>2445.31万亿</v>
      </c>
      <c r="F1131" s="5">
        <f>IF(A1131="","",VLOOKUP($A1131,超越经验表!$A:$F,6,)-VLOOKUP($A$3-1,超越经验表!$A:$F,6,))</f>
        <v>2445305556023852</v>
      </c>
      <c r="G1131" s="5">
        <f>IF(A1131="","",VLOOKUP($A1131,超越经验表!$A:$G,7,)-VLOOKUP($A$3-1,超越经验表!$A:$G,7,))</f>
        <v>1129</v>
      </c>
      <c r="H1131" s="5">
        <f t="shared" si="53"/>
        <v>1130</v>
      </c>
    </row>
    <row r="1132" spans="1:8" x14ac:dyDescent="0.2">
      <c r="A1132" s="11">
        <f t="shared" si="54"/>
        <v>1131</v>
      </c>
      <c r="B1132" s="6" t="str">
        <f>IF(A1132="","",VLOOKUP($A1132,超越经验表!$A:$B,2,))</f>
        <v>7.82万亿</v>
      </c>
      <c r="C1132" s="6">
        <f>IF(A1132="","",VLOOKUP($A1132,超越经验表!$A:$C,3,))</f>
        <v>7820436713000</v>
      </c>
      <c r="D1132" s="6">
        <f>IF(A1132="","",VLOOKUP($A1132,超越经验表!$A:$D,4,))</f>
        <v>1</v>
      </c>
      <c r="E1132" s="6" t="str">
        <f t="shared" si="52"/>
        <v>2453.11万亿</v>
      </c>
      <c r="F1132" s="6">
        <f>IF(A1132="","",VLOOKUP($A1132,超越经验表!$A:$F,6,)-VLOOKUP($A$3-1,超越经验表!$A:$F,6,))</f>
        <v>2453108913989569</v>
      </c>
      <c r="G1132" s="6">
        <f>IF(A1132="","",VLOOKUP($A1132,超越经验表!$A:$G,7,)-VLOOKUP($A$3-1,超越经验表!$A:$G,7,))</f>
        <v>1130</v>
      </c>
      <c r="H1132" s="6">
        <f t="shared" si="53"/>
        <v>1131</v>
      </c>
    </row>
    <row r="1133" spans="1:8" x14ac:dyDescent="0.2">
      <c r="A1133" s="5">
        <f t="shared" si="54"/>
        <v>1132</v>
      </c>
      <c r="B1133" s="5" t="str">
        <f>IF(A1133="","",VLOOKUP($A1133,超越经验表!$A:$B,2,))</f>
        <v>7.84万亿</v>
      </c>
      <c r="C1133" s="5">
        <f>IF(A1133="","",VLOOKUP($A1133,超越经验表!$A:$C,3,))</f>
        <v>7837541078404</v>
      </c>
      <c r="D1133" s="5">
        <f>IF(A1133="","",VLOOKUP($A1133,超越经验表!$A:$D,4,))</f>
        <v>1</v>
      </c>
      <c r="E1133" s="5" t="str">
        <f t="shared" si="52"/>
        <v>2460.93万亿</v>
      </c>
      <c r="F1133" s="5">
        <f>IF(A1133="","",VLOOKUP($A1133,超越经验表!$A:$F,6,)-VLOOKUP($A$3-1,超越经验表!$A:$F,6,))</f>
        <v>2460929350702569</v>
      </c>
      <c r="G1133" s="5">
        <f>IF(A1133="","",VLOOKUP($A1133,超越经验表!$A:$G,7,)-VLOOKUP($A$3-1,超越经验表!$A:$G,7,))</f>
        <v>1131</v>
      </c>
      <c r="H1133" s="5">
        <f t="shared" si="53"/>
        <v>1132</v>
      </c>
    </row>
    <row r="1134" spans="1:8" x14ac:dyDescent="0.2">
      <c r="A1134" s="11">
        <f t="shared" si="54"/>
        <v>1133</v>
      </c>
      <c r="B1134" s="6" t="str">
        <f>IF(A1134="","",VLOOKUP($A1134,超越经验表!$A:$B,2,))</f>
        <v>7.85万亿</v>
      </c>
      <c r="C1134" s="6">
        <f>IF(A1134="","",VLOOKUP($A1134,超越经验表!$A:$C,3,))</f>
        <v>7854671100356</v>
      </c>
      <c r="D1134" s="6">
        <f>IF(A1134="","",VLOOKUP($A1134,超越经验表!$A:$D,4,))</f>
        <v>1</v>
      </c>
      <c r="E1134" s="6" t="str">
        <f t="shared" si="52"/>
        <v>2468.77万亿</v>
      </c>
      <c r="F1134" s="6">
        <f>IF(A1134="","",VLOOKUP($A1134,超越经验表!$A:$F,6,)-VLOOKUP($A$3-1,超越经验表!$A:$F,6,))</f>
        <v>2468766891780973</v>
      </c>
      <c r="G1134" s="6">
        <f>IF(A1134="","",VLOOKUP($A1134,超越经验表!$A:$G,7,)-VLOOKUP($A$3-1,超越经验表!$A:$G,7,))</f>
        <v>1132</v>
      </c>
      <c r="H1134" s="6">
        <f t="shared" si="53"/>
        <v>1133</v>
      </c>
    </row>
    <row r="1135" spans="1:8" x14ac:dyDescent="0.2">
      <c r="A1135" s="5">
        <f t="shared" si="54"/>
        <v>1134</v>
      </c>
      <c r="B1135" s="5" t="str">
        <f>IF(A1135="","",VLOOKUP($A1135,超越经验表!$A:$B,2,))</f>
        <v>7.87万亿</v>
      </c>
      <c r="C1135" s="5">
        <f>IF(A1135="","",VLOOKUP($A1135,超越经验表!$A:$C,3,))</f>
        <v>7871826817341</v>
      </c>
      <c r="D1135" s="5">
        <f>IF(A1135="","",VLOOKUP($A1135,超越经验表!$A:$D,4,))</f>
        <v>1</v>
      </c>
      <c r="E1135" s="5" t="str">
        <f t="shared" si="52"/>
        <v>2476.62万亿</v>
      </c>
      <c r="F1135" s="5">
        <f>IF(A1135="","",VLOOKUP($A1135,超越经验表!$A:$F,6,)-VLOOKUP($A$3-1,超越经验表!$A:$F,6,))</f>
        <v>2476621562881329</v>
      </c>
      <c r="G1135" s="5">
        <f>IF(A1135="","",VLOOKUP($A1135,超越经验表!$A:$G,7,)-VLOOKUP($A$3-1,超越经验表!$A:$G,7,))</f>
        <v>1133</v>
      </c>
      <c r="H1135" s="5">
        <f t="shared" si="53"/>
        <v>1134</v>
      </c>
    </row>
    <row r="1136" spans="1:8" x14ac:dyDescent="0.2">
      <c r="A1136" s="11">
        <f t="shared" si="54"/>
        <v>1135</v>
      </c>
      <c r="B1136" s="6" t="str">
        <f>IF(A1136="","",VLOOKUP($A1136,超越经验表!$A:$B,2,))</f>
        <v>7.89万亿</v>
      </c>
      <c r="C1136" s="6">
        <f>IF(A1136="","",VLOOKUP($A1136,超越经验表!$A:$C,3,))</f>
        <v>7889008267901</v>
      </c>
      <c r="D1136" s="6">
        <f>IF(A1136="","",VLOOKUP($A1136,超越经验表!$A:$D,4,))</f>
        <v>1</v>
      </c>
      <c r="E1136" s="6" t="str">
        <f t="shared" si="52"/>
        <v>2484.49万亿</v>
      </c>
      <c r="F1136" s="6">
        <f>IF(A1136="","",VLOOKUP($A1136,超越经验表!$A:$F,6,)-VLOOKUP($A$3-1,超越经验表!$A:$F,6,))</f>
        <v>2484493389698670</v>
      </c>
      <c r="G1136" s="6">
        <f>IF(A1136="","",VLOOKUP($A1136,超越经验表!$A:$G,7,)-VLOOKUP($A$3-1,超越经验表!$A:$G,7,))</f>
        <v>1134</v>
      </c>
      <c r="H1136" s="6">
        <f t="shared" si="53"/>
        <v>1135</v>
      </c>
    </row>
    <row r="1137" spans="1:8" x14ac:dyDescent="0.2">
      <c r="A1137" s="5">
        <f t="shared" si="54"/>
        <v>1136</v>
      </c>
      <c r="B1137" s="5" t="str">
        <f>IF(A1137="","",VLOOKUP($A1137,超越经验表!$A:$B,2,))</f>
        <v>7.91万亿</v>
      </c>
      <c r="C1137" s="5">
        <f>IF(A1137="","",VLOOKUP($A1137,超越经验表!$A:$C,3,))</f>
        <v>7906215490637</v>
      </c>
      <c r="D1137" s="5">
        <f>IF(A1137="","",VLOOKUP($A1137,超越经验表!$A:$D,4,))</f>
        <v>1</v>
      </c>
      <c r="E1137" s="5" t="str">
        <f t="shared" si="52"/>
        <v>2492.38万亿</v>
      </c>
      <c r="F1137" s="5">
        <f>IF(A1137="","",VLOOKUP($A1137,超越经验表!$A:$F,6,)-VLOOKUP($A$3-1,超越经验表!$A:$F,6,))</f>
        <v>2492382397966571</v>
      </c>
      <c r="G1137" s="5">
        <f>IF(A1137="","",VLOOKUP($A1137,超越经验表!$A:$G,7,)-VLOOKUP($A$3-1,超越经验表!$A:$G,7,))</f>
        <v>1135</v>
      </c>
      <c r="H1137" s="5">
        <f t="shared" si="53"/>
        <v>1136</v>
      </c>
    </row>
    <row r="1138" spans="1:8" x14ac:dyDescent="0.2">
      <c r="A1138" s="11">
        <f t="shared" si="54"/>
        <v>1137</v>
      </c>
      <c r="B1138" s="6" t="str">
        <f>IF(A1138="","",VLOOKUP($A1138,超越经验表!$A:$B,2,))</f>
        <v>7.92万亿</v>
      </c>
      <c r="C1138" s="6">
        <f>IF(A1138="","",VLOOKUP($A1138,超越经验表!$A:$C,3,))</f>
        <v>7923448524207</v>
      </c>
      <c r="D1138" s="6">
        <f>IF(A1138="","",VLOOKUP($A1138,超越经验表!$A:$D,4,))</f>
        <v>1</v>
      </c>
      <c r="E1138" s="6" t="str">
        <f t="shared" si="52"/>
        <v>2500.29万亿</v>
      </c>
      <c r="F1138" s="6">
        <f>IF(A1138="","",VLOOKUP($A1138,超越经验表!$A:$F,6,)-VLOOKUP($A$3-1,超越经验表!$A:$F,6,))</f>
        <v>2500288613457208</v>
      </c>
      <c r="G1138" s="6">
        <f>IF(A1138="","",VLOOKUP($A1138,超越经验表!$A:$G,7,)-VLOOKUP($A$3-1,超越经验表!$A:$G,7,))</f>
        <v>1136</v>
      </c>
      <c r="H1138" s="6">
        <f t="shared" si="53"/>
        <v>1137</v>
      </c>
    </row>
    <row r="1139" spans="1:8" x14ac:dyDescent="0.2">
      <c r="A1139" s="5">
        <f t="shared" si="54"/>
        <v>1138</v>
      </c>
      <c r="B1139" s="5" t="str">
        <f>IF(A1139="","",VLOOKUP($A1139,超越经验表!$A:$B,2,))</f>
        <v>7.94万亿</v>
      </c>
      <c r="C1139" s="5">
        <f>IF(A1139="","",VLOOKUP($A1139,超越经验表!$A:$C,3,))</f>
        <v>7940707407328</v>
      </c>
      <c r="D1139" s="5">
        <f>IF(A1139="","",VLOOKUP($A1139,超越经验表!$A:$D,4,))</f>
        <v>1</v>
      </c>
      <c r="E1139" s="5" t="str">
        <f t="shared" si="52"/>
        <v>2508.21万亿</v>
      </c>
      <c r="F1139" s="5">
        <f>IF(A1139="","",VLOOKUP($A1139,超越经验表!$A:$F,6,)-VLOOKUP($A$3-1,超越经验表!$A:$F,6,))</f>
        <v>2508212061981415</v>
      </c>
      <c r="G1139" s="5">
        <f>IF(A1139="","",VLOOKUP($A1139,超越经验表!$A:$G,7,)-VLOOKUP($A$3-1,超越经验表!$A:$G,7,))</f>
        <v>1137</v>
      </c>
      <c r="H1139" s="5">
        <f t="shared" si="53"/>
        <v>1138</v>
      </c>
    </row>
    <row r="1140" spans="1:8" x14ac:dyDescent="0.2">
      <c r="A1140" s="11">
        <f t="shared" si="54"/>
        <v>1139</v>
      </c>
      <c r="B1140" s="6" t="str">
        <f>IF(A1140="","",VLOOKUP($A1140,超越经验表!$A:$B,2,))</f>
        <v>7.96万亿</v>
      </c>
      <c r="C1140" s="6">
        <f>IF(A1140="","",VLOOKUP($A1140,超越经验表!$A:$C,3,))</f>
        <v>7957992178773</v>
      </c>
      <c r="D1140" s="6">
        <f>IF(A1140="","",VLOOKUP($A1140,超越经验表!$A:$D,4,))</f>
        <v>1</v>
      </c>
      <c r="E1140" s="6" t="str">
        <f t="shared" si="52"/>
        <v>2516.15万亿</v>
      </c>
      <c r="F1140" s="6">
        <f>IF(A1140="","",VLOOKUP($A1140,超越经验表!$A:$F,6,)-VLOOKUP($A$3-1,超越经验表!$A:$F,6,))</f>
        <v>2516152769388743</v>
      </c>
      <c r="G1140" s="6">
        <f>IF(A1140="","",VLOOKUP($A1140,超越经验表!$A:$G,7,)-VLOOKUP($A$3-1,超越经验表!$A:$G,7,))</f>
        <v>1138</v>
      </c>
      <c r="H1140" s="6">
        <f t="shared" si="53"/>
        <v>1139</v>
      </c>
    </row>
    <row r="1141" spans="1:8" x14ac:dyDescent="0.2">
      <c r="A1141" s="5">
        <f t="shared" si="54"/>
        <v>1140</v>
      </c>
      <c r="B1141" s="5" t="str">
        <f>IF(A1141="","",VLOOKUP($A1141,超越经验表!$A:$B,2,))</f>
        <v>7.98万亿</v>
      </c>
      <c r="C1141" s="5">
        <f>IF(A1141="","",VLOOKUP($A1141,超越经验表!$A:$C,3,))</f>
        <v>7975302877376</v>
      </c>
      <c r="D1141" s="5">
        <f>IF(A1141="","",VLOOKUP($A1141,超越经验表!$A:$D,4,))</f>
        <v>1</v>
      </c>
      <c r="E1141" s="5" t="str">
        <f t="shared" si="52"/>
        <v>2524.11万亿</v>
      </c>
      <c r="F1141" s="5">
        <f>IF(A1141="","",VLOOKUP($A1141,超越经验表!$A:$F,6,)-VLOOKUP($A$3-1,超越经验表!$A:$F,6,))</f>
        <v>2524110761567516</v>
      </c>
      <c r="G1141" s="5">
        <f>IF(A1141="","",VLOOKUP($A1141,超越经验表!$A:$G,7,)-VLOOKUP($A$3-1,超越经验表!$A:$G,7,))</f>
        <v>1139</v>
      </c>
      <c r="H1141" s="5">
        <f t="shared" si="53"/>
        <v>1140</v>
      </c>
    </row>
    <row r="1142" spans="1:8" x14ac:dyDescent="0.2">
      <c r="A1142" s="11">
        <f t="shared" si="54"/>
        <v>1141</v>
      </c>
      <c r="B1142" s="6" t="str">
        <f>IF(A1142="","",VLOOKUP($A1142,超越经验表!$A:$B,2,))</f>
        <v>7.99万亿</v>
      </c>
      <c r="C1142" s="6">
        <f>IF(A1142="","",VLOOKUP($A1142,超越经验表!$A:$C,3,))</f>
        <v>7992639542026</v>
      </c>
      <c r="D1142" s="6">
        <f>IF(A1142="","",VLOOKUP($A1142,超越经验表!$A:$D,4,))</f>
        <v>1</v>
      </c>
      <c r="E1142" s="6" t="str">
        <f t="shared" si="52"/>
        <v>2532.09万亿</v>
      </c>
      <c r="F1142" s="6">
        <f>IF(A1142="","",VLOOKUP($A1142,超越经验表!$A:$F,6,)-VLOOKUP($A$3-1,超越经验表!$A:$F,6,))</f>
        <v>2532086064444892</v>
      </c>
      <c r="G1142" s="6">
        <f>IF(A1142="","",VLOOKUP($A1142,超越经验表!$A:$G,7,)-VLOOKUP($A$3-1,超越经验表!$A:$G,7,))</f>
        <v>1140</v>
      </c>
      <c r="H1142" s="6">
        <f t="shared" si="53"/>
        <v>1141</v>
      </c>
    </row>
    <row r="1143" spans="1:8" x14ac:dyDescent="0.2">
      <c r="A1143" s="5">
        <f t="shared" si="54"/>
        <v>1142</v>
      </c>
      <c r="B1143" s="5" t="str">
        <f>IF(A1143="","",VLOOKUP($A1143,超越经验表!$A:$B,2,))</f>
        <v>8.01万亿</v>
      </c>
      <c r="C1143" s="5">
        <f>IF(A1143="","",VLOOKUP($A1143,超越经验表!$A:$C,3,))</f>
        <v>8010002211673</v>
      </c>
      <c r="D1143" s="5">
        <f>IF(A1143="","",VLOOKUP($A1143,超越经验表!$A:$D,4,))</f>
        <v>1</v>
      </c>
      <c r="E1143" s="5" t="str">
        <f t="shared" si="52"/>
        <v>2540.08万亿</v>
      </c>
      <c r="F1143" s="5">
        <f>IF(A1143="","",VLOOKUP($A1143,超越经验表!$A:$F,6,)-VLOOKUP($A$3-1,超越经验表!$A:$F,6,))</f>
        <v>2540078703986918</v>
      </c>
      <c r="G1143" s="5">
        <f>IF(A1143="","",VLOOKUP($A1143,超越经验表!$A:$G,7,)-VLOOKUP($A$3-1,超越经验表!$A:$G,7,))</f>
        <v>1141</v>
      </c>
      <c r="H1143" s="5">
        <f t="shared" si="53"/>
        <v>1142</v>
      </c>
    </row>
    <row r="1144" spans="1:8" x14ac:dyDescent="0.2">
      <c r="A1144" s="11">
        <f t="shared" si="54"/>
        <v>1143</v>
      </c>
      <c r="B1144" s="6" t="str">
        <f>IF(A1144="","",VLOOKUP($A1144,超越经验表!$A:$B,2,))</f>
        <v>8.03万亿</v>
      </c>
      <c r="C1144" s="6">
        <f>IF(A1144="","",VLOOKUP($A1144,超越经验表!$A:$C,3,))</f>
        <v>8027390925325</v>
      </c>
      <c r="D1144" s="6">
        <f>IF(A1144="","",VLOOKUP($A1144,超越经验表!$A:$D,4,))</f>
        <v>1</v>
      </c>
      <c r="E1144" s="6" t="str">
        <f t="shared" si="52"/>
        <v>2548.09万亿</v>
      </c>
      <c r="F1144" s="6">
        <f>IF(A1144="","",VLOOKUP($A1144,超越经验表!$A:$F,6,)-VLOOKUP($A$3-1,超越经验表!$A:$F,6,))</f>
        <v>2548088706198591</v>
      </c>
      <c r="G1144" s="6">
        <f>IF(A1144="","",VLOOKUP($A1144,超越经验表!$A:$G,7,)-VLOOKUP($A$3-1,超越经验表!$A:$G,7,))</f>
        <v>1142</v>
      </c>
      <c r="H1144" s="6">
        <f t="shared" si="53"/>
        <v>1143</v>
      </c>
    </row>
    <row r="1145" spans="1:8" x14ac:dyDescent="0.2">
      <c r="A1145" s="5">
        <f t="shared" si="54"/>
        <v>1144</v>
      </c>
      <c r="B1145" s="5" t="str">
        <f>IF(A1145="","",VLOOKUP($A1145,超越经验表!$A:$B,2,))</f>
        <v>8.04万亿</v>
      </c>
      <c r="C1145" s="5">
        <f>IF(A1145="","",VLOOKUP($A1145,超越经验表!$A:$C,3,))</f>
        <v>8044805722047</v>
      </c>
      <c r="D1145" s="5">
        <f>IF(A1145="","",VLOOKUP($A1145,超越经验表!$A:$D,4,))</f>
        <v>1</v>
      </c>
      <c r="E1145" s="5" t="str">
        <f t="shared" si="52"/>
        <v>2556.12万亿</v>
      </c>
      <c r="F1145" s="5">
        <f>IF(A1145="","",VLOOKUP($A1145,超越经验表!$A:$F,6,)-VLOOKUP($A$3-1,超越经验表!$A:$F,6,))</f>
        <v>2556116097123916</v>
      </c>
      <c r="G1145" s="5">
        <f>IF(A1145="","",VLOOKUP($A1145,超越经验表!$A:$G,7,)-VLOOKUP($A$3-1,超越经验表!$A:$G,7,))</f>
        <v>1143</v>
      </c>
      <c r="H1145" s="5">
        <f t="shared" si="53"/>
        <v>1144</v>
      </c>
    </row>
    <row r="1146" spans="1:8" x14ac:dyDescent="0.2">
      <c r="A1146" s="11">
        <f t="shared" si="54"/>
        <v>1145</v>
      </c>
      <c r="B1146" s="6" t="str">
        <f>IF(A1146="","",VLOOKUP($A1146,超越经验表!$A:$B,2,))</f>
        <v>8.06万亿</v>
      </c>
      <c r="C1146" s="6">
        <f>IF(A1146="","",VLOOKUP($A1146,超越经验表!$A:$C,3,))</f>
        <v>8062246640965</v>
      </c>
      <c r="D1146" s="6">
        <f>IF(A1146="","",VLOOKUP($A1146,超越经验表!$A:$D,4,))</f>
        <v>1</v>
      </c>
      <c r="E1146" s="6" t="str">
        <f t="shared" si="52"/>
        <v>2564.16万亿</v>
      </c>
      <c r="F1146" s="6">
        <f>IF(A1146="","",VLOOKUP($A1146,超越经验表!$A:$F,6,)-VLOOKUP($A$3-1,超越经验表!$A:$F,6,))</f>
        <v>2564160902845963</v>
      </c>
      <c r="G1146" s="6">
        <f>IF(A1146="","",VLOOKUP($A1146,超越经验表!$A:$G,7,)-VLOOKUP($A$3-1,超越经验表!$A:$G,7,))</f>
        <v>1144</v>
      </c>
      <c r="H1146" s="6">
        <f t="shared" si="53"/>
        <v>1145</v>
      </c>
    </row>
    <row r="1147" spans="1:8" x14ac:dyDescent="0.2">
      <c r="A1147" s="5">
        <f t="shared" si="54"/>
        <v>1146</v>
      </c>
      <c r="B1147" s="5" t="str">
        <f>IF(A1147="","",VLOOKUP($A1147,超越经验表!$A:$B,2,))</f>
        <v>8.08万亿</v>
      </c>
      <c r="C1147" s="5">
        <f>IF(A1147="","",VLOOKUP($A1147,超越经验表!$A:$C,3,))</f>
        <v>8079713721260</v>
      </c>
      <c r="D1147" s="5">
        <f>IF(A1147="","",VLOOKUP($A1147,超越经验表!$A:$D,4,))</f>
        <v>1</v>
      </c>
      <c r="E1147" s="5" t="str">
        <f t="shared" si="52"/>
        <v>2572.22万亿</v>
      </c>
      <c r="F1147" s="5">
        <f>IF(A1147="","",VLOOKUP($A1147,超越经验表!$A:$F,6,)-VLOOKUP($A$3-1,超越经验表!$A:$F,6,))</f>
        <v>2572223149486928</v>
      </c>
      <c r="G1147" s="5">
        <f>IF(A1147="","",VLOOKUP($A1147,超越经验表!$A:$G,7,)-VLOOKUP($A$3-1,超越经验表!$A:$G,7,))</f>
        <v>1145</v>
      </c>
      <c r="H1147" s="5">
        <f t="shared" si="53"/>
        <v>1146</v>
      </c>
    </row>
    <row r="1148" spans="1:8" x14ac:dyDescent="0.2">
      <c r="A1148" s="11">
        <f t="shared" si="54"/>
        <v>1147</v>
      </c>
      <c r="B1148" s="6" t="str">
        <f>IF(A1148="","",VLOOKUP($A1148,超越经验表!$A:$B,2,))</f>
        <v>8.1万亿</v>
      </c>
      <c r="C1148" s="6">
        <f>IF(A1148="","",VLOOKUP($A1148,超越经验表!$A:$C,3,))</f>
        <v>8097207002176</v>
      </c>
      <c r="D1148" s="6">
        <f>IF(A1148="","",VLOOKUP($A1148,超越经验表!$A:$D,4,))</f>
        <v>1</v>
      </c>
      <c r="E1148" s="6" t="str">
        <f t="shared" si="52"/>
        <v>2580.3万亿</v>
      </c>
      <c r="F1148" s="6">
        <f>IF(A1148="","",VLOOKUP($A1148,超越经验表!$A:$F,6,)-VLOOKUP($A$3-1,超越经验表!$A:$F,6,))</f>
        <v>2580302863208188</v>
      </c>
      <c r="G1148" s="6">
        <f>IF(A1148="","",VLOOKUP($A1148,超越经验表!$A:$G,7,)-VLOOKUP($A$3-1,超越经验表!$A:$G,7,))</f>
        <v>1146</v>
      </c>
      <c r="H1148" s="6">
        <f t="shared" si="53"/>
        <v>1147</v>
      </c>
    </row>
    <row r="1149" spans="1:8" x14ac:dyDescent="0.2">
      <c r="A1149" s="5">
        <f t="shared" si="54"/>
        <v>1148</v>
      </c>
      <c r="B1149" s="5" t="str">
        <f>IF(A1149="","",VLOOKUP($A1149,超越经验表!$A:$B,2,))</f>
        <v>8.11万亿</v>
      </c>
      <c r="C1149" s="5">
        <f>IF(A1149="","",VLOOKUP($A1149,超越经验表!$A:$C,3,))</f>
        <v>8114726523014</v>
      </c>
      <c r="D1149" s="5">
        <f>IF(A1149="","",VLOOKUP($A1149,超越经验表!$A:$D,4,))</f>
        <v>1</v>
      </c>
      <c r="E1149" s="5" t="str">
        <f t="shared" si="52"/>
        <v>2588.4万亿</v>
      </c>
      <c r="F1149" s="5">
        <f>IF(A1149="","",VLOOKUP($A1149,超越经验表!$A:$F,6,)-VLOOKUP($A$3-1,超越经验表!$A:$F,6,))</f>
        <v>2588400070210364</v>
      </c>
      <c r="G1149" s="5">
        <f>IF(A1149="","",VLOOKUP($A1149,超越经验表!$A:$G,7,)-VLOOKUP($A$3-1,超越经验表!$A:$G,7,))</f>
        <v>1147</v>
      </c>
      <c r="H1149" s="5">
        <f t="shared" si="53"/>
        <v>1148</v>
      </c>
    </row>
    <row r="1150" spans="1:8" x14ac:dyDescent="0.2">
      <c r="A1150" s="11">
        <f t="shared" si="54"/>
        <v>1149</v>
      </c>
      <c r="B1150" s="6" t="str">
        <f>IF(A1150="","",VLOOKUP($A1150,超越经验表!$A:$B,2,))</f>
        <v>8.13万亿</v>
      </c>
      <c r="C1150" s="6">
        <f>IF(A1150="","",VLOOKUP($A1150,超越经验表!$A:$C,3,))</f>
        <v>8132272323133</v>
      </c>
      <c r="D1150" s="6">
        <f>IF(A1150="","",VLOOKUP($A1150,超越经验表!$A:$D,4,))</f>
        <v>1</v>
      </c>
      <c r="E1150" s="6" t="str">
        <f t="shared" si="52"/>
        <v>2596.51万亿</v>
      </c>
      <c r="F1150" s="6">
        <f>IF(A1150="","",VLOOKUP($A1150,超越经验表!$A:$F,6,)-VLOOKUP($A$3-1,超越经验表!$A:$F,6,))</f>
        <v>2596514796733378</v>
      </c>
      <c r="G1150" s="6">
        <f>IF(A1150="","",VLOOKUP($A1150,超越经验表!$A:$G,7,)-VLOOKUP($A$3-1,超越经验表!$A:$G,7,))</f>
        <v>1148</v>
      </c>
      <c r="H1150" s="6">
        <f t="shared" si="53"/>
        <v>1149</v>
      </c>
    </row>
    <row r="1151" spans="1:8" x14ac:dyDescent="0.2">
      <c r="A1151" s="5">
        <f t="shared" si="54"/>
        <v>1150</v>
      </c>
      <c r="B1151" s="5" t="str">
        <f>IF(A1151="","",VLOOKUP($A1151,超越经验表!$A:$B,2,))</f>
        <v>8.15万亿</v>
      </c>
      <c r="C1151" s="5">
        <f>IF(A1151="","",VLOOKUP($A1151,超越经验表!$A:$C,3,))</f>
        <v>8149844441952</v>
      </c>
      <c r="D1151" s="5">
        <f>IF(A1151="","",VLOOKUP($A1151,超越经验表!$A:$D,4,))</f>
        <v>1</v>
      </c>
      <c r="E1151" s="5" t="str">
        <f t="shared" si="52"/>
        <v>2604.65万亿</v>
      </c>
      <c r="F1151" s="5">
        <f>IF(A1151="","",VLOOKUP($A1151,超越经验表!$A:$F,6,)-VLOOKUP($A$3-1,超越经验表!$A:$F,6,))</f>
        <v>2604647069056511</v>
      </c>
      <c r="G1151" s="5">
        <f>IF(A1151="","",VLOOKUP($A1151,超越经验表!$A:$G,7,)-VLOOKUP($A$3-1,超越经验表!$A:$G,7,))</f>
        <v>1149</v>
      </c>
      <c r="H1151" s="5">
        <f t="shared" si="53"/>
        <v>1150</v>
      </c>
    </row>
    <row r="1152" spans="1:8" x14ac:dyDescent="0.2">
      <c r="A1152" s="11">
        <f t="shared" si="54"/>
        <v>1151</v>
      </c>
      <c r="B1152" s="6" t="str">
        <f>IF(A1152="","",VLOOKUP($A1152,超越经验表!$A:$B,2,))</f>
        <v>8.17万亿</v>
      </c>
      <c r="C1152" s="6">
        <f>IF(A1152="","",VLOOKUP($A1152,超越经验表!$A:$C,3,))</f>
        <v>8167442918949</v>
      </c>
      <c r="D1152" s="6">
        <f>IF(A1152="","",VLOOKUP($A1152,超越经验表!$A:$D,4,))</f>
        <v>1</v>
      </c>
      <c r="E1152" s="6" t="str">
        <f t="shared" si="52"/>
        <v>2612.8万亿</v>
      </c>
      <c r="F1152" s="6">
        <f>IF(A1152="","",VLOOKUP($A1152,超越经验表!$A:$F,6,)-VLOOKUP($A$3-1,超越经验表!$A:$F,6,))</f>
        <v>2612796913498463</v>
      </c>
      <c r="G1152" s="6">
        <f>IF(A1152="","",VLOOKUP($A1152,超越经验表!$A:$G,7,)-VLOOKUP($A$3-1,超越经验表!$A:$G,7,))</f>
        <v>1150</v>
      </c>
      <c r="H1152" s="6">
        <f t="shared" si="53"/>
        <v>1151</v>
      </c>
    </row>
    <row r="1153" spans="1:8" x14ac:dyDescent="0.2">
      <c r="A1153" s="5">
        <f t="shared" si="54"/>
        <v>1152</v>
      </c>
      <c r="B1153" s="5" t="str">
        <f>IF(A1153="","",VLOOKUP($A1153,超越经验表!$A:$B,2,))</f>
        <v>8.19万亿</v>
      </c>
      <c r="C1153" s="5">
        <f>IF(A1153="","",VLOOKUP($A1153,超越经验表!$A:$C,3,))</f>
        <v>8185067793662</v>
      </c>
      <c r="D1153" s="5">
        <f>IF(A1153="","",VLOOKUP($A1153,超越经验表!$A:$D,4,))</f>
        <v>1</v>
      </c>
      <c r="E1153" s="5" t="str">
        <f t="shared" si="52"/>
        <v>2620.96万亿</v>
      </c>
      <c r="F1153" s="5">
        <f>IF(A1153="","",VLOOKUP($A1153,超越经验表!$A:$F,6,)-VLOOKUP($A$3-1,超越经验表!$A:$F,6,))</f>
        <v>2620964356417412</v>
      </c>
      <c r="G1153" s="5">
        <f>IF(A1153="","",VLOOKUP($A1153,超越经验表!$A:$G,7,)-VLOOKUP($A$3-1,超越经验表!$A:$G,7,))</f>
        <v>1151</v>
      </c>
      <c r="H1153" s="5">
        <f t="shared" si="53"/>
        <v>1152</v>
      </c>
    </row>
    <row r="1154" spans="1:8" x14ac:dyDescent="0.2">
      <c r="A1154" s="11">
        <f t="shared" si="54"/>
        <v>1153</v>
      </c>
      <c r="B1154" s="6" t="str">
        <f>IF(A1154="","",VLOOKUP($A1154,超越经验表!$A:$B,2,))</f>
        <v>8.2万亿</v>
      </c>
      <c r="C1154" s="6">
        <f>IF(A1154="","",VLOOKUP($A1154,超越经验表!$A:$C,3,))</f>
        <v>8202719105686</v>
      </c>
      <c r="D1154" s="6">
        <f>IF(A1154="","",VLOOKUP($A1154,超越经验表!$A:$D,4,))</f>
        <v>1</v>
      </c>
      <c r="E1154" s="6" t="str">
        <f t="shared" si="52"/>
        <v>2629.15万亿</v>
      </c>
      <c r="F1154" s="6">
        <f>IF(A1154="","",VLOOKUP($A1154,超越经验表!$A:$F,6,)-VLOOKUP($A$3-1,超越经验表!$A:$F,6,))</f>
        <v>2629149424211074</v>
      </c>
      <c r="G1154" s="6">
        <f>IF(A1154="","",VLOOKUP($A1154,超越经验表!$A:$G,7,)-VLOOKUP($A$3-1,超越经验表!$A:$G,7,))</f>
        <v>1152</v>
      </c>
      <c r="H1154" s="6">
        <f t="shared" si="53"/>
        <v>1153</v>
      </c>
    </row>
    <row r="1155" spans="1:8" x14ac:dyDescent="0.2">
      <c r="A1155" s="5">
        <f t="shared" si="54"/>
        <v>1154</v>
      </c>
      <c r="B1155" s="5" t="str">
        <f>IF(A1155="","",VLOOKUP($A1155,超越经验表!$A:$B,2,))</f>
        <v>8.22万亿</v>
      </c>
      <c r="C1155" s="5">
        <f>IF(A1155="","",VLOOKUP($A1155,超越经验表!$A:$C,3,))</f>
        <v>8220396894679</v>
      </c>
      <c r="D1155" s="5">
        <f>IF(A1155="","",VLOOKUP($A1155,超越经验表!$A:$D,4,))</f>
        <v>1</v>
      </c>
      <c r="E1155" s="5" t="str">
        <f t="shared" si="52"/>
        <v>2637.35万亿</v>
      </c>
      <c r="F1155" s="5">
        <f>IF(A1155="","",VLOOKUP($A1155,超越经验表!$A:$F,6,)-VLOOKUP($A$3-1,超越经验表!$A:$F,6,))</f>
        <v>2637352143316760</v>
      </c>
      <c r="G1155" s="5">
        <f>IF(A1155="","",VLOOKUP($A1155,超越经验表!$A:$G,7,)-VLOOKUP($A$3-1,超越经验表!$A:$G,7,))</f>
        <v>1153</v>
      </c>
      <c r="H1155" s="5">
        <f t="shared" si="53"/>
        <v>1154</v>
      </c>
    </row>
    <row r="1156" spans="1:8" x14ac:dyDescent="0.2">
      <c r="A1156" s="11">
        <f t="shared" si="54"/>
        <v>1155</v>
      </c>
      <c r="B1156" s="6" t="str">
        <f>IF(A1156="","",VLOOKUP($A1156,超越经验表!$A:$B,2,))</f>
        <v>8.24万亿</v>
      </c>
      <c r="C1156" s="6">
        <f>IF(A1156="","",VLOOKUP($A1156,超越经验表!$A:$C,3,))</f>
        <v>8238101200356</v>
      </c>
      <c r="D1156" s="6">
        <f>IF(A1156="","",VLOOKUP($A1156,超越经验表!$A:$D,4,))</f>
        <v>1</v>
      </c>
      <c r="E1156" s="6" t="str">
        <f t="shared" si="52"/>
        <v>2645.57万亿</v>
      </c>
      <c r="F1156" s="6">
        <f>IF(A1156="","",VLOOKUP($A1156,超越经验表!$A:$F,6,)-VLOOKUP($A$3-1,超越经验表!$A:$F,6,))</f>
        <v>2645572540211439</v>
      </c>
      <c r="G1156" s="6">
        <f>IF(A1156="","",VLOOKUP($A1156,超越经验表!$A:$G,7,)-VLOOKUP($A$3-1,超越经验表!$A:$G,7,))</f>
        <v>1154</v>
      </c>
      <c r="H1156" s="6">
        <f t="shared" si="53"/>
        <v>1155</v>
      </c>
    </row>
    <row r="1157" spans="1:8" x14ac:dyDescent="0.2">
      <c r="A1157" s="5">
        <f t="shared" si="54"/>
        <v>1156</v>
      </c>
      <c r="B1157" s="5" t="str">
        <f>IF(A1157="","",VLOOKUP($A1157,超越经验表!$A:$B,2,))</f>
        <v>8.26万亿</v>
      </c>
      <c r="C1157" s="5">
        <f>IF(A1157="","",VLOOKUP($A1157,超越经验表!$A:$C,3,))</f>
        <v>8255832062490</v>
      </c>
      <c r="D1157" s="5">
        <f>IF(A1157="","",VLOOKUP($A1157,超越经验表!$A:$D,4,))</f>
        <v>1</v>
      </c>
      <c r="E1157" s="5" t="str">
        <f t="shared" ref="E1157:E1220" si="55">IF(A1157="","",IF(F1157&gt;9999999999999990,ROUND(F1157/10000000000000000,2)&amp;"万兆",IF(F1157&gt;999999999999,ROUND(F1157/1000000000000,2)&amp;"万亿",IF(F1157&gt;99999999,ROUND(F1157/100000000,2)&amp;"亿",ROUND(F1157/10000,2)&amp;"万"))))</f>
        <v>2653.81万亿</v>
      </c>
      <c r="F1157" s="5">
        <f>IF(A1157="","",VLOOKUP($A1157,超越经验表!$A:$F,6,)-VLOOKUP($A$3-1,超越经验表!$A:$F,6,))</f>
        <v>2653810641411795</v>
      </c>
      <c r="G1157" s="5">
        <f>IF(A1157="","",VLOOKUP($A1157,超越经验表!$A:$G,7,)-VLOOKUP($A$3-1,超越经验表!$A:$G,7,))</f>
        <v>1155</v>
      </c>
      <c r="H1157" s="5">
        <f t="shared" ref="H1157:H1220" si="56">A1157</f>
        <v>1156</v>
      </c>
    </row>
    <row r="1158" spans="1:8" x14ac:dyDescent="0.2">
      <c r="A1158" s="11">
        <f t="shared" si="54"/>
        <v>1157</v>
      </c>
      <c r="B1158" s="6" t="str">
        <f>IF(A1158="","",VLOOKUP($A1158,超越经验表!$A:$B,2,))</f>
        <v>8.27万亿</v>
      </c>
      <c r="C1158" s="6">
        <f>IF(A1158="","",VLOOKUP($A1158,超越经验表!$A:$C,3,))</f>
        <v>8273589520918</v>
      </c>
      <c r="D1158" s="6">
        <f>IF(A1158="","",VLOOKUP($A1158,超越经验表!$A:$D,4,))</f>
        <v>1</v>
      </c>
      <c r="E1158" s="6" t="str">
        <f t="shared" si="55"/>
        <v>2662.07万亿</v>
      </c>
      <c r="F1158" s="6">
        <f>IF(A1158="","",VLOOKUP($A1158,超越经验表!$A:$F,6,)-VLOOKUP($A$3-1,超越经验表!$A:$F,6,))</f>
        <v>2662066473474285</v>
      </c>
      <c r="G1158" s="6">
        <f>IF(A1158="","",VLOOKUP($A1158,超越经验表!$A:$G,7,)-VLOOKUP($A$3-1,超越经验表!$A:$G,7,))</f>
        <v>1156</v>
      </c>
      <c r="H1158" s="6">
        <f t="shared" si="56"/>
        <v>1157</v>
      </c>
    </row>
    <row r="1159" spans="1:8" x14ac:dyDescent="0.2">
      <c r="A1159" s="5">
        <f t="shared" ref="A1159:A1222" si="57">IF(A1158="","",IF(A1158+1&lt;=4000,A1158+1,""))</f>
        <v>1158</v>
      </c>
      <c r="B1159" s="5" t="str">
        <f>IF(A1159="","",VLOOKUP($A1159,超越经验表!$A:$B,2,))</f>
        <v>8.29万亿</v>
      </c>
      <c r="C1159" s="5">
        <f>IF(A1159="","",VLOOKUP($A1159,超越经验表!$A:$C,3,))</f>
        <v>8291373615534</v>
      </c>
      <c r="D1159" s="5">
        <f>IF(A1159="","",VLOOKUP($A1159,超越经验表!$A:$D,4,))</f>
        <v>1</v>
      </c>
      <c r="E1159" s="5" t="str">
        <f t="shared" si="55"/>
        <v>2670.34万亿</v>
      </c>
      <c r="F1159" s="5">
        <f>IF(A1159="","",VLOOKUP($A1159,超越经验表!$A:$F,6,)-VLOOKUP($A$3-1,超越经验表!$A:$F,6,))</f>
        <v>2670340062995203</v>
      </c>
      <c r="G1159" s="5">
        <f>IF(A1159="","",VLOOKUP($A1159,超越经验表!$A:$G,7,)-VLOOKUP($A$3-1,超越经验表!$A:$G,7,))</f>
        <v>1157</v>
      </c>
      <c r="H1159" s="5">
        <f t="shared" si="56"/>
        <v>1158</v>
      </c>
    </row>
    <row r="1160" spans="1:8" x14ac:dyDescent="0.2">
      <c r="A1160" s="11">
        <f t="shared" si="57"/>
        <v>1159</v>
      </c>
      <c r="B1160" s="6" t="str">
        <f>IF(A1160="","",VLOOKUP($A1160,超越经验表!$A:$B,2,))</f>
        <v>8.31万亿</v>
      </c>
      <c r="C1160" s="6">
        <f>IF(A1160="","",VLOOKUP($A1160,超越经验表!$A:$C,3,))</f>
        <v>8309184386292</v>
      </c>
      <c r="D1160" s="6">
        <f>IF(A1160="","",VLOOKUP($A1160,超越经验表!$A:$D,4,))</f>
        <v>1</v>
      </c>
      <c r="E1160" s="6" t="str">
        <f t="shared" si="55"/>
        <v>2678.63万亿</v>
      </c>
      <c r="F1160" s="6">
        <f>IF(A1160="","",VLOOKUP($A1160,超越经验表!$A:$F,6,)-VLOOKUP($A$3-1,超越经验表!$A:$F,6,))</f>
        <v>2678631436610737</v>
      </c>
      <c r="G1160" s="6">
        <f>IF(A1160="","",VLOOKUP($A1160,超越经验表!$A:$G,7,)-VLOOKUP($A$3-1,超越经验表!$A:$G,7,))</f>
        <v>1158</v>
      </c>
      <c r="H1160" s="6">
        <f t="shared" si="56"/>
        <v>1159</v>
      </c>
    </row>
    <row r="1161" spans="1:8" x14ac:dyDescent="0.2">
      <c r="A1161" s="5">
        <f t="shared" si="57"/>
        <v>1160</v>
      </c>
      <c r="B1161" s="5" t="str">
        <f>IF(A1161="","",VLOOKUP($A1161,超越经验表!$A:$B,2,))</f>
        <v>8.33万亿</v>
      </c>
      <c r="C1161" s="5">
        <f>IF(A1161="","",VLOOKUP($A1161,超越经验表!$A:$C,3,))</f>
        <v>8327021873205</v>
      </c>
      <c r="D1161" s="5">
        <f>IF(A1161="","",VLOOKUP($A1161,超越经验表!$A:$D,4,))</f>
        <v>1</v>
      </c>
      <c r="E1161" s="5" t="str">
        <f t="shared" si="55"/>
        <v>2686.94万亿</v>
      </c>
      <c r="F1161" s="5">
        <f>IF(A1161="","",VLOOKUP($A1161,超越经验表!$A:$F,6,)-VLOOKUP($A$3-1,超越经验表!$A:$F,6,))</f>
        <v>2686940620997029</v>
      </c>
      <c r="G1161" s="5">
        <f>IF(A1161="","",VLOOKUP($A1161,超越经验表!$A:$G,7,)-VLOOKUP($A$3-1,超越经验表!$A:$G,7,))</f>
        <v>1159</v>
      </c>
      <c r="H1161" s="5">
        <f t="shared" si="56"/>
        <v>1160</v>
      </c>
    </row>
    <row r="1162" spans="1:8" x14ac:dyDescent="0.2">
      <c r="A1162" s="11">
        <f t="shared" si="57"/>
        <v>1161</v>
      </c>
      <c r="B1162" s="6" t="str">
        <f>IF(A1162="","",VLOOKUP($A1162,超越经验表!$A:$B,2,))</f>
        <v>8.34万亿</v>
      </c>
      <c r="C1162" s="6">
        <f>IF(A1162="","",VLOOKUP($A1162,超越经验表!$A:$C,3,))</f>
        <v>8344886116349</v>
      </c>
      <c r="D1162" s="6">
        <f>IF(A1162="","",VLOOKUP($A1162,超越经验表!$A:$D,4,))</f>
        <v>1</v>
      </c>
      <c r="E1162" s="6" t="str">
        <f t="shared" si="55"/>
        <v>2695.27万亿</v>
      </c>
      <c r="F1162" s="6">
        <f>IF(A1162="","",VLOOKUP($A1162,超越经验表!$A:$F,6,)-VLOOKUP($A$3-1,超越经验表!$A:$F,6,))</f>
        <v>2695267642870234</v>
      </c>
      <c r="G1162" s="6">
        <f>IF(A1162="","",VLOOKUP($A1162,超越经验表!$A:$G,7,)-VLOOKUP($A$3-1,超越经验表!$A:$G,7,))</f>
        <v>1160</v>
      </c>
      <c r="H1162" s="6">
        <f t="shared" si="56"/>
        <v>1161</v>
      </c>
    </row>
    <row r="1163" spans="1:8" x14ac:dyDescent="0.2">
      <c r="A1163" s="5">
        <f t="shared" si="57"/>
        <v>1162</v>
      </c>
      <c r="B1163" s="5" t="str">
        <f>IF(A1163="","",VLOOKUP($A1163,超越经验表!$A:$B,2,))</f>
        <v>8.36万亿</v>
      </c>
      <c r="C1163" s="5">
        <f>IF(A1163="","",VLOOKUP($A1163,超越经验表!$A:$C,3,))</f>
        <v>8362777155858</v>
      </c>
      <c r="D1163" s="5">
        <f>IF(A1163="","",VLOOKUP($A1163,超越经验表!$A:$D,4,))</f>
        <v>1</v>
      </c>
      <c r="E1163" s="5" t="str">
        <f t="shared" si="55"/>
        <v>2703.61万亿</v>
      </c>
      <c r="F1163" s="5">
        <f>IF(A1163="","",VLOOKUP($A1163,超越经验表!$A:$F,6,)-VLOOKUP($A$3-1,超越经验表!$A:$F,6,))</f>
        <v>2703612528986583</v>
      </c>
      <c r="G1163" s="5">
        <f>IF(A1163="","",VLOOKUP($A1163,超越经验表!$A:$G,7,)-VLOOKUP($A$3-1,超越经验表!$A:$G,7,))</f>
        <v>1161</v>
      </c>
      <c r="H1163" s="5">
        <f t="shared" si="56"/>
        <v>1162</v>
      </c>
    </row>
    <row r="1164" spans="1:8" x14ac:dyDescent="0.2">
      <c r="A1164" s="11">
        <f t="shared" si="57"/>
        <v>1163</v>
      </c>
      <c r="B1164" s="6" t="str">
        <f>IF(A1164="","",VLOOKUP($A1164,超越经验表!$A:$B,2,))</f>
        <v>8.38万亿</v>
      </c>
      <c r="C1164" s="6">
        <f>IF(A1164="","",VLOOKUP($A1164,超越经验表!$A:$C,3,))</f>
        <v>8380695031926</v>
      </c>
      <c r="D1164" s="6">
        <f>IF(A1164="","",VLOOKUP($A1164,超越经验表!$A:$D,4,))</f>
        <v>1</v>
      </c>
      <c r="E1164" s="6" t="str">
        <f t="shared" si="55"/>
        <v>2711.98万亿</v>
      </c>
      <c r="F1164" s="6">
        <f>IF(A1164="","",VLOOKUP($A1164,超越经验表!$A:$F,6,)-VLOOKUP($A$3-1,超越经验表!$A:$F,6,))</f>
        <v>2711975306142441</v>
      </c>
      <c r="G1164" s="6">
        <f>IF(A1164="","",VLOOKUP($A1164,超越经验表!$A:$G,7,)-VLOOKUP($A$3-1,超越经验表!$A:$G,7,))</f>
        <v>1162</v>
      </c>
      <c r="H1164" s="6">
        <f t="shared" si="56"/>
        <v>1163</v>
      </c>
    </row>
    <row r="1165" spans="1:8" x14ac:dyDescent="0.2">
      <c r="A1165" s="5">
        <f t="shared" si="57"/>
        <v>1164</v>
      </c>
      <c r="B1165" s="5" t="str">
        <f>IF(A1165="","",VLOOKUP($A1165,超越经验表!$A:$B,2,))</f>
        <v>8.4万亿</v>
      </c>
      <c r="C1165" s="5">
        <f>IF(A1165="","",VLOOKUP($A1165,超越经验表!$A:$C,3,))</f>
        <v>8398639784808</v>
      </c>
      <c r="D1165" s="5">
        <f>IF(A1165="","",VLOOKUP($A1165,超越经验表!$A:$D,4,))</f>
        <v>1</v>
      </c>
      <c r="E1165" s="5" t="str">
        <f t="shared" si="55"/>
        <v>2720.36万亿</v>
      </c>
      <c r="F1165" s="5">
        <f>IF(A1165="","",VLOOKUP($A1165,超越经验表!$A:$F,6,)-VLOOKUP($A$3-1,超越经验表!$A:$F,6,))</f>
        <v>2720356001174367</v>
      </c>
      <c r="G1165" s="5">
        <f>IF(A1165="","",VLOOKUP($A1165,超越经验表!$A:$G,7,)-VLOOKUP($A$3-1,超越经验表!$A:$G,7,))</f>
        <v>1163</v>
      </c>
      <c r="H1165" s="5">
        <f t="shared" si="56"/>
        <v>1164</v>
      </c>
    </row>
    <row r="1166" spans="1:8" x14ac:dyDescent="0.2">
      <c r="A1166" s="11">
        <f t="shared" si="57"/>
        <v>1165</v>
      </c>
      <c r="B1166" s="6" t="str">
        <f>IF(A1166="","",VLOOKUP($A1166,超越经验表!$A:$B,2,))</f>
        <v>8.42万亿</v>
      </c>
      <c r="C1166" s="6">
        <f>IF(A1166="","",VLOOKUP($A1166,超越经验表!$A:$C,3,))</f>
        <v>8416611454820</v>
      </c>
      <c r="D1166" s="6">
        <f>IF(A1166="","",VLOOKUP($A1166,超越经验表!$A:$D,4,))</f>
        <v>1</v>
      </c>
      <c r="E1166" s="6" t="str">
        <f t="shared" si="55"/>
        <v>2728.75万亿</v>
      </c>
      <c r="F1166" s="6">
        <f>IF(A1166="","",VLOOKUP($A1166,超越经验表!$A:$F,6,)-VLOOKUP($A$3-1,超越经验表!$A:$F,6,))</f>
        <v>2728754640959175</v>
      </c>
      <c r="G1166" s="6">
        <f>IF(A1166="","",VLOOKUP($A1166,超越经验表!$A:$G,7,)-VLOOKUP($A$3-1,超越经验表!$A:$G,7,))</f>
        <v>1164</v>
      </c>
      <c r="H1166" s="6">
        <f t="shared" si="56"/>
        <v>1165</v>
      </c>
    </row>
    <row r="1167" spans="1:8" x14ac:dyDescent="0.2">
      <c r="A1167" s="5">
        <f t="shared" si="57"/>
        <v>1166</v>
      </c>
      <c r="B1167" s="5" t="str">
        <f>IF(A1167="","",VLOOKUP($A1167,超越经验表!$A:$B,2,))</f>
        <v>8.43万亿</v>
      </c>
      <c r="C1167" s="5">
        <f>IF(A1167="","",VLOOKUP($A1167,超越经验表!$A:$C,3,))</f>
        <v>8434610082336</v>
      </c>
      <c r="D1167" s="5">
        <f>IF(A1167="","",VLOOKUP($A1167,超越经验表!$A:$D,4,))</f>
        <v>1</v>
      </c>
      <c r="E1167" s="5" t="str">
        <f t="shared" si="55"/>
        <v>2737.17万亿</v>
      </c>
      <c r="F1167" s="5">
        <f>IF(A1167="","",VLOOKUP($A1167,超越经验表!$A:$F,6,)-VLOOKUP($A$3-1,超越经验表!$A:$F,6,))</f>
        <v>2737171252413995</v>
      </c>
      <c r="G1167" s="5">
        <f>IF(A1167="","",VLOOKUP($A1167,超越经验表!$A:$G,7,)-VLOOKUP($A$3-1,超越经验表!$A:$G,7,))</f>
        <v>1165</v>
      </c>
      <c r="H1167" s="5">
        <f t="shared" si="56"/>
        <v>1166</v>
      </c>
    </row>
    <row r="1168" spans="1:8" x14ac:dyDescent="0.2">
      <c r="A1168" s="11">
        <f t="shared" si="57"/>
        <v>1167</v>
      </c>
      <c r="B1168" s="6" t="str">
        <f>IF(A1168="","",VLOOKUP($A1168,超越经验表!$A:$B,2,))</f>
        <v>8.45万亿</v>
      </c>
      <c r="C1168" s="6">
        <f>IF(A1168="","",VLOOKUP($A1168,超越经验表!$A:$C,3,))</f>
        <v>8452635707794</v>
      </c>
      <c r="D1168" s="6">
        <f>IF(A1168="","",VLOOKUP($A1168,超越经验表!$A:$D,4,))</f>
        <v>1</v>
      </c>
      <c r="E1168" s="6" t="str">
        <f t="shared" si="55"/>
        <v>2745.61万亿</v>
      </c>
      <c r="F1168" s="6">
        <f>IF(A1168="","",VLOOKUP($A1168,超越经验表!$A:$F,6,)-VLOOKUP($A$3-1,超越经验表!$A:$F,6,))</f>
        <v>2745605862496331</v>
      </c>
      <c r="G1168" s="6">
        <f>IF(A1168="","",VLOOKUP($A1168,超越经验表!$A:$G,7,)-VLOOKUP($A$3-1,超越经验表!$A:$G,7,))</f>
        <v>1166</v>
      </c>
      <c r="H1168" s="6">
        <f t="shared" si="56"/>
        <v>1167</v>
      </c>
    </row>
    <row r="1169" spans="1:8" x14ac:dyDescent="0.2">
      <c r="A1169" s="5">
        <f t="shared" si="57"/>
        <v>1168</v>
      </c>
      <c r="B1169" s="5" t="str">
        <f>IF(A1169="","",VLOOKUP($A1169,超越经验表!$A:$B,2,))</f>
        <v>8.47万亿</v>
      </c>
      <c r="C1169" s="5">
        <f>IF(A1169="","",VLOOKUP($A1169,超越经验表!$A:$C,3,))</f>
        <v>8470688371690</v>
      </c>
      <c r="D1169" s="5">
        <f>IF(A1169="","",VLOOKUP($A1169,超越经验表!$A:$D,4,))</f>
        <v>1</v>
      </c>
      <c r="E1169" s="5" t="str">
        <f t="shared" si="55"/>
        <v>2754.06万亿</v>
      </c>
      <c r="F1169" s="5">
        <f>IF(A1169="","",VLOOKUP($A1169,超越经验表!$A:$F,6,)-VLOOKUP($A$3-1,超越经验表!$A:$F,6,))</f>
        <v>2754058498204125</v>
      </c>
      <c r="G1169" s="5">
        <f>IF(A1169="","",VLOOKUP($A1169,超越经验表!$A:$G,7,)-VLOOKUP($A$3-1,超越经验表!$A:$G,7,))</f>
        <v>1167</v>
      </c>
      <c r="H1169" s="5">
        <f t="shared" si="56"/>
        <v>1168</v>
      </c>
    </row>
    <row r="1170" spans="1:8" x14ac:dyDescent="0.2">
      <c r="A1170" s="11">
        <f t="shared" si="57"/>
        <v>1169</v>
      </c>
      <c r="B1170" s="6" t="str">
        <f>IF(A1170="","",VLOOKUP($A1170,超越经验表!$A:$B,2,))</f>
        <v>8.49万亿</v>
      </c>
      <c r="C1170" s="6">
        <f>IF(A1170="","",VLOOKUP($A1170,超越经验表!$A:$C,3,))</f>
        <v>8488768114582</v>
      </c>
      <c r="D1170" s="6">
        <f>IF(A1170="","",VLOOKUP($A1170,超越经验表!$A:$D,4,))</f>
        <v>1</v>
      </c>
      <c r="E1170" s="6" t="str">
        <f t="shared" si="55"/>
        <v>2762.53万亿</v>
      </c>
      <c r="F1170" s="6">
        <f>IF(A1170="","",VLOOKUP($A1170,超越经验表!$A:$F,6,)-VLOOKUP($A$3-1,超越经验表!$A:$F,6,))</f>
        <v>2762529186575815</v>
      </c>
      <c r="G1170" s="6">
        <f>IF(A1170="","",VLOOKUP($A1170,超越经验表!$A:$G,7,)-VLOOKUP($A$3-1,超越经验表!$A:$G,7,))</f>
        <v>1168</v>
      </c>
      <c r="H1170" s="6">
        <f t="shared" si="56"/>
        <v>1169</v>
      </c>
    </row>
    <row r="1171" spans="1:8" x14ac:dyDescent="0.2">
      <c r="A1171" s="5">
        <f t="shared" si="57"/>
        <v>1170</v>
      </c>
      <c r="B1171" s="5" t="str">
        <f>IF(A1171="","",VLOOKUP($A1171,超越经验表!$A:$B,2,))</f>
        <v>8.51万亿</v>
      </c>
      <c r="C1171" s="5">
        <f>IF(A1171="","",VLOOKUP($A1171,超越经验表!$A:$C,3,))</f>
        <v>8506874977088</v>
      </c>
      <c r="D1171" s="5">
        <f>IF(A1171="","",VLOOKUP($A1171,超越经验表!$A:$D,4,))</f>
        <v>1</v>
      </c>
      <c r="E1171" s="5" t="str">
        <f t="shared" si="55"/>
        <v>2771.02万亿</v>
      </c>
      <c r="F1171" s="5">
        <f>IF(A1171="","",VLOOKUP($A1171,超越经验表!$A:$F,6,)-VLOOKUP($A$3-1,超越经验表!$A:$F,6,))</f>
        <v>2771017954690397</v>
      </c>
      <c r="G1171" s="5">
        <f>IF(A1171="","",VLOOKUP($A1171,超越经验表!$A:$G,7,)-VLOOKUP($A$3-1,超越经验表!$A:$G,7,))</f>
        <v>1169</v>
      </c>
      <c r="H1171" s="5">
        <f t="shared" si="56"/>
        <v>1170</v>
      </c>
    </row>
    <row r="1172" spans="1:8" x14ac:dyDescent="0.2">
      <c r="A1172" s="11">
        <f t="shared" si="57"/>
        <v>1171</v>
      </c>
      <c r="B1172" s="6" t="str">
        <f>IF(A1172="","",VLOOKUP($A1172,超越经验表!$A:$B,2,))</f>
        <v>8.53万亿</v>
      </c>
      <c r="C1172" s="6">
        <f>IF(A1172="","",VLOOKUP($A1172,超越经验表!$A:$C,3,))</f>
        <v>8525008999888</v>
      </c>
      <c r="D1172" s="6">
        <f>IF(A1172="","",VLOOKUP($A1172,超越经验表!$A:$D,4,))</f>
        <v>1</v>
      </c>
      <c r="E1172" s="6" t="str">
        <f t="shared" si="55"/>
        <v>2779.52万亿</v>
      </c>
      <c r="F1172" s="6">
        <f>IF(A1172="","",VLOOKUP($A1172,超越经验表!$A:$F,6,)-VLOOKUP($A$3-1,超越经验表!$A:$F,6,))</f>
        <v>2779524829667485</v>
      </c>
      <c r="G1172" s="6">
        <f>IF(A1172="","",VLOOKUP($A1172,超越经验表!$A:$G,7,)-VLOOKUP($A$3-1,超越经验表!$A:$G,7,))</f>
        <v>1170</v>
      </c>
      <c r="H1172" s="6">
        <f t="shared" si="56"/>
        <v>1171</v>
      </c>
    </row>
    <row r="1173" spans="1:8" x14ac:dyDescent="0.2">
      <c r="A1173" s="5">
        <f t="shared" si="57"/>
        <v>1172</v>
      </c>
      <c r="B1173" s="5" t="str">
        <f>IF(A1173="","",VLOOKUP($A1173,超越经验表!$A:$B,2,))</f>
        <v>8.54万亿</v>
      </c>
      <c r="C1173" s="5">
        <f>IF(A1173="","",VLOOKUP($A1173,超越经验表!$A:$C,3,))</f>
        <v>8543170223722</v>
      </c>
      <c r="D1173" s="5">
        <f>IF(A1173="","",VLOOKUP($A1173,超越经验表!$A:$D,4,))</f>
        <v>1</v>
      </c>
      <c r="E1173" s="5" t="str">
        <f t="shared" si="55"/>
        <v>2788.05万亿</v>
      </c>
      <c r="F1173" s="5">
        <f>IF(A1173="","",VLOOKUP($A1173,超越经验表!$A:$F,6,)-VLOOKUP($A$3-1,超越经验表!$A:$F,6,))</f>
        <v>2788049838667373</v>
      </c>
      <c r="G1173" s="5">
        <f>IF(A1173="","",VLOOKUP($A1173,超越经验表!$A:$G,7,)-VLOOKUP($A$3-1,超越经验表!$A:$G,7,))</f>
        <v>1171</v>
      </c>
      <c r="H1173" s="5">
        <f t="shared" si="56"/>
        <v>1172</v>
      </c>
    </row>
    <row r="1174" spans="1:8" x14ac:dyDescent="0.2">
      <c r="A1174" s="11">
        <f t="shared" si="57"/>
        <v>1173</v>
      </c>
      <c r="B1174" s="6" t="str">
        <f>IF(A1174="","",VLOOKUP($A1174,超越经验表!$A:$B,2,))</f>
        <v>8.56万亿</v>
      </c>
      <c r="C1174" s="6">
        <f>IF(A1174="","",VLOOKUP($A1174,超越经验表!$A:$C,3,))</f>
        <v>8561358689392</v>
      </c>
      <c r="D1174" s="6">
        <f>IF(A1174="","",VLOOKUP($A1174,超越经验表!$A:$D,4,))</f>
        <v>1</v>
      </c>
      <c r="E1174" s="6" t="str">
        <f t="shared" si="55"/>
        <v>2796.59万亿</v>
      </c>
      <c r="F1174" s="6">
        <f>IF(A1174="","",VLOOKUP($A1174,超越经验表!$A:$F,6,)-VLOOKUP($A$3-1,超越经验表!$A:$F,6,))</f>
        <v>2796593008891095</v>
      </c>
      <c r="G1174" s="6">
        <f>IF(A1174="","",VLOOKUP($A1174,超越经验表!$A:$G,7,)-VLOOKUP($A$3-1,超越经验表!$A:$G,7,))</f>
        <v>1172</v>
      </c>
      <c r="H1174" s="6">
        <f t="shared" si="56"/>
        <v>1173</v>
      </c>
    </row>
    <row r="1175" spans="1:8" x14ac:dyDescent="0.2">
      <c r="A1175" s="5">
        <f t="shared" si="57"/>
        <v>1174</v>
      </c>
      <c r="B1175" s="5" t="str">
        <f>IF(A1175="","",VLOOKUP($A1175,超越经验表!$A:$B,2,))</f>
        <v>8.58万亿</v>
      </c>
      <c r="C1175" s="5">
        <f>IF(A1175="","",VLOOKUP($A1175,超越经验表!$A:$C,3,))</f>
        <v>8579574437760</v>
      </c>
      <c r="D1175" s="5">
        <f>IF(A1175="","",VLOOKUP($A1175,超越经验表!$A:$D,4,))</f>
        <v>1</v>
      </c>
      <c r="E1175" s="5" t="str">
        <f t="shared" si="55"/>
        <v>2805.15万亿</v>
      </c>
      <c r="F1175" s="5">
        <f>IF(A1175="","",VLOOKUP($A1175,超越经验表!$A:$F,6,)-VLOOKUP($A$3-1,超越经验表!$A:$F,6,))</f>
        <v>2805154367580487</v>
      </c>
      <c r="G1175" s="5">
        <f>IF(A1175="","",VLOOKUP($A1175,超越经验表!$A:$G,7,)-VLOOKUP($A$3-1,超越经验表!$A:$G,7,))</f>
        <v>1173</v>
      </c>
      <c r="H1175" s="5">
        <f t="shared" si="56"/>
        <v>1174</v>
      </c>
    </row>
    <row r="1176" spans="1:8" x14ac:dyDescent="0.2">
      <c r="A1176" s="11">
        <f t="shared" si="57"/>
        <v>1175</v>
      </c>
      <c r="B1176" s="6" t="str">
        <f>IF(A1176="","",VLOOKUP($A1176,超越经验表!$A:$B,2,))</f>
        <v>8.6万亿</v>
      </c>
      <c r="C1176" s="6">
        <f>IF(A1176="","",VLOOKUP($A1176,超越经验表!$A:$C,3,))</f>
        <v>8597817509751</v>
      </c>
      <c r="D1176" s="6">
        <f>IF(A1176="","",VLOOKUP($A1176,超越经验表!$A:$D,4,))</f>
        <v>1</v>
      </c>
      <c r="E1176" s="6" t="str">
        <f t="shared" si="55"/>
        <v>2813.73万亿</v>
      </c>
      <c r="F1176" s="6">
        <f>IF(A1176="","",VLOOKUP($A1176,超越经验表!$A:$F,6,)-VLOOKUP($A$3-1,超越经验表!$A:$F,6,))</f>
        <v>2813733942018247</v>
      </c>
      <c r="G1176" s="6">
        <f>IF(A1176="","",VLOOKUP($A1176,超越经验表!$A:$G,7,)-VLOOKUP($A$3-1,超越经验表!$A:$G,7,))</f>
        <v>1174</v>
      </c>
      <c r="H1176" s="6">
        <f t="shared" si="56"/>
        <v>1175</v>
      </c>
    </row>
    <row r="1177" spans="1:8" x14ac:dyDescent="0.2">
      <c r="A1177" s="5">
        <f t="shared" si="57"/>
        <v>1176</v>
      </c>
      <c r="B1177" s="5" t="str">
        <f>IF(A1177="","",VLOOKUP($A1177,超越经验表!$A:$B,2,))</f>
        <v>8.62万亿</v>
      </c>
      <c r="C1177" s="5">
        <f>IF(A1177="","",VLOOKUP($A1177,超越经验表!$A:$C,3,))</f>
        <v>8616087946350</v>
      </c>
      <c r="D1177" s="5">
        <f>IF(A1177="","",VLOOKUP($A1177,超越经验表!$A:$D,4,))</f>
        <v>1</v>
      </c>
      <c r="E1177" s="5" t="str">
        <f t="shared" si="55"/>
        <v>2822.33万亿</v>
      </c>
      <c r="F1177" s="5">
        <f>IF(A1177="","",VLOOKUP($A1177,超越经验表!$A:$F,6,)-VLOOKUP($A$3-1,超越经验表!$A:$F,6,))</f>
        <v>2822331759527998</v>
      </c>
      <c r="G1177" s="5">
        <f>IF(A1177="","",VLOOKUP($A1177,超越经验表!$A:$G,7,)-VLOOKUP($A$3-1,超越经验表!$A:$G,7,))</f>
        <v>1175</v>
      </c>
      <c r="H1177" s="5">
        <f t="shared" si="56"/>
        <v>1176</v>
      </c>
    </row>
    <row r="1178" spans="1:8" x14ac:dyDescent="0.2">
      <c r="A1178" s="11">
        <f t="shared" si="57"/>
        <v>1177</v>
      </c>
      <c r="B1178" s="6" t="str">
        <f>IF(A1178="","",VLOOKUP($A1178,超越经验表!$A:$B,2,))</f>
        <v>8.63万亿</v>
      </c>
      <c r="C1178" s="6">
        <f>IF(A1178="","",VLOOKUP($A1178,超越经验表!$A:$C,3,))</f>
        <v>8634385788604</v>
      </c>
      <c r="D1178" s="6">
        <f>IF(A1178="","",VLOOKUP($A1178,超越经验表!$A:$D,4,))</f>
        <v>1</v>
      </c>
      <c r="E1178" s="6" t="str">
        <f t="shared" si="55"/>
        <v>2830.95万亿</v>
      </c>
      <c r="F1178" s="6">
        <f>IF(A1178="","",VLOOKUP($A1178,超越经验表!$A:$F,6,)-VLOOKUP($A$3-1,超越经验表!$A:$F,6,))</f>
        <v>2830947847474348</v>
      </c>
      <c r="G1178" s="6">
        <f>IF(A1178="","",VLOOKUP($A1178,超越经验表!$A:$G,7,)-VLOOKUP($A$3-1,超越经验表!$A:$G,7,))</f>
        <v>1176</v>
      </c>
      <c r="H1178" s="6">
        <f t="shared" si="56"/>
        <v>1177</v>
      </c>
    </row>
    <row r="1179" spans="1:8" x14ac:dyDescent="0.2">
      <c r="A1179" s="5">
        <f t="shared" si="57"/>
        <v>1178</v>
      </c>
      <c r="B1179" s="5" t="str">
        <f>IF(A1179="","",VLOOKUP($A1179,超越经验表!$A:$B,2,))</f>
        <v>8.65万亿</v>
      </c>
      <c r="C1179" s="5">
        <f>IF(A1179="","",VLOOKUP($A1179,超越经验表!$A:$C,3,))</f>
        <v>8652711077621</v>
      </c>
      <c r="D1179" s="5">
        <f>IF(A1179="","",VLOOKUP($A1179,超越经验表!$A:$D,4,))</f>
        <v>1</v>
      </c>
      <c r="E1179" s="5" t="str">
        <f t="shared" si="55"/>
        <v>2839.58万亿</v>
      </c>
      <c r="F1179" s="5">
        <f>IF(A1179="","",VLOOKUP($A1179,超越经验表!$A:$F,6,)-VLOOKUP($A$3-1,超越经验表!$A:$F,6,))</f>
        <v>2839582233262952</v>
      </c>
      <c r="G1179" s="5">
        <f>IF(A1179="","",VLOOKUP($A1179,超越经验表!$A:$G,7,)-VLOOKUP($A$3-1,超越经验表!$A:$G,7,))</f>
        <v>1177</v>
      </c>
      <c r="H1179" s="5">
        <f t="shared" si="56"/>
        <v>1178</v>
      </c>
    </row>
    <row r="1180" spans="1:8" x14ac:dyDescent="0.2">
      <c r="A1180" s="11">
        <f t="shared" si="57"/>
        <v>1179</v>
      </c>
      <c r="B1180" s="6" t="str">
        <f>IF(A1180="","",VLOOKUP($A1180,超越经验表!$A:$B,2,))</f>
        <v>8.67万亿</v>
      </c>
      <c r="C1180" s="6">
        <f>IF(A1180="","",VLOOKUP($A1180,超越经验表!$A:$C,3,))</f>
        <v>8671063854572</v>
      </c>
      <c r="D1180" s="6">
        <f>IF(A1180="","",VLOOKUP($A1180,超越经验表!$A:$D,4,))</f>
        <v>1</v>
      </c>
      <c r="E1180" s="6" t="str">
        <f t="shared" si="55"/>
        <v>2848.23万亿</v>
      </c>
      <c r="F1180" s="6">
        <f>IF(A1180="","",VLOOKUP($A1180,超越经验表!$A:$F,6,)-VLOOKUP($A$3-1,超越经验表!$A:$F,6,))</f>
        <v>2848234944340573</v>
      </c>
      <c r="G1180" s="6">
        <f>IF(A1180="","",VLOOKUP($A1180,超越经验表!$A:$G,7,)-VLOOKUP($A$3-1,超越经验表!$A:$G,7,))</f>
        <v>1178</v>
      </c>
      <c r="H1180" s="6">
        <f t="shared" si="56"/>
        <v>1179</v>
      </c>
    </row>
    <row r="1181" spans="1:8" x14ac:dyDescent="0.2">
      <c r="A1181" s="5">
        <f t="shared" si="57"/>
        <v>1180</v>
      </c>
      <c r="B1181" s="5" t="str">
        <f>IF(A1181="","",VLOOKUP($A1181,超越经验表!$A:$B,2,))</f>
        <v>8.69万亿</v>
      </c>
      <c r="C1181" s="5">
        <f>IF(A1181="","",VLOOKUP($A1181,超越经验表!$A:$C,3,))</f>
        <v>8689444160688</v>
      </c>
      <c r="D1181" s="5">
        <f>IF(A1181="","",VLOOKUP($A1181,超越经验表!$A:$D,4,))</f>
        <v>1</v>
      </c>
      <c r="E1181" s="5" t="str">
        <f t="shared" si="55"/>
        <v>2856.91万亿</v>
      </c>
      <c r="F1181" s="5">
        <f>IF(A1181="","",VLOOKUP($A1181,超越经验表!$A:$F,6,)-VLOOKUP($A$3-1,超越经验表!$A:$F,6,))</f>
        <v>2856906008195145</v>
      </c>
      <c r="G1181" s="5">
        <f>IF(A1181="","",VLOOKUP($A1181,超越经验表!$A:$G,7,)-VLOOKUP($A$3-1,超越经验表!$A:$G,7,))</f>
        <v>1179</v>
      </c>
      <c r="H1181" s="5">
        <f t="shared" si="56"/>
        <v>1180</v>
      </c>
    </row>
    <row r="1182" spans="1:8" x14ac:dyDescent="0.2">
      <c r="A1182" s="11">
        <f t="shared" si="57"/>
        <v>1181</v>
      </c>
      <c r="B1182" s="6" t="str">
        <f>IF(A1182="","",VLOOKUP($A1182,超越经验表!$A:$B,2,))</f>
        <v>8.71万亿</v>
      </c>
      <c r="C1182" s="6">
        <f>IF(A1182="","",VLOOKUP($A1182,超越经验表!$A:$C,3,))</f>
        <v>8707852037263</v>
      </c>
      <c r="D1182" s="6">
        <f>IF(A1182="","",VLOOKUP($A1182,超越经验表!$A:$D,4,))</f>
        <v>1</v>
      </c>
      <c r="E1182" s="6" t="str">
        <f t="shared" si="55"/>
        <v>2865.6万亿</v>
      </c>
      <c r="F1182" s="6">
        <f>IF(A1182="","",VLOOKUP($A1182,超越经验表!$A:$F,6,)-VLOOKUP($A$3-1,超越经验表!$A:$F,6,))</f>
        <v>2865595452355833</v>
      </c>
      <c r="G1182" s="6">
        <f>IF(A1182="","",VLOOKUP($A1182,超越经验表!$A:$G,7,)-VLOOKUP($A$3-1,超越经验表!$A:$G,7,))</f>
        <v>1180</v>
      </c>
      <c r="H1182" s="6">
        <f t="shared" si="56"/>
        <v>1181</v>
      </c>
    </row>
    <row r="1183" spans="1:8" x14ac:dyDescent="0.2">
      <c r="A1183" s="5">
        <f t="shared" si="57"/>
        <v>1182</v>
      </c>
      <c r="B1183" s="5" t="str">
        <f>IF(A1183="","",VLOOKUP($A1183,超越经验表!$A:$B,2,))</f>
        <v>8.73万亿</v>
      </c>
      <c r="C1183" s="5">
        <f>IF(A1183="","",VLOOKUP($A1183,超越经验表!$A:$C,3,))</f>
        <v>8726287525653</v>
      </c>
      <c r="D1183" s="5">
        <f>IF(A1183="","",VLOOKUP($A1183,超越经验表!$A:$D,4,))</f>
        <v>1</v>
      </c>
      <c r="E1183" s="5" t="str">
        <f t="shared" si="55"/>
        <v>2874.3万亿</v>
      </c>
      <c r="F1183" s="5">
        <f>IF(A1183="","",VLOOKUP($A1183,超越经验表!$A:$F,6,)-VLOOKUP($A$3-1,超越经验表!$A:$F,6,))</f>
        <v>2874303304393096</v>
      </c>
      <c r="G1183" s="5">
        <f>IF(A1183="","",VLOOKUP($A1183,超越经验表!$A:$G,7,)-VLOOKUP($A$3-1,超越经验表!$A:$G,7,))</f>
        <v>1181</v>
      </c>
      <c r="H1183" s="5">
        <f t="shared" si="56"/>
        <v>1182</v>
      </c>
    </row>
    <row r="1184" spans="1:8" x14ac:dyDescent="0.2">
      <c r="A1184" s="11">
        <f t="shared" si="57"/>
        <v>1183</v>
      </c>
      <c r="B1184" s="6" t="str">
        <f>IF(A1184="","",VLOOKUP($A1184,超越经验表!$A:$B,2,))</f>
        <v>8.74万亿</v>
      </c>
      <c r="C1184" s="6">
        <f>IF(A1184="","",VLOOKUP($A1184,超越经验表!$A:$C,3,))</f>
        <v>8744750667276</v>
      </c>
      <c r="D1184" s="6">
        <f>IF(A1184="","",VLOOKUP($A1184,超越经验表!$A:$D,4,))</f>
        <v>1</v>
      </c>
      <c r="E1184" s="6" t="str">
        <f t="shared" si="55"/>
        <v>2883.03万亿</v>
      </c>
      <c r="F1184" s="6">
        <f>IF(A1184="","",VLOOKUP($A1184,超越经验表!$A:$F,6,)-VLOOKUP($A$3-1,超越经验表!$A:$F,6,))</f>
        <v>2883029591918749</v>
      </c>
      <c r="G1184" s="6">
        <f>IF(A1184="","",VLOOKUP($A1184,超越经验表!$A:$G,7,)-VLOOKUP($A$3-1,超越经验表!$A:$G,7,))</f>
        <v>1182</v>
      </c>
      <c r="H1184" s="6">
        <f t="shared" si="56"/>
        <v>1183</v>
      </c>
    </row>
    <row r="1185" spans="1:8" x14ac:dyDescent="0.2">
      <c r="A1185" s="5">
        <f t="shared" si="57"/>
        <v>1184</v>
      </c>
      <c r="B1185" s="5" t="str">
        <f>IF(A1185="","",VLOOKUP($A1185,超越经验表!$A:$B,2,))</f>
        <v>8.76万亿</v>
      </c>
      <c r="C1185" s="5">
        <f>IF(A1185="","",VLOOKUP($A1185,超越经验表!$A:$C,3,))</f>
        <v>8763241503611</v>
      </c>
      <c r="D1185" s="5">
        <f>IF(A1185="","",VLOOKUP($A1185,超越经验表!$A:$D,4,))</f>
        <v>1</v>
      </c>
      <c r="E1185" s="5" t="str">
        <f t="shared" si="55"/>
        <v>2891.77万亿</v>
      </c>
      <c r="F1185" s="5">
        <f>IF(A1185="","",VLOOKUP($A1185,超越经验表!$A:$F,6,)-VLOOKUP($A$3-1,超越经验表!$A:$F,6,))</f>
        <v>2891774342586025</v>
      </c>
      <c r="G1185" s="5">
        <f>IF(A1185="","",VLOOKUP($A1185,超越经验表!$A:$G,7,)-VLOOKUP($A$3-1,超越经验表!$A:$G,7,))</f>
        <v>1183</v>
      </c>
      <c r="H1185" s="5">
        <f t="shared" si="56"/>
        <v>1184</v>
      </c>
    </row>
    <row r="1186" spans="1:8" x14ac:dyDescent="0.2">
      <c r="A1186" s="11">
        <f t="shared" si="57"/>
        <v>1185</v>
      </c>
      <c r="B1186" s="6" t="str">
        <f>IF(A1186="","",VLOOKUP($A1186,超越经验表!$A:$B,2,))</f>
        <v>8.78万亿</v>
      </c>
      <c r="C1186" s="6">
        <f>IF(A1186="","",VLOOKUP($A1186,超越经验表!$A:$C,3,))</f>
        <v>8781760076201</v>
      </c>
      <c r="D1186" s="6">
        <f>IF(A1186="","",VLOOKUP($A1186,超越经验表!$A:$D,4,))</f>
        <v>1</v>
      </c>
      <c r="E1186" s="6" t="str">
        <f t="shared" si="55"/>
        <v>2900.54万亿</v>
      </c>
      <c r="F1186" s="6">
        <f>IF(A1186="","",VLOOKUP($A1186,超越经验表!$A:$F,6,)-VLOOKUP($A$3-1,超越经验表!$A:$F,6,))</f>
        <v>2900537584089636</v>
      </c>
      <c r="G1186" s="6">
        <f>IF(A1186="","",VLOOKUP($A1186,超越经验表!$A:$G,7,)-VLOOKUP($A$3-1,超越经验表!$A:$G,7,))</f>
        <v>1184</v>
      </c>
      <c r="H1186" s="6">
        <f t="shared" si="56"/>
        <v>1185</v>
      </c>
    </row>
    <row r="1187" spans="1:8" x14ac:dyDescent="0.2">
      <c r="A1187" s="5">
        <f t="shared" si="57"/>
        <v>1186</v>
      </c>
      <c r="B1187" s="5" t="str">
        <f>IF(A1187="","",VLOOKUP($A1187,超越经验表!$A:$B,2,))</f>
        <v>8.8万亿</v>
      </c>
      <c r="C1187" s="5">
        <f>IF(A1187="","",VLOOKUP($A1187,超越经验表!$A:$C,3,))</f>
        <v>8800306426650</v>
      </c>
      <c r="D1187" s="5">
        <f>IF(A1187="","",VLOOKUP($A1187,超越经验表!$A:$D,4,))</f>
        <v>1</v>
      </c>
      <c r="E1187" s="5" t="str">
        <f t="shared" si="55"/>
        <v>2909.32万亿</v>
      </c>
      <c r="F1187" s="5">
        <f>IF(A1187="","",VLOOKUP($A1187,超越经验表!$A:$F,6,)-VLOOKUP($A$3-1,超越经验表!$A:$F,6,))</f>
        <v>2909319344165837</v>
      </c>
      <c r="G1187" s="5">
        <f>IF(A1187="","",VLOOKUP($A1187,超越经验表!$A:$G,7,)-VLOOKUP($A$3-1,超越经验表!$A:$G,7,))</f>
        <v>1185</v>
      </c>
      <c r="H1187" s="5">
        <f t="shared" si="56"/>
        <v>1186</v>
      </c>
    </row>
    <row r="1188" spans="1:8" x14ac:dyDescent="0.2">
      <c r="A1188" s="11">
        <f t="shared" si="57"/>
        <v>1187</v>
      </c>
      <c r="B1188" s="6" t="str">
        <f>IF(A1188="","",VLOOKUP($A1188,超越经验表!$A:$B,2,))</f>
        <v>8.82万亿</v>
      </c>
      <c r="C1188" s="6">
        <f>IF(A1188="","",VLOOKUP($A1188,超越经验表!$A:$C,3,))</f>
        <v>8818880596624</v>
      </c>
      <c r="D1188" s="6">
        <f>IF(A1188="","",VLOOKUP($A1188,超越经验表!$A:$D,4,))</f>
        <v>1</v>
      </c>
      <c r="E1188" s="6" t="str">
        <f t="shared" si="55"/>
        <v>2918.12万亿</v>
      </c>
      <c r="F1188" s="6">
        <f>IF(A1188="","",VLOOKUP($A1188,超越经验表!$A:$F,6,)-VLOOKUP($A$3-1,超越经验表!$A:$F,6,))</f>
        <v>2918119650592487</v>
      </c>
      <c r="G1188" s="6">
        <f>IF(A1188="","",VLOOKUP($A1188,超越经验表!$A:$G,7,)-VLOOKUP($A$3-1,超越经验表!$A:$G,7,))</f>
        <v>1186</v>
      </c>
      <c r="H1188" s="6">
        <f t="shared" si="56"/>
        <v>1187</v>
      </c>
    </row>
    <row r="1189" spans="1:8" x14ac:dyDescent="0.2">
      <c r="A1189" s="5">
        <f t="shared" si="57"/>
        <v>1188</v>
      </c>
      <c r="B1189" s="5" t="str">
        <f>IF(A1189="","",VLOOKUP($A1189,超越经验表!$A:$B,2,))</f>
        <v>8.84万亿</v>
      </c>
      <c r="C1189" s="5">
        <f>IF(A1189="","",VLOOKUP($A1189,超越经验表!$A:$C,3,))</f>
        <v>8837482627853</v>
      </c>
      <c r="D1189" s="5">
        <f>IF(A1189="","",VLOOKUP($A1189,超越经验表!$A:$D,4,))</f>
        <v>1</v>
      </c>
      <c r="E1189" s="5" t="str">
        <f t="shared" si="55"/>
        <v>2926.94万亿</v>
      </c>
      <c r="F1189" s="5">
        <f>IF(A1189="","",VLOOKUP($A1189,超越经验表!$A:$F,6,)-VLOOKUP($A$3-1,超越经验表!$A:$F,6,))</f>
        <v>2926938531189111</v>
      </c>
      <c r="G1189" s="5">
        <f>IF(A1189="","",VLOOKUP($A1189,超越经验表!$A:$G,7,)-VLOOKUP($A$3-1,超越经验表!$A:$G,7,))</f>
        <v>1187</v>
      </c>
      <c r="H1189" s="5">
        <f t="shared" si="56"/>
        <v>1188</v>
      </c>
    </row>
    <row r="1190" spans="1:8" x14ac:dyDescent="0.2">
      <c r="A1190" s="11">
        <f t="shared" si="57"/>
        <v>1189</v>
      </c>
      <c r="B1190" s="6" t="str">
        <f>IF(A1190="","",VLOOKUP($A1190,超越经验表!$A:$B,2,))</f>
        <v>8.86万亿</v>
      </c>
      <c r="C1190" s="6">
        <f>IF(A1190="","",VLOOKUP($A1190,超越经验表!$A:$C,3,))</f>
        <v>8856112562129</v>
      </c>
      <c r="D1190" s="6">
        <f>IF(A1190="","",VLOOKUP($A1190,超越经验表!$A:$D,4,))</f>
        <v>1</v>
      </c>
      <c r="E1190" s="6" t="str">
        <f t="shared" si="55"/>
        <v>2935.78万亿</v>
      </c>
      <c r="F1190" s="6">
        <f>IF(A1190="","",VLOOKUP($A1190,超越经验表!$A:$F,6,)-VLOOKUP($A$3-1,超越经验表!$A:$F,6,))</f>
        <v>2935776013816964</v>
      </c>
      <c r="G1190" s="6">
        <f>IF(A1190="","",VLOOKUP($A1190,超越经验表!$A:$G,7,)-VLOOKUP($A$3-1,超越经验表!$A:$G,7,))</f>
        <v>1188</v>
      </c>
      <c r="H1190" s="6">
        <f t="shared" si="56"/>
        <v>1189</v>
      </c>
    </row>
    <row r="1191" spans="1:8" x14ac:dyDescent="0.2">
      <c r="A1191" s="5">
        <f t="shared" si="57"/>
        <v>1190</v>
      </c>
      <c r="B1191" s="5" t="str">
        <f>IF(A1191="","",VLOOKUP($A1191,超越经验表!$A:$B,2,))</f>
        <v>8.87万亿</v>
      </c>
      <c r="C1191" s="5">
        <f>IF(A1191="","",VLOOKUP($A1191,超越经验表!$A:$C,3,))</f>
        <v>8874770441307</v>
      </c>
      <c r="D1191" s="5">
        <f>IF(A1191="","",VLOOKUP($A1191,超越经验表!$A:$D,4,))</f>
        <v>1</v>
      </c>
      <c r="E1191" s="5" t="str">
        <f t="shared" si="55"/>
        <v>2944.63万亿</v>
      </c>
      <c r="F1191" s="5">
        <f>IF(A1191="","",VLOOKUP($A1191,超越经验表!$A:$F,6,)-VLOOKUP($A$3-1,超越经验表!$A:$F,6,))</f>
        <v>2944632126379093</v>
      </c>
      <c r="G1191" s="5">
        <f>IF(A1191="","",VLOOKUP($A1191,超越经验表!$A:$G,7,)-VLOOKUP($A$3-1,超越经验表!$A:$G,7,))</f>
        <v>1189</v>
      </c>
      <c r="H1191" s="5">
        <f t="shared" si="56"/>
        <v>1190</v>
      </c>
    </row>
    <row r="1192" spans="1:8" x14ac:dyDescent="0.2">
      <c r="A1192" s="11">
        <f t="shared" si="57"/>
        <v>1191</v>
      </c>
      <c r="B1192" s="6" t="str">
        <f>IF(A1192="","",VLOOKUP($A1192,超越经验表!$A:$B,2,))</f>
        <v>8.89万亿</v>
      </c>
      <c r="C1192" s="6">
        <f>IF(A1192="","",VLOOKUP($A1192,超越经验表!$A:$C,3,))</f>
        <v>8893456307303</v>
      </c>
      <c r="D1192" s="6">
        <f>IF(A1192="","",VLOOKUP($A1192,超越经验表!$A:$D,4,))</f>
        <v>1</v>
      </c>
      <c r="E1192" s="6" t="str">
        <f t="shared" si="55"/>
        <v>2953.51万亿</v>
      </c>
      <c r="F1192" s="6">
        <f>IF(A1192="","",VLOOKUP($A1192,超越经验表!$A:$F,6,)-VLOOKUP($A$3-1,超越经验表!$A:$F,6,))</f>
        <v>2953506896820400</v>
      </c>
      <c r="G1192" s="6">
        <f>IF(A1192="","",VLOOKUP($A1192,超越经验表!$A:$G,7,)-VLOOKUP($A$3-1,超越经验表!$A:$G,7,))</f>
        <v>1190</v>
      </c>
      <c r="H1192" s="6">
        <f t="shared" si="56"/>
        <v>1191</v>
      </c>
    </row>
    <row r="1193" spans="1:8" x14ac:dyDescent="0.2">
      <c r="A1193" s="5">
        <f t="shared" si="57"/>
        <v>1192</v>
      </c>
      <c r="B1193" s="5" t="str">
        <f>IF(A1193="","",VLOOKUP($A1193,超越经验表!$A:$B,2,))</f>
        <v>8.91万亿</v>
      </c>
      <c r="C1193" s="5">
        <f>IF(A1193="","",VLOOKUP($A1193,超越经验表!$A:$C,3,))</f>
        <v>8912170202098</v>
      </c>
      <c r="D1193" s="5">
        <f>IF(A1193="","",VLOOKUP($A1193,超越经验表!$A:$D,4,))</f>
        <v>1</v>
      </c>
      <c r="E1193" s="5" t="str">
        <f t="shared" si="55"/>
        <v>2962.4万亿</v>
      </c>
      <c r="F1193" s="5">
        <f>IF(A1193="","",VLOOKUP($A1193,超越经验表!$A:$F,6,)-VLOOKUP($A$3-1,超越经验表!$A:$F,6,))</f>
        <v>2962400353127703</v>
      </c>
      <c r="G1193" s="5">
        <f>IF(A1193="","",VLOOKUP($A1193,超越经验表!$A:$G,7,)-VLOOKUP($A$3-1,超越经验表!$A:$G,7,))</f>
        <v>1191</v>
      </c>
      <c r="H1193" s="5">
        <f t="shared" si="56"/>
        <v>1192</v>
      </c>
    </row>
    <row r="1194" spans="1:8" x14ac:dyDescent="0.2">
      <c r="A1194" s="11">
        <f t="shared" si="57"/>
        <v>1193</v>
      </c>
      <c r="B1194" s="6" t="str">
        <f>IF(A1194="","",VLOOKUP($A1194,超越经验表!$A:$B,2,))</f>
        <v>8.93万亿</v>
      </c>
      <c r="C1194" s="6">
        <f>IF(A1194="","",VLOOKUP($A1194,超越经验表!$A:$C,3,))</f>
        <v>8930912167735</v>
      </c>
      <c r="D1194" s="6">
        <f>IF(A1194="","",VLOOKUP($A1194,超越经验表!$A:$D,4,))</f>
        <v>1</v>
      </c>
      <c r="E1194" s="6" t="str">
        <f t="shared" si="55"/>
        <v>2971.31万亿</v>
      </c>
      <c r="F1194" s="6">
        <f>IF(A1194="","",VLOOKUP($A1194,超越经验表!$A:$F,6,)-VLOOKUP($A$3-1,超越经验表!$A:$F,6,))</f>
        <v>2971312523329801</v>
      </c>
      <c r="G1194" s="6">
        <f>IF(A1194="","",VLOOKUP($A1194,超越经验表!$A:$G,7,)-VLOOKUP($A$3-1,超越经验表!$A:$G,7,))</f>
        <v>1192</v>
      </c>
      <c r="H1194" s="6">
        <f t="shared" si="56"/>
        <v>1193</v>
      </c>
    </row>
    <row r="1195" spans="1:8" x14ac:dyDescent="0.2">
      <c r="A1195" s="5">
        <f t="shared" si="57"/>
        <v>1194</v>
      </c>
      <c r="B1195" s="5" t="str">
        <f>IF(A1195="","",VLOOKUP($A1195,超越经验表!$A:$B,2,))</f>
        <v>8.95万亿</v>
      </c>
      <c r="C1195" s="5">
        <f>IF(A1195="","",VLOOKUP($A1195,超越经验表!$A:$C,3,))</f>
        <v>8949682246321</v>
      </c>
      <c r="D1195" s="5">
        <f>IF(A1195="","",VLOOKUP($A1195,超越经验表!$A:$D,4,))</f>
        <v>1</v>
      </c>
      <c r="E1195" s="5" t="str">
        <f t="shared" si="55"/>
        <v>2980.24万亿</v>
      </c>
      <c r="F1195" s="5">
        <f>IF(A1195="","",VLOOKUP($A1195,超越经验表!$A:$F,6,)-VLOOKUP($A$3-1,超越经验表!$A:$F,6,))</f>
        <v>2980243435497536</v>
      </c>
      <c r="G1195" s="5">
        <f>IF(A1195="","",VLOOKUP($A1195,超越经验表!$A:$G,7,)-VLOOKUP($A$3-1,超越经验表!$A:$G,7,))</f>
        <v>1193</v>
      </c>
      <c r="H1195" s="5">
        <f t="shared" si="56"/>
        <v>1194</v>
      </c>
    </row>
    <row r="1196" spans="1:8" x14ac:dyDescent="0.2">
      <c r="A1196" s="11">
        <f t="shared" si="57"/>
        <v>1195</v>
      </c>
      <c r="B1196" s="6" t="str">
        <f>IF(A1196="","",VLOOKUP($A1196,超越经验表!$A:$B,2,))</f>
        <v>8.97万亿</v>
      </c>
      <c r="C1196" s="6">
        <f>IF(A1196="","",VLOOKUP($A1196,超越经验表!$A:$C,3,))</f>
        <v>8968480480025</v>
      </c>
      <c r="D1196" s="6">
        <f>IF(A1196="","",VLOOKUP($A1196,超越经验表!$A:$D,4,))</f>
        <v>1</v>
      </c>
      <c r="E1196" s="6" t="str">
        <f t="shared" si="55"/>
        <v>2989.19万亿</v>
      </c>
      <c r="F1196" s="6">
        <f>IF(A1196="","",VLOOKUP($A1196,超越经验表!$A:$F,6,)-VLOOKUP($A$3-1,超越经验表!$A:$F,6,))</f>
        <v>2989193117743857</v>
      </c>
      <c r="G1196" s="6">
        <f>IF(A1196="","",VLOOKUP($A1196,超越经验表!$A:$G,7,)-VLOOKUP($A$3-1,超越经验表!$A:$G,7,))</f>
        <v>1194</v>
      </c>
      <c r="H1196" s="6">
        <f t="shared" si="56"/>
        <v>1195</v>
      </c>
    </row>
    <row r="1197" spans="1:8" x14ac:dyDescent="0.2">
      <c r="A1197" s="5">
        <f t="shared" si="57"/>
        <v>1196</v>
      </c>
      <c r="B1197" s="5" t="str">
        <f>IF(A1197="","",VLOOKUP($A1197,超越经验表!$A:$B,2,))</f>
        <v>8.99万亿</v>
      </c>
      <c r="C1197" s="5">
        <f>IF(A1197="","",VLOOKUP($A1197,超越经验表!$A:$C,3,))</f>
        <v>8987306911079</v>
      </c>
      <c r="D1197" s="5">
        <f>IF(A1197="","",VLOOKUP($A1197,超越经验表!$A:$D,4,))</f>
        <v>1</v>
      </c>
      <c r="E1197" s="5" t="str">
        <f t="shared" si="55"/>
        <v>2998.16万亿</v>
      </c>
      <c r="F1197" s="5">
        <f>IF(A1197="","",VLOOKUP($A1197,超越经验表!$A:$F,6,)-VLOOKUP($A$3-1,超越经验表!$A:$F,6,))</f>
        <v>2998161598223882</v>
      </c>
      <c r="G1197" s="5">
        <f>IF(A1197="","",VLOOKUP($A1197,超越经验表!$A:$G,7,)-VLOOKUP($A$3-1,超越经验表!$A:$G,7,))</f>
        <v>1195</v>
      </c>
      <c r="H1197" s="5">
        <f t="shared" si="56"/>
        <v>1196</v>
      </c>
    </row>
    <row r="1198" spans="1:8" x14ac:dyDescent="0.2">
      <c r="A1198" s="11">
        <f t="shared" si="57"/>
        <v>1197</v>
      </c>
      <c r="B1198" s="6" t="str">
        <f>IF(A1198="","",VLOOKUP($A1198,超越经验表!$A:$B,2,))</f>
        <v>9.01万亿</v>
      </c>
      <c r="C1198" s="6">
        <f>IF(A1198="","",VLOOKUP($A1198,超越经验表!$A:$C,3,))</f>
        <v>9006161581780</v>
      </c>
      <c r="D1198" s="6">
        <f>IF(A1198="","",VLOOKUP($A1198,超越经验表!$A:$D,4,))</f>
        <v>1</v>
      </c>
      <c r="E1198" s="6" t="str">
        <f t="shared" si="55"/>
        <v>3007.15万亿</v>
      </c>
      <c r="F1198" s="6">
        <f>IF(A1198="","",VLOOKUP($A1198,超越经验表!$A:$F,6,)-VLOOKUP($A$3-1,超越经验表!$A:$F,6,))</f>
        <v>3007148905134961</v>
      </c>
      <c r="G1198" s="6">
        <f>IF(A1198="","",VLOOKUP($A1198,超越经验表!$A:$G,7,)-VLOOKUP($A$3-1,超越经验表!$A:$G,7,))</f>
        <v>1196</v>
      </c>
      <c r="H1198" s="6">
        <f t="shared" si="56"/>
        <v>1197</v>
      </c>
    </row>
    <row r="1199" spans="1:8" x14ac:dyDescent="0.2">
      <c r="A1199" s="5">
        <f t="shared" si="57"/>
        <v>1198</v>
      </c>
      <c r="B1199" s="5" t="str">
        <f>IF(A1199="","",VLOOKUP($A1199,超越经验表!$A:$B,2,))</f>
        <v>9.03万亿</v>
      </c>
      <c r="C1199" s="5">
        <f>IF(A1199="","",VLOOKUP($A1199,超越经验表!$A:$C,3,))</f>
        <v>9025044534487</v>
      </c>
      <c r="D1199" s="5">
        <f>IF(A1199="","",VLOOKUP($A1199,超越经验表!$A:$D,4,))</f>
        <v>1</v>
      </c>
      <c r="E1199" s="5" t="str">
        <f t="shared" si="55"/>
        <v>3016.16万亿</v>
      </c>
      <c r="F1199" s="5">
        <f>IF(A1199="","",VLOOKUP($A1199,超越经验表!$A:$F,6,)-VLOOKUP($A$3-1,超越经验表!$A:$F,6,))</f>
        <v>3016155066716741</v>
      </c>
      <c r="G1199" s="5">
        <f>IF(A1199="","",VLOOKUP($A1199,超越经验表!$A:$G,7,)-VLOOKUP($A$3-1,超越经验表!$A:$G,7,))</f>
        <v>1197</v>
      </c>
      <c r="H1199" s="5">
        <f t="shared" si="56"/>
        <v>1198</v>
      </c>
    </row>
    <row r="1200" spans="1:8" x14ac:dyDescent="0.2">
      <c r="A1200" s="11">
        <f t="shared" si="57"/>
        <v>1199</v>
      </c>
      <c r="B1200" s="6" t="str">
        <f>IF(A1200="","",VLOOKUP($A1200,超越经验表!$A:$B,2,))</f>
        <v>9.04万亿</v>
      </c>
      <c r="C1200" s="6">
        <f>IF(A1200="","",VLOOKUP($A1200,超越经验表!$A:$C,3,))</f>
        <v>9043955811623</v>
      </c>
      <c r="D1200" s="6">
        <f>IF(A1200="","",VLOOKUP($A1200,超越经验表!$A:$D,4,))</f>
        <v>1</v>
      </c>
      <c r="E1200" s="6" t="str">
        <f t="shared" si="55"/>
        <v>3025.18万亿</v>
      </c>
      <c r="F1200" s="6">
        <f>IF(A1200="","",VLOOKUP($A1200,超越经验表!$A:$F,6,)-VLOOKUP($A$3-1,超越经验表!$A:$F,6,))</f>
        <v>3025180111251228</v>
      </c>
      <c r="G1200" s="6">
        <f>IF(A1200="","",VLOOKUP($A1200,超越经验表!$A:$G,7,)-VLOOKUP($A$3-1,超越经验表!$A:$G,7,))</f>
        <v>1198</v>
      </c>
      <c r="H1200" s="6">
        <f t="shared" si="56"/>
        <v>1199</v>
      </c>
    </row>
    <row r="1201" spans="1:8" x14ac:dyDescent="0.2">
      <c r="A1201" s="5">
        <f t="shared" si="57"/>
        <v>1200</v>
      </c>
      <c r="B1201" s="5" t="str">
        <f>IF(A1201="","",VLOOKUP($A1201,超越经验表!$A:$B,2,))</f>
        <v>9.06万亿</v>
      </c>
      <c r="C1201" s="5">
        <f>IF(A1201="","",VLOOKUP($A1201,超越经验表!$A:$C,3,))</f>
        <v>9062895455675</v>
      </c>
      <c r="D1201" s="5">
        <f>IF(A1201="","",VLOOKUP($A1201,超越经验表!$A:$D,4,))</f>
        <v>1</v>
      </c>
      <c r="E1201" s="5" t="str">
        <f t="shared" si="55"/>
        <v>3034.22万亿</v>
      </c>
      <c r="F1201" s="5">
        <f>IF(A1201="","",VLOOKUP($A1201,超越经验表!$A:$F,6,)-VLOOKUP($A$3-1,超越经验表!$A:$F,6,))</f>
        <v>3034224067062851</v>
      </c>
      <c r="G1201" s="5">
        <f>IF(A1201="","",VLOOKUP($A1201,超越经验表!$A:$G,7,)-VLOOKUP($A$3-1,超越经验表!$A:$G,7,))</f>
        <v>1199</v>
      </c>
      <c r="H1201" s="5">
        <f t="shared" si="56"/>
        <v>1200</v>
      </c>
    </row>
    <row r="1202" spans="1:8" x14ac:dyDescent="0.2">
      <c r="A1202" s="11">
        <f t="shared" si="57"/>
        <v>1201</v>
      </c>
      <c r="B1202" s="6" t="str">
        <f>IF(A1202="","",VLOOKUP($A1202,超越经验表!$A:$B,2,))</f>
        <v>9.08万亿</v>
      </c>
      <c r="C1202" s="6">
        <f>IF(A1202="","",VLOOKUP($A1202,超越经验表!$A:$C,3,))</f>
        <v>9081863509193</v>
      </c>
      <c r="D1202" s="6">
        <f>IF(A1202="","",VLOOKUP($A1202,超越经验表!$A:$D,4,))</f>
        <v>1</v>
      </c>
      <c r="E1202" s="6" t="str">
        <f t="shared" si="55"/>
        <v>3043.29万亿</v>
      </c>
      <c r="F1202" s="6">
        <f>IF(A1202="","",VLOOKUP($A1202,超越经验表!$A:$F,6,)-VLOOKUP($A$3-1,超越经验表!$A:$F,6,))</f>
        <v>3043286962518526</v>
      </c>
      <c r="G1202" s="6">
        <f>IF(A1202="","",VLOOKUP($A1202,超越经验表!$A:$G,7,)-VLOOKUP($A$3-1,超越经验表!$A:$G,7,))</f>
        <v>1200</v>
      </c>
      <c r="H1202" s="6">
        <f t="shared" si="56"/>
        <v>1201</v>
      </c>
    </row>
    <row r="1203" spans="1:8" x14ac:dyDescent="0.2">
      <c r="A1203" s="5">
        <f t="shared" si="57"/>
        <v>1202</v>
      </c>
      <c r="B1203" s="5" t="str">
        <f>IF(A1203="","",VLOOKUP($A1203,超越经验表!$A:$B,2,))</f>
        <v>9.1万亿</v>
      </c>
      <c r="C1203" s="5">
        <f>IF(A1203="","",VLOOKUP($A1203,超越经验表!$A:$C,3,))</f>
        <v>9100860014791</v>
      </c>
      <c r="D1203" s="5">
        <f>IF(A1203="","",VLOOKUP($A1203,超越经验表!$A:$D,4,))</f>
        <v>1</v>
      </c>
      <c r="E1203" s="5" t="str">
        <f t="shared" si="55"/>
        <v>3052.37万亿</v>
      </c>
      <c r="F1203" s="5">
        <f>IF(A1203="","",VLOOKUP($A1203,超越经验表!$A:$F,6,)-VLOOKUP($A$3-1,超越经验表!$A:$F,6,))</f>
        <v>3052368826027719</v>
      </c>
      <c r="G1203" s="5">
        <f>IF(A1203="","",VLOOKUP($A1203,超越经验表!$A:$G,7,)-VLOOKUP($A$3-1,超越经验表!$A:$G,7,))</f>
        <v>1201</v>
      </c>
      <c r="H1203" s="5">
        <f t="shared" si="56"/>
        <v>1202</v>
      </c>
    </row>
    <row r="1204" spans="1:8" x14ac:dyDescent="0.2">
      <c r="A1204" s="11">
        <f t="shared" si="57"/>
        <v>1203</v>
      </c>
      <c r="B1204" s="6" t="str">
        <f>IF(A1204="","",VLOOKUP($A1204,超越经验表!$A:$B,2,))</f>
        <v>9.12万亿</v>
      </c>
      <c r="C1204" s="6">
        <f>IF(A1204="","",VLOOKUP($A1204,超越经验表!$A:$C,3,))</f>
        <v>9119885015147</v>
      </c>
      <c r="D1204" s="6">
        <f>IF(A1204="","",VLOOKUP($A1204,超越经验表!$A:$D,4,))</f>
        <v>1</v>
      </c>
      <c r="E1204" s="6" t="str">
        <f t="shared" si="55"/>
        <v>3061.47万亿</v>
      </c>
      <c r="F1204" s="6">
        <f>IF(A1204="","",VLOOKUP($A1204,超越经验表!$A:$F,6,)-VLOOKUP($A$3-1,超越经验表!$A:$F,6,))</f>
        <v>3061469686042510</v>
      </c>
      <c r="G1204" s="6">
        <f>IF(A1204="","",VLOOKUP($A1204,超越经验表!$A:$G,7,)-VLOOKUP($A$3-1,超越经验表!$A:$G,7,))</f>
        <v>1202</v>
      </c>
      <c r="H1204" s="6">
        <f t="shared" si="56"/>
        <v>1203</v>
      </c>
    </row>
    <row r="1205" spans="1:8" x14ac:dyDescent="0.2">
      <c r="A1205" s="5">
        <f t="shared" si="57"/>
        <v>1204</v>
      </c>
      <c r="B1205" s="5" t="str">
        <f>IF(A1205="","",VLOOKUP($A1205,超越经验表!$A:$B,2,))</f>
        <v>9.14万亿</v>
      </c>
      <c r="C1205" s="5">
        <f>IF(A1205="","",VLOOKUP($A1205,超越经验表!$A:$C,3,))</f>
        <v>9138938553004</v>
      </c>
      <c r="D1205" s="5">
        <f>IF(A1205="","",VLOOKUP($A1205,超越经验表!$A:$D,4,))</f>
        <v>1</v>
      </c>
      <c r="E1205" s="5" t="str">
        <f t="shared" si="55"/>
        <v>3070.59万亿</v>
      </c>
      <c r="F1205" s="5">
        <f>IF(A1205="","",VLOOKUP($A1205,超越经验表!$A:$F,6,)-VLOOKUP($A$3-1,超越经验表!$A:$F,6,))</f>
        <v>3070589571057657</v>
      </c>
      <c r="G1205" s="5">
        <f>IF(A1205="","",VLOOKUP($A1205,超越经验表!$A:$G,7,)-VLOOKUP($A$3-1,超越经验表!$A:$G,7,))</f>
        <v>1203</v>
      </c>
      <c r="H1205" s="5">
        <f t="shared" si="56"/>
        <v>1204</v>
      </c>
    </row>
    <row r="1206" spans="1:8" x14ac:dyDescent="0.2">
      <c r="A1206" s="11">
        <f t="shared" si="57"/>
        <v>1205</v>
      </c>
      <c r="B1206" s="6" t="str">
        <f>IF(A1206="","",VLOOKUP($A1206,超越经验表!$A:$B,2,))</f>
        <v>9.16万亿</v>
      </c>
      <c r="C1206" s="6">
        <f>IF(A1206="","",VLOOKUP($A1206,超越经验表!$A:$C,3,))</f>
        <v>9158020671168</v>
      </c>
      <c r="D1206" s="6">
        <f>IF(A1206="","",VLOOKUP($A1206,超越经验表!$A:$D,4,))</f>
        <v>1</v>
      </c>
      <c r="E1206" s="6" t="str">
        <f t="shared" si="55"/>
        <v>3079.73万亿</v>
      </c>
      <c r="F1206" s="6">
        <f>IF(A1206="","",VLOOKUP($A1206,超越经验表!$A:$F,6,)-VLOOKUP($A$3-1,超越经验表!$A:$F,6,))</f>
        <v>3079728509610661</v>
      </c>
      <c r="G1206" s="6">
        <f>IF(A1206="","",VLOOKUP($A1206,超越经验表!$A:$G,7,)-VLOOKUP($A$3-1,超越经验表!$A:$G,7,))</f>
        <v>1204</v>
      </c>
      <c r="H1206" s="6">
        <f t="shared" si="56"/>
        <v>1205</v>
      </c>
    </row>
    <row r="1207" spans="1:8" x14ac:dyDescent="0.2">
      <c r="A1207" s="5">
        <f t="shared" si="57"/>
        <v>1206</v>
      </c>
      <c r="B1207" s="5" t="str">
        <f>IF(A1207="","",VLOOKUP($A1207,超越经验表!$A:$B,2,))</f>
        <v>9.18万亿</v>
      </c>
      <c r="C1207" s="5">
        <f>IF(A1207="","",VLOOKUP($A1207,超越经验表!$A:$C,3,))</f>
        <v>9177131412509</v>
      </c>
      <c r="D1207" s="5">
        <f>IF(A1207="","",VLOOKUP($A1207,超越经验表!$A:$D,4,))</f>
        <v>1</v>
      </c>
      <c r="E1207" s="5" t="str">
        <f t="shared" si="55"/>
        <v>3088.89万亿</v>
      </c>
      <c r="F1207" s="5">
        <f>IF(A1207="","",VLOOKUP($A1207,超越经验表!$A:$F,6,)-VLOOKUP($A$3-1,超越经验表!$A:$F,6,))</f>
        <v>3088886530281829</v>
      </c>
      <c r="G1207" s="5">
        <f>IF(A1207="","",VLOOKUP($A1207,超越经验表!$A:$G,7,)-VLOOKUP($A$3-1,超越经验表!$A:$G,7,))</f>
        <v>1205</v>
      </c>
      <c r="H1207" s="5">
        <f t="shared" si="56"/>
        <v>1206</v>
      </c>
    </row>
    <row r="1208" spans="1:8" x14ac:dyDescent="0.2">
      <c r="A1208" s="11">
        <f t="shared" si="57"/>
        <v>1207</v>
      </c>
      <c r="B1208" s="6" t="str">
        <f>IF(A1208="","",VLOOKUP($A1208,超越经验表!$A:$B,2,))</f>
        <v>9.2万亿</v>
      </c>
      <c r="C1208" s="6">
        <f>IF(A1208="","",VLOOKUP($A1208,超越经验表!$A:$C,3,))</f>
        <v>9196270819962</v>
      </c>
      <c r="D1208" s="6">
        <f>IF(A1208="","",VLOOKUP($A1208,超越经验表!$A:$D,4,))</f>
        <v>1</v>
      </c>
      <c r="E1208" s="6" t="str">
        <f t="shared" si="55"/>
        <v>3098.06万亿</v>
      </c>
      <c r="F1208" s="6">
        <f>IF(A1208="","",VLOOKUP($A1208,超越经验表!$A:$F,6,)-VLOOKUP($A$3-1,超越经验表!$A:$F,6,))</f>
        <v>3098063661694338</v>
      </c>
      <c r="G1208" s="6">
        <f>IF(A1208="","",VLOOKUP($A1208,超越经验表!$A:$G,7,)-VLOOKUP($A$3-1,超越经验表!$A:$G,7,))</f>
        <v>1206</v>
      </c>
      <c r="H1208" s="6">
        <f t="shared" si="56"/>
        <v>1207</v>
      </c>
    </row>
    <row r="1209" spans="1:8" x14ac:dyDescent="0.2">
      <c r="A1209" s="5">
        <f t="shared" si="57"/>
        <v>1208</v>
      </c>
      <c r="B1209" s="5" t="str">
        <f>IF(A1209="","",VLOOKUP($A1209,超越经验表!$A:$B,2,))</f>
        <v>9.22万亿</v>
      </c>
      <c r="C1209" s="5">
        <f>IF(A1209="","",VLOOKUP($A1209,超越经验表!$A:$C,3,))</f>
        <v>9215438936526</v>
      </c>
      <c r="D1209" s="5">
        <f>IF(A1209="","",VLOOKUP($A1209,超越经验表!$A:$D,4,))</f>
        <v>1</v>
      </c>
      <c r="E1209" s="5" t="str">
        <f t="shared" si="55"/>
        <v>3107.26万亿</v>
      </c>
      <c r="F1209" s="5">
        <f>IF(A1209="","",VLOOKUP($A1209,超越经验表!$A:$F,6,)-VLOOKUP($A$3-1,超越经验表!$A:$F,6,))</f>
        <v>3107259932514300</v>
      </c>
      <c r="G1209" s="5">
        <f>IF(A1209="","",VLOOKUP($A1209,超越经验表!$A:$G,7,)-VLOOKUP($A$3-1,超越经验表!$A:$G,7,))</f>
        <v>1207</v>
      </c>
      <c r="H1209" s="5">
        <f t="shared" si="56"/>
        <v>1208</v>
      </c>
    </row>
    <row r="1210" spans="1:8" x14ac:dyDescent="0.2">
      <c r="A1210" s="11">
        <f t="shared" si="57"/>
        <v>1209</v>
      </c>
      <c r="B1210" s="6" t="str">
        <f>IF(A1210="","",VLOOKUP($A1210,超越经验表!$A:$B,2,))</f>
        <v>9.23万亿</v>
      </c>
      <c r="C1210" s="6">
        <f>IF(A1210="","",VLOOKUP($A1210,超越经验表!$A:$C,3,))</f>
        <v>9234635805265</v>
      </c>
      <c r="D1210" s="6">
        <f>IF(A1210="","",VLOOKUP($A1210,超越经验表!$A:$D,4,))</f>
        <v>1</v>
      </c>
      <c r="E1210" s="6" t="str">
        <f t="shared" si="55"/>
        <v>3116.48万亿</v>
      </c>
      <c r="F1210" s="6">
        <f>IF(A1210="","",VLOOKUP($A1210,超越经验表!$A:$F,6,)-VLOOKUP($A$3-1,超越经验表!$A:$F,6,))</f>
        <v>3116475371450826</v>
      </c>
      <c r="G1210" s="6">
        <f>IF(A1210="","",VLOOKUP($A1210,超越经验表!$A:$G,7,)-VLOOKUP($A$3-1,超越经验表!$A:$G,7,))</f>
        <v>1208</v>
      </c>
      <c r="H1210" s="6">
        <f t="shared" si="56"/>
        <v>1209</v>
      </c>
    </row>
    <row r="1211" spans="1:8" x14ac:dyDescent="0.2">
      <c r="A1211" s="5">
        <f t="shared" si="57"/>
        <v>1210</v>
      </c>
      <c r="B1211" s="5" t="str">
        <f>IF(A1211="","",VLOOKUP($A1211,超越经验表!$A:$B,2,))</f>
        <v>9.25万亿</v>
      </c>
      <c r="C1211" s="5">
        <f>IF(A1211="","",VLOOKUP($A1211,超越经验表!$A:$C,3,))</f>
        <v>9253861469307</v>
      </c>
      <c r="D1211" s="5">
        <f>IF(A1211="","",VLOOKUP($A1211,超越经验表!$A:$D,4,))</f>
        <v>1</v>
      </c>
      <c r="E1211" s="5" t="str">
        <f t="shared" si="55"/>
        <v>3125.71万亿</v>
      </c>
      <c r="F1211" s="5">
        <f>IF(A1211="","",VLOOKUP($A1211,超越经验表!$A:$F,6,)-VLOOKUP($A$3-1,超越经验表!$A:$F,6,))</f>
        <v>3125710007256091</v>
      </c>
      <c r="G1211" s="5">
        <f>IF(A1211="","",VLOOKUP($A1211,超越经验表!$A:$G,7,)-VLOOKUP($A$3-1,超越经验表!$A:$G,7,))</f>
        <v>1209</v>
      </c>
      <c r="H1211" s="5">
        <f t="shared" si="56"/>
        <v>1210</v>
      </c>
    </row>
    <row r="1212" spans="1:8" x14ac:dyDescent="0.2">
      <c r="A1212" s="11">
        <f t="shared" si="57"/>
        <v>1211</v>
      </c>
      <c r="B1212" s="6" t="str">
        <f>IF(A1212="","",VLOOKUP($A1212,超越经验表!$A:$B,2,))</f>
        <v>9.27万亿</v>
      </c>
      <c r="C1212" s="6">
        <f>IF(A1212="","",VLOOKUP($A1212,超越经验表!$A:$C,3,))</f>
        <v>9273115971846</v>
      </c>
      <c r="D1212" s="6">
        <f>IF(A1212="","",VLOOKUP($A1212,超越经验表!$A:$D,4,))</f>
        <v>1</v>
      </c>
      <c r="E1212" s="6" t="str">
        <f t="shared" si="55"/>
        <v>3134.96万亿</v>
      </c>
      <c r="F1212" s="6">
        <f>IF(A1212="","",VLOOKUP($A1212,超越经验表!$A:$F,6,)-VLOOKUP($A$3-1,超越经验表!$A:$F,6,))</f>
        <v>3134963868725398</v>
      </c>
      <c r="G1212" s="6">
        <f>IF(A1212="","",VLOOKUP($A1212,超越经验表!$A:$G,7,)-VLOOKUP($A$3-1,超越经验表!$A:$G,7,))</f>
        <v>1210</v>
      </c>
      <c r="H1212" s="6">
        <f t="shared" si="56"/>
        <v>1211</v>
      </c>
    </row>
    <row r="1213" spans="1:8" x14ac:dyDescent="0.2">
      <c r="A1213" s="5">
        <f t="shared" si="57"/>
        <v>1212</v>
      </c>
      <c r="B1213" s="5" t="str">
        <f>IF(A1213="","",VLOOKUP($A1213,超越经验表!$A:$B,2,))</f>
        <v>9.29万亿</v>
      </c>
      <c r="C1213" s="5">
        <f>IF(A1213="","",VLOOKUP($A1213,超越经验表!$A:$C,3,))</f>
        <v>9292399356138</v>
      </c>
      <c r="D1213" s="5">
        <f>IF(A1213="","",VLOOKUP($A1213,超越经验表!$A:$D,4,))</f>
        <v>1</v>
      </c>
      <c r="E1213" s="5" t="str">
        <f t="shared" si="55"/>
        <v>3144.24万亿</v>
      </c>
      <c r="F1213" s="5">
        <f>IF(A1213="","",VLOOKUP($A1213,超越经验表!$A:$F,6,)-VLOOKUP($A$3-1,超越经验表!$A:$F,6,))</f>
        <v>3144236984697244</v>
      </c>
      <c r="G1213" s="5">
        <f>IF(A1213="","",VLOOKUP($A1213,超越经验表!$A:$G,7,)-VLOOKUP($A$3-1,超越经验表!$A:$G,7,))</f>
        <v>1211</v>
      </c>
      <c r="H1213" s="5">
        <f t="shared" si="56"/>
        <v>1212</v>
      </c>
    </row>
    <row r="1214" spans="1:8" x14ac:dyDescent="0.2">
      <c r="A1214" s="11">
        <f t="shared" si="57"/>
        <v>1213</v>
      </c>
      <c r="B1214" s="6" t="str">
        <f>IF(A1214="","",VLOOKUP($A1214,超越经验表!$A:$B,2,))</f>
        <v>9.31万亿</v>
      </c>
      <c r="C1214" s="6">
        <f>IF(A1214="","",VLOOKUP($A1214,超越经验表!$A:$C,3,))</f>
        <v>9311711665506</v>
      </c>
      <c r="D1214" s="6">
        <f>IF(A1214="","",VLOOKUP($A1214,超越经验表!$A:$D,4,))</f>
        <v>1</v>
      </c>
      <c r="E1214" s="6" t="str">
        <f t="shared" si="55"/>
        <v>3153.53万亿</v>
      </c>
      <c r="F1214" s="6">
        <f>IF(A1214="","",VLOOKUP($A1214,超越经验表!$A:$F,6,)-VLOOKUP($A$3-1,超越经验表!$A:$F,6,))</f>
        <v>3153529384053382</v>
      </c>
      <c r="G1214" s="6">
        <f>IF(A1214="","",VLOOKUP($A1214,超越经验表!$A:$G,7,)-VLOOKUP($A$3-1,超越经验表!$A:$G,7,))</f>
        <v>1212</v>
      </c>
      <c r="H1214" s="6">
        <f t="shared" si="56"/>
        <v>1213</v>
      </c>
    </row>
    <row r="1215" spans="1:8" x14ac:dyDescent="0.2">
      <c r="A1215" s="5">
        <f t="shared" si="57"/>
        <v>1214</v>
      </c>
      <c r="B1215" s="5" t="str">
        <f>IF(A1215="","",VLOOKUP($A1215,超越经验表!$A:$B,2,))</f>
        <v>9.33万亿</v>
      </c>
      <c r="C1215" s="5">
        <f>IF(A1215="","",VLOOKUP($A1215,超越经验表!$A:$C,3,))</f>
        <v>9331052943339</v>
      </c>
      <c r="D1215" s="5">
        <f>IF(A1215="","",VLOOKUP($A1215,超越经验表!$A:$D,4,))</f>
        <v>1</v>
      </c>
      <c r="E1215" s="5" t="str">
        <f t="shared" si="55"/>
        <v>3162.84万亿</v>
      </c>
      <c r="F1215" s="5">
        <f>IF(A1215="","",VLOOKUP($A1215,超越经验表!$A:$F,6,)-VLOOKUP($A$3-1,超越经验表!$A:$F,6,))</f>
        <v>3162841095718888</v>
      </c>
      <c r="G1215" s="5">
        <f>IF(A1215="","",VLOOKUP($A1215,超越经验表!$A:$G,7,)-VLOOKUP($A$3-1,超越经验表!$A:$G,7,))</f>
        <v>1213</v>
      </c>
      <c r="H1215" s="5">
        <f t="shared" si="56"/>
        <v>1214</v>
      </c>
    </row>
    <row r="1216" spans="1:8" x14ac:dyDescent="0.2">
      <c r="A1216" s="11">
        <f t="shared" si="57"/>
        <v>1215</v>
      </c>
      <c r="B1216" s="6" t="str">
        <f>IF(A1216="","",VLOOKUP($A1216,超越经验表!$A:$B,2,))</f>
        <v>9.35万亿</v>
      </c>
      <c r="C1216" s="6">
        <f>IF(A1216="","",VLOOKUP($A1216,超越经验表!$A:$C,3,))</f>
        <v>9350423233088</v>
      </c>
      <c r="D1216" s="6">
        <f>IF(A1216="","",VLOOKUP($A1216,超越经验表!$A:$D,4,))</f>
        <v>1</v>
      </c>
      <c r="E1216" s="6" t="str">
        <f t="shared" si="55"/>
        <v>3172.17万亿</v>
      </c>
      <c r="F1216" s="6">
        <f>IF(A1216="","",VLOOKUP($A1216,超越经验表!$A:$F,6,)-VLOOKUP($A$3-1,超越经验表!$A:$F,6,))</f>
        <v>3172172148662227</v>
      </c>
      <c r="G1216" s="6">
        <f>IF(A1216="","",VLOOKUP($A1216,超越经验表!$A:$G,7,)-VLOOKUP($A$3-1,超越经验表!$A:$G,7,))</f>
        <v>1214</v>
      </c>
      <c r="H1216" s="6">
        <f t="shared" si="56"/>
        <v>1215</v>
      </c>
    </row>
    <row r="1217" spans="1:8" x14ac:dyDescent="0.2">
      <c r="A1217" s="5">
        <f t="shared" si="57"/>
        <v>1216</v>
      </c>
      <c r="B1217" s="5" t="str">
        <f>IF(A1217="","",VLOOKUP($A1217,超越经验表!$A:$B,2,))</f>
        <v>9.37万亿</v>
      </c>
      <c r="C1217" s="5">
        <f>IF(A1217="","",VLOOKUP($A1217,超越经验表!$A:$C,3,))</f>
        <v>9369822578272</v>
      </c>
      <c r="D1217" s="5">
        <f>IF(A1217="","",VLOOKUP($A1217,超越经验表!$A:$D,4,))</f>
        <v>1</v>
      </c>
      <c r="E1217" s="5" t="str">
        <f t="shared" si="55"/>
        <v>3181.52万亿</v>
      </c>
      <c r="F1217" s="5">
        <f>IF(A1217="","",VLOOKUP($A1217,超越经验表!$A:$F,6,)-VLOOKUP($A$3-1,超越经验表!$A:$F,6,))</f>
        <v>3181522571895315</v>
      </c>
      <c r="G1217" s="5">
        <f>IF(A1217="","",VLOOKUP($A1217,超越经验表!$A:$G,7,)-VLOOKUP($A$3-1,超越经验表!$A:$G,7,))</f>
        <v>1215</v>
      </c>
      <c r="H1217" s="5">
        <f t="shared" si="56"/>
        <v>1216</v>
      </c>
    </row>
    <row r="1218" spans="1:8" x14ac:dyDescent="0.2">
      <c r="A1218" s="11">
        <f t="shared" si="57"/>
        <v>1217</v>
      </c>
      <c r="B1218" s="6" t="str">
        <f>IF(A1218="","",VLOOKUP($A1218,超越经验表!$A:$B,2,))</f>
        <v>9.39万亿</v>
      </c>
      <c r="C1218" s="6">
        <f>IF(A1218="","",VLOOKUP($A1218,超越经验表!$A:$C,3,))</f>
        <v>9389251022474</v>
      </c>
      <c r="D1218" s="6">
        <f>IF(A1218="","",VLOOKUP($A1218,超越经验表!$A:$D,4,))</f>
        <v>1</v>
      </c>
      <c r="E1218" s="6" t="str">
        <f t="shared" si="55"/>
        <v>3190.89万亿</v>
      </c>
      <c r="F1218" s="6">
        <f>IF(A1218="","",VLOOKUP($A1218,超越经验表!$A:$F,6,)-VLOOKUP($A$3-1,超越经验表!$A:$F,6,))</f>
        <v>3190892394473587</v>
      </c>
      <c r="G1218" s="6">
        <f>IF(A1218="","",VLOOKUP($A1218,超越经验表!$A:$G,7,)-VLOOKUP($A$3-1,超越经验表!$A:$G,7,))</f>
        <v>1216</v>
      </c>
      <c r="H1218" s="6">
        <f t="shared" si="56"/>
        <v>1217</v>
      </c>
    </row>
    <row r="1219" spans="1:8" x14ac:dyDescent="0.2">
      <c r="A1219" s="5">
        <f t="shared" si="57"/>
        <v>1218</v>
      </c>
      <c r="B1219" s="5" t="str">
        <f>IF(A1219="","",VLOOKUP($A1219,超越经验表!$A:$B,2,))</f>
        <v>9.41万亿</v>
      </c>
      <c r="C1219" s="5">
        <f>IF(A1219="","",VLOOKUP($A1219,超越经验表!$A:$C,3,))</f>
        <v>9408708609342</v>
      </c>
      <c r="D1219" s="5">
        <f>IF(A1219="","",VLOOKUP($A1219,超越经验表!$A:$D,4,))</f>
        <v>1</v>
      </c>
      <c r="E1219" s="5" t="str">
        <f t="shared" si="55"/>
        <v>3200.28万亿</v>
      </c>
      <c r="F1219" s="5">
        <f>IF(A1219="","",VLOOKUP($A1219,超越经验表!$A:$F,6,)-VLOOKUP($A$3-1,超越经验表!$A:$F,6,))</f>
        <v>3200281645496061</v>
      </c>
      <c r="G1219" s="5">
        <f>IF(A1219="","",VLOOKUP($A1219,超越经验表!$A:$G,7,)-VLOOKUP($A$3-1,超越经验表!$A:$G,7,))</f>
        <v>1217</v>
      </c>
      <c r="H1219" s="5">
        <f t="shared" si="56"/>
        <v>1218</v>
      </c>
    </row>
    <row r="1220" spans="1:8" x14ac:dyDescent="0.2">
      <c r="A1220" s="11">
        <f t="shared" si="57"/>
        <v>1219</v>
      </c>
      <c r="B1220" s="6" t="str">
        <f>IF(A1220="","",VLOOKUP($A1220,超越经验表!$A:$B,2,))</f>
        <v>9.43万亿</v>
      </c>
      <c r="C1220" s="6">
        <f>IF(A1220="","",VLOOKUP($A1220,超越经验表!$A:$C,3,))</f>
        <v>9428195382590</v>
      </c>
      <c r="D1220" s="6">
        <f>IF(A1220="","",VLOOKUP($A1220,超越经验表!$A:$D,4,))</f>
        <v>1</v>
      </c>
      <c r="E1220" s="6" t="str">
        <f t="shared" si="55"/>
        <v>3209.69万亿</v>
      </c>
      <c r="F1220" s="6">
        <f>IF(A1220="","",VLOOKUP($A1220,超越经验表!$A:$F,6,)-VLOOKUP($A$3-1,超越经验表!$A:$F,6,))</f>
        <v>3209690354105403</v>
      </c>
      <c r="G1220" s="6">
        <f>IF(A1220="","",VLOOKUP($A1220,超越经验表!$A:$G,7,)-VLOOKUP($A$3-1,超越经验表!$A:$G,7,))</f>
        <v>1218</v>
      </c>
      <c r="H1220" s="6">
        <f t="shared" si="56"/>
        <v>1219</v>
      </c>
    </row>
    <row r="1221" spans="1:8" x14ac:dyDescent="0.2">
      <c r="A1221" s="5">
        <f t="shared" si="57"/>
        <v>1220</v>
      </c>
      <c r="B1221" s="5" t="str">
        <f>IF(A1221="","",VLOOKUP($A1221,超越经验表!$A:$B,2,))</f>
        <v>9.45万亿</v>
      </c>
      <c r="C1221" s="5">
        <f>IF(A1221="","",VLOOKUP($A1221,超越经验表!$A:$C,3,))</f>
        <v>9447711385998</v>
      </c>
      <c r="D1221" s="5">
        <f>IF(A1221="","",VLOOKUP($A1221,超越经验表!$A:$D,4,))</f>
        <v>1</v>
      </c>
      <c r="E1221" s="5" t="str">
        <f t="shared" ref="E1221:E1284" si="58">IF(A1221="","",IF(F1221&gt;9999999999999990,ROUND(F1221/10000000000000000,2)&amp;"万兆",IF(F1221&gt;999999999999,ROUND(F1221/1000000000000,2)&amp;"万亿",IF(F1221&gt;99999999,ROUND(F1221/100000000,2)&amp;"亿",ROUND(F1221/10000,2)&amp;"万"))))</f>
        <v>3219.12万亿</v>
      </c>
      <c r="F1221" s="5">
        <f>IF(A1221="","",VLOOKUP($A1221,超越经验表!$A:$F,6,)-VLOOKUP($A$3-1,超越经验表!$A:$F,6,))</f>
        <v>3219118549487993</v>
      </c>
      <c r="G1221" s="5">
        <f>IF(A1221="","",VLOOKUP($A1221,超越经验表!$A:$G,7,)-VLOOKUP($A$3-1,超越经验表!$A:$G,7,))</f>
        <v>1219</v>
      </c>
      <c r="H1221" s="5">
        <f t="shared" ref="H1221:H1284" si="59">A1221</f>
        <v>1220</v>
      </c>
    </row>
    <row r="1222" spans="1:8" x14ac:dyDescent="0.2">
      <c r="A1222" s="11">
        <f t="shared" si="57"/>
        <v>1221</v>
      </c>
      <c r="B1222" s="6" t="str">
        <f>IF(A1222="","",VLOOKUP($A1222,超越经验表!$A:$B,2,))</f>
        <v>9.47万亿</v>
      </c>
      <c r="C1222" s="6">
        <f>IF(A1222="","",VLOOKUP($A1222,超越经验表!$A:$C,3,))</f>
        <v>9467256663411</v>
      </c>
      <c r="D1222" s="6">
        <f>IF(A1222="","",VLOOKUP($A1222,超越经验表!$A:$D,4,))</f>
        <v>1</v>
      </c>
      <c r="E1222" s="6" t="str">
        <f t="shared" si="58"/>
        <v>3228.57万亿</v>
      </c>
      <c r="F1222" s="6">
        <f>IF(A1222="","",VLOOKUP($A1222,超越经验表!$A:$F,6,)-VLOOKUP($A$3-1,超越经验表!$A:$F,6,))</f>
        <v>3228566260873991</v>
      </c>
      <c r="G1222" s="6">
        <f>IF(A1222="","",VLOOKUP($A1222,超越经验表!$A:$G,7,)-VLOOKUP($A$3-1,超越经验表!$A:$G,7,))</f>
        <v>1220</v>
      </c>
      <c r="H1222" s="6">
        <f t="shared" si="59"/>
        <v>1221</v>
      </c>
    </row>
    <row r="1223" spans="1:8" x14ac:dyDescent="0.2">
      <c r="A1223" s="5">
        <f t="shared" ref="A1223:A1286" si="60">IF(A1222="","",IF(A1222+1&lt;=4000,A1222+1,""))</f>
        <v>1222</v>
      </c>
      <c r="B1223" s="5" t="str">
        <f>IF(A1223="","",VLOOKUP($A1223,超越经验表!$A:$B,2,))</f>
        <v>9.49万亿</v>
      </c>
      <c r="C1223" s="5">
        <f>IF(A1223="","",VLOOKUP($A1223,超越经验表!$A:$C,3,))</f>
        <v>9486831258741</v>
      </c>
      <c r="D1223" s="5">
        <f>IF(A1223="","",VLOOKUP($A1223,超越经验表!$A:$D,4,))</f>
        <v>1</v>
      </c>
      <c r="E1223" s="5" t="str">
        <f t="shared" si="58"/>
        <v>3238.03万亿</v>
      </c>
      <c r="F1223" s="5">
        <f>IF(A1223="","",VLOOKUP($A1223,超越经验表!$A:$F,6,)-VLOOKUP($A$3-1,超越经验表!$A:$F,6,))</f>
        <v>3238033517537402</v>
      </c>
      <c r="G1223" s="5">
        <f>IF(A1223="","",VLOOKUP($A1223,超越经验表!$A:$G,7,)-VLOOKUP($A$3-1,超越经验表!$A:$G,7,))</f>
        <v>1221</v>
      </c>
      <c r="H1223" s="5">
        <f t="shared" si="59"/>
        <v>1222</v>
      </c>
    </row>
    <row r="1224" spans="1:8" x14ac:dyDescent="0.2">
      <c r="A1224" s="11">
        <f t="shared" si="60"/>
        <v>1223</v>
      </c>
      <c r="B1224" s="6" t="str">
        <f>IF(A1224="","",VLOOKUP($A1224,超越经验表!$A:$B,2,))</f>
        <v>9.51万亿</v>
      </c>
      <c r="C1224" s="6">
        <f>IF(A1224="","",VLOOKUP($A1224,超越经验表!$A:$C,3,))</f>
        <v>9506435215963</v>
      </c>
      <c r="D1224" s="6">
        <f>IF(A1224="","",VLOOKUP($A1224,超越经验表!$A:$D,4,))</f>
        <v>1</v>
      </c>
      <c r="E1224" s="6" t="str">
        <f t="shared" si="58"/>
        <v>3247.52万亿</v>
      </c>
      <c r="F1224" s="6">
        <f>IF(A1224="","",VLOOKUP($A1224,超越经验表!$A:$F,6,)-VLOOKUP($A$3-1,超越经验表!$A:$F,6,))</f>
        <v>3247520348796143</v>
      </c>
      <c r="G1224" s="6">
        <f>IF(A1224="","",VLOOKUP($A1224,超越经验表!$A:$G,7,)-VLOOKUP($A$3-1,超越经验表!$A:$G,7,))</f>
        <v>1222</v>
      </c>
      <c r="H1224" s="6">
        <f t="shared" si="59"/>
        <v>1223</v>
      </c>
    </row>
    <row r="1225" spans="1:8" x14ac:dyDescent="0.2">
      <c r="A1225" s="5">
        <f t="shared" si="60"/>
        <v>1224</v>
      </c>
      <c r="B1225" s="5" t="str">
        <f>IF(A1225="","",VLOOKUP($A1225,超越经验表!$A:$B,2,))</f>
        <v>9.53万亿</v>
      </c>
      <c r="C1225" s="5">
        <f>IF(A1225="","",VLOOKUP($A1225,超越经验表!$A:$C,3,))</f>
        <v>9526068579121</v>
      </c>
      <c r="D1225" s="5">
        <f>IF(A1225="","",VLOOKUP($A1225,超越经验表!$A:$D,4,))</f>
        <v>1</v>
      </c>
      <c r="E1225" s="5" t="str">
        <f t="shared" si="58"/>
        <v>3257.03万亿</v>
      </c>
      <c r="F1225" s="5">
        <f>IF(A1225="","",VLOOKUP($A1225,超越经验表!$A:$F,6,)-VLOOKUP($A$3-1,超越经验表!$A:$F,6,))</f>
        <v>3257026784012106</v>
      </c>
      <c r="G1225" s="5">
        <f>IF(A1225="","",VLOOKUP($A1225,超越经验表!$A:$G,7,)-VLOOKUP($A$3-1,超越经验表!$A:$G,7,))</f>
        <v>1223</v>
      </c>
      <c r="H1225" s="5">
        <f t="shared" si="59"/>
        <v>1224</v>
      </c>
    </row>
    <row r="1226" spans="1:8" x14ac:dyDescent="0.2">
      <c r="A1226" s="11">
        <f t="shared" si="60"/>
        <v>1225</v>
      </c>
      <c r="B1226" s="6" t="str">
        <f>IF(A1226="","",VLOOKUP($A1226,超越经验表!$A:$B,2,))</f>
        <v>9.55万亿</v>
      </c>
      <c r="C1226" s="6">
        <f>IF(A1226="","",VLOOKUP($A1226,超越经验表!$A:$C,3,))</f>
        <v>9545731392324</v>
      </c>
      <c r="D1226" s="6">
        <f>IF(A1226="","",VLOOKUP($A1226,超越经验表!$A:$D,4,))</f>
        <v>1</v>
      </c>
      <c r="E1226" s="6" t="str">
        <f t="shared" si="58"/>
        <v>3266.55万亿</v>
      </c>
      <c r="F1226" s="6">
        <f>IF(A1226="","",VLOOKUP($A1226,超越经验表!$A:$F,6,)-VLOOKUP($A$3-1,超越经验表!$A:$F,6,))</f>
        <v>3266552852591227</v>
      </c>
      <c r="G1226" s="6">
        <f>IF(A1226="","",VLOOKUP($A1226,超越经验表!$A:$G,7,)-VLOOKUP($A$3-1,超越经验表!$A:$G,7,))</f>
        <v>1224</v>
      </c>
      <c r="H1226" s="6">
        <f t="shared" si="59"/>
        <v>1225</v>
      </c>
    </row>
    <row r="1227" spans="1:8" x14ac:dyDescent="0.2">
      <c r="A1227" s="5">
        <f t="shared" si="60"/>
        <v>1226</v>
      </c>
      <c r="B1227" s="5" t="str">
        <f>IF(A1227="","",VLOOKUP($A1227,超越经验表!$A:$B,2,))</f>
        <v>9.57万亿</v>
      </c>
      <c r="C1227" s="5">
        <f>IF(A1227="","",VLOOKUP($A1227,超越经验表!$A:$C,3,))</f>
        <v>9565423699747</v>
      </c>
      <c r="D1227" s="5">
        <f>IF(A1227="","",VLOOKUP($A1227,超越经验表!$A:$D,4,))</f>
        <v>1</v>
      </c>
      <c r="E1227" s="5" t="str">
        <f t="shared" si="58"/>
        <v>3276.1万亿</v>
      </c>
      <c r="F1227" s="5">
        <f>IF(A1227="","",VLOOKUP($A1227,超越经验表!$A:$F,6,)-VLOOKUP($A$3-1,超越经验表!$A:$F,6,))</f>
        <v>3276098583983551</v>
      </c>
      <c r="G1227" s="5">
        <f>IF(A1227="","",VLOOKUP($A1227,超越经验表!$A:$G,7,)-VLOOKUP($A$3-1,超越经验表!$A:$G,7,))</f>
        <v>1225</v>
      </c>
      <c r="H1227" s="5">
        <f t="shared" si="59"/>
        <v>1226</v>
      </c>
    </row>
    <row r="1228" spans="1:8" x14ac:dyDescent="0.2">
      <c r="A1228" s="11">
        <f t="shared" si="60"/>
        <v>1227</v>
      </c>
      <c r="B1228" s="6" t="str">
        <f>IF(A1228="","",VLOOKUP($A1228,超越经验表!$A:$B,2,))</f>
        <v>9.59万亿</v>
      </c>
      <c r="C1228" s="6">
        <f>IF(A1228="","",VLOOKUP($A1228,超越经验表!$A:$C,3,))</f>
        <v>9585145545631</v>
      </c>
      <c r="D1228" s="6">
        <f>IF(A1228="","",VLOOKUP($A1228,超越经验表!$A:$D,4,))</f>
        <v>1</v>
      </c>
      <c r="E1228" s="6" t="str">
        <f t="shared" si="58"/>
        <v>3285.66万亿</v>
      </c>
      <c r="F1228" s="6">
        <f>IF(A1228="","",VLOOKUP($A1228,超越经验表!$A:$F,6,)-VLOOKUP($A$3-1,超越经验表!$A:$F,6,))</f>
        <v>3285664007683298</v>
      </c>
      <c r="G1228" s="6">
        <f>IF(A1228="","",VLOOKUP($A1228,超越经验表!$A:$G,7,)-VLOOKUP($A$3-1,超越经验表!$A:$G,7,))</f>
        <v>1226</v>
      </c>
      <c r="H1228" s="6">
        <f t="shared" si="59"/>
        <v>1227</v>
      </c>
    </row>
    <row r="1229" spans="1:8" x14ac:dyDescent="0.2">
      <c r="A1229" s="5">
        <f t="shared" si="60"/>
        <v>1228</v>
      </c>
      <c r="B1229" s="5" t="str">
        <f>IF(A1229="","",VLOOKUP($A1229,超越经验表!$A:$B,2,))</f>
        <v>9.6万亿</v>
      </c>
      <c r="C1229" s="5">
        <f>IF(A1229="","",VLOOKUP($A1229,超越经验表!$A:$C,3,))</f>
        <v>9604896974284</v>
      </c>
      <c r="D1229" s="5">
        <f>IF(A1229="","",VLOOKUP($A1229,超越经验表!$A:$D,4,))</f>
        <v>1</v>
      </c>
      <c r="E1229" s="5" t="str">
        <f t="shared" si="58"/>
        <v>3295.25万亿</v>
      </c>
      <c r="F1229" s="5">
        <f>IF(A1229="","",VLOOKUP($A1229,超越经验表!$A:$F,6,)-VLOOKUP($A$3-1,超越经验表!$A:$F,6,))</f>
        <v>3295249153228929</v>
      </c>
      <c r="G1229" s="5">
        <f>IF(A1229="","",VLOOKUP($A1229,超越经验表!$A:$G,7,)-VLOOKUP($A$3-1,超越经验表!$A:$G,7,))</f>
        <v>1227</v>
      </c>
      <c r="H1229" s="5">
        <f t="shared" si="59"/>
        <v>1228</v>
      </c>
    </row>
    <row r="1230" spans="1:8" x14ac:dyDescent="0.2">
      <c r="A1230" s="11">
        <f t="shared" si="60"/>
        <v>1229</v>
      </c>
      <c r="B1230" s="6" t="str">
        <f>IF(A1230="","",VLOOKUP($A1230,超越经验表!$A:$B,2,))</f>
        <v>9.62万亿</v>
      </c>
      <c r="C1230" s="6">
        <f>IF(A1230="","",VLOOKUP($A1230,超越经验表!$A:$C,3,))</f>
        <v>9624678030079</v>
      </c>
      <c r="D1230" s="6">
        <f>IF(A1230="","",VLOOKUP($A1230,超越经验表!$A:$D,4,))</f>
        <v>1</v>
      </c>
      <c r="E1230" s="6" t="str">
        <f t="shared" si="58"/>
        <v>3304.85万亿</v>
      </c>
      <c r="F1230" s="6">
        <f>IF(A1230="","",VLOOKUP($A1230,超越经验表!$A:$F,6,)-VLOOKUP($A$3-1,超越经验表!$A:$F,6,))</f>
        <v>3304854050203213</v>
      </c>
      <c r="G1230" s="6">
        <f>IF(A1230="","",VLOOKUP($A1230,超越经验表!$A:$G,7,)-VLOOKUP($A$3-1,超越经验表!$A:$G,7,))</f>
        <v>1228</v>
      </c>
      <c r="H1230" s="6">
        <f t="shared" si="59"/>
        <v>1229</v>
      </c>
    </row>
    <row r="1231" spans="1:8" x14ac:dyDescent="0.2">
      <c r="A1231" s="5">
        <f t="shared" si="60"/>
        <v>1230</v>
      </c>
      <c r="B1231" s="5" t="str">
        <f>IF(A1231="","",VLOOKUP($A1231,超越经验表!$A:$B,2,))</f>
        <v>9.64万亿</v>
      </c>
      <c r="C1231" s="5">
        <f>IF(A1231="","",VLOOKUP($A1231,超越经验表!$A:$C,3,))</f>
        <v>9644488757459</v>
      </c>
      <c r="D1231" s="5">
        <f>IF(A1231="","",VLOOKUP($A1231,超越经验表!$A:$D,4,))</f>
        <v>1</v>
      </c>
      <c r="E1231" s="5" t="str">
        <f t="shared" si="58"/>
        <v>3314.48万亿</v>
      </c>
      <c r="F1231" s="5">
        <f>IF(A1231="","",VLOOKUP($A1231,超越经验表!$A:$F,6,)-VLOOKUP($A$3-1,超越经验表!$A:$F,6,))</f>
        <v>3314478728233292</v>
      </c>
      <c r="G1231" s="5">
        <f>IF(A1231="","",VLOOKUP($A1231,超越经验表!$A:$G,7,)-VLOOKUP($A$3-1,超越经验表!$A:$G,7,))</f>
        <v>1229</v>
      </c>
      <c r="H1231" s="5">
        <f t="shared" si="59"/>
        <v>1230</v>
      </c>
    </row>
    <row r="1232" spans="1:8" x14ac:dyDescent="0.2">
      <c r="A1232" s="11">
        <f t="shared" si="60"/>
        <v>1231</v>
      </c>
      <c r="B1232" s="6" t="str">
        <f>IF(A1232="","",VLOOKUP($A1232,超越经验表!$A:$B,2,))</f>
        <v>9.66万亿</v>
      </c>
      <c r="C1232" s="6">
        <f>IF(A1232="","",VLOOKUP($A1232,超越经验表!$A:$C,3,))</f>
        <v>9664329200929</v>
      </c>
      <c r="D1232" s="6">
        <f>IF(A1232="","",VLOOKUP($A1232,超越经验表!$A:$D,4,))</f>
        <v>1</v>
      </c>
      <c r="E1232" s="6" t="str">
        <f t="shared" si="58"/>
        <v>3324.12万亿</v>
      </c>
      <c r="F1232" s="6">
        <f>IF(A1232="","",VLOOKUP($A1232,超越经验表!$A:$F,6,)-VLOOKUP($A$3-1,超越经验表!$A:$F,6,))</f>
        <v>3324123216990751</v>
      </c>
      <c r="G1232" s="6">
        <f>IF(A1232="","",VLOOKUP($A1232,超越经验表!$A:$G,7,)-VLOOKUP($A$3-1,超越经验表!$A:$G,7,))</f>
        <v>1230</v>
      </c>
      <c r="H1232" s="6">
        <f t="shared" si="59"/>
        <v>1231</v>
      </c>
    </row>
    <row r="1233" spans="1:8" x14ac:dyDescent="0.2">
      <c r="A1233" s="5">
        <f t="shared" si="60"/>
        <v>1232</v>
      </c>
      <c r="B1233" s="5" t="str">
        <f>IF(A1233="","",VLOOKUP($A1233,超越经验表!$A:$B,2,))</f>
        <v>9.68万亿</v>
      </c>
      <c r="C1233" s="5">
        <f>IF(A1233="","",VLOOKUP($A1233,超越经验表!$A:$C,3,))</f>
        <v>9684199405065</v>
      </c>
      <c r="D1233" s="5">
        <f>IF(A1233="","",VLOOKUP($A1233,超越经验表!$A:$D,4,))</f>
        <v>1</v>
      </c>
      <c r="E1233" s="5" t="str">
        <f t="shared" si="58"/>
        <v>3333.79万亿</v>
      </c>
      <c r="F1233" s="5">
        <f>IF(A1233="","",VLOOKUP($A1233,超越经验表!$A:$F,6,)-VLOOKUP($A$3-1,超越经验表!$A:$F,6,))</f>
        <v>3333787546191680</v>
      </c>
      <c r="G1233" s="5">
        <f>IF(A1233="","",VLOOKUP($A1233,超越经验表!$A:$G,7,)-VLOOKUP($A$3-1,超越经验表!$A:$G,7,))</f>
        <v>1231</v>
      </c>
      <c r="H1233" s="5">
        <f t="shared" si="59"/>
        <v>1232</v>
      </c>
    </row>
    <row r="1234" spans="1:8" x14ac:dyDescent="0.2">
      <c r="A1234" s="11">
        <f t="shared" si="60"/>
        <v>1233</v>
      </c>
      <c r="B1234" s="6" t="str">
        <f>IF(A1234="","",VLOOKUP($A1234,超越经验表!$A:$B,2,))</f>
        <v>9.7万亿</v>
      </c>
      <c r="C1234" s="6">
        <f>IF(A1234="","",VLOOKUP($A1234,超越经验表!$A:$C,3,))</f>
        <v>9704099414507</v>
      </c>
      <c r="D1234" s="6">
        <f>IF(A1234="","",VLOOKUP($A1234,超越经验表!$A:$D,4,))</f>
        <v>1</v>
      </c>
      <c r="E1234" s="6" t="str">
        <f t="shared" si="58"/>
        <v>3343.47万亿</v>
      </c>
      <c r="F1234" s="6">
        <f>IF(A1234="","",VLOOKUP($A1234,超越经验表!$A:$F,6,)-VLOOKUP($A$3-1,超越经验表!$A:$F,6,))</f>
        <v>3343471745596745</v>
      </c>
      <c r="G1234" s="6">
        <f>IF(A1234="","",VLOOKUP($A1234,超越经验表!$A:$G,7,)-VLOOKUP($A$3-1,超越经验表!$A:$G,7,))</f>
        <v>1232</v>
      </c>
      <c r="H1234" s="6">
        <f t="shared" si="59"/>
        <v>1233</v>
      </c>
    </row>
    <row r="1235" spans="1:8" x14ac:dyDescent="0.2">
      <c r="A1235" s="5">
        <f t="shared" si="60"/>
        <v>1234</v>
      </c>
      <c r="B1235" s="5" t="str">
        <f>IF(A1235="","",VLOOKUP($A1235,超越经验表!$A:$B,2,))</f>
        <v>9.72万亿</v>
      </c>
      <c r="C1235" s="5">
        <f>IF(A1235="","",VLOOKUP($A1235,超越经验表!$A:$C,3,))</f>
        <v>9724029273963</v>
      </c>
      <c r="D1235" s="5">
        <f>IF(A1235="","",VLOOKUP($A1235,超越经验表!$A:$D,4,))</f>
        <v>1</v>
      </c>
      <c r="E1235" s="5" t="str">
        <f t="shared" si="58"/>
        <v>3353.18万亿</v>
      </c>
      <c r="F1235" s="5">
        <f>IF(A1235="","",VLOOKUP($A1235,超越经验表!$A:$F,6,)-VLOOKUP($A$3-1,超越经验表!$A:$F,6,))</f>
        <v>3353175845011252</v>
      </c>
      <c r="G1235" s="5">
        <f>IF(A1235="","",VLOOKUP($A1235,超越经验表!$A:$G,7,)-VLOOKUP($A$3-1,超越经验表!$A:$G,7,))</f>
        <v>1233</v>
      </c>
      <c r="H1235" s="5">
        <f t="shared" si="59"/>
        <v>1234</v>
      </c>
    </row>
    <row r="1236" spans="1:8" x14ac:dyDescent="0.2">
      <c r="A1236" s="11">
        <f t="shared" si="60"/>
        <v>1235</v>
      </c>
      <c r="B1236" s="6" t="str">
        <f>IF(A1236="","",VLOOKUP($A1236,超越经验表!$A:$B,2,))</f>
        <v>9.74万亿</v>
      </c>
      <c r="C1236" s="6">
        <f>IF(A1236="","",VLOOKUP($A1236,超越经验表!$A:$C,3,))</f>
        <v>9743989028208</v>
      </c>
      <c r="D1236" s="6">
        <f>IF(A1236="","",VLOOKUP($A1236,超越经验表!$A:$D,4,))</f>
        <v>1</v>
      </c>
      <c r="E1236" s="6" t="str">
        <f t="shared" si="58"/>
        <v>3362.9万亿</v>
      </c>
      <c r="F1236" s="6">
        <f>IF(A1236="","",VLOOKUP($A1236,超越经验表!$A:$F,6,)-VLOOKUP($A$3-1,超越经验表!$A:$F,6,))</f>
        <v>3362899874285215</v>
      </c>
      <c r="G1236" s="6">
        <f>IF(A1236="","",VLOOKUP($A1236,超越经验表!$A:$G,7,)-VLOOKUP($A$3-1,超越经验表!$A:$G,7,))</f>
        <v>1234</v>
      </c>
      <c r="H1236" s="6">
        <f t="shared" si="59"/>
        <v>1235</v>
      </c>
    </row>
    <row r="1237" spans="1:8" x14ac:dyDescent="0.2">
      <c r="A1237" s="5">
        <f t="shared" si="60"/>
        <v>1236</v>
      </c>
      <c r="B1237" s="5" t="str">
        <f>IF(A1237="","",VLOOKUP($A1237,超越经验表!$A:$B,2,))</f>
        <v>9.76万亿</v>
      </c>
      <c r="C1237" s="5">
        <f>IF(A1237="","",VLOOKUP($A1237,超越经验表!$A:$C,3,))</f>
        <v>9763978722085</v>
      </c>
      <c r="D1237" s="5">
        <f>IF(A1237="","",VLOOKUP($A1237,超越经验表!$A:$D,4,))</f>
        <v>1</v>
      </c>
      <c r="E1237" s="5" t="str">
        <f t="shared" si="58"/>
        <v>3372.64万亿</v>
      </c>
      <c r="F1237" s="5">
        <f>IF(A1237="","",VLOOKUP($A1237,超越经验表!$A:$F,6,)-VLOOKUP($A$3-1,超越经验表!$A:$F,6,))</f>
        <v>3372643863313423</v>
      </c>
      <c r="G1237" s="5">
        <f>IF(A1237="","",VLOOKUP($A1237,超越经验表!$A:$G,7,)-VLOOKUP($A$3-1,超越经验表!$A:$G,7,))</f>
        <v>1235</v>
      </c>
      <c r="H1237" s="5">
        <f t="shared" si="59"/>
        <v>1236</v>
      </c>
    </row>
    <row r="1238" spans="1:8" x14ac:dyDescent="0.2">
      <c r="A1238" s="11">
        <f t="shared" si="60"/>
        <v>1237</v>
      </c>
      <c r="B1238" s="6" t="str">
        <f>IF(A1238="","",VLOOKUP($A1238,超越经验表!$A:$B,2,))</f>
        <v>9.78万亿</v>
      </c>
      <c r="C1238" s="6">
        <f>IF(A1238="","",VLOOKUP($A1238,超越经验表!$A:$C,3,))</f>
        <v>9783998400502</v>
      </c>
      <c r="D1238" s="6">
        <f>IF(A1238="","",VLOOKUP($A1238,超越经验表!$A:$D,4,))</f>
        <v>1</v>
      </c>
      <c r="E1238" s="6" t="str">
        <f t="shared" si="58"/>
        <v>3382.41万亿</v>
      </c>
      <c r="F1238" s="6">
        <f>IF(A1238="","",VLOOKUP($A1238,超越经验表!$A:$F,6,)-VLOOKUP($A$3-1,超越经验表!$A:$F,6,))</f>
        <v>3382407842035508</v>
      </c>
      <c r="G1238" s="6">
        <f>IF(A1238="","",VLOOKUP($A1238,超越经验表!$A:$G,7,)-VLOOKUP($A$3-1,超越经验表!$A:$G,7,))</f>
        <v>1236</v>
      </c>
      <c r="H1238" s="6">
        <f t="shared" si="59"/>
        <v>1237</v>
      </c>
    </row>
    <row r="1239" spans="1:8" x14ac:dyDescent="0.2">
      <c r="A1239" s="5">
        <f t="shared" si="60"/>
        <v>1238</v>
      </c>
      <c r="B1239" s="5" t="str">
        <f>IF(A1239="","",VLOOKUP($A1239,超越经验表!$A:$B,2,))</f>
        <v>9.8万亿</v>
      </c>
      <c r="C1239" s="5">
        <f>IF(A1239="","",VLOOKUP($A1239,超越经验表!$A:$C,3,))</f>
        <v>9804048108437</v>
      </c>
      <c r="D1239" s="5">
        <f>IF(A1239="","",VLOOKUP($A1239,超越经验表!$A:$D,4,))</f>
        <v>1</v>
      </c>
      <c r="E1239" s="5" t="str">
        <f t="shared" si="58"/>
        <v>3392.19万亿</v>
      </c>
      <c r="F1239" s="5">
        <f>IF(A1239="","",VLOOKUP($A1239,超越经验表!$A:$F,6,)-VLOOKUP($A$3-1,超越经验表!$A:$F,6,))</f>
        <v>3392191840436010</v>
      </c>
      <c r="G1239" s="5">
        <f>IF(A1239="","",VLOOKUP($A1239,超越经验表!$A:$G,7,)-VLOOKUP($A$3-1,超越经验表!$A:$G,7,))</f>
        <v>1237</v>
      </c>
      <c r="H1239" s="5">
        <f t="shared" si="59"/>
        <v>1238</v>
      </c>
    </row>
    <row r="1240" spans="1:8" x14ac:dyDescent="0.2">
      <c r="A1240" s="11">
        <f t="shared" si="60"/>
        <v>1239</v>
      </c>
      <c r="B1240" s="6" t="str">
        <f>IF(A1240="","",VLOOKUP($A1240,超越经验表!$A:$B,2,))</f>
        <v>9.82万亿</v>
      </c>
      <c r="C1240" s="6">
        <f>IF(A1240="","",VLOOKUP($A1240,超越经验表!$A:$C,3,))</f>
        <v>9824127890934</v>
      </c>
      <c r="D1240" s="6">
        <f>IF(A1240="","",VLOOKUP($A1240,超越经验表!$A:$D,4,))</f>
        <v>1</v>
      </c>
      <c r="E1240" s="6" t="str">
        <f t="shared" si="58"/>
        <v>3402万亿</v>
      </c>
      <c r="F1240" s="6">
        <f>IF(A1240="","",VLOOKUP($A1240,超越经验表!$A:$F,6,)-VLOOKUP($A$3-1,超越经验表!$A:$F,6,))</f>
        <v>3401995888544447</v>
      </c>
      <c r="G1240" s="6">
        <f>IF(A1240="","",VLOOKUP($A1240,超越经验表!$A:$G,7,)-VLOOKUP($A$3-1,超越经验表!$A:$G,7,))</f>
        <v>1238</v>
      </c>
      <c r="H1240" s="6">
        <f t="shared" si="59"/>
        <v>1239</v>
      </c>
    </row>
    <row r="1241" spans="1:8" x14ac:dyDescent="0.2">
      <c r="A1241" s="5">
        <f t="shared" si="60"/>
        <v>1240</v>
      </c>
      <c r="B1241" s="5" t="str">
        <f>IF(A1241="","",VLOOKUP($A1241,超越经验表!$A:$B,2,))</f>
        <v>9.84万亿</v>
      </c>
      <c r="C1241" s="5">
        <f>IF(A1241="","",VLOOKUP($A1241,超越经验表!$A:$C,3,))</f>
        <v>9844237793105</v>
      </c>
      <c r="D1241" s="5">
        <f>IF(A1241="","",VLOOKUP($A1241,超越经验表!$A:$D,4,))</f>
        <v>1</v>
      </c>
      <c r="E1241" s="5" t="str">
        <f t="shared" si="58"/>
        <v>3411.82万亿</v>
      </c>
      <c r="F1241" s="5">
        <f>IF(A1241="","",VLOOKUP($A1241,超越经验表!$A:$F,6,)-VLOOKUP($A$3-1,超越经验表!$A:$F,6,))</f>
        <v>3411820016435381</v>
      </c>
      <c r="G1241" s="5">
        <f>IF(A1241="","",VLOOKUP($A1241,超越经验表!$A:$G,7,)-VLOOKUP($A$3-1,超越经验表!$A:$G,7,))</f>
        <v>1239</v>
      </c>
      <c r="H1241" s="5">
        <f t="shared" si="59"/>
        <v>1240</v>
      </c>
    </row>
    <row r="1242" spans="1:8" x14ac:dyDescent="0.2">
      <c r="A1242" s="11">
        <f t="shared" si="60"/>
        <v>1241</v>
      </c>
      <c r="B1242" s="6" t="str">
        <f>IF(A1242="","",VLOOKUP($A1242,超越经验表!$A:$B,2,))</f>
        <v>9.86万亿</v>
      </c>
      <c r="C1242" s="6">
        <f>IF(A1242="","",VLOOKUP($A1242,超越经验表!$A:$C,3,))</f>
        <v>9864377860129</v>
      </c>
      <c r="D1242" s="6">
        <f>IF(A1242="","",VLOOKUP($A1242,超越经验表!$A:$D,4,))</f>
        <v>1</v>
      </c>
      <c r="E1242" s="6" t="str">
        <f t="shared" si="58"/>
        <v>3421.66万亿</v>
      </c>
      <c r="F1242" s="6">
        <f>IF(A1242="","",VLOOKUP($A1242,超越经验表!$A:$F,6,)-VLOOKUP($A$3-1,超越经验表!$A:$F,6,))</f>
        <v>3421664254228486</v>
      </c>
      <c r="G1242" s="6">
        <f>IF(A1242="","",VLOOKUP($A1242,超越经验表!$A:$G,7,)-VLOOKUP($A$3-1,超越经验表!$A:$G,7,))</f>
        <v>1240</v>
      </c>
      <c r="H1242" s="6">
        <f t="shared" si="59"/>
        <v>1241</v>
      </c>
    </row>
    <row r="1243" spans="1:8" x14ac:dyDescent="0.2">
      <c r="A1243" s="5">
        <f t="shared" si="60"/>
        <v>1242</v>
      </c>
      <c r="B1243" s="5" t="str">
        <f>IF(A1243="","",VLOOKUP($A1243,超越经验表!$A:$B,2,))</f>
        <v>9.88万亿</v>
      </c>
      <c r="C1243" s="5">
        <f>IF(A1243="","",VLOOKUP($A1243,超越经验表!$A:$C,3,))</f>
        <v>9884548137253</v>
      </c>
      <c r="D1243" s="5">
        <f>IF(A1243="","",VLOOKUP($A1243,超越经验表!$A:$D,4,))</f>
        <v>1</v>
      </c>
      <c r="E1243" s="5" t="str">
        <f t="shared" si="58"/>
        <v>3431.53万亿</v>
      </c>
      <c r="F1243" s="5">
        <f>IF(A1243="","",VLOOKUP($A1243,超越经验表!$A:$F,6,)-VLOOKUP($A$3-1,超越经验表!$A:$F,6,))</f>
        <v>3431528632088615</v>
      </c>
      <c r="G1243" s="5">
        <f>IF(A1243="","",VLOOKUP($A1243,超越经验表!$A:$G,7,)-VLOOKUP($A$3-1,超越经验表!$A:$G,7,))</f>
        <v>1241</v>
      </c>
      <c r="H1243" s="5">
        <f t="shared" si="59"/>
        <v>1242</v>
      </c>
    </row>
    <row r="1244" spans="1:8" x14ac:dyDescent="0.2">
      <c r="A1244" s="11">
        <f t="shared" si="60"/>
        <v>1243</v>
      </c>
      <c r="B1244" s="6" t="str">
        <f>IF(A1244="","",VLOOKUP($A1244,超越经验表!$A:$B,2,))</f>
        <v>9.9万亿</v>
      </c>
      <c r="C1244" s="6">
        <f>IF(A1244="","",VLOOKUP($A1244,超越经验表!$A:$C,3,))</f>
        <v>9904748669793</v>
      </c>
      <c r="D1244" s="6">
        <f>IF(A1244="","",VLOOKUP($A1244,超越经验表!$A:$D,4,))</f>
        <v>1</v>
      </c>
      <c r="E1244" s="6" t="str">
        <f t="shared" si="58"/>
        <v>3441.41万亿</v>
      </c>
      <c r="F1244" s="6">
        <f>IF(A1244="","",VLOOKUP($A1244,超越经验表!$A:$F,6,)-VLOOKUP($A$3-1,超越经验表!$A:$F,6,))</f>
        <v>3441413180225868</v>
      </c>
      <c r="G1244" s="6">
        <f>IF(A1244="","",VLOOKUP($A1244,超越经验表!$A:$G,7,)-VLOOKUP($A$3-1,超越经验表!$A:$G,7,))</f>
        <v>1242</v>
      </c>
      <c r="H1244" s="6">
        <f t="shared" si="59"/>
        <v>1243</v>
      </c>
    </row>
    <row r="1245" spans="1:8" x14ac:dyDescent="0.2">
      <c r="A1245" s="5">
        <f t="shared" si="60"/>
        <v>1244</v>
      </c>
      <c r="B1245" s="5" t="str">
        <f>IF(A1245="","",VLOOKUP($A1245,超越经验表!$A:$B,2,))</f>
        <v>9.92万亿</v>
      </c>
      <c r="C1245" s="5">
        <f>IF(A1245="","",VLOOKUP($A1245,超越经验表!$A:$C,3,))</f>
        <v>9924979503132</v>
      </c>
      <c r="D1245" s="5">
        <f>IF(A1245="","",VLOOKUP($A1245,超越经验表!$A:$D,4,))</f>
        <v>1</v>
      </c>
      <c r="E1245" s="5" t="str">
        <f t="shared" si="58"/>
        <v>3451.32万亿</v>
      </c>
      <c r="F1245" s="5">
        <f>IF(A1245="","",VLOOKUP($A1245,超越经验表!$A:$F,6,)-VLOOKUP($A$3-1,超越经验表!$A:$F,6,))</f>
        <v>3451317928895661</v>
      </c>
      <c r="G1245" s="5">
        <f>IF(A1245="","",VLOOKUP($A1245,超越经验表!$A:$G,7,)-VLOOKUP($A$3-1,超越经验表!$A:$G,7,))</f>
        <v>1243</v>
      </c>
      <c r="H1245" s="5">
        <f t="shared" si="59"/>
        <v>1244</v>
      </c>
    </row>
    <row r="1246" spans="1:8" x14ac:dyDescent="0.2">
      <c r="A1246" s="11">
        <f t="shared" si="60"/>
        <v>1245</v>
      </c>
      <c r="B1246" s="6" t="str">
        <f>IF(A1246="","",VLOOKUP($A1246,超越经验表!$A:$B,2,))</f>
        <v>9.95万亿</v>
      </c>
      <c r="C1246" s="6">
        <f>IF(A1246="","",VLOOKUP($A1246,超越经验表!$A:$C,3,))</f>
        <v>9945240682721</v>
      </c>
      <c r="D1246" s="6">
        <f>IF(A1246="","",VLOOKUP($A1246,超越经验表!$A:$D,4,))</f>
        <v>1</v>
      </c>
      <c r="E1246" s="6" t="str">
        <f t="shared" si="58"/>
        <v>3461.24万亿</v>
      </c>
      <c r="F1246" s="6">
        <f>IF(A1246="","",VLOOKUP($A1246,超越经验表!$A:$F,6,)-VLOOKUP($A$3-1,超越经验表!$A:$F,6,))</f>
        <v>3461242908398793</v>
      </c>
      <c r="G1246" s="6">
        <f>IF(A1246="","",VLOOKUP($A1246,超越经验表!$A:$G,7,)-VLOOKUP($A$3-1,超越经验表!$A:$G,7,))</f>
        <v>1244</v>
      </c>
      <c r="H1246" s="6">
        <f t="shared" si="59"/>
        <v>1245</v>
      </c>
    </row>
    <row r="1247" spans="1:8" x14ac:dyDescent="0.2">
      <c r="A1247" s="5">
        <f t="shared" si="60"/>
        <v>1246</v>
      </c>
      <c r="B1247" s="5" t="str">
        <f>IF(A1247="","",VLOOKUP($A1247,超越经验表!$A:$B,2,))</f>
        <v>9.97万亿</v>
      </c>
      <c r="C1247" s="5">
        <f>IF(A1247="","",VLOOKUP($A1247,超越经验表!$A:$C,3,))</f>
        <v>9965532254079</v>
      </c>
      <c r="D1247" s="5">
        <f>IF(A1247="","",VLOOKUP($A1247,超越经验表!$A:$D,4,))</f>
        <v>1</v>
      </c>
      <c r="E1247" s="5" t="str">
        <f t="shared" si="58"/>
        <v>3471.19万亿</v>
      </c>
      <c r="F1247" s="5">
        <f>IF(A1247="","",VLOOKUP($A1247,超越经验表!$A:$F,6,)-VLOOKUP($A$3-1,超越经验表!$A:$F,6,))</f>
        <v>3471188149081514</v>
      </c>
      <c r="G1247" s="5">
        <f>IF(A1247="","",VLOOKUP($A1247,超越经验表!$A:$G,7,)-VLOOKUP($A$3-1,超越经验表!$A:$G,7,))</f>
        <v>1245</v>
      </c>
      <c r="H1247" s="5">
        <f t="shared" si="59"/>
        <v>1246</v>
      </c>
    </row>
    <row r="1248" spans="1:8" x14ac:dyDescent="0.2">
      <c r="A1248" s="11">
        <f t="shared" si="60"/>
        <v>1247</v>
      </c>
      <c r="B1248" s="6" t="str">
        <f>IF(A1248="","",VLOOKUP($A1248,超越经验表!$A:$B,2,))</f>
        <v>9.99万亿</v>
      </c>
      <c r="C1248" s="6">
        <f>IF(A1248="","",VLOOKUP($A1248,超越经验表!$A:$C,3,))</f>
        <v>9985854262795</v>
      </c>
      <c r="D1248" s="6">
        <f>IF(A1248="","",VLOOKUP($A1248,超越经验表!$A:$D,4,))</f>
        <v>1</v>
      </c>
      <c r="E1248" s="6" t="str">
        <f t="shared" si="58"/>
        <v>3481.15万亿</v>
      </c>
      <c r="F1248" s="6">
        <f>IF(A1248="","",VLOOKUP($A1248,超越经验表!$A:$F,6,)-VLOOKUP($A$3-1,超越经验表!$A:$F,6,))</f>
        <v>3481153681335593</v>
      </c>
      <c r="G1248" s="6">
        <f>IF(A1248="","",VLOOKUP($A1248,超越经验表!$A:$G,7,)-VLOOKUP($A$3-1,超越经验表!$A:$G,7,))</f>
        <v>1246</v>
      </c>
      <c r="H1248" s="6">
        <f t="shared" si="59"/>
        <v>1247</v>
      </c>
    </row>
    <row r="1249" spans="1:8" x14ac:dyDescent="0.2">
      <c r="A1249" s="5">
        <f t="shared" si="60"/>
        <v>1248</v>
      </c>
      <c r="B1249" s="5" t="str">
        <f>IF(A1249="","",VLOOKUP($A1249,超越经验表!$A:$B,2,))</f>
        <v>10.01万亿</v>
      </c>
      <c r="C1249" s="5">
        <f>IF(A1249="","",VLOOKUP($A1249,超越经验表!$A:$C,3,))</f>
        <v>10006206754523</v>
      </c>
      <c r="D1249" s="5">
        <f>IF(A1249="","",VLOOKUP($A1249,超越经验表!$A:$D,4,))</f>
        <v>1</v>
      </c>
      <c r="E1249" s="5" t="str">
        <f t="shared" si="58"/>
        <v>3491.14万亿</v>
      </c>
      <c r="F1249" s="5">
        <f>IF(A1249="","",VLOOKUP($A1249,超越经验表!$A:$F,6,)-VLOOKUP($A$3-1,超越经验表!$A:$F,6,))</f>
        <v>3491139535598388</v>
      </c>
      <c r="G1249" s="5">
        <f>IF(A1249="","",VLOOKUP($A1249,超越经验表!$A:$G,7,)-VLOOKUP($A$3-1,超越经验表!$A:$G,7,))</f>
        <v>1247</v>
      </c>
      <c r="H1249" s="5">
        <f t="shared" si="59"/>
        <v>1248</v>
      </c>
    </row>
    <row r="1250" spans="1:8" x14ac:dyDescent="0.2">
      <c r="A1250" s="11">
        <f t="shared" si="60"/>
        <v>1249</v>
      </c>
      <c r="B1250" s="6" t="str">
        <f>IF(A1250="","",VLOOKUP($A1250,超越经验表!$A:$B,2,))</f>
        <v>10.03万亿</v>
      </c>
      <c r="C1250" s="6">
        <f>IF(A1250="","",VLOOKUP($A1250,超越经验表!$A:$C,3,))</f>
        <v>10026589774989</v>
      </c>
      <c r="D1250" s="6">
        <f>IF(A1250="","",VLOOKUP($A1250,超越经验表!$A:$D,4,))</f>
        <v>1</v>
      </c>
      <c r="E1250" s="6" t="str">
        <f t="shared" si="58"/>
        <v>3501.15万亿</v>
      </c>
      <c r="F1250" s="6">
        <f>IF(A1250="","",VLOOKUP($A1250,超越经验表!$A:$F,6,)-VLOOKUP($A$3-1,超越经验表!$A:$F,6,))</f>
        <v>3501145742352911</v>
      </c>
      <c r="G1250" s="6">
        <f>IF(A1250="","",VLOOKUP($A1250,超越经验表!$A:$G,7,)-VLOOKUP($A$3-1,超越经验表!$A:$G,7,))</f>
        <v>1248</v>
      </c>
      <c r="H1250" s="6">
        <f t="shared" si="59"/>
        <v>1249</v>
      </c>
    </row>
    <row r="1251" spans="1:8" x14ac:dyDescent="0.2">
      <c r="A1251" s="5">
        <f t="shared" si="60"/>
        <v>1250</v>
      </c>
      <c r="B1251" s="5" t="str">
        <f>IF(A1251="","",VLOOKUP($A1251,超越经验表!$A:$B,2,))</f>
        <v>10.05万亿</v>
      </c>
      <c r="C1251" s="5">
        <f>IF(A1251="","",VLOOKUP($A1251,超越经验表!$A:$C,3,))</f>
        <v>10047003369986</v>
      </c>
      <c r="D1251" s="5">
        <f>IF(A1251="","",VLOOKUP($A1251,超越经验表!$A:$D,4,))</f>
        <v>1</v>
      </c>
      <c r="E1251" s="5" t="str">
        <f t="shared" si="58"/>
        <v>3511.17万亿</v>
      </c>
      <c r="F1251" s="5">
        <f>IF(A1251="","",VLOOKUP($A1251,超越经验表!$A:$F,6,)-VLOOKUP($A$3-1,超越经验表!$A:$F,6,))</f>
        <v>3511172332127900</v>
      </c>
      <c r="G1251" s="5">
        <f>IF(A1251="","",VLOOKUP($A1251,超越经验表!$A:$G,7,)-VLOOKUP($A$3-1,超越经验表!$A:$G,7,))</f>
        <v>1249</v>
      </c>
      <c r="H1251" s="5">
        <f t="shared" si="59"/>
        <v>1250</v>
      </c>
    </row>
    <row r="1252" spans="1:8" x14ac:dyDescent="0.2">
      <c r="A1252" s="11">
        <f t="shared" si="60"/>
        <v>1251</v>
      </c>
      <c r="B1252" s="6" t="str">
        <f>IF(A1252="","",VLOOKUP($A1252,超越经验表!$A:$B,2,))</f>
        <v>10.07万亿</v>
      </c>
      <c r="C1252" s="6">
        <f>IF(A1252="","",VLOOKUP($A1252,超越经验表!$A:$C,3,))</f>
        <v>10067447585375</v>
      </c>
      <c r="D1252" s="6">
        <f>IF(A1252="","",VLOOKUP($A1252,超越经验表!$A:$D,4,))</f>
        <v>1</v>
      </c>
      <c r="E1252" s="6" t="str">
        <f t="shared" si="58"/>
        <v>3521.22万亿</v>
      </c>
      <c r="F1252" s="6">
        <f>IF(A1252="","",VLOOKUP($A1252,超越经验表!$A:$F,6,)-VLOOKUP($A$3-1,超越经验表!$A:$F,6,))</f>
        <v>3521219335497886</v>
      </c>
      <c r="G1252" s="6">
        <f>IF(A1252="","",VLOOKUP($A1252,超越经验表!$A:$G,7,)-VLOOKUP($A$3-1,超越经验表!$A:$G,7,))</f>
        <v>1250</v>
      </c>
      <c r="H1252" s="6">
        <f t="shared" si="59"/>
        <v>1251</v>
      </c>
    </row>
    <row r="1253" spans="1:8" x14ac:dyDescent="0.2">
      <c r="A1253" s="5">
        <f t="shared" si="60"/>
        <v>1252</v>
      </c>
      <c r="B1253" s="5" t="str">
        <f>IF(A1253="","",VLOOKUP($A1253,超越经验表!$A:$B,2,))</f>
        <v>10.09万亿</v>
      </c>
      <c r="C1253" s="5">
        <f>IF(A1253="","",VLOOKUP($A1253,超越经验表!$A:$C,3,))</f>
        <v>10087922467088</v>
      </c>
      <c r="D1253" s="5">
        <f>IF(A1253="","",VLOOKUP($A1253,超越经验表!$A:$D,4,))</f>
        <v>1</v>
      </c>
      <c r="E1253" s="5" t="str">
        <f t="shared" si="58"/>
        <v>3531.29万亿</v>
      </c>
      <c r="F1253" s="5">
        <f>IF(A1253="","",VLOOKUP($A1253,超越经验表!$A:$F,6,)-VLOOKUP($A$3-1,超越经验表!$A:$F,6,))</f>
        <v>3531286783083261</v>
      </c>
      <c r="G1253" s="5">
        <f>IF(A1253="","",VLOOKUP($A1253,超越经验表!$A:$G,7,)-VLOOKUP($A$3-1,超越经验表!$A:$G,7,))</f>
        <v>1251</v>
      </c>
      <c r="H1253" s="5">
        <f t="shared" si="59"/>
        <v>1252</v>
      </c>
    </row>
    <row r="1254" spans="1:8" x14ac:dyDescent="0.2">
      <c r="A1254" s="11">
        <f t="shared" si="60"/>
        <v>1253</v>
      </c>
      <c r="B1254" s="6" t="str">
        <f>IF(A1254="","",VLOOKUP($A1254,超越经验表!$A:$B,2,))</f>
        <v>10.11万亿</v>
      </c>
      <c r="C1254" s="6">
        <f>IF(A1254="","",VLOOKUP($A1254,超越经验表!$A:$C,3,))</f>
        <v>10108428061123</v>
      </c>
      <c r="D1254" s="6">
        <f>IF(A1254="","",VLOOKUP($A1254,超越经验表!$A:$D,4,))</f>
        <v>1</v>
      </c>
      <c r="E1254" s="6" t="str">
        <f t="shared" si="58"/>
        <v>3541.37万亿</v>
      </c>
      <c r="F1254" s="6">
        <f>IF(A1254="","",VLOOKUP($A1254,超越经验表!$A:$F,6,)-VLOOKUP($A$3-1,超越经验表!$A:$F,6,))</f>
        <v>3541374705550349</v>
      </c>
      <c r="G1254" s="6">
        <f>IF(A1254="","",VLOOKUP($A1254,超越经验表!$A:$G,7,)-VLOOKUP($A$3-1,超越经验表!$A:$G,7,))</f>
        <v>1252</v>
      </c>
      <c r="H1254" s="6">
        <f t="shared" si="59"/>
        <v>1253</v>
      </c>
    </row>
    <row r="1255" spans="1:8" x14ac:dyDescent="0.2">
      <c r="A1255" s="5">
        <f t="shared" si="60"/>
        <v>1254</v>
      </c>
      <c r="B1255" s="5" t="str">
        <f>IF(A1255="","",VLOOKUP($A1255,超越经验表!$A:$B,2,))</f>
        <v>10.13万亿</v>
      </c>
      <c r="C1255" s="5">
        <f>IF(A1255="","",VLOOKUP($A1255,超越经验表!$A:$C,3,))</f>
        <v>10128964413548</v>
      </c>
      <c r="D1255" s="5">
        <f>IF(A1255="","",VLOOKUP($A1255,超越经验表!$A:$D,4,))</f>
        <v>1</v>
      </c>
      <c r="E1255" s="5" t="str">
        <f t="shared" si="58"/>
        <v>3551.48万亿</v>
      </c>
      <c r="F1255" s="5">
        <f>IF(A1255="","",VLOOKUP($A1255,超越经验表!$A:$F,6,)-VLOOKUP($A$3-1,超越经验表!$A:$F,6,))</f>
        <v>3551483133611472</v>
      </c>
      <c r="G1255" s="5">
        <f>IF(A1255="","",VLOOKUP($A1255,超越经验表!$A:$G,7,)-VLOOKUP($A$3-1,超越经验表!$A:$G,7,))</f>
        <v>1253</v>
      </c>
      <c r="H1255" s="5">
        <f t="shared" si="59"/>
        <v>1254</v>
      </c>
    </row>
    <row r="1256" spans="1:8" x14ac:dyDescent="0.2">
      <c r="A1256" s="11">
        <f t="shared" si="60"/>
        <v>1255</v>
      </c>
      <c r="B1256" s="6" t="str">
        <f>IF(A1256="","",VLOOKUP($A1256,超越经验表!$A:$B,2,))</f>
        <v>10.15万亿</v>
      </c>
      <c r="C1256" s="6">
        <f>IF(A1256="","",VLOOKUP($A1256,超越经验表!$A:$C,3,))</f>
        <v>10149531570503</v>
      </c>
      <c r="D1256" s="6">
        <f>IF(A1256="","",VLOOKUP($A1256,超越经验表!$A:$D,4,))</f>
        <v>1</v>
      </c>
      <c r="E1256" s="6" t="str">
        <f t="shared" si="58"/>
        <v>3561.61万亿</v>
      </c>
      <c r="F1256" s="6">
        <f>IF(A1256="","",VLOOKUP($A1256,超越经验表!$A:$F,6,)-VLOOKUP($A$3-1,超越经验表!$A:$F,6,))</f>
        <v>3561612098025020</v>
      </c>
      <c r="G1256" s="6">
        <f>IF(A1256="","",VLOOKUP($A1256,超越经验表!$A:$G,7,)-VLOOKUP($A$3-1,超越经验表!$A:$G,7,))</f>
        <v>1254</v>
      </c>
      <c r="H1256" s="6">
        <f t="shared" si="59"/>
        <v>1255</v>
      </c>
    </row>
    <row r="1257" spans="1:8" x14ac:dyDescent="0.2">
      <c r="A1257" s="5">
        <f t="shared" si="60"/>
        <v>1256</v>
      </c>
      <c r="B1257" s="5" t="str">
        <f>IF(A1257="","",VLOOKUP($A1257,超越经验表!$A:$B,2,))</f>
        <v>10.17万亿</v>
      </c>
      <c r="C1257" s="5">
        <f>IF(A1257="","",VLOOKUP($A1257,超越经验表!$A:$C,3,))</f>
        <v>10170129578193</v>
      </c>
      <c r="D1257" s="5">
        <f>IF(A1257="","",VLOOKUP($A1257,超越经验表!$A:$D,4,))</f>
        <v>1</v>
      </c>
      <c r="E1257" s="5" t="str">
        <f t="shared" si="58"/>
        <v>3571.76万亿</v>
      </c>
      <c r="F1257" s="5">
        <f>IF(A1257="","",VLOOKUP($A1257,超越经验表!$A:$F,6,)-VLOOKUP($A$3-1,超越经验表!$A:$F,6,))</f>
        <v>3571761629595523</v>
      </c>
      <c r="G1257" s="5">
        <f>IF(A1257="","",VLOOKUP($A1257,超越经验表!$A:$G,7,)-VLOOKUP($A$3-1,超越经验表!$A:$G,7,))</f>
        <v>1255</v>
      </c>
      <c r="H1257" s="5">
        <f t="shared" si="59"/>
        <v>1256</v>
      </c>
    </row>
    <row r="1258" spans="1:8" x14ac:dyDescent="0.2">
      <c r="A1258" s="11">
        <f t="shared" si="60"/>
        <v>1257</v>
      </c>
      <c r="B1258" s="6" t="str">
        <f>IF(A1258="","",VLOOKUP($A1258,超越经验表!$A:$B,2,))</f>
        <v>10.19万亿</v>
      </c>
      <c r="C1258" s="6">
        <f>IF(A1258="","",VLOOKUP($A1258,超越经验表!$A:$C,3,))</f>
        <v>10190758482895</v>
      </c>
      <c r="D1258" s="6">
        <f>IF(A1258="","",VLOOKUP($A1258,超越经验表!$A:$D,4,))</f>
        <v>1</v>
      </c>
      <c r="E1258" s="6" t="str">
        <f t="shared" si="58"/>
        <v>3581.93万亿</v>
      </c>
      <c r="F1258" s="6">
        <f>IF(A1258="","",VLOOKUP($A1258,超越经验表!$A:$F,6,)-VLOOKUP($A$3-1,超越经验表!$A:$F,6,))</f>
        <v>3581931759173716</v>
      </c>
      <c r="G1258" s="6">
        <f>IF(A1258="","",VLOOKUP($A1258,超越经验表!$A:$G,7,)-VLOOKUP($A$3-1,超越经验表!$A:$G,7,))</f>
        <v>1256</v>
      </c>
      <c r="H1258" s="6">
        <f t="shared" si="59"/>
        <v>1257</v>
      </c>
    </row>
    <row r="1259" spans="1:8" x14ac:dyDescent="0.2">
      <c r="A1259" s="5">
        <f t="shared" si="60"/>
        <v>1258</v>
      </c>
      <c r="B1259" s="5" t="str">
        <f>IF(A1259="","",VLOOKUP($A1259,超越经验表!$A:$B,2,))</f>
        <v>10.21万亿</v>
      </c>
      <c r="C1259" s="5">
        <f>IF(A1259="","",VLOOKUP($A1259,超越经验表!$A:$C,3,))</f>
        <v>10211418330953</v>
      </c>
      <c r="D1259" s="5">
        <f>IF(A1259="","",VLOOKUP($A1259,超越经验表!$A:$D,4,))</f>
        <v>1</v>
      </c>
      <c r="E1259" s="5" t="str">
        <f t="shared" si="58"/>
        <v>3592.12万亿</v>
      </c>
      <c r="F1259" s="5">
        <f>IF(A1259="","",VLOOKUP($A1259,超越经验表!$A:$F,6,)-VLOOKUP($A$3-1,超越经验表!$A:$F,6,))</f>
        <v>3592122517656611</v>
      </c>
      <c r="G1259" s="5">
        <f>IF(A1259="","",VLOOKUP($A1259,超越经验表!$A:$G,7,)-VLOOKUP($A$3-1,超越经验表!$A:$G,7,))</f>
        <v>1257</v>
      </c>
      <c r="H1259" s="5">
        <f t="shared" si="59"/>
        <v>1258</v>
      </c>
    </row>
    <row r="1260" spans="1:8" x14ac:dyDescent="0.2">
      <c r="A1260" s="11">
        <f t="shared" si="60"/>
        <v>1259</v>
      </c>
      <c r="B1260" s="6" t="str">
        <f>IF(A1260="","",VLOOKUP($A1260,超越经验表!$A:$B,2,))</f>
        <v>10.23万亿</v>
      </c>
      <c r="C1260" s="6">
        <f>IF(A1260="","",VLOOKUP($A1260,超越经验表!$A:$C,3,))</f>
        <v>10232109168784</v>
      </c>
      <c r="D1260" s="6">
        <f>IF(A1260="","",VLOOKUP($A1260,超越经验表!$A:$D,4,))</f>
        <v>1</v>
      </c>
      <c r="E1260" s="6" t="str">
        <f t="shared" si="58"/>
        <v>3602.33万亿</v>
      </c>
      <c r="F1260" s="6">
        <f>IF(A1260="","",VLOOKUP($A1260,超越经验表!$A:$F,6,)-VLOOKUP($A$3-1,超越经验表!$A:$F,6,))</f>
        <v>3602333935987564</v>
      </c>
      <c r="G1260" s="6">
        <f>IF(A1260="","",VLOOKUP($A1260,超越经验表!$A:$G,7,)-VLOOKUP($A$3-1,超越经验表!$A:$G,7,))</f>
        <v>1258</v>
      </c>
      <c r="H1260" s="6">
        <f t="shared" si="59"/>
        <v>1259</v>
      </c>
    </row>
    <row r="1261" spans="1:8" x14ac:dyDescent="0.2">
      <c r="A1261" s="5">
        <f t="shared" si="60"/>
        <v>1260</v>
      </c>
      <c r="B1261" s="5" t="str">
        <f>IF(A1261="","",VLOOKUP($A1261,超越经验表!$A:$B,2,))</f>
        <v>10.25万亿</v>
      </c>
      <c r="C1261" s="5">
        <f>IF(A1261="","",VLOOKUP($A1261,超越经验表!$A:$C,3,))</f>
        <v>10252831042871</v>
      </c>
      <c r="D1261" s="5">
        <f>IF(A1261="","",VLOOKUP($A1261,超越经验表!$A:$D,4,))</f>
        <v>1</v>
      </c>
      <c r="E1261" s="5" t="str">
        <f t="shared" si="58"/>
        <v>3612.57万亿</v>
      </c>
      <c r="F1261" s="5">
        <f>IF(A1261="","",VLOOKUP($A1261,超越经验表!$A:$F,6,)-VLOOKUP($A$3-1,超越经验表!$A:$F,6,))</f>
        <v>3612566045156348</v>
      </c>
      <c r="G1261" s="5">
        <f>IF(A1261="","",VLOOKUP($A1261,超越经验表!$A:$G,7,)-VLOOKUP($A$3-1,超越经验表!$A:$G,7,))</f>
        <v>1259</v>
      </c>
      <c r="H1261" s="5">
        <f t="shared" si="59"/>
        <v>1260</v>
      </c>
    </row>
    <row r="1262" spans="1:8" x14ac:dyDescent="0.2">
      <c r="A1262" s="11">
        <f t="shared" si="60"/>
        <v>1261</v>
      </c>
      <c r="B1262" s="6" t="str">
        <f>IF(A1262="","",VLOOKUP($A1262,超越经验表!$A:$B,2,))</f>
        <v>10.27万亿</v>
      </c>
      <c r="C1262" s="6">
        <f>IF(A1262="","",VLOOKUP($A1262,超越经验表!$A:$C,3,))</f>
        <v>10273583999770</v>
      </c>
      <c r="D1262" s="6">
        <f>IF(A1262="","",VLOOKUP($A1262,超越经验表!$A:$D,4,))</f>
        <v>1</v>
      </c>
      <c r="E1262" s="6" t="str">
        <f t="shared" si="58"/>
        <v>3622.82万亿</v>
      </c>
      <c r="F1262" s="6">
        <f>IF(A1262="","",VLOOKUP($A1262,超越经验表!$A:$F,6,)-VLOOKUP($A$3-1,超越经验表!$A:$F,6,))</f>
        <v>3622818876199219</v>
      </c>
      <c r="G1262" s="6">
        <f>IF(A1262="","",VLOOKUP($A1262,超越经验表!$A:$G,7,)-VLOOKUP($A$3-1,超越经验表!$A:$G,7,))</f>
        <v>1260</v>
      </c>
      <c r="H1262" s="6">
        <f t="shared" si="59"/>
        <v>1261</v>
      </c>
    </row>
    <row r="1263" spans="1:8" x14ac:dyDescent="0.2">
      <c r="A1263" s="5">
        <f t="shared" si="60"/>
        <v>1262</v>
      </c>
      <c r="B1263" s="5" t="str">
        <f>IF(A1263="","",VLOOKUP($A1263,超越经验表!$A:$B,2,))</f>
        <v>10.29万亿</v>
      </c>
      <c r="C1263" s="5">
        <f>IF(A1263="","",VLOOKUP($A1263,超越经验表!$A:$C,3,))</f>
        <v>10294368086104</v>
      </c>
      <c r="D1263" s="5">
        <f>IF(A1263="","",VLOOKUP($A1263,超越经验表!$A:$D,4,))</f>
        <v>1</v>
      </c>
      <c r="E1263" s="5" t="str">
        <f t="shared" si="58"/>
        <v>3633.09万亿</v>
      </c>
      <c r="F1263" s="5">
        <f>IF(A1263="","",VLOOKUP($A1263,超越经验表!$A:$F,6,)-VLOOKUP($A$3-1,超越经验表!$A:$F,6,))</f>
        <v>3633092460198989</v>
      </c>
      <c r="G1263" s="5">
        <f>IF(A1263="","",VLOOKUP($A1263,超越经验表!$A:$G,7,)-VLOOKUP($A$3-1,超越经验表!$A:$G,7,))</f>
        <v>1261</v>
      </c>
      <c r="H1263" s="5">
        <f t="shared" si="59"/>
        <v>1262</v>
      </c>
    </row>
    <row r="1264" spans="1:8" x14ac:dyDescent="0.2">
      <c r="A1264" s="11">
        <f t="shared" si="60"/>
        <v>1263</v>
      </c>
      <c r="B1264" s="6" t="str">
        <f>IF(A1264="","",VLOOKUP($A1264,超越经验表!$A:$B,2,))</f>
        <v>10.32万亿</v>
      </c>
      <c r="C1264" s="6">
        <f>IF(A1264="","",VLOOKUP($A1264,超越经验表!$A:$C,3,))</f>
        <v>10315183348567</v>
      </c>
      <c r="D1264" s="6">
        <f>IF(A1264="","",VLOOKUP($A1264,超越经验表!$A:$D,4,))</f>
        <v>1</v>
      </c>
      <c r="E1264" s="6" t="str">
        <f t="shared" si="58"/>
        <v>3643.39万亿</v>
      </c>
      <c r="F1264" s="6">
        <f>IF(A1264="","",VLOOKUP($A1264,超越经验表!$A:$F,6,)-VLOOKUP($A$3-1,超越经验表!$A:$F,6,))</f>
        <v>3643386828285093</v>
      </c>
      <c r="G1264" s="6">
        <f>IF(A1264="","",VLOOKUP($A1264,超越经验表!$A:$G,7,)-VLOOKUP($A$3-1,超越经验表!$A:$G,7,))</f>
        <v>1262</v>
      </c>
      <c r="H1264" s="6">
        <f t="shared" si="59"/>
        <v>1263</v>
      </c>
    </row>
    <row r="1265" spans="1:8" x14ac:dyDescent="0.2">
      <c r="A1265" s="5">
        <f t="shared" si="60"/>
        <v>1264</v>
      </c>
      <c r="B1265" s="5" t="str">
        <f>IF(A1265="","",VLOOKUP($A1265,超越经验表!$A:$B,2,))</f>
        <v>10.34万亿</v>
      </c>
      <c r="C1265" s="5">
        <f>IF(A1265="","",VLOOKUP($A1265,超越经验表!$A:$C,3,))</f>
        <v>10336029833925</v>
      </c>
      <c r="D1265" s="5">
        <f>IF(A1265="","",VLOOKUP($A1265,超越经验表!$A:$D,4,))</f>
        <v>1</v>
      </c>
      <c r="E1265" s="5" t="str">
        <f t="shared" si="58"/>
        <v>3653.7万亿</v>
      </c>
      <c r="F1265" s="5">
        <f>IF(A1265="","",VLOOKUP($A1265,超越经验表!$A:$F,6,)-VLOOKUP($A$3-1,超越经验表!$A:$F,6,))</f>
        <v>3653702011633660</v>
      </c>
      <c r="G1265" s="5">
        <f>IF(A1265="","",VLOOKUP($A1265,超越经验表!$A:$G,7,)-VLOOKUP($A$3-1,超越经验表!$A:$G,7,))</f>
        <v>1263</v>
      </c>
      <c r="H1265" s="5">
        <f t="shared" si="59"/>
        <v>1264</v>
      </c>
    </row>
    <row r="1266" spans="1:8" x14ac:dyDescent="0.2">
      <c r="A1266" s="11">
        <f t="shared" si="60"/>
        <v>1265</v>
      </c>
      <c r="B1266" s="6" t="str">
        <f>IF(A1266="","",VLOOKUP($A1266,超越经验表!$A:$B,2,))</f>
        <v>10.36万亿</v>
      </c>
      <c r="C1266" s="6">
        <f>IF(A1266="","",VLOOKUP($A1266,超越经验表!$A:$C,3,))</f>
        <v>10356907589010</v>
      </c>
      <c r="D1266" s="6">
        <f>IF(A1266="","",VLOOKUP($A1266,超越经验表!$A:$D,4,))</f>
        <v>1</v>
      </c>
      <c r="E1266" s="6" t="str">
        <f t="shared" si="58"/>
        <v>3664.04万亿</v>
      </c>
      <c r="F1266" s="6">
        <f>IF(A1266="","",VLOOKUP($A1266,超越经验表!$A:$F,6,)-VLOOKUP($A$3-1,超越经验表!$A:$F,6,))</f>
        <v>3664038041467585</v>
      </c>
      <c r="G1266" s="6">
        <f>IF(A1266="","",VLOOKUP($A1266,超越经验表!$A:$G,7,)-VLOOKUP($A$3-1,超越经验表!$A:$G,7,))</f>
        <v>1264</v>
      </c>
      <c r="H1266" s="6">
        <f t="shared" si="59"/>
        <v>1265</v>
      </c>
    </row>
    <row r="1267" spans="1:8" x14ac:dyDescent="0.2">
      <c r="A1267" s="5">
        <f t="shared" si="60"/>
        <v>1266</v>
      </c>
      <c r="B1267" s="5" t="str">
        <f>IF(A1267="","",VLOOKUP($A1267,超越经验表!$A:$B,2,))</f>
        <v>10.38万亿</v>
      </c>
      <c r="C1267" s="5">
        <f>IF(A1267="","",VLOOKUP($A1267,超越经验表!$A:$C,3,))</f>
        <v>10377816660727</v>
      </c>
      <c r="D1267" s="5">
        <f>IF(A1267="","",VLOOKUP($A1267,超越经验表!$A:$D,4,))</f>
        <v>1</v>
      </c>
      <c r="E1267" s="5" t="str">
        <f t="shared" si="58"/>
        <v>3674.39万亿</v>
      </c>
      <c r="F1267" s="5">
        <f>IF(A1267="","",VLOOKUP($A1267,超越经验表!$A:$F,6,)-VLOOKUP($A$3-1,超越经验表!$A:$F,6,))</f>
        <v>3674394949056595</v>
      </c>
      <c r="G1267" s="5">
        <f>IF(A1267="","",VLOOKUP($A1267,超越经验表!$A:$G,7,)-VLOOKUP($A$3-1,超越经验表!$A:$G,7,))</f>
        <v>1265</v>
      </c>
      <c r="H1267" s="5">
        <f t="shared" si="59"/>
        <v>1266</v>
      </c>
    </row>
    <row r="1268" spans="1:8" x14ac:dyDescent="0.2">
      <c r="A1268" s="11">
        <f t="shared" si="60"/>
        <v>1267</v>
      </c>
      <c r="B1268" s="6" t="str">
        <f>IF(A1268="","",VLOOKUP($A1268,超越经验表!$A:$B,2,))</f>
        <v>10.4万亿</v>
      </c>
      <c r="C1268" s="6">
        <f>IF(A1268="","",VLOOKUP($A1268,超越经验表!$A:$C,3,))</f>
        <v>10398757096053</v>
      </c>
      <c r="D1268" s="6">
        <f>IF(A1268="","",VLOOKUP($A1268,超越经验表!$A:$D,4,))</f>
        <v>1</v>
      </c>
      <c r="E1268" s="6" t="str">
        <f t="shared" si="58"/>
        <v>3684.77万亿</v>
      </c>
      <c r="F1268" s="6">
        <f>IF(A1268="","",VLOOKUP($A1268,超越经验表!$A:$F,6,)-VLOOKUP($A$3-1,超越经验表!$A:$F,6,))</f>
        <v>3684772765717322</v>
      </c>
      <c r="G1268" s="6">
        <f>IF(A1268="","",VLOOKUP($A1268,超越经验表!$A:$G,7,)-VLOOKUP($A$3-1,超越经验表!$A:$G,7,))</f>
        <v>1266</v>
      </c>
      <c r="H1268" s="6">
        <f t="shared" si="59"/>
        <v>1267</v>
      </c>
    </row>
    <row r="1269" spans="1:8" x14ac:dyDescent="0.2">
      <c r="A1269" s="5">
        <f t="shared" si="60"/>
        <v>1268</v>
      </c>
      <c r="B1269" s="5" t="str">
        <f>IF(A1269="","",VLOOKUP($A1269,超越经验表!$A:$B,2,))</f>
        <v>10.42万亿</v>
      </c>
      <c r="C1269" s="5">
        <f>IF(A1269="","",VLOOKUP($A1269,超越经验表!$A:$C,3,))</f>
        <v>10419728942031</v>
      </c>
      <c r="D1269" s="5">
        <f>IF(A1269="","",VLOOKUP($A1269,超越经验表!$A:$D,4,))</f>
        <v>1</v>
      </c>
      <c r="E1269" s="5" t="str">
        <f t="shared" si="58"/>
        <v>3695.17万亿</v>
      </c>
      <c r="F1269" s="5">
        <f>IF(A1269="","",VLOOKUP($A1269,超越经验表!$A:$F,6,)-VLOOKUP($A$3-1,超越经验表!$A:$F,6,))</f>
        <v>3695171522813375</v>
      </c>
      <c r="G1269" s="5">
        <f>IF(A1269="","",VLOOKUP($A1269,超越经验表!$A:$G,7,)-VLOOKUP($A$3-1,超越经验表!$A:$G,7,))</f>
        <v>1267</v>
      </c>
      <c r="H1269" s="5">
        <f t="shared" si="59"/>
        <v>1268</v>
      </c>
    </row>
    <row r="1270" spans="1:8" x14ac:dyDescent="0.2">
      <c r="A1270" s="11">
        <f t="shared" si="60"/>
        <v>1269</v>
      </c>
      <c r="B1270" s="6" t="str">
        <f>IF(A1270="","",VLOOKUP($A1270,超越经验表!$A:$B,2,))</f>
        <v>10.44万亿</v>
      </c>
      <c r="C1270" s="6">
        <f>IF(A1270="","",VLOOKUP($A1270,超越经验表!$A:$C,3,))</f>
        <v>10440732245779</v>
      </c>
      <c r="D1270" s="6">
        <f>IF(A1270="","",VLOOKUP($A1270,超越经验表!$A:$D,4,))</f>
        <v>1</v>
      </c>
      <c r="E1270" s="6" t="str">
        <f t="shared" si="58"/>
        <v>3705.59万亿</v>
      </c>
      <c r="F1270" s="6">
        <f>IF(A1270="","",VLOOKUP($A1270,超越经验表!$A:$F,6,)-VLOOKUP($A$3-1,超越经验表!$A:$F,6,))</f>
        <v>3705591251755406</v>
      </c>
      <c r="G1270" s="6">
        <f>IF(A1270="","",VLOOKUP($A1270,超越经验表!$A:$G,7,)-VLOOKUP($A$3-1,超越经验表!$A:$G,7,))</f>
        <v>1268</v>
      </c>
      <c r="H1270" s="6">
        <f t="shared" si="59"/>
        <v>1269</v>
      </c>
    </row>
    <row r="1271" spans="1:8" x14ac:dyDescent="0.2">
      <c r="A1271" s="5">
        <f t="shared" si="60"/>
        <v>1270</v>
      </c>
      <c r="B1271" s="5" t="str">
        <f>IF(A1271="","",VLOOKUP($A1271,超越经验表!$A:$B,2,))</f>
        <v>10.46万亿</v>
      </c>
      <c r="C1271" s="5">
        <f>IF(A1271="","",VLOOKUP($A1271,超越经验表!$A:$C,3,))</f>
        <v>10461767054481</v>
      </c>
      <c r="D1271" s="5">
        <f>IF(A1271="","",VLOOKUP($A1271,超越经验表!$A:$D,4,))</f>
        <v>1</v>
      </c>
      <c r="E1271" s="5" t="str">
        <f t="shared" si="58"/>
        <v>3716.03万亿</v>
      </c>
      <c r="F1271" s="5">
        <f>IF(A1271="","",VLOOKUP($A1271,超越经验表!$A:$F,6,)-VLOOKUP($A$3-1,超越经验表!$A:$F,6,))</f>
        <v>3716031984001185</v>
      </c>
      <c r="G1271" s="5">
        <f>IF(A1271="","",VLOOKUP($A1271,超越经验表!$A:$G,7,)-VLOOKUP($A$3-1,超越经验表!$A:$G,7,))</f>
        <v>1269</v>
      </c>
      <c r="H1271" s="5">
        <f t="shared" si="59"/>
        <v>1270</v>
      </c>
    </row>
    <row r="1272" spans="1:8" x14ac:dyDescent="0.2">
      <c r="A1272" s="11">
        <f t="shared" si="60"/>
        <v>1271</v>
      </c>
      <c r="B1272" s="6" t="str">
        <f>IF(A1272="","",VLOOKUP($A1272,超越经验表!$A:$B,2,))</f>
        <v>10.48万亿</v>
      </c>
      <c r="C1272" s="6">
        <f>IF(A1272="","",VLOOKUP($A1272,超越经验表!$A:$C,3,))</f>
        <v>10482833415397</v>
      </c>
      <c r="D1272" s="6">
        <f>IF(A1272="","",VLOOKUP($A1272,超越经验表!$A:$D,4,))</f>
        <v>1</v>
      </c>
      <c r="E1272" s="6" t="str">
        <f t="shared" si="58"/>
        <v>3726.49万亿</v>
      </c>
      <c r="F1272" s="6">
        <f>IF(A1272="","",VLOOKUP($A1272,超越经验表!$A:$F,6,)-VLOOKUP($A$3-1,超越经验表!$A:$F,6,))</f>
        <v>3726493751055666</v>
      </c>
      <c r="G1272" s="6">
        <f>IF(A1272="","",VLOOKUP($A1272,超越经验表!$A:$G,7,)-VLOOKUP($A$3-1,超越经验表!$A:$G,7,))</f>
        <v>1270</v>
      </c>
      <c r="H1272" s="6">
        <f t="shared" si="59"/>
        <v>1271</v>
      </c>
    </row>
    <row r="1273" spans="1:8" x14ac:dyDescent="0.2">
      <c r="A1273" s="5">
        <f t="shared" si="60"/>
        <v>1272</v>
      </c>
      <c r="B1273" s="5" t="str">
        <f>IF(A1273="","",VLOOKUP($A1273,超越经验表!$A:$B,2,))</f>
        <v>10.5万亿</v>
      </c>
      <c r="C1273" s="5">
        <f>IF(A1273="","",VLOOKUP($A1273,超越经验表!$A:$C,3,))</f>
        <v>10503931375855</v>
      </c>
      <c r="D1273" s="5">
        <f>IF(A1273="","",VLOOKUP($A1273,超越经验表!$A:$D,4,))</f>
        <v>1</v>
      </c>
      <c r="E1273" s="5" t="str">
        <f t="shared" si="58"/>
        <v>3736.98万亿</v>
      </c>
      <c r="F1273" s="5">
        <f>IF(A1273="","",VLOOKUP($A1273,超越经验表!$A:$F,6,)-VLOOKUP($A$3-1,超越经验表!$A:$F,6,))</f>
        <v>3736976584471063</v>
      </c>
      <c r="G1273" s="5">
        <f>IF(A1273="","",VLOOKUP($A1273,超越经验表!$A:$G,7,)-VLOOKUP($A$3-1,超越经验表!$A:$G,7,))</f>
        <v>1271</v>
      </c>
      <c r="H1273" s="5">
        <f t="shared" si="59"/>
        <v>1272</v>
      </c>
    </row>
    <row r="1274" spans="1:8" x14ac:dyDescent="0.2">
      <c r="A1274" s="11">
        <f t="shared" si="60"/>
        <v>1273</v>
      </c>
      <c r="B1274" s="6" t="str">
        <f>IF(A1274="","",VLOOKUP($A1274,超越经验表!$A:$B,2,))</f>
        <v>10.53万亿</v>
      </c>
      <c r="C1274" s="6">
        <f>IF(A1274="","",VLOOKUP($A1274,超越经验表!$A:$C,3,))</f>
        <v>10525060983253</v>
      </c>
      <c r="D1274" s="6">
        <f>IF(A1274="","",VLOOKUP($A1274,超越经验表!$A:$D,4,))</f>
        <v>1</v>
      </c>
      <c r="E1274" s="6" t="str">
        <f t="shared" si="58"/>
        <v>3747.48万亿</v>
      </c>
      <c r="F1274" s="6">
        <f>IF(A1274="","",VLOOKUP($A1274,超越经验表!$A:$F,6,)-VLOOKUP($A$3-1,超越经验表!$A:$F,6,))</f>
        <v>3747480515846918</v>
      </c>
      <c r="G1274" s="6">
        <f>IF(A1274="","",VLOOKUP($A1274,超越经验表!$A:$G,7,)-VLOOKUP($A$3-1,超越经验表!$A:$G,7,))</f>
        <v>1272</v>
      </c>
      <c r="H1274" s="6">
        <f t="shared" si="59"/>
        <v>1273</v>
      </c>
    </row>
    <row r="1275" spans="1:8" x14ac:dyDescent="0.2">
      <c r="A1275" s="5">
        <f t="shared" si="60"/>
        <v>1274</v>
      </c>
      <c r="B1275" s="5" t="str">
        <f>IF(A1275="","",VLOOKUP($A1275,超越经验表!$A:$B,2,))</f>
        <v>10.55万亿</v>
      </c>
      <c r="C1275" s="5">
        <f>IF(A1275="","",VLOOKUP($A1275,超越经验表!$A:$C,3,))</f>
        <v>10546222285062</v>
      </c>
      <c r="D1275" s="5">
        <f>IF(A1275="","",VLOOKUP($A1275,超越经验表!$A:$D,4,))</f>
        <v>1</v>
      </c>
      <c r="E1275" s="5" t="str">
        <f t="shared" si="58"/>
        <v>3758.01万亿</v>
      </c>
      <c r="F1275" s="5">
        <f>IF(A1275="","",VLOOKUP($A1275,超越经验表!$A:$F,6,)-VLOOKUP($A$3-1,超越经验表!$A:$F,6,))</f>
        <v>3758005576830171</v>
      </c>
      <c r="G1275" s="5">
        <f>IF(A1275="","",VLOOKUP($A1275,超越经验表!$A:$G,7,)-VLOOKUP($A$3-1,超越经验表!$A:$G,7,))</f>
        <v>1273</v>
      </c>
      <c r="H1275" s="5">
        <f t="shared" si="59"/>
        <v>1274</v>
      </c>
    </row>
    <row r="1276" spans="1:8" x14ac:dyDescent="0.2">
      <c r="A1276" s="11">
        <f t="shared" si="60"/>
        <v>1275</v>
      </c>
      <c r="B1276" s="6" t="str">
        <f>IF(A1276="","",VLOOKUP($A1276,超越经验表!$A:$B,2,))</f>
        <v>10.57万亿</v>
      </c>
      <c r="C1276" s="6">
        <f>IF(A1276="","",VLOOKUP($A1276,超越经验表!$A:$C,3,))</f>
        <v>10567415328824</v>
      </c>
      <c r="D1276" s="6">
        <f>IF(A1276="","",VLOOKUP($A1276,超越经验表!$A:$D,4,))</f>
        <v>1</v>
      </c>
      <c r="E1276" s="6" t="str">
        <f t="shared" si="58"/>
        <v>3768.55万亿</v>
      </c>
      <c r="F1276" s="6">
        <f>IF(A1276="","",VLOOKUP($A1276,超越经验表!$A:$F,6,)-VLOOKUP($A$3-1,超越经验表!$A:$F,6,))</f>
        <v>3768551799115233</v>
      </c>
      <c r="G1276" s="6">
        <f>IF(A1276="","",VLOOKUP($A1276,超越经验表!$A:$G,7,)-VLOOKUP($A$3-1,超越经验表!$A:$G,7,))</f>
        <v>1274</v>
      </c>
      <c r="H1276" s="6">
        <f t="shared" si="59"/>
        <v>1275</v>
      </c>
    </row>
    <row r="1277" spans="1:8" x14ac:dyDescent="0.2">
      <c r="A1277" s="5">
        <f t="shared" si="60"/>
        <v>1276</v>
      </c>
      <c r="B1277" s="5" t="str">
        <f>IF(A1277="","",VLOOKUP($A1277,超越经验表!$A:$B,2,))</f>
        <v>10.59万亿</v>
      </c>
      <c r="C1277" s="5">
        <f>IF(A1277="","",VLOOKUP($A1277,超越经验表!$A:$C,3,))</f>
        <v>10588640162151</v>
      </c>
      <c r="D1277" s="5">
        <f>IF(A1277="","",VLOOKUP($A1277,超越经验表!$A:$D,4,))</f>
        <v>1</v>
      </c>
      <c r="E1277" s="5" t="str">
        <f t="shared" si="58"/>
        <v>3779.12万亿</v>
      </c>
      <c r="F1277" s="5">
        <f>IF(A1277="","",VLOOKUP($A1277,超越经验表!$A:$F,6,)-VLOOKUP($A$3-1,超越经验表!$A:$F,6,))</f>
        <v>3779119214444057</v>
      </c>
      <c r="G1277" s="5">
        <f>IF(A1277="","",VLOOKUP($A1277,超越经验表!$A:$G,7,)-VLOOKUP($A$3-1,超越经验表!$A:$G,7,))</f>
        <v>1275</v>
      </c>
      <c r="H1277" s="5">
        <f t="shared" si="59"/>
        <v>1276</v>
      </c>
    </row>
    <row r="1278" spans="1:8" x14ac:dyDescent="0.2">
      <c r="A1278" s="11">
        <f t="shared" si="60"/>
        <v>1277</v>
      </c>
      <c r="B1278" s="6" t="str">
        <f>IF(A1278="","",VLOOKUP($A1278,超越经验表!$A:$B,2,))</f>
        <v>10.61万亿</v>
      </c>
      <c r="C1278" s="6">
        <f>IF(A1278="","",VLOOKUP($A1278,超越经验表!$A:$C,3,))</f>
        <v>10609896832729</v>
      </c>
      <c r="D1278" s="6">
        <f>IF(A1278="","",VLOOKUP($A1278,超越经验表!$A:$D,4,))</f>
        <v>1</v>
      </c>
      <c r="E1278" s="6" t="str">
        <f t="shared" si="58"/>
        <v>3789.71万亿</v>
      </c>
      <c r="F1278" s="6">
        <f>IF(A1278="","",VLOOKUP($A1278,超越经验表!$A:$F,6,)-VLOOKUP($A$3-1,超越经验表!$A:$F,6,))</f>
        <v>3789707854606208</v>
      </c>
      <c r="G1278" s="6">
        <f>IF(A1278="","",VLOOKUP($A1278,超越经验表!$A:$G,7,)-VLOOKUP($A$3-1,超越经验表!$A:$G,7,))</f>
        <v>1276</v>
      </c>
      <c r="H1278" s="6">
        <f t="shared" si="59"/>
        <v>1277</v>
      </c>
    </row>
    <row r="1279" spans="1:8" x14ac:dyDescent="0.2">
      <c r="A1279" s="5">
        <f t="shared" si="60"/>
        <v>1278</v>
      </c>
      <c r="B1279" s="5" t="str">
        <f>IF(A1279="","",VLOOKUP($A1279,超越经验表!$A:$B,2,))</f>
        <v>10.63万亿</v>
      </c>
      <c r="C1279" s="5">
        <f>IF(A1279="","",VLOOKUP($A1279,超越经验表!$A:$C,3,))</f>
        <v>10631185388312</v>
      </c>
      <c r="D1279" s="5">
        <f>IF(A1279="","",VLOOKUP($A1279,超越经验表!$A:$D,4,))</f>
        <v>1</v>
      </c>
      <c r="E1279" s="5" t="str">
        <f t="shared" si="58"/>
        <v>3800.32万亿</v>
      </c>
      <c r="F1279" s="5">
        <f>IF(A1279="","",VLOOKUP($A1279,超越经验表!$A:$F,6,)-VLOOKUP($A$3-1,超越经验表!$A:$F,6,))</f>
        <v>3800317751438937</v>
      </c>
      <c r="G1279" s="5">
        <f>IF(A1279="","",VLOOKUP($A1279,超越经验表!$A:$G,7,)-VLOOKUP($A$3-1,超越经验表!$A:$G,7,))</f>
        <v>1277</v>
      </c>
      <c r="H1279" s="5">
        <f t="shared" si="59"/>
        <v>1278</v>
      </c>
    </row>
    <row r="1280" spans="1:8" x14ac:dyDescent="0.2">
      <c r="A1280" s="11">
        <f t="shared" si="60"/>
        <v>1279</v>
      </c>
      <c r="B1280" s="6" t="str">
        <f>IF(A1280="","",VLOOKUP($A1280,超越经验表!$A:$B,2,))</f>
        <v>10.65万亿</v>
      </c>
      <c r="C1280" s="6">
        <f>IF(A1280="","",VLOOKUP($A1280,超越经验表!$A:$C,3,))</f>
        <v>10652505876729</v>
      </c>
      <c r="D1280" s="6">
        <f>IF(A1280="","",VLOOKUP($A1280,超越经验表!$A:$D,4,))</f>
        <v>1</v>
      </c>
      <c r="E1280" s="6" t="str">
        <f t="shared" si="58"/>
        <v>3810.95万亿</v>
      </c>
      <c r="F1280" s="6">
        <f>IF(A1280="","",VLOOKUP($A1280,超越经验表!$A:$F,6,)-VLOOKUP($A$3-1,超越经验表!$A:$F,6,))</f>
        <v>3810948936827249</v>
      </c>
      <c r="G1280" s="6">
        <f>IF(A1280="","",VLOOKUP($A1280,超越经验表!$A:$G,7,)-VLOOKUP($A$3-1,超越经验表!$A:$G,7,))</f>
        <v>1278</v>
      </c>
      <c r="H1280" s="6">
        <f t="shared" si="59"/>
        <v>1279</v>
      </c>
    </row>
    <row r="1281" spans="1:8" x14ac:dyDescent="0.2">
      <c r="A1281" s="5">
        <f t="shared" si="60"/>
        <v>1280</v>
      </c>
      <c r="B1281" s="5" t="str">
        <f>IF(A1281="","",VLOOKUP($A1281,超越经验表!$A:$B,2,))</f>
        <v>10.67万亿</v>
      </c>
      <c r="C1281" s="5">
        <f>IF(A1281="","",VLOOKUP($A1281,超越经验表!$A:$C,3,))</f>
        <v>10673858345878</v>
      </c>
      <c r="D1281" s="5">
        <f>IF(A1281="","",VLOOKUP($A1281,超越经验表!$A:$D,4,))</f>
        <v>1</v>
      </c>
      <c r="E1281" s="5" t="str">
        <f t="shared" si="58"/>
        <v>3821.6万亿</v>
      </c>
      <c r="F1281" s="5">
        <f>IF(A1281="","",VLOOKUP($A1281,超越经验表!$A:$F,6,)-VLOOKUP($A$3-1,超越经验表!$A:$F,6,))</f>
        <v>3821601442703978</v>
      </c>
      <c r="G1281" s="5">
        <f>IF(A1281="","",VLOOKUP($A1281,超越经验表!$A:$G,7,)-VLOOKUP($A$3-1,超越经验表!$A:$G,7,))</f>
        <v>1279</v>
      </c>
      <c r="H1281" s="5">
        <f t="shared" si="59"/>
        <v>1280</v>
      </c>
    </row>
    <row r="1282" spans="1:8" x14ac:dyDescent="0.2">
      <c r="A1282" s="11">
        <f t="shared" si="60"/>
        <v>1281</v>
      </c>
      <c r="B1282" s="6" t="str">
        <f>IF(A1282="","",VLOOKUP($A1282,超越经验表!$A:$B,2,))</f>
        <v>10.7万亿</v>
      </c>
      <c r="C1282" s="6">
        <f>IF(A1282="","",VLOOKUP($A1282,超越经验表!$A:$C,3,))</f>
        <v>10695242843731</v>
      </c>
      <c r="D1282" s="6">
        <f>IF(A1282="","",VLOOKUP($A1282,超越经验表!$A:$D,4,))</f>
        <v>1</v>
      </c>
      <c r="E1282" s="6" t="str">
        <f t="shared" si="58"/>
        <v>3832.28万亿</v>
      </c>
      <c r="F1282" s="6">
        <f>IF(A1282="","",VLOOKUP($A1282,超越经验表!$A:$F,6,)-VLOOKUP($A$3-1,超越经验表!$A:$F,6,))</f>
        <v>3832275301049856</v>
      </c>
      <c r="G1282" s="6">
        <f>IF(A1282="","",VLOOKUP($A1282,超越经验表!$A:$G,7,)-VLOOKUP($A$3-1,超越经验表!$A:$G,7,))</f>
        <v>1280</v>
      </c>
      <c r="H1282" s="6">
        <f t="shared" si="59"/>
        <v>1281</v>
      </c>
    </row>
    <row r="1283" spans="1:8" x14ac:dyDescent="0.2">
      <c r="A1283" s="5">
        <f t="shared" si="60"/>
        <v>1282</v>
      </c>
      <c r="B1283" s="5" t="str">
        <f>IF(A1283="","",VLOOKUP($A1283,超越经验表!$A:$B,2,))</f>
        <v>10.72万亿</v>
      </c>
      <c r="C1283" s="5">
        <f>IF(A1283="","",VLOOKUP($A1283,超越经验表!$A:$C,3,))</f>
        <v>10716659418331</v>
      </c>
      <c r="D1283" s="5">
        <f>IF(A1283="","",VLOOKUP($A1283,超越经验表!$A:$D,4,))</f>
        <v>1</v>
      </c>
      <c r="E1283" s="5" t="str">
        <f t="shared" si="58"/>
        <v>3842.97万亿</v>
      </c>
      <c r="F1283" s="5">
        <f>IF(A1283="","",VLOOKUP($A1283,超越经验表!$A:$F,6,)-VLOOKUP($A$3-1,超越经验表!$A:$F,6,))</f>
        <v>3842970543893587</v>
      </c>
      <c r="G1283" s="5">
        <f>IF(A1283="","",VLOOKUP($A1283,超越经验表!$A:$G,7,)-VLOOKUP($A$3-1,超越经验表!$A:$G,7,))</f>
        <v>1281</v>
      </c>
      <c r="H1283" s="5">
        <f t="shared" si="59"/>
        <v>1282</v>
      </c>
    </row>
    <row r="1284" spans="1:8" x14ac:dyDescent="0.2">
      <c r="A1284" s="11">
        <f t="shared" si="60"/>
        <v>1283</v>
      </c>
      <c r="B1284" s="6" t="str">
        <f>IF(A1284="","",VLOOKUP($A1284,超越经验表!$A:$B,2,))</f>
        <v>10.74万亿</v>
      </c>
      <c r="C1284" s="6">
        <f>IF(A1284="","",VLOOKUP($A1284,超越经验表!$A:$C,3,))</f>
        <v>10738108117793</v>
      </c>
      <c r="D1284" s="6">
        <f>IF(A1284="","",VLOOKUP($A1284,超越经验表!$A:$D,4,))</f>
        <v>1</v>
      </c>
      <c r="E1284" s="6" t="str">
        <f t="shared" si="58"/>
        <v>3853.69万亿</v>
      </c>
      <c r="F1284" s="6">
        <f>IF(A1284="","",VLOOKUP($A1284,超越经验表!$A:$F,6,)-VLOOKUP($A$3-1,超越经验表!$A:$F,6,))</f>
        <v>3853687203311918</v>
      </c>
      <c r="G1284" s="6">
        <f>IF(A1284="","",VLOOKUP($A1284,超越经验表!$A:$G,7,)-VLOOKUP($A$3-1,超越经验表!$A:$G,7,))</f>
        <v>1282</v>
      </c>
      <c r="H1284" s="6">
        <f t="shared" si="59"/>
        <v>1283</v>
      </c>
    </row>
    <row r="1285" spans="1:8" x14ac:dyDescent="0.2">
      <c r="A1285" s="5">
        <f t="shared" si="60"/>
        <v>1284</v>
      </c>
      <c r="B1285" s="5" t="str">
        <f>IF(A1285="","",VLOOKUP($A1285,超越经验表!$A:$B,2,))</f>
        <v>10.76万亿</v>
      </c>
      <c r="C1285" s="5">
        <f>IF(A1285="","",VLOOKUP($A1285,超越经验表!$A:$C,3,))</f>
        <v>10759588990304</v>
      </c>
      <c r="D1285" s="5">
        <f>IF(A1285="","",VLOOKUP($A1285,超越经验表!$A:$D,4,))</f>
        <v>1</v>
      </c>
      <c r="E1285" s="5" t="str">
        <f t="shared" ref="E1285:E1348" si="61">IF(A1285="","",IF(F1285&gt;9999999999999990,ROUND(F1285/10000000000000000,2)&amp;"万兆",IF(F1285&gt;999999999999,ROUND(F1285/1000000000000,2)&amp;"万亿",IF(F1285&gt;99999999,ROUND(F1285/100000000,2)&amp;"亿",ROUND(F1285/10000,2)&amp;"万"))))</f>
        <v>3864.43万亿</v>
      </c>
      <c r="F1285" s="5">
        <f>IF(A1285="","",VLOOKUP($A1285,超越经验表!$A:$F,6,)-VLOOKUP($A$3-1,超越经验表!$A:$F,6,))</f>
        <v>3864425311429711</v>
      </c>
      <c r="G1285" s="5">
        <f>IF(A1285="","",VLOOKUP($A1285,超越经验表!$A:$G,7,)-VLOOKUP($A$3-1,超越经验表!$A:$G,7,))</f>
        <v>1283</v>
      </c>
      <c r="H1285" s="5">
        <f t="shared" ref="H1285:H1348" si="62">A1285</f>
        <v>1284</v>
      </c>
    </row>
    <row r="1286" spans="1:8" x14ac:dyDescent="0.2">
      <c r="A1286" s="11">
        <f t="shared" si="60"/>
        <v>1285</v>
      </c>
      <c r="B1286" s="6" t="str">
        <f>IF(A1286="","",VLOOKUP($A1286,超越经验表!$A:$B,2,))</f>
        <v>10.78万亿</v>
      </c>
      <c r="C1286" s="6">
        <f>IF(A1286="","",VLOOKUP($A1286,超越经验表!$A:$C,3,))</f>
        <v>10781102084124</v>
      </c>
      <c r="D1286" s="6">
        <f>IF(A1286="","",VLOOKUP($A1286,超越经验表!$A:$D,4,))</f>
        <v>1</v>
      </c>
      <c r="E1286" s="6" t="str">
        <f t="shared" si="61"/>
        <v>3875.18万亿</v>
      </c>
      <c r="F1286" s="6">
        <f>IF(A1286="","",VLOOKUP($A1286,超越经验表!$A:$F,6,)-VLOOKUP($A$3-1,超越经验表!$A:$F,6,))</f>
        <v>3875184900420015</v>
      </c>
      <c r="G1286" s="6">
        <f>IF(A1286="","",VLOOKUP($A1286,超越经验表!$A:$G,7,)-VLOOKUP($A$3-1,超越经验表!$A:$G,7,))</f>
        <v>1284</v>
      </c>
      <c r="H1286" s="6">
        <f t="shared" si="62"/>
        <v>1285</v>
      </c>
    </row>
    <row r="1287" spans="1:8" x14ac:dyDescent="0.2">
      <c r="A1287" s="5">
        <f t="shared" ref="A1287:A1350" si="63">IF(A1286="","",IF(A1286+1&lt;=4000,A1286+1,""))</f>
        <v>1286</v>
      </c>
      <c r="B1287" s="5" t="str">
        <f>IF(A1287="","",VLOOKUP($A1287,超越经验表!$A:$B,2,))</f>
        <v>10.8万亿</v>
      </c>
      <c r="C1287" s="5">
        <f>IF(A1287="","",VLOOKUP($A1287,超越经验表!$A:$C,3,))</f>
        <v>10802647447584</v>
      </c>
      <c r="D1287" s="5">
        <f>IF(A1287="","",VLOOKUP($A1287,超越经验表!$A:$D,4,))</f>
        <v>1</v>
      </c>
      <c r="E1287" s="5" t="str">
        <f t="shared" si="61"/>
        <v>3885.97万亿</v>
      </c>
      <c r="F1287" s="5">
        <f>IF(A1287="","",VLOOKUP($A1287,超越经验表!$A:$F,6,)-VLOOKUP($A$3-1,超越经验表!$A:$F,6,))</f>
        <v>3885966002504139</v>
      </c>
      <c r="G1287" s="5">
        <f>IF(A1287="","",VLOOKUP($A1287,超越经验表!$A:$G,7,)-VLOOKUP($A$3-1,超越经验表!$A:$G,7,))</f>
        <v>1285</v>
      </c>
      <c r="H1287" s="5">
        <f t="shared" si="62"/>
        <v>1286</v>
      </c>
    </row>
    <row r="1288" spans="1:8" x14ac:dyDescent="0.2">
      <c r="A1288" s="11">
        <f t="shared" si="63"/>
        <v>1287</v>
      </c>
      <c r="B1288" s="6" t="str">
        <f>IF(A1288="","",VLOOKUP($A1288,超越经验表!$A:$B,2,))</f>
        <v>10.82万亿</v>
      </c>
      <c r="C1288" s="6">
        <f>IF(A1288="","",VLOOKUP($A1288,超越经验表!$A:$C,3,))</f>
        <v>10824225129090</v>
      </c>
      <c r="D1288" s="6">
        <f>IF(A1288="","",VLOOKUP($A1288,超越经验表!$A:$D,4,))</f>
        <v>1</v>
      </c>
      <c r="E1288" s="6" t="str">
        <f t="shared" si="61"/>
        <v>3896.77万亿</v>
      </c>
      <c r="F1288" s="6">
        <f>IF(A1288="","",VLOOKUP($A1288,超越经验表!$A:$F,6,)-VLOOKUP($A$3-1,超越经验表!$A:$F,6,))</f>
        <v>3896768649951723</v>
      </c>
      <c r="G1288" s="6">
        <f>IF(A1288="","",VLOOKUP($A1288,超越经验表!$A:$G,7,)-VLOOKUP($A$3-1,超越经验表!$A:$G,7,))</f>
        <v>1286</v>
      </c>
      <c r="H1288" s="6">
        <f t="shared" si="62"/>
        <v>1287</v>
      </c>
    </row>
    <row r="1289" spans="1:8" x14ac:dyDescent="0.2">
      <c r="A1289" s="5">
        <f t="shared" si="63"/>
        <v>1288</v>
      </c>
      <c r="B1289" s="5" t="str">
        <f>IF(A1289="","",VLOOKUP($A1289,超越经验表!$A:$B,2,))</f>
        <v>10.85万亿</v>
      </c>
      <c r="C1289" s="5">
        <f>IF(A1289="","",VLOOKUP($A1289,超越经验表!$A:$C,3,))</f>
        <v>10845835177118</v>
      </c>
      <c r="D1289" s="5">
        <f>IF(A1289="","",VLOOKUP($A1289,超越经验表!$A:$D,4,))</f>
        <v>1</v>
      </c>
      <c r="E1289" s="5" t="str">
        <f t="shared" si="61"/>
        <v>3907.59万亿</v>
      </c>
      <c r="F1289" s="5">
        <f>IF(A1289="","",VLOOKUP($A1289,超越经验表!$A:$F,6,)-VLOOKUP($A$3-1,超越经验表!$A:$F,6,))</f>
        <v>3907592875080813</v>
      </c>
      <c r="G1289" s="5">
        <f>IF(A1289="","",VLOOKUP($A1289,超越经验表!$A:$G,7,)-VLOOKUP($A$3-1,超越经验表!$A:$G,7,))</f>
        <v>1287</v>
      </c>
      <c r="H1289" s="5">
        <f t="shared" si="62"/>
        <v>1288</v>
      </c>
    </row>
    <row r="1290" spans="1:8" x14ac:dyDescent="0.2">
      <c r="A1290" s="11">
        <f t="shared" si="63"/>
        <v>1289</v>
      </c>
      <c r="B1290" s="6" t="str">
        <f>IF(A1290="","",VLOOKUP($A1290,超越经验表!$A:$B,2,))</f>
        <v>10.87万亿</v>
      </c>
      <c r="C1290" s="6">
        <f>IF(A1290="","",VLOOKUP($A1290,超越经验表!$A:$C,3,))</f>
        <v>10867477640218</v>
      </c>
      <c r="D1290" s="6">
        <f>IF(A1290="","",VLOOKUP($A1290,超越经验表!$A:$D,4,))</f>
        <v>1</v>
      </c>
      <c r="E1290" s="6" t="str">
        <f t="shared" si="61"/>
        <v>3918.44万亿</v>
      </c>
      <c r="F1290" s="6">
        <f>IF(A1290="","",VLOOKUP($A1290,超越经验表!$A:$F,6,)-VLOOKUP($A$3-1,超越经验表!$A:$F,6,))</f>
        <v>3918438710257931</v>
      </c>
      <c r="G1290" s="6">
        <f>IF(A1290="","",VLOOKUP($A1290,超越经验表!$A:$G,7,)-VLOOKUP($A$3-1,超越经验表!$A:$G,7,))</f>
        <v>1288</v>
      </c>
      <c r="H1290" s="6">
        <f t="shared" si="62"/>
        <v>1289</v>
      </c>
    </row>
    <row r="1291" spans="1:8" x14ac:dyDescent="0.2">
      <c r="A1291" s="5">
        <f t="shared" si="63"/>
        <v>1290</v>
      </c>
      <c r="B1291" s="5" t="str">
        <f>IF(A1291="","",VLOOKUP($A1291,超越经验表!$A:$B,2,))</f>
        <v>10.89万亿</v>
      </c>
      <c r="C1291" s="5">
        <f>IF(A1291="","",VLOOKUP($A1291,超越经验表!$A:$C,3,))</f>
        <v>10889152567012</v>
      </c>
      <c r="D1291" s="5">
        <f>IF(A1291="","",VLOOKUP($A1291,超越经验表!$A:$D,4,))</f>
        <v>1</v>
      </c>
      <c r="E1291" s="5" t="str">
        <f t="shared" si="61"/>
        <v>3929.31万亿</v>
      </c>
      <c r="F1291" s="5">
        <f>IF(A1291="","",VLOOKUP($A1291,超越经验表!$A:$F,6,)-VLOOKUP($A$3-1,超越经验表!$A:$F,6,))</f>
        <v>3929306187898149</v>
      </c>
      <c r="G1291" s="5">
        <f>IF(A1291="","",VLOOKUP($A1291,超越经验表!$A:$G,7,)-VLOOKUP($A$3-1,超越经验表!$A:$G,7,))</f>
        <v>1289</v>
      </c>
      <c r="H1291" s="5">
        <f t="shared" si="62"/>
        <v>1290</v>
      </c>
    </row>
    <row r="1292" spans="1:8" x14ac:dyDescent="0.2">
      <c r="A1292" s="11">
        <f t="shared" si="63"/>
        <v>1291</v>
      </c>
      <c r="B1292" s="6" t="str">
        <f>IF(A1292="","",VLOOKUP($A1292,超越经验表!$A:$B,2,))</f>
        <v>10.91万亿</v>
      </c>
      <c r="C1292" s="6">
        <f>IF(A1292="","",VLOOKUP($A1292,超越经验表!$A:$C,3,))</f>
        <v>10910860006197</v>
      </c>
      <c r="D1292" s="6">
        <f>IF(A1292="","",VLOOKUP($A1292,超越经验表!$A:$D,4,))</f>
        <v>1</v>
      </c>
      <c r="E1292" s="6" t="str">
        <f t="shared" si="61"/>
        <v>3940.2万亿</v>
      </c>
      <c r="F1292" s="6">
        <f>IF(A1292="","",VLOOKUP($A1292,超越经验表!$A:$F,6,)-VLOOKUP($A$3-1,超越经验表!$A:$F,6,))</f>
        <v>3940195340465161</v>
      </c>
      <c r="G1292" s="6">
        <f>IF(A1292="","",VLOOKUP($A1292,超越经验表!$A:$G,7,)-VLOOKUP($A$3-1,超越经验表!$A:$G,7,))</f>
        <v>1290</v>
      </c>
      <c r="H1292" s="6">
        <f t="shared" si="62"/>
        <v>1291</v>
      </c>
    </row>
    <row r="1293" spans="1:8" x14ac:dyDescent="0.2">
      <c r="A1293" s="5">
        <f t="shared" si="63"/>
        <v>1292</v>
      </c>
      <c r="B1293" s="5" t="str">
        <f>IF(A1293="","",VLOOKUP($A1293,超越经验表!$A:$B,2,))</f>
        <v>10.93万亿</v>
      </c>
      <c r="C1293" s="5">
        <f>IF(A1293="","",VLOOKUP($A1293,超越经验表!$A:$C,3,))</f>
        <v>10932600006541</v>
      </c>
      <c r="D1293" s="5">
        <f>IF(A1293="","",VLOOKUP($A1293,超越经验表!$A:$D,4,))</f>
        <v>1</v>
      </c>
      <c r="E1293" s="5" t="str">
        <f t="shared" si="61"/>
        <v>3951.11万亿</v>
      </c>
      <c r="F1293" s="5">
        <f>IF(A1293="","",VLOOKUP($A1293,超越经验表!$A:$F,6,)-VLOOKUP($A$3-1,超越经验表!$A:$F,6,))</f>
        <v>3951106200471358</v>
      </c>
      <c r="G1293" s="5">
        <f>IF(A1293="","",VLOOKUP($A1293,超越经验表!$A:$G,7,)-VLOOKUP($A$3-1,超越经验表!$A:$G,7,))</f>
        <v>1291</v>
      </c>
      <c r="H1293" s="5">
        <f t="shared" si="62"/>
        <v>1292</v>
      </c>
    </row>
    <row r="1294" spans="1:8" x14ac:dyDescent="0.2">
      <c r="A1294" s="11">
        <f t="shared" si="63"/>
        <v>1293</v>
      </c>
      <c r="B1294" s="6" t="str">
        <f>IF(A1294="","",VLOOKUP($A1294,超越经验表!$A:$B,2,))</f>
        <v>10.95万亿</v>
      </c>
      <c r="C1294" s="6">
        <f>IF(A1294="","",VLOOKUP($A1294,超越经验表!$A:$C,3,))</f>
        <v>10954372616885</v>
      </c>
      <c r="D1294" s="6">
        <f>IF(A1294="","",VLOOKUP($A1294,超越经验表!$A:$D,4,))</f>
        <v>1</v>
      </c>
      <c r="E1294" s="6" t="str">
        <f t="shared" si="61"/>
        <v>3962.04万亿</v>
      </c>
      <c r="F1294" s="6">
        <f>IF(A1294="","",VLOOKUP($A1294,超越经验表!$A:$F,6,)-VLOOKUP($A$3-1,超越经验表!$A:$F,6,))</f>
        <v>3962038800477899</v>
      </c>
      <c r="G1294" s="6">
        <f>IF(A1294="","",VLOOKUP($A1294,超越经验表!$A:$G,7,)-VLOOKUP($A$3-1,超越经验表!$A:$G,7,))</f>
        <v>1292</v>
      </c>
      <c r="H1294" s="6">
        <f t="shared" si="62"/>
        <v>1293</v>
      </c>
    </row>
    <row r="1295" spans="1:8" x14ac:dyDescent="0.2">
      <c r="A1295" s="5">
        <f t="shared" si="63"/>
        <v>1294</v>
      </c>
      <c r="B1295" s="5" t="str">
        <f>IF(A1295="","",VLOOKUP($A1295,超越经验表!$A:$B,2,))</f>
        <v>10.98万亿</v>
      </c>
      <c r="C1295" s="5">
        <f>IF(A1295="","",VLOOKUP($A1295,超越经验表!$A:$C,3,))</f>
        <v>10976177886144</v>
      </c>
      <c r="D1295" s="5">
        <f>IF(A1295="","",VLOOKUP($A1295,超越经验表!$A:$D,4,))</f>
        <v>1</v>
      </c>
      <c r="E1295" s="5" t="str">
        <f t="shared" si="61"/>
        <v>3972.99万亿</v>
      </c>
      <c r="F1295" s="5">
        <f>IF(A1295="","",VLOOKUP($A1295,超越经验表!$A:$F,6,)-VLOOKUP($A$3-1,超越经验表!$A:$F,6,))</f>
        <v>3972993173094784</v>
      </c>
      <c r="G1295" s="5">
        <f>IF(A1295="","",VLOOKUP($A1295,超越经验表!$A:$G,7,)-VLOOKUP($A$3-1,超越经验表!$A:$G,7,))</f>
        <v>1293</v>
      </c>
      <c r="H1295" s="5">
        <f t="shared" si="62"/>
        <v>1294</v>
      </c>
    </row>
    <row r="1296" spans="1:8" x14ac:dyDescent="0.2">
      <c r="A1296" s="11">
        <f t="shared" si="63"/>
        <v>1295</v>
      </c>
      <c r="B1296" s="6" t="str">
        <f>IF(A1296="","",VLOOKUP($A1296,超越经验表!$A:$B,2,))</f>
        <v>11万亿</v>
      </c>
      <c r="C1296" s="6">
        <f>IF(A1296="","",VLOOKUP($A1296,超越经验表!$A:$C,3,))</f>
        <v>10998015863308</v>
      </c>
      <c r="D1296" s="6">
        <f>IF(A1296="","",VLOOKUP($A1296,超越经验表!$A:$D,4,))</f>
        <v>1</v>
      </c>
      <c r="E1296" s="6" t="str">
        <f t="shared" si="61"/>
        <v>3983.97万亿</v>
      </c>
      <c r="F1296" s="6">
        <f>IF(A1296="","",VLOOKUP($A1296,超越经验表!$A:$F,6,)-VLOOKUP($A$3-1,超越经验表!$A:$F,6,))</f>
        <v>3983969350980928</v>
      </c>
      <c r="G1296" s="6">
        <f>IF(A1296="","",VLOOKUP($A1296,超越经验表!$A:$G,7,)-VLOOKUP($A$3-1,超越经验表!$A:$G,7,))</f>
        <v>1294</v>
      </c>
      <c r="H1296" s="6">
        <f t="shared" si="62"/>
        <v>1295</v>
      </c>
    </row>
    <row r="1297" spans="1:8" x14ac:dyDescent="0.2">
      <c r="A1297" s="5">
        <f t="shared" si="63"/>
        <v>1296</v>
      </c>
      <c r="B1297" s="5" t="str">
        <f>IF(A1297="","",VLOOKUP($A1297,超越经验表!$A:$B,2,))</f>
        <v>11.02万亿</v>
      </c>
      <c r="C1297" s="5">
        <f>IF(A1297="","",VLOOKUP($A1297,超越经验表!$A:$C,3,))</f>
        <v>11019886597437</v>
      </c>
      <c r="D1297" s="5">
        <f>IF(A1297="","",VLOOKUP($A1297,超越经验表!$A:$D,4,))</f>
        <v>1</v>
      </c>
      <c r="E1297" s="5" t="str">
        <f t="shared" si="61"/>
        <v>3994.97万亿</v>
      </c>
      <c r="F1297" s="5">
        <f>IF(A1297="","",VLOOKUP($A1297,超越经验表!$A:$F,6,)-VLOOKUP($A$3-1,超越经验表!$A:$F,6,))</f>
        <v>3994967366844236</v>
      </c>
      <c r="G1297" s="5">
        <f>IF(A1297="","",VLOOKUP($A1297,超越经验表!$A:$G,7,)-VLOOKUP($A$3-1,超越经验表!$A:$G,7,))</f>
        <v>1295</v>
      </c>
      <c r="H1297" s="5">
        <f t="shared" si="62"/>
        <v>1296</v>
      </c>
    </row>
    <row r="1298" spans="1:8" x14ac:dyDescent="0.2">
      <c r="A1298" s="11">
        <f t="shared" si="63"/>
        <v>1297</v>
      </c>
      <c r="B1298" s="6" t="str">
        <f>IF(A1298="","",VLOOKUP($A1298,超越经验表!$A:$B,2,))</f>
        <v>11.04万亿</v>
      </c>
      <c r="C1298" s="6">
        <f>IF(A1298="","",VLOOKUP($A1298,超越经验表!$A:$C,3,))</f>
        <v>11041790137668</v>
      </c>
      <c r="D1298" s="6">
        <f>IF(A1298="","",VLOOKUP($A1298,超越经验表!$A:$D,4,))</f>
        <v>1</v>
      </c>
      <c r="E1298" s="6" t="str">
        <f t="shared" si="61"/>
        <v>4005.99万亿</v>
      </c>
      <c r="F1298" s="6">
        <f>IF(A1298="","",VLOOKUP($A1298,超越经验表!$A:$F,6,)-VLOOKUP($A$3-1,超越经验表!$A:$F,6,))</f>
        <v>4005987253441673</v>
      </c>
      <c r="G1298" s="6">
        <f>IF(A1298="","",VLOOKUP($A1298,超越经验表!$A:$G,7,)-VLOOKUP($A$3-1,超越经验表!$A:$G,7,))</f>
        <v>1296</v>
      </c>
      <c r="H1298" s="6">
        <f t="shared" si="62"/>
        <v>1297</v>
      </c>
    </row>
    <row r="1299" spans="1:8" x14ac:dyDescent="0.2">
      <c r="A1299" s="5">
        <f t="shared" si="63"/>
        <v>1298</v>
      </c>
      <c r="B1299" s="5" t="str">
        <f>IF(A1299="","",VLOOKUP($A1299,超越经验表!$A:$B,2,))</f>
        <v>11.06万亿</v>
      </c>
      <c r="C1299" s="5">
        <f>IF(A1299="","",VLOOKUP($A1299,超越经验表!$A:$C,3,))</f>
        <v>11063726533208</v>
      </c>
      <c r="D1299" s="5">
        <f>IF(A1299="","",VLOOKUP($A1299,超越经验表!$A:$D,4,))</f>
        <v>1</v>
      </c>
      <c r="E1299" s="5" t="str">
        <f t="shared" si="61"/>
        <v>4017.03万亿</v>
      </c>
      <c r="F1299" s="5">
        <f>IF(A1299="","",VLOOKUP($A1299,超越经验表!$A:$F,6,)-VLOOKUP($A$3-1,超越经验表!$A:$F,6,))</f>
        <v>4017029043579341</v>
      </c>
      <c r="G1299" s="5">
        <f>IF(A1299="","",VLOOKUP($A1299,超越经验表!$A:$G,7,)-VLOOKUP($A$3-1,超越经验表!$A:$G,7,))</f>
        <v>1297</v>
      </c>
      <c r="H1299" s="5">
        <f t="shared" si="62"/>
        <v>1298</v>
      </c>
    </row>
    <row r="1300" spans="1:8" x14ac:dyDescent="0.2">
      <c r="A1300" s="11">
        <f t="shared" si="63"/>
        <v>1299</v>
      </c>
      <c r="B1300" s="6" t="str">
        <f>IF(A1300="","",VLOOKUP($A1300,超越经验表!$A:$B,2,))</f>
        <v>11.09万亿</v>
      </c>
      <c r="C1300" s="6">
        <f>IF(A1300="","",VLOOKUP($A1300,超越经验表!$A:$C,3,))</f>
        <v>11085695833342</v>
      </c>
      <c r="D1300" s="6">
        <f>IF(A1300="","",VLOOKUP($A1300,超越经验表!$A:$D,4,))</f>
        <v>1</v>
      </c>
      <c r="E1300" s="6" t="str">
        <f t="shared" si="61"/>
        <v>4028.09万亿</v>
      </c>
      <c r="F1300" s="6">
        <f>IF(A1300="","",VLOOKUP($A1300,超越经验表!$A:$F,6,)-VLOOKUP($A$3-1,超越经验表!$A:$F,6,))</f>
        <v>4028092770112549</v>
      </c>
      <c r="G1300" s="6">
        <f>IF(A1300="","",VLOOKUP($A1300,超越经验表!$A:$G,7,)-VLOOKUP($A$3-1,超越经验表!$A:$G,7,))</f>
        <v>1298</v>
      </c>
      <c r="H1300" s="6">
        <f t="shared" si="62"/>
        <v>1299</v>
      </c>
    </row>
    <row r="1301" spans="1:8" x14ac:dyDescent="0.2">
      <c r="A1301" s="5">
        <f t="shared" si="63"/>
        <v>1300</v>
      </c>
      <c r="B1301" s="5" t="str">
        <f>IF(A1301="","",VLOOKUP($A1301,超越经验表!$A:$B,2,))</f>
        <v>11.11万亿</v>
      </c>
      <c r="C1301" s="5">
        <f>IF(A1301="","",VLOOKUP($A1301,超越经验表!$A:$C,3,))</f>
        <v>11107698087427</v>
      </c>
      <c r="D1301" s="5">
        <f>IF(A1301="","",VLOOKUP($A1301,超越经验表!$A:$D,4,))</f>
        <v>1</v>
      </c>
      <c r="E1301" s="5" t="str">
        <f t="shared" si="61"/>
        <v>4039.18万亿</v>
      </c>
      <c r="F1301" s="5">
        <f>IF(A1301="","",VLOOKUP($A1301,超越经验表!$A:$F,6,)-VLOOKUP($A$3-1,超越经验表!$A:$F,6,))</f>
        <v>4039178465945891</v>
      </c>
      <c r="G1301" s="5">
        <f>IF(A1301="","",VLOOKUP($A1301,超越经验表!$A:$G,7,)-VLOOKUP($A$3-1,超越经验表!$A:$G,7,))</f>
        <v>1299</v>
      </c>
      <c r="H1301" s="5">
        <f t="shared" si="62"/>
        <v>1300</v>
      </c>
    </row>
    <row r="1302" spans="1:8" x14ac:dyDescent="0.2">
      <c r="A1302" s="11">
        <f t="shared" si="63"/>
        <v>1301</v>
      </c>
      <c r="B1302" s="6" t="str">
        <f>IF(A1302="","",VLOOKUP($A1302,超越经验表!$A:$B,2,))</f>
        <v>11.13万亿</v>
      </c>
      <c r="C1302" s="6">
        <f>IF(A1302="","",VLOOKUP($A1302,超越经验表!$A:$C,3,))</f>
        <v>11129733344892</v>
      </c>
      <c r="D1302" s="6">
        <f>IF(A1302="","",VLOOKUP($A1302,超越经验表!$A:$D,4,))</f>
        <v>1</v>
      </c>
      <c r="E1302" s="6" t="str">
        <f t="shared" si="61"/>
        <v>4050.29万亿</v>
      </c>
      <c r="F1302" s="6">
        <f>IF(A1302="","",VLOOKUP($A1302,超越经验表!$A:$F,6,)-VLOOKUP($A$3-1,超越经验表!$A:$F,6,))</f>
        <v>4050286164033318</v>
      </c>
      <c r="G1302" s="6">
        <f>IF(A1302="","",VLOOKUP($A1302,超越经验表!$A:$G,7,)-VLOOKUP($A$3-1,超越经验表!$A:$G,7,))</f>
        <v>1300</v>
      </c>
      <c r="H1302" s="6">
        <f t="shared" si="62"/>
        <v>1301</v>
      </c>
    </row>
    <row r="1303" spans="1:8" x14ac:dyDescent="0.2">
      <c r="A1303" s="5">
        <f t="shared" si="63"/>
        <v>1302</v>
      </c>
      <c r="B1303" s="5" t="str">
        <f>IF(A1303="","",VLOOKUP($A1303,超越经验表!$A:$B,2,))</f>
        <v>11.15万亿</v>
      </c>
      <c r="C1303" s="5">
        <f>IF(A1303="","",VLOOKUP($A1303,超越经验表!$A:$C,3,))</f>
        <v>11151801655244</v>
      </c>
      <c r="D1303" s="5">
        <f>IF(A1303="","",VLOOKUP($A1303,超越经验表!$A:$D,4,))</f>
        <v>1</v>
      </c>
      <c r="E1303" s="5" t="str">
        <f t="shared" si="61"/>
        <v>4061.42万亿</v>
      </c>
      <c r="F1303" s="5">
        <f>IF(A1303="","",VLOOKUP($A1303,超越经验表!$A:$F,6,)-VLOOKUP($A$3-1,超越经验表!$A:$F,6,))</f>
        <v>4061415897378210</v>
      </c>
      <c r="G1303" s="5">
        <f>IF(A1303="","",VLOOKUP($A1303,超越经验表!$A:$G,7,)-VLOOKUP($A$3-1,超越经验表!$A:$G,7,))</f>
        <v>1301</v>
      </c>
      <c r="H1303" s="5">
        <f t="shared" si="62"/>
        <v>1302</v>
      </c>
    </row>
    <row r="1304" spans="1:8" x14ac:dyDescent="0.2">
      <c r="A1304" s="11">
        <f t="shared" si="63"/>
        <v>1303</v>
      </c>
      <c r="B1304" s="6" t="str">
        <f>IF(A1304="","",VLOOKUP($A1304,超越经验表!$A:$B,2,))</f>
        <v>11.17万亿</v>
      </c>
      <c r="C1304" s="6">
        <f>IF(A1304="","",VLOOKUP($A1304,超越经验表!$A:$C,3,))</f>
        <v>11173903068061</v>
      </c>
      <c r="D1304" s="6">
        <f>IF(A1304="","",VLOOKUP($A1304,超越经验表!$A:$D,4,))</f>
        <v>1</v>
      </c>
      <c r="E1304" s="6" t="str">
        <f t="shared" si="61"/>
        <v>4072.57万亿</v>
      </c>
      <c r="F1304" s="6">
        <f>IF(A1304="","",VLOOKUP($A1304,超越经验表!$A:$F,6,)-VLOOKUP($A$3-1,超越经验表!$A:$F,6,))</f>
        <v>4072567699033454</v>
      </c>
      <c r="G1304" s="6">
        <f>IF(A1304="","",VLOOKUP($A1304,超越经验表!$A:$G,7,)-VLOOKUP($A$3-1,超越经验表!$A:$G,7,))</f>
        <v>1302</v>
      </c>
      <c r="H1304" s="6">
        <f t="shared" si="62"/>
        <v>1303</v>
      </c>
    </row>
    <row r="1305" spans="1:8" x14ac:dyDescent="0.2">
      <c r="A1305" s="5">
        <f t="shared" si="63"/>
        <v>1304</v>
      </c>
      <c r="B1305" s="5" t="str">
        <f>IF(A1305="","",VLOOKUP($A1305,超越经验表!$A:$B,2,))</f>
        <v>11.2万亿</v>
      </c>
      <c r="C1305" s="5">
        <f>IF(A1305="","",VLOOKUP($A1305,超越经验表!$A:$C,3,))</f>
        <v>11196037632997</v>
      </c>
      <c r="D1305" s="5">
        <f>IF(A1305="","",VLOOKUP($A1305,超越经验表!$A:$D,4,))</f>
        <v>1</v>
      </c>
      <c r="E1305" s="5" t="str">
        <f t="shared" si="61"/>
        <v>4083.74万亿</v>
      </c>
      <c r="F1305" s="5">
        <f>IF(A1305="","",VLOOKUP($A1305,超越经验表!$A:$F,6,)-VLOOKUP($A$3-1,超越经验表!$A:$F,6,))</f>
        <v>4083741602101515</v>
      </c>
      <c r="G1305" s="5">
        <f>IF(A1305="","",VLOOKUP($A1305,超越经验表!$A:$G,7,)-VLOOKUP($A$3-1,超越经验表!$A:$G,7,))</f>
        <v>1303</v>
      </c>
      <c r="H1305" s="5">
        <f t="shared" si="62"/>
        <v>1304</v>
      </c>
    </row>
    <row r="1306" spans="1:8" x14ac:dyDescent="0.2">
      <c r="A1306" s="11">
        <f t="shared" si="63"/>
        <v>1305</v>
      </c>
      <c r="B1306" s="6" t="str">
        <f>IF(A1306="","",VLOOKUP($A1306,超越经验表!$A:$B,2,))</f>
        <v>11.22万亿</v>
      </c>
      <c r="C1306" s="6">
        <f>IF(A1306="","",VLOOKUP($A1306,超越经验表!$A:$C,3,))</f>
        <v>11218205399781</v>
      </c>
      <c r="D1306" s="6">
        <f>IF(A1306="","",VLOOKUP($A1306,超越经验表!$A:$D,4,))</f>
        <v>1</v>
      </c>
      <c r="E1306" s="6" t="str">
        <f t="shared" si="61"/>
        <v>4094.94万亿</v>
      </c>
      <c r="F1306" s="6">
        <f>IF(A1306="","",VLOOKUP($A1306,超越经验表!$A:$F,6,)-VLOOKUP($A$3-1,超越经验表!$A:$F,6,))</f>
        <v>4094937639734512</v>
      </c>
      <c r="G1306" s="6">
        <f>IF(A1306="","",VLOOKUP($A1306,超越经验表!$A:$G,7,)-VLOOKUP($A$3-1,超越经验表!$A:$G,7,))</f>
        <v>1304</v>
      </c>
      <c r="H1306" s="6">
        <f t="shared" si="62"/>
        <v>1305</v>
      </c>
    </row>
    <row r="1307" spans="1:8" x14ac:dyDescent="0.2">
      <c r="A1307" s="5">
        <f t="shared" si="63"/>
        <v>1306</v>
      </c>
      <c r="B1307" s="5" t="str">
        <f>IF(A1307="","",VLOOKUP($A1307,超越经验表!$A:$B,2,))</f>
        <v>11.24万亿</v>
      </c>
      <c r="C1307" s="5">
        <f>IF(A1307="","",VLOOKUP($A1307,超越经验表!$A:$C,3,))</f>
        <v>11240406418215</v>
      </c>
      <c r="D1307" s="5">
        <f>IF(A1307="","",VLOOKUP($A1307,超越经验表!$A:$D,4,))</f>
        <v>1</v>
      </c>
      <c r="E1307" s="5" t="str">
        <f t="shared" si="61"/>
        <v>4106.16万亿</v>
      </c>
      <c r="F1307" s="5">
        <f>IF(A1307="","",VLOOKUP($A1307,超越经验表!$A:$F,6,)-VLOOKUP($A$3-1,超越经验表!$A:$F,6,))</f>
        <v>4106155845134293</v>
      </c>
      <c r="G1307" s="5">
        <f>IF(A1307="","",VLOOKUP($A1307,超越经验表!$A:$G,7,)-VLOOKUP($A$3-1,超越经验表!$A:$G,7,))</f>
        <v>1305</v>
      </c>
      <c r="H1307" s="5">
        <f t="shared" si="62"/>
        <v>1306</v>
      </c>
    </row>
    <row r="1308" spans="1:8" x14ac:dyDescent="0.2">
      <c r="A1308" s="11">
        <f t="shared" si="63"/>
        <v>1307</v>
      </c>
      <c r="B1308" s="6" t="str">
        <f>IF(A1308="","",VLOOKUP($A1308,超越经验表!$A:$B,2,))</f>
        <v>11.26万亿</v>
      </c>
      <c r="C1308" s="6">
        <f>IF(A1308="","",VLOOKUP($A1308,超越经验表!$A:$C,3,))</f>
        <v>11262640738176</v>
      </c>
      <c r="D1308" s="6">
        <f>IF(A1308="","",VLOOKUP($A1308,超越经验表!$A:$D,4,))</f>
        <v>1</v>
      </c>
      <c r="E1308" s="6" t="str">
        <f t="shared" si="61"/>
        <v>4117.4万亿</v>
      </c>
      <c r="F1308" s="6">
        <f>IF(A1308="","",VLOOKUP($A1308,超越经验表!$A:$F,6,)-VLOOKUP($A$3-1,超越经验表!$A:$F,6,))</f>
        <v>4117396251552508</v>
      </c>
      <c r="G1308" s="6">
        <f>IF(A1308="","",VLOOKUP($A1308,超越经验表!$A:$G,7,)-VLOOKUP($A$3-1,超越经验表!$A:$G,7,))</f>
        <v>1306</v>
      </c>
      <c r="H1308" s="6">
        <f t="shared" si="62"/>
        <v>1307</v>
      </c>
    </row>
    <row r="1309" spans="1:8" x14ac:dyDescent="0.2">
      <c r="A1309" s="5">
        <f t="shared" si="63"/>
        <v>1308</v>
      </c>
      <c r="B1309" s="5" t="str">
        <f>IF(A1309="","",VLOOKUP($A1309,超越经验表!$A:$B,2,))</f>
        <v>11.28万亿</v>
      </c>
      <c r="C1309" s="5">
        <f>IF(A1309="","",VLOOKUP($A1309,超越经验表!$A:$C,3,))</f>
        <v>11284908409618</v>
      </c>
      <c r="D1309" s="5">
        <f>IF(A1309="","",VLOOKUP($A1309,超越经验表!$A:$D,4,))</f>
        <v>1</v>
      </c>
      <c r="E1309" s="5" t="str">
        <f t="shared" si="61"/>
        <v>4128.66万亿</v>
      </c>
      <c r="F1309" s="5">
        <f>IF(A1309="","",VLOOKUP($A1309,超越经验表!$A:$F,6,)-VLOOKUP($A$3-1,超越经验表!$A:$F,6,))</f>
        <v>4128658892290684</v>
      </c>
      <c r="G1309" s="5">
        <f>IF(A1309="","",VLOOKUP($A1309,超越经验表!$A:$G,7,)-VLOOKUP($A$3-1,超越经验表!$A:$G,7,))</f>
        <v>1307</v>
      </c>
      <c r="H1309" s="5">
        <f t="shared" si="62"/>
        <v>1308</v>
      </c>
    </row>
    <row r="1310" spans="1:8" x14ac:dyDescent="0.2">
      <c r="A1310" s="11">
        <f t="shared" si="63"/>
        <v>1309</v>
      </c>
      <c r="B1310" s="6" t="str">
        <f>IF(A1310="","",VLOOKUP($A1310,超越经验表!$A:$B,2,))</f>
        <v>11.31万亿</v>
      </c>
      <c r="C1310" s="6">
        <f>IF(A1310="","",VLOOKUP($A1310,超越经验表!$A:$C,3,))</f>
        <v>11307209482567</v>
      </c>
      <c r="D1310" s="6">
        <f>IF(A1310="","",VLOOKUP($A1310,超越经验表!$A:$D,4,))</f>
        <v>1</v>
      </c>
      <c r="E1310" s="6" t="str">
        <f t="shared" si="61"/>
        <v>4139.94万亿</v>
      </c>
      <c r="F1310" s="6">
        <f>IF(A1310="","",VLOOKUP($A1310,超越经验表!$A:$F,6,)-VLOOKUP($A$3-1,超越经验表!$A:$F,6,))</f>
        <v>4139943800700302</v>
      </c>
      <c r="G1310" s="6">
        <f>IF(A1310="","",VLOOKUP($A1310,超越经验表!$A:$G,7,)-VLOOKUP($A$3-1,超越经验表!$A:$G,7,))</f>
        <v>1308</v>
      </c>
      <c r="H1310" s="6">
        <f t="shared" si="62"/>
        <v>1309</v>
      </c>
    </row>
    <row r="1311" spans="1:8" x14ac:dyDescent="0.2">
      <c r="A1311" s="5">
        <f t="shared" si="63"/>
        <v>1310</v>
      </c>
      <c r="B1311" s="5" t="str">
        <f>IF(A1311="","",VLOOKUP($A1311,超越经验表!$A:$B,2,))</f>
        <v>11.33万亿</v>
      </c>
      <c r="C1311" s="5">
        <f>IF(A1311="","",VLOOKUP($A1311,超越经验表!$A:$C,3,))</f>
        <v>11329544007125</v>
      </c>
      <c r="D1311" s="5">
        <f>IF(A1311="","",VLOOKUP($A1311,超越经验表!$A:$D,4,))</f>
        <v>1</v>
      </c>
      <c r="E1311" s="5" t="str">
        <f t="shared" si="61"/>
        <v>4151.25万亿</v>
      </c>
      <c r="F1311" s="5">
        <f>IF(A1311="","",VLOOKUP($A1311,超越经验表!$A:$F,6,)-VLOOKUP($A$3-1,超越经验表!$A:$F,6,))</f>
        <v>4151251010182869</v>
      </c>
      <c r="G1311" s="5">
        <f>IF(A1311="","",VLOOKUP($A1311,超越经验表!$A:$G,7,)-VLOOKUP($A$3-1,超越经验表!$A:$G,7,))</f>
        <v>1309</v>
      </c>
      <c r="H1311" s="5">
        <f t="shared" si="62"/>
        <v>1310</v>
      </c>
    </row>
    <row r="1312" spans="1:8" x14ac:dyDescent="0.2">
      <c r="A1312" s="11">
        <f t="shared" si="63"/>
        <v>1311</v>
      </c>
      <c r="B1312" s="6" t="str">
        <f>IF(A1312="","",VLOOKUP($A1312,超越经验表!$A:$B,2,))</f>
        <v>11.35万亿</v>
      </c>
      <c r="C1312" s="6">
        <f>IF(A1312="","",VLOOKUP($A1312,超越经验表!$A:$C,3,))</f>
        <v>11351912033470</v>
      </c>
      <c r="D1312" s="6">
        <f>IF(A1312="","",VLOOKUP($A1312,超越经验表!$A:$D,4,))</f>
        <v>1</v>
      </c>
      <c r="E1312" s="6" t="str">
        <f t="shared" si="61"/>
        <v>4162.58万亿</v>
      </c>
      <c r="F1312" s="6">
        <f>IF(A1312="","",VLOOKUP($A1312,超越经验表!$A:$F,6,)-VLOOKUP($A$3-1,超越经验表!$A:$F,6,))</f>
        <v>4162580554189994</v>
      </c>
      <c r="G1312" s="6">
        <f>IF(A1312="","",VLOOKUP($A1312,超越经验表!$A:$G,7,)-VLOOKUP($A$3-1,超越经验表!$A:$G,7,))</f>
        <v>1310</v>
      </c>
      <c r="H1312" s="6">
        <f t="shared" si="62"/>
        <v>1311</v>
      </c>
    </row>
    <row r="1313" spans="1:8" x14ac:dyDescent="0.2">
      <c r="A1313" s="5">
        <f t="shared" si="63"/>
        <v>1312</v>
      </c>
      <c r="B1313" s="5" t="str">
        <f>IF(A1313="","",VLOOKUP($A1313,超越经验表!$A:$B,2,))</f>
        <v>11.37万亿</v>
      </c>
      <c r="C1313" s="5">
        <f>IF(A1313="","",VLOOKUP($A1313,超越经验表!$A:$C,3,))</f>
        <v>11374313611854</v>
      </c>
      <c r="D1313" s="5">
        <f>IF(A1313="","",VLOOKUP($A1313,超越经验表!$A:$D,4,))</f>
        <v>1</v>
      </c>
      <c r="E1313" s="5" t="str">
        <f t="shared" si="61"/>
        <v>4173.93万亿</v>
      </c>
      <c r="F1313" s="5">
        <f>IF(A1313="","",VLOOKUP($A1313,超越经验表!$A:$F,6,)-VLOOKUP($A$3-1,超越经验表!$A:$F,6,))</f>
        <v>4173932466223464</v>
      </c>
      <c r="G1313" s="5">
        <f>IF(A1313="","",VLOOKUP($A1313,超越经验表!$A:$G,7,)-VLOOKUP($A$3-1,超越经验表!$A:$G,7,))</f>
        <v>1311</v>
      </c>
      <c r="H1313" s="5">
        <f t="shared" si="62"/>
        <v>1312</v>
      </c>
    </row>
    <row r="1314" spans="1:8" x14ac:dyDescent="0.2">
      <c r="A1314" s="11">
        <f t="shared" si="63"/>
        <v>1313</v>
      </c>
      <c r="B1314" s="6" t="str">
        <f>IF(A1314="","",VLOOKUP($A1314,超越经验表!$A:$B,2,))</f>
        <v>11.4万亿</v>
      </c>
      <c r="C1314" s="6">
        <f>IF(A1314="","",VLOOKUP($A1314,超越经验表!$A:$C,3,))</f>
        <v>11396748792606</v>
      </c>
      <c r="D1314" s="6">
        <f>IF(A1314="","",VLOOKUP($A1314,超越经验表!$A:$D,4,))</f>
        <v>1</v>
      </c>
      <c r="E1314" s="6" t="str">
        <f t="shared" si="61"/>
        <v>4185.31万亿</v>
      </c>
      <c r="F1314" s="6">
        <f>IF(A1314="","",VLOOKUP($A1314,超越经验表!$A:$F,6,)-VLOOKUP($A$3-1,超越经验表!$A:$F,6,))</f>
        <v>4185306779835318</v>
      </c>
      <c r="G1314" s="6">
        <f>IF(A1314="","",VLOOKUP($A1314,超越经验表!$A:$G,7,)-VLOOKUP($A$3-1,超越经验表!$A:$G,7,))</f>
        <v>1312</v>
      </c>
      <c r="H1314" s="6">
        <f t="shared" si="62"/>
        <v>1313</v>
      </c>
    </row>
    <row r="1315" spans="1:8" x14ac:dyDescent="0.2">
      <c r="A1315" s="5">
        <f t="shared" si="63"/>
        <v>1314</v>
      </c>
      <c r="B1315" s="5" t="str">
        <f>IF(A1315="","",VLOOKUP($A1315,超越经验表!$A:$B,2,))</f>
        <v>11.42万亿</v>
      </c>
      <c r="C1315" s="5">
        <f>IF(A1315="","",VLOOKUP($A1315,超越经验表!$A:$C,3,))</f>
        <v>11419217626130</v>
      </c>
      <c r="D1315" s="5">
        <f>IF(A1315="","",VLOOKUP($A1315,超越经验表!$A:$D,4,))</f>
        <v>1</v>
      </c>
      <c r="E1315" s="5" t="str">
        <f t="shared" si="61"/>
        <v>4196.7万亿</v>
      </c>
      <c r="F1315" s="5">
        <f>IF(A1315="","",VLOOKUP($A1315,超越经验表!$A:$F,6,)-VLOOKUP($A$3-1,超越经验表!$A:$F,6,))</f>
        <v>4196703528627924</v>
      </c>
      <c r="G1315" s="5">
        <f>IF(A1315="","",VLOOKUP($A1315,超越经验表!$A:$G,7,)-VLOOKUP($A$3-1,超越经验表!$A:$G,7,))</f>
        <v>1313</v>
      </c>
      <c r="H1315" s="5">
        <f t="shared" si="62"/>
        <v>1314</v>
      </c>
    </row>
    <row r="1316" spans="1:8" x14ac:dyDescent="0.2">
      <c r="A1316" s="11">
        <f t="shared" si="63"/>
        <v>1315</v>
      </c>
      <c r="B1316" s="6" t="str">
        <f>IF(A1316="","",VLOOKUP($A1316,超越经验表!$A:$B,2,))</f>
        <v>11.44万亿</v>
      </c>
      <c r="C1316" s="6">
        <f>IF(A1316="","",VLOOKUP($A1316,超越经验表!$A:$C,3,))</f>
        <v>11441720162903</v>
      </c>
      <c r="D1316" s="6">
        <f>IF(A1316="","",VLOOKUP($A1316,超越经验表!$A:$D,4,))</f>
        <v>1</v>
      </c>
      <c r="E1316" s="6" t="str">
        <f t="shared" si="61"/>
        <v>4208.12万亿</v>
      </c>
      <c r="F1316" s="6">
        <f>IF(A1316="","",VLOOKUP($A1316,超越经验表!$A:$F,6,)-VLOOKUP($A$3-1,超越经验表!$A:$F,6,))</f>
        <v>4208122746254054</v>
      </c>
      <c r="G1316" s="6">
        <f>IF(A1316="","",VLOOKUP($A1316,超越经验表!$A:$G,7,)-VLOOKUP($A$3-1,超越经验表!$A:$G,7,))</f>
        <v>1314</v>
      </c>
      <c r="H1316" s="6">
        <f t="shared" si="62"/>
        <v>1315</v>
      </c>
    </row>
    <row r="1317" spans="1:8" x14ac:dyDescent="0.2">
      <c r="A1317" s="5">
        <f t="shared" si="63"/>
        <v>1316</v>
      </c>
      <c r="B1317" s="5" t="str">
        <f>IF(A1317="","",VLOOKUP($A1317,超越经验表!$A:$B,2,))</f>
        <v>11.46万亿</v>
      </c>
      <c r="C1317" s="5">
        <f>IF(A1317="","",VLOOKUP($A1317,超越经验表!$A:$C,3,))</f>
        <v>11464256453482</v>
      </c>
      <c r="D1317" s="5">
        <f>IF(A1317="","",VLOOKUP($A1317,超越经验表!$A:$D,4,))</f>
        <v>1</v>
      </c>
      <c r="E1317" s="5" t="str">
        <f t="shared" si="61"/>
        <v>4219.56万亿</v>
      </c>
      <c r="F1317" s="5">
        <f>IF(A1317="","",VLOOKUP($A1317,超越经验表!$A:$F,6,)-VLOOKUP($A$3-1,超越经验表!$A:$F,6,))</f>
        <v>4219564466416957</v>
      </c>
      <c r="G1317" s="5">
        <f>IF(A1317="","",VLOOKUP($A1317,超越经验表!$A:$G,7,)-VLOOKUP($A$3-1,超越经验表!$A:$G,7,))</f>
        <v>1315</v>
      </c>
      <c r="H1317" s="5">
        <f t="shared" si="62"/>
        <v>1316</v>
      </c>
    </row>
    <row r="1318" spans="1:8" x14ac:dyDescent="0.2">
      <c r="A1318" s="11">
        <f t="shared" si="63"/>
        <v>1317</v>
      </c>
      <c r="B1318" s="6" t="str">
        <f>IF(A1318="","",VLOOKUP($A1318,超越经验表!$A:$B,2,))</f>
        <v>11.49万亿</v>
      </c>
      <c r="C1318" s="6">
        <f>IF(A1318="","",VLOOKUP($A1318,超越经验表!$A:$C,3,))</f>
        <v>11486826548496</v>
      </c>
      <c r="D1318" s="6">
        <f>IF(A1318="","",VLOOKUP($A1318,超越经验表!$A:$D,4,))</f>
        <v>1</v>
      </c>
      <c r="E1318" s="6" t="str">
        <f t="shared" si="61"/>
        <v>4231.03万亿</v>
      </c>
      <c r="F1318" s="6">
        <f>IF(A1318="","",VLOOKUP($A1318,超越经验表!$A:$F,6,)-VLOOKUP($A$3-1,超越经验表!$A:$F,6,))</f>
        <v>4231028722870439</v>
      </c>
      <c r="G1318" s="6">
        <f>IF(A1318="","",VLOOKUP($A1318,超越经验表!$A:$G,7,)-VLOOKUP($A$3-1,超越经验表!$A:$G,7,))</f>
        <v>1316</v>
      </c>
      <c r="H1318" s="6">
        <f t="shared" si="62"/>
        <v>1317</v>
      </c>
    </row>
    <row r="1319" spans="1:8" x14ac:dyDescent="0.2">
      <c r="A1319" s="5">
        <f t="shared" si="63"/>
        <v>1318</v>
      </c>
      <c r="B1319" s="5" t="str">
        <f>IF(A1319="","",VLOOKUP($A1319,超越经验表!$A:$B,2,))</f>
        <v>11.51万亿</v>
      </c>
      <c r="C1319" s="5">
        <f>IF(A1319="","",VLOOKUP($A1319,超越经验表!$A:$C,3,))</f>
        <v>11509430498653</v>
      </c>
      <c r="D1319" s="5">
        <f>IF(A1319="","",VLOOKUP($A1319,超越经验表!$A:$D,4,))</f>
        <v>1</v>
      </c>
      <c r="E1319" s="5" t="str">
        <f t="shared" si="61"/>
        <v>4242.52万亿</v>
      </c>
      <c r="F1319" s="5">
        <f>IF(A1319="","",VLOOKUP($A1319,超越经验表!$A:$F,6,)-VLOOKUP($A$3-1,超越经验表!$A:$F,6,))</f>
        <v>4242515549418935</v>
      </c>
      <c r="G1319" s="5">
        <f>IF(A1319="","",VLOOKUP($A1319,超越经验表!$A:$G,7,)-VLOOKUP($A$3-1,超越经验表!$A:$G,7,))</f>
        <v>1317</v>
      </c>
      <c r="H1319" s="5">
        <f t="shared" si="62"/>
        <v>1318</v>
      </c>
    </row>
    <row r="1320" spans="1:8" x14ac:dyDescent="0.2">
      <c r="A1320" s="11">
        <f t="shared" si="63"/>
        <v>1319</v>
      </c>
      <c r="B1320" s="6" t="str">
        <f>IF(A1320="","",VLOOKUP($A1320,超越经验表!$A:$B,2,))</f>
        <v>11.53万亿</v>
      </c>
      <c r="C1320" s="6">
        <f>IF(A1320="","",VLOOKUP($A1320,超越经验表!$A:$C,3,))</f>
        <v>11532068354735</v>
      </c>
      <c r="D1320" s="6">
        <f>IF(A1320="","",VLOOKUP($A1320,超越经验表!$A:$D,4,))</f>
        <v>1</v>
      </c>
      <c r="E1320" s="6" t="str">
        <f t="shared" si="61"/>
        <v>4254.02万亿</v>
      </c>
      <c r="F1320" s="6">
        <f>IF(A1320="","",VLOOKUP($A1320,超越经验表!$A:$F,6,)-VLOOKUP($A$3-1,超越经验表!$A:$F,6,))</f>
        <v>4254024979917588</v>
      </c>
      <c r="G1320" s="6">
        <f>IF(A1320="","",VLOOKUP($A1320,超越经验表!$A:$G,7,)-VLOOKUP($A$3-1,超越经验表!$A:$G,7,))</f>
        <v>1318</v>
      </c>
      <c r="H1320" s="6">
        <f t="shared" si="62"/>
        <v>1319</v>
      </c>
    </row>
    <row r="1321" spans="1:8" x14ac:dyDescent="0.2">
      <c r="A1321" s="5">
        <f t="shared" si="63"/>
        <v>1320</v>
      </c>
      <c r="B1321" s="5" t="str">
        <f>IF(A1321="","",VLOOKUP($A1321,超越经验表!$A:$B,2,))</f>
        <v>11.55万亿</v>
      </c>
      <c r="C1321" s="5">
        <f>IF(A1321="","",VLOOKUP($A1321,超越经验表!$A:$C,3,))</f>
        <v>11554740167602</v>
      </c>
      <c r="D1321" s="5">
        <f>IF(A1321="","",VLOOKUP($A1321,超越经验表!$A:$D,4,))</f>
        <v>1</v>
      </c>
      <c r="E1321" s="5" t="str">
        <f t="shared" si="61"/>
        <v>4265.56万亿</v>
      </c>
      <c r="F1321" s="5">
        <f>IF(A1321="","",VLOOKUP($A1321,超越经验表!$A:$F,6,)-VLOOKUP($A$3-1,超越经验表!$A:$F,6,))</f>
        <v>4265557048272323</v>
      </c>
      <c r="G1321" s="5">
        <f>IF(A1321="","",VLOOKUP($A1321,超越经验表!$A:$G,7,)-VLOOKUP($A$3-1,超越经验表!$A:$G,7,))</f>
        <v>1319</v>
      </c>
      <c r="H1321" s="5">
        <f t="shared" si="62"/>
        <v>1320</v>
      </c>
    </row>
    <row r="1322" spans="1:8" x14ac:dyDescent="0.2">
      <c r="A1322" s="11">
        <f t="shared" si="63"/>
        <v>1321</v>
      </c>
      <c r="B1322" s="6" t="str">
        <f>IF(A1322="","",VLOOKUP($A1322,超越经验表!$A:$B,2,))</f>
        <v>11.58万亿</v>
      </c>
      <c r="C1322" s="6">
        <f>IF(A1322="","",VLOOKUP($A1322,超越经验表!$A:$C,3,))</f>
        <v>11577445988187</v>
      </c>
      <c r="D1322" s="6">
        <f>IF(A1322="","",VLOOKUP($A1322,超越经验表!$A:$D,4,))</f>
        <v>1</v>
      </c>
      <c r="E1322" s="6" t="str">
        <f t="shared" si="61"/>
        <v>4277.11万亿</v>
      </c>
      <c r="F1322" s="6">
        <f>IF(A1322="","",VLOOKUP($A1322,超越经验表!$A:$F,6,)-VLOOKUP($A$3-1,超越经验表!$A:$F,6,))</f>
        <v>4277111788439925</v>
      </c>
      <c r="G1322" s="6">
        <f>IF(A1322="","",VLOOKUP($A1322,超越经验表!$A:$G,7,)-VLOOKUP($A$3-1,超越经验表!$A:$G,7,))</f>
        <v>1320</v>
      </c>
      <c r="H1322" s="6">
        <f t="shared" si="62"/>
        <v>1321</v>
      </c>
    </row>
    <row r="1323" spans="1:8" x14ac:dyDescent="0.2">
      <c r="A1323" s="5">
        <f t="shared" si="63"/>
        <v>1322</v>
      </c>
      <c r="B1323" s="5" t="str">
        <f>IF(A1323="","",VLOOKUP($A1323,超越经验表!$A:$B,2,))</f>
        <v>11.6万亿</v>
      </c>
      <c r="C1323" s="5">
        <f>IF(A1323="","",VLOOKUP($A1323,超越经验表!$A:$C,3,))</f>
        <v>11600185867504</v>
      </c>
      <c r="D1323" s="5">
        <f>IF(A1323="","",VLOOKUP($A1323,超越经验表!$A:$D,4,))</f>
        <v>1</v>
      </c>
      <c r="E1323" s="5" t="str">
        <f t="shared" si="61"/>
        <v>4288.69万亿</v>
      </c>
      <c r="F1323" s="5">
        <f>IF(A1323="","",VLOOKUP($A1323,超越经验表!$A:$F,6,)-VLOOKUP($A$3-1,超越经验表!$A:$F,6,))</f>
        <v>4288689234428112</v>
      </c>
      <c r="G1323" s="5">
        <f>IF(A1323="","",VLOOKUP($A1323,超越经验表!$A:$G,7,)-VLOOKUP($A$3-1,超越经验表!$A:$G,7,))</f>
        <v>1321</v>
      </c>
      <c r="H1323" s="5">
        <f t="shared" si="62"/>
        <v>1322</v>
      </c>
    </row>
    <row r="1324" spans="1:8" x14ac:dyDescent="0.2">
      <c r="A1324" s="11">
        <f t="shared" si="63"/>
        <v>1323</v>
      </c>
      <c r="B1324" s="6" t="str">
        <f>IF(A1324="","",VLOOKUP($A1324,超越经验表!$A:$B,2,))</f>
        <v>11.62万亿</v>
      </c>
      <c r="C1324" s="6">
        <f>IF(A1324="","",VLOOKUP($A1324,超越经验表!$A:$C,3,))</f>
        <v>11622959856640</v>
      </c>
      <c r="D1324" s="6">
        <f>IF(A1324="","",VLOOKUP($A1324,超越经验表!$A:$D,4,))</f>
        <v>1</v>
      </c>
      <c r="E1324" s="6" t="str">
        <f t="shared" si="61"/>
        <v>4300.29万亿</v>
      </c>
      <c r="F1324" s="6">
        <f>IF(A1324="","",VLOOKUP($A1324,超越经验表!$A:$F,6,)-VLOOKUP($A$3-1,超越经验表!$A:$F,6,))</f>
        <v>4300289420295616</v>
      </c>
      <c r="G1324" s="6">
        <f>IF(A1324="","",VLOOKUP($A1324,超越经验表!$A:$G,7,)-VLOOKUP($A$3-1,超越经验表!$A:$G,7,))</f>
        <v>1322</v>
      </c>
      <c r="H1324" s="6">
        <f t="shared" si="62"/>
        <v>1323</v>
      </c>
    </row>
    <row r="1325" spans="1:8" x14ac:dyDescent="0.2">
      <c r="A1325" s="5">
        <f t="shared" si="63"/>
        <v>1324</v>
      </c>
      <c r="B1325" s="5" t="str">
        <f>IF(A1325="","",VLOOKUP($A1325,超越经验表!$A:$B,2,))</f>
        <v>11.65万亿</v>
      </c>
      <c r="C1325" s="5">
        <f>IF(A1325="","",VLOOKUP($A1325,超越经验表!$A:$C,3,))</f>
        <v>11645768006759</v>
      </c>
      <c r="D1325" s="5">
        <f>IF(A1325="","",VLOOKUP($A1325,超越经验表!$A:$D,4,))</f>
        <v>1</v>
      </c>
      <c r="E1325" s="5" t="str">
        <f t="shared" si="61"/>
        <v>4311.91万亿</v>
      </c>
      <c r="F1325" s="5">
        <f>IF(A1325="","",VLOOKUP($A1325,超越经验表!$A:$F,6,)-VLOOKUP($A$3-1,超越经验表!$A:$F,6,))</f>
        <v>4311912380152256</v>
      </c>
      <c r="G1325" s="5">
        <f>IF(A1325="","",VLOOKUP($A1325,超越经验表!$A:$G,7,)-VLOOKUP($A$3-1,超越经验表!$A:$G,7,))</f>
        <v>1323</v>
      </c>
      <c r="H1325" s="5">
        <f t="shared" si="62"/>
        <v>1324</v>
      </c>
    </row>
    <row r="1326" spans="1:8" x14ac:dyDescent="0.2">
      <c r="A1326" s="11">
        <f t="shared" si="63"/>
        <v>1325</v>
      </c>
      <c r="B1326" s="6" t="str">
        <f>IF(A1326="","",VLOOKUP($A1326,超越经验表!$A:$B,2,))</f>
        <v>11.67万亿</v>
      </c>
      <c r="C1326" s="6">
        <f>IF(A1326="","",VLOOKUP($A1326,超越经验表!$A:$C,3,))</f>
        <v>11668610369103</v>
      </c>
      <c r="D1326" s="6">
        <f>IF(A1326="","",VLOOKUP($A1326,超越经验表!$A:$D,4,))</f>
        <v>1</v>
      </c>
      <c r="E1326" s="6" t="str">
        <f t="shared" si="61"/>
        <v>4323.56万亿</v>
      </c>
      <c r="F1326" s="6">
        <f>IF(A1326="","",VLOOKUP($A1326,超越经验表!$A:$F,6,)-VLOOKUP($A$3-1,超越经验表!$A:$F,6,))</f>
        <v>4323558148159015</v>
      </c>
      <c r="G1326" s="6">
        <f>IF(A1326="","",VLOOKUP($A1326,超越经验表!$A:$G,7,)-VLOOKUP($A$3-1,超越经验表!$A:$G,7,))</f>
        <v>1324</v>
      </c>
      <c r="H1326" s="6">
        <f t="shared" si="62"/>
        <v>1325</v>
      </c>
    </row>
    <row r="1327" spans="1:8" x14ac:dyDescent="0.2">
      <c r="A1327" s="5">
        <f t="shared" si="63"/>
        <v>1326</v>
      </c>
      <c r="B1327" s="5" t="str">
        <f>IF(A1327="","",VLOOKUP($A1327,超越经验表!$A:$B,2,))</f>
        <v>11.69万亿</v>
      </c>
      <c r="C1327" s="5">
        <f>IF(A1327="","",VLOOKUP($A1327,超越经验表!$A:$C,3,))</f>
        <v>11691486994991</v>
      </c>
      <c r="D1327" s="5">
        <f>IF(A1327="","",VLOOKUP($A1327,超越经验表!$A:$D,4,))</f>
        <v>1</v>
      </c>
      <c r="E1327" s="5" t="str">
        <f t="shared" si="61"/>
        <v>4335.23万亿</v>
      </c>
      <c r="F1327" s="5">
        <f>IF(A1327="","",VLOOKUP($A1327,超越经验表!$A:$F,6,)-VLOOKUP($A$3-1,超越经验表!$A:$F,6,))</f>
        <v>4335226758528118</v>
      </c>
      <c r="G1327" s="5">
        <f>IF(A1327="","",VLOOKUP($A1327,超越经验表!$A:$G,7,)-VLOOKUP($A$3-1,超越经验表!$A:$G,7,))</f>
        <v>1325</v>
      </c>
      <c r="H1327" s="5">
        <f t="shared" si="62"/>
        <v>1326</v>
      </c>
    </row>
    <row r="1328" spans="1:8" x14ac:dyDescent="0.2">
      <c r="A1328" s="11">
        <f t="shared" si="63"/>
        <v>1327</v>
      </c>
      <c r="B1328" s="6" t="str">
        <f>IF(A1328="","",VLOOKUP($A1328,超越经验表!$A:$B,2,))</f>
        <v>11.71万亿</v>
      </c>
      <c r="C1328" s="6">
        <f>IF(A1328="","",VLOOKUP($A1328,超越经验表!$A:$C,3,))</f>
        <v>11714397935818</v>
      </c>
      <c r="D1328" s="6">
        <f>IF(A1328="","",VLOOKUP($A1328,超越经验表!$A:$D,4,))</f>
        <v>1</v>
      </c>
      <c r="E1328" s="6" t="str">
        <f t="shared" si="61"/>
        <v>4346.92万亿</v>
      </c>
      <c r="F1328" s="6">
        <f>IF(A1328="","",VLOOKUP($A1328,超越经验表!$A:$F,6,)-VLOOKUP($A$3-1,超越经验表!$A:$F,6,))</f>
        <v>4346918245523109</v>
      </c>
      <c r="G1328" s="6">
        <f>IF(A1328="","",VLOOKUP($A1328,超越经验表!$A:$G,7,)-VLOOKUP($A$3-1,超越经验表!$A:$G,7,))</f>
        <v>1326</v>
      </c>
      <c r="H1328" s="6">
        <f t="shared" si="62"/>
        <v>1327</v>
      </c>
    </row>
    <row r="1329" spans="1:8" x14ac:dyDescent="0.2">
      <c r="A1329" s="5">
        <f t="shared" si="63"/>
        <v>1328</v>
      </c>
      <c r="B1329" s="5" t="str">
        <f>IF(A1329="","",VLOOKUP($A1329,超越经验表!$A:$B,2,))</f>
        <v>11.74万亿</v>
      </c>
      <c r="C1329" s="5">
        <f>IF(A1329="","",VLOOKUP($A1329,超越经验表!$A:$C,3,))</f>
        <v>11737343243056</v>
      </c>
      <c r="D1329" s="5">
        <f>IF(A1329="","",VLOOKUP($A1329,超越经验表!$A:$D,4,))</f>
        <v>1</v>
      </c>
      <c r="E1329" s="5" t="str">
        <f t="shared" si="61"/>
        <v>4358.63万亿</v>
      </c>
      <c r="F1329" s="5">
        <f>IF(A1329="","",VLOOKUP($A1329,超越经验表!$A:$F,6,)-VLOOKUP($A$3-1,超越经验表!$A:$F,6,))</f>
        <v>4358632643458927</v>
      </c>
      <c r="G1329" s="5">
        <f>IF(A1329="","",VLOOKUP($A1329,超越经验表!$A:$G,7,)-VLOOKUP($A$3-1,超越经验表!$A:$G,7,))</f>
        <v>1327</v>
      </c>
      <c r="H1329" s="5">
        <f t="shared" si="62"/>
        <v>1328</v>
      </c>
    </row>
    <row r="1330" spans="1:8" x14ac:dyDescent="0.2">
      <c r="A1330" s="11">
        <f t="shared" si="63"/>
        <v>1329</v>
      </c>
      <c r="B1330" s="6" t="str">
        <f>IF(A1330="","",VLOOKUP($A1330,超越经验表!$A:$B,2,))</f>
        <v>11.76万亿</v>
      </c>
      <c r="C1330" s="6">
        <f>IF(A1330="","",VLOOKUP($A1330,超越经验表!$A:$C,3,))</f>
        <v>11760322968255</v>
      </c>
      <c r="D1330" s="6">
        <f>IF(A1330="","",VLOOKUP($A1330,超越经验表!$A:$D,4,))</f>
        <v>1</v>
      </c>
      <c r="E1330" s="6" t="str">
        <f t="shared" si="61"/>
        <v>4370.37万亿</v>
      </c>
      <c r="F1330" s="6">
        <f>IF(A1330="","",VLOOKUP($A1330,超越经验表!$A:$F,6,)-VLOOKUP($A$3-1,超越经验表!$A:$F,6,))</f>
        <v>4370369986701983</v>
      </c>
      <c r="G1330" s="6">
        <f>IF(A1330="","",VLOOKUP($A1330,超越经验表!$A:$G,7,)-VLOOKUP($A$3-1,超越经验表!$A:$G,7,))</f>
        <v>1328</v>
      </c>
      <c r="H1330" s="6">
        <f t="shared" si="62"/>
        <v>1329</v>
      </c>
    </row>
    <row r="1331" spans="1:8" x14ac:dyDescent="0.2">
      <c r="A1331" s="5">
        <f t="shared" si="63"/>
        <v>1330</v>
      </c>
      <c r="B1331" s="5" t="str">
        <f>IF(A1331="","",VLOOKUP($A1331,超越经验表!$A:$B,2,))</f>
        <v>11.78万亿</v>
      </c>
      <c r="C1331" s="5">
        <f>IF(A1331="","",VLOOKUP($A1331,超越经验表!$A:$C,3,))</f>
        <v>11783337163041</v>
      </c>
      <c r="D1331" s="5">
        <f>IF(A1331="","",VLOOKUP($A1331,超越经验表!$A:$D,4,))</f>
        <v>1</v>
      </c>
      <c r="E1331" s="5" t="str">
        <f t="shared" si="61"/>
        <v>4382.13万亿</v>
      </c>
      <c r="F1331" s="5">
        <f>IF(A1331="","",VLOOKUP($A1331,超越经验表!$A:$F,6,)-VLOOKUP($A$3-1,超越经验表!$A:$F,6,))</f>
        <v>4382130309670238</v>
      </c>
      <c r="G1331" s="5">
        <f>IF(A1331="","",VLOOKUP($A1331,超越经验表!$A:$G,7,)-VLOOKUP($A$3-1,超越经验表!$A:$G,7,))</f>
        <v>1329</v>
      </c>
      <c r="H1331" s="5">
        <f t="shared" si="62"/>
        <v>1330</v>
      </c>
    </row>
    <row r="1332" spans="1:8" x14ac:dyDescent="0.2">
      <c r="A1332" s="11">
        <f t="shared" si="63"/>
        <v>1331</v>
      </c>
      <c r="B1332" s="6" t="str">
        <f>IF(A1332="","",VLOOKUP($A1332,超越经验表!$A:$B,2,))</f>
        <v>11.81万亿</v>
      </c>
      <c r="C1332" s="6">
        <f>IF(A1332="","",VLOOKUP($A1332,超越经验表!$A:$C,3,))</f>
        <v>11806385879120</v>
      </c>
      <c r="D1332" s="6">
        <f>IF(A1332="","",VLOOKUP($A1332,超越经验表!$A:$D,4,))</f>
        <v>1</v>
      </c>
      <c r="E1332" s="6" t="str">
        <f t="shared" si="61"/>
        <v>4393.91万亿</v>
      </c>
      <c r="F1332" s="6">
        <f>IF(A1332="","",VLOOKUP($A1332,超越经验表!$A:$F,6,)-VLOOKUP($A$3-1,超越经验表!$A:$F,6,))</f>
        <v>4393913646833279</v>
      </c>
      <c r="G1332" s="6">
        <f>IF(A1332="","",VLOOKUP($A1332,超越经验表!$A:$G,7,)-VLOOKUP($A$3-1,超越经验表!$A:$G,7,))</f>
        <v>1330</v>
      </c>
      <c r="H1332" s="6">
        <f t="shared" si="62"/>
        <v>1331</v>
      </c>
    </row>
    <row r="1333" spans="1:8" x14ac:dyDescent="0.2">
      <c r="A1333" s="5">
        <f t="shared" si="63"/>
        <v>1332</v>
      </c>
      <c r="B1333" s="5" t="str">
        <f>IF(A1333="","",VLOOKUP($A1333,超越经验表!$A:$B,2,))</f>
        <v>11.83万亿</v>
      </c>
      <c r="C1333" s="5">
        <f>IF(A1333="","",VLOOKUP($A1333,超越经验表!$A:$C,3,))</f>
        <v>11829469168273</v>
      </c>
      <c r="D1333" s="5">
        <f>IF(A1333="","",VLOOKUP($A1333,超越经验表!$A:$D,4,))</f>
        <v>1</v>
      </c>
      <c r="E1333" s="5" t="str">
        <f t="shared" si="61"/>
        <v>4405.72万亿</v>
      </c>
      <c r="F1333" s="5">
        <f>IF(A1333="","",VLOOKUP($A1333,超越经验表!$A:$F,6,)-VLOOKUP($A$3-1,超越经验表!$A:$F,6,))</f>
        <v>4405720032712399</v>
      </c>
      <c r="G1333" s="5">
        <f>IF(A1333="","",VLOOKUP($A1333,超越经验表!$A:$G,7,)-VLOOKUP($A$3-1,超越经验表!$A:$G,7,))</f>
        <v>1331</v>
      </c>
      <c r="H1333" s="5">
        <f t="shared" si="62"/>
        <v>1332</v>
      </c>
    </row>
    <row r="1334" spans="1:8" x14ac:dyDescent="0.2">
      <c r="A1334" s="11">
        <f t="shared" si="63"/>
        <v>1333</v>
      </c>
      <c r="B1334" s="6" t="str">
        <f>IF(A1334="","",VLOOKUP($A1334,超越经验表!$A:$B,2,))</f>
        <v>11.85万亿</v>
      </c>
      <c r="C1334" s="6">
        <f>IF(A1334="","",VLOOKUP($A1334,超越经验表!$A:$C,3,))</f>
        <v>11852587082360</v>
      </c>
      <c r="D1334" s="6">
        <f>IF(A1334="","",VLOOKUP($A1334,超越经验表!$A:$D,4,))</f>
        <v>1</v>
      </c>
      <c r="E1334" s="6" t="str">
        <f t="shared" si="61"/>
        <v>4417.55万亿</v>
      </c>
      <c r="F1334" s="6">
        <f>IF(A1334="","",VLOOKUP($A1334,超越经验表!$A:$F,6,)-VLOOKUP($A$3-1,超越经验表!$A:$F,6,))</f>
        <v>4417549501880672</v>
      </c>
      <c r="G1334" s="6">
        <f>IF(A1334="","",VLOOKUP($A1334,超越经验表!$A:$G,7,)-VLOOKUP($A$3-1,超越经验表!$A:$G,7,))</f>
        <v>1332</v>
      </c>
      <c r="H1334" s="6">
        <f t="shared" si="62"/>
        <v>1333</v>
      </c>
    </row>
    <row r="1335" spans="1:8" x14ac:dyDescent="0.2">
      <c r="A1335" s="5">
        <f t="shared" si="63"/>
        <v>1334</v>
      </c>
      <c r="B1335" s="5" t="str">
        <f>IF(A1335="","",VLOOKUP($A1335,超越经验表!$A:$B,2,))</f>
        <v>11.88万亿</v>
      </c>
      <c r="C1335" s="5">
        <f>IF(A1335="","",VLOOKUP($A1335,超越经验表!$A:$C,3,))</f>
        <v>11875739673318</v>
      </c>
      <c r="D1335" s="5">
        <f>IF(A1335="","",VLOOKUP($A1335,超越经验表!$A:$D,4,))</f>
        <v>1</v>
      </c>
      <c r="E1335" s="5" t="str">
        <f t="shared" si="61"/>
        <v>4429.4万亿</v>
      </c>
      <c r="F1335" s="5">
        <f>IF(A1335="","",VLOOKUP($A1335,超越经验表!$A:$F,6,)-VLOOKUP($A$3-1,超越经验表!$A:$F,6,))</f>
        <v>4429402088963032</v>
      </c>
      <c r="G1335" s="5">
        <f>IF(A1335="","",VLOOKUP($A1335,超越经验表!$A:$G,7,)-VLOOKUP($A$3-1,超越经验表!$A:$G,7,))</f>
        <v>1333</v>
      </c>
      <c r="H1335" s="5">
        <f t="shared" si="62"/>
        <v>1334</v>
      </c>
    </row>
    <row r="1336" spans="1:8" x14ac:dyDescent="0.2">
      <c r="A1336" s="11">
        <f t="shared" si="63"/>
        <v>1335</v>
      </c>
      <c r="B1336" s="6" t="str">
        <f>IF(A1336="","",VLOOKUP($A1336,超越经验表!$A:$B,2,))</f>
        <v>11.9万亿</v>
      </c>
      <c r="C1336" s="6">
        <f>IF(A1336="","",VLOOKUP($A1336,超越经验表!$A:$C,3,))</f>
        <v>11898926993162</v>
      </c>
      <c r="D1336" s="6">
        <f>IF(A1336="","",VLOOKUP($A1336,超越经验表!$A:$D,4,))</f>
        <v>1</v>
      </c>
      <c r="E1336" s="6" t="str">
        <f t="shared" si="61"/>
        <v>4441.28万亿</v>
      </c>
      <c r="F1336" s="6">
        <f>IF(A1336="","",VLOOKUP($A1336,超越经验表!$A:$F,6,)-VLOOKUP($A$3-1,超越经验表!$A:$F,6,))</f>
        <v>4441277828636350</v>
      </c>
      <c r="G1336" s="6">
        <f>IF(A1336="","",VLOOKUP($A1336,超越经验表!$A:$G,7,)-VLOOKUP($A$3-1,超越经验表!$A:$G,7,))</f>
        <v>1334</v>
      </c>
      <c r="H1336" s="6">
        <f t="shared" si="62"/>
        <v>1335</v>
      </c>
    </row>
    <row r="1337" spans="1:8" x14ac:dyDescent="0.2">
      <c r="A1337" s="5">
        <f t="shared" si="63"/>
        <v>1336</v>
      </c>
      <c r="B1337" s="5" t="str">
        <f>IF(A1337="","",VLOOKUP($A1337,超越经验表!$A:$B,2,))</f>
        <v>11.92万亿</v>
      </c>
      <c r="C1337" s="5">
        <f>IF(A1337="","",VLOOKUP($A1337,超越经验表!$A:$C,3,))</f>
        <v>11922149093986</v>
      </c>
      <c r="D1337" s="5">
        <f>IF(A1337="","",VLOOKUP($A1337,超越经验表!$A:$D,4,))</f>
        <v>1</v>
      </c>
      <c r="E1337" s="5" t="str">
        <f t="shared" si="61"/>
        <v>4453.18万亿</v>
      </c>
      <c r="F1337" s="5">
        <f>IF(A1337="","",VLOOKUP($A1337,超越经验表!$A:$F,6,)-VLOOKUP($A$3-1,超越经验表!$A:$F,6,))</f>
        <v>4453176755629512</v>
      </c>
      <c r="G1337" s="5">
        <f>IF(A1337="","",VLOOKUP($A1337,超越经验表!$A:$G,7,)-VLOOKUP($A$3-1,超越经验表!$A:$G,7,))</f>
        <v>1335</v>
      </c>
      <c r="H1337" s="5">
        <f t="shared" si="62"/>
        <v>1336</v>
      </c>
    </row>
    <row r="1338" spans="1:8" x14ac:dyDescent="0.2">
      <c r="A1338" s="11">
        <f t="shared" si="63"/>
        <v>1337</v>
      </c>
      <c r="B1338" s="6" t="str">
        <f>IF(A1338="","",VLOOKUP($A1338,超越经验表!$A:$B,2,))</f>
        <v>11.95万亿</v>
      </c>
      <c r="C1338" s="6">
        <f>IF(A1338="","",VLOOKUP($A1338,超越经验表!$A:$C,3,))</f>
        <v>11945406027961</v>
      </c>
      <c r="D1338" s="6">
        <f>IF(A1338="","",VLOOKUP($A1338,超越经验表!$A:$D,4,))</f>
        <v>1</v>
      </c>
      <c r="E1338" s="6" t="str">
        <f t="shared" si="61"/>
        <v>4465.1万亿</v>
      </c>
      <c r="F1338" s="6">
        <f>IF(A1338="","",VLOOKUP($A1338,超越经验表!$A:$F,6,)-VLOOKUP($A$3-1,超越经验表!$A:$F,6,))</f>
        <v>4465098904723498</v>
      </c>
      <c r="G1338" s="6">
        <f>IF(A1338="","",VLOOKUP($A1338,超越经验表!$A:$G,7,)-VLOOKUP($A$3-1,超越经验表!$A:$G,7,))</f>
        <v>1336</v>
      </c>
      <c r="H1338" s="6">
        <f t="shared" si="62"/>
        <v>1337</v>
      </c>
    </row>
    <row r="1339" spans="1:8" x14ac:dyDescent="0.2">
      <c r="A1339" s="5">
        <f t="shared" si="63"/>
        <v>1338</v>
      </c>
      <c r="B1339" s="5" t="str">
        <f>IF(A1339="","",VLOOKUP($A1339,超越经验表!$A:$B,2,))</f>
        <v>11.97万亿</v>
      </c>
      <c r="C1339" s="5">
        <f>IF(A1339="","",VLOOKUP($A1339,超越经验表!$A:$C,3,))</f>
        <v>11968697847337</v>
      </c>
      <c r="D1339" s="5">
        <f>IF(A1339="","",VLOOKUP($A1339,超越经验表!$A:$D,4,))</f>
        <v>1</v>
      </c>
      <c r="E1339" s="5" t="str">
        <f t="shared" si="61"/>
        <v>4477.04万亿</v>
      </c>
      <c r="F1339" s="5">
        <f>IF(A1339="","",VLOOKUP($A1339,超越经验表!$A:$F,6,)-VLOOKUP($A$3-1,超越经验表!$A:$F,6,))</f>
        <v>4477044310751459</v>
      </c>
      <c r="G1339" s="5">
        <f>IF(A1339="","",VLOOKUP($A1339,超越经验表!$A:$G,7,)-VLOOKUP($A$3-1,超越经验表!$A:$G,7,))</f>
        <v>1337</v>
      </c>
      <c r="H1339" s="5">
        <f t="shared" si="62"/>
        <v>1338</v>
      </c>
    </row>
    <row r="1340" spans="1:8" x14ac:dyDescent="0.2">
      <c r="A1340" s="11">
        <f t="shared" si="63"/>
        <v>1339</v>
      </c>
      <c r="B1340" s="6" t="str">
        <f>IF(A1340="","",VLOOKUP($A1340,超越经验表!$A:$B,2,))</f>
        <v>11.99万亿</v>
      </c>
      <c r="C1340" s="6">
        <f>IF(A1340="","",VLOOKUP($A1340,超越经验表!$A:$C,3,))</f>
        <v>11992024604443</v>
      </c>
      <c r="D1340" s="6">
        <f>IF(A1340="","",VLOOKUP($A1340,超越经验表!$A:$D,4,))</f>
        <v>1</v>
      </c>
      <c r="E1340" s="6" t="str">
        <f t="shared" si="61"/>
        <v>4489.01万亿</v>
      </c>
      <c r="F1340" s="6">
        <f>IF(A1340="","",VLOOKUP($A1340,超越经验表!$A:$F,6,)-VLOOKUP($A$3-1,超越经验表!$A:$F,6,))</f>
        <v>4489013008598796</v>
      </c>
      <c r="G1340" s="6">
        <f>IF(A1340="","",VLOOKUP($A1340,超越经验表!$A:$G,7,)-VLOOKUP($A$3-1,超越经验表!$A:$G,7,))</f>
        <v>1338</v>
      </c>
      <c r="H1340" s="6">
        <f t="shared" si="62"/>
        <v>1339</v>
      </c>
    </row>
    <row r="1341" spans="1:8" x14ac:dyDescent="0.2">
      <c r="A1341" s="5">
        <f t="shared" si="63"/>
        <v>1340</v>
      </c>
      <c r="B1341" s="5" t="str">
        <f>IF(A1341="","",VLOOKUP($A1341,超越经验表!$A:$B,2,))</f>
        <v>12.02万亿</v>
      </c>
      <c r="C1341" s="5">
        <f>IF(A1341="","",VLOOKUP($A1341,超越经验表!$A:$C,3,))</f>
        <v>12015386351684</v>
      </c>
      <c r="D1341" s="5">
        <f>IF(A1341="","",VLOOKUP($A1341,超越经验表!$A:$D,4,))</f>
        <v>1</v>
      </c>
      <c r="E1341" s="5" t="str">
        <f t="shared" si="61"/>
        <v>4501.01万亿</v>
      </c>
      <c r="F1341" s="5">
        <f>IF(A1341="","",VLOOKUP($A1341,超越经验表!$A:$F,6,)-VLOOKUP($A$3-1,超越经验表!$A:$F,6,))</f>
        <v>4501005033203239</v>
      </c>
      <c r="G1341" s="5">
        <f>IF(A1341="","",VLOOKUP($A1341,超越经验表!$A:$G,7,)-VLOOKUP($A$3-1,超越经验表!$A:$G,7,))</f>
        <v>1339</v>
      </c>
      <c r="H1341" s="5">
        <f t="shared" si="62"/>
        <v>1340</v>
      </c>
    </row>
    <row r="1342" spans="1:8" x14ac:dyDescent="0.2">
      <c r="A1342" s="11">
        <f t="shared" si="63"/>
        <v>1341</v>
      </c>
      <c r="B1342" s="6" t="str">
        <f>IF(A1342="","",VLOOKUP($A1342,超越经验表!$A:$B,2,))</f>
        <v>12.04万亿</v>
      </c>
      <c r="C1342" s="6">
        <f>IF(A1342="","",VLOOKUP($A1342,超越经验表!$A:$C,3,))</f>
        <v>12038783141545</v>
      </c>
      <c r="D1342" s="6">
        <f>IF(A1342="","",VLOOKUP($A1342,超越经验表!$A:$D,4,))</f>
        <v>1</v>
      </c>
      <c r="E1342" s="6" t="str">
        <f t="shared" si="61"/>
        <v>4513.02万亿</v>
      </c>
      <c r="F1342" s="6">
        <f>IF(A1342="","",VLOOKUP($A1342,超越经验表!$A:$F,6,)-VLOOKUP($A$3-1,超越经验表!$A:$F,6,))</f>
        <v>4513020419554923</v>
      </c>
      <c r="G1342" s="6">
        <f>IF(A1342="","",VLOOKUP($A1342,超越经验表!$A:$G,7,)-VLOOKUP($A$3-1,超越经验表!$A:$G,7,))</f>
        <v>1340</v>
      </c>
      <c r="H1342" s="6">
        <f t="shared" si="62"/>
        <v>1341</v>
      </c>
    </row>
    <row r="1343" spans="1:8" x14ac:dyDescent="0.2">
      <c r="A1343" s="5">
        <f t="shared" si="63"/>
        <v>1342</v>
      </c>
      <c r="B1343" s="5" t="str">
        <f>IF(A1343="","",VLOOKUP($A1343,超越经验表!$A:$B,2,))</f>
        <v>12.06万亿</v>
      </c>
      <c r="C1343" s="5">
        <f>IF(A1343="","",VLOOKUP($A1343,超越经验表!$A:$C,3,))</f>
        <v>12062215026592</v>
      </c>
      <c r="D1343" s="5">
        <f>IF(A1343="","",VLOOKUP($A1343,超越经验表!$A:$D,4,))</f>
        <v>1</v>
      </c>
      <c r="E1343" s="5" t="str">
        <f t="shared" si="61"/>
        <v>4525.06万亿</v>
      </c>
      <c r="F1343" s="5">
        <f>IF(A1343="","",VLOOKUP($A1343,超越经验表!$A:$F,6,)-VLOOKUP($A$3-1,超越经验表!$A:$F,6,))</f>
        <v>4525059202696468</v>
      </c>
      <c r="G1343" s="5">
        <f>IF(A1343="","",VLOOKUP($A1343,超越经验表!$A:$G,7,)-VLOOKUP($A$3-1,超越经验表!$A:$G,7,))</f>
        <v>1341</v>
      </c>
      <c r="H1343" s="5">
        <f t="shared" si="62"/>
        <v>1342</v>
      </c>
    </row>
    <row r="1344" spans="1:8" x14ac:dyDescent="0.2">
      <c r="A1344" s="11">
        <f t="shared" si="63"/>
        <v>1343</v>
      </c>
      <c r="B1344" s="6" t="str">
        <f>IF(A1344="","",VLOOKUP($A1344,超越经验表!$A:$B,2,))</f>
        <v>12.09万亿</v>
      </c>
      <c r="C1344" s="6">
        <f>IF(A1344="","",VLOOKUP($A1344,超越经验表!$A:$C,3,))</f>
        <v>12085682059466</v>
      </c>
      <c r="D1344" s="6">
        <f>IF(A1344="","",VLOOKUP($A1344,超越经验表!$A:$D,4,))</f>
        <v>1</v>
      </c>
      <c r="E1344" s="6" t="str">
        <f t="shared" si="61"/>
        <v>4537.12万亿</v>
      </c>
      <c r="F1344" s="6">
        <f>IF(A1344="","",VLOOKUP($A1344,超越经验表!$A:$F,6,)-VLOOKUP($A$3-1,超越经验表!$A:$F,6,))</f>
        <v>4537121417723060</v>
      </c>
      <c r="G1344" s="6">
        <f>IF(A1344="","",VLOOKUP($A1344,超越经验表!$A:$G,7,)-VLOOKUP($A$3-1,超越经验表!$A:$G,7,))</f>
        <v>1342</v>
      </c>
      <c r="H1344" s="6">
        <f t="shared" si="62"/>
        <v>1343</v>
      </c>
    </row>
    <row r="1345" spans="1:8" x14ac:dyDescent="0.2">
      <c r="A1345" s="5">
        <f t="shared" si="63"/>
        <v>1344</v>
      </c>
      <c r="B1345" s="5" t="str">
        <f>IF(A1345="","",VLOOKUP($A1345,超越经验表!$A:$B,2,))</f>
        <v>12.11万亿</v>
      </c>
      <c r="C1345" s="5">
        <f>IF(A1345="","",VLOOKUP($A1345,超越经验表!$A:$C,3,))</f>
        <v>12109184292890</v>
      </c>
      <c r="D1345" s="5">
        <f>IF(A1345="","",VLOOKUP($A1345,超越经验表!$A:$D,4,))</f>
        <v>1</v>
      </c>
      <c r="E1345" s="5" t="str">
        <f t="shared" si="61"/>
        <v>4549.21万亿</v>
      </c>
      <c r="F1345" s="5">
        <f>IF(A1345="","",VLOOKUP($A1345,超越经验表!$A:$F,6,)-VLOOKUP($A$3-1,超越经验表!$A:$F,6,))</f>
        <v>4549207099782526</v>
      </c>
      <c r="G1345" s="5">
        <f>IF(A1345="","",VLOOKUP($A1345,超越经验表!$A:$G,7,)-VLOOKUP($A$3-1,超越经验表!$A:$G,7,))</f>
        <v>1343</v>
      </c>
      <c r="H1345" s="5">
        <f t="shared" si="62"/>
        <v>1344</v>
      </c>
    </row>
    <row r="1346" spans="1:8" x14ac:dyDescent="0.2">
      <c r="A1346" s="11">
        <f t="shared" si="63"/>
        <v>1345</v>
      </c>
      <c r="B1346" s="6" t="str">
        <f>IF(A1346="","",VLOOKUP($A1346,超越经验表!$A:$B,2,))</f>
        <v>12.13万亿</v>
      </c>
      <c r="C1346" s="6">
        <f>IF(A1346="","",VLOOKUP($A1346,超越经验表!$A:$C,3,))</f>
        <v>12132721779663</v>
      </c>
      <c r="D1346" s="6">
        <f>IF(A1346="","",VLOOKUP($A1346,超越经验表!$A:$D,4,))</f>
        <v>1</v>
      </c>
      <c r="E1346" s="6" t="str">
        <f t="shared" si="61"/>
        <v>4561.32万亿</v>
      </c>
      <c r="F1346" s="6">
        <f>IF(A1346="","",VLOOKUP($A1346,超越经验表!$A:$F,6,)-VLOOKUP($A$3-1,超越经验表!$A:$F,6,))</f>
        <v>4561316284075416</v>
      </c>
      <c r="G1346" s="6">
        <f>IF(A1346="","",VLOOKUP($A1346,超越经验表!$A:$G,7,)-VLOOKUP($A$3-1,超越经验表!$A:$G,7,))</f>
        <v>1344</v>
      </c>
      <c r="H1346" s="6">
        <f t="shared" si="62"/>
        <v>1345</v>
      </c>
    </row>
    <row r="1347" spans="1:8" x14ac:dyDescent="0.2">
      <c r="A1347" s="5">
        <f t="shared" si="63"/>
        <v>1346</v>
      </c>
      <c r="B1347" s="5" t="str">
        <f>IF(A1347="","",VLOOKUP($A1347,超越经验表!$A:$B,2,))</f>
        <v>12.16万亿</v>
      </c>
      <c r="C1347" s="5">
        <f>IF(A1347="","",VLOOKUP($A1347,超越经验表!$A:$C,3,))</f>
        <v>12156294572667</v>
      </c>
      <c r="D1347" s="5">
        <f>IF(A1347="","",VLOOKUP($A1347,超越经验表!$A:$D,4,))</f>
        <v>1</v>
      </c>
      <c r="E1347" s="5" t="str">
        <f t="shared" si="61"/>
        <v>4573.45万亿</v>
      </c>
      <c r="F1347" s="5">
        <f>IF(A1347="","",VLOOKUP($A1347,超越经验表!$A:$F,6,)-VLOOKUP($A$3-1,超越经验表!$A:$F,6,))</f>
        <v>4573449005855079</v>
      </c>
      <c r="G1347" s="5">
        <f>IF(A1347="","",VLOOKUP($A1347,超越经验表!$A:$G,7,)-VLOOKUP($A$3-1,超越经验表!$A:$G,7,))</f>
        <v>1345</v>
      </c>
      <c r="H1347" s="5">
        <f t="shared" si="62"/>
        <v>1346</v>
      </c>
    </row>
    <row r="1348" spans="1:8" x14ac:dyDescent="0.2">
      <c r="A1348" s="11">
        <f t="shared" si="63"/>
        <v>1347</v>
      </c>
      <c r="B1348" s="6" t="str">
        <f>IF(A1348="","",VLOOKUP($A1348,超越经验表!$A:$B,2,))</f>
        <v>12.18万亿</v>
      </c>
      <c r="C1348" s="6">
        <f>IF(A1348="","",VLOOKUP($A1348,超越经验表!$A:$C,3,))</f>
        <v>12179902724860</v>
      </c>
      <c r="D1348" s="6">
        <f>IF(A1348="","",VLOOKUP($A1348,超越经验表!$A:$D,4,))</f>
        <v>1</v>
      </c>
      <c r="E1348" s="6" t="str">
        <f t="shared" si="61"/>
        <v>4585.61万亿</v>
      </c>
      <c r="F1348" s="6">
        <f>IF(A1348="","",VLOOKUP($A1348,超越经验表!$A:$F,6,)-VLOOKUP($A$3-1,超越经验表!$A:$F,6,))</f>
        <v>4585605300427746</v>
      </c>
      <c r="G1348" s="6">
        <f>IF(A1348="","",VLOOKUP($A1348,超越经验表!$A:$G,7,)-VLOOKUP($A$3-1,超越经验表!$A:$G,7,))</f>
        <v>1346</v>
      </c>
      <c r="H1348" s="6">
        <f t="shared" si="62"/>
        <v>1347</v>
      </c>
    </row>
    <row r="1349" spans="1:8" x14ac:dyDescent="0.2">
      <c r="A1349" s="5">
        <f t="shared" si="63"/>
        <v>1348</v>
      </c>
      <c r="B1349" s="5" t="str">
        <f>IF(A1349="","",VLOOKUP($A1349,超越经验表!$A:$B,2,))</f>
        <v>12.2万亿</v>
      </c>
      <c r="C1349" s="5">
        <f>IF(A1349="","",VLOOKUP($A1349,超越经验表!$A:$C,3,))</f>
        <v>12203546289282</v>
      </c>
      <c r="D1349" s="5">
        <f>IF(A1349="","",VLOOKUP($A1349,超越经验表!$A:$D,4,))</f>
        <v>1</v>
      </c>
      <c r="E1349" s="5" t="str">
        <f t="shared" ref="E1349:E1412" si="64">IF(A1349="","",IF(F1349&gt;9999999999999990,ROUND(F1349/10000000000000000,2)&amp;"万兆",IF(F1349&gt;999999999999,ROUND(F1349/1000000000000,2)&amp;"万亿",IF(F1349&gt;99999999,ROUND(F1349/100000000,2)&amp;"亿",ROUND(F1349/10000,2)&amp;"万"))))</f>
        <v>4597.79万亿</v>
      </c>
      <c r="F1349" s="5">
        <f>IF(A1349="","",VLOOKUP($A1349,超越经验表!$A:$F,6,)-VLOOKUP($A$3-1,超越经验表!$A:$F,6,))</f>
        <v>4597785203152606</v>
      </c>
      <c r="G1349" s="5">
        <f>IF(A1349="","",VLOOKUP($A1349,超越经验表!$A:$G,7,)-VLOOKUP($A$3-1,超越经验表!$A:$G,7,))</f>
        <v>1347</v>
      </c>
      <c r="H1349" s="5">
        <f t="shared" ref="H1349:H1412" si="65">A1349</f>
        <v>1348</v>
      </c>
    </row>
    <row r="1350" spans="1:8" x14ac:dyDescent="0.2">
      <c r="A1350" s="11">
        <f t="shared" si="63"/>
        <v>1349</v>
      </c>
      <c r="B1350" s="6" t="str">
        <f>IF(A1350="","",VLOOKUP($A1350,超越经验表!$A:$B,2,))</f>
        <v>12.23万亿</v>
      </c>
      <c r="C1350" s="6">
        <f>IF(A1350="","",VLOOKUP($A1350,超越经验表!$A:$C,3,))</f>
        <v>12227225319050</v>
      </c>
      <c r="D1350" s="6">
        <f>IF(A1350="","",VLOOKUP($A1350,超越经验表!$A:$D,4,))</f>
        <v>1</v>
      </c>
      <c r="E1350" s="6" t="str">
        <f t="shared" si="64"/>
        <v>4609.99万亿</v>
      </c>
      <c r="F1350" s="6">
        <f>IF(A1350="","",VLOOKUP($A1350,超越经验表!$A:$F,6,)-VLOOKUP($A$3-1,超越经验表!$A:$F,6,))</f>
        <v>4609988749441888</v>
      </c>
      <c r="G1350" s="6">
        <f>IF(A1350="","",VLOOKUP($A1350,超越经验表!$A:$G,7,)-VLOOKUP($A$3-1,超越经验表!$A:$G,7,))</f>
        <v>1348</v>
      </c>
      <c r="H1350" s="6">
        <f t="shared" si="65"/>
        <v>1349</v>
      </c>
    </row>
    <row r="1351" spans="1:8" x14ac:dyDescent="0.2">
      <c r="A1351" s="5">
        <f t="shared" ref="A1351:A1414" si="66">IF(A1350="","",IF(A1350+1&lt;=4000,A1350+1,""))</f>
        <v>1350</v>
      </c>
      <c r="B1351" s="5" t="str">
        <f>IF(A1351="","",VLOOKUP($A1351,超越经验表!$A:$B,2,))</f>
        <v>12.25万亿</v>
      </c>
      <c r="C1351" s="5">
        <f>IF(A1351="","",VLOOKUP($A1351,超越经验表!$A:$C,3,))</f>
        <v>12250939867363</v>
      </c>
      <c r="D1351" s="5">
        <f>IF(A1351="","",VLOOKUP($A1351,超越经验表!$A:$D,4,))</f>
        <v>1</v>
      </c>
      <c r="E1351" s="5" t="str">
        <f t="shared" si="64"/>
        <v>4622.22万亿</v>
      </c>
      <c r="F1351" s="5">
        <f>IF(A1351="","",VLOOKUP($A1351,超越经验表!$A:$F,6,)-VLOOKUP($A$3-1,超越经验表!$A:$F,6,))</f>
        <v>4622215974760938</v>
      </c>
      <c r="G1351" s="5">
        <f>IF(A1351="","",VLOOKUP($A1351,超越经验表!$A:$G,7,)-VLOOKUP($A$3-1,超越经验表!$A:$G,7,))</f>
        <v>1349</v>
      </c>
      <c r="H1351" s="5">
        <f t="shared" si="65"/>
        <v>1350</v>
      </c>
    </row>
    <row r="1352" spans="1:8" x14ac:dyDescent="0.2">
      <c r="A1352" s="11">
        <f t="shared" si="66"/>
        <v>1351</v>
      </c>
      <c r="B1352" s="6" t="str">
        <f>IF(A1352="","",VLOOKUP($A1352,超越经验表!$A:$B,2,))</f>
        <v>12.27万亿</v>
      </c>
      <c r="C1352" s="6">
        <f>IF(A1352="","",VLOOKUP($A1352,超越经验表!$A:$C,3,))</f>
        <v>12274689987498</v>
      </c>
      <c r="D1352" s="6">
        <f>IF(A1352="","",VLOOKUP($A1352,超越经验表!$A:$D,4,))</f>
        <v>1</v>
      </c>
      <c r="E1352" s="6" t="str">
        <f t="shared" si="64"/>
        <v>4634.47万亿</v>
      </c>
      <c r="F1352" s="6">
        <f>IF(A1352="","",VLOOKUP($A1352,超越经验表!$A:$F,6,)-VLOOKUP($A$3-1,超越经验表!$A:$F,6,))</f>
        <v>4634466914628301</v>
      </c>
      <c r="G1352" s="6">
        <f>IF(A1352="","",VLOOKUP($A1352,超越经验表!$A:$G,7,)-VLOOKUP($A$3-1,超越经验表!$A:$G,7,))</f>
        <v>1350</v>
      </c>
      <c r="H1352" s="6">
        <f t="shared" si="65"/>
        <v>1351</v>
      </c>
    </row>
    <row r="1353" spans="1:8" x14ac:dyDescent="0.2">
      <c r="A1353" s="5">
        <f t="shared" si="66"/>
        <v>1352</v>
      </c>
      <c r="B1353" s="5" t="str">
        <f>IF(A1353="","",VLOOKUP($A1353,超越经验表!$A:$B,2,))</f>
        <v>12.3万亿</v>
      </c>
      <c r="C1353" s="5">
        <f>IF(A1353="","",VLOOKUP($A1353,超越经验表!$A:$C,3,))</f>
        <v>12298475732814</v>
      </c>
      <c r="D1353" s="5">
        <f>IF(A1353="","",VLOOKUP($A1353,超越经验表!$A:$D,4,))</f>
        <v>1</v>
      </c>
      <c r="E1353" s="5" t="str">
        <f t="shared" si="64"/>
        <v>4646.74万亿</v>
      </c>
      <c r="F1353" s="5">
        <f>IF(A1353="","",VLOOKUP($A1353,超越经验表!$A:$F,6,)-VLOOKUP($A$3-1,超越经验表!$A:$F,6,))</f>
        <v>4646741604615799</v>
      </c>
      <c r="G1353" s="5">
        <f>IF(A1353="","",VLOOKUP($A1353,超越经验表!$A:$G,7,)-VLOOKUP($A$3-1,超越经验表!$A:$G,7,))</f>
        <v>1351</v>
      </c>
      <c r="H1353" s="5">
        <f t="shared" si="65"/>
        <v>1352</v>
      </c>
    </row>
    <row r="1354" spans="1:8" x14ac:dyDescent="0.2">
      <c r="A1354" s="11">
        <f t="shared" si="66"/>
        <v>1353</v>
      </c>
      <c r="B1354" s="6" t="str">
        <f>IF(A1354="","",VLOOKUP($A1354,超越经验表!$A:$B,2,))</f>
        <v>12.32万亿</v>
      </c>
      <c r="C1354" s="6">
        <f>IF(A1354="","",VLOOKUP($A1354,超越经验表!$A:$C,3,))</f>
        <v>12322297156747</v>
      </c>
      <c r="D1354" s="6">
        <f>IF(A1354="","",VLOOKUP($A1354,超越经验表!$A:$D,4,))</f>
        <v>1</v>
      </c>
      <c r="E1354" s="6" t="str">
        <f t="shared" si="64"/>
        <v>4659.04万亿</v>
      </c>
      <c r="F1354" s="6">
        <f>IF(A1354="","",VLOOKUP($A1354,超越经验表!$A:$F,6,)-VLOOKUP($A$3-1,超越经验表!$A:$F,6,))</f>
        <v>4659040080348613</v>
      </c>
      <c r="G1354" s="6">
        <f>IF(A1354="","",VLOOKUP($A1354,超越经验表!$A:$G,7,)-VLOOKUP($A$3-1,超越经验表!$A:$G,7,))</f>
        <v>1352</v>
      </c>
      <c r="H1354" s="6">
        <f t="shared" si="65"/>
        <v>1353</v>
      </c>
    </row>
    <row r="1355" spans="1:8" x14ac:dyDescent="0.2">
      <c r="A1355" s="5">
        <f t="shared" si="66"/>
        <v>1354</v>
      </c>
      <c r="B1355" s="5" t="str">
        <f>IF(A1355="","",VLOOKUP($A1355,超越经验表!$A:$B,2,))</f>
        <v>12.35万亿</v>
      </c>
      <c r="C1355" s="5">
        <f>IF(A1355="","",VLOOKUP($A1355,超越经验表!$A:$C,3,))</f>
        <v>12346154312817</v>
      </c>
      <c r="D1355" s="5">
        <f>IF(A1355="","",VLOOKUP($A1355,超越经验表!$A:$D,4,))</f>
        <v>1</v>
      </c>
      <c r="E1355" s="5" t="str">
        <f t="shared" si="64"/>
        <v>4671.36万亿</v>
      </c>
      <c r="F1355" s="5">
        <f>IF(A1355="","",VLOOKUP($A1355,超越经验表!$A:$F,6,)-VLOOKUP($A$3-1,超越经验表!$A:$F,6,))</f>
        <v>4671362377505360</v>
      </c>
      <c r="G1355" s="5">
        <f>IF(A1355="","",VLOOKUP($A1355,超越经验表!$A:$G,7,)-VLOOKUP($A$3-1,超越经验表!$A:$G,7,))</f>
        <v>1353</v>
      </c>
      <c r="H1355" s="5">
        <f t="shared" si="65"/>
        <v>1354</v>
      </c>
    </row>
    <row r="1356" spans="1:8" x14ac:dyDescent="0.2">
      <c r="A1356" s="11">
        <f t="shared" si="66"/>
        <v>1355</v>
      </c>
      <c r="B1356" s="6" t="str">
        <f>IF(A1356="","",VLOOKUP($A1356,超越经验表!$A:$B,2,))</f>
        <v>12.37万亿</v>
      </c>
      <c r="C1356" s="6">
        <f>IF(A1356="","",VLOOKUP($A1356,超越经验表!$A:$C,3,))</f>
        <v>12370047254620</v>
      </c>
      <c r="D1356" s="6">
        <f>IF(A1356="","",VLOOKUP($A1356,超越经验表!$A:$D,4,))</f>
        <v>1</v>
      </c>
      <c r="E1356" s="6" t="str">
        <f t="shared" si="64"/>
        <v>4683.71万亿</v>
      </c>
      <c r="F1356" s="6">
        <f>IF(A1356="","",VLOOKUP($A1356,超越经验表!$A:$F,6,)-VLOOKUP($A$3-1,超越经验表!$A:$F,6,))</f>
        <v>4683708531818177</v>
      </c>
      <c r="G1356" s="6">
        <f>IF(A1356="","",VLOOKUP($A1356,超越经验表!$A:$G,7,)-VLOOKUP($A$3-1,超越经验表!$A:$G,7,))</f>
        <v>1354</v>
      </c>
      <c r="H1356" s="6">
        <f t="shared" si="65"/>
        <v>1355</v>
      </c>
    </row>
    <row r="1357" spans="1:8" x14ac:dyDescent="0.2">
      <c r="A1357" s="5">
        <f t="shared" si="66"/>
        <v>1356</v>
      </c>
      <c r="B1357" s="5" t="str">
        <f>IF(A1357="","",VLOOKUP($A1357,超越经验表!$A:$B,2,))</f>
        <v>12.39万亿</v>
      </c>
      <c r="C1357" s="5">
        <f>IF(A1357="","",VLOOKUP($A1357,超越经验表!$A:$C,3,))</f>
        <v>12393976035836</v>
      </c>
      <c r="D1357" s="5">
        <f>IF(A1357="","",VLOOKUP($A1357,超越经验表!$A:$D,4,))</f>
        <v>1</v>
      </c>
      <c r="E1357" s="5" t="str">
        <f t="shared" si="64"/>
        <v>4696.08万亿</v>
      </c>
      <c r="F1357" s="5">
        <f>IF(A1357="","",VLOOKUP($A1357,超越经验表!$A:$F,6,)-VLOOKUP($A$3-1,超越经验表!$A:$F,6,))</f>
        <v>4696078579072797</v>
      </c>
      <c r="G1357" s="5">
        <f>IF(A1357="","",VLOOKUP($A1357,超越经验表!$A:$G,7,)-VLOOKUP($A$3-1,超越经验表!$A:$G,7,))</f>
        <v>1355</v>
      </c>
      <c r="H1357" s="5">
        <f t="shared" si="65"/>
        <v>1356</v>
      </c>
    </row>
    <row r="1358" spans="1:8" x14ac:dyDescent="0.2">
      <c r="A1358" s="11">
        <f t="shared" si="66"/>
        <v>1357</v>
      </c>
      <c r="B1358" s="6" t="str">
        <f>IF(A1358="","",VLOOKUP($A1358,超越经验表!$A:$B,2,))</f>
        <v>12.42万亿</v>
      </c>
      <c r="C1358" s="6">
        <f>IF(A1358="","",VLOOKUP($A1358,超越经验表!$A:$C,3,))</f>
        <v>12417940710224</v>
      </c>
      <c r="D1358" s="6">
        <f>IF(A1358="","",VLOOKUP($A1358,超越经验表!$A:$D,4,))</f>
        <v>1</v>
      </c>
      <c r="E1358" s="6" t="str">
        <f t="shared" si="64"/>
        <v>4708.47万亿</v>
      </c>
      <c r="F1358" s="6">
        <f>IF(A1358="","",VLOOKUP($A1358,超越经验表!$A:$F,6,)-VLOOKUP($A$3-1,超越经验表!$A:$F,6,))</f>
        <v>4708472555108633</v>
      </c>
      <c r="G1358" s="6">
        <f>IF(A1358="","",VLOOKUP($A1358,超越经验表!$A:$G,7,)-VLOOKUP($A$3-1,超越经验表!$A:$G,7,))</f>
        <v>1356</v>
      </c>
      <c r="H1358" s="6">
        <f t="shared" si="65"/>
        <v>1357</v>
      </c>
    </row>
    <row r="1359" spans="1:8" x14ac:dyDescent="0.2">
      <c r="A1359" s="5">
        <f t="shared" si="66"/>
        <v>1358</v>
      </c>
      <c r="B1359" s="5" t="str">
        <f>IF(A1359="","",VLOOKUP($A1359,超越经验表!$A:$B,2,))</f>
        <v>12.44万亿</v>
      </c>
      <c r="C1359" s="5">
        <f>IF(A1359="","",VLOOKUP($A1359,超越经验表!$A:$C,3,))</f>
        <v>12441941331624</v>
      </c>
      <c r="D1359" s="5">
        <f>IF(A1359="","",VLOOKUP($A1359,超越经验表!$A:$D,4,))</f>
        <v>1</v>
      </c>
      <c r="E1359" s="5" t="str">
        <f t="shared" si="64"/>
        <v>4720.89万亿</v>
      </c>
      <c r="F1359" s="5">
        <f>IF(A1359="","",VLOOKUP($A1359,超越经验表!$A:$F,6,)-VLOOKUP($A$3-1,超越经验表!$A:$F,6,))</f>
        <v>4720890495818857</v>
      </c>
      <c r="G1359" s="5">
        <f>IF(A1359="","",VLOOKUP($A1359,超越经验表!$A:$G,7,)-VLOOKUP($A$3-1,超越经验表!$A:$G,7,))</f>
        <v>1357</v>
      </c>
      <c r="H1359" s="5">
        <f t="shared" si="65"/>
        <v>1358</v>
      </c>
    </row>
    <row r="1360" spans="1:8" x14ac:dyDescent="0.2">
      <c r="A1360" s="11">
        <f t="shared" si="66"/>
        <v>1359</v>
      </c>
      <c r="B1360" s="6" t="str">
        <f>IF(A1360="","",VLOOKUP($A1360,超越经验表!$A:$B,2,))</f>
        <v>12.47万亿</v>
      </c>
      <c r="C1360" s="6">
        <f>IF(A1360="","",VLOOKUP($A1360,超越经验表!$A:$C,3,))</f>
        <v>12465977953956</v>
      </c>
      <c r="D1360" s="6">
        <f>IF(A1360="","",VLOOKUP($A1360,超越经验表!$A:$D,4,))</f>
        <v>1</v>
      </c>
      <c r="E1360" s="6" t="str">
        <f t="shared" si="64"/>
        <v>4733.33万亿</v>
      </c>
      <c r="F1360" s="6">
        <f>IF(A1360="","",VLOOKUP($A1360,超越经验表!$A:$F,6,)-VLOOKUP($A$3-1,超越经验表!$A:$F,6,))</f>
        <v>4733332437150481</v>
      </c>
      <c r="G1360" s="6">
        <f>IF(A1360="","",VLOOKUP($A1360,超越经验表!$A:$G,7,)-VLOOKUP($A$3-1,超越经验表!$A:$G,7,))</f>
        <v>1358</v>
      </c>
      <c r="H1360" s="6">
        <f t="shared" si="65"/>
        <v>1359</v>
      </c>
    </row>
    <row r="1361" spans="1:8" x14ac:dyDescent="0.2">
      <c r="A1361" s="5">
        <f t="shared" si="66"/>
        <v>1360</v>
      </c>
      <c r="B1361" s="5" t="str">
        <f>IF(A1361="","",VLOOKUP($A1361,超越经验表!$A:$B,2,))</f>
        <v>12.49万亿</v>
      </c>
      <c r="C1361" s="5">
        <f>IF(A1361="","",VLOOKUP($A1361,超越经验表!$A:$C,3,))</f>
        <v>12490050631221</v>
      </c>
      <c r="D1361" s="5">
        <f>IF(A1361="","",VLOOKUP($A1361,超越经验表!$A:$D,4,))</f>
        <v>1</v>
      </c>
      <c r="E1361" s="5" t="str">
        <f t="shared" si="64"/>
        <v>4745.8万亿</v>
      </c>
      <c r="F1361" s="5">
        <f>IF(A1361="","",VLOOKUP($A1361,超越经验表!$A:$F,6,)-VLOOKUP($A$3-1,超越经验表!$A:$F,6,))</f>
        <v>4745798415104437</v>
      </c>
      <c r="G1361" s="5">
        <f>IF(A1361="","",VLOOKUP($A1361,超越经验表!$A:$G,7,)-VLOOKUP($A$3-1,超越经验表!$A:$G,7,))</f>
        <v>1359</v>
      </c>
      <c r="H1361" s="5">
        <f t="shared" si="65"/>
        <v>1360</v>
      </c>
    </row>
    <row r="1362" spans="1:8" x14ac:dyDescent="0.2">
      <c r="A1362" s="11">
        <f t="shared" si="66"/>
        <v>1361</v>
      </c>
      <c r="B1362" s="6" t="str">
        <f>IF(A1362="","",VLOOKUP($A1362,超越经验表!$A:$B,2,))</f>
        <v>12.51万亿</v>
      </c>
      <c r="C1362" s="6">
        <f>IF(A1362="","",VLOOKUP($A1362,超越经验表!$A:$C,3,))</f>
        <v>12514159417502</v>
      </c>
      <c r="D1362" s="6">
        <f>IF(A1362="","",VLOOKUP($A1362,超越经验表!$A:$D,4,))</f>
        <v>1</v>
      </c>
      <c r="E1362" s="6" t="str">
        <f t="shared" si="64"/>
        <v>4758.29万亿</v>
      </c>
      <c r="F1362" s="6">
        <f>IF(A1362="","",VLOOKUP($A1362,超越经验表!$A:$F,6,)-VLOOKUP($A$3-1,超越经验表!$A:$F,6,))</f>
        <v>4758288465735658</v>
      </c>
      <c r="G1362" s="6">
        <f>IF(A1362="","",VLOOKUP($A1362,超越经验表!$A:$G,7,)-VLOOKUP($A$3-1,超越经验表!$A:$G,7,))</f>
        <v>1360</v>
      </c>
      <c r="H1362" s="6">
        <f t="shared" si="65"/>
        <v>1361</v>
      </c>
    </row>
    <row r="1363" spans="1:8" x14ac:dyDescent="0.2">
      <c r="A1363" s="5">
        <f t="shared" si="66"/>
        <v>1362</v>
      </c>
      <c r="B1363" s="5" t="str">
        <f>IF(A1363="","",VLOOKUP($A1363,超越经验表!$A:$B,2,))</f>
        <v>12.54万亿</v>
      </c>
      <c r="C1363" s="5">
        <f>IF(A1363="","",VLOOKUP($A1363,超越经验表!$A:$C,3,))</f>
        <v>12538304366962</v>
      </c>
      <c r="D1363" s="5">
        <f>IF(A1363="","",VLOOKUP($A1363,超越经验表!$A:$D,4,))</f>
        <v>1</v>
      </c>
      <c r="E1363" s="5" t="str">
        <f t="shared" si="64"/>
        <v>4770.8万亿</v>
      </c>
      <c r="F1363" s="5">
        <f>IF(A1363="","",VLOOKUP($A1363,超越经验表!$A:$F,6,)-VLOOKUP($A$3-1,超越经验表!$A:$F,6,))</f>
        <v>4770802625153160</v>
      </c>
      <c r="G1363" s="5">
        <f>IF(A1363="","",VLOOKUP($A1363,超越经验表!$A:$G,7,)-VLOOKUP($A$3-1,超越经验表!$A:$G,7,))</f>
        <v>1361</v>
      </c>
      <c r="H1363" s="5">
        <f t="shared" si="65"/>
        <v>1362</v>
      </c>
    </row>
    <row r="1364" spans="1:8" x14ac:dyDescent="0.2">
      <c r="A1364" s="11">
        <f t="shared" si="66"/>
        <v>1363</v>
      </c>
      <c r="B1364" s="6" t="str">
        <f>IF(A1364="","",VLOOKUP($A1364,超越经验表!$A:$B,2,))</f>
        <v>12.56万亿</v>
      </c>
      <c r="C1364" s="6">
        <f>IF(A1364="","",VLOOKUP($A1364,超越经验表!$A:$C,3,))</f>
        <v>12562485533847</v>
      </c>
      <c r="D1364" s="6">
        <f>IF(A1364="","",VLOOKUP($A1364,超越经验表!$A:$D,4,))</f>
        <v>1</v>
      </c>
      <c r="E1364" s="6" t="str">
        <f t="shared" si="64"/>
        <v>4783.34万亿</v>
      </c>
      <c r="F1364" s="6">
        <f>IF(A1364="","",VLOOKUP($A1364,超越经验表!$A:$F,6,)-VLOOKUP($A$3-1,超越经验表!$A:$F,6,))</f>
        <v>4783340929520122</v>
      </c>
      <c r="G1364" s="6">
        <f>IF(A1364="","",VLOOKUP($A1364,超越经验表!$A:$G,7,)-VLOOKUP($A$3-1,超越经验表!$A:$G,7,))</f>
        <v>1362</v>
      </c>
      <c r="H1364" s="6">
        <f t="shared" si="65"/>
        <v>1363</v>
      </c>
    </row>
    <row r="1365" spans="1:8" x14ac:dyDescent="0.2">
      <c r="A1365" s="5">
        <f t="shared" si="66"/>
        <v>1364</v>
      </c>
      <c r="B1365" s="5" t="str">
        <f>IF(A1365="","",VLOOKUP($A1365,超越经验表!$A:$B,2,))</f>
        <v>12.59万亿</v>
      </c>
      <c r="C1365" s="5">
        <f>IF(A1365="","",VLOOKUP($A1365,超越经验表!$A:$C,3,))</f>
        <v>12586702972482</v>
      </c>
      <c r="D1365" s="5">
        <f>IF(A1365="","",VLOOKUP($A1365,超越经验表!$A:$D,4,))</f>
        <v>1</v>
      </c>
      <c r="E1365" s="5" t="str">
        <f t="shared" si="64"/>
        <v>4795.9万亿</v>
      </c>
      <c r="F1365" s="5">
        <f>IF(A1365="","",VLOOKUP($A1365,超越经验表!$A:$F,6,)-VLOOKUP($A$3-1,超越经验表!$A:$F,6,))</f>
        <v>4795903415053969</v>
      </c>
      <c r="G1365" s="5">
        <f>IF(A1365="","",VLOOKUP($A1365,超越经验表!$A:$G,7,)-VLOOKUP($A$3-1,超越经验表!$A:$G,7,))</f>
        <v>1363</v>
      </c>
      <c r="H1365" s="5">
        <f t="shared" si="65"/>
        <v>1364</v>
      </c>
    </row>
    <row r="1366" spans="1:8" x14ac:dyDescent="0.2">
      <c r="A1366" s="11">
        <f t="shared" si="66"/>
        <v>1365</v>
      </c>
      <c r="B1366" s="6" t="str">
        <f>IF(A1366="","",VLOOKUP($A1366,超越经验表!$A:$B,2,))</f>
        <v>12.61万亿</v>
      </c>
      <c r="C1366" s="6">
        <f>IF(A1366="","",VLOOKUP($A1366,超越经验表!$A:$C,3,))</f>
        <v>12610956737275</v>
      </c>
      <c r="D1366" s="6">
        <f>IF(A1366="","",VLOOKUP($A1366,超越经验表!$A:$D,4,))</f>
        <v>1</v>
      </c>
      <c r="E1366" s="6" t="str">
        <f t="shared" si="64"/>
        <v>4808.49万亿</v>
      </c>
      <c r="F1366" s="6">
        <f>IF(A1366="","",VLOOKUP($A1366,超越经验表!$A:$F,6,)-VLOOKUP($A$3-1,超越经验表!$A:$F,6,))</f>
        <v>4808490118026451</v>
      </c>
      <c r="G1366" s="6">
        <f>IF(A1366="","",VLOOKUP($A1366,超越经验表!$A:$G,7,)-VLOOKUP($A$3-1,超越经验表!$A:$G,7,))</f>
        <v>1364</v>
      </c>
      <c r="H1366" s="6">
        <f t="shared" si="65"/>
        <v>1365</v>
      </c>
    </row>
    <row r="1367" spans="1:8" x14ac:dyDescent="0.2">
      <c r="A1367" s="5">
        <f t="shared" si="66"/>
        <v>1366</v>
      </c>
      <c r="B1367" s="5" t="str">
        <f>IF(A1367="","",VLOOKUP($A1367,超越经验表!$A:$B,2,))</f>
        <v>12.64万亿</v>
      </c>
      <c r="C1367" s="5">
        <f>IF(A1367="","",VLOOKUP($A1367,超越经验表!$A:$C,3,))</f>
        <v>12635246882715</v>
      </c>
      <c r="D1367" s="5">
        <f>IF(A1367="","",VLOOKUP($A1367,超越经验表!$A:$D,4,))</f>
        <v>1</v>
      </c>
      <c r="E1367" s="5" t="str">
        <f t="shared" si="64"/>
        <v>4821.1万亿</v>
      </c>
      <c r="F1367" s="5">
        <f>IF(A1367="","",VLOOKUP($A1367,超越经验表!$A:$F,6,)-VLOOKUP($A$3-1,超越经验表!$A:$F,6,))</f>
        <v>4821101074763726</v>
      </c>
      <c r="G1367" s="5">
        <f>IF(A1367="","",VLOOKUP($A1367,超越经验表!$A:$G,7,)-VLOOKUP($A$3-1,超越经验表!$A:$G,7,))</f>
        <v>1365</v>
      </c>
      <c r="H1367" s="5">
        <f t="shared" si="65"/>
        <v>1366</v>
      </c>
    </row>
    <row r="1368" spans="1:8" x14ac:dyDescent="0.2">
      <c r="A1368" s="11">
        <f t="shared" si="66"/>
        <v>1367</v>
      </c>
      <c r="B1368" s="6" t="str">
        <f>IF(A1368="","",VLOOKUP($A1368,超越经验表!$A:$B,2,))</f>
        <v>12.66万亿</v>
      </c>
      <c r="C1368" s="6">
        <f>IF(A1368="","",VLOOKUP($A1368,超越经验表!$A:$C,3,))</f>
        <v>12659573463374</v>
      </c>
      <c r="D1368" s="6">
        <f>IF(A1368="","",VLOOKUP($A1368,超越经验表!$A:$D,4,))</f>
        <v>1</v>
      </c>
      <c r="E1368" s="6" t="str">
        <f t="shared" si="64"/>
        <v>4833.74万亿</v>
      </c>
      <c r="F1368" s="6">
        <f>IF(A1368="","",VLOOKUP($A1368,超越经验表!$A:$F,6,)-VLOOKUP($A$3-1,超越经验表!$A:$F,6,))</f>
        <v>4833736321646441</v>
      </c>
      <c r="G1368" s="6">
        <f>IF(A1368="","",VLOOKUP($A1368,超越经验表!$A:$G,7,)-VLOOKUP($A$3-1,超越经验表!$A:$G,7,))</f>
        <v>1366</v>
      </c>
      <c r="H1368" s="6">
        <f t="shared" si="65"/>
        <v>1367</v>
      </c>
    </row>
    <row r="1369" spans="1:8" x14ac:dyDescent="0.2">
      <c r="A1369" s="5">
        <f t="shared" si="66"/>
        <v>1368</v>
      </c>
      <c r="B1369" s="5" t="str">
        <f>IF(A1369="","",VLOOKUP($A1369,超越经验表!$A:$B,2,))</f>
        <v>12.68万亿</v>
      </c>
      <c r="C1369" s="5">
        <f>IF(A1369="","",VLOOKUP($A1369,超越经验表!$A:$C,3,))</f>
        <v>12683936533903</v>
      </c>
      <c r="D1369" s="5">
        <f>IF(A1369="","",VLOOKUP($A1369,超越经验表!$A:$D,4,))</f>
        <v>1</v>
      </c>
      <c r="E1369" s="5" t="str">
        <f t="shared" si="64"/>
        <v>4846.4万亿</v>
      </c>
      <c r="F1369" s="5">
        <f>IF(A1369="","",VLOOKUP($A1369,超越经验表!$A:$F,6,)-VLOOKUP($A$3-1,超越经验表!$A:$F,6,))</f>
        <v>4846395895109815</v>
      </c>
      <c r="G1369" s="5">
        <f>IF(A1369="","",VLOOKUP($A1369,超越经验表!$A:$G,7,)-VLOOKUP($A$3-1,超越经验表!$A:$G,7,))</f>
        <v>1367</v>
      </c>
      <c r="H1369" s="5">
        <f t="shared" si="65"/>
        <v>1368</v>
      </c>
    </row>
    <row r="1370" spans="1:8" x14ac:dyDescent="0.2">
      <c r="A1370" s="11">
        <f t="shared" si="66"/>
        <v>1369</v>
      </c>
      <c r="B1370" s="6" t="str">
        <f>IF(A1370="","",VLOOKUP($A1370,超越经验表!$A:$B,2,))</f>
        <v>12.71万亿</v>
      </c>
      <c r="C1370" s="6">
        <f>IF(A1370="","",VLOOKUP($A1370,超越经验表!$A:$C,3,))</f>
        <v>12708336149038</v>
      </c>
      <c r="D1370" s="6">
        <f>IF(A1370="","",VLOOKUP($A1370,超越经验表!$A:$D,4,))</f>
        <v>1</v>
      </c>
      <c r="E1370" s="6" t="str">
        <f t="shared" si="64"/>
        <v>4859.08万亿</v>
      </c>
      <c r="F1370" s="6">
        <f>IF(A1370="","",VLOOKUP($A1370,超越经验表!$A:$F,6,)-VLOOKUP($A$3-1,超越经验表!$A:$F,6,))</f>
        <v>4859079831643718</v>
      </c>
      <c r="G1370" s="6">
        <f>IF(A1370="","",VLOOKUP($A1370,超越经验表!$A:$G,7,)-VLOOKUP($A$3-1,超越经验表!$A:$G,7,))</f>
        <v>1368</v>
      </c>
      <c r="H1370" s="6">
        <f t="shared" si="65"/>
        <v>1369</v>
      </c>
    </row>
    <row r="1371" spans="1:8" x14ac:dyDescent="0.2">
      <c r="A1371" s="5">
        <f t="shared" si="66"/>
        <v>1370</v>
      </c>
      <c r="B1371" s="5" t="str">
        <f>IF(A1371="","",VLOOKUP($A1371,超越经验表!$A:$B,2,))</f>
        <v>12.73万亿</v>
      </c>
      <c r="C1371" s="5">
        <f>IF(A1371="","",VLOOKUP($A1371,超越经验表!$A:$C,3,))</f>
        <v>12732772363596</v>
      </c>
      <c r="D1371" s="5">
        <f>IF(A1371="","",VLOOKUP($A1371,超越经验表!$A:$D,4,))</f>
        <v>1</v>
      </c>
      <c r="E1371" s="5" t="str">
        <f t="shared" si="64"/>
        <v>4871.79万亿</v>
      </c>
      <c r="F1371" s="5">
        <f>IF(A1371="","",VLOOKUP($A1371,超越经验表!$A:$F,6,)-VLOOKUP($A$3-1,超越经验表!$A:$F,6,))</f>
        <v>4871788167792756</v>
      </c>
      <c r="G1371" s="5">
        <f>IF(A1371="","",VLOOKUP($A1371,超越经验表!$A:$G,7,)-VLOOKUP($A$3-1,超越经验表!$A:$G,7,))</f>
        <v>1369</v>
      </c>
      <c r="H1371" s="5">
        <f t="shared" si="65"/>
        <v>1370</v>
      </c>
    </row>
    <row r="1372" spans="1:8" x14ac:dyDescent="0.2">
      <c r="A1372" s="11">
        <f t="shared" si="66"/>
        <v>1371</v>
      </c>
      <c r="B1372" s="6" t="str">
        <f>IF(A1372="","",VLOOKUP($A1372,超越经验表!$A:$B,2,))</f>
        <v>12.76万亿</v>
      </c>
      <c r="C1372" s="6">
        <f>IF(A1372="","",VLOOKUP($A1372,超越经验表!$A:$C,3,))</f>
        <v>12757245232476</v>
      </c>
      <c r="D1372" s="6">
        <f>IF(A1372="","",VLOOKUP($A1372,超越经验表!$A:$D,4,))</f>
        <v>1</v>
      </c>
      <c r="E1372" s="6" t="str">
        <f t="shared" si="64"/>
        <v>4884.52万亿</v>
      </c>
      <c r="F1372" s="6">
        <f>IF(A1372="","",VLOOKUP($A1372,超越经验表!$A:$F,6,)-VLOOKUP($A$3-1,超越经验表!$A:$F,6,))</f>
        <v>4884520940156352</v>
      </c>
      <c r="G1372" s="6">
        <f>IF(A1372="","",VLOOKUP($A1372,超越经验表!$A:$G,7,)-VLOOKUP($A$3-1,超越经验表!$A:$G,7,))</f>
        <v>1370</v>
      </c>
      <c r="H1372" s="6">
        <f t="shared" si="65"/>
        <v>1371</v>
      </c>
    </row>
    <row r="1373" spans="1:8" x14ac:dyDescent="0.2">
      <c r="A1373" s="5">
        <f t="shared" si="66"/>
        <v>1372</v>
      </c>
      <c r="B1373" s="5" t="str">
        <f>IF(A1373="","",VLOOKUP($A1373,超越经验表!$A:$B,2,))</f>
        <v>12.78万亿</v>
      </c>
      <c r="C1373" s="5">
        <f>IF(A1373="","",VLOOKUP($A1373,超越经验表!$A:$C,3,))</f>
        <v>12781754810659</v>
      </c>
      <c r="D1373" s="5">
        <f>IF(A1373="","",VLOOKUP($A1373,超越经验表!$A:$D,4,))</f>
        <v>1</v>
      </c>
      <c r="E1373" s="5" t="str">
        <f t="shared" si="64"/>
        <v>4897.28万亿</v>
      </c>
      <c r="F1373" s="5">
        <f>IF(A1373="","",VLOOKUP($A1373,超越经验表!$A:$F,6,)-VLOOKUP($A$3-1,超越经验表!$A:$F,6,))</f>
        <v>4897278185388828</v>
      </c>
      <c r="G1373" s="5">
        <f>IF(A1373="","",VLOOKUP($A1373,超越经验表!$A:$G,7,)-VLOOKUP($A$3-1,超越经验表!$A:$G,7,))</f>
        <v>1371</v>
      </c>
      <c r="H1373" s="5">
        <f t="shared" si="65"/>
        <v>1372</v>
      </c>
    </row>
    <row r="1374" spans="1:8" x14ac:dyDescent="0.2">
      <c r="A1374" s="11">
        <f t="shared" si="66"/>
        <v>1373</v>
      </c>
      <c r="B1374" s="6" t="str">
        <f>IF(A1374="","",VLOOKUP($A1374,超越经验表!$A:$B,2,))</f>
        <v>12.81万亿</v>
      </c>
      <c r="C1374" s="6">
        <f>IF(A1374="","",VLOOKUP($A1374,超越经验表!$A:$C,3,))</f>
        <v>12806301153209</v>
      </c>
      <c r="D1374" s="6">
        <f>IF(A1374="","",VLOOKUP($A1374,超越经验表!$A:$D,4,))</f>
        <v>1</v>
      </c>
      <c r="E1374" s="6" t="str">
        <f t="shared" si="64"/>
        <v>4910.06万亿</v>
      </c>
      <c r="F1374" s="6">
        <f>IF(A1374="","",VLOOKUP($A1374,超越经验表!$A:$F,6,)-VLOOKUP($A$3-1,超越经验表!$A:$F,6,))</f>
        <v>4910059940199487</v>
      </c>
      <c r="G1374" s="6">
        <f>IF(A1374="","",VLOOKUP($A1374,超越经验表!$A:$G,7,)-VLOOKUP($A$3-1,超越经验表!$A:$G,7,))</f>
        <v>1372</v>
      </c>
      <c r="H1374" s="6">
        <f t="shared" si="65"/>
        <v>1373</v>
      </c>
    </row>
    <row r="1375" spans="1:8" x14ac:dyDescent="0.2">
      <c r="A1375" s="5">
        <f t="shared" si="66"/>
        <v>1374</v>
      </c>
      <c r="B1375" s="5" t="str">
        <f>IF(A1375="","",VLOOKUP($A1375,超越经验表!$A:$B,2,))</f>
        <v>12.83万亿</v>
      </c>
      <c r="C1375" s="5">
        <f>IF(A1375="","",VLOOKUP($A1375,超越经验表!$A:$C,3,))</f>
        <v>12830884315273</v>
      </c>
      <c r="D1375" s="5">
        <f>IF(A1375="","",VLOOKUP($A1375,超越经验表!$A:$D,4,))</f>
        <v>1</v>
      </c>
      <c r="E1375" s="5" t="str">
        <f t="shared" si="64"/>
        <v>4922.87万亿</v>
      </c>
      <c r="F1375" s="5">
        <f>IF(A1375="","",VLOOKUP($A1375,超越经验表!$A:$F,6,)-VLOOKUP($A$3-1,超越经验表!$A:$F,6,))</f>
        <v>4922866241352696</v>
      </c>
      <c r="G1375" s="5">
        <f>IF(A1375="","",VLOOKUP($A1375,超越经验表!$A:$G,7,)-VLOOKUP($A$3-1,超越经验表!$A:$G,7,))</f>
        <v>1373</v>
      </c>
      <c r="H1375" s="5">
        <f t="shared" si="65"/>
        <v>1374</v>
      </c>
    </row>
    <row r="1376" spans="1:8" x14ac:dyDescent="0.2">
      <c r="A1376" s="11">
        <f t="shared" si="66"/>
        <v>1375</v>
      </c>
      <c r="B1376" s="6" t="str">
        <f>IF(A1376="","",VLOOKUP($A1376,超越经验表!$A:$B,2,))</f>
        <v>12.86万亿</v>
      </c>
      <c r="C1376" s="6">
        <f>IF(A1376="","",VLOOKUP($A1376,超越经验表!$A:$C,3,))</f>
        <v>12855504352080</v>
      </c>
      <c r="D1376" s="6">
        <f>IF(A1376="","",VLOOKUP($A1376,超越经验表!$A:$D,4,))</f>
        <v>1</v>
      </c>
      <c r="E1376" s="6" t="str">
        <f t="shared" si="64"/>
        <v>4935.7万亿</v>
      </c>
      <c r="F1376" s="6">
        <f>IF(A1376="","",VLOOKUP($A1376,超越经验表!$A:$F,6,)-VLOOKUP($A$3-1,超越经验表!$A:$F,6,))</f>
        <v>4935697125667969</v>
      </c>
      <c r="G1376" s="6">
        <f>IF(A1376="","",VLOOKUP($A1376,超越经验表!$A:$G,7,)-VLOOKUP($A$3-1,超越经验表!$A:$G,7,))</f>
        <v>1374</v>
      </c>
      <c r="H1376" s="6">
        <f t="shared" si="65"/>
        <v>1375</v>
      </c>
    </row>
    <row r="1377" spans="1:8" x14ac:dyDescent="0.2">
      <c r="A1377" s="5">
        <f t="shared" si="66"/>
        <v>1376</v>
      </c>
      <c r="B1377" s="5" t="str">
        <f>IF(A1377="","",VLOOKUP($A1377,超越经验表!$A:$B,2,))</f>
        <v>12.88万亿</v>
      </c>
      <c r="C1377" s="5">
        <f>IF(A1377="","",VLOOKUP($A1377,超越经验表!$A:$C,3,))</f>
        <v>12880161318943</v>
      </c>
      <c r="D1377" s="5">
        <f>IF(A1377="","",VLOOKUP($A1377,超越经验表!$A:$D,4,))</f>
        <v>1</v>
      </c>
      <c r="E1377" s="5" t="str">
        <f t="shared" si="64"/>
        <v>4948.55万亿</v>
      </c>
      <c r="F1377" s="5">
        <f>IF(A1377="","",VLOOKUP($A1377,超越经验表!$A:$F,6,)-VLOOKUP($A$3-1,超越经验表!$A:$F,6,))</f>
        <v>4948552630020049</v>
      </c>
      <c r="G1377" s="5">
        <f>IF(A1377="","",VLOOKUP($A1377,超越经验表!$A:$G,7,)-VLOOKUP($A$3-1,超越经验表!$A:$G,7,))</f>
        <v>1375</v>
      </c>
      <c r="H1377" s="5">
        <f t="shared" si="65"/>
        <v>1376</v>
      </c>
    </row>
    <row r="1378" spans="1:8" x14ac:dyDescent="0.2">
      <c r="A1378" s="11">
        <f t="shared" si="66"/>
        <v>1377</v>
      </c>
      <c r="B1378" s="6" t="str">
        <f>IF(A1378="","",VLOOKUP($A1378,超越经验表!$A:$B,2,))</f>
        <v>12.9万亿</v>
      </c>
      <c r="C1378" s="6">
        <f>IF(A1378="","",VLOOKUP($A1378,超越经验表!$A:$C,3,))</f>
        <v>12904855271255</v>
      </c>
      <c r="D1378" s="6">
        <f>IF(A1378="","",VLOOKUP($A1378,超越经验表!$A:$D,4,))</f>
        <v>1</v>
      </c>
      <c r="E1378" s="6" t="str">
        <f t="shared" si="64"/>
        <v>4961.43万亿</v>
      </c>
      <c r="F1378" s="6">
        <f>IF(A1378="","",VLOOKUP($A1378,超越经验表!$A:$F,6,)-VLOOKUP($A$3-1,超越经验表!$A:$F,6,))</f>
        <v>4961432791338992</v>
      </c>
      <c r="G1378" s="6">
        <f>IF(A1378="","",VLOOKUP($A1378,超越经验表!$A:$G,7,)-VLOOKUP($A$3-1,超越经验表!$A:$G,7,))</f>
        <v>1376</v>
      </c>
      <c r="H1378" s="6">
        <f t="shared" si="65"/>
        <v>1377</v>
      </c>
    </row>
    <row r="1379" spans="1:8" x14ac:dyDescent="0.2">
      <c r="A1379" s="5">
        <f t="shared" si="66"/>
        <v>1378</v>
      </c>
      <c r="B1379" s="5" t="str">
        <f>IF(A1379="","",VLOOKUP($A1379,超越经验表!$A:$B,2,))</f>
        <v>12.93万亿</v>
      </c>
      <c r="C1379" s="5">
        <f>IF(A1379="","",VLOOKUP($A1379,超越经验表!$A:$C,3,))</f>
        <v>12929586264496</v>
      </c>
      <c r="D1379" s="5">
        <f>IF(A1379="","",VLOOKUP($A1379,超越经验表!$A:$D,4,))</f>
        <v>1</v>
      </c>
      <c r="E1379" s="5" t="str">
        <f t="shared" si="64"/>
        <v>4974.34万亿</v>
      </c>
      <c r="F1379" s="5">
        <f>IF(A1379="","",VLOOKUP($A1379,超越经验表!$A:$F,6,)-VLOOKUP($A$3-1,超越经验表!$A:$F,6,))</f>
        <v>4974337646610247</v>
      </c>
      <c r="G1379" s="5">
        <f>IF(A1379="","",VLOOKUP($A1379,超越经验表!$A:$G,7,)-VLOOKUP($A$3-1,超越经验表!$A:$G,7,))</f>
        <v>1377</v>
      </c>
      <c r="H1379" s="5">
        <f t="shared" si="65"/>
        <v>1378</v>
      </c>
    </row>
    <row r="1380" spans="1:8" x14ac:dyDescent="0.2">
      <c r="A1380" s="11">
        <f t="shared" si="66"/>
        <v>1379</v>
      </c>
      <c r="B1380" s="6" t="str">
        <f>IF(A1380="","",VLOOKUP($A1380,超越经验表!$A:$B,2,))</f>
        <v>12.95万亿</v>
      </c>
      <c r="C1380" s="6">
        <f>IF(A1380="","",VLOOKUP($A1380,超越经验表!$A:$C,3,))</f>
        <v>12954354354227</v>
      </c>
      <c r="D1380" s="6">
        <f>IF(A1380="","",VLOOKUP($A1380,超越经验表!$A:$D,4,))</f>
        <v>1</v>
      </c>
      <c r="E1380" s="6" t="str">
        <f t="shared" si="64"/>
        <v>4987.27万亿</v>
      </c>
      <c r="F1380" s="6">
        <f>IF(A1380="","",VLOOKUP($A1380,超越经验表!$A:$F,6,)-VLOOKUP($A$3-1,超越经验表!$A:$F,6,))</f>
        <v>4987267232874743</v>
      </c>
      <c r="G1380" s="6">
        <f>IF(A1380="","",VLOOKUP($A1380,超越经验表!$A:$G,7,)-VLOOKUP($A$3-1,超越经验表!$A:$G,7,))</f>
        <v>1378</v>
      </c>
      <c r="H1380" s="6">
        <f t="shared" si="65"/>
        <v>1379</v>
      </c>
    </row>
    <row r="1381" spans="1:8" x14ac:dyDescent="0.2">
      <c r="A1381" s="5">
        <f t="shared" si="66"/>
        <v>1380</v>
      </c>
      <c r="B1381" s="5" t="str">
        <f>IF(A1381="","",VLOOKUP($A1381,超越经验表!$A:$B,2,))</f>
        <v>12.98万亿</v>
      </c>
      <c r="C1381" s="5">
        <f>IF(A1381="","",VLOOKUP($A1381,超越经验表!$A:$C,3,))</f>
        <v>12979159596093</v>
      </c>
      <c r="D1381" s="5">
        <f>IF(A1381="","",VLOOKUP($A1381,超越经验表!$A:$D,4,))</f>
        <v>1</v>
      </c>
      <c r="E1381" s="5" t="str">
        <f t="shared" si="64"/>
        <v>5000.22万亿</v>
      </c>
      <c r="F1381" s="5">
        <f>IF(A1381="","",VLOOKUP($A1381,超越经验表!$A:$F,6,)-VLOOKUP($A$3-1,超越经验表!$A:$F,6,))</f>
        <v>5000221587228970</v>
      </c>
      <c r="G1381" s="5">
        <f>IF(A1381="","",VLOOKUP($A1381,超越经验表!$A:$G,7,)-VLOOKUP($A$3-1,超越经验表!$A:$G,7,))</f>
        <v>1379</v>
      </c>
      <c r="H1381" s="5">
        <f t="shared" si="65"/>
        <v>1380</v>
      </c>
    </row>
    <row r="1382" spans="1:8" x14ac:dyDescent="0.2">
      <c r="A1382" s="11">
        <f t="shared" si="66"/>
        <v>1381</v>
      </c>
      <c r="B1382" s="6" t="str">
        <f>IF(A1382="","",VLOOKUP($A1382,超越经验表!$A:$B,2,))</f>
        <v>13万亿</v>
      </c>
      <c r="C1382" s="6">
        <f>IF(A1382="","",VLOOKUP($A1382,超越经验表!$A:$C,3,))</f>
        <v>13004002045821</v>
      </c>
      <c r="D1382" s="6">
        <f>IF(A1382="","",VLOOKUP($A1382,超越经验表!$A:$D,4,))</f>
        <v>1</v>
      </c>
      <c r="E1382" s="6" t="str">
        <f t="shared" si="64"/>
        <v>5013.2万亿</v>
      </c>
      <c r="F1382" s="6">
        <f>IF(A1382="","",VLOOKUP($A1382,超越经验表!$A:$F,6,)-VLOOKUP($A$3-1,超越经验表!$A:$F,6,))</f>
        <v>5013200746825063</v>
      </c>
      <c r="G1382" s="6">
        <f>IF(A1382="","",VLOOKUP($A1382,超越经验表!$A:$G,7,)-VLOOKUP($A$3-1,超越经验表!$A:$G,7,))</f>
        <v>1380</v>
      </c>
      <c r="H1382" s="6">
        <f t="shared" si="65"/>
        <v>1381</v>
      </c>
    </row>
    <row r="1383" spans="1:8" x14ac:dyDescent="0.2">
      <c r="A1383" s="5">
        <f t="shared" si="66"/>
        <v>1382</v>
      </c>
      <c r="B1383" s="5" t="str">
        <f>IF(A1383="","",VLOOKUP($A1383,超越经验表!$A:$B,2,))</f>
        <v>13.03万亿</v>
      </c>
      <c r="C1383" s="5">
        <f>IF(A1383="","",VLOOKUP($A1383,超越经验表!$A:$C,3,))</f>
        <v>13028881759224</v>
      </c>
      <c r="D1383" s="5">
        <f>IF(A1383="","",VLOOKUP($A1383,超越经验表!$A:$D,4,))</f>
        <v>1</v>
      </c>
      <c r="E1383" s="5" t="str">
        <f t="shared" si="64"/>
        <v>5026.2万亿</v>
      </c>
      <c r="F1383" s="5">
        <f>IF(A1383="","",VLOOKUP($A1383,超越经验表!$A:$F,6,)-VLOOKUP($A$3-1,超越经验表!$A:$F,6,))</f>
        <v>5026204748870884</v>
      </c>
      <c r="G1383" s="5">
        <f>IF(A1383="","",VLOOKUP($A1383,超越经验表!$A:$G,7,)-VLOOKUP($A$3-1,超越经验表!$A:$G,7,))</f>
        <v>1381</v>
      </c>
      <c r="H1383" s="5">
        <f t="shared" si="65"/>
        <v>1382</v>
      </c>
    </row>
    <row r="1384" spans="1:8" x14ac:dyDescent="0.2">
      <c r="A1384" s="11">
        <f t="shared" si="66"/>
        <v>1383</v>
      </c>
      <c r="B1384" s="6" t="str">
        <f>IF(A1384="","",VLOOKUP($A1384,超越经验表!$A:$B,2,))</f>
        <v>13.05万亿</v>
      </c>
      <c r="C1384" s="6">
        <f>IF(A1384="","",VLOOKUP($A1384,超越经验表!$A:$C,3,))</f>
        <v>13053798792198</v>
      </c>
      <c r="D1384" s="6">
        <f>IF(A1384="","",VLOOKUP($A1384,超越经验表!$A:$D,4,))</f>
        <v>1</v>
      </c>
      <c r="E1384" s="6" t="str">
        <f t="shared" si="64"/>
        <v>5039.23万亿</v>
      </c>
      <c r="F1384" s="6">
        <f>IF(A1384="","",VLOOKUP($A1384,超越经验表!$A:$F,6,)-VLOOKUP($A$3-1,超越经验表!$A:$F,6,))</f>
        <v>5039233630630108</v>
      </c>
      <c r="G1384" s="6">
        <f>IF(A1384="","",VLOOKUP($A1384,超越经验表!$A:$G,7,)-VLOOKUP($A$3-1,超越经验表!$A:$G,7,))</f>
        <v>1382</v>
      </c>
      <c r="H1384" s="6">
        <f t="shared" si="65"/>
        <v>1383</v>
      </c>
    </row>
    <row r="1385" spans="1:8" x14ac:dyDescent="0.2">
      <c r="A1385" s="5">
        <f t="shared" si="66"/>
        <v>1384</v>
      </c>
      <c r="B1385" s="5" t="str">
        <f>IF(A1385="","",VLOOKUP($A1385,超越经验表!$A:$B,2,))</f>
        <v>13.08万亿</v>
      </c>
      <c r="C1385" s="5">
        <f>IF(A1385="","",VLOOKUP($A1385,超越经验表!$A:$C,3,))</f>
        <v>13078753200720</v>
      </c>
      <c r="D1385" s="5">
        <f>IF(A1385="","",VLOOKUP($A1385,超越经验表!$A:$D,4,))</f>
        <v>1</v>
      </c>
      <c r="E1385" s="5" t="str">
        <f t="shared" si="64"/>
        <v>5052.29万亿</v>
      </c>
      <c r="F1385" s="5">
        <f>IF(A1385="","",VLOOKUP($A1385,超越经验表!$A:$F,6,)-VLOOKUP($A$3-1,超越经验表!$A:$F,6,))</f>
        <v>5052287429422306</v>
      </c>
      <c r="G1385" s="5">
        <f>IF(A1385="","",VLOOKUP($A1385,超越经验表!$A:$G,7,)-VLOOKUP($A$3-1,超越经验表!$A:$G,7,))</f>
        <v>1383</v>
      </c>
      <c r="H1385" s="5">
        <f t="shared" si="65"/>
        <v>1384</v>
      </c>
    </row>
    <row r="1386" spans="1:8" x14ac:dyDescent="0.2">
      <c r="A1386" s="11">
        <f t="shared" si="66"/>
        <v>1385</v>
      </c>
      <c r="B1386" s="6" t="str">
        <f>IF(A1386="","",VLOOKUP($A1386,超越经验表!$A:$B,2,))</f>
        <v>13.1万亿</v>
      </c>
      <c r="C1386" s="6">
        <f>IF(A1386="","",VLOOKUP($A1386,超越经验表!$A:$C,3,))</f>
        <v>13103745040856</v>
      </c>
      <c r="D1386" s="6">
        <f>IF(A1386="","",VLOOKUP($A1386,超越经验表!$A:$D,4,))</f>
        <v>1</v>
      </c>
      <c r="E1386" s="6" t="str">
        <f t="shared" si="64"/>
        <v>5065.37万亿</v>
      </c>
      <c r="F1386" s="6">
        <f>IF(A1386="","",VLOOKUP($A1386,超越经验表!$A:$F,6,)-VLOOKUP($A$3-1,超越经验表!$A:$F,6,))</f>
        <v>5065366182623026</v>
      </c>
      <c r="G1386" s="6">
        <f>IF(A1386="","",VLOOKUP($A1386,超越经验表!$A:$G,7,)-VLOOKUP($A$3-1,超越经验表!$A:$G,7,))</f>
        <v>1384</v>
      </c>
      <c r="H1386" s="6">
        <f t="shared" si="65"/>
        <v>1385</v>
      </c>
    </row>
    <row r="1387" spans="1:8" x14ac:dyDescent="0.2">
      <c r="A1387" s="5">
        <f t="shared" si="66"/>
        <v>1386</v>
      </c>
      <c r="B1387" s="5" t="str">
        <f>IF(A1387="","",VLOOKUP($A1387,超越经验表!$A:$B,2,))</f>
        <v>13.13万亿</v>
      </c>
      <c r="C1387" s="5">
        <f>IF(A1387="","",VLOOKUP($A1387,超越经验表!$A:$C,3,))</f>
        <v>13128774368751</v>
      </c>
      <c r="D1387" s="5">
        <f>IF(A1387="","",VLOOKUP($A1387,超越经验表!$A:$D,4,))</f>
        <v>1</v>
      </c>
      <c r="E1387" s="5" t="str">
        <f t="shared" si="64"/>
        <v>5078.47万亿</v>
      </c>
      <c r="F1387" s="5">
        <f>IF(A1387="","",VLOOKUP($A1387,超越经验表!$A:$F,6,)-VLOOKUP($A$3-1,超越经验表!$A:$F,6,))</f>
        <v>5078469927663882</v>
      </c>
      <c r="G1387" s="5">
        <f>IF(A1387="","",VLOOKUP($A1387,超越经验表!$A:$G,7,)-VLOOKUP($A$3-1,超越经验表!$A:$G,7,))</f>
        <v>1385</v>
      </c>
      <c r="H1387" s="5">
        <f t="shared" si="65"/>
        <v>1386</v>
      </c>
    </row>
    <row r="1388" spans="1:8" x14ac:dyDescent="0.2">
      <c r="A1388" s="11">
        <f t="shared" si="66"/>
        <v>1387</v>
      </c>
      <c r="B1388" s="6" t="str">
        <f>IF(A1388="","",VLOOKUP($A1388,超越经验表!$A:$B,2,))</f>
        <v>13.15万亿</v>
      </c>
      <c r="C1388" s="6">
        <f>IF(A1388="","",VLOOKUP($A1388,超越经验表!$A:$C,3,))</f>
        <v>13153841240638</v>
      </c>
      <c r="D1388" s="6">
        <f>IF(A1388="","",VLOOKUP($A1388,超越经验表!$A:$D,4,))</f>
        <v>1</v>
      </c>
      <c r="E1388" s="6" t="str">
        <f t="shared" si="64"/>
        <v>5091.6万亿</v>
      </c>
      <c r="F1388" s="6">
        <f>IF(A1388="","",VLOOKUP($A1388,超越经验表!$A:$F,6,)-VLOOKUP($A$3-1,超越经验表!$A:$F,6,))</f>
        <v>5091598702032633</v>
      </c>
      <c r="G1388" s="6">
        <f>IF(A1388="","",VLOOKUP($A1388,超越经验表!$A:$G,7,)-VLOOKUP($A$3-1,超越经验表!$A:$G,7,))</f>
        <v>1386</v>
      </c>
      <c r="H1388" s="6">
        <f t="shared" si="65"/>
        <v>1387</v>
      </c>
    </row>
    <row r="1389" spans="1:8" x14ac:dyDescent="0.2">
      <c r="A1389" s="5">
        <f t="shared" si="66"/>
        <v>1388</v>
      </c>
      <c r="B1389" s="5" t="str">
        <f>IF(A1389="","",VLOOKUP($A1389,超越经验表!$A:$B,2,))</f>
        <v>13.18万亿</v>
      </c>
      <c r="C1389" s="5">
        <f>IF(A1389="","",VLOOKUP($A1389,超越经验表!$A:$C,3,))</f>
        <v>13178945712834</v>
      </c>
      <c r="D1389" s="5">
        <f>IF(A1389="","",VLOOKUP($A1389,超越经验表!$A:$D,4,))</f>
        <v>1</v>
      </c>
      <c r="E1389" s="5" t="str">
        <f t="shared" si="64"/>
        <v>5104.75万亿</v>
      </c>
      <c r="F1389" s="5">
        <f>IF(A1389="","",VLOOKUP($A1389,超越经验表!$A:$F,6,)-VLOOKUP($A$3-1,超越经验表!$A:$F,6,))</f>
        <v>5104752543273271</v>
      </c>
      <c r="G1389" s="5">
        <f>IF(A1389="","",VLOOKUP($A1389,超越经验表!$A:$G,7,)-VLOOKUP($A$3-1,超越经验表!$A:$G,7,))</f>
        <v>1387</v>
      </c>
      <c r="H1389" s="5">
        <f t="shared" si="65"/>
        <v>1388</v>
      </c>
    </row>
    <row r="1390" spans="1:8" x14ac:dyDescent="0.2">
      <c r="A1390" s="11">
        <f t="shared" si="66"/>
        <v>1389</v>
      </c>
      <c r="B1390" s="6" t="str">
        <f>IF(A1390="","",VLOOKUP($A1390,超越经验表!$A:$B,2,))</f>
        <v>13.2万亿</v>
      </c>
      <c r="C1390" s="6">
        <f>IF(A1390="","",VLOOKUP($A1390,超越经验表!$A:$C,3,))</f>
        <v>13204087841737</v>
      </c>
      <c r="D1390" s="6">
        <f>IF(A1390="","",VLOOKUP($A1390,超越经验表!$A:$D,4,))</f>
        <v>1</v>
      </c>
      <c r="E1390" s="6" t="str">
        <f t="shared" si="64"/>
        <v>5117.93万亿</v>
      </c>
      <c r="F1390" s="6">
        <f>IF(A1390="","",VLOOKUP($A1390,超越经验表!$A:$F,6,)-VLOOKUP($A$3-1,超越经验表!$A:$F,6,))</f>
        <v>5117931488986105</v>
      </c>
      <c r="G1390" s="6">
        <f>IF(A1390="","",VLOOKUP($A1390,超越经验表!$A:$G,7,)-VLOOKUP($A$3-1,超越经验表!$A:$G,7,))</f>
        <v>1388</v>
      </c>
      <c r="H1390" s="6">
        <f t="shared" si="65"/>
        <v>1389</v>
      </c>
    </row>
    <row r="1391" spans="1:8" x14ac:dyDescent="0.2">
      <c r="A1391" s="5">
        <f t="shared" si="66"/>
        <v>1390</v>
      </c>
      <c r="B1391" s="5" t="str">
        <f>IF(A1391="","",VLOOKUP($A1391,超越经验表!$A:$B,2,))</f>
        <v>13.23万亿</v>
      </c>
      <c r="C1391" s="5">
        <f>IF(A1391="","",VLOOKUP($A1391,超越经验表!$A:$C,3,))</f>
        <v>13229267683834</v>
      </c>
      <c r="D1391" s="5">
        <f>IF(A1391="","",VLOOKUP($A1391,超越经验表!$A:$D,4,))</f>
        <v>1</v>
      </c>
      <c r="E1391" s="5" t="str">
        <f t="shared" si="64"/>
        <v>5131.14万亿</v>
      </c>
      <c r="F1391" s="5">
        <f>IF(A1391="","",VLOOKUP($A1391,超越经验表!$A:$F,6,)-VLOOKUP($A$3-1,超越经验表!$A:$F,6,))</f>
        <v>5131135576827842</v>
      </c>
      <c r="G1391" s="5">
        <f>IF(A1391="","",VLOOKUP($A1391,超越经验表!$A:$G,7,)-VLOOKUP($A$3-1,超越经验表!$A:$G,7,))</f>
        <v>1389</v>
      </c>
      <c r="H1391" s="5">
        <f t="shared" si="65"/>
        <v>1390</v>
      </c>
    </row>
    <row r="1392" spans="1:8" x14ac:dyDescent="0.2">
      <c r="A1392" s="11">
        <f t="shared" si="66"/>
        <v>1391</v>
      </c>
      <c r="B1392" s="6" t="str">
        <f>IF(A1392="","",VLOOKUP($A1392,超越经验表!$A:$B,2,))</f>
        <v>13.25万亿</v>
      </c>
      <c r="C1392" s="6">
        <f>IF(A1392="","",VLOOKUP($A1392,超越经验表!$A:$C,3,))</f>
        <v>13254485295694</v>
      </c>
      <c r="D1392" s="6">
        <f>IF(A1392="","",VLOOKUP($A1392,超越经验表!$A:$D,4,))</f>
        <v>1</v>
      </c>
      <c r="E1392" s="6" t="str">
        <f t="shared" si="64"/>
        <v>5144.36万亿</v>
      </c>
      <c r="F1392" s="6">
        <f>IF(A1392="","",VLOOKUP($A1392,超越经验表!$A:$F,6,)-VLOOKUP($A$3-1,超越经验表!$A:$F,6,))</f>
        <v>5144364844511676</v>
      </c>
      <c r="G1392" s="6">
        <f>IF(A1392="","",VLOOKUP($A1392,超越经验表!$A:$G,7,)-VLOOKUP($A$3-1,超越经验表!$A:$G,7,))</f>
        <v>1390</v>
      </c>
      <c r="H1392" s="6">
        <f t="shared" si="65"/>
        <v>1391</v>
      </c>
    </row>
    <row r="1393" spans="1:8" x14ac:dyDescent="0.2">
      <c r="A1393" s="5">
        <f t="shared" si="66"/>
        <v>1392</v>
      </c>
      <c r="B1393" s="5" t="str">
        <f>IF(A1393="","",VLOOKUP($A1393,超越经验表!$A:$B,2,))</f>
        <v>13.28万亿</v>
      </c>
      <c r="C1393" s="5">
        <f>IF(A1393="","",VLOOKUP($A1393,超越经验表!$A:$C,3,))</f>
        <v>13279740733972</v>
      </c>
      <c r="D1393" s="5">
        <f>IF(A1393="","",VLOOKUP($A1393,超越经验表!$A:$D,4,))</f>
        <v>1</v>
      </c>
      <c r="E1393" s="5" t="str">
        <f t="shared" si="64"/>
        <v>5157.62万亿</v>
      </c>
      <c r="F1393" s="5">
        <f>IF(A1393="","",VLOOKUP($A1393,超越经验表!$A:$F,6,)-VLOOKUP($A$3-1,超越经验表!$A:$F,6,))</f>
        <v>5157619329807370</v>
      </c>
      <c r="G1393" s="5">
        <f>IF(A1393="","",VLOOKUP($A1393,超越经验表!$A:$G,7,)-VLOOKUP($A$3-1,超越经验表!$A:$G,7,))</f>
        <v>1391</v>
      </c>
      <c r="H1393" s="5">
        <f t="shared" si="65"/>
        <v>1392</v>
      </c>
    </row>
    <row r="1394" spans="1:8" x14ac:dyDescent="0.2">
      <c r="A1394" s="11">
        <f t="shared" si="66"/>
        <v>1393</v>
      </c>
      <c r="B1394" s="6" t="str">
        <f>IF(A1394="","",VLOOKUP($A1394,超越经验表!$A:$B,2,))</f>
        <v>13.31万亿</v>
      </c>
      <c r="C1394" s="6">
        <f>IF(A1394="","",VLOOKUP($A1394,超越经验表!$A:$C,3,))</f>
        <v>13305034055407</v>
      </c>
      <c r="D1394" s="6">
        <f>IF(A1394="","",VLOOKUP($A1394,超越经验表!$A:$D,4,))</f>
        <v>1</v>
      </c>
      <c r="E1394" s="6" t="str">
        <f t="shared" si="64"/>
        <v>5170.9万亿</v>
      </c>
      <c r="F1394" s="6">
        <f>IF(A1394="","",VLOOKUP($A1394,超越经验表!$A:$F,6,)-VLOOKUP($A$3-1,超越经验表!$A:$F,6,))</f>
        <v>5170899070541342</v>
      </c>
      <c r="G1394" s="6">
        <f>IF(A1394="","",VLOOKUP($A1394,超越经验表!$A:$G,7,)-VLOOKUP($A$3-1,超越经验表!$A:$G,7,))</f>
        <v>1392</v>
      </c>
      <c r="H1394" s="6">
        <f t="shared" si="65"/>
        <v>1393</v>
      </c>
    </row>
    <row r="1395" spans="1:8" x14ac:dyDescent="0.2">
      <c r="A1395" s="5">
        <f t="shared" si="66"/>
        <v>1394</v>
      </c>
      <c r="B1395" s="5" t="str">
        <f>IF(A1395="","",VLOOKUP($A1395,超越经验表!$A:$B,2,))</f>
        <v>13.33万亿</v>
      </c>
      <c r="C1395" s="5">
        <f>IF(A1395="","",VLOOKUP($A1395,超越经验表!$A:$C,3,))</f>
        <v>13330365316825</v>
      </c>
      <c r="D1395" s="5">
        <f>IF(A1395="","",VLOOKUP($A1395,超越经验表!$A:$D,4,))</f>
        <v>1</v>
      </c>
      <c r="E1395" s="5" t="str">
        <f t="shared" si="64"/>
        <v>5184.2万亿</v>
      </c>
      <c r="F1395" s="5">
        <f>IF(A1395="","",VLOOKUP($A1395,超越经验表!$A:$F,6,)-VLOOKUP($A$3-1,超越经验表!$A:$F,6,))</f>
        <v>5184204104596749</v>
      </c>
      <c r="G1395" s="5">
        <f>IF(A1395="","",VLOOKUP($A1395,超越经验表!$A:$G,7,)-VLOOKUP($A$3-1,超越经验表!$A:$G,7,))</f>
        <v>1393</v>
      </c>
      <c r="H1395" s="5">
        <f t="shared" si="65"/>
        <v>1394</v>
      </c>
    </row>
    <row r="1396" spans="1:8" x14ac:dyDescent="0.2">
      <c r="A1396" s="11">
        <f t="shared" si="66"/>
        <v>1395</v>
      </c>
      <c r="B1396" s="6" t="str">
        <f>IF(A1396="","",VLOOKUP($A1396,超越经验表!$A:$B,2,))</f>
        <v>13.36万亿</v>
      </c>
      <c r="C1396" s="6">
        <f>IF(A1396="","",VLOOKUP($A1396,超越经验表!$A:$C,3,))</f>
        <v>13355734575134</v>
      </c>
      <c r="D1396" s="6">
        <f>IF(A1396="","",VLOOKUP($A1396,超越经验表!$A:$D,4,))</f>
        <v>1</v>
      </c>
      <c r="E1396" s="6" t="str">
        <f t="shared" si="64"/>
        <v>5197.53万亿</v>
      </c>
      <c r="F1396" s="6">
        <f>IF(A1396="","",VLOOKUP($A1396,超越经验表!$A:$F,6,)-VLOOKUP($A$3-1,超越经验表!$A:$F,6,))</f>
        <v>5197534469913574</v>
      </c>
      <c r="G1396" s="6">
        <f>IF(A1396="","",VLOOKUP($A1396,超越经验表!$A:$G,7,)-VLOOKUP($A$3-1,超越经验表!$A:$G,7,))</f>
        <v>1394</v>
      </c>
      <c r="H1396" s="6">
        <f t="shared" si="65"/>
        <v>1395</v>
      </c>
    </row>
    <row r="1397" spans="1:8" x14ac:dyDescent="0.2">
      <c r="A1397" s="5">
        <f t="shared" si="66"/>
        <v>1396</v>
      </c>
      <c r="B1397" s="5" t="str">
        <f>IF(A1397="","",VLOOKUP($A1397,超越经验表!$A:$B,2,))</f>
        <v>13.38万亿</v>
      </c>
      <c r="C1397" s="5">
        <f>IF(A1397="","",VLOOKUP($A1397,超越经验表!$A:$C,3,))</f>
        <v>13381141887331</v>
      </c>
      <c r="D1397" s="5">
        <f>IF(A1397="","",VLOOKUP($A1397,超越经验表!$A:$D,4,))</f>
        <v>1</v>
      </c>
      <c r="E1397" s="5" t="str">
        <f t="shared" si="64"/>
        <v>5210.89万亿</v>
      </c>
      <c r="F1397" s="5">
        <f>IF(A1397="","",VLOOKUP($A1397,超越经验表!$A:$F,6,)-VLOOKUP($A$3-1,超越经验表!$A:$F,6,))</f>
        <v>5210890204488708</v>
      </c>
      <c r="G1397" s="5">
        <f>IF(A1397="","",VLOOKUP($A1397,超越经验表!$A:$G,7,)-VLOOKUP($A$3-1,超越经验表!$A:$G,7,))</f>
        <v>1395</v>
      </c>
      <c r="H1397" s="5">
        <f t="shared" si="65"/>
        <v>1396</v>
      </c>
    </row>
    <row r="1398" spans="1:8" x14ac:dyDescent="0.2">
      <c r="A1398" s="11">
        <f t="shared" si="66"/>
        <v>1397</v>
      </c>
      <c r="B1398" s="6" t="str">
        <f>IF(A1398="","",VLOOKUP($A1398,超越经验表!$A:$B,2,))</f>
        <v>13.41万亿</v>
      </c>
      <c r="C1398" s="6">
        <f>IF(A1398="","",VLOOKUP($A1398,超越经验表!$A:$C,3,))</f>
        <v>13406587310496</v>
      </c>
      <c r="D1398" s="6">
        <f>IF(A1398="","",VLOOKUP($A1398,超越经验表!$A:$D,4,))</f>
        <v>1</v>
      </c>
      <c r="E1398" s="6" t="str">
        <f t="shared" si="64"/>
        <v>5224.27万亿</v>
      </c>
      <c r="F1398" s="6">
        <f>IF(A1398="","",VLOOKUP($A1398,超越经验表!$A:$F,6,)-VLOOKUP($A$3-1,超越经验表!$A:$F,6,))</f>
        <v>5224271346376039</v>
      </c>
      <c r="G1398" s="6">
        <f>IF(A1398="","",VLOOKUP($A1398,超越经验表!$A:$G,7,)-VLOOKUP($A$3-1,超越经验表!$A:$G,7,))</f>
        <v>1396</v>
      </c>
      <c r="H1398" s="6">
        <f t="shared" si="65"/>
        <v>1397</v>
      </c>
    </row>
    <row r="1399" spans="1:8" x14ac:dyDescent="0.2">
      <c r="A1399" s="5">
        <f t="shared" si="66"/>
        <v>1398</v>
      </c>
      <c r="B1399" s="5" t="str">
        <f>IF(A1399="","",VLOOKUP($A1399,超越经验表!$A:$B,2,))</f>
        <v>13.43万亿</v>
      </c>
      <c r="C1399" s="5">
        <f>IF(A1399="","",VLOOKUP($A1399,超越经验表!$A:$C,3,))</f>
        <v>13432070901796</v>
      </c>
      <c r="D1399" s="5">
        <f>IF(A1399="","",VLOOKUP($A1399,超越经验表!$A:$D,4,))</f>
        <v>1</v>
      </c>
      <c r="E1399" s="5" t="str">
        <f t="shared" si="64"/>
        <v>5237.68万亿</v>
      </c>
      <c r="F1399" s="5">
        <f>IF(A1399="","",VLOOKUP($A1399,超越经验表!$A:$F,6,)-VLOOKUP($A$3-1,超越经验表!$A:$F,6,))</f>
        <v>5237677933686535</v>
      </c>
      <c r="G1399" s="5">
        <f>IF(A1399="","",VLOOKUP($A1399,超越经验表!$A:$G,7,)-VLOOKUP($A$3-1,超越经验表!$A:$G,7,))</f>
        <v>1397</v>
      </c>
      <c r="H1399" s="5">
        <f t="shared" si="65"/>
        <v>1398</v>
      </c>
    </row>
    <row r="1400" spans="1:8" x14ac:dyDescent="0.2">
      <c r="A1400" s="11">
        <f t="shared" si="66"/>
        <v>1399</v>
      </c>
      <c r="B1400" s="6" t="str">
        <f>IF(A1400="","",VLOOKUP($A1400,超越经验表!$A:$B,2,))</f>
        <v>13.46万亿</v>
      </c>
      <c r="C1400" s="6">
        <f>IF(A1400="","",VLOOKUP($A1400,超越经验表!$A:$C,3,))</f>
        <v>13457592718483</v>
      </c>
      <c r="D1400" s="6">
        <f>IF(A1400="","",VLOOKUP($A1400,超越经验表!$A:$D,4,))</f>
        <v>1</v>
      </c>
      <c r="E1400" s="6" t="str">
        <f t="shared" si="64"/>
        <v>5251.11万亿</v>
      </c>
      <c r="F1400" s="6">
        <f>IF(A1400="","",VLOOKUP($A1400,超越经验表!$A:$F,6,)-VLOOKUP($A$3-1,超越经验表!$A:$F,6,))</f>
        <v>5251110004588331</v>
      </c>
      <c r="G1400" s="6">
        <f>IF(A1400="","",VLOOKUP($A1400,超越经验表!$A:$G,7,)-VLOOKUP($A$3-1,超越经验表!$A:$G,7,))</f>
        <v>1398</v>
      </c>
      <c r="H1400" s="6">
        <f t="shared" si="65"/>
        <v>1399</v>
      </c>
    </row>
    <row r="1401" spans="1:8" x14ac:dyDescent="0.2">
      <c r="A1401" s="5">
        <f t="shared" si="66"/>
        <v>1400</v>
      </c>
      <c r="B1401" s="5" t="str">
        <f>IF(A1401="","",VLOOKUP($A1401,超越经验表!$A:$B,2,))</f>
        <v>13.48万亿</v>
      </c>
      <c r="C1401" s="5">
        <f>IF(A1401="","",VLOOKUP($A1401,超越经验表!$A:$C,3,))</f>
        <v>13483152817895</v>
      </c>
      <c r="D1401" s="5">
        <f>IF(A1401="","",VLOOKUP($A1401,超越经验表!$A:$D,4,))</f>
        <v>1</v>
      </c>
      <c r="E1401" s="5" t="str">
        <f t="shared" si="64"/>
        <v>5264.57万亿</v>
      </c>
      <c r="F1401" s="5">
        <f>IF(A1401="","",VLOOKUP($A1401,超越经验表!$A:$F,6,)-VLOOKUP($A$3-1,超越经验表!$A:$F,6,))</f>
        <v>5264567597306814</v>
      </c>
      <c r="G1401" s="5">
        <f>IF(A1401="","",VLOOKUP($A1401,超越经验表!$A:$G,7,)-VLOOKUP($A$3-1,超越经验表!$A:$G,7,))</f>
        <v>1399</v>
      </c>
      <c r="H1401" s="5">
        <f t="shared" si="65"/>
        <v>1400</v>
      </c>
    </row>
    <row r="1402" spans="1:8" x14ac:dyDescent="0.2">
      <c r="A1402" s="11">
        <f t="shared" si="66"/>
        <v>1401</v>
      </c>
      <c r="B1402" s="6" t="str">
        <f>IF(A1402="","",VLOOKUP($A1402,超越经验表!$A:$B,2,))</f>
        <v>13.51万亿</v>
      </c>
      <c r="C1402" s="6">
        <f>IF(A1402="","",VLOOKUP($A1402,超越经验表!$A:$C,3,))</f>
        <v>13508751257456</v>
      </c>
      <c r="D1402" s="6">
        <f>IF(A1402="","",VLOOKUP($A1402,超越经验表!$A:$D,4,))</f>
        <v>1</v>
      </c>
      <c r="E1402" s="6" t="str">
        <f t="shared" si="64"/>
        <v>5278.05万亿</v>
      </c>
      <c r="F1402" s="6">
        <f>IF(A1402="","",VLOOKUP($A1402,超越经验表!$A:$F,6,)-VLOOKUP($A$3-1,超越经验表!$A:$F,6,))</f>
        <v>5278050750124709</v>
      </c>
      <c r="G1402" s="6">
        <f>IF(A1402="","",VLOOKUP($A1402,超越经验表!$A:$G,7,)-VLOOKUP($A$3-1,超越经验表!$A:$G,7,))</f>
        <v>1400</v>
      </c>
      <c r="H1402" s="6">
        <f t="shared" si="65"/>
        <v>1401</v>
      </c>
    </row>
    <row r="1403" spans="1:8" x14ac:dyDescent="0.2">
      <c r="A1403" s="5">
        <f t="shared" si="66"/>
        <v>1402</v>
      </c>
      <c r="B1403" s="5" t="str">
        <f>IF(A1403="","",VLOOKUP($A1403,超越经验表!$A:$B,2,))</f>
        <v>13.53万亿</v>
      </c>
      <c r="C1403" s="5">
        <f>IF(A1403="","",VLOOKUP($A1403,超越经验表!$A:$C,3,))</f>
        <v>13534388094677</v>
      </c>
      <c r="D1403" s="5">
        <f>IF(A1403="","",VLOOKUP($A1403,超越经验表!$A:$D,4,))</f>
        <v>1</v>
      </c>
      <c r="E1403" s="5" t="str">
        <f t="shared" si="64"/>
        <v>5291.56万亿</v>
      </c>
      <c r="F1403" s="5">
        <f>IF(A1403="","",VLOOKUP($A1403,超越经验表!$A:$F,6,)-VLOOKUP($A$3-1,超越经验表!$A:$F,6,))</f>
        <v>5291559501382165</v>
      </c>
      <c r="G1403" s="5">
        <f>IF(A1403="","",VLOOKUP($A1403,超越经验表!$A:$G,7,)-VLOOKUP($A$3-1,超越经验表!$A:$G,7,))</f>
        <v>1401</v>
      </c>
      <c r="H1403" s="5">
        <f t="shared" si="65"/>
        <v>1402</v>
      </c>
    </row>
    <row r="1404" spans="1:8" x14ac:dyDescent="0.2">
      <c r="A1404" s="11">
        <f t="shared" si="66"/>
        <v>1403</v>
      </c>
      <c r="B1404" s="6" t="str">
        <f>IF(A1404="","",VLOOKUP($A1404,超越经验表!$A:$B,2,))</f>
        <v>13.56万亿</v>
      </c>
      <c r="C1404" s="6">
        <f>IF(A1404="","",VLOOKUP($A1404,超越经验表!$A:$C,3,))</f>
        <v>13560063387153</v>
      </c>
      <c r="D1404" s="6">
        <f>IF(A1404="","",VLOOKUP($A1404,超越经验表!$A:$D,4,))</f>
        <v>1</v>
      </c>
      <c r="E1404" s="6" t="str">
        <f t="shared" si="64"/>
        <v>5305.09万亿</v>
      </c>
      <c r="F1404" s="6">
        <f>IF(A1404="","",VLOOKUP($A1404,超越经验表!$A:$F,6,)-VLOOKUP($A$3-1,超越经验表!$A:$F,6,))</f>
        <v>5305093889476842</v>
      </c>
      <c r="G1404" s="6">
        <f>IF(A1404="","",VLOOKUP($A1404,超越经验表!$A:$G,7,)-VLOOKUP($A$3-1,超越经验表!$A:$G,7,))</f>
        <v>1402</v>
      </c>
      <c r="H1404" s="6">
        <f t="shared" si="65"/>
        <v>1403</v>
      </c>
    </row>
    <row r="1405" spans="1:8" x14ac:dyDescent="0.2">
      <c r="A1405" s="5">
        <f t="shared" si="66"/>
        <v>1404</v>
      </c>
      <c r="B1405" s="5" t="str">
        <f>IF(A1405="","",VLOOKUP($A1405,超越经验表!$A:$B,2,))</f>
        <v>13.59万亿</v>
      </c>
      <c r="C1405" s="5">
        <f>IF(A1405="","",VLOOKUP($A1405,超越经验表!$A:$C,3,))</f>
        <v>13585777192568</v>
      </c>
      <c r="D1405" s="5">
        <f>IF(A1405="","",VLOOKUP($A1405,超越经验表!$A:$D,4,))</f>
        <v>1</v>
      </c>
      <c r="E1405" s="5" t="str">
        <f t="shared" si="64"/>
        <v>5318.65万亿</v>
      </c>
      <c r="F1405" s="5">
        <f>IF(A1405="","",VLOOKUP($A1405,超越经验表!$A:$F,6,)-VLOOKUP($A$3-1,超越经验表!$A:$F,6,))</f>
        <v>5318653952863995</v>
      </c>
      <c r="G1405" s="5">
        <f>IF(A1405="","",VLOOKUP($A1405,超越经验表!$A:$G,7,)-VLOOKUP($A$3-1,超越经验表!$A:$G,7,))</f>
        <v>1403</v>
      </c>
      <c r="H1405" s="5">
        <f t="shared" si="65"/>
        <v>1404</v>
      </c>
    </row>
    <row r="1406" spans="1:8" x14ac:dyDescent="0.2">
      <c r="A1406" s="11">
        <f t="shared" si="66"/>
        <v>1405</v>
      </c>
      <c r="B1406" s="6" t="str">
        <f>IF(A1406="","",VLOOKUP($A1406,超越经验表!$A:$B,2,))</f>
        <v>13.61万亿</v>
      </c>
      <c r="C1406" s="6">
        <f>IF(A1406="","",VLOOKUP($A1406,超越经验表!$A:$C,3,))</f>
        <v>13611529568691</v>
      </c>
      <c r="D1406" s="6">
        <f>IF(A1406="","",VLOOKUP($A1406,超越经验表!$A:$D,4,))</f>
        <v>1</v>
      </c>
      <c r="E1406" s="6" t="str">
        <f t="shared" si="64"/>
        <v>5332.24万亿</v>
      </c>
      <c r="F1406" s="6">
        <f>IF(A1406="","",VLOOKUP($A1406,超越经验表!$A:$F,6,)-VLOOKUP($A$3-1,超越经验表!$A:$F,6,))</f>
        <v>5332239730056563</v>
      </c>
      <c r="G1406" s="6">
        <f>IF(A1406="","",VLOOKUP($A1406,超越经验表!$A:$G,7,)-VLOOKUP($A$3-1,超越经验表!$A:$G,7,))</f>
        <v>1404</v>
      </c>
      <c r="H1406" s="6">
        <f t="shared" si="65"/>
        <v>1405</v>
      </c>
    </row>
    <row r="1407" spans="1:8" x14ac:dyDescent="0.2">
      <c r="A1407" s="5">
        <f t="shared" si="66"/>
        <v>1406</v>
      </c>
      <c r="B1407" s="5" t="str">
        <f>IF(A1407="","",VLOOKUP($A1407,超越经验表!$A:$B,2,))</f>
        <v>13.64万亿</v>
      </c>
      <c r="C1407" s="5">
        <f>IF(A1407="","",VLOOKUP($A1407,超越经验表!$A:$C,3,))</f>
        <v>13637320573379</v>
      </c>
      <c r="D1407" s="5">
        <f>IF(A1407="","",VLOOKUP($A1407,超越经验表!$A:$D,4,))</f>
        <v>1</v>
      </c>
      <c r="E1407" s="5" t="str">
        <f t="shared" si="64"/>
        <v>5345.85万亿</v>
      </c>
      <c r="F1407" s="5">
        <f>IF(A1407="","",VLOOKUP($A1407,超越经验表!$A:$F,6,)-VLOOKUP($A$3-1,超越经验表!$A:$F,6,))</f>
        <v>5345851259625254</v>
      </c>
      <c r="G1407" s="5">
        <f>IF(A1407="","",VLOOKUP($A1407,超越经验表!$A:$G,7,)-VLOOKUP($A$3-1,超越经验表!$A:$G,7,))</f>
        <v>1405</v>
      </c>
      <c r="H1407" s="5">
        <f t="shared" si="65"/>
        <v>1406</v>
      </c>
    </row>
    <row r="1408" spans="1:8" x14ac:dyDescent="0.2">
      <c r="A1408" s="11">
        <f t="shared" si="66"/>
        <v>1407</v>
      </c>
      <c r="B1408" s="6" t="str">
        <f>IF(A1408="","",VLOOKUP($A1408,超越经验表!$A:$B,2,))</f>
        <v>13.66万亿</v>
      </c>
      <c r="C1408" s="6">
        <f>IF(A1408="","",VLOOKUP($A1408,超越经验表!$A:$C,3,))</f>
        <v>13663150264573</v>
      </c>
      <c r="D1408" s="6">
        <f>IF(A1408="","",VLOOKUP($A1408,超越经验表!$A:$D,4,))</f>
        <v>1</v>
      </c>
      <c r="E1408" s="6" t="str">
        <f t="shared" si="64"/>
        <v>5359.49万亿</v>
      </c>
      <c r="F1408" s="6">
        <f>IF(A1408="","",VLOOKUP($A1408,超越经验表!$A:$F,6,)-VLOOKUP($A$3-1,超越经验表!$A:$F,6,))</f>
        <v>5359488580198633</v>
      </c>
      <c r="G1408" s="6">
        <f>IF(A1408="","",VLOOKUP($A1408,超越经验表!$A:$G,7,)-VLOOKUP($A$3-1,超越经验表!$A:$G,7,))</f>
        <v>1406</v>
      </c>
      <c r="H1408" s="6">
        <f t="shared" si="65"/>
        <v>1407</v>
      </c>
    </row>
    <row r="1409" spans="1:8" x14ac:dyDescent="0.2">
      <c r="A1409" s="5">
        <f t="shared" si="66"/>
        <v>1408</v>
      </c>
      <c r="B1409" s="5" t="str">
        <f>IF(A1409="","",VLOOKUP($A1409,超越经验表!$A:$B,2,))</f>
        <v>13.69万亿</v>
      </c>
      <c r="C1409" s="5">
        <f>IF(A1409="","",VLOOKUP($A1409,超越经验表!$A:$C,3,))</f>
        <v>13689018700304</v>
      </c>
      <c r="D1409" s="5">
        <f>IF(A1409="","",VLOOKUP($A1409,超越经验表!$A:$D,4,))</f>
        <v>1</v>
      </c>
      <c r="E1409" s="5" t="str">
        <f t="shared" si="64"/>
        <v>5373.15万亿</v>
      </c>
      <c r="F1409" s="5">
        <f>IF(A1409="","",VLOOKUP($A1409,超越经验表!$A:$F,6,)-VLOOKUP($A$3-1,超越经验表!$A:$F,6,))</f>
        <v>5373151730463206</v>
      </c>
      <c r="G1409" s="5">
        <f>IF(A1409="","",VLOOKUP($A1409,超越经验表!$A:$G,7,)-VLOOKUP($A$3-1,超越经验表!$A:$G,7,))</f>
        <v>1407</v>
      </c>
      <c r="H1409" s="5">
        <f t="shared" si="65"/>
        <v>1408</v>
      </c>
    </row>
    <row r="1410" spans="1:8" x14ac:dyDescent="0.2">
      <c r="A1410" s="11">
        <f t="shared" si="66"/>
        <v>1409</v>
      </c>
      <c r="B1410" s="6" t="str">
        <f>IF(A1410="","",VLOOKUP($A1410,超越经验表!$A:$B,2,))</f>
        <v>13.71万亿</v>
      </c>
      <c r="C1410" s="6">
        <f>IF(A1410="","",VLOOKUP($A1410,超越经验表!$A:$C,3,))</f>
        <v>13714925938689</v>
      </c>
      <c r="D1410" s="6">
        <f>IF(A1410="","",VLOOKUP($A1410,超越经验表!$A:$D,4,))</f>
        <v>1</v>
      </c>
      <c r="E1410" s="6" t="str">
        <f t="shared" si="64"/>
        <v>5386.84万亿</v>
      </c>
      <c r="F1410" s="6">
        <f>IF(A1410="","",VLOOKUP($A1410,超越经验表!$A:$F,6,)-VLOOKUP($A$3-1,超越经验表!$A:$F,6,))</f>
        <v>5386840749163510</v>
      </c>
      <c r="G1410" s="6">
        <f>IF(A1410="","",VLOOKUP($A1410,超越经验表!$A:$G,7,)-VLOOKUP($A$3-1,超越经验表!$A:$G,7,))</f>
        <v>1408</v>
      </c>
      <c r="H1410" s="6">
        <f t="shared" si="65"/>
        <v>1409</v>
      </c>
    </row>
    <row r="1411" spans="1:8" x14ac:dyDescent="0.2">
      <c r="A1411" s="5">
        <f t="shared" si="66"/>
        <v>1410</v>
      </c>
      <c r="B1411" s="5" t="str">
        <f>IF(A1411="","",VLOOKUP($A1411,超越经验表!$A:$B,2,))</f>
        <v>13.74万亿</v>
      </c>
      <c r="C1411" s="5">
        <f>IF(A1411="","",VLOOKUP($A1411,超越经验表!$A:$C,3,))</f>
        <v>13740872037931</v>
      </c>
      <c r="D1411" s="5">
        <f>IF(A1411="","",VLOOKUP($A1411,超越经验表!$A:$D,4,))</f>
        <v>1</v>
      </c>
      <c r="E1411" s="5" t="str">
        <f t="shared" si="64"/>
        <v>5400.56万亿</v>
      </c>
      <c r="F1411" s="5">
        <f>IF(A1411="","",VLOOKUP($A1411,超越经验表!$A:$F,6,)-VLOOKUP($A$3-1,超越经验表!$A:$F,6,))</f>
        <v>5400555675102199</v>
      </c>
      <c r="G1411" s="5">
        <f>IF(A1411="","",VLOOKUP($A1411,超越经验表!$A:$G,7,)-VLOOKUP($A$3-1,超越经验表!$A:$G,7,))</f>
        <v>1409</v>
      </c>
      <c r="H1411" s="5">
        <f t="shared" si="65"/>
        <v>1410</v>
      </c>
    </row>
    <row r="1412" spans="1:8" x14ac:dyDescent="0.2">
      <c r="A1412" s="11">
        <f t="shared" si="66"/>
        <v>1411</v>
      </c>
      <c r="B1412" s="6" t="str">
        <f>IF(A1412="","",VLOOKUP($A1412,超越经验表!$A:$B,2,))</f>
        <v>13.77万亿</v>
      </c>
      <c r="C1412" s="6">
        <f>IF(A1412="","",VLOOKUP($A1412,超越经验表!$A:$C,3,))</f>
        <v>13766857056322</v>
      </c>
      <c r="D1412" s="6">
        <f>IF(A1412="","",VLOOKUP($A1412,超越经验表!$A:$D,4,))</f>
        <v>1</v>
      </c>
      <c r="E1412" s="6" t="str">
        <f t="shared" si="64"/>
        <v>5414.3万亿</v>
      </c>
      <c r="F1412" s="6">
        <f>IF(A1412="","",VLOOKUP($A1412,超越经验表!$A:$F,6,)-VLOOKUP($A$3-1,超越经验表!$A:$F,6,))</f>
        <v>5414296547140130</v>
      </c>
      <c r="G1412" s="6">
        <f>IF(A1412="","",VLOOKUP($A1412,超越经验表!$A:$G,7,)-VLOOKUP($A$3-1,超越经验表!$A:$G,7,))</f>
        <v>1410</v>
      </c>
      <c r="H1412" s="6">
        <f t="shared" si="65"/>
        <v>1411</v>
      </c>
    </row>
    <row r="1413" spans="1:8" x14ac:dyDescent="0.2">
      <c r="A1413" s="5">
        <f t="shared" si="66"/>
        <v>1412</v>
      </c>
      <c r="B1413" s="5" t="str">
        <f>IF(A1413="","",VLOOKUP($A1413,超越经验表!$A:$B,2,))</f>
        <v>13.79万亿</v>
      </c>
      <c r="C1413" s="5">
        <f>IF(A1413="","",VLOOKUP($A1413,超越经验表!$A:$C,3,))</f>
        <v>13792881052241</v>
      </c>
      <c r="D1413" s="5">
        <f>IF(A1413="","",VLOOKUP($A1413,超越经验表!$A:$D,4,))</f>
        <v>1</v>
      </c>
      <c r="E1413" s="5" t="str">
        <f t="shared" ref="E1413:E1476" si="67">IF(A1413="","",IF(F1413&gt;9999999999999990,ROUND(F1413/10000000000000000,2)&amp;"万兆",IF(F1413&gt;999999999999,ROUND(F1413/1000000000000,2)&amp;"万亿",IF(F1413&gt;99999999,ROUND(F1413/100000000,2)&amp;"亿",ROUND(F1413/10000,2)&amp;"万"))))</f>
        <v>5428.06万亿</v>
      </c>
      <c r="F1413" s="5">
        <f>IF(A1413="","",VLOOKUP($A1413,超越经验表!$A:$F,6,)-VLOOKUP($A$3-1,超越经验表!$A:$F,6,))</f>
        <v>5428063404196452</v>
      </c>
      <c r="G1413" s="5">
        <f>IF(A1413="","",VLOOKUP($A1413,超越经验表!$A:$G,7,)-VLOOKUP($A$3-1,超越经验表!$A:$G,7,))</f>
        <v>1411</v>
      </c>
      <c r="H1413" s="5">
        <f t="shared" ref="H1413:H1476" si="68">A1413</f>
        <v>1412</v>
      </c>
    </row>
    <row r="1414" spans="1:8" x14ac:dyDescent="0.2">
      <c r="A1414" s="11">
        <f t="shared" si="66"/>
        <v>1413</v>
      </c>
      <c r="B1414" s="6" t="str">
        <f>IF(A1414="","",VLOOKUP($A1414,超越经验表!$A:$B,2,))</f>
        <v>13.82万亿</v>
      </c>
      <c r="C1414" s="6">
        <f>IF(A1414="","",VLOOKUP($A1414,超越经验表!$A:$C,3,))</f>
        <v>13818944084154</v>
      </c>
      <c r="D1414" s="6">
        <f>IF(A1414="","",VLOOKUP($A1414,超越经验表!$A:$D,4,))</f>
        <v>1</v>
      </c>
      <c r="E1414" s="6" t="str">
        <f t="shared" si="67"/>
        <v>5441.86万亿</v>
      </c>
      <c r="F1414" s="6">
        <f>IF(A1414="","",VLOOKUP($A1414,超越经验表!$A:$F,6,)-VLOOKUP($A$3-1,超越经验表!$A:$F,6,))</f>
        <v>5441856285248693</v>
      </c>
      <c r="G1414" s="6">
        <f>IF(A1414="","",VLOOKUP($A1414,超越经验表!$A:$G,7,)-VLOOKUP($A$3-1,超越经验表!$A:$G,7,))</f>
        <v>1412</v>
      </c>
      <c r="H1414" s="6">
        <f t="shared" si="68"/>
        <v>1413</v>
      </c>
    </row>
    <row r="1415" spans="1:8" x14ac:dyDescent="0.2">
      <c r="A1415" s="5">
        <f t="shared" ref="A1415:A1478" si="69">IF(A1414="","",IF(A1414+1&lt;=4000,A1414+1,""))</f>
        <v>1414</v>
      </c>
      <c r="B1415" s="5" t="str">
        <f>IF(A1415="","",VLOOKUP($A1415,超越经验表!$A:$B,2,))</f>
        <v>13.85万亿</v>
      </c>
      <c r="C1415" s="5">
        <f>IF(A1415="","",VLOOKUP($A1415,超越经验表!$A:$C,3,))</f>
        <v>13845046210614</v>
      </c>
      <c r="D1415" s="5">
        <f>IF(A1415="","",VLOOKUP($A1415,超越经验表!$A:$D,4,))</f>
        <v>1</v>
      </c>
      <c r="E1415" s="5" t="str">
        <f t="shared" si="67"/>
        <v>5455.68万亿</v>
      </c>
      <c r="F1415" s="5">
        <f>IF(A1415="","",VLOOKUP($A1415,超越经验表!$A:$F,6,)-VLOOKUP($A$3-1,超越经验表!$A:$F,6,))</f>
        <v>5455675229332847</v>
      </c>
      <c r="G1415" s="5">
        <f>IF(A1415="","",VLOOKUP($A1415,超越经验表!$A:$G,7,)-VLOOKUP($A$3-1,超越经验表!$A:$G,7,))</f>
        <v>1413</v>
      </c>
      <c r="H1415" s="5">
        <f t="shared" si="68"/>
        <v>1414</v>
      </c>
    </row>
    <row r="1416" spans="1:8" x14ac:dyDescent="0.2">
      <c r="A1416" s="11">
        <f t="shared" si="69"/>
        <v>1415</v>
      </c>
      <c r="B1416" s="6" t="str">
        <f>IF(A1416="","",VLOOKUP($A1416,超越经验表!$A:$B,2,))</f>
        <v>13.87万亿</v>
      </c>
      <c r="C1416" s="6">
        <f>IF(A1416="","",VLOOKUP($A1416,超越经验表!$A:$C,3,))</f>
        <v>13871187490264</v>
      </c>
      <c r="D1416" s="6">
        <f>IF(A1416="","",VLOOKUP($A1416,超越经验表!$A:$D,4,))</f>
        <v>1</v>
      </c>
      <c r="E1416" s="6" t="str">
        <f t="shared" si="67"/>
        <v>5469.52万亿</v>
      </c>
      <c r="F1416" s="6">
        <f>IF(A1416="","",VLOOKUP($A1416,超越经验表!$A:$F,6,)-VLOOKUP($A$3-1,超越经验表!$A:$F,6,))</f>
        <v>5469520275543461</v>
      </c>
      <c r="G1416" s="6">
        <f>IF(A1416="","",VLOOKUP($A1416,超越经验表!$A:$G,7,)-VLOOKUP($A$3-1,超越经验表!$A:$G,7,))</f>
        <v>1414</v>
      </c>
      <c r="H1416" s="6">
        <f t="shared" si="68"/>
        <v>1415</v>
      </c>
    </row>
    <row r="1417" spans="1:8" x14ac:dyDescent="0.2">
      <c r="A1417" s="5">
        <f t="shared" si="69"/>
        <v>1416</v>
      </c>
      <c r="B1417" s="5" t="str">
        <f>IF(A1417="","",VLOOKUP($A1417,超越经验表!$A:$B,2,))</f>
        <v>13.9万亿</v>
      </c>
      <c r="C1417" s="5">
        <f>IF(A1417="","",VLOOKUP($A1417,超越经验表!$A:$C,3,))</f>
        <v>13897367981834</v>
      </c>
      <c r="D1417" s="5">
        <f>IF(A1417="","",VLOOKUP($A1417,超越经验表!$A:$D,4,))</f>
        <v>1</v>
      </c>
      <c r="E1417" s="5" t="str">
        <f t="shared" si="67"/>
        <v>5483.39万亿</v>
      </c>
      <c r="F1417" s="5">
        <f>IF(A1417="","",VLOOKUP($A1417,超越经验表!$A:$F,6,)-VLOOKUP($A$3-1,超越经验表!$A:$F,6,))</f>
        <v>5483391463033725</v>
      </c>
      <c r="G1417" s="5">
        <f>IF(A1417="","",VLOOKUP($A1417,超越经验表!$A:$G,7,)-VLOOKUP($A$3-1,超越经验表!$A:$G,7,))</f>
        <v>1415</v>
      </c>
      <c r="H1417" s="5">
        <f t="shared" si="68"/>
        <v>1416</v>
      </c>
    </row>
    <row r="1418" spans="1:8" x14ac:dyDescent="0.2">
      <c r="A1418" s="11">
        <f t="shared" si="69"/>
        <v>1417</v>
      </c>
      <c r="B1418" s="6" t="str">
        <f>IF(A1418="","",VLOOKUP($A1418,超越经验表!$A:$B,2,))</f>
        <v>13.92万亿</v>
      </c>
      <c r="C1418" s="6">
        <f>IF(A1418="","",VLOOKUP($A1418,超越经验表!$A:$C,3,))</f>
        <v>13923587744141</v>
      </c>
      <c r="D1418" s="6">
        <f>IF(A1418="","",VLOOKUP($A1418,超越经验表!$A:$D,4,))</f>
        <v>1</v>
      </c>
      <c r="E1418" s="6" t="str">
        <f t="shared" si="67"/>
        <v>5497.29万亿</v>
      </c>
      <c r="F1418" s="6">
        <f>IF(A1418="","",VLOOKUP($A1418,超越经验表!$A:$F,6,)-VLOOKUP($A$3-1,超越经验表!$A:$F,6,))</f>
        <v>5497288831015559</v>
      </c>
      <c r="G1418" s="6">
        <f>IF(A1418="","",VLOOKUP($A1418,超越经验表!$A:$G,7,)-VLOOKUP($A$3-1,超越经验表!$A:$G,7,))</f>
        <v>1416</v>
      </c>
      <c r="H1418" s="6">
        <f t="shared" si="68"/>
        <v>1417</v>
      </c>
    </row>
    <row r="1419" spans="1:8" x14ac:dyDescent="0.2">
      <c r="A1419" s="5">
        <f t="shared" si="69"/>
        <v>1418</v>
      </c>
      <c r="B1419" s="5" t="str">
        <f>IF(A1419="","",VLOOKUP($A1419,超越经验表!$A:$B,2,))</f>
        <v>13.95万亿</v>
      </c>
      <c r="C1419" s="5">
        <f>IF(A1419="","",VLOOKUP($A1419,超越经验表!$A:$C,3,))</f>
        <v>13949846836092</v>
      </c>
      <c r="D1419" s="5">
        <f>IF(A1419="","",VLOOKUP($A1419,超越经验表!$A:$D,4,))</f>
        <v>1</v>
      </c>
      <c r="E1419" s="5" t="str">
        <f t="shared" si="67"/>
        <v>5511.21万亿</v>
      </c>
      <c r="F1419" s="5">
        <f>IF(A1419="","",VLOOKUP($A1419,超越经验表!$A:$F,6,)-VLOOKUP($A$3-1,超越经验表!$A:$F,6,))</f>
        <v>5511212418759700</v>
      </c>
      <c r="G1419" s="5">
        <f>IF(A1419="","",VLOOKUP($A1419,超越经验表!$A:$G,7,)-VLOOKUP($A$3-1,超越经验表!$A:$G,7,))</f>
        <v>1417</v>
      </c>
      <c r="H1419" s="5">
        <f t="shared" si="68"/>
        <v>1418</v>
      </c>
    </row>
    <row r="1420" spans="1:8" x14ac:dyDescent="0.2">
      <c r="A1420" s="11">
        <f t="shared" si="69"/>
        <v>1419</v>
      </c>
      <c r="B1420" s="6" t="str">
        <f>IF(A1420="","",VLOOKUP($A1420,超越经验表!$A:$B,2,))</f>
        <v>13.98万亿</v>
      </c>
      <c r="C1420" s="6">
        <f>IF(A1420="","",VLOOKUP($A1420,超越经验表!$A:$C,3,))</f>
        <v>13976145316680</v>
      </c>
      <c r="D1420" s="6">
        <f>IF(A1420="","",VLOOKUP($A1420,超越经验表!$A:$D,4,))</f>
        <v>1</v>
      </c>
      <c r="E1420" s="6" t="str">
        <f t="shared" si="67"/>
        <v>5525.16万亿</v>
      </c>
      <c r="F1420" s="6">
        <f>IF(A1420="","",VLOOKUP($A1420,超越经验表!$A:$F,6,)-VLOOKUP($A$3-1,超越经验表!$A:$F,6,))</f>
        <v>5525162265595792</v>
      </c>
      <c r="G1420" s="6">
        <f>IF(A1420="","",VLOOKUP($A1420,超越经验表!$A:$G,7,)-VLOOKUP($A$3-1,超越经验表!$A:$G,7,))</f>
        <v>1418</v>
      </c>
      <c r="H1420" s="6">
        <f t="shared" si="68"/>
        <v>1419</v>
      </c>
    </row>
    <row r="1421" spans="1:8" x14ac:dyDescent="0.2">
      <c r="A1421" s="5">
        <f t="shared" si="69"/>
        <v>1420</v>
      </c>
      <c r="B1421" s="5" t="str">
        <f>IF(A1421="","",VLOOKUP($A1421,超越经验表!$A:$B,2,))</f>
        <v>14万亿</v>
      </c>
      <c r="C1421" s="5">
        <f>IF(A1421="","",VLOOKUP($A1421,超越经验表!$A:$C,3,))</f>
        <v>14002483244989</v>
      </c>
      <c r="D1421" s="5">
        <f>IF(A1421="","",VLOOKUP($A1421,超越经验表!$A:$D,4,))</f>
        <v>1</v>
      </c>
      <c r="E1421" s="5" t="str">
        <f t="shared" si="67"/>
        <v>5539.14万亿</v>
      </c>
      <c r="F1421" s="5">
        <f>IF(A1421="","",VLOOKUP($A1421,超越经验表!$A:$F,6,)-VLOOKUP($A$3-1,超越经验表!$A:$F,6,))</f>
        <v>5539138410912472</v>
      </c>
      <c r="G1421" s="5">
        <f>IF(A1421="","",VLOOKUP($A1421,超越经验表!$A:$G,7,)-VLOOKUP($A$3-1,超越经验表!$A:$G,7,))</f>
        <v>1419</v>
      </c>
      <c r="H1421" s="5">
        <f t="shared" si="68"/>
        <v>1420</v>
      </c>
    </row>
    <row r="1422" spans="1:8" x14ac:dyDescent="0.2">
      <c r="A1422" s="11">
        <f t="shared" si="69"/>
        <v>1421</v>
      </c>
      <c r="B1422" s="6" t="str">
        <f>IF(A1422="","",VLOOKUP($A1422,超越经验表!$A:$B,2,))</f>
        <v>14.03万亿</v>
      </c>
      <c r="C1422" s="6">
        <f>IF(A1422="","",VLOOKUP($A1422,超越经验表!$A:$C,3,))</f>
        <v>14028860680191</v>
      </c>
      <c r="D1422" s="6">
        <f>IF(A1422="","",VLOOKUP($A1422,超越经验表!$A:$D,4,))</f>
        <v>1</v>
      </c>
      <c r="E1422" s="6" t="str">
        <f t="shared" si="67"/>
        <v>5553.14万亿</v>
      </c>
      <c r="F1422" s="6">
        <f>IF(A1422="","",VLOOKUP($A1422,超越经验表!$A:$F,6,)-VLOOKUP($A$3-1,超越经验表!$A:$F,6,))</f>
        <v>5553140894157461</v>
      </c>
      <c r="G1422" s="6">
        <f>IF(A1422="","",VLOOKUP($A1422,超越经验表!$A:$G,7,)-VLOOKUP($A$3-1,超越经验表!$A:$G,7,))</f>
        <v>1420</v>
      </c>
      <c r="H1422" s="6">
        <f t="shared" si="68"/>
        <v>1421</v>
      </c>
    </row>
    <row r="1423" spans="1:8" x14ac:dyDescent="0.2">
      <c r="A1423" s="5">
        <f t="shared" si="69"/>
        <v>1422</v>
      </c>
      <c r="B1423" s="5" t="str">
        <f>IF(A1423="","",VLOOKUP($A1423,超越经验表!$A:$B,2,))</f>
        <v>14.06万亿</v>
      </c>
      <c r="C1423" s="5">
        <f>IF(A1423="","",VLOOKUP($A1423,超越经验表!$A:$C,3,))</f>
        <v>14055277681545</v>
      </c>
      <c r="D1423" s="5">
        <f>IF(A1423="","",VLOOKUP($A1423,超越经验表!$A:$D,4,))</f>
        <v>1</v>
      </c>
      <c r="E1423" s="5" t="str">
        <f t="shared" si="67"/>
        <v>5567.17万亿</v>
      </c>
      <c r="F1423" s="5">
        <f>IF(A1423="","",VLOOKUP($A1423,超越经验表!$A:$F,6,)-VLOOKUP($A$3-1,超越经验表!$A:$F,6,))</f>
        <v>5567169754837652</v>
      </c>
      <c r="G1423" s="5">
        <f>IF(A1423="","",VLOOKUP($A1423,超越经验表!$A:$G,7,)-VLOOKUP($A$3-1,超越经验表!$A:$G,7,))</f>
        <v>1421</v>
      </c>
      <c r="H1423" s="5">
        <f t="shared" si="68"/>
        <v>1422</v>
      </c>
    </row>
    <row r="1424" spans="1:8" x14ac:dyDescent="0.2">
      <c r="A1424" s="11">
        <f t="shared" si="69"/>
        <v>1423</v>
      </c>
      <c r="B1424" s="6" t="str">
        <f>IF(A1424="","",VLOOKUP($A1424,超越经验表!$A:$B,2,))</f>
        <v>14.08万亿</v>
      </c>
      <c r="C1424" s="6">
        <f>IF(A1424="","",VLOOKUP($A1424,超越经验表!$A:$C,3,))</f>
        <v>14081734308402</v>
      </c>
      <c r="D1424" s="6">
        <f>IF(A1424="","",VLOOKUP($A1424,超越经验表!$A:$D,4,))</f>
        <v>1</v>
      </c>
      <c r="E1424" s="6" t="str">
        <f t="shared" si="67"/>
        <v>5581.23万亿</v>
      </c>
      <c r="F1424" s="6">
        <f>IF(A1424="","",VLOOKUP($A1424,超越经验表!$A:$F,6,)-VLOOKUP($A$3-1,超越经验表!$A:$F,6,))</f>
        <v>5581225032519197</v>
      </c>
      <c r="G1424" s="6">
        <f>IF(A1424="","",VLOOKUP($A1424,超越经验表!$A:$G,7,)-VLOOKUP($A$3-1,超越经验表!$A:$G,7,))</f>
        <v>1422</v>
      </c>
      <c r="H1424" s="6">
        <f t="shared" si="68"/>
        <v>1423</v>
      </c>
    </row>
    <row r="1425" spans="1:8" x14ac:dyDescent="0.2">
      <c r="A1425" s="5">
        <f t="shared" si="69"/>
        <v>1424</v>
      </c>
      <c r="B1425" s="5" t="str">
        <f>IF(A1425="","",VLOOKUP($A1425,超越经验表!$A:$B,2,))</f>
        <v>14.11万亿</v>
      </c>
      <c r="C1425" s="5">
        <f>IF(A1425="","",VLOOKUP($A1425,超越经验表!$A:$C,3,))</f>
        <v>14108230620199</v>
      </c>
      <c r="D1425" s="5">
        <f>IF(A1425="","",VLOOKUP($A1425,超越经验表!$A:$D,4,))</f>
        <v>1</v>
      </c>
      <c r="E1425" s="5" t="str">
        <f t="shared" si="67"/>
        <v>5595.31万亿</v>
      </c>
      <c r="F1425" s="5">
        <f>IF(A1425="","",VLOOKUP($A1425,超越经验表!$A:$F,6,)-VLOOKUP($A$3-1,超越经验表!$A:$F,6,))</f>
        <v>5595306766827599</v>
      </c>
      <c r="G1425" s="5">
        <f>IF(A1425="","",VLOOKUP($A1425,超越经验表!$A:$G,7,)-VLOOKUP($A$3-1,超越经验表!$A:$G,7,))</f>
        <v>1423</v>
      </c>
      <c r="H1425" s="5">
        <f t="shared" si="68"/>
        <v>1424</v>
      </c>
    </row>
    <row r="1426" spans="1:8" x14ac:dyDescent="0.2">
      <c r="A1426" s="11">
        <f t="shared" si="69"/>
        <v>1425</v>
      </c>
      <c r="B1426" s="6" t="str">
        <f>IF(A1426="","",VLOOKUP($A1426,超越经验表!$A:$B,2,))</f>
        <v>14.13万亿</v>
      </c>
      <c r="C1426" s="6">
        <f>IF(A1426="","",VLOOKUP($A1426,超越经验表!$A:$C,3,))</f>
        <v>14134766676464</v>
      </c>
      <c r="D1426" s="6">
        <f>IF(A1426="","",VLOOKUP($A1426,超越经验表!$A:$D,4,))</f>
        <v>1</v>
      </c>
      <c r="E1426" s="6" t="str">
        <f t="shared" si="67"/>
        <v>5609.41万亿</v>
      </c>
      <c r="F1426" s="6">
        <f>IF(A1426="","",VLOOKUP($A1426,超越经验表!$A:$F,6,)-VLOOKUP($A$3-1,超越经验表!$A:$F,6,))</f>
        <v>5609414997447798</v>
      </c>
      <c r="G1426" s="6">
        <f>IF(A1426="","",VLOOKUP($A1426,超越经验表!$A:$G,7,)-VLOOKUP($A$3-1,超越经验表!$A:$G,7,))</f>
        <v>1424</v>
      </c>
      <c r="H1426" s="6">
        <f t="shared" si="68"/>
        <v>1425</v>
      </c>
    </row>
    <row r="1427" spans="1:8" x14ac:dyDescent="0.2">
      <c r="A1427" s="5">
        <f t="shared" si="69"/>
        <v>1426</v>
      </c>
      <c r="B1427" s="5" t="str">
        <f>IF(A1427="","",VLOOKUP($A1427,超越经验表!$A:$B,2,))</f>
        <v>14.16万亿</v>
      </c>
      <c r="C1427" s="5">
        <f>IF(A1427="","",VLOOKUP($A1427,超越经验表!$A:$C,3,))</f>
        <v>14161342536813</v>
      </c>
      <c r="D1427" s="5">
        <f>IF(A1427="","",VLOOKUP($A1427,超越经验表!$A:$D,4,))</f>
        <v>1</v>
      </c>
      <c r="E1427" s="5" t="str">
        <f t="shared" si="67"/>
        <v>5623.55万亿</v>
      </c>
      <c r="F1427" s="5">
        <f>IF(A1427="","",VLOOKUP($A1427,超越经验表!$A:$F,6,)-VLOOKUP($A$3-1,超越经验表!$A:$F,6,))</f>
        <v>5623549764124262</v>
      </c>
      <c r="G1427" s="5">
        <f>IF(A1427="","",VLOOKUP($A1427,超越经验表!$A:$G,7,)-VLOOKUP($A$3-1,超越经验表!$A:$G,7,))</f>
        <v>1425</v>
      </c>
      <c r="H1427" s="5">
        <f t="shared" si="68"/>
        <v>1426</v>
      </c>
    </row>
    <row r="1428" spans="1:8" x14ac:dyDescent="0.2">
      <c r="A1428" s="11">
        <f t="shared" si="69"/>
        <v>1427</v>
      </c>
      <c r="B1428" s="6" t="str">
        <f>IF(A1428="","",VLOOKUP($A1428,超越经验表!$A:$B,2,))</f>
        <v>14.19万亿</v>
      </c>
      <c r="C1428" s="6">
        <f>IF(A1428="","",VLOOKUP($A1428,超越经验表!$A:$C,3,))</f>
        <v>14187958260952</v>
      </c>
      <c r="D1428" s="6">
        <f>IF(A1428="","",VLOOKUP($A1428,超越经验表!$A:$D,4,))</f>
        <v>1</v>
      </c>
      <c r="E1428" s="6" t="str">
        <f t="shared" si="67"/>
        <v>5637.71万亿</v>
      </c>
      <c r="F1428" s="6">
        <f>IF(A1428="","",VLOOKUP($A1428,超越经验表!$A:$F,6,)-VLOOKUP($A$3-1,超越经验表!$A:$F,6,))</f>
        <v>5637711106661075</v>
      </c>
      <c r="G1428" s="6">
        <f>IF(A1428="","",VLOOKUP($A1428,超越经验表!$A:$G,7,)-VLOOKUP($A$3-1,超越经验表!$A:$G,7,))</f>
        <v>1426</v>
      </c>
      <c r="H1428" s="6">
        <f t="shared" si="68"/>
        <v>1427</v>
      </c>
    </row>
    <row r="1429" spans="1:8" x14ac:dyDescent="0.2">
      <c r="A1429" s="5">
        <f t="shared" si="69"/>
        <v>1428</v>
      </c>
      <c r="B1429" s="5" t="str">
        <f>IF(A1429="","",VLOOKUP($A1429,超越经验表!$A:$B,2,))</f>
        <v>14.21万亿</v>
      </c>
      <c r="C1429" s="5">
        <f>IF(A1429="","",VLOOKUP($A1429,超越经验表!$A:$C,3,))</f>
        <v>14214613908678</v>
      </c>
      <c r="D1429" s="5">
        <f>IF(A1429="","",VLOOKUP($A1429,超越经验表!$A:$D,4,))</f>
        <v>1</v>
      </c>
      <c r="E1429" s="5" t="str">
        <f t="shared" si="67"/>
        <v>5651.9万亿</v>
      </c>
      <c r="F1429" s="5">
        <f>IF(A1429="","",VLOOKUP($A1429,超越经验表!$A:$F,6,)-VLOOKUP($A$3-1,超越经验表!$A:$F,6,))</f>
        <v>5651899064922027</v>
      </c>
      <c r="G1429" s="5">
        <f>IF(A1429="","",VLOOKUP($A1429,超越经验表!$A:$G,7,)-VLOOKUP($A$3-1,超越经验表!$A:$G,7,))</f>
        <v>1427</v>
      </c>
      <c r="H1429" s="5">
        <f t="shared" si="68"/>
        <v>1428</v>
      </c>
    </row>
    <row r="1430" spans="1:8" x14ac:dyDescent="0.2">
      <c r="A1430" s="11">
        <f t="shared" si="69"/>
        <v>1429</v>
      </c>
      <c r="B1430" s="6" t="str">
        <f>IF(A1430="","",VLOOKUP($A1430,超越经验表!$A:$B,2,))</f>
        <v>14.24万亿</v>
      </c>
      <c r="C1430" s="6">
        <f>IF(A1430="","",VLOOKUP($A1430,超越经验表!$A:$C,3,))</f>
        <v>14241309539875</v>
      </c>
      <c r="D1430" s="6">
        <f>IF(A1430="","",VLOOKUP($A1430,超越经验表!$A:$D,4,))</f>
        <v>1</v>
      </c>
      <c r="E1430" s="6" t="str">
        <f t="shared" si="67"/>
        <v>5666.11万亿</v>
      </c>
      <c r="F1430" s="6">
        <f>IF(A1430="","",VLOOKUP($A1430,超越经验表!$A:$F,6,)-VLOOKUP($A$3-1,超越经验表!$A:$F,6,))</f>
        <v>5666113678830705</v>
      </c>
      <c r="G1430" s="6">
        <f>IF(A1430="","",VLOOKUP($A1430,超越经验表!$A:$G,7,)-VLOOKUP($A$3-1,超越经验表!$A:$G,7,))</f>
        <v>1428</v>
      </c>
      <c r="H1430" s="6">
        <f t="shared" si="68"/>
        <v>1429</v>
      </c>
    </row>
    <row r="1431" spans="1:8" x14ac:dyDescent="0.2">
      <c r="A1431" s="5">
        <f t="shared" si="69"/>
        <v>1430</v>
      </c>
      <c r="B1431" s="5" t="str">
        <f>IF(A1431="","",VLOOKUP($A1431,超越经验表!$A:$B,2,))</f>
        <v>14.27万亿</v>
      </c>
      <c r="C1431" s="5">
        <f>IF(A1431="","",VLOOKUP($A1431,超越经验表!$A:$C,3,))</f>
        <v>14268045214519</v>
      </c>
      <c r="D1431" s="5">
        <f>IF(A1431="","",VLOOKUP($A1431,超越经验表!$A:$D,4,))</f>
        <v>1</v>
      </c>
      <c r="E1431" s="5" t="str">
        <f t="shared" si="67"/>
        <v>5680.35万亿</v>
      </c>
      <c r="F1431" s="5">
        <f>IF(A1431="","",VLOOKUP($A1431,超越经验表!$A:$F,6,)-VLOOKUP($A$3-1,超越经验表!$A:$F,6,))</f>
        <v>5680354988370580</v>
      </c>
      <c r="G1431" s="5">
        <f>IF(A1431="","",VLOOKUP($A1431,超越经验表!$A:$G,7,)-VLOOKUP($A$3-1,超越经验表!$A:$G,7,))</f>
        <v>1429</v>
      </c>
      <c r="H1431" s="5">
        <f t="shared" si="68"/>
        <v>1430</v>
      </c>
    </row>
    <row r="1432" spans="1:8" x14ac:dyDescent="0.2">
      <c r="A1432" s="11">
        <f t="shared" si="69"/>
        <v>1431</v>
      </c>
      <c r="B1432" s="6" t="str">
        <f>IF(A1432="","",VLOOKUP($A1432,超越经验表!$A:$B,2,))</f>
        <v>14.29万亿</v>
      </c>
      <c r="C1432" s="6">
        <f>IF(A1432="","",VLOOKUP($A1432,超越经验表!$A:$C,3,))</f>
        <v>14294820992675</v>
      </c>
      <c r="D1432" s="6">
        <f>IF(A1432="","",VLOOKUP($A1432,超越经验表!$A:$D,4,))</f>
        <v>1</v>
      </c>
      <c r="E1432" s="6" t="str">
        <f t="shared" si="67"/>
        <v>5694.62万亿</v>
      </c>
      <c r="F1432" s="6">
        <f>IF(A1432="","",VLOOKUP($A1432,超越经验表!$A:$F,6,)-VLOOKUP($A$3-1,超越经验表!$A:$F,6,))</f>
        <v>5694623033585099</v>
      </c>
      <c r="G1432" s="6">
        <f>IF(A1432="","",VLOOKUP($A1432,超越经验表!$A:$G,7,)-VLOOKUP($A$3-1,超越经验表!$A:$G,7,))</f>
        <v>1430</v>
      </c>
      <c r="H1432" s="6">
        <f t="shared" si="68"/>
        <v>1431</v>
      </c>
    </row>
    <row r="1433" spans="1:8" x14ac:dyDescent="0.2">
      <c r="A1433" s="5">
        <f t="shared" si="69"/>
        <v>1432</v>
      </c>
      <c r="B1433" s="5" t="str">
        <f>IF(A1433="","",VLOOKUP($A1433,超越经验表!$A:$B,2,))</f>
        <v>14.32万亿</v>
      </c>
      <c r="C1433" s="5">
        <f>IF(A1433="","",VLOOKUP($A1433,超越经验表!$A:$C,3,))</f>
        <v>14321636934498</v>
      </c>
      <c r="D1433" s="5">
        <f>IF(A1433="","",VLOOKUP($A1433,超越经验表!$A:$D,4,))</f>
        <v>1</v>
      </c>
      <c r="E1433" s="5" t="str">
        <f t="shared" si="67"/>
        <v>5708.92万亿</v>
      </c>
      <c r="F1433" s="5">
        <f>IF(A1433="","",VLOOKUP($A1433,超越经验表!$A:$F,6,)-VLOOKUP($A$3-1,超越经验表!$A:$F,6,))</f>
        <v>5708917854577774</v>
      </c>
      <c r="G1433" s="5">
        <f>IF(A1433="","",VLOOKUP($A1433,超越经验表!$A:$G,7,)-VLOOKUP($A$3-1,超越经验表!$A:$G,7,))</f>
        <v>1431</v>
      </c>
      <c r="H1433" s="5">
        <f t="shared" si="68"/>
        <v>1432</v>
      </c>
    </row>
    <row r="1434" spans="1:8" x14ac:dyDescent="0.2">
      <c r="A1434" s="11">
        <f t="shared" si="69"/>
        <v>1433</v>
      </c>
      <c r="B1434" s="6" t="str">
        <f>IF(A1434="","",VLOOKUP($A1434,超越经验表!$A:$B,2,))</f>
        <v>14.35万亿</v>
      </c>
      <c r="C1434" s="6">
        <f>IF(A1434="","",VLOOKUP($A1434,超越经验表!$A:$C,3,))</f>
        <v>14348493100235</v>
      </c>
      <c r="D1434" s="6">
        <f>IF(A1434="","",VLOOKUP($A1434,超越经验表!$A:$D,4,))</f>
        <v>1</v>
      </c>
      <c r="E1434" s="6" t="str">
        <f t="shared" si="67"/>
        <v>5723.24万亿</v>
      </c>
      <c r="F1434" s="6">
        <f>IF(A1434="","",VLOOKUP($A1434,超越经验表!$A:$F,6,)-VLOOKUP($A$3-1,超越经验表!$A:$F,6,))</f>
        <v>5723239491512272</v>
      </c>
      <c r="G1434" s="6">
        <f>IF(A1434="","",VLOOKUP($A1434,超越经验表!$A:$G,7,)-VLOOKUP($A$3-1,超越经验表!$A:$G,7,))</f>
        <v>1432</v>
      </c>
      <c r="H1434" s="6">
        <f t="shared" si="68"/>
        <v>1433</v>
      </c>
    </row>
    <row r="1435" spans="1:8" x14ac:dyDescent="0.2">
      <c r="A1435" s="5">
        <f t="shared" si="69"/>
        <v>1434</v>
      </c>
      <c r="B1435" s="5" t="str">
        <f>IF(A1435="","",VLOOKUP($A1435,超越经验表!$A:$B,2,))</f>
        <v>14.38万亿</v>
      </c>
      <c r="C1435" s="5">
        <f>IF(A1435="","",VLOOKUP($A1435,超越经验表!$A:$C,3,))</f>
        <v>14375389550219</v>
      </c>
      <c r="D1435" s="5">
        <f>IF(A1435="","",VLOOKUP($A1435,超越经验表!$A:$D,4,))</f>
        <v>1</v>
      </c>
      <c r="E1435" s="5" t="str">
        <f t="shared" si="67"/>
        <v>5737.59万亿</v>
      </c>
      <c r="F1435" s="5">
        <f>IF(A1435="","",VLOOKUP($A1435,超越经验表!$A:$F,6,)-VLOOKUP($A$3-1,超越经验表!$A:$F,6,))</f>
        <v>5737587984612507</v>
      </c>
      <c r="G1435" s="5">
        <f>IF(A1435="","",VLOOKUP($A1435,超越经验表!$A:$G,7,)-VLOOKUP($A$3-1,超越经验表!$A:$G,7,))</f>
        <v>1433</v>
      </c>
      <c r="H1435" s="5">
        <f t="shared" si="68"/>
        <v>1434</v>
      </c>
    </row>
    <row r="1436" spans="1:8" x14ac:dyDescent="0.2">
      <c r="A1436" s="11">
        <f t="shared" si="69"/>
        <v>1435</v>
      </c>
      <c r="B1436" s="6" t="str">
        <f>IF(A1436="","",VLOOKUP($A1436,超越经验表!$A:$B,2,))</f>
        <v>14.4万亿</v>
      </c>
      <c r="C1436" s="6">
        <f>IF(A1436="","",VLOOKUP($A1436,超越经验表!$A:$C,3,))</f>
        <v>14402326344879</v>
      </c>
      <c r="D1436" s="6">
        <f>IF(A1436="","",VLOOKUP($A1436,超越经验表!$A:$D,4,))</f>
        <v>1</v>
      </c>
      <c r="E1436" s="6" t="str">
        <f t="shared" si="67"/>
        <v>5751.96万亿</v>
      </c>
      <c r="F1436" s="6">
        <f>IF(A1436="","",VLOOKUP($A1436,超越经验表!$A:$F,6,)-VLOOKUP($A$3-1,超越经验表!$A:$F,6,))</f>
        <v>5751963374162726</v>
      </c>
      <c r="G1436" s="6">
        <f>IF(A1436="","",VLOOKUP($A1436,超越经验表!$A:$G,7,)-VLOOKUP($A$3-1,超越经验表!$A:$G,7,))</f>
        <v>1434</v>
      </c>
      <c r="H1436" s="6">
        <f t="shared" si="68"/>
        <v>1435</v>
      </c>
    </row>
    <row r="1437" spans="1:8" x14ac:dyDescent="0.2">
      <c r="A1437" s="5">
        <f t="shared" si="69"/>
        <v>1436</v>
      </c>
      <c r="B1437" s="5" t="str">
        <f>IF(A1437="","",VLOOKUP($A1437,超越经验表!$A:$B,2,))</f>
        <v>14.43万亿</v>
      </c>
      <c r="C1437" s="5">
        <f>IF(A1437="","",VLOOKUP($A1437,超越经验表!$A:$C,3,))</f>
        <v>14429303544730</v>
      </c>
      <c r="D1437" s="5">
        <f>IF(A1437="","",VLOOKUP($A1437,超越经验表!$A:$D,4,))</f>
        <v>1</v>
      </c>
      <c r="E1437" s="5" t="str">
        <f t="shared" si="67"/>
        <v>5766.37万亿</v>
      </c>
      <c r="F1437" s="5">
        <f>IF(A1437="","",VLOOKUP($A1437,超越经验表!$A:$F,6,)-VLOOKUP($A$3-1,超越经验表!$A:$F,6,))</f>
        <v>5766365700507605</v>
      </c>
      <c r="G1437" s="5">
        <f>IF(A1437="","",VLOOKUP($A1437,超越经验表!$A:$G,7,)-VLOOKUP($A$3-1,超越经验表!$A:$G,7,))</f>
        <v>1435</v>
      </c>
      <c r="H1437" s="5">
        <f t="shared" si="68"/>
        <v>1436</v>
      </c>
    </row>
    <row r="1438" spans="1:8" x14ac:dyDescent="0.2">
      <c r="A1438" s="11">
        <f t="shared" si="69"/>
        <v>1437</v>
      </c>
      <c r="B1438" s="6" t="str">
        <f>IF(A1438="","",VLOOKUP($A1438,超越经验表!$A:$B,2,))</f>
        <v>14.46万亿</v>
      </c>
      <c r="C1438" s="6">
        <f>IF(A1438="","",VLOOKUP($A1438,超越经验表!$A:$C,3,))</f>
        <v>14456321210382</v>
      </c>
      <c r="D1438" s="6">
        <f>IF(A1438="","",VLOOKUP($A1438,超越经验表!$A:$D,4,))</f>
        <v>1</v>
      </c>
      <c r="E1438" s="6" t="str">
        <f t="shared" si="67"/>
        <v>5780.8万亿</v>
      </c>
      <c r="F1438" s="6">
        <f>IF(A1438="","",VLOOKUP($A1438,超越经验表!$A:$F,6,)-VLOOKUP($A$3-1,超越经验表!$A:$F,6,))</f>
        <v>5780795004052335</v>
      </c>
      <c r="G1438" s="6">
        <f>IF(A1438="","",VLOOKUP($A1438,超越经验表!$A:$G,7,)-VLOOKUP($A$3-1,超越经验表!$A:$G,7,))</f>
        <v>1436</v>
      </c>
      <c r="H1438" s="6">
        <f t="shared" si="68"/>
        <v>1437</v>
      </c>
    </row>
    <row r="1439" spans="1:8" x14ac:dyDescent="0.2">
      <c r="A1439" s="5">
        <f t="shared" si="69"/>
        <v>1438</v>
      </c>
      <c r="B1439" s="5" t="str">
        <f>IF(A1439="","",VLOOKUP($A1439,超越经验表!$A:$B,2,))</f>
        <v>14.48万亿</v>
      </c>
      <c r="C1439" s="5">
        <f>IF(A1439="","",VLOOKUP($A1439,超越经验表!$A:$C,3,))</f>
        <v>14483379402532</v>
      </c>
      <c r="D1439" s="5">
        <f>IF(A1439="","",VLOOKUP($A1439,超越经验表!$A:$D,4,))</f>
        <v>1</v>
      </c>
      <c r="E1439" s="5" t="str">
        <f t="shared" si="67"/>
        <v>5795.25万亿</v>
      </c>
      <c r="F1439" s="5">
        <f>IF(A1439="","",VLOOKUP($A1439,超越经验表!$A:$F,6,)-VLOOKUP($A$3-1,超越经验表!$A:$F,6,))</f>
        <v>5795251325262717</v>
      </c>
      <c r="G1439" s="5">
        <f>IF(A1439="","",VLOOKUP($A1439,超越经验表!$A:$G,7,)-VLOOKUP($A$3-1,超越经验表!$A:$G,7,))</f>
        <v>1437</v>
      </c>
      <c r="H1439" s="5">
        <f t="shared" si="68"/>
        <v>1438</v>
      </c>
    </row>
    <row r="1440" spans="1:8" x14ac:dyDescent="0.2">
      <c r="A1440" s="11">
        <f t="shared" si="69"/>
        <v>1439</v>
      </c>
      <c r="B1440" s="6" t="str">
        <f>IF(A1440="","",VLOOKUP($A1440,超越经验表!$A:$B,2,))</f>
        <v>14.51万亿</v>
      </c>
      <c r="C1440" s="6">
        <f>IF(A1440="","",VLOOKUP($A1440,超越经验表!$A:$C,3,))</f>
        <v>14510478181970</v>
      </c>
      <c r="D1440" s="6">
        <f>IF(A1440="","",VLOOKUP($A1440,超越经验表!$A:$D,4,))</f>
        <v>1</v>
      </c>
      <c r="E1440" s="6" t="str">
        <f t="shared" si="67"/>
        <v>5809.73万亿</v>
      </c>
      <c r="F1440" s="6">
        <f>IF(A1440="","",VLOOKUP($A1440,超越经验表!$A:$F,6,)-VLOOKUP($A$3-1,超越经验表!$A:$F,6,))</f>
        <v>5809734704665249</v>
      </c>
      <c r="G1440" s="6">
        <f>IF(A1440="","",VLOOKUP($A1440,超越经验表!$A:$G,7,)-VLOOKUP($A$3-1,超越经验表!$A:$G,7,))</f>
        <v>1438</v>
      </c>
      <c r="H1440" s="6">
        <f t="shared" si="68"/>
        <v>1439</v>
      </c>
    </row>
    <row r="1441" spans="1:8" x14ac:dyDescent="0.2">
      <c r="A1441" s="5">
        <f t="shared" si="69"/>
        <v>1440</v>
      </c>
      <c r="B1441" s="5" t="str">
        <f>IF(A1441="","",VLOOKUP($A1441,超越经验表!$A:$B,2,))</f>
        <v>14.54万亿</v>
      </c>
      <c r="C1441" s="5">
        <f>IF(A1441="","",VLOOKUP($A1441,超越经验表!$A:$C,3,))</f>
        <v>14537617609577</v>
      </c>
      <c r="D1441" s="5">
        <f>IF(A1441="","",VLOOKUP($A1441,超越经验表!$A:$D,4,))</f>
        <v>1</v>
      </c>
      <c r="E1441" s="5" t="str">
        <f t="shared" si="67"/>
        <v>5824.25万亿</v>
      </c>
      <c r="F1441" s="5">
        <f>IF(A1441="","",VLOOKUP($A1441,超越经验表!$A:$F,6,)-VLOOKUP($A$3-1,超越经验表!$A:$F,6,))</f>
        <v>5824245182847219</v>
      </c>
      <c r="G1441" s="5">
        <f>IF(A1441="","",VLOOKUP($A1441,超越经验表!$A:$G,7,)-VLOOKUP($A$3-1,超越经验表!$A:$G,7,))</f>
        <v>1439</v>
      </c>
      <c r="H1441" s="5">
        <f t="shared" si="68"/>
        <v>1440</v>
      </c>
    </row>
    <row r="1442" spans="1:8" x14ac:dyDescent="0.2">
      <c r="A1442" s="11">
        <f t="shared" si="69"/>
        <v>1441</v>
      </c>
      <c r="B1442" s="6" t="str">
        <f>IF(A1442="","",VLOOKUP($A1442,超越经验表!$A:$B,2,))</f>
        <v>14.56万亿</v>
      </c>
      <c r="C1442" s="6">
        <f>IF(A1442="","",VLOOKUP($A1442,超越经验表!$A:$C,3,))</f>
        <v>14564797746325</v>
      </c>
      <c r="D1442" s="6">
        <f>IF(A1442="","",VLOOKUP($A1442,超越经验表!$A:$D,4,))</f>
        <v>1</v>
      </c>
      <c r="E1442" s="6" t="str">
        <f t="shared" si="67"/>
        <v>5838.78万亿</v>
      </c>
      <c r="F1442" s="6">
        <f>IF(A1442="","",VLOOKUP($A1442,超越经验表!$A:$F,6,)-VLOOKUP($A$3-1,超越经验表!$A:$F,6,))</f>
        <v>5838782800456796</v>
      </c>
      <c r="G1442" s="6">
        <f>IF(A1442="","",VLOOKUP($A1442,超越经验表!$A:$G,7,)-VLOOKUP($A$3-1,超越经验表!$A:$G,7,))</f>
        <v>1440</v>
      </c>
      <c r="H1442" s="6">
        <f t="shared" si="68"/>
        <v>1441</v>
      </c>
    </row>
    <row r="1443" spans="1:8" x14ac:dyDescent="0.2">
      <c r="A1443" s="5">
        <f t="shared" si="69"/>
        <v>1442</v>
      </c>
      <c r="B1443" s="5" t="str">
        <f>IF(A1443="","",VLOOKUP($A1443,超越经验表!$A:$B,2,))</f>
        <v>14.59万亿</v>
      </c>
      <c r="C1443" s="5">
        <f>IF(A1443="","",VLOOKUP($A1443,超越经验表!$A:$C,3,))</f>
        <v>14592018653279</v>
      </c>
      <c r="D1443" s="5">
        <f>IF(A1443="","",VLOOKUP($A1443,超越经验表!$A:$D,4,))</f>
        <v>1</v>
      </c>
      <c r="E1443" s="5" t="str">
        <f t="shared" si="67"/>
        <v>5853.35万亿</v>
      </c>
      <c r="F1443" s="5">
        <f>IF(A1443="","",VLOOKUP($A1443,超越经验表!$A:$F,6,)-VLOOKUP($A$3-1,超越经验表!$A:$F,6,))</f>
        <v>5853347598203121</v>
      </c>
      <c r="G1443" s="5">
        <f>IF(A1443="","",VLOOKUP($A1443,超越经验表!$A:$G,7,)-VLOOKUP($A$3-1,超越经验表!$A:$G,7,))</f>
        <v>1441</v>
      </c>
      <c r="H1443" s="5">
        <f t="shared" si="68"/>
        <v>1442</v>
      </c>
    </row>
    <row r="1444" spans="1:8" x14ac:dyDescent="0.2">
      <c r="A1444" s="11">
        <f t="shared" si="69"/>
        <v>1443</v>
      </c>
      <c r="B1444" s="6" t="str">
        <f>IF(A1444="","",VLOOKUP($A1444,超越经验表!$A:$B,2,))</f>
        <v>14.62万亿</v>
      </c>
      <c r="C1444" s="6">
        <f>IF(A1444="","",VLOOKUP($A1444,超越经验表!$A:$C,3,))</f>
        <v>14619280391593</v>
      </c>
      <c r="D1444" s="6">
        <f>IF(A1444="","",VLOOKUP($A1444,超越经验表!$A:$D,4,))</f>
        <v>1</v>
      </c>
      <c r="E1444" s="6" t="str">
        <f t="shared" si="67"/>
        <v>5867.94万亿</v>
      </c>
      <c r="F1444" s="6">
        <f>IF(A1444="","",VLOOKUP($A1444,超越经验表!$A:$F,6,)-VLOOKUP($A$3-1,超越经验表!$A:$F,6,))</f>
        <v>5867939616856400</v>
      </c>
      <c r="G1444" s="6">
        <f>IF(A1444="","",VLOOKUP($A1444,超越经验表!$A:$G,7,)-VLOOKUP($A$3-1,超越经验表!$A:$G,7,))</f>
        <v>1442</v>
      </c>
      <c r="H1444" s="6">
        <f t="shared" si="68"/>
        <v>1443</v>
      </c>
    </row>
    <row r="1445" spans="1:8" x14ac:dyDescent="0.2">
      <c r="A1445" s="5">
        <f t="shared" si="69"/>
        <v>1444</v>
      </c>
      <c r="B1445" s="5" t="str">
        <f>IF(A1445="","",VLOOKUP($A1445,超越经验表!$A:$B,2,))</f>
        <v>14.65万亿</v>
      </c>
      <c r="C1445" s="5">
        <f>IF(A1445="","",VLOOKUP($A1445,超越经验表!$A:$C,3,))</f>
        <v>14646583022515</v>
      </c>
      <c r="D1445" s="5">
        <f>IF(A1445="","",VLOOKUP($A1445,超越经验表!$A:$D,4,))</f>
        <v>1</v>
      </c>
      <c r="E1445" s="5" t="str">
        <f t="shared" si="67"/>
        <v>5882.56万亿</v>
      </c>
      <c r="F1445" s="5">
        <f>IF(A1445="","",VLOOKUP($A1445,超越经验表!$A:$F,6,)-VLOOKUP($A$3-1,超越经验表!$A:$F,6,))</f>
        <v>5882558897247993</v>
      </c>
      <c r="G1445" s="5">
        <f>IF(A1445="","",VLOOKUP($A1445,超越经验表!$A:$G,7,)-VLOOKUP($A$3-1,超越经验表!$A:$G,7,))</f>
        <v>1443</v>
      </c>
      <c r="H1445" s="5">
        <f t="shared" si="68"/>
        <v>1444</v>
      </c>
    </row>
    <row r="1446" spans="1:8" x14ac:dyDescent="0.2">
      <c r="A1446" s="11">
        <f t="shared" si="69"/>
        <v>1445</v>
      </c>
      <c r="B1446" s="6" t="str">
        <f>IF(A1446="","",VLOOKUP($A1446,超越经验表!$A:$B,2,))</f>
        <v>14.67万亿</v>
      </c>
      <c r="C1446" s="6">
        <f>IF(A1446="","",VLOOKUP($A1446,超越经验表!$A:$C,3,))</f>
        <v>14673926607383</v>
      </c>
      <c r="D1446" s="6">
        <f>IF(A1446="","",VLOOKUP($A1446,超越经验表!$A:$D,4,))</f>
        <v>1</v>
      </c>
      <c r="E1446" s="6" t="str">
        <f t="shared" si="67"/>
        <v>5897.21万亿</v>
      </c>
      <c r="F1446" s="6">
        <f>IF(A1446="","",VLOOKUP($A1446,超越经验表!$A:$F,6,)-VLOOKUP($A$3-1,超越经验表!$A:$F,6,))</f>
        <v>5897205480270508</v>
      </c>
      <c r="G1446" s="6">
        <f>IF(A1446="","",VLOOKUP($A1446,超越经验表!$A:$G,7,)-VLOOKUP($A$3-1,超越经验表!$A:$G,7,))</f>
        <v>1444</v>
      </c>
      <c r="H1446" s="6">
        <f t="shared" si="68"/>
        <v>1445</v>
      </c>
    </row>
    <row r="1447" spans="1:8" x14ac:dyDescent="0.2">
      <c r="A1447" s="5">
        <f t="shared" si="69"/>
        <v>1446</v>
      </c>
      <c r="B1447" s="5" t="str">
        <f>IF(A1447="","",VLOOKUP($A1447,超越经验表!$A:$B,2,))</f>
        <v>14.7万亿</v>
      </c>
      <c r="C1447" s="5">
        <f>IF(A1447="","",VLOOKUP($A1447,超越经验表!$A:$C,3,))</f>
        <v>14701311207628</v>
      </c>
      <c r="D1447" s="5">
        <f>IF(A1447="","",VLOOKUP($A1447,超越经验表!$A:$D,4,))</f>
        <v>1</v>
      </c>
      <c r="E1447" s="5" t="str">
        <f t="shared" si="67"/>
        <v>5911.88万亿</v>
      </c>
      <c r="F1447" s="5">
        <f>IF(A1447="","",VLOOKUP($A1447,超越经验表!$A:$F,6,)-VLOOKUP($A$3-1,超越经验表!$A:$F,6,))</f>
        <v>5911879406877891</v>
      </c>
      <c r="G1447" s="5">
        <f>IF(A1447="","",VLOOKUP($A1447,超越经验表!$A:$G,7,)-VLOOKUP($A$3-1,超越经验表!$A:$G,7,))</f>
        <v>1445</v>
      </c>
      <c r="H1447" s="5">
        <f t="shared" si="68"/>
        <v>1446</v>
      </c>
    </row>
    <row r="1448" spans="1:8" x14ac:dyDescent="0.2">
      <c r="A1448" s="11">
        <f t="shared" si="69"/>
        <v>1447</v>
      </c>
      <c r="B1448" s="6" t="str">
        <f>IF(A1448="","",VLOOKUP($A1448,超越经验表!$A:$B,2,))</f>
        <v>14.73万亿</v>
      </c>
      <c r="C1448" s="6">
        <f>IF(A1448="","",VLOOKUP($A1448,超越经验表!$A:$C,3,))</f>
        <v>14728736884774</v>
      </c>
      <c r="D1448" s="6">
        <f>IF(A1448="","",VLOOKUP($A1448,超越经验表!$A:$D,4,))</f>
        <v>1</v>
      </c>
      <c r="E1448" s="6" t="str">
        <f t="shared" si="67"/>
        <v>5926.58万亿</v>
      </c>
      <c r="F1448" s="6">
        <f>IF(A1448="","",VLOOKUP($A1448,超越经验表!$A:$F,6,)-VLOOKUP($A$3-1,超越经验表!$A:$F,6,))</f>
        <v>5926580718085519</v>
      </c>
      <c r="G1448" s="6">
        <f>IF(A1448="","",VLOOKUP($A1448,超越经验表!$A:$G,7,)-VLOOKUP($A$3-1,超越经验表!$A:$G,7,))</f>
        <v>1446</v>
      </c>
      <c r="H1448" s="6">
        <f t="shared" si="68"/>
        <v>1447</v>
      </c>
    </row>
    <row r="1449" spans="1:8" x14ac:dyDescent="0.2">
      <c r="A1449" s="5">
        <f t="shared" si="69"/>
        <v>1448</v>
      </c>
      <c r="B1449" s="5" t="str">
        <f>IF(A1449="","",VLOOKUP($A1449,超越经验表!$A:$B,2,))</f>
        <v>14.76万亿</v>
      </c>
      <c r="C1449" s="5">
        <f>IF(A1449="","",VLOOKUP($A1449,超越经验表!$A:$C,3,))</f>
        <v>14756203700436</v>
      </c>
      <c r="D1449" s="5">
        <f>IF(A1449="","",VLOOKUP($A1449,超越经验表!$A:$D,4,))</f>
        <v>1</v>
      </c>
      <c r="E1449" s="5" t="str">
        <f t="shared" si="67"/>
        <v>5941.31万亿</v>
      </c>
      <c r="F1449" s="5">
        <f>IF(A1449="","",VLOOKUP($A1449,超越经验表!$A:$F,6,)-VLOOKUP($A$3-1,超越经验表!$A:$F,6,))</f>
        <v>5941309454970293</v>
      </c>
      <c r="G1449" s="5">
        <f>IF(A1449="","",VLOOKUP($A1449,超越经验表!$A:$G,7,)-VLOOKUP($A$3-1,超越经验表!$A:$G,7,))</f>
        <v>1447</v>
      </c>
      <c r="H1449" s="5">
        <f t="shared" si="68"/>
        <v>1448</v>
      </c>
    </row>
    <row r="1450" spans="1:8" x14ac:dyDescent="0.2">
      <c r="A1450" s="11">
        <f t="shared" si="69"/>
        <v>1449</v>
      </c>
      <c r="B1450" s="6" t="str">
        <f>IF(A1450="","",VLOOKUP($A1450,超越经验表!$A:$B,2,))</f>
        <v>14.78万亿</v>
      </c>
      <c r="C1450" s="6">
        <f>IF(A1450="","",VLOOKUP($A1450,超越经验表!$A:$C,3,))</f>
        <v>14783711716321</v>
      </c>
      <c r="D1450" s="6">
        <f>IF(A1450="","",VLOOKUP($A1450,超越经验表!$A:$D,4,))</f>
        <v>1</v>
      </c>
      <c r="E1450" s="6" t="str">
        <f t="shared" si="67"/>
        <v>5956.07万亿</v>
      </c>
      <c r="F1450" s="6">
        <f>IF(A1450="","",VLOOKUP($A1450,超越经验表!$A:$F,6,)-VLOOKUP($A$3-1,超越经验表!$A:$F,6,))</f>
        <v>5956065658670729</v>
      </c>
      <c r="G1450" s="6">
        <f>IF(A1450="","",VLOOKUP($A1450,超越经验表!$A:$G,7,)-VLOOKUP($A$3-1,超越经验表!$A:$G,7,))</f>
        <v>1448</v>
      </c>
      <c r="H1450" s="6">
        <f t="shared" si="68"/>
        <v>1449</v>
      </c>
    </row>
    <row r="1451" spans="1:8" x14ac:dyDescent="0.2">
      <c r="A1451" s="5">
        <f t="shared" si="69"/>
        <v>1450</v>
      </c>
      <c r="B1451" s="5" t="str">
        <f>IF(A1451="","",VLOOKUP($A1451,超越经验表!$A:$B,2,))</f>
        <v>14.79万亿</v>
      </c>
      <c r="C1451" s="5">
        <f>IF(A1451="","",VLOOKUP($A1451,超越经验表!$A:$C,3,))</f>
        <v>14792000000000</v>
      </c>
      <c r="D1451" s="5">
        <f>IF(A1451="","",VLOOKUP($A1451,超越经验表!$A:$D,4,))</f>
        <v>1</v>
      </c>
      <c r="E1451" s="5" t="str">
        <f t="shared" si="67"/>
        <v>5970.85万亿</v>
      </c>
      <c r="F1451" s="5">
        <f>IF(A1451="","",VLOOKUP($A1451,超越经验表!$A:$F,6,)-VLOOKUP($A$3-1,超越经验表!$A:$F,6,))</f>
        <v>5970849370387050</v>
      </c>
      <c r="G1451" s="5">
        <f>IF(A1451="","",VLOOKUP($A1451,超越经验表!$A:$G,7,)-VLOOKUP($A$3-1,超越经验表!$A:$G,7,))</f>
        <v>1449</v>
      </c>
      <c r="H1451" s="5">
        <f t="shared" si="68"/>
        <v>1450</v>
      </c>
    </row>
    <row r="1452" spans="1:8" x14ac:dyDescent="0.2">
      <c r="A1452" s="11">
        <f t="shared" si="69"/>
        <v>1451</v>
      </c>
      <c r="B1452" s="6" t="str">
        <f>IF(A1452="","",VLOOKUP($A1452,超越经验表!$A:$B,2,))</f>
        <v>14.8万亿</v>
      </c>
      <c r="C1452" s="6">
        <f>IF(A1452="","",VLOOKUP($A1452,超越经验表!$A:$C,3,))</f>
        <v>14800000000000</v>
      </c>
      <c r="D1452" s="6">
        <f>IF(A1452="","",VLOOKUP($A1452,超越经验表!$A:$D,4,))</f>
        <v>1</v>
      </c>
      <c r="E1452" s="6" t="str">
        <f t="shared" si="67"/>
        <v>5985.64万亿</v>
      </c>
      <c r="F1452" s="6">
        <f>IF(A1452="","",VLOOKUP($A1452,超越经验表!$A:$F,6,)-VLOOKUP($A$3-1,超越经验表!$A:$F,6,))</f>
        <v>5985641370387050</v>
      </c>
      <c r="G1452" s="6">
        <f>IF(A1452="","",VLOOKUP($A1452,超越经验表!$A:$G,7,)-VLOOKUP($A$3-1,超越经验表!$A:$G,7,))</f>
        <v>1450</v>
      </c>
      <c r="H1452" s="6">
        <f t="shared" si="68"/>
        <v>1451</v>
      </c>
    </row>
    <row r="1453" spans="1:8" x14ac:dyDescent="0.2">
      <c r="A1453" s="5">
        <f t="shared" si="69"/>
        <v>1452</v>
      </c>
      <c r="B1453" s="5" t="str">
        <f>IF(A1453="","",VLOOKUP($A1453,超越经验表!$A:$B,2,))</f>
        <v>14.81万亿</v>
      </c>
      <c r="C1453" s="5">
        <f>IF(A1453="","",VLOOKUP($A1453,超越经验表!$A:$C,3,))</f>
        <v>14808000000000</v>
      </c>
      <c r="D1453" s="5">
        <f>IF(A1453="","",VLOOKUP($A1453,超越经验表!$A:$D,4,))</f>
        <v>1</v>
      </c>
      <c r="E1453" s="5" t="str">
        <f t="shared" si="67"/>
        <v>6000.44万亿</v>
      </c>
      <c r="F1453" s="5">
        <f>IF(A1453="","",VLOOKUP($A1453,超越经验表!$A:$F,6,)-VLOOKUP($A$3-1,超越经验表!$A:$F,6,))</f>
        <v>6000441370387050</v>
      </c>
      <c r="G1453" s="5">
        <f>IF(A1453="","",VLOOKUP($A1453,超越经验表!$A:$G,7,)-VLOOKUP($A$3-1,超越经验表!$A:$G,7,))</f>
        <v>1451</v>
      </c>
      <c r="H1453" s="5">
        <f t="shared" si="68"/>
        <v>1452</v>
      </c>
    </row>
    <row r="1454" spans="1:8" x14ac:dyDescent="0.2">
      <c r="A1454" s="11">
        <f t="shared" si="69"/>
        <v>1453</v>
      </c>
      <c r="B1454" s="6" t="str">
        <f>IF(A1454="","",VLOOKUP($A1454,超越经验表!$A:$B,2,))</f>
        <v>14.82万亿</v>
      </c>
      <c r="C1454" s="6">
        <f>IF(A1454="","",VLOOKUP($A1454,超越经验表!$A:$C,3,))</f>
        <v>14816000000000</v>
      </c>
      <c r="D1454" s="6">
        <f>IF(A1454="","",VLOOKUP($A1454,超越经验表!$A:$D,4,))</f>
        <v>1</v>
      </c>
      <c r="E1454" s="6" t="str">
        <f t="shared" si="67"/>
        <v>6015.25万亿</v>
      </c>
      <c r="F1454" s="6">
        <f>IF(A1454="","",VLOOKUP($A1454,超越经验表!$A:$F,6,)-VLOOKUP($A$3-1,超越经验表!$A:$F,6,))</f>
        <v>6015249370387050</v>
      </c>
      <c r="G1454" s="6">
        <f>IF(A1454="","",VLOOKUP($A1454,超越经验表!$A:$G,7,)-VLOOKUP($A$3-1,超越经验表!$A:$G,7,))</f>
        <v>1452</v>
      </c>
      <c r="H1454" s="6">
        <f t="shared" si="68"/>
        <v>1453</v>
      </c>
    </row>
    <row r="1455" spans="1:8" x14ac:dyDescent="0.2">
      <c r="A1455" s="5">
        <f t="shared" si="69"/>
        <v>1454</v>
      </c>
      <c r="B1455" s="5" t="str">
        <f>IF(A1455="","",VLOOKUP($A1455,超越经验表!$A:$B,2,))</f>
        <v>14.82万亿</v>
      </c>
      <c r="C1455" s="5">
        <f>IF(A1455="","",VLOOKUP($A1455,超越经验表!$A:$C,3,))</f>
        <v>14824000000000</v>
      </c>
      <c r="D1455" s="5">
        <f>IF(A1455="","",VLOOKUP($A1455,超越经验表!$A:$D,4,))</f>
        <v>1</v>
      </c>
      <c r="E1455" s="5" t="str">
        <f t="shared" si="67"/>
        <v>6030.07万亿</v>
      </c>
      <c r="F1455" s="5">
        <f>IF(A1455="","",VLOOKUP($A1455,超越经验表!$A:$F,6,)-VLOOKUP($A$3-1,超越经验表!$A:$F,6,))</f>
        <v>6030065370387050</v>
      </c>
      <c r="G1455" s="5">
        <f>IF(A1455="","",VLOOKUP($A1455,超越经验表!$A:$G,7,)-VLOOKUP($A$3-1,超越经验表!$A:$G,7,))</f>
        <v>1453</v>
      </c>
      <c r="H1455" s="5">
        <f t="shared" si="68"/>
        <v>1454</v>
      </c>
    </row>
    <row r="1456" spans="1:8" x14ac:dyDescent="0.2">
      <c r="A1456" s="11">
        <f t="shared" si="69"/>
        <v>1455</v>
      </c>
      <c r="B1456" s="6" t="str">
        <f>IF(A1456="","",VLOOKUP($A1456,超越经验表!$A:$B,2,))</f>
        <v>14.83万亿</v>
      </c>
      <c r="C1456" s="6">
        <f>IF(A1456="","",VLOOKUP($A1456,超越经验表!$A:$C,3,))</f>
        <v>14832000000000</v>
      </c>
      <c r="D1456" s="6">
        <f>IF(A1456="","",VLOOKUP($A1456,超越经验表!$A:$D,4,))</f>
        <v>1</v>
      </c>
      <c r="E1456" s="6" t="str">
        <f t="shared" si="67"/>
        <v>6044.89万亿</v>
      </c>
      <c r="F1456" s="6">
        <f>IF(A1456="","",VLOOKUP($A1456,超越经验表!$A:$F,6,)-VLOOKUP($A$3-1,超越经验表!$A:$F,6,))</f>
        <v>6044889370387050</v>
      </c>
      <c r="G1456" s="6">
        <f>IF(A1456="","",VLOOKUP($A1456,超越经验表!$A:$G,7,)-VLOOKUP($A$3-1,超越经验表!$A:$G,7,))</f>
        <v>1454</v>
      </c>
      <c r="H1456" s="6">
        <f t="shared" si="68"/>
        <v>1455</v>
      </c>
    </row>
    <row r="1457" spans="1:8" x14ac:dyDescent="0.2">
      <c r="A1457" s="5">
        <f t="shared" si="69"/>
        <v>1456</v>
      </c>
      <c r="B1457" s="5" t="str">
        <f>IF(A1457="","",VLOOKUP($A1457,超越经验表!$A:$B,2,))</f>
        <v>14.84万亿</v>
      </c>
      <c r="C1457" s="5">
        <f>IF(A1457="","",VLOOKUP($A1457,超越经验表!$A:$C,3,))</f>
        <v>14840000000000</v>
      </c>
      <c r="D1457" s="5">
        <f>IF(A1457="","",VLOOKUP($A1457,超越经验表!$A:$D,4,))</f>
        <v>1</v>
      </c>
      <c r="E1457" s="5" t="str">
        <f t="shared" si="67"/>
        <v>6059.72万亿</v>
      </c>
      <c r="F1457" s="5">
        <f>IF(A1457="","",VLOOKUP($A1457,超越经验表!$A:$F,6,)-VLOOKUP($A$3-1,超越经验表!$A:$F,6,))</f>
        <v>6059721370387050</v>
      </c>
      <c r="G1457" s="5">
        <f>IF(A1457="","",VLOOKUP($A1457,超越经验表!$A:$G,7,)-VLOOKUP($A$3-1,超越经验表!$A:$G,7,))</f>
        <v>1455</v>
      </c>
      <c r="H1457" s="5">
        <f t="shared" si="68"/>
        <v>1456</v>
      </c>
    </row>
    <row r="1458" spans="1:8" x14ac:dyDescent="0.2">
      <c r="A1458" s="11">
        <f t="shared" si="69"/>
        <v>1457</v>
      </c>
      <c r="B1458" s="6" t="str">
        <f>IF(A1458="","",VLOOKUP($A1458,超越经验表!$A:$B,2,))</f>
        <v>14.85万亿</v>
      </c>
      <c r="C1458" s="6">
        <f>IF(A1458="","",VLOOKUP($A1458,超越经验表!$A:$C,3,))</f>
        <v>14848000000000</v>
      </c>
      <c r="D1458" s="6">
        <f>IF(A1458="","",VLOOKUP($A1458,超越经验表!$A:$D,4,))</f>
        <v>1</v>
      </c>
      <c r="E1458" s="6" t="str">
        <f t="shared" si="67"/>
        <v>6074.56万亿</v>
      </c>
      <c r="F1458" s="6">
        <f>IF(A1458="","",VLOOKUP($A1458,超越经验表!$A:$F,6,)-VLOOKUP($A$3-1,超越经验表!$A:$F,6,))</f>
        <v>6074561370387050</v>
      </c>
      <c r="G1458" s="6">
        <f>IF(A1458="","",VLOOKUP($A1458,超越经验表!$A:$G,7,)-VLOOKUP($A$3-1,超越经验表!$A:$G,7,))</f>
        <v>1456</v>
      </c>
      <c r="H1458" s="6">
        <f t="shared" si="68"/>
        <v>1457</v>
      </c>
    </row>
    <row r="1459" spans="1:8" x14ac:dyDescent="0.2">
      <c r="A1459" s="5">
        <f t="shared" si="69"/>
        <v>1458</v>
      </c>
      <c r="B1459" s="5" t="str">
        <f>IF(A1459="","",VLOOKUP($A1459,超越经验表!$A:$B,2,))</f>
        <v>14.86万亿</v>
      </c>
      <c r="C1459" s="5">
        <f>IF(A1459="","",VLOOKUP($A1459,超越经验表!$A:$C,3,))</f>
        <v>14856000000000</v>
      </c>
      <c r="D1459" s="5">
        <f>IF(A1459="","",VLOOKUP($A1459,超越经验表!$A:$D,4,))</f>
        <v>1</v>
      </c>
      <c r="E1459" s="5" t="str">
        <f t="shared" si="67"/>
        <v>6089.41万亿</v>
      </c>
      <c r="F1459" s="5">
        <f>IF(A1459="","",VLOOKUP($A1459,超越经验表!$A:$F,6,)-VLOOKUP($A$3-1,超越经验表!$A:$F,6,))</f>
        <v>6089409370387050</v>
      </c>
      <c r="G1459" s="5">
        <f>IF(A1459="","",VLOOKUP($A1459,超越经验表!$A:$G,7,)-VLOOKUP($A$3-1,超越经验表!$A:$G,7,))</f>
        <v>1457</v>
      </c>
      <c r="H1459" s="5">
        <f t="shared" si="68"/>
        <v>1458</v>
      </c>
    </row>
    <row r="1460" spans="1:8" x14ac:dyDescent="0.2">
      <c r="A1460" s="11">
        <f t="shared" si="69"/>
        <v>1459</v>
      </c>
      <c r="B1460" s="6" t="str">
        <f>IF(A1460="","",VLOOKUP($A1460,超越经验表!$A:$B,2,))</f>
        <v>14.86万亿</v>
      </c>
      <c r="C1460" s="6">
        <f>IF(A1460="","",VLOOKUP($A1460,超越经验表!$A:$C,3,))</f>
        <v>14864000000000</v>
      </c>
      <c r="D1460" s="6">
        <f>IF(A1460="","",VLOOKUP($A1460,超越经验表!$A:$D,4,))</f>
        <v>1</v>
      </c>
      <c r="E1460" s="6" t="str">
        <f t="shared" si="67"/>
        <v>6104.27万亿</v>
      </c>
      <c r="F1460" s="6">
        <f>IF(A1460="","",VLOOKUP($A1460,超越经验表!$A:$F,6,)-VLOOKUP($A$3-1,超越经验表!$A:$F,6,))</f>
        <v>6104265370387050</v>
      </c>
      <c r="G1460" s="6">
        <f>IF(A1460="","",VLOOKUP($A1460,超越经验表!$A:$G,7,)-VLOOKUP($A$3-1,超越经验表!$A:$G,7,))</f>
        <v>1458</v>
      </c>
      <c r="H1460" s="6">
        <f t="shared" si="68"/>
        <v>1459</v>
      </c>
    </row>
    <row r="1461" spans="1:8" x14ac:dyDescent="0.2">
      <c r="A1461" s="5">
        <f t="shared" si="69"/>
        <v>1460</v>
      </c>
      <c r="B1461" s="5" t="str">
        <f>IF(A1461="","",VLOOKUP($A1461,超越经验表!$A:$B,2,))</f>
        <v>14.87万亿</v>
      </c>
      <c r="C1461" s="5">
        <f>IF(A1461="","",VLOOKUP($A1461,超越经验表!$A:$C,3,))</f>
        <v>14872000000000</v>
      </c>
      <c r="D1461" s="5">
        <f>IF(A1461="","",VLOOKUP($A1461,超越经验表!$A:$D,4,))</f>
        <v>1</v>
      </c>
      <c r="E1461" s="5" t="str">
        <f t="shared" si="67"/>
        <v>6119.13万亿</v>
      </c>
      <c r="F1461" s="5">
        <f>IF(A1461="","",VLOOKUP($A1461,超越经验表!$A:$F,6,)-VLOOKUP($A$3-1,超越经验表!$A:$F,6,))</f>
        <v>6119129370387050</v>
      </c>
      <c r="G1461" s="5">
        <f>IF(A1461="","",VLOOKUP($A1461,超越经验表!$A:$G,7,)-VLOOKUP($A$3-1,超越经验表!$A:$G,7,))</f>
        <v>1459</v>
      </c>
      <c r="H1461" s="5">
        <f t="shared" si="68"/>
        <v>1460</v>
      </c>
    </row>
    <row r="1462" spans="1:8" x14ac:dyDescent="0.2">
      <c r="A1462" s="11">
        <f t="shared" si="69"/>
        <v>1461</v>
      </c>
      <c r="B1462" s="6" t="str">
        <f>IF(A1462="","",VLOOKUP($A1462,超越经验表!$A:$B,2,))</f>
        <v>14.88万亿</v>
      </c>
      <c r="C1462" s="6">
        <f>IF(A1462="","",VLOOKUP($A1462,超越经验表!$A:$C,3,))</f>
        <v>14880000000000</v>
      </c>
      <c r="D1462" s="6">
        <f>IF(A1462="","",VLOOKUP($A1462,超越经验表!$A:$D,4,))</f>
        <v>1</v>
      </c>
      <c r="E1462" s="6" t="str">
        <f t="shared" si="67"/>
        <v>6134万亿</v>
      </c>
      <c r="F1462" s="6">
        <f>IF(A1462="","",VLOOKUP($A1462,超越经验表!$A:$F,6,)-VLOOKUP($A$3-1,超越经验表!$A:$F,6,))</f>
        <v>6134001370387050</v>
      </c>
      <c r="G1462" s="6">
        <f>IF(A1462="","",VLOOKUP($A1462,超越经验表!$A:$G,7,)-VLOOKUP($A$3-1,超越经验表!$A:$G,7,))</f>
        <v>1460</v>
      </c>
      <c r="H1462" s="6">
        <f t="shared" si="68"/>
        <v>1461</v>
      </c>
    </row>
    <row r="1463" spans="1:8" x14ac:dyDescent="0.2">
      <c r="A1463" s="5">
        <f t="shared" si="69"/>
        <v>1462</v>
      </c>
      <c r="B1463" s="5" t="str">
        <f>IF(A1463="","",VLOOKUP($A1463,超越经验表!$A:$B,2,))</f>
        <v>14.89万亿</v>
      </c>
      <c r="C1463" s="5">
        <f>IF(A1463="","",VLOOKUP($A1463,超越经验表!$A:$C,3,))</f>
        <v>14888000000000</v>
      </c>
      <c r="D1463" s="5">
        <f>IF(A1463="","",VLOOKUP($A1463,超越经验表!$A:$D,4,))</f>
        <v>1</v>
      </c>
      <c r="E1463" s="5" t="str">
        <f t="shared" si="67"/>
        <v>6148.88万亿</v>
      </c>
      <c r="F1463" s="5">
        <f>IF(A1463="","",VLOOKUP($A1463,超越经验表!$A:$F,6,)-VLOOKUP($A$3-1,超越经验表!$A:$F,6,))</f>
        <v>6148881370387050</v>
      </c>
      <c r="G1463" s="5">
        <f>IF(A1463="","",VLOOKUP($A1463,超越经验表!$A:$G,7,)-VLOOKUP($A$3-1,超越经验表!$A:$G,7,))</f>
        <v>1461</v>
      </c>
      <c r="H1463" s="5">
        <f t="shared" si="68"/>
        <v>1462</v>
      </c>
    </row>
    <row r="1464" spans="1:8" x14ac:dyDescent="0.2">
      <c r="A1464" s="11">
        <f t="shared" si="69"/>
        <v>1463</v>
      </c>
      <c r="B1464" s="6" t="str">
        <f>IF(A1464="","",VLOOKUP($A1464,超越经验表!$A:$B,2,))</f>
        <v>14.9万亿</v>
      </c>
      <c r="C1464" s="6">
        <f>IF(A1464="","",VLOOKUP($A1464,超越经验表!$A:$C,3,))</f>
        <v>14896000000000</v>
      </c>
      <c r="D1464" s="6">
        <f>IF(A1464="","",VLOOKUP($A1464,超越经验表!$A:$D,4,))</f>
        <v>1</v>
      </c>
      <c r="E1464" s="6" t="str">
        <f t="shared" si="67"/>
        <v>6163.77万亿</v>
      </c>
      <c r="F1464" s="6">
        <f>IF(A1464="","",VLOOKUP($A1464,超越经验表!$A:$F,6,)-VLOOKUP($A$3-1,超越经验表!$A:$F,6,))</f>
        <v>6163769370387050</v>
      </c>
      <c r="G1464" s="6">
        <f>IF(A1464="","",VLOOKUP($A1464,超越经验表!$A:$G,7,)-VLOOKUP($A$3-1,超越经验表!$A:$G,7,))</f>
        <v>1462</v>
      </c>
      <c r="H1464" s="6">
        <f t="shared" si="68"/>
        <v>1463</v>
      </c>
    </row>
    <row r="1465" spans="1:8" x14ac:dyDescent="0.2">
      <c r="A1465" s="5">
        <f t="shared" si="69"/>
        <v>1464</v>
      </c>
      <c r="B1465" s="5" t="str">
        <f>IF(A1465="","",VLOOKUP($A1465,超越经验表!$A:$B,2,))</f>
        <v>14.9万亿</v>
      </c>
      <c r="C1465" s="5">
        <f>IF(A1465="","",VLOOKUP($A1465,超越经验表!$A:$C,3,))</f>
        <v>14904000000000</v>
      </c>
      <c r="D1465" s="5">
        <f>IF(A1465="","",VLOOKUP($A1465,超越经验表!$A:$D,4,))</f>
        <v>1</v>
      </c>
      <c r="E1465" s="5" t="str">
        <f t="shared" si="67"/>
        <v>6178.67万亿</v>
      </c>
      <c r="F1465" s="5">
        <f>IF(A1465="","",VLOOKUP($A1465,超越经验表!$A:$F,6,)-VLOOKUP($A$3-1,超越经验表!$A:$F,6,))</f>
        <v>6178665370387050</v>
      </c>
      <c r="G1465" s="5">
        <f>IF(A1465="","",VLOOKUP($A1465,超越经验表!$A:$G,7,)-VLOOKUP($A$3-1,超越经验表!$A:$G,7,))</f>
        <v>1463</v>
      </c>
      <c r="H1465" s="5">
        <f t="shared" si="68"/>
        <v>1464</v>
      </c>
    </row>
    <row r="1466" spans="1:8" x14ac:dyDescent="0.2">
      <c r="A1466" s="11">
        <f t="shared" si="69"/>
        <v>1465</v>
      </c>
      <c r="B1466" s="6" t="str">
        <f>IF(A1466="","",VLOOKUP($A1466,超越经验表!$A:$B,2,))</f>
        <v>14.91万亿</v>
      </c>
      <c r="C1466" s="6">
        <f>IF(A1466="","",VLOOKUP($A1466,超越经验表!$A:$C,3,))</f>
        <v>14912000000000</v>
      </c>
      <c r="D1466" s="6">
        <f>IF(A1466="","",VLOOKUP($A1466,超越经验表!$A:$D,4,))</f>
        <v>1</v>
      </c>
      <c r="E1466" s="6" t="str">
        <f t="shared" si="67"/>
        <v>6193.57万亿</v>
      </c>
      <c r="F1466" s="6">
        <f>IF(A1466="","",VLOOKUP($A1466,超越经验表!$A:$F,6,)-VLOOKUP($A$3-1,超越经验表!$A:$F,6,))</f>
        <v>6193569370387050</v>
      </c>
      <c r="G1466" s="6">
        <f>IF(A1466="","",VLOOKUP($A1466,超越经验表!$A:$G,7,)-VLOOKUP($A$3-1,超越经验表!$A:$G,7,))</f>
        <v>1464</v>
      </c>
      <c r="H1466" s="6">
        <f t="shared" si="68"/>
        <v>1465</v>
      </c>
    </row>
    <row r="1467" spans="1:8" x14ac:dyDescent="0.2">
      <c r="A1467" s="5">
        <f t="shared" si="69"/>
        <v>1466</v>
      </c>
      <c r="B1467" s="5" t="str">
        <f>IF(A1467="","",VLOOKUP($A1467,超越经验表!$A:$B,2,))</f>
        <v>14.92万亿</v>
      </c>
      <c r="C1467" s="5">
        <f>IF(A1467="","",VLOOKUP($A1467,超越经验表!$A:$C,3,))</f>
        <v>14920000000000</v>
      </c>
      <c r="D1467" s="5">
        <f>IF(A1467="","",VLOOKUP($A1467,超越经验表!$A:$D,4,))</f>
        <v>1</v>
      </c>
      <c r="E1467" s="5" t="str">
        <f t="shared" si="67"/>
        <v>6208.48万亿</v>
      </c>
      <c r="F1467" s="5">
        <f>IF(A1467="","",VLOOKUP($A1467,超越经验表!$A:$F,6,)-VLOOKUP($A$3-1,超越经验表!$A:$F,6,))</f>
        <v>6208481370387050</v>
      </c>
      <c r="G1467" s="5">
        <f>IF(A1467="","",VLOOKUP($A1467,超越经验表!$A:$G,7,)-VLOOKUP($A$3-1,超越经验表!$A:$G,7,))</f>
        <v>1465</v>
      </c>
      <c r="H1467" s="5">
        <f t="shared" si="68"/>
        <v>1466</v>
      </c>
    </row>
    <row r="1468" spans="1:8" x14ac:dyDescent="0.2">
      <c r="A1468" s="11">
        <f t="shared" si="69"/>
        <v>1467</v>
      </c>
      <c r="B1468" s="6" t="str">
        <f>IF(A1468="","",VLOOKUP($A1468,超越经验表!$A:$B,2,))</f>
        <v>14.93万亿</v>
      </c>
      <c r="C1468" s="6">
        <f>IF(A1468="","",VLOOKUP($A1468,超越经验表!$A:$C,3,))</f>
        <v>14928000000000</v>
      </c>
      <c r="D1468" s="6">
        <f>IF(A1468="","",VLOOKUP($A1468,超越经验表!$A:$D,4,))</f>
        <v>1</v>
      </c>
      <c r="E1468" s="6" t="str">
        <f t="shared" si="67"/>
        <v>6223.4万亿</v>
      </c>
      <c r="F1468" s="6">
        <f>IF(A1468="","",VLOOKUP($A1468,超越经验表!$A:$F,6,)-VLOOKUP($A$3-1,超越经验表!$A:$F,6,))</f>
        <v>6223401370387050</v>
      </c>
      <c r="G1468" s="6">
        <f>IF(A1468="","",VLOOKUP($A1468,超越经验表!$A:$G,7,)-VLOOKUP($A$3-1,超越经验表!$A:$G,7,))</f>
        <v>1466</v>
      </c>
      <c r="H1468" s="6">
        <f t="shared" si="68"/>
        <v>1467</v>
      </c>
    </row>
    <row r="1469" spans="1:8" x14ac:dyDescent="0.2">
      <c r="A1469" s="5">
        <f t="shared" si="69"/>
        <v>1468</v>
      </c>
      <c r="B1469" s="5" t="str">
        <f>IF(A1469="","",VLOOKUP($A1469,超越经验表!$A:$B,2,))</f>
        <v>14.94万亿</v>
      </c>
      <c r="C1469" s="5">
        <f>IF(A1469="","",VLOOKUP($A1469,超越经验表!$A:$C,3,))</f>
        <v>14936000000000</v>
      </c>
      <c r="D1469" s="5">
        <f>IF(A1469="","",VLOOKUP($A1469,超越经验表!$A:$D,4,))</f>
        <v>1</v>
      </c>
      <c r="E1469" s="5" t="str">
        <f t="shared" si="67"/>
        <v>6238.33万亿</v>
      </c>
      <c r="F1469" s="5">
        <f>IF(A1469="","",VLOOKUP($A1469,超越经验表!$A:$F,6,)-VLOOKUP($A$3-1,超越经验表!$A:$F,6,))</f>
        <v>6238329370387050</v>
      </c>
      <c r="G1469" s="5">
        <f>IF(A1469="","",VLOOKUP($A1469,超越经验表!$A:$G,7,)-VLOOKUP($A$3-1,超越经验表!$A:$G,7,))</f>
        <v>1467</v>
      </c>
      <c r="H1469" s="5">
        <f t="shared" si="68"/>
        <v>1468</v>
      </c>
    </row>
    <row r="1470" spans="1:8" x14ac:dyDescent="0.2">
      <c r="A1470" s="11">
        <f t="shared" si="69"/>
        <v>1469</v>
      </c>
      <c r="B1470" s="6" t="str">
        <f>IF(A1470="","",VLOOKUP($A1470,超越经验表!$A:$B,2,))</f>
        <v>14.94万亿</v>
      </c>
      <c r="C1470" s="6">
        <f>IF(A1470="","",VLOOKUP($A1470,超越经验表!$A:$C,3,))</f>
        <v>14944000000000</v>
      </c>
      <c r="D1470" s="6">
        <f>IF(A1470="","",VLOOKUP($A1470,超越经验表!$A:$D,4,))</f>
        <v>1</v>
      </c>
      <c r="E1470" s="6" t="str">
        <f t="shared" si="67"/>
        <v>6253.27万亿</v>
      </c>
      <c r="F1470" s="6">
        <f>IF(A1470="","",VLOOKUP($A1470,超越经验表!$A:$F,6,)-VLOOKUP($A$3-1,超越经验表!$A:$F,6,))</f>
        <v>6253265370387050</v>
      </c>
      <c r="G1470" s="6">
        <f>IF(A1470="","",VLOOKUP($A1470,超越经验表!$A:$G,7,)-VLOOKUP($A$3-1,超越经验表!$A:$G,7,))</f>
        <v>1468</v>
      </c>
      <c r="H1470" s="6">
        <f t="shared" si="68"/>
        <v>1469</v>
      </c>
    </row>
    <row r="1471" spans="1:8" x14ac:dyDescent="0.2">
      <c r="A1471" s="5">
        <f t="shared" si="69"/>
        <v>1470</v>
      </c>
      <c r="B1471" s="5" t="str">
        <f>IF(A1471="","",VLOOKUP($A1471,超越经验表!$A:$B,2,))</f>
        <v>14.95万亿</v>
      </c>
      <c r="C1471" s="5">
        <f>IF(A1471="","",VLOOKUP($A1471,超越经验表!$A:$C,3,))</f>
        <v>14952000000000</v>
      </c>
      <c r="D1471" s="5">
        <f>IF(A1471="","",VLOOKUP($A1471,超越经验表!$A:$D,4,))</f>
        <v>1</v>
      </c>
      <c r="E1471" s="5" t="str">
        <f t="shared" si="67"/>
        <v>6268.21万亿</v>
      </c>
      <c r="F1471" s="5">
        <f>IF(A1471="","",VLOOKUP($A1471,超越经验表!$A:$F,6,)-VLOOKUP($A$3-1,超越经验表!$A:$F,6,))</f>
        <v>6268209370387050</v>
      </c>
      <c r="G1471" s="5">
        <f>IF(A1471="","",VLOOKUP($A1471,超越经验表!$A:$G,7,)-VLOOKUP($A$3-1,超越经验表!$A:$G,7,))</f>
        <v>1469</v>
      </c>
      <c r="H1471" s="5">
        <f t="shared" si="68"/>
        <v>1470</v>
      </c>
    </row>
    <row r="1472" spans="1:8" x14ac:dyDescent="0.2">
      <c r="A1472" s="11">
        <f t="shared" si="69"/>
        <v>1471</v>
      </c>
      <c r="B1472" s="6" t="str">
        <f>IF(A1472="","",VLOOKUP($A1472,超越经验表!$A:$B,2,))</f>
        <v>14.96万亿</v>
      </c>
      <c r="C1472" s="6">
        <f>IF(A1472="","",VLOOKUP($A1472,超越经验表!$A:$C,3,))</f>
        <v>14960000000000</v>
      </c>
      <c r="D1472" s="6">
        <f>IF(A1472="","",VLOOKUP($A1472,超越经验表!$A:$D,4,))</f>
        <v>1</v>
      </c>
      <c r="E1472" s="6" t="str">
        <f t="shared" si="67"/>
        <v>6283.16万亿</v>
      </c>
      <c r="F1472" s="6">
        <f>IF(A1472="","",VLOOKUP($A1472,超越经验表!$A:$F,6,)-VLOOKUP($A$3-1,超越经验表!$A:$F,6,))</f>
        <v>6283161370387050</v>
      </c>
      <c r="G1472" s="6">
        <f>IF(A1472="","",VLOOKUP($A1472,超越经验表!$A:$G,7,)-VLOOKUP($A$3-1,超越经验表!$A:$G,7,))</f>
        <v>1470</v>
      </c>
      <c r="H1472" s="6">
        <f t="shared" si="68"/>
        <v>1471</v>
      </c>
    </row>
    <row r="1473" spans="1:8" x14ac:dyDescent="0.2">
      <c r="A1473" s="5">
        <f t="shared" si="69"/>
        <v>1472</v>
      </c>
      <c r="B1473" s="5" t="str">
        <f>IF(A1473="","",VLOOKUP($A1473,超越经验表!$A:$B,2,))</f>
        <v>14.97万亿</v>
      </c>
      <c r="C1473" s="5">
        <f>IF(A1473="","",VLOOKUP($A1473,超越经验表!$A:$C,3,))</f>
        <v>14968000000000</v>
      </c>
      <c r="D1473" s="5">
        <f>IF(A1473="","",VLOOKUP($A1473,超越经验表!$A:$D,4,))</f>
        <v>1</v>
      </c>
      <c r="E1473" s="5" t="str">
        <f t="shared" si="67"/>
        <v>6298.12万亿</v>
      </c>
      <c r="F1473" s="5">
        <f>IF(A1473="","",VLOOKUP($A1473,超越经验表!$A:$F,6,)-VLOOKUP($A$3-1,超越经验表!$A:$F,6,))</f>
        <v>6298121370387050</v>
      </c>
      <c r="G1473" s="5">
        <f>IF(A1473="","",VLOOKUP($A1473,超越经验表!$A:$G,7,)-VLOOKUP($A$3-1,超越经验表!$A:$G,7,))</f>
        <v>1471</v>
      </c>
      <c r="H1473" s="5">
        <f t="shared" si="68"/>
        <v>1472</v>
      </c>
    </row>
    <row r="1474" spans="1:8" x14ac:dyDescent="0.2">
      <c r="A1474" s="11">
        <f t="shared" si="69"/>
        <v>1473</v>
      </c>
      <c r="B1474" s="6" t="str">
        <f>IF(A1474="","",VLOOKUP($A1474,超越经验表!$A:$B,2,))</f>
        <v>14.98万亿</v>
      </c>
      <c r="C1474" s="6">
        <f>IF(A1474="","",VLOOKUP($A1474,超越经验表!$A:$C,3,))</f>
        <v>14976000000000</v>
      </c>
      <c r="D1474" s="6">
        <f>IF(A1474="","",VLOOKUP($A1474,超越经验表!$A:$D,4,))</f>
        <v>1</v>
      </c>
      <c r="E1474" s="6" t="str">
        <f t="shared" si="67"/>
        <v>6313.09万亿</v>
      </c>
      <c r="F1474" s="6">
        <f>IF(A1474="","",VLOOKUP($A1474,超越经验表!$A:$F,6,)-VLOOKUP($A$3-1,超越经验表!$A:$F,6,))</f>
        <v>6313089370387050</v>
      </c>
      <c r="G1474" s="6">
        <f>IF(A1474="","",VLOOKUP($A1474,超越经验表!$A:$G,7,)-VLOOKUP($A$3-1,超越经验表!$A:$G,7,))</f>
        <v>1472</v>
      </c>
      <c r="H1474" s="6">
        <f t="shared" si="68"/>
        <v>1473</v>
      </c>
    </row>
    <row r="1475" spans="1:8" x14ac:dyDescent="0.2">
      <c r="A1475" s="5">
        <f t="shared" si="69"/>
        <v>1474</v>
      </c>
      <c r="B1475" s="5" t="str">
        <f>IF(A1475="","",VLOOKUP($A1475,超越经验表!$A:$B,2,))</f>
        <v>14.98万亿</v>
      </c>
      <c r="C1475" s="5">
        <f>IF(A1475="","",VLOOKUP($A1475,超越经验表!$A:$C,3,))</f>
        <v>14984000000000</v>
      </c>
      <c r="D1475" s="5">
        <f>IF(A1475="","",VLOOKUP($A1475,超越经验表!$A:$D,4,))</f>
        <v>1</v>
      </c>
      <c r="E1475" s="5" t="str">
        <f t="shared" si="67"/>
        <v>6328.07万亿</v>
      </c>
      <c r="F1475" s="5">
        <f>IF(A1475="","",VLOOKUP($A1475,超越经验表!$A:$F,6,)-VLOOKUP($A$3-1,超越经验表!$A:$F,6,))</f>
        <v>6328065370387050</v>
      </c>
      <c r="G1475" s="5">
        <f>IF(A1475="","",VLOOKUP($A1475,超越经验表!$A:$G,7,)-VLOOKUP($A$3-1,超越经验表!$A:$G,7,))</f>
        <v>1473</v>
      </c>
      <c r="H1475" s="5">
        <f t="shared" si="68"/>
        <v>1474</v>
      </c>
    </row>
    <row r="1476" spans="1:8" x14ac:dyDescent="0.2">
      <c r="A1476" s="11">
        <f t="shared" si="69"/>
        <v>1475</v>
      </c>
      <c r="B1476" s="6" t="str">
        <f>IF(A1476="","",VLOOKUP($A1476,超越经验表!$A:$B,2,))</f>
        <v>14.99万亿</v>
      </c>
      <c r="C1476" s="6">
        <f>IF(A1476="","",VLOOKUP($A1476,超越经验表!$A:$C,3,))</f>
        <v>14992000000000</v>
      </c>
      <c r="D1476" s="6">
        <f>IF(A1476="","",VLOOKUP($A1476,超越经验表!$A:$D,4,))</f>
        <v>1</v>
      </c>
      <c r="E1476" s="6" t="str">
        <f t="shared" si="67"/>
        <v>6343.05万亿</v>
      </c>
      <c r="F1476" s="6">
        <f>IF(A1476="","",VLOOKUP($A1476,超越经验表!$A:$F,6,)-VLOOKUP($A$3-1,超越经验表!$A:$F,6,))</f>
        <v>6343049370387050</v>
      </c>
      <c r="G1476" s="6">
        <f>IF(A1476="","",VLOOKUP($A1476,超越经验表!$A:$G,7,)-VLOOKUP($A$3-1,超越经验表!$A:$G,7,))</f>
        <v>1474</v>
      </c>
      <c r="H1476" s="6">
        <f t="shared" si="68"/>
        <v>1475</v>
      </c>
    </row>
    <row r="1477" spans="1:8" x14ac:dyDescent="0.2">
      <c r="A1477" s="5">
        <f t="shared" si="69"/>
        <v>1476</v>
      </c>
      <c r="B1477" s="5" t="str">
        <f>IF(A1477="","",VLOOKUP($A1477,超越经验表!$A:$B,2,))</f>
        <v>15万亿</v>
      </c>
      <c r="C1477" s="5">
        <f>IF(A1477="","",VLOOKUP($A1477,超越经验表!$A:$C,3,))</f>
        <v>15000000000000</v>
      </c>
      <c r="D1477" s="5">
        <f>IF(A1477="","",VLOOKUP($A1477,超越经验表!$A:$D,4,))</f>
        <v>1</v>
      </c>
      <c r="E1477" s="5" t="str">
        <f t="shared" ref="E1477:E1540" si="70">IF(A1477="","",IF(F1477&gt;9999999999999990,ROUND(F1477/10000000000000000,2)&amp;"万兆",IF(F1477&gt;999999999999,ROUND(F1477/1000000000000,2)&amp;"万亿",IF(F1477&gt;99999999,ROUND(F1477/100000000,2)&amp;"亿",ROUND(F1477/10000,2)&amp;"万"))))</f>
        <v>6358.04万亿</v>
      </c>
      <c r="F1477" s="5">
        <f>IF(A1477="","",VLOOKUP($A1477,超越经验表!$A:$F,6,)-VLOOKUP($A$3-1,超越经验表!$A:$F,6,))</f>
        <v>6358041370387050</v>
      </c>
      <c r="G1477" s="5">
        <f>IF(A1477="","",VLOOKUP($A1477,超越经验表!$A:$G,7,)-VLOOKUP($A$3-1,超越经验表!$A:$G,7,))</f>
        <v>1475</v>
      </c>
      <c r="H1477" s="5">
        <f t="shared" ref="H1477:H1540" si="71">A1477</f>
        <v>1476</v>
      </c>
    </row>
    <row r="1478" spans="1:8" x14ac:dyDescent="0.2">
      <c r="A1478" s="11">
        <f t="shared" si="69"/>
        <v>1477</v>
      </c>
      <c r="B1478" s="6" t="str">
        <f>IF(A1478="","",VLOOKUP($A1478,超越经验表!$A:$B,2,))</f>
        <v>15.01万亿</v>
      </c>
      <c r="C1478" s="6">
        <f>IF(A1478="","",VLOOKUP($A1478,超越经验表!$A:$C,3,))</f>
        <v>15008000000000</v>
      </c>
      <c r="D1478" s="6">
        <f>IF(A1478="","",VLOOKUP($A1478,超越经验表!$A:$D,4,))</f>
        <v>1</v>
      </c>
      <c r="E1478" s="6" t="str">
        <f t="shared" si="70"/>
        <v>6373.04万亿</v>
      </c>
      <c r="F1478" s="6">
        <f>IF(A1478="","",VLOOKUP($A1478,超越经验表!$A:$F,6,)-VLOOKUP($A$3-1,超越经验表!$A:$F,6,))</f>
        <v>6373041370387050</v>
      </c>
      <c r="G1478" s="6">
        <f>IF(A1478="","",VLOOKUP($A1478,超越经验表!$A:$G,7,)-VLOOKUP($A$3-1,超越经验表!$A:$G,7,))</f>
        <v>1476</v>
      </c>
      <c r="H1478" s="6">
        <f t="shared" si="71"/>
        <v>1477</v>
      </c>
    </row>
    <row r="1479" spans="1:8" x14ac:dyDescent="0.2">
      <c r="A1479" s="5">
        <f t="shared" ref="A1479:A1542" si="72">IF(A1478="","",IF(A1478+1&lt;=4000,A1478+1,""))</f>
        <v>1478</v>
      </c>
      <c r="B1479" s="5" t="str">
        <f>IF(A1479="","",VLOOKUP($A1479,超越经验表!$A:$B,2,))</f>
        <v>15.02万亿</v>
      </c>
      <c r="C1479" s="5">
        <f>IF(A1479="","",VLOOKUP($A1479,超越经验表!$A:$C,3,))</f>
        <v>15016000000000</v>
      </c>
      <c r="D1479" s="5">
        <f>IF(A1479="","",VLOOKUP($A1479,超越经验表!$A:$D,4,))</f>
        <v>1</v>
      </c>
      <c r="E1479" s="5" t="str">
        <f t="shared" si="70"/>
        <v>6388.05万亿</v>
      </c>
      <c r="F1479" s="5">
        <f>IF(A1479="","",VLOOKUP($A1479,超越经验表!$A:$F,6,)-VLOOKUP($A$3-1,超越经验表!$A:$F,6,))</f>
        <v>6388049370387050</v>
      </c>
      <c r="G1479" s="5">
        <f>IF(A1479="","",VLOOKUP($A1479,超越经验表!$A:$G,7,)-VLOOKUP($A$3-1,超越经验表!$A:$G,7,))</f>
        <v>1477</v>
      </c>
      <c r="H1479" s="5">
        <f t="shared" si="71"/>
        <v>1478</v>
      </c>
    </row>
    <row r="1480" spans="1:8" x14ac:dyDescent="0.2">
      <c r="A1480" s="11">
        <f t="shared" si="72"/>
        <v>1479</v>
      </c>
      <c r="B1480" s="6" t="str">
        <f>IF(A1480="","",VLOOKUP($A1480,超越经验表!$A:$B,2,))</f>
        <v>15.02万亿</v>
      </c>
      <c r="C1480" s="6">
        <f>IF(A1480="","",VLOOKUP($A1480,超越经验表!$A:$C,3,))</f>
        <v>15024000000000</v>
      </c>
      <c r="D1480" s="6">
        <f>IF(A1480="","",VLOOKUP($A1480,超越经验表!$A:$D,4,))</f>
        <v>1</v>
      </c>
      <c r="E1480" s="6" t="str">
        <f t="shared" si="70"/>
        <v>6403.07万亿</v>
      </c>
      <c r="F1480" s="6">
        <f>IF(A1480="","",VLOOKUP($A1480,超越经验表!$A:$F,6,)-VLOOKUP($A$3-1,超越经验表!$A:$F,6,))</f>
        <v>6403065370387050</v>
      </c>
      <c r="G1480" s="6">
        <f>IF(A1480="","",VLOOKUP($A1480,超越经验表!$A:$G,7,)-VLOOKUP($A$3-1,超越经验表!$A:$G,7,))</f>
        <v>1478</v>
      </c>
      <c r="H1480" s="6">
        <f t="shared" si="71"/>
        <v>1479</v>
      </c>
    </row>
    <row r="1481" spans="1:8" x14ac:dyDescent="0.2">
      <c r="A1481" s="5">
        <f t="shared" si="72"/>
        <v>1480</v>
      </c>
      <c r="B1481" s="5" t="str">
        <f>IF(A1481="","",VLOOKUP($A1481,超越经验表!$A:$B,2,))</f>
        <v>15.03万亿</v>
      </c>
      <c r="C1481" s="5">
        <f>IF(A1481="","",VLOOKUP($A1481,超越经验表!$A:$C,3,))</f>
        <v>15032000000000</v>
      </c>
      <c r="D1481" s="5">
        <f>IF(A1481="","",VLOOKUP($A1481,超越经验表!$A:$D,4,))</f>
        <v>1</v>
      </c>
      <c r="E1481" s="5" t="str">
        <f t="shared" si="70"/>
        <v>6418.09万亿</v>
      </c>
      <c r="F1481" s="5">
        <f>IF(A1481="","",VLOOKUP($A1481,超越经验表!$A:$F,6,)-VLOOKUP($A$3-1,超越经验表!$A:$F,6,))</f>
        <v>6418089370387050</v>
      </c>
      <c r="G1481" s="5">
        <f>IF(A1481="","",VLOOKUP($A1481,超越经验表!$A:$G,7,)-VLOOKUP($A$3-1,超越经验表!$A:$G,7,))</f>
        <v>1479</v>
      </c>
      <c r="H1481" s="5">
        <f t="shared" si="71"/>
        <v>1480</v>
      </c>
    </row>
    <row r="1482" spans="1:8" x14ac:dyDescent="0.2">
      <c r="A1482" s="11">
        <f t="shared" si="72"/>
        <v>1481</v>
      </c>
      <c r="B1482" s="6" t="str">
        <f>IF(A1482="","",VLOOKUP($A1482,超越经验表!$A:$B,2,))</f>
        <v>15.04万亿</v>
      </c>
      <c r="C1482" s="6">
        <f>IF(A1482="","",VLOOKUP($A1482,超越经验表!$A:$C,3,))</f>
        <v>15040000000000</v>
      </c>
      <c r="D1482" s="6">
        <f>IF(A1482="","",VLOOKUP($A1482,超越经验表!$A:$D,4,))</f>
        <v>1</v>
      </c>
      <c r="E1482" s="6" t="str">
        <f t="shared" si="70"/>
        <v>6433.12万亿</v>
      </c>
      <c r="F1482" s="6">
        <f>IF(A1482="","",VLOOKUP($A1482,超越经验表!$A:$F,6,)-VLOOKUP($A$3-1,超越经验表!$A:$F,6,))</f>
        <v>6433121370387050</v>
      </c>
      <c r="G1482" s="6">
        <f>IF(A1482="","",VLOOKUP($A1482,超越经验表!$A:$G,7,)-VLOOKUP($A$3-1,超越经验表!$A:$G,7,))</f>
        <v>1480</v>
      </c>
      <c r="H1482" s="6">
        <f t="shared" si="71"/>
        <v>1481</v>
      </c>
    </row>
    <row r="1483" spans="1:8" x14ac:dyDescent="0.2">
      <c r="A1483" s="5">
        <f t="shared" si="72"/>
        <v>1482</v>
      </c>
      <c r="B1483" s="5" t="str">
        <f>IF(A1483="","",VLOOKUP($A1483,超越经验表!$A:$B,2,))</f>
        <v>15.05万亿</v>
      </c>
      <c r="C1483" s="5">
        <f>IF(A1483="","",VLOOKUP($A1483,超越经验表!$A:$C,3,))</f>
        <v>15048000000000</v>
      </c>
      <c r="D1483" s="5">
        <f>IF(A1483="","",VLOOKUP($A1483,超越经验表!$A:$D,4,))</f>
        <v>1</v>
      </c>
      <c r="E1483" s="5" t="str">
        <f t="shared" si="70"/>
        <v>6448.16万亿</v>
      </c>
      <c r="F1483" s="5">
        <f>IF(A1483="","",VLOOKUP($A1483,超越经验表!$A:$F,6,)-VLOOKUP($A$3-1,超越经验表!$A:$F,6,))</f>
        <v>6448161370387050</v>
      </c>
      <c r="G1483" s="5">
        <f>IF(A1483="","",VLOOKUP($A1483,超越经验表!$A:$G,7,)-VLOOKUP($A$3-1,超越经验表!$A:$G,7,))</f>
        <v>1481</v>
      </c>
      <c r="H1483" s="5">
        <f t="shared" si="71"/>
        <v>1482</v>
      </c>
    </row>
    <row r="1484" spans="1:8" x14ac:dyDescent="0.2">
      <c r="A1484" s="11">
        <f t="shared" si="72"/>
        <v>1483</v>
      </c>
      <c r="B1484" s="6" t="str">
        <f>IF(A1484="","",VLOOKUP($A1484,超越经验表!$A:$B,2,))</f>
        <v>15.06万亿</v>
      </c>
      <c r="C1484" s="6">
        <f>IF(A1484="","",VLOOKUP($A1484,超越经验表!$A:$C,3,))</f>
        <v>15056000000000</v>
      </c>
      <c r="D1484" s="6">
        <f>IF(A1484="","",VLOOKUP($A1484,超越经验表!$A:$D,4,))</f>
        <v>1</v>
      </c>
      <c r="E1484" s="6" t="str">
        <f t="shared" si="70"/>
        <v>6463.21万亿</v>
      </c>
      <c r="F1484" s="6">
        <f>IF(A1484="","",VLOOKUP($A1484,超越经验表!$A:$F,6,)-VLOOKUP($A$3-1,超越经验表!$A:$F,6,))</f>
        <v>6463209370387050</v>
      </c>
      <c r="G1484" s="6">
        <f>IF(A1484="","",VLOOKUP($A1484,超越经验表!$A:$G,7,)-VLOOKUP($A$3-1,超越经验表!$A:$G,7,))</f>
        <v>1482</v>
      </c>
      <c r="H1484" s="6">
        <f t="shared" si="71"/>
        <v>1483</v>
      </c>
    </row>
    <row r="1485" spans="1:8" x14ac:dyDescent="0.2">
      <c r="A1485" s="5">
        <f t="shared" si="72"/>
        <v>1484</v>
      </c>
      <c r="B1485" s="5" t="str">
        <f>IF(A1485="","",VLOOKUP($A1485,超越经验表!$A:$B,2,))</f>
        <v>15.06万亿</v>
      </c>
      <c r="C1485" s="5">
        <f>IF(A1485="","",VLOOKUP($A1485,超越经验表!$A:$C,3,))</f>
        <v>15064000000000</v>
      </c>
      <c r="D1485" s="5">
        <f>IF(A1485="","",VLOOKUP($A1485,超越经验表!$A:$D,4,))</f>
        <v>1</v>
      </c>
      <c r="E1485" s="5" t="str">
        <f t="shared" si="70"/>
        <v>6478.27万亿</v>
      </c>
      <c r="F1485" s="5">
        <f>IF(A1485="","",VLOOKUP($A1485,超越经验表!$A:$F,6,)-VLOOKUP($A$3-1,超越经验表!$A:$F,6,))</f>
        <v>6478265370387050</v>
      </c>
      <c r="G1485" s="5">
        <f>IF(A1485="","",VLOOKUP($A1485,超越经验表!$A:$G,7,)-VLOOKUP($A$3-1,超越经验表!$A:$G,7,))</f>
        <v>1483</v>
      </c>
      <c r="H1485" s="5">
        <f t="shared" si="71"/>
        <v>1484</v>
      </c>
    </row>
    <row r="1486" spans="1:8" x14ac:dyDescent="0.2">
      <c r="A1486" s="11">
        <f t="shared" si="72"/>
        <v>1485</v>
      </c>
      <c r="B1486" s="6" t="str">
        <f>IF(A1486="","",VLOOKUP($A1486,超越经验表!$A:$B,2,))</f>
        <v>15.07万亿</v>
      </c>
      <c r="C1486" s="6">
        <f>IF(A1486="","",VLOOKUP($A1486,超越经验表!$A:$C,3,))</f>
        <v>15072000000000</v>
      </c>
      <c r="D1486" s="6">
        <f>IF(A1486="","",VLOOKUP($A1486,超越经验表!$A:$D,4,))</f>
        <v>1</v>
      </c>
      <c r="E1486" s="6" t="str">
        <f t="shared" si="70"/>
        <v>6493.33万亿</v>
      </c>
      <c r="F1486" s="6">
        <f>IF(A1486="","",VLOOKUP($A1486,超越经验表!$A:$F,6,)-VLOOKUP($A$3-1,超越经验表!$A:$F,6,))</f>
        <v>6493329370387050</v>
      </c>
      <c r="G1486" s="6">
        <f>IF(A1486="","",VLOOKUP($A1486,超越经验表!$A:$G,7,)-VLOOKUP($A$3-1,超越经验表!$A:$G,7,))</f>
        <v>1484</v>
      </c>
      <c r="H1486" s="6">
        <f t="shared" si="71"/>
        <v>1485</v>
      </c>
    </row>
    <row r="1487" spans="1:8" x14ac:dyDescent="0.2">
      <c r="A1487" s="5">
        <f t="shared" si="72"/>
        <v>1486</v>
      </c>
      <c r="B1487" s="5" t="str">
        <f>IF(A1487="","",VLOOKUP($A1487,超越经验表!$A:$B,2,))</f>
        <v>15.08万亿</v>
      </c>
      <c r="C1487" s="5">
        <f>IF(A1487="","",VLOOKUP($A1487,超越经验表!$A:$C,3,))</f>
        <v>15080000000000</v>
      </c>
      <c r="D1487" s="5">
        <f>IF(A1487="","",VLOOKUP($A1487,超越经验表!$A:$D,4,))</f>
        <v>1</v>
      </c>
      <c r="E1487" s="5" t="str">
        <f t="shared" si="70"/>
        <v>6508.4万亿</v>
      </c>
      <c r="F1487" s="5">
        <f>IF(A1487="","",VLOOKUP($A1487,超越经验表!$A:$F,6,)-VLOOKUP($A$3-1,超越经验表!$A:$F,6,))</f>
        <v>6508401370387050</v>
      </c>
      <c r="G1487" s="5">
        <f>IF(A1487="","",VLOOKUP($A1487,超越经验表!$A:$G,7,)-VLOOKUP($A$3-1,超越经验表!$A:$G,7,))</f>
        <v>1485</v>
      </c>
      <c r="H1487" s="5">
        <f t="shared" si="71"/>
        <v>1486</v>
      </c>
    </row>
    <row r="1488" spans="1:8" x14ac:dyDescent="0.2">
      <c r="A1488" s="11">
        <f t="shared" si="72"/>
        <v>1487</v>
      </c>
      <c r="B1488" s="6" t="str">
        <f>IF(A1488="","",VLOOKUP($A1488,超越经验表!$A:$B,2,))</f>
        <v>15.09万亿</v>
      </c>
      <c r="C1488" s="6">
        <f>IF(A1488="","",VLOOKUP($A1488,超越经验表!$A:$C,3,))</f>
        <v>15088000000000</v>
      </c>
      <c r="D1488" s="6">
        <f>IF(A1488="","",VLOOKUP($A1488,超越经验表!$A:$D,4,))</f>
        <v>1</v>
      </c>
      <c r="E1488" s="6" t="str">
        <f t="shared" si="70"/>
        <v>6523.48万亿</v>
      </c>
      <c r="F1488" s="6">
        <f>IF(A1488="","",VLOOKUP($A1488,超越经验表!$A:$F,6,)-VLOOKUP($A$3-1,超越经验表!$A:$F,6,))</f>
        <v>6523481370387050</v>
      </c>
      <c r="G1488" s="6">
        <f>IF(A1488="","",VLOOKUP($A1488,超越经验表!$A:$G,7,)-VLOOKUP($A$3-1,超越经验表!$A:$G,7,))</f>
        <v>1486</v>
      </c>
      <c r="H1488" s="6">
        <f t="shared" si="71"/>
        <v>1487</v>
      </c>
    </row>
    <row r="1489" spans="1:8" x14ac:dyDescent="0.2">
      <c r="A1489" s="5">
        <f t="shared" si="72"/>
        <v>1488</v>
      </c>
      <c r="B1489" s="5" t="str">
        <f>IF(A1489="","",VLOOKUP($A1489,超越经验表!$A:$B,2,))</f>
        <v>15.1万亿</v>
      </c>
      <c r="C1489" s="5">
        <f>IF(A1489="","",VLOOKUP($A1489,超越经验表!$A:$C,3,))</f>
        <v>15096000000000</v>
      </c>
      <c r="D1489" s="5">
        <f>IF(A1489="","",VLOOKUP($A1489,超越经验表!$A:$D,4,))</f>
        <v>1</v>
      </c>
      <c r="E1489" s="5" t="str">
        <f t="shared" si="70"/>
        <v>6538.57万亿</v>
      </c>
      <c r="F1489" s="5">
        <f>IF(A1489="","",VLOOKUP($A1489,超越经验表!$A:$F,6,)-VLOOKUP($A$3-1,超越经验表!$A:$F,6,))</f>
        <v>6538569370387050</v>
      </c>
      <c r="G1489" s="5">
        <f>IF(A1489="","",VLOOKUP($A1489,超越经验表!$A:$G,7,)-VLOOKUP($A$3-1,超越经验表!$A:$G,7,))</f>
        <v>1487</v>
      </c>
      <c r="H1489" s="5">
        <f t="shared" si="71"/>
        <v>1488</v>
      </c>
    </row>
    <row r="1490" spans="1:8" x14ac:dyDescent="0.2">
      <c r="A1490" s="11">
        <f t="shared" si="72"/>
        <v>1489</v>
      </c>
      <c r="B1490" s="6" t="str">
        <f>IF(A1490="","",VLOOKUP($A1490,超越经验表!$A:$B,2,))</f>
        <v>15.1万亿</v>
      </c>
      <c r="C1490" s="6">
        <f>IF(A1490="","",VLOOKUP($A1490,超越经验表!$A:$C,3,))</f>
        <v>15104000000000</v>
      </c>
      <c r="D1490" s="6">
        <f>IF(A1490="","",VLOOKUP($A1490,超越经验表!$A:$D,4,))</f>
        <v>1</v>
      </c>
      <c r="E1490" s="6" t="str">
        <f t="shared" si="70"/>
        <v>6553.67万亿</v>
      </c>
      <c r="F1490" s="6">
        <f>IF(A1490="","",VLOOKUP($A1490,超越经验表!$A:$F,6,)-VLOOKUP($A$3-1,超越经验表!$A:$F,6,))</f>
        <v>6553665370387050</v>
      </c>
      <c r="G1490" s="6">
        <f>IF(A1490="","",VLOOKUP($A1490,超越经验表!$A:$G,7,)-VLOOKUP($A$3-1,超越经验表!$A:$G,7,))</f>
        <v>1488</v>
      </c>
      <c r="H1490" s="6">
        <f t="shared" si="71"/>
        <v>1489</v>
      </c>
    </row>
    <row r="1491" spans="1:8" x14ac:dyDescent="0.2">
      <c r="A1491" s="5">
        <f t="shared" si="72"/>
        <v>1490</v>
      </c>
      <c r="B1491" s="5" t="str">
        <f>IF(A1491="","",VLOOKUP($A1491,超越经验表!$A:$B,2,))</f>
        <v>15.11万亿</v>
      </c>
      <c r="C1491" s="5">
        <f>IF(A1491="","",VLOOKUP($A1491,超越经验表!$A:$C,3,))</f>
        <v>15112000000000</v>
      </c>
      <c r="D1491" s="5">
        <f>IF(A1491="","",VLOOKUP($A1491,超越经验表!$A:$D,4,))</f>
        <v>1</v>
      </c>
      <c r="E1491" s="5" t="str">
        <f t="shared" si="70"/>
        <v>6568.77万亿</v>
      </c>
      <c r="F1491" s="5">
        <f>IF(A1491="","",VLOOKUP($A1491,超越经验表!$A:$F,6,)-VLOOKUP($A$3-1,超越经验表!$A:$F,6,))</f>
        <v>6568769370387050</v>
      </c>
      <c r="G1491" s="5">
        <f>IF(A1491="","",VLOOKUP($A1491,超越经验表!$A:$G,7,)-VLOOKUP($A$3-1,超越经验表!$A:$G,7,))</f>
        <v>1489</v>
      </c>
      <c r="H1491" s="5">
        <f t="shared" si="71"/>
        <v>1490</v>
      </c>
    </row>
    <row r="1492" spans="1:8" x14ac:dyDescent="0.2">
      <c r="A1492" s="11">
        <f t="shared" si="72"/>
        <v>1491</v>
      </c>
      <c r="B1492" s="6" t="str">
        <f>IF(A1492="","",VLOOKUP($A1492,超越经验表!$A:$B,2,))</f>
        <v>15.12万亿</v>
      </c>
      <c r="C1492" s="6">
        <f>IF(A1492="","",VLOOKUP($A1492,超越经验表!$A:$C,3,))</f>
        <v>15120000000000</v>
      </c>
      <c r="D1492" s="6">
        <f>IF(A1492="","",VLOOKUP($A1492,超越经验表!$A:$D,4,))</f>
        <v>1</v>
      </c>
      <c r="E1492" s="6" t="str">
        <f t="shared" si="70"/>
        <v>6583.88万亿</v>
      </c>
      <c r="F1492" s="6">
        <f>IF(A1492="","",VLOOKUP($A1492,超越经验表!$A:$F,6,)-VLOOKUP($A$3-1,超越经验表!$A:$F,6,))</f>
        <v>6583881370387050</v>
      </c>
      <c r="G1492" s="6">
        <f>IF(A1492="","",VLOOKUP($A1492,超越经验表!$A:$G,7,)-VLOOKUP($A$3-1,超越经验表!$A:$G,7,))</f>
        <v>1490</v>
      </c>
      <c r="H1492" s="6">
        <f t="shared" si="71"/>
        <v>1491</v>
      </c>
    </row>
    <row r="1493" spans="1:8" x14ac:dyDescent="0.2">
      <c r="A1493" s="5">
        <f t="shared" si="72"/>
        <v>1492</v>
      </c>
      <c r="B1493" s="5" t="str">
        <f>IF(A1493="","",VLOOKUP($A1493,超越经验表!$A:$B,2,))</f>
        <v>15.13万亿</v>
      </c>
      <c r="C1493" s="5">
        <f>IF(A1493="","",VLOOKUP($A1493,超越经验表!$A:$C,3,))</f>
        <v>15128000000000</v>
      </c>
      <c r="D1493" s="5">
        <f>IF(A1493="","",VLOOKUP($A1493,超越经验表!$A:$D,4,))</f>
        <v>1</v>
      </c>
      <c r="E1493" s="5" t="str">
        <f t="shared" si="70"/>
        <v>6599万亿</v>
      </c>
      <c r="F1493" s="5">
        <f>IF(A1493="","",VLOOKUP($A1493,超越经验表!$A:$F,6,)-VLOOKUP($A$3-1,超越经验表!$A:$F,6,))</f>
        <v>6599001370387050</v>
      </c>
      <c r="G1493" s="5">
        <f>IF(A1493="","",VLOOKUP($A1493,超越经验表!$A:$G,7,)-VLOOKUP($A$3-1,超越经验表!$A:$G,7,))</f>
        <v>1491</v>
      </c>
      <c r="H1493" s="5">
        <f t="shared" si="71"/>
        <v>1492</v>
      </c>
    </row>
    <row r="1494" spans="1:8" x14ac:dyDescent="0.2">
      <c r="A1494" s="11">
        <f t="shared" si="72"/>
        <v>1493</v>
      </c>
      <c r="B1494" s="6" t="str">
        <f>IF(A1494="","",VLOOKUP($A1494,超越经验表!$A:$B,2,))</f>
        <v>15.14万亿</v>
      </c>
      <c r="C1494" s="6">
        <f>IF(A1494="","",VLOOKUP($A1494,超越经验表!$A:$C,3,))</f>
        <v>15136000000000</v>
      </c>
      <c r="D1494" s="6">
        <f>IF(A1494="","",VLOOKUP($A1494,超越经验表!$A:$D,4,))</f>
        <v>1</v>
      </c>
      <c r="E1494" s="6" t="str">
        <f t="shared" si="70"/>
        <v>6614.13万亿</v>
      </c>
      <c r="F1494" s="6">
        <f>IF(A1494="","",VLOOKUP($A1494,超越经验表!$A:$F,6,)-VLOOKUP($A$3-1,超越经验表!$A:$F,6,))</f>
        <v>6614129370387050</v>
      </c>
      <c r="G1494" s="6">
        <f>IF(A1494="","",VLOOKUP($A1494,超越经验表!$A:$G,7,)-VLOOKUP($A$3-1,超越经验表!$A:$G,7,))</f>
        <v>1492</v>
      </c>
      <c r="H1494" s="6">
        <f t="shared" si="71"/>
        <v>1493</v>
      </c>
    </row>
    <row r="1495" spans="1:8" x14ac:dyDescent="0.2">
      <c r="A1495" s="5">
        <f t="shared" si="72"/>
        <v>1494</v>
      </c>
      <c r="B1495" s="5" t="str">
        <f>IF(A1495="","",VLOOKUP($A1495,超越经验表!$A:$B,2,))</f>
        <v>15.14万亿</v>
      </c>
      <c r="C1495" s="5">
        <f>IF(A1495="","",VLOOKUP($A1495,超越经验表!$A:$C,3,))</f>
        <v>15144000000000</v>
      </c>
      <c r="D1495" s="5">
        <f>IF(A1495="","",VLOOKUP($A1495,超越经验表!$A:$D,4,))</f>
        <v>1</v>
      </c>
      <c r="E1495" s="5" t="str">
        <f t="shared" si="70"/>
        <v>6629.27万亿</v>
      </c>
      <c r="F1495" s="5">
        <f>IF(A1495="","",VLOOKUP($A1495,超越经验表!$A:$F,6,)-VLOOKUP($A$3-1,超越经验表!$A:$F,6,))</f>
        <v>6629265370387050</v>
      </c>
      <c r="G1495" s="5">
        <f>IF(A1495="","",VLOOKUP($A1495,超越经验表!$A:$G,7,)-VLOOKUP($A$3-1,超越经验表!$A:$G,7,))</f>
        <v>1493</v>
      </c>
      <c r="H1495" s="5">
        <f t="shared" si="71"/>
        <v>1494</v>
      </c>
    </row>
    <row r="1496" spans="1:8" x14ac:dyDescent="0.2">
      <c r="A1496" s="11">
        <f t="shared" si="72"/>
        <v>1495</v>
      </c>
      <c r="B1496" s="6" t="str">
        <f>IF(A1496="","",VLOOKUP($A1496,超越经验表!$A:$B,2,))</f>
        <v>15.15万亿</v>
      </c>
      <c r="C1496" s="6">
        <f>IF(A1496="","",VLOOKUP($A1496,超越经验表!$A:$C,3,))</f>
        <v>15152000000000</v>
      </c>
      <c r="D1496" s="6">
        <f>IF(A1496="","",VLOOKUP($A1496,超越经验表!$A:$D,4,))</f>
        <v>1</v>
      </c>
      <c r="E1496" s="6" t="str">
        <f t="shared" si="70"/>
        <v>6644.41万亿</v>
      </c>
      <c r="F1496" s="6">
        <f>IF(A1496="","",VLOOKUP($A1496,超越经验表!$A:$F,6,)-VLOOKUP($A$3-1,超越经验表!$A:$F,6,))</f>
        <v>6644409370387050</v>
      </c>
      <c r="G1496" s="6">
        <f>IF(A1496="","",VLOOKUP($A1496,超越经验表!$A:$G,7,)-VLOOKUP($A$3-1,超越经验表!$A:$G,7,))</f>
        <v>1494</v>
      </c>
      <c r="H1496" s="6">
        <f t="shared" si="71"/>
        <v>1495</v>
      </c>
    </row>
    <row r="1497" spans="1:8" x14ac:dyDescent="0.2">
      <c r="A1497" s="5">
        <f t="shared" si="72"/>
        <v>1496</v>
      </c>
      <c r="B1497" s="5" t="str">
        <f>IF(A1497="","",VLOOKUP($A1497,超越经验表!$A:$B,2,))</f>
        <v>15.16万亿</v>
      </c>
      <c r="C1497" s="5">
        <f>IF(A1497="","",VLOOKUP($A1497,超越经验表!$A:$C,3,))</f>
        <v>15160000000000</v>
      </c>
      <c r="D1497" s="5">
        <f>IF(A1497="","",VLOOKUP($A1497,超越经验表!$A:$D,4,))</f>
        <v>1</v>
      </c>
      <c r="E1497" s="5" t="str">
        <f t="shared" si="70"/>
        <v>6659.56万亿</v>
      </c>
      <c r="F1497" s="5">
        <f>IF(A1497="","",VLOOKUP($A1497,超越经验表!$A:$F,6,)-VLOOKUP($A$3-1,超越经验表!$A:$F,6,))</f>
        <v>6659561370387050</v>
      </c>
      <c r="G1497" s="5">
        <f>IF(A1497="","",VLOOKUP($A1497,超越经验表!$A:$G,7,)-VLOOKUP($A$3-1,超越经验表!$A:$G,7,))</f>
        <v>1495</v>
      </c>
      <c r="H1497" s="5">
        <f t="shared" si="71"/>
        <v>1496</v>
      </c>
    </row>
    <row r="1498" spans="1:8" x14ac:dyDescent="0.2">
      <c r="A1498" s="11">
        <f t="shared" si="72"/>
        <v>1497</v>
      </c>
      <c r="B1498" s="6" t="str">
        <f>IF(A1498="","",VLOOKUP($A1498,超越经验表!$A:$B,2,))</f>
        <v>15.17万亿</v>
      </c>
      <c r="C1498" s="6">
        <f>IF(A1498="","",VLOOKUP($A1498,超越经验表!$A:$C,3,))</f>
        <v>15168000000000</v>
      </c>
      <c r="D1498" s="6">
        <f>IF(A1498="","",VLOOKUP($A1498,超越经验表!$A:$D,4,))</f>
        <v>1</v>
      </c>
      <c r="E1498" s="6" t="str">
        <f t="shared" si="70"/>
        <v>6674.72万亿</v>
      </c>
      <c r="F1498" s="6">
        <f>IF(A1498="","",VLOOKUP($A1498,超越经验表!$A:$F,6,)-VLOOKUP($A$3-1,超越经验表!$A:$F,6,))</f>
        <v>6674721370387050</v>
      </c>
      <c r="G1498" s="6">
        <f>IF(A1498="","",VLOOKUP($A1498,超越经验表!$A:$G,7,)-VLOOKUP($A$3-1,超越经验表!$A:$G,7,))</f>
        <v>1496</v>
      </c>
      <c r="H1498" s="6">
        <f t="shared" si="71"/>
        <v>1497</v>
      </c>
    </row>
    <row r="1499" spans="1:8" x14ac:dyDescent="0.2">
      <c r="A1499" s="5">
        <f t="shared" si="72"/>
        <v>1498</v>
      </c>
      <c r="B1499" s="5" t="str">
        <f>IF(A1499="","",VLOOKUP($A1499,超越经验表!$A:$B,2,))</f>
        <v>15.18万亿</v>
      </c>
      <c r="C1499" s="5">
        <f>IF(A1499="","",VLOOKUP($A1499,超越经验表!$A:$C,3,))</f>
        <v>15176000000000</v>
      </c>
      <c r="D1499" s="5">
        <f>IF(A1499="","",VLOOKUP($A1499,超越经验表!$A:$D,4,))</f>
        <v>1</v>
      </c>
      <c r="E1499" s="5" t="str">
        <f t="shared" si="70"/>
        <v>6689.89万亿</v>
      </c>
      <c r="F1499" s="5">
        <f>IF(A1499="","",VLOOKUP($A1499,超越经验表!$A:$F,6,)-VLOOKUP($A$3-1,超越经验表!$A:$F,6,))</f>
        <v>6689889370387050</v>
      </c>
      <c r="G1499" s="5">
        <f>IF(A1499="","",VLOOKUP($A1499,超越经验表!$A:$G,7,)-VLOOKUP($A$3-1,超越经验表!$A:$G,7,))</f>
        <v>1497</v>
      </c>
      <c r="H1499" s="5">
        <f t="shared" si="71"/>
        <v>1498</v>
      </c>
    </row>
    <row r="1500" spans="1:8" x14ac:dyDescent="0.2">
      <c r="A1500" s="11">
        <f t="shared" si="72"/>
        <v>1499</v>
      </c>
      <c r="B1500" s="6" t="str">
        <f>IF(A1500="","",VLOOKUP($A1500,超越经验表!$A:$B,2,))</f>
        <v>15.18万亿</v>
      </c>
      <c r="C1500" s="6">
        <f>IF(A1500="","",VLOOKUP($A1500,超越经验表!$A:$C,3,))</f>
        <v>15184000000000</v>
      </c>
      <c r="D1500" s="6">
        <f>IF(A1500="","",VLOOKUP($A1500,超越经验表!$A:$D,4,))</f>
        <v>1</v>
      </c>
      <c r="E1500" s="6" t="str">
        <f t="shared" si="70"/>
        <v>6705.07万亿</v>
      </c>
      <c r="F1500" s="6">
        <f>IF(A1500="","",VLOOKUP($A1500,超越经验表!$A:$F,6,)-VLOOKUP($A$3-1,超越经验表!$A:$F,6,))</f>
        <v>6705065370387050</v>
      </c>
      <c r="G1500" s="6">
        <f>IF(A1500="","",VLOOKUP($A1500,超越经验表!$A:$G,7,)-VLOOKUP($A$3-1,超越经验表!$A:$G,7,))</f>
        <v>1498</v>
      </c>
      <c r="H1500" s="6">
        <f t="shared" si="71"/>
        <v>1499</v>
      </c>
    </row>
    <row r="1501" spans="1:8" x14ac:dyDescent="0.2">
      <c r="A1501" s="5">
        <f t="shared" si="72"/>
        <v>1500</v>
      </c>
      <c r="B1501" s="5" t="str">
        <f>IF(A1501="","",VLOOKUP($A1501,超越经验表!$A:$B,2,))</f>
        <v>15.19万亿</v>
      </c>
      <c r="C1501" s="5">
        <f>IF(A1501="","",VLOOKUP($A1501,超越经验表!$A:$C,3,))</f>
        <v>15192000000000</v>
      </c>
      <c r="D1501" s="5">
        <f>IF(A1501="","",VLOOKUP($A1501,超越经验表!$A:$D,4,))</f>
        <v>1</v>
      </c>
      <c r="E1501" s="5" t="str">
        <f t="shared" si="70"/>
        <v>6720.25万亿</v>
      </c>
      <c r="F1501" s="5">
        <f>IF(A1501="","",VLOOKUP($A1501,超越经验表!$A:$F,6,)-VLOOKUP($A$3-1,超越经验表!$A:$F,6,))</f>
        <v>6720249370387050</v>
      </c>
      <c r="G1501" s="5">
        <f>IF(A1501="","",VLOOKUP($A1501,超越经验表!$A:$G,7,)-VLOOKUP($A$3-1,超越经验表!$A:$G,7,))</f>
        <v>1499</v>
      </c>
      <c r="H1501" s="5">
        <f t="shared" si="71"/>
        <v>1500</v>
      </c>
    </row>
    <row r="1502" spans="1:8" x14ac:dyDescent="0.2">
      <c r="A1502" s="11">
        <f t="shared" si="72"/>
        <v>1501</v>
      </c>
      <c r="B1502" s="6" t="str">
        <f>IF(A1502="","",VLOOKUP($A1502,超越经验表!$A:$B,2,))</f>
        <v>15.2万亿</v>
      </c>
      <c r="C1502" s="6">
        <f>IF(A1502="","",VLOOKUP($A1502,超越经验表!$A:$C,3,))</f>
        <v>15200000000000</v>
      </c>
      <c r="D1502" s="6">
        <f>IF(A1502="","",VLOOKUP($A1502,超越经验表!$A:$D,4,))</f>
        <v>2</v>
      </c>
      <c r="E1502" s="6" t="str">
        <f t="shared" si="70"/>
        <v>6735.44万亿</v>
      </c>
      <c r="F1502" s="6">
        <f>IF(A1502="","",VLOOKUP($A1502,超越经验表!$A:$F,6,)-VLOOKUP($A$3-1,超越经验表!$A:$F,6,))</f>
        <v>6735441370387050</v>
      </c>
      <c r="G1502" s="6">
        <f>IF(A1502="","",VLOOKUP($A1502,超越经验表!$A:$G,7,)-VLOOKUP($A$3-1,超越经验表!$A:$G,7,))</f>
        <v>1501</v>
      </c>
      <c r="H1502" s="6">
        <f t="shared" si="71"/>
        <v>1501</v>
      </c>
    </row>
    <row r="1503" spans="1:8" x14ac:dyDescent="0.2">
      <c r="A1503" s="5">
        <f t="shared" si="72"/>
        <v>1502</v>
      </c>
      <c r="B1503" s="5" t="str">
        <f>IF(A1503="","",VLOOKUP($A1503,超越经验表!$A:$B,2,))</f>
        <v>15.21万亿</v>
      </c>
      <c r="C1503" s="5">
        <f>IF(A1503="","",VLOOKUP($A1503,超越经验表!$A:$C,3,))</f>
        <v>15208000000000</v>
      </c>
      <c r="D1503" s="5">
        <f>IF(A1503="","",VLOOKUP($A1503,超越经验表!$A:$D,4,))</f>
        <v>2</v>
      </c>
      <c r="E1503" s="5" t="str">
        <f t="shared" si="70"/>
        <v>6750.64万亿</v>
      </c>
      <c r="F1503" s="5">
        <f>IF(A1503="","",VLOOKUP($A1503,超越经验表!$A:$F,6,)-VLOOKUP($A$3-1,超越经验表!$A:$F,6,))</f>
        <v>6750641370387050</v>
      </c>
      <c r="G1503" s="5">
        <f>IF(A1503="","",VLOOKUP($A1503,超越经验表!$A:$G,7,)-VLOOKUP($A$3-1,超越经验表!$A:$G,7,))</f>
        <v>1503</v>
      </c>
      <c r="H1503" s="5">
        <f t="shared" si="71"/>
        <v>1502</v>
      </c>
    </row>
    <row r="1504" spans="1:8" x14ac:dyDescent="0.2">
      <c r="A1504" s="11">
        <f t="shared" si="72"/>
        <v>1503</v>
      </c>
      <c r="B1504" s="6" t="str">
        <f>IF(A1504="","",VLOOKUP($A1504,超越经验表!$A:$B,2,))</f>
        <v>15.22万亿</v>
      </c>
      <c r="C1504" s="6">
        <f>IF(A1504="","",VLOOKUP($A1504,超越经验表!$A:$C,3,))</f>
        <v>15216000000000</v>
      </c>
      <c r="D1504" s="6">
        <f>IF(A1504="","",VLOOKUP($A1504,超越经验表!$A:$D,4,))</f>
        <v>2</v>
      </c>
      <c r="E1504" s="6" t="str">
        <f t="shared" si="70"/>
        <v>6765.85万亿</v>
      </c>
      <c r="F1504" s="6">
        <f>IF(A1504="","",VLOOKUP($A1504,超越经验表!$A:$F,6,)-VLOOKUP($A$3-1,超越经验表!$A:$F,6,))</f>
        <v>6765849370387050</v>
      </c>
      <c r="G1504" s="6">
        <f>IF(A1504="","",VLOOKUP($A1504,超越经验表!$A:$G,7,)-VLOOKUP($A$3-1,超越经验表!$A:$G,7,))</f>
        <v>1505</v>
      </c>
      <c r="H1504" s="6">
        <f t="shared" si="71"/>
        <v>1503</v>
      </c>
    </row>
    <row r="1505" spans="1:8" x14ac:dyDescent="0.2">
      <c r="A1505" s="5">
        <f t="shared" si="72"/>
        <v>1504</v>
      </c>
      <c r="B1505" s="5" t="str">
        <f>IF(A1505="","",VLOOKUP($A1505,超越经验表!$A:$B,2,))</f>
        <v>15.22万亿</v>
      </c>
      <c r="C1505" s="5">
        <f>IF(A1505="","",VLOOKUP($A1505,超越经验表!$A:$C,3,))</f>
        <v>15224000000000</v>
      </c>
      <c r="D1505" s="5">
        <f>IF(A1505="","",VLOOKUP($A1505,超越经验表!$A:$D,4,))</f>
        <v>2</v>
      </c>
      <c r="E1505" s="5" t="str">
        <f t="shared" si="70"/>
        <v>6781.07万亿</v>
      </c>
      <c r="F1505" s="5">
        <f>IF(A1505="","",VLOOKUP($A1505,超越经验表!$A:$F,6,)-VLOOKUP($A$3-1,超越经验表!$A:$F,6,))</f>
        <v>6781065370387050</v>
      </c>
      <c r="G1505" s="5">
        <f>IF(A1505="","",VLOOKUP($A1505,超越经验表!$A:$G,7,)-VLOOKUP($A$3-1,超越经验表!$A:$G,7,))</f>
        <v>1507</v>
      </c>
      <c r="H1505" s="5">
        <f t="shared" si="71"/>
        <v>1504</v>
      </c>
    </row>
    <row r="1506" spans="1:8" x14ac:dyDescent="0.2">
      <c r="A1506" s="11">
        <f t="shared" si="72"/>
        <v>1505</v>
      </c>
      <c r="B1506" s="6" t="str">
        <f>IF(A1506="","",VLOOKUP($A1506,超越经验表!$A:$B,2,))</f>
        <v>15.23万亿</v>
      </c>
      <c r="C1506" s="6">
        <f>IF(A1506="","",VLOOKUP($A1506,超越经验表!$A:$C,3,))</f>
        <v>15232000000000</v>
      </c>
      <c r="D1506" s="6">
        <f>IF(A1506="","",VLOOKUP($A1506,超越经验表!$A:$D,4,))</f>
        <v>2</v>
      </c>
      <c r="E1506" s="6" t="str">
        <f t="shared" si="70"/>
        <v>6796.29万亿</v>
      </c>
      <c r="F1506" s="6">
        <f>IF(A1506="","",VLOOKUP($A1506,超越经验表!$A:$F,6,)-VLOOKUP($A$3-1,超越经验表!$A:$F,6,))</f>
        <v>6796289370387050</v>
      </c>
      <c r="G1506" s="6">
        <f>IF(A1506="","",VLOOKUP($A1506,超越经验表!$A:$G,7,)-VLOOKUP($A$3-1,超越经验表!$A:$G,7,))</f>
        <v>1509</v>
      </c>
      <c r="H1506" s="6">
        <f t="shared" si="71"/>
        <v>1505</v>
      </c>
    </row>
    <row r="1507" spans="1:8" x14ac:dyDescent="0.2">
      <c r="A1507" s="5">
        <f t="shared" si="72"/>
        <v>1506</v>
      </c>
      <c r="B1507" s="5" t="str">
        <f>IF(A1507="","",VLOOKUP($A1507,超越经验表!$A:$B,2,))</f>
        <v>15.24万亿</v>
      </c>
      <c r="C1507" s="5">
        <f>IF(A1507="","",VLOOKUP($A1507,超越经验表!$A:$C,3,))</f>
        <v>15240000000000</v>
      </c>
      <c r="D1507" s="5">
        <f>IF(A1507="","",VLOOKUP($A1507,超越经验表!$A:$D,4,))</f>
        <v>2</v>
      </c>
      <c r="E1507" s="5" t="str">
        <f t="shared" si="70"/>
        <v>6811.52万亿</v>
      </c>
      <c r="F1507" s="5">
        <f>IF(A1507="","",VLOOKUP($A1507,超越经验表!$A:$F,6,)-VLOOKUP($A$3-1,超越经验表!$A:$F,6,))</f>
        <v>6811521370387050</v>
      </c>
      <c r="G1507" s="5">
        <f>IF(A1507="","",VLOOKUP($A1507,超越经验表!$A:$G,7,)-VLOOKUP($A$3-1,超越经验表!$A:$G,7,))</f>
        <v>1511</v>
      </c>
      <c r="H1507" s="5">
        <f t="shared" si="71"/>
        <v>1506</v>
      </c>
    </row>
    <row r="1508" spans="1:8" x14ac:dyDescent="0.2">
      <c r="A1508" s="11">
        <f t="shared" si="72"/>
        <v>1507</v>
      </c>
      <c r="B1508" s="6" t="str">
        <f>IF(A1508="","",VLOOKUP($A1508,超越经验表!$A:$B,2,))</f>
        <v>15.25万亿</v>
      </c>
      <c r="C1508" s="6">
        <f>IF(A1508="","",VLOOKUP($A1508,超越经验表!$A:$C,3,))</f>
        <v>15248000000000</v>
      </c>
      <c r="D1508" s="6">
        <f>IF(A1508="","",VLOOKUP($A1508,超越经验表!$A:$D,4,))</f>
        <v>2</v>
      </c>
      <c r="E1508" s="6" t="str">
        <f t="shared" si="70"/>
        <v>6826.76万亿</v>
      </c>
      <c r="F1508" s="6">
        <f>IF(A1508="","",VLOOKUP($A1508,超越经验表!$A:$F,6,)-VLOOKUP($A$3-1,超越经验表!$A:$F,6,))</f>
        <v>6826761370387050</v>
      </c>
      <c r="G1508" s="6">
        <f>IF(A1508="","",VLOOKUP($A1508,超越经验表!$A:$G,7,)-VLOOKUP($A$3-1,超越经验表!$A:$G,7,))</f>
        <v>1513</v>
      </c>
      <c r="H1508" s="6">
        <f t="shared" si="71"/>
        <v>1507</v>
      </c>
    </row>
    <row r="1509" spans="1:8" x14ac:dyDescent="0.2">
      <c r="A1509" s="5">
        <f t="shared" si="72"/>
        <v>1508</v>
      </c>
      <c r="B1509" s="5" t="str">
        <f>IF(A1509="","",VLOOKUP($A1509,超越经验表!$A:$B,2,))</f>
        <v>15.26万亿</v>
      </c>
      <c r="C1509" s="5">
        <f>IF(A1509="","",VLOOKUP($A1509,超越经验表!$A:$C,3,))</f>
        <v>15256000000000</v>
      </c>
      <c r="D1509" s="5">
        <f>IF(A1509="","",VLOOKUP($A1509,超越经验表!$A:$D,4,))</f>
        <v>2</v>
      </c>
      <c r="E1509" s="5" t="str">
        <f t="shared" si="70"/>
        <v>6842.01万亿</v>
      </c>
      <c r="F1509" s="5">
        <f>IF(A1509="","",VLOOKUP($A1509,超越经验表!$A:$F,6,)-VLOOKUP($A$3-1,超越经验表!$A:$F,6,))</f>
        <v>6842009370387050</v>
      </c>
      <c r="G1509" s="5">
        <f>IF(A1509="","",VLOOKUP($A1509,超越经验表!$A:$G,7,)-VLOOKUP($A$3-1,超越经验表!$A:$G,7,))</f>
        <v>1515</v>
      </c>
      <c r="H1509" s="5">
        <f t="shared" si="71"/>
        <v>1508</v>
      </c>
    </row>
    <row r="1510" spans="1:8" x14ac:dyDescent="0.2">
      <c r="A1510" s="11">
        <f t="shared" si="72"/>
        <v>1509</v>
      </c>
      <c r="B1510" s="6" t="str">
        <f>IF(A1510="","",VLOOKUP($A1510,超越经验表!$A:$B,2,))</f>
        <v>15.26万亿</v>
      </c>
      <c r="C1510" s="6">
        <f>IF(A1510="","",VLOOKUP($A1510,超越经验表!$A:$C,3,))</f>
        <v>15264000000000</v>
      </c>
      <c r="D1510" s="6">
        <f>IF(A1510="","",VLOOKUP($A1510,超越经验表!$A:$D,4,))</f>
        <v>2</v>
      </c>
      <c r="E1510" s="6" t="str">
        <f t="shared" si="70"/>
        <v>6857.27万亿</v>
      </c>
      <c r="F1510" s="6">
        <f>IF(A1510="","",VLOOKUP($A1510,超越经验表!$A:$F,6,)-VLOOKUP($A$3-1,超越经验表!$A:$F,6,))</f>
        <v>6857265370387050</v>
      </c>
      <c r="G1510" s="6">
        <f>IF(A1510="","",VLOOKUP($A1510,超越经验表!$A:$G,7,)-VLOOKUP($A$3-1,超越经验表!$A:$G,7,))</f>
        <v>1517</v>
      </c>
      <c r="H1510" s="6">
        <f t="shared" si="71"/>
        <v>1509</v>
      </c>
    </row>
    <row r="1511" spans="1:8" x14ac:dyDescent="0.2">
      <c r="A1511" s="5">
        <f t="shared" si="72"/>
        <v>1510</v>
      </c>
      <c r="B1511" s="5" t="str">
        <f>IF(A1511="","",VLOOKUP($A1511,超越经验表!$A:$B,2,))</f>
        <v>15.27万亿</v>
      </c>
      <c r="C1511" s="5">
        <f>IF(A1511="","",VLOOKUP($A1511,超越经验表!$A:$C,3,))</f>
        <v>15272000000000</v>
      </c>
      <c r="D1511" s="5">
        <f>IF(A1511="","",VLOOKUP($A1511,超越经验表!$A:$D,4,))</f>
        <v>2</v>
      </c>
      <c r="E1511" s="5" t="str">
        <f t="shared" si="70"/>
        <v>6872.53万亿</v>
      </c>
      <c r="F1511" s="5">
        <f>IF(A1511="","",VLOOKUP($A1511,超越经验表!$A:$F,6,)-VLOOKUP($A$3-1,超越经验表!$A:$F,6,))</f>
        <v>6872529370387050</v>
      </c>
      <c r="G1511" s="5">
        <f>IF(A1511="","",VLOOKUP($A1511,超越经验表!$A:$G,7,)-VLOOKUP($A$3-1,超越经验表!$A:$G,7,))</f>
        <v>1519</v>
      </c>
      <c r="H1511" s="5">
        <f t="shared" si="71"/>
        <v>1510</v>
      </c>
    </row>
    <row r="1512" spans="1:8" x14ac:dyDescent="0.2">
      <c r="A1512" s="11">
        <f t="shared" si="72"/>
        <v>1511</v>
      </c>
      <c r="B1512" s="6" t="str">
        <f>IF(A1512="","",VLOOKUP($A1512,超越经验表!$A:$B,2,))</f>
        <v>15.28万亿</v>
      </c>
      <c r="C1512" s="6">
        <f>IF(A1512="","",VLOOKUP($A1512,超越经验表!$A:$C,3,))</f>
        <v>15280000000000</v>
      </c>
      <c r="D1512" s="6">
        <f>IF(A1512="","",VLOOKUP($A1512,超越经验表!$A:$D,4,))</f>
        <v>2</v>
      </c>
      <c r="E1512" s="6" t="str">
        <f t="shared" si="70"/>
        <v>6887.8万亿</v>
      </c>
      <c r="F1512" s="6">
        <f>IF(A1512="","",VLOOKUP($A1512,超越经验表!$A:$F,6,)-VLOOKUP($A$3-1,超越经验表!$A:$F,6,))</f>
        <v>6887801370387050</v>
      </c>
      <c r="G1512" s="6">
        <f>IF(A1512="","",VLOOKUP($A1512,超越经验表!$A:$G,7,)-VLOOKUP($A$3-1,超越经验表!$A:$G,7,))</f>
        <v>1521</v>
      </c>
      <c r="H1512" s="6">
        <f t="shared" si="71"/>
        <v>1511</v>
      </c>
    </row>
    <row r="1513" spans="1:8" x14ac:dyDescent="0.2">
      <c r="A1513" s="5">
        <f t="shared" si="72"/>
        <v>1512</v>
      </c>
      <c r="B1513" s="5" t="str">
        <f>IF(A1513="","",VLOOKUP($A1513,超越经验表!$A:$B,2,))</f>
        <v>15.29万亿</v>
      </c>
      <c r="C1513" s="5">
        <f>IF(A1513="","",VLOOKUP($A1513,超越经验表!$A:$C,3,))</f>
        <v>15288000000000</v>
      </c>
      <c r="D1513" s="5">
        <f>IF(A1513="","",VLOOKUP($A1513,超越经验表!$A:$D,4,))</f>
        <v>2</v>
      </c>
      <c r="E1513" s="5" t="str">
        <f t="shared" si="70"/>
        <v>6903.08万亿</v>
      </c>
      <c r="F1513" s="5">
        <f>IF(A1513="","",VLOOKUP($A1513,超越经验表!$A:$F,6,)-VLOOKUP($A$3-1,超越经验表!$A:$F,6,))</f>
        <v>6903081370387050</v>
      </c>
      <c r="G1513" s="5">
        <f>IF(A1513="","",VLOOKUP($A1513,超越经验表!$A:$G,7,)-VLOOKUP($A$3-1,超越经验表!$A:$G,7,))</f>
        <v>1523</v>
      </c>
      <c r="H1513" s="5">
        <f t="shared" si="71"/>
        <v>1512</v>
      </c>
    </row>
    <row r="1514" spans="1:8" x14ac:dyDescent="0.2">
      <c r="A1514" s="11">
        <f t="shared" si="72"/>
        <v>1513</v>
      </c>
      <c r="B1514" s="6" t="str">
        <f>IF(A1514="","",VLOOKUP($A1514,超越经验表!$A:$B,2,))</f>
        <v>15.3万亿</v>
      </c>
      <c r="C1514" s="6">
        <f>IF(A1514="","",VLOOKUP($A1514,超越经验表!$A:$C,3,))</f>
        <v>15296000000000</v>
      </c>
      <c r="D1514" s="6">
        <f>IF(A1514="","",VLOOKUP($A1514,超越经验表!$A:$D,4,))</f>
        <v>2</v>
      </c>
      <c r="E1514" s="6" t="str">
        <f t="shared" si="70"/>
        <v>6918.37万亿</v>
      </c>
      <c r="F1514" s="6">
        <f>IF(A1514="","",VLOOKUP($A1514,超越经验表!$A:$F,6,)-VLOOKUP($A$3-1,超越经验表!$A:$F,6,))</f>
        <v>6918369370387050</v>
      </c>
      <c r="G1514" s="6">
        <f>IF(A1514="","",VLOOKUP($A1514,超越经验表!$A:$G,7,)-VLOOKUP($A$3-1,超越经验表!$A:$G,7,))</f>
        <v>1525</v>
      </c>
      <c r="H1514" s="6">
        <f t="shared" si="71"/>
        <v>1513</v>
      </c>
    </row>
    <row r="1515" spans="1:8" x14ac:dyDescent="0.2">
      <c r="A1515" s="5">
        <f t="shared" si="72"/>
        <v>1514</v>
      </c>
      <c r="B1515" s="5" t="str">
        <f>IF(A1515="","",VLOOKUP($A1515,超越经验表!$A:$B,2,))</f>
        <v>15.3万亿</v>
      </c>
      <c r="C1515" s="5">
        <f>IF(A1515="","",VLOOKUP($A1515,超越经验表!$A:$C,3,))</f>
        <v>15304000000000</v>
      </c>
      <c r="D1515" s="5">
        <f>IF(A1515="","",VLOOKUP($A1515,超越经验表!$A:$D,4,))</f>
        <v>2</v>
      </c>
      <c r="E1515" s="5" t="str">
        <f t="shared" si="70"/>
        <v>6933.67万亿</v>
      </c>
      <c r="F1515" s="5">
        <f>IF(A1515="","",VLOOKUP($A1515,超越经验表!$A:$F,6,)-VLOOKUP($A$3-1,超越经验表!$A:$F,6,))</f>
        <v>6933665370387050</v>
      </c>
      <c r="G1515" s="5">
        <f>IF(A1515="","",VLOOKUP($A1515,超越经验表!$A:$G,7,)-VLOOKUP($A$3-1,超越经验表!$A:$G,7,))</f>
        <v>1527</v>
      </c>
      <c r="H1515" s="5">
        <f t="shared" si="71"/>
        <v>1514</v>
      </c>
    </row>
    <row r="1516" spans="1:8" x14ac:dyDescent="0.2">
      <c r="A1516" s="11">
        <f t="shared" si="72"/>
        <v>1515</v>
      </c>
      <c r="B1516" s="6" t="str">
        <f>IF(A1516="","",VLOOKUP($A1516,超越经验表!$A:$B,2,))</f>
        <v>15.31万亿</v>
      </c>
      <c r="C1516" s="6">
        <f>IF(A1516="","",VLOOKUP($A1516,超越经验表!$A:$C,3,))</f>
        <v>15312000000000</v>
      </c>
      <c r="D1516" s="6">
        <f>IF(A1516="","",VLOOKUP($A1516,超越经验表!$A:$D,4,))</f>
        <v>2</v>
      </c>
      <c r="E1516" s="6" t="str">
        <f t="shared" si="70"/>
        <v>6948.97万亿</v>
      </c>
      <c r="F1516" s="6">
        <f>IF(A1516="","",VLOOKUP($A1516,超越经验表!$A:$F,6,)-VLOOKUP($A$3-1,超越经验表!$A:$F,6,))</f>
        <v>6948969370387050</v>
      </c>
      <c r="G1516" s="6">
        <f>IF(A1516="","",VLOOKUP($A1516,超越经验表!$A:$G,7,)-VLOOKUP($A$3-1,超越经验表!$A:$G,7,))</f>
        <v>1529</v>
      </c>
      <c r="H1516" s="6">
        <f t="shared" si="71"/>
        <v>1515</v>
      </c>
    </row>
    <row r="1517" spans="1:8" x14ac:dyDescent="0.2">
      <c r="A1517" s="5">
        <f t="shared" si="72"/>
        <v>1516</v>
      </c>
      <c r="B1517" s="5" t="str">
        <f>IF(A1517="","",VLOOKUP($A1517,超越经验表!$A:$B,2,))</f>
        <v>15.32万亿</v>
      </c>
      <c r="C1517" s="5">
        <f>IF(A1517="","",VLOOKUP($A1517,超越经验表!$A:$C,3,))</f>
        <v>15320000000000</v>
      </c>
      <c r="D1517" s="5">
        <f>IF(A1517="","",VLOOKUP($A1517,超越经验表!$A:$D,4,))</f>
        <v>2</v>
      </c>
      <c r="E1517" s="5" t="str">
        <f t="shared" si="70"/>
        <v>6964.28万亿</v>
      </c>
      <c r="F1517" s="5">
        <f>IF(A1517="","",VLOOKUP($A1517,超越经验表!$A:$F,6,)-VLOOKUP($A$3-1,超越经验表!$A:$F,6,))</f>
        <v>6964281370387050</v>
      </c>
      <c r="G1517" s="5">
        <f>IF(A1517="","",VLOOKUP($A1517,超越经验表!$A:$G,7,)-VLOOKUP($A$3-1,超越经验表!$A:$G,7,))</f>
        <v>1531</v>
      </c>
      <c r="H1517" s="5">
        <f t="shared" si="71"/>
        <v>1516</v>
      </c>
    </row>
    <row r="1518" spans="1:8" x14ac:dyDescent="0.2">
      <c r="A1518" s="11">
        <f t="shared" si="72"/>
        <v>1517</v>
      </c>
      <c r="B1518" s="6" t="str">
        <f>IF(A1518="","",VLOOKUP($A1518,超越经验表!$A:$B,2,))</f>
        <v>15.33万亿</v>
      </c>
      <c r="C1518" s="6">
        <f>IF(A1518="","",VLOOKUP($A1518,超越经验表!$A:$C,3,))</f>
        <v>15328000000000</v>
      </c>
      <c r="D1518" s="6">
        <f>IF(A1518="","",VLOOKUP($A1518,超越经验表!$A:$D,4,))</f>
        <v>2</v>
      </c>
      <c r="E1518" s="6" t="str">
        <f t="shared" si="70"/>
        <v>6979.6万亿</v>
      </c>
      <c r="F1518" s="6">
        <f>IF(A1518="","",VLOOKUP($A1518,超越经验表!$A:$F,6,)-VLOOKUP($A$3-1,超越经验表!$A:$F,6,))</f>
        <v>6979601370387050</v>
      </c>
      <c r="G1518" s="6">
        <f>IF(A1518="","",VLOOKUP($A1518,超越经验表!$A:$G,7,)-VLOOKUP($A$3-1,超越经验表!$A:$G,7,))</f>
        <v>1533</v>
      </c>
      <c r="H1518" s="6">
        <f t="shared" si="71"/>
        <v>1517</v>
      </c>
    </row>
    <row r="1519" spans="1:8" x14ac:dyDescent="0.2">
      <c r="A1519" s="5">
        <f t="shared" si="72"/>
        <v>1518</v>
      </c>
      <c r="B1519" s="5" t="str">
        <f>IF(A1519="","",VLOOKUP($A1519,超越经验表!$A:$B,2,))</f>
        <v>15.34万亿</v>
      </c>
      <c r="C1519" s="5">
        <f>IF(A1519="","",VLOOKUP($A1519,超越经验表!$A:$C,3,))</f>
        <v>15336000000000</v>
      </c>
      <c r="D1519" s="5">
        <f>IF(A1519="","",VLOOKUP($A1519,超越经验表!$A:$D,4,))</f>
        <v>2</v>
      </c>
      <c r="E1519" s="5" t="str">
        <f t="shared" si="70"/>
        <v>6994.93万亿</v>
      </c>
      <c r="F1519" s="5">
        <f>IF(A1519="","",VLOOKUP($A1519,超越经验表!$A:$F,6,)-VLOOKUP($A$3-1,超越经验表!$A:$F,6,))</f>
        <v>6994929370387050</v>
      </c>
      <c r="G1519" s="5">
        <f>IF(A1519="","",VLOOKUP($A1519,超越经验表!$A:$G,7,)-VLOOKUP($A$3-1,超越经验表!$A:$G,7,))</f>
        <v>1535</v>
      </c>
      <c r="H1519" s="5">
        <f t="shared" si="71"/>
        <v>1518</v>
      </c>
    </row>
    <row r="1520" spans="1:8" x14ac:dyDescent="0.2">
      <c r="A1520" s="11">
        <f t="shared" si="72"/>
        <v>1519</v>
      </c>
      <c r="B1520" s="6" t="str">
        <f>IF(A1520="","",VLOOKUP($A1520,超越经验表!$A:$B,2,))</f>
        <v>15.34万亿</v>
      </c>
      <c r="C1520" s="6">
        <f>IF(A1520="","",VLOOKUP($A1520,超越经验表!$A:$C,3,))</f>
        <v>15344000000000</v>
      </c>
      <c r="D1520" s="6">
        <f>IF(A1520="","",VLOOKUP($A1520,超越经验表!$A:$D,4,))</f>
        <v>2</v>
      </c>
      <c r="E1520" s="6" t="str">
        <f t="shared" si="70"/>
        <v>7010.27万亿</v>
      </c>
      <c r="F1520" s="6">
        <f>IF(A1520="","",VLOOKUP($A1520,超越经验表!$A:$F,6,)-VLOOKUP($A$3-1,超越经验表!$A:$F,6,))</f>
        <v>7010265370387050</v>
      </c>
      <c r="G1520" s="6">
        <f>IF(A1520="","",VLOOKUP($A1520,超越经验表!$A:$G,7,)-VLOOKUP($A$3-1,超越经验表!$A:$G,7,))</f>
        <v>1537</v>
      </c>
      <c r="H1520" s="6">
        <f t="shared" si="71"/>
        <v>1519</v>
      </c>
    </row>
    <row r="1521" spans="1:8" x14ac:dyDescent="0.2">
      <c r="A1521" s="5">
        <f t="shared" si="72"/>
        <v>1520</v>
      </c>
      <c r="B1521" s="5" t="str">
        <f>IF(A1521="","",VLOOKUP($A1521,超越经验表!$A:$B,2,))</f>
        <v>15.35万亿</v>
      </c>
      <c r="C1521" s="5">
        <f>IF(A1521="","",VLOOKUP($A1521,超越经验表!$A:$C,3,))</f>
        <v>15352000000000</v>
      </c>
      <c r="D1521" s="5">
        <f>IF(A1521="","",VLOOKUP($A1521,超越经验表!$A:$D,4,))</f>
        <v>2</v>
      </c>
      <c r="E1521" s="5" t="str">
        <f t="shared" si="70"/>
        <v>7025.61万亿</v>
      </c>
      <c r="F1521" s="5">
        <f>IF(A1521="","",VLOOKUP($A1521,超越经验表!$A:$F,6,)-VLOOKUP($A$3-1,超越经验表!$A:$F,6,))</f>
        <v>7025609370387050</v>
      </c>
      <c r="G1521" s="5">
        <f>IF(A1521="","",VLOOKUP($A1521,超越经验表!$A:$G,7,)-VLOOKUP($A$3-1,超越经验表!$A:$G,7,))</f>
        <v>1539</v>
      </c>
      <c r="H1521" s="5">
        <f t="shared" si="71"/>
        <v>1520</v>
      </c>
    </row>
    <row r="1522" spans="1:8" x14ac:dyDescent="0.2">
      <c r="A1522" s="11">
        <f t="shared" si="72"/>
        <v>1521</v>
      </c>
      <c r="B1522" s="6" t="str">
        <f>IF(A1522="","",VLOOKUP($A1522,超越经验表!$A:$B,2,))</f>
        <v>15.36万亿</v>
      </c>
      <c r="C1522" s="6">
        <f>IF(A1522="","",VLOOKUP($A1522,超越经验表!$A:$C,3,))</f>
        <v>15360000000000</v>
      </c>
      <c r="D1522" s="6">
        <f>IF(A1522="","",VLOOKUP($A1522,超越经验表!$A:$D,4,))</f>
        <v>2</v>
      </c>
      <c r="E1522" s="6" t="str">
        <f t="shared" si="70"/>
        <v>7040.96万亿</v>
      </c>
      <c r="F1522" s="6">
        <f>IF(A1522="","",VLOOKUP($A1522,超越经验表!$A:$F,6,)-VLOOKUP($A$3-1,超越经验表!$A:$F,6,))</f>
        <v>7040961370387050</v>
      </c>
      <c r="G1522" s="6">
        <f>IF(A1522="","",VLOOKUP($A1522,超越经验表!$A:$G,7,)-VLOOKUP($A$3-1,超越经验表!$A:$G,7,))</f>
        <v>1541</v>
      </c>
      <c r="H1522" s="6">
        <f t="shared" si="71"/>
        <v>1521</v>
      </c>
    </row>
    <row r="1523" spans="1:8" x14ac:dyDescent="0.2">
      <c r="A1523" s="5">
        <f t="shared" si="72"/>
        <v>1522</v>
      </c>
      <c r="B1523" s="5" t="str">
        <f>IF(A1523="","",VLOOKUP($A1523,超越经验表!$A:$B,2,))</f>
        <v>15.37万亿</v>
      </c>
      <c r="C1523" s="5">
        <f>IF(A1523="","",VLOOKUP($A1523,超越经验表!$A:$C,3,))</f>
        <v>15368000000000</v>
      </c>
      <c r="D1523" s="5">
        <f>IF(A1523="","",VLOOKUP($A1523,超越经验表!$A:$D,4,))</f>
        <v>2</v>
      </c>
      <c r="E1523" s="5" t="str">
        <f t="shared" si="70"/>
        <v>7056.32万亿</v>
      </c>
      <c r="F1523" s="5">
        <f>IF(A1523="","",VLOOKUP($A1523,超越经验表!$A:$F,6,)-VLOOKUP($A$3-1,超越经验表!$A:$F,6,))</f>
        <v>7056321370387050</v>
      </c>
      <c r="G1523" s="5">
        <f>IF(A1523="","",VLOOKUP($A1523,超越经验表!$A:$G,7,)-VLOOKUP($A$3-1,超越经验表!$A:$G,7,))</f>
        <v>1543</v>
      </c>
      <c r="H1523" s="5">
        <f t="shared" si="71"/>
        <v>1522</v>
      </c>
    </row>
    <row r="1524" spans="1:8" x14ac:dyDescent="0.2">
      <c r="A1524" s="11">
        <f t="shared" si="72"/>
        <v>1523</v>
      </c>
      <c r="B1524" s="6" t="str">
        <f>IF(A1524="","",VLOOKUP($A1524,超越经验表!$A:$B,2,))</f>
        <v>15.38万亿</v>
      </c>
      <c r="C1524" s="6">
        <f>IF(A1524="","",VLOOKUP($A1524,超越经验表!$A:$C,3,))</f>
        <v>15376000000000</v>
      </c>
      <c r="D1524" s="6">
        <f>IF(A1524="","",VLOOKUP($A1524,超越经验表!$A:$D,4,))</f>
        <v>2</v>
      </c>
      <c r="E1524" s="6" t="str">
        <f t="shared" si="70"/>
        <v>7071.69万亿</v>
      </c>
      <c r="F1524" s="6">
        <f>IF(A1524="","",VLOOKUP($A1524,超越经验表!$A:$F,6,)-VLOOKUP($A$3-1,超越经验表!$A:$F,6,))</f>
        <v>7071689370387050</v>
      </c>
      <c r="G1524" s="6">
        <f>IF(A1524="","",VLOOKUP($A1524,超越经验表!$A:$G,7,)-VLOOKUP($A$3-1,超越经验表!$A:$G,7,))</f>
        <v>1545</v>
      </c>
      <c r="H1524" s="6">
        <f t="shared" si="71"/>
        <v>1523</v>
      </c>
    </row>
    <row r="1525" spans="1:8" x14ac:dyDescent="0.2">
      <c r="A1525" s="5">
        <f t="shared" si="72"/>
        <v>1524</v>
      </c>
      <c r="B1525" s="5" t="str">
        <f>IF(A1525="","",VLOOKUP($A1525,超越经验表!$A:$B,2,))</f>
        <v>15.38万亿</v>
      </c>
      <c r="C1525" s="5">
        <f>IF(A1525="","",VLOOKUP($A1525,超越经验表!$A:$C,3,))</f>
        <v>15384000000000</v>
      </c>
      <c r="D1525" s="5">
        <f>IF(A1525="","",VLOOKUP($A1525,超越经验表!$A:$D,4,))</f>
        <v>2</v>
      </c>
      <c r="E1525" s="5" t="str">
        <f t="shared" si="70"/>
        <v>7087.07万亿</v>
      </c>
      <c r="F1525" s="5">
        <f>IF(A1525="","",VLOOKUP($A1525,超越经验表!$A:$F,6,)-VLOOKUP($A$3-1,超越经验表!$A:$F,6,))</f>
        <v>7087065370387050</v>
      </c>
      <c r="G1525" s="5">
        <f>IF(A1525="","",VLOOKUP($A1525,超越经验表!$A:$G,7,)-VLOOKUP($A$3-1,超越经验表!$A:$G,7,))</f>
        <v>1547</v>
      </c>
      <c r="H1525" s="5">
        <f t="shared" si="71"/>
        <v>1524</v>
      </c>
    </row>
    <row r="1526" spans="1:8" x14ac:dyDescent="0.2">
      <c r="A1526" s="11">
        <f t="shared" si="72"/>
        <v>1525</v>
      </c>
      <c r="B1526" s="6" t="str">
        <f>IF(A1526="","",VLOOKUP($A1526,超越经验表!$A:$B,2,))</f>
        <v>15.39万亿</v>
      </c>
      <c r="C1526" s="6">
        <f>IF(A1526="","",VLOOKUP($A1526,超越经验表!$A:$C,3,))</f>
        <v>15392000000000</v>
      </c>
      <c r="D1526" s="6">
        <f>IF(A1526="","",VLOOKUP($A1526,超越经验表!$A:$D,4,))</f>
        <v>2</v>
      </c>
      <c r="E1526" s="6" t="str">
        <f t="shared" si="70"/>
        <v>7102.45万亿</v>
      </c>
      <c r="F1526" s="6">
        <f>IF(A1526="","",VLOOKUP($A1526,超越经验表!$A:$F,6,)-VLOOKUP($A$3-1,超越经验表!$A:$F,6,))</f>
        <v>7102449370387050</v>
      </c>
      <c r="G1526" s="6">
        <f>IF(A1526="","",VLOOKUP($A1526,超越经验表!$A:$G,7,)-VLOOKUP($A$3-1,超越经验表!$A:$G,7,))</f>
        <v>1549</v>
      </c>
      <c r="H1526" s="6">
        <f t="shared" si="71"/>
        <v>1525</v>
      </c>
    </row>
    <row r="1527" spans="1:8" x14ac:dyDescent="0.2">
      <c r="A1527" s="5">
        <f t="shared" si="72"/>
        <v>1526</v>
      </c>
      <c r="B1527" s="5" t="str">
        <f>IF(A1527="","",VLOOKUP($A1527,超越经验表!$A:$B,2,))</f>
        <v>15.4万亿</v>
      </c>
      <c r="C1527" s="5">
        <f>IF(A1527="","",VLOOKUP($A1527,超越经验表!$A:$C,3,))</f>
        <v>15400000000000</v>
      </c>
      <c r="D1527" s="5">
        <f>IF(A1527="","",VLOOKUP($A1527,超越经验表!$A:$D,4,))</f>
        <v>2</v>
      </c>
      <c r="E1527" s="5" t="str">
        <f t="shared" si="70"/>
        <v>7117.84万亿</v>
      </c>
      <c r="F1527" s="5">
        <f>IF(A1527="","",VLOOKUP($A1527,超越经验表!$A:$F,6,)-VLOOKUP($A$3-1,超越经验表!$A:$F,6,))</f>
        <v>7117841370387050</v>
      </c>
      <c r="G1527" s="5">
        <f>IF(A1527="","",VLOOKUP($A1527,超越经验表!$A:$G,7,)-VLOOKUP($A$3-1,超越经验表!$A:$G,7,))</f>
        <v>1551</v>
      </c>
      <c r="H1527" s="5">
        <f t="shared" si="71"/>
        <v>1526</v>
      </c>
    </row>
    <row r="1528" spans="1:8" x14ac:dyDescent="0.2">
      <c r="A1528" s="11">
        <f t="shared" si="72"/>
        <v>1527</v>
      </c>
      <c r="B1528" s="6" t="str">
        <f>IF(A1528="","",VLOOKUP($A1528,超越经验表!$A:$B,2,))</f>
        <v>15.41万亿</v>
      </c>
      <c r="C1528" s="6">
        <f>IF(A1528="","",VLOOKUP($A1528,超越经验表!$A:$C,3,))</f>
        <v>15408000000000</v>
      </c>
      <c r="D1528" s="6">
        <f>IF(A1528="","",VLOOKUP($A1528,超越经验表!$A:$D,4,))</f>
        <v>2</v>
      </c>
      <c r="E1528" s="6" t="str">
        <f t="shared" si="70"/>
        <v>7133.24万亿</v>
      </c>
      <c r="F1528" s="6">
        <f>IF(A1528="","",VLOOKUP($A1528,超越经验表!$A:$F,6,)-VLOOKUP($A$3-1,超越经验表!$A:$F,6,))</f>
        <v>7133241370387050</v>
      </c>
      <c r="G1528" s="6">
        <f>IF(A1528="","",VLOOKUP($A1528,超越经验表!$A:$G,7,)-VLOOKUP($A$3-1,超越经验表!$A:$G,7,))</f>
        <v>1553</v>
      </c>
      <c r="H1528" s="6">
        <f t="shared" si="71"/>
        <v>1527</v>
      </c>
    </row>
    <row r="1529" spans="1:8" x14ac:dyDescent="0.2">
      <c r="A1529" s="5">
        <f t="shared" si="72"/>
        <v>1528</v>
      </c>
      <c r="B1529" s="5" t="str">
        <f>IF(A1529="","",VLOOKUP($A1529,超越经验表!$A:$B,2,))</f>
        <v>15.42万亿</v>
      </c>
      <c r="C1529" s="5">
        <f>IF(A1529="","",VLOOKUP($A1529,超越经验表!$A:$C,3,))</f>
        <v>15416000000000</v>
      </c>
      <c r="D1529" s="5">
        <f>IF(A1529="","",VLOOKUP($A1529,超越经验表!$A:$D,4,))</f>
        <v>2</v>
      </c>
      <c r="E1529" s="5" t="str">
        <f t="shared" si="70"/>
        <v>7148.65万亿</v>
      </c>
      <c r="F1529" s="5">
        <f>IF(A1529="","",VLOOKUP($A1529,超越经验表!$A:$F,6,)-VLOOKUP($A$3-1,超越经验表!$A:$F,6,))</f>
        <v>7148649370387050</v>
      </c>
      <c r="G1529" s="5">
        <f>IF(A1529="","",VLOOKUP($A1529,超越经验表!$A:$G,7,)-VLOOKUP($A$3-1,超越经验表!$A:$G,7,))</f>
        <v>1555</v>
      </c>
      <c r="H1529" s="5">
        <f t="shared" si="71"/>
        <v>1528</v>
      </c>
    </row>
    <row r="1530" spans="1:8" x14ac:dyDescent="0.2">
      <c r="A1530" s="11">
        <f t="shared" si="72"/>
        <v>1529</v>
      </c>
      <c r="B1530" s="6" t="str">
        <f>IF(A1530="","",VLOOKUP($A1530,超越经验表!$A:$B,2,))</f>
        <v>15.42万亿</v>
      </c>
      <c r="C1530" s="6">
        <f>IF(A1530="","",VLOOKUP($A1530,超越经验表!$A:$C,3,))</f>
        <v>15424000000000</v>
      </c>
      <c r="D1530" s="6">
        <f>IF(A1530="","",VLOOKUP($A1530,超越经验表!$A:$D,4,))</f>
        <v>2</v>
      </c>
      <c r="E1530" s="6" t="str">
        <f t="shared" si="70"/>
        <v>7164.07万亿</v>
      </c>
      <c r="F1530" s="6">
        <f>IF(A1530="","",VLOOKUP($A1530,超越经验表!$A:$F,6,)-VLOOKUP($A$3-1,超越经验表!$A:$F,6,))</f>
        <v>7164065370387050</v>
      </c>
      <c r="G1530" s="6">
        <f>IF(A1530="","",VLOOKUP($A1530,超越经验表!$A:$G,7,)-VLOOKUP($A$3-1,超越经验表!$A:$G,7,))</f>
        <v>1557</v>
      </c>
      <c r="H1530" s="6">
        <f t="shared" si="71"/>
        <v>1529</v>
      </c>
    </row>
    <row r="1531" spans="1:8" x14ac:dyDescent="0.2">
      <c r="A1531" s="5">
        <f t="shared" si="72"/>
        <v>1530</v>
      </c>
      <c r="B1531" s="5" t="str">
        <f>IF(A1531="","",VLOOKUP($A1531,超越经验表!$A:$B,2,))</f>
        <v>15.43万亿</v>
      </c>
      <c r="C1531" s="5">
        <f>IF(A1531="","",VLOOKUP($A1531,超越经验表!$A:$C,3,))</f>
        <v>15432000000000</v>
      </c>
      <c r="D1531" s="5">
        <f>IF(A1531="","",VLOOKUP($A1531,超越经验表!$A:$D,4,))</f>
        <v>2</v>
      </c>
      <c r="E1531" s="5" t="str">
        <f t="shared" si="70"/>
        <v>7179.49万亿</v>
      </c>
      <c r="F1531" s="5">
        <f>IF(A1531="","",VLOOKUP($A1531,超越经验表!$A:$F,6,)-VLOOKUP($A$3-1,超越经验表!$A:$F,6,))</f>
        <v>7179489370387050</v>
      </c>
      <c r="G1531" s="5">
        <f>IF(A1531="","",VLOOKUP($A1531,超越经验表!$A:$G,7,)-VLOOKUP($A$3-1,超越经验表!$A:$G,7,))</f>
        <v>1559</v>
      </c>
      <c r="H1531" s="5">
        <f t="shared" si="71"/>
        <v>1530</v>
      </c>
    </row>
    <row r="1532" spans="1:8" x14ac:dyDescent="0.2">
      <c r="A1532" s="11">
        <f t="shared" si="72"/>
        <v>1531</v>
      </c>
      <c r="B1532" s="6" t="str">
        <f>IF(A1532="","",VLOOKUP($A1532,超越经验表!$A:$B,2,))</f>
        <v>15.44万亿</v>
      </c>
      <c r="C1532" s="6">
        <f>IF(A1532="","",VLOOKUP($A1532,超越经验表!$A:$C,3,))</f>
        <v>15440000000000</v>
      </c>
      <c r="D1532" s="6">
        <f>IF(A1532="","",VLOOKUP($A1532,超越经验表!$A:$D,4,))</f>
        <v>2</v>
      </c>
      <c r="E1532" s="6" t="str">
        <f t="shared" si="70"/>
        <v>7194.92万亿</v>
      </c>
      <c r="F1532" s="6">
        <f>IF(A1532="","",VLOOKUP($A1532,超越经验表!$A:$F,6,)-VLOOKUP($A$3-1,超越经验表!$A:$F,6,))</f>
        <v>7194921370387050</v>
      </c>
      <c r="G1532" s="6">
        <f>IF(A1532="","",VLOOKUP($A1532,超越经验表!$A:$G,7,)-VLOOKUP($A$3-1,超越经验表!$A:$G,7,))</f>
        <v>1561</v>
      </c>
      <c r="H1532" s="6">
        <f t="shared" si="71"/>
        <v>1531</v>
      </c>
    </row>
    <row r="1533" spans="1:8" x14ac:dyDescent="0.2">
      <c r="A1533" s="5">
        <f t="shared" si="72"/>
        <v>1532</v>
      </c>
      <c r="B1533" s="5" t="str">
        <f>IF(A1533="","",VLOOKUP($A1533,超越经验表!$A:$B,2,))</f>
        <v>15.45万亿</v>
      </c>
      <c r="C1533" s="5">
        <f>IF(A1533="","",VLOOKUP($A1533,超越经验表!$A:$C,3,))</f>
        <v>15448000000000</v>
      </c>
      <c r="D1533" s="5">
        <f>IF(A1533="","",VLOOKUP($A1533,超越经验表!$A:$D,4,))</f>
        <v>2</v>
      </c>
      <c r="E1533" s="5" t="str">
        <f t="shared" si="70"/>
        <v>7210.36万亿</v>
      </c>
      <c r="F1533" s="5">
        <f>IF(A1533="","",VLOOKUP($A1533,超越经验表!$A:$F,6,)-VLOOKUP($A$3-1,超越经验表!$A:$F,6,))</f>
        <v>7210361370387050</v>
      </c>
      <c r="G1533" s="5">
        <f>IF(A1533="","",VLOOKUP($A1533,超越经验表!$A:$G,7,)-VLOOKUP($A$3-1,超越经验表!$A:$G,7,))</f>
        <v>1563</v>
      </c>
      <c r="H1533" s="5">
        <f t="shared" si="71"/>
        <v>1532</v>
      </c>
    </row>
    <row r="1534" spans="1:8" x14ac:dyDescent="0.2">
      <c r="A1534" s="11">
        <f t="shared" si="72"/>
        <v>1533</v>
      </c>
      <c r="B1534" s="6" t="str">
        <f>IF(A1534="","",VLOOKUP($A1534,超越经验表!$A:$B,2,))</f>
        <v>15.46万亿</v>
      </c>
      <c r="C1534" s="6">
        <f>IF(A1534="","",VLOOKUP($A1534,超越经验表!$A:$C,3,))</f>
        <v>15456000000000</v>
      </c>
      <c r="D1534" s="6">
        <f>IF(A1534="","",VLOOKUP($A1534,超越经验表!$A:$D,4,))</f>
        <v>2</v>
      </c>
      <c r="E1534" s="6" t="str">
        <f t="shared" si="70"/>
        <v>7225.81万亿</v>
      </c>
      <c r="F1534" s="6">
        <f>IF(A1534="","",VLOOKUP($A1534,超越经验表!$A:$F,6,)-VLOOKUP($A$3-1,超越经验表!$A:$F,6,))</f>
        <v>7225809370387050</v>
      </c>
      <c r="G1534" s="6">
        <f>IF(A1534="","",VLOOKUP($A1534,超越经验表!$A:$G,7,)-VLOOKUP($A$3-1,超越经验表!$A:$G,7,))</f>
        <v>1565</v>
      </c>
      <c r="H1534" s="6">
        <f t="shared" si="71"/>
        <v>1533</v>
      </c>
    </row>
    <row r="1535" spans="1:8" x14ac:dyDescent="0.2">
      <c r="A1535" s="5">
        <f t="shared" si="72"/>
        <v>1534</v>
      </c>
      <c r="B1535" s="5" t="str">
        <f>IF(A1535="","",VLOOKUP($A1535,超越经验表!$A:$B,2,))</f>
        <v>15.46万亿</v>
      </c>
      <c r="C1535" s="5">
        <f>IF(A1535="","",VLOOKUP($A1535,超越经验表!$A:$C,3,))</f>
        <v>15464000000000</v>
      </c>
      <c r="D1535" s="5">
        <f>IF(A1535="","",VLOOKUP($A1535,超越经验表!$A:$D,4,))</f>
        <v>2</v>
      </c>
      <c r="E1535" s="5" t="str">
        <f t="shared" si="70"/>
        <v>7241.27万亿</v>
      </c>
      <c r="F1535" s="5">
        <f>IF(A1535="","",VLOOKUP($A1535,超越经验表!$A:$F,6,)-VLOOKUP($A$3-1,超越经验表!$A:$F,6,))</f>
        <v>7241265370387050</v>
      </c>
      <c r="G1535" s="5">
        <f>IF(A1535="","",VLOOKUP($A1535,超越经验表!$A:$G,7,)-VLOOKUP($A$3-1,超越经验表!$A:$G,7,))</f>
        <v>1567</v>
      </c>
      <c r="H1535" s="5">
        <f t="shared" si="71"/>
        <v>1534</v>
      </c>
    </row>
    <row r="1536" spans="1:8" x14ac:dyDescent="0.2">
      <c r="A1536" s="11">
        <f t="shared" si="72"/>
        <v>1535</v>
      </c>
      <c r="B1536" s="6" t="str">
        <f>IF(A1536="","",VLOOKUP($A1536,超越经验表!$A:$B,2,))</f>
        <v>15.47万亿</v>
      </c>
      <c r="C1536" s="6">
        <f>IF(A1536="","",VLOOKUP($A1536,超越经验表!$A:$C,3,))</f>
        <v>15472000000000</v>
      </c>
      <c r="D1536" s="6">
        <f>IF(A1536="","",VLOOKUP($A1536,超越经验表!$A:$D,4,))</f>
        <v>2</v>
      </c>
      <c r="E1536" s="6" t="str">
        <f t="shared" si="70"/>
        <v>7256.73万亿</v>
      </c>
      <c r="F1536" s="6">
        <f>IF(A1536="","",VLOOKUP($A1536,超越经验表!$A:$F,6,)-VLOOKUP($A$3-1,超越经验表!$A:$F,6,))</f>
        <v>7256729370387050</v>
      </c>
      <c r="G1536" s="6">
        <f>IF(A1536="","",VLOOKUP($A1536,超越经验表!$A:$G,7,)-VLOOKUP($A$3-1,超越经验表!$A:$G,7,))</f>
        <v>1569</v>
      </c>
      <c r="H1536" s="6">
        <f t="shared" si="71"/>
        <v>1535</v>
      </c>
    </row>
    <row r="1537" spans="1:8" x14ac:dyDescent="0.2">
      <c r="A1537" s="5">
        <f t="shared" si="72"/>
        <v>1536</v>
      </c>
      <c r="B1537" s="5" t="str">
        <f>IF(A1537="","",VLOOKUP($A1537,超越经验表!$A:$B,2,))</f>
        <v>15.48万亿</v>
      </c>
      <c r="C1537" s="5">
        <f>IF(A1537="","",VLOOKUP($A1537,超越经验表!$A:$C,3,))</f>
        <v>15480000000000</v>
      </c>
      <c r="D1537" s="5">
        <f>IF(A1537="","",VLOOKUP($A1537,超越经验表!$A:$D,4,))</f>
        <v>2</v>
      </c>
      <c r="E1537" s="5" t="str">
        <f t="shared" si="70"/>
        <v>7272.2万亿</v>
      </c>
      <c r="F1537" s="5">
        <f>IF(A1537="","",VLOOKUP($A1537,超越经验表!$A:$F,6,)-VLOOKUP($A$3-1,超越经验表!$A:$F,6,))</f>
        <v>7272201370387050</v>
      </c>
      <c r="G1537" s="5">
        <f>IF(A1537="","",VLOOKUP($A1537,超越经验表!$A:$G,7,)-VLOOKUP($A$3-1,超越经验表!$A:$G,7,))</f>
        <v>1571</v>
      </c>
      <c r="H1537" s="5">
        <f t="shared" si="71"/>
        <v>1536</v>
      </c>
    </row>
    <row r="1538" spans="1:8" x14ac:dyDescent="0.2">
      <c r="A1538" s="11">
        <f t="shared" si="72"/>
        <v>1537</v>
      </c>
      <c r="B1538" s="6" t="str">
        <f>IF(A1538="","",VLOOKUP($A1538,超越经验表!$A:$B,2,))</f>
        <v>15.49万亿</v>
      </c>
      <c r="C1538" s="6">
        <f>IF(A1538="","",VLOOKUP($A1538,超越经验表!$A:$C,3,))</f>
        <v>15488000000000</v>
      </c>
      <c r="D1538" s="6">
        <f>IF(A1538="","",VLOOKUP($A1538,超越经验表!$A:$D,4,))</f>
        <v>2</v>
      </c>
      <c r="E1538" s="6" t="str">
        <f t="shared" si="70"/>
        <v>7287.68万亿</v>
      </c>
      <c r="F1538" s="6">
        <f>IF(A1538="","",VLOOKUP($A1538,超越经验表!$A:$F,6,)-VLOOKUP($A$3-1,超越经验表!$A:$F,6,))</f>
        <v>7287681370387050</v>
      </c>
      <c r="G1538" s="6">
        <f>IF(A1538="","",VLOOKUP($A1538,超越经验表!$A:$G,7,)-VLOOKUP($A$3-1,超越经验表!$A:$G,7,))</f>
        <v>1573</v>
      </c>
      <c r="H1538" s="6">
        <f t="shared" si="71"/>
        <v>1537</v>
      </c>
    </row>
    <row r="1539" spans="1:8" x14ac:dyDescent="0.2">
      <c r="A1539" s="5">
        <f t="shared" si="72"/>
        <v>1538</v>
      </c>
      <c r="B1539" s="5" t="str">
        <f>IF(A1539="","",VLOOKUP($A1539,超越经验表!$A:$B,2,))</f>
        <v>15.5万亿</v>
      </c>
      <c r="C1539" s="5">
        <f>IF(A1539="","",VLOOKUP($A1539,超越经验表!$A:$C,3,))</f>
        <v>15496000000000</v>
      </c>
      <c r="D1539" s="5">
        <f>IF(A1539="","",VLOOKUP($A1539,超越经验表!$A:$D,4,))</f>
        <v>2</v>
      </c>
      <c r="E1539" s="5" t="str">
        <f t="shared" si="70"/>
        <v>7303.17万亿</v>
      </c>
      <c r="F1539" s="5">
        <f>IF(A1539="","",VLOOKUP($A1539,超越经验表!$A:$F,6,)-VLOOKUP($A$3-1,超越经验表!$A:$F,6,))</f>
        <v>7303169370387050</v>
      </c>
      <c r="G1539" s="5">
        <f>IF(A1539="","",VLOOKUP($A1539,超越经验表!$A:$G,7,)-VLOOKUP($A$3-1,超越经验表!$A:$G,7,))</f>
        <v>1575</v>
      </c>
      <c r="H1539" s="5">
        <f t="shared" si="71"/>
        <v>1538</v>
      </c>
    </row>
    <row r="1540" spans="1:8" x14ac:dyDescent="0.2">
      <c r="A1540" s="11">
        <f t="shared" si="72"/>
        <v>1539</v>
      </c>
      <c r="B1540" s="6" t="str">
        <f>IF(A1540="","",VLOOKUP($A1540,超越经验表!$A:$B,2,))</f>
        <v>15.5万亿</v>
      </c>
      <c r="C1540" s="6">
        <f>IF(A1540="","",VLOOKUP($A1540,超越经验表!$A:$C,3,))</f>
        <v>15504000000000</v>
      </c>
      <c r="D1540" s="6">
        <f>IF(A1540="","",VLOOKUP($A1540,超越经验表!$A:$D,4,))</f>
        <v>2</v>
      </c>
      <c r="E1540" s="6" t="str">
        <f t="shared" si="70"/>
        <v>7318.67万亿</v>
      </c>
      <c r="F1540" s="6">
        <f>IF(A1540="","",VLOOKUP($A1540,超越经验表!$A:$F,6,)-VLOOKUP($A$3-1,超越经验表!$A:$F,6,))</f>
        <v>7318665370387050</v>
      </c>
      <c r="G1540" s="6">
        <f>IF(A1540="","",VLOOKUP($A1540,超越经验表!$A:$G,7,)-VLOOKUP($A$3-1,超越经验表!$A:$G,7,))</f>
        <v>1577</v>
      </c>
      <c r="H1540" s="6">
        <f t="shared" si="71"/>
        <v>1539</v>
      </c>
    </row>
    <row r="1541" spans="1:8" x14ac:dyDescent="0.2">
      <c r="A1541" s="5">
        <f t="shared" si="72"/>
        <v>1540</v>
      </c>
      <c r="B1541" s="5" t="str">
        <f>IF(A1541="","",VLOOKUP($A1541,超越经验表!$A:$B,2,))</f>
        <v>15.51万亿</v>
      </c>
      <c r="C1541" s="5">
        <f>IF(A1541="","",VLOOKUP($A1541,超越经验表!$A:$C,3,))</f>
        <v>15512000000000</v>
      </c>
      <c r="D1541" s="5">
        <f>IF(A1541="","",VLOOKUP($A1541,超越经验表!$A:$D,4,))</f>
        <v>2</v>
      </c>
      <c r="E1541" s="5" t="str">
        <f t="shared" ref="E1541:E1604" si="73">IF(A1541="","",IF(F1541&gt;9999999999999990,ROUND(F1541/10000000000000000,2)&amp;"万兆",IF(F1541&gt;999999999999,ROUND(F1541/1000000000000,2)&amp;"万亿",IF(F1541&gt;99999999,ROUND(F1541/100000000,2)&amp;"亿",ROUND(F1541/10000,2)&amp;"万"))))</f>
        <v>7334.17万亿</v>
      </c>
      <c r="F1541" s="5">
        <f>IF(A1541="","",VLOOKUP($A1541,超越经验表!$A:$F,6,)-VLOOKUP($A$3-1,超越经验表!$A:$F,6,))</f>
        <v>7334169370387050</v>
      </c>
      <c r="G1541" s="5">
        <f>IF(A1541="","",VLOOKUP($A1541,超越经验表!$A:$G,7,)-VLOOKUP($A$3-1,超越经验表!$A:$G,7,))</f>
        <v>1579</v>
      </c>
      <c r="H1541" s="5">
        <f t="shared" ref="H1541:H1604" si="74">A1541</f>
        <v>1540</v>
      </c>
    </row>
    <row r="1542" spans="1:8" x14ac:dyDescent="0.2">
      <c r="A1542" s="11">
        <f t="shared" si="72"/>
        <v>1541</v>
      </c>
      <c r="B1542" s="6" t="str">
        <f>IF(A1542="","",VLOOKUP($A1542,超越经验表!$A:$B,2,))</f>
        <v>15.52万亿</v>
      </c>
      <c r="C1542" s="6">
        <f>IF(A1542="","",VLOOKUP($A1542,超越经验表!$A:$C,3,))</f>
        <v>15520000000000</v>
      </c>
      <c r="D1542" s="6">
        <f>IF(A1542="","",VLOOKUP($A1542,超越经验表!$A:$D,4,))</f>
        <v>2</v>
      </c>
      <c r="E1542" s="6" t="str">
        <f t="shared" si="73"/>
        <v>7349.68万亿</v>
      </c>
      <c r="F1542" s="6">
        <f>IF(A1542="","",VLOOKUP($A1542,超越经验表!$A:$F,6,)-VLOOKUP($A$3-1,超越经验表!$A:$F,6,))</f>
        <v>7349681370387050</v>
      </c>
      <c r="G1542" s="6">
        <f>IF(A1542="","",VLOOKUP($A1542,超越经验表!$A:$G,7,)-VLOOKUP($A$3-1,超越经验表!$A:$G,7,))</f>
        <v>1581</v>
      </c>
      <c r="H1542" s="6">
        <f t="shared" si="74"/>
        <v>1541</v>
      </c>
    </row>
    <row r="1543" spans="1:8" x14ac:dyDescent="0.2">
      <c r="A1543" s="5">
        <f t="shared" ref="A1543:A1606" si="75">IF(A1542="","",IF(A1542+1&lt;=4000,A1542+1,""))</f>
        <v>1542</v>
      </c>
      <c r="B1543" s="5" t="str">
        <f>IF(A1543="","",VLOOKUP($A1543,超越经验表!$A:$B,2,))</f>
        <v>15.53万亿</v>
      </c>
      <c r="C1543" s="5">
        <f>IF(A1543="","",VLOOKUP($A1543,超越经验表!$A:$C,3,))</f>
        <v>15528000000000</v>
      </c>
      <c r="D1543" s="5">
        <f>IF(A1543="","",VLOOKUP($A1543,超越经验表!$A:$D,4,))</f>
        <v>2</v>
      </c>
      <c r="E1543" s="5" t="str">
        <f t="shared" si="73"/>
        <v>7365.2万亿</v>
      </c>
      <c r="F1543" s="5">
        <f>IF(A1543="","",VLOOKUP($A1543,超越经验表!$A:$F,6,)-VLOOKUP($A$3-1,超越经验表!$A:$F,6,))</f>
        <v>7365201370387050</v>
      </c>
      <c r="G1543" s="5">
        <f>IF(A1543="","",VLOOKUP($A1543,超越经验表!$A:$G,7,)-VLOOKUP($A$3-1,超越经验表!$A:$G,7,))</f>
        <v>1583</v>
      </c>
      <c r="H1543" s="5">
        <f t="shared" si="74"/>
        <v>1542</v>
      </c>
    </row>
    <row r="1544" spans="1:8" x14ac:dyDescent="0.2">
      <c r="A1544" s="11">
        <f t="shared" si="75"/>
        <v>1543</v>
      </c>
      <c r="B1544" s="6" t="str">
        <f>IF(A1544="","",VLOOKUP($A1544,超越经验表!$A:$B,2,))</f>
        <v>15.54万亿</v>
      </c>
      <c r="C1544" s="6">
        <f>IF(A1544="","",VLOOKUP($A1544,超越经验表!$A:$C,3,))</f>
        <v>15536000000000</v>
      </c>
      <c r="D1544" s="6">
        <f>IF(A1544="","",VLOOKUP($A1544,超越经验表!$A:$D,4,))</f>
        <v>2</v>
      </c>
      <c r="E1544" s="6" t="str">
        <f t="shared" si="73"/>
        <v>7380.73万亿</v>
      </c>
      <c r="F1544" s="6">
        <f>IF(A1544="","",VLOOKUP($A1544,超越经验表!$A:$F,6,)-VLOOKUP($A$3-1,超越经验表!$A:$F,6,))</f>
        <v>7380729370387050</v>
      </c>
      <c r="G1544" s="6">
        <f>IF(A1544="","",VLOOKUP($A1544,超越经验表!$A:$G,7,)-VLOOKUP($A$3-1,超越经验表!$A:$G,7,))</f>
        <v>1585</v>
      </c>
      <c r="H1544" s="6">
        <f t="shared" si="74"/>
        <v>1543</v>
      </c>
    </row>
    <row r="1545" spans="1:8" x14ac:dyDescent="0.2">
      <c r="A1545" s="5">
        <f t="shared" si="75"/>
        <v>1544</v>
      </c>
      <c r="B1545" s="5" t="str">
        <f>IF(A1545="","",VLOOKUP($A1545,超越经验表!$A:$B,2,))</f>
        <v>15.54万亿</v>
      </c>
      <c r="C1545" s="5">
        <f>IF(A1545="","",VLOOKUP($A1545,超越经验表!$A:$C,3,))</f>
        <v>15544000000000</v>
      </c>
      <c r="D1545" s="5">
        <f>IF(A1545="","",VLOOKUP($A1545,超越经验表!$A:$D,4,))</f>
        <v>2</v>
      </c>
      <c r="E1545" s="5" t="str">
        <f t="shared" si="73"/>
        <v>7396.27万亿</v>
      </c>
      <c r="F1545" s="5">
        <f>IF(A1545="","",VLOOKUP($A1545,超越经验表!$A:$F,6,)-VLOOKUP($A$3-1,超越经验表!$A:$F,6,))</f>
        <v>7396265370387050</v>
      </c>
      <c r="G1545" s="5">
        <f>IF(A1545="","",VLOOKUP($A1545,超越经验表!$A:$G,7,)-VLOOKUP($A$3-1,超越经验表!$A:$G,7,))</f>
        <v>1587</v>
      </c>
      <c r="H1545" s="5">
        <f t="shared" si="74"/>
        <v>1544</v>
      </c>
    </row>
    <row r="1546" spans="1:8" x14ac:dyDescent="0.2">
      <c r="A1546" s="11">
        <f t="shared" si="75"/>
        <v>1545</v>
      </c>
      <c r="B1546" s="6" t="str">
        <f>IF(A1546="","",VLOOKUP($A1546,超越经验表!$A:$B,2,))</f>
        <v>15.55万亿</v>
      </c>
      <c r="C1546" s="6">
        <f>IF(A1546="","",VLOOKUP($A1546,超越经验表!$A:$C,3,))</f>
        <v>15552000000000</v>
      </c>
      <c r="D1546" s="6">
        <f>IF(A1546="","",VLOOKUP($A1546,超越经验表!$A:$D,4,))</f>
        <v>2</v>
      </c>
      <c r="E1546" s="6" t="str">
        <f t="shared" si="73"/>
        <v>7411.81万亿</v>
      </c>
      <c r="F1546" s="6">
        <f>IF(A1546="","",VLOOKUP($A1546,超越经验表!$A:$F,6,)-VLOOKUP($A$3-1,超越经验表!$A:$F,6,))</f>
        <v>7411809370387050</v>
      </c>
      <c r="G1546" s="6">
        <f>IF(A1546="","",VLOOKUP($A1546,超越经验表!$A:$G,7,)-VLOOKUP($A$3-1,超越经验表!$A:$G,7,))</f>
        <v>1589</v>
      </c>
      <c r="H1546" s="6">
        <f t="shared" si="74"/>
        <v>1545</v>
      </c>
    </row>
    <row r="1547" spans="1:8" x14ac:dyDescent="0.2">
      <c r="A1547" s="5">
        <f t="shared" si="75"/>
        <v>1546</v>
      </c>
      <c r="B1547" s="5" t="str">
        <f>IF(A1547="","",VLOOKUP($A1547,超越经验表!$A:$B,2,))</f>
        <v>15.56万亿</v>
      </c>
      <c r="C1547" s="5">
        <f>IF(A1547="","",VLOOKUP($A1547,超越经验表!$A:$C,3,))</f>
        <v>15560000000000</v>
      </c>
      <c r="D1547" s="5">
        <f>IF(A1547="","",VLOOKUP($A1547,超越经验表!$A:$D,4,))</f>
        <v>2</v>
      </c>
      <c r="E1547" s="5" t="str">
        <f t="shared" si="73"/>
        <v>7427.36万亿</v>
      </c>
      <c r="F1547" s="5">
        <f>IF(A1547="","",VLOOKUP($A1547,超越经验表!$A:$F,6,)-VLOOKUP($A$3-1,超越经验表!$A:$F,6,))</f>
        <v>7427361370387050</v>
      </c>
      <c r="G1547" s="5">
        <f>IF(A1547="","",VLOOKUP($A1547,超越经验表!$A:$G,7,)-VLOOKUP($A$3-1,超越经验表!$A:$G,7,))</f>
        <v>1591</v>
      </c>
      <c r="H1547" s="5">
        <f t="shared" si="74"/>
        <v>1546</v>
      </c>
    </row>
    <row r="1548" spans="1:8" x14ac:dyDescent="0.2">
      <c r="A1548" s="11">
        <f t="shared" si="75"/>
        <v>1547</v>
      </c>
      <c r="B1548" s="6" t="str">
        <f>IF(A1548="","",VLOOKUP($A1548,超越经验表!$A:$B,2,))</f>
        <v>15.57万亿</v>
      </c>
      <c r="C1548" s="6">
        <f>IF(A1548="","",VLOOKUP($A1548,超越经验表!$A:$C,3,))</f>
        <v>15568000000000</v>
      </c>
      <c r="D1548" s="6">
        <f>IF(A1548="","",VLOOKUP($A1548,超越经验表!$A:$D,4,))</f>
        <v>2</v>
      </c>
      <c r="E1548" s="6" t="str">
        <f t="shared" si="73"/>
        <v>7442.92万亿</v>
      </c>
      <c r="F1548" s="6">
        <f>IF(A1548="","",VLOOKUP($A1548,超越经验表!$A:$F,6,)-VLOOKUP($A$3-1,超越经验表!$A:$F,6,))</f>
        <v>7442921370387050</v>
      </c>
      <c r="G1548" s="6">
        <f>IF(A1548="","",VLOOKUP($A1548,超越经验表!$A:$G,7,)-VLOOKUP($A$3-1,超越经验表!$A:$G,7,))</f>
        <v>1593</v>
      </c>
      <c r="H1548" s="6">
        <f t="shared" si="74"/>
        <v>1547</v>
      </c>
    </row>
    <row r="1549" spans="1:8" x14ac:dyDescent="0.2">
      <c r="A1549" s="5">
        <f t="shared" si="75"/>
        <v>1548</v>
      </c>
      <c r="B1549" s="5" t="str">
        <f>IF(A1549="","",VLOOKUP($A1549,超越经验表!$A:$B,2,))</f>
        <v>15.58万亿</v>
      </c>
      <c r="C1549" s="5">
        <f>IF(A1549="","",VLOOKUP($A1549,超越经验表!$A:$C,3,))</f>
        <v>15576000000000</v>
      </c>
      <c r="D1549" s="5">
        <f>IF(A1549="","",VLOOKUP($A1549,超越经验表!$A:$D,4,))</f>
        <v>2</v>
      </c>
      <c r="E1549" s="5" t="str">
        <f t="shared" si="73"/>
        <v>7458.49万亿</v>
      </c>
      <c r="F1549" s="5">
        <f>IF(A1549="","",VLOOKUP($A1549,超越经验表!$A:$F,6,)-VLOOKUP($A$3-1,超越经验表!$A:$F,6,))</f>
        <v>7458489370387050</v>
      </c>
      <c r="G1549" s="5">
        <f>IF(A1549="","",VLOOKUP($A1549,超越经验表!$A:$G,7,)-VLOOKUP($A$3-1,超越经验表!$A:$G,7,))</f>
        <v>1595</v>
      </c>
      <c r="H1549" s="5">
        <f t="shared" si="74"/>
        <v>1548</v>
      </c>
    </row>
    <row r="1550" spans="1:8" x14ac:dyDescent="0.2">
      <c r="A1550" s="11">
        <f t="shared" si="75"/>
        <v>1549</v>
      </c>
      <c r="B1550" s="6" t="str">
        <f>IF(A1550="","",VLOOKUP($A1550,超越经验表!$A:$B,2,))</f>
        <v>15.58万亿</v>
      </c>
      <c r="C1550" s="6">
        <f>IF(A1550="","",VLOOKUP($A1550,超越经验表!$A:$C,3,))</f>
        <v>15584000000000</v>
      </c>
      <c r="D1550" s="6">
        <f>IF(A1550="","",VLOOKUP($A1550,超越经验表!$A:$D,4,))</f>
        <v>2</v>
      </c>
      <c r="E1550" s="6" t="str">
        <f t="shared" si="73"/>
        <v>7474.07万亿</v>
      </c>
      <c r="F1550" s="6">
        <f>IF(A1550="","",VLOOKUP($A1550,超越经验表!$A:$F,6,)-VLOOKUP($A$3-1,超越经验表!$A:$F,6,))</f>
        <v>7474065370387050</v>
      </c>
      <c r="G1550" s="6">
        <f>IF(A1550="","",VLOOKUP($A1550,超越经验表!$A:$G,7,)-VLOOKUP($A$3-1,超越经验表!$A:$G,7,))</f>
        <v>1597</v>
      </c>
      <c r="H1550" s="6">
        <f t="shared" si="74"/>
        <v>1549</v>
      </c>
    </row>
    <row r="1551" spans="1:8" x14ac:dyDescent="0.2">
      <c r="A1551" s="5">
        <f t="shared" si="75"/>
        <v>1550</v>
      </c>
      <c r="B1551" s="5" t="str">
        <f>IF(A1551="","",VLOOKUP($A1551,超越经验表!$A:$B,2,))</f>
        <v>15.59万亿</v>
      </c>
      <c r="C1551" s="5">
        <f>IF(A1551="","",VLOOKUP($A1551,超越经验表!$A:$C,3,))</f>
        <v>15592000000000</v>
      </c>
      <c r="D1551" s="5">
        <f>IF(A1551="","",VLOOKUP($A1551,超越经验表!$A:$D,4,))</f>
        <v>2</v>
      </c>
      <c r="E1551" s="5" t="str">
        <f t="shared" si="73"/>
        <v>7489.65万亿</v>
      </c>
      <c r="F1551" s="5">
        <f>IF(A1551="","",VLOOKUP($A1551,超越经验表!$A:$F,6,)-VLOOKUP($A$3-1,超越经验表!$A:$F,6,))</f>
        <v>7489649370387050</v>
      </c>
      <c r="G1551" s="5">
        <f>IF(A1551="","",VLOOKUP($A1551,超越经验表!$A:$G,7,)-VLOOKUP($A$3-1,超越经验表!$A:$G,7,))</f>
        <v>1599</v>
      </c>
      <c r="H1551" s="5">
        <f t="shared" si="74"/>
        <v>1550</v>
      </c>
    </row>
    <row r="1552" spans="1:8" x14ac:dyDescent="0.2">
      <c r="A1552" s="11">
        <f t="shared" si="75"/>
        <v>1551</v>
      </c>
      <c r="B1552" s="6" t="str">
        <f>IF(A1552="","",VLOOKUP($A1552,超越经验表!$A:$B,2,))</f>
        <v>15.6万亿</v>
      </c>
      <c r="C1552" s="6">
        <f>IF(A1552="","",VLOOKUP($A1552,超越经验表!$A:$C,3,))</f>
        <v>15600000000000</v>
      </c>
      <c r="D1552" s="6">
        <f>IF(A1552="","",VLOOKUP($A1552,超越经验表!$A:$D,4,))</f>
        <v>2</v>
      </c>
      <c r="E1552" s="6" t="str">
        <f t="shared" si="73"/>
        <v>7505.24万亿</v>
      </c>
      <c r="F1552" s="6">
        <f>IF(A1552="","",VLOOKUP($A1552,超越经验表!$A:$F,6,)-VLOOKUP($A$3-1,超越经验表!$A:$F,6,))</f>
        <v>7505241370387050</v>
      </c>
      <c r="G1552" s="6">
        <f>IF(A1552="","",VLOOKUP($A1552,超越经验表!$A:$G,7,)-VLOOKUP($A$3-1,超越经验表!$A:$G,7,))</f>
        <v>1601</v>
      </c>
      <c r="H1552" s="6">
        <f t="shared" si="74"/>
        <v>1551</v>
      </c>
    </row>
    <row r="1553" spans="1:8" x14ac:dyDescent="0.2">
      <c r="A1553" s="5">
        <f t="shared" si="75"/>
        <v>1552</v>
      </c>
      <c r="B1553" s="5" t="str">
        <f>IF(A1553="","",VLOOKUP($A1553,超越经验表!$A:$B,2,))</f>
        <v>15.61万亿</v>
      </c>
      <c r="C1553" s="5">
        <f>IF(A1553="","",VLOOKUP($A1553,超越经验表!$A:$C,3,))</f>
        <v>15608000000000</v>
      </c>
      <c r="D1553" s="5">
        <f>IF(A1553="","",VLOOKUP($A1553,超越经验表!$A:$D,4,))</f>
        <v>2</v>
      </c>
      <c r="E1553" s="5" t="str">
        <f t="shared" si="73"/>
        <v>7520.84万亿</v>
      </c>
      <c r="F1553" s="5">
        <f>IF(A1553="","",VLOOKUP($A1553,超越经验表!$A:$F,6,)-VLOOKUP($A$3-1,超越经验表!$A:$F,6,))</f>
        <v>7520841370387050</v>
      </c>
      <c r="G1553" s="5">
        <f>IF(A1553="","",VLOOKUP($A1553,超越经验表!$A:$G,7,)-VLOOKUP($A$3-1,超越经验表!$A:$G,7,))</f>
        <v>1603</v>
      </c>
      <c r="H1553" s="5">
        <f t="shared" si="74"/>
        <v>1552</v>
      </c>
    </row>
    <row r="1554" spans="1:8" x14ac:dyDescent="0.2">
      <c r="A1554" s="11">
        <f t="shared" si="75"/>
        <v>1553</v>
      </c>
      <c r="B1554" s="6" t="str">
        <f>IF(A1554="","",VLOOKUP($A1554,超越经验表!$A:$B,2,))</f>
        <v>15.62万亿</v>
      </c>
      <c r="C1554" s="6">
        <f>IF(A1554="","",VLOOKUP($A1554,超越经验表!$A:$C,3,))</f>
        <v>15616000000000</v>
      </c>
      <c r="D1554" s="6">
        <f>IF(A1554="","",VLOOKUP($A1554,超越经验表!$A:$D,4,))</f>
        <v>2</v>
      </c>
      <c r="E1554" s="6" t="str">
        <f t="shared" si="73"/>
        <v>7536.45万亿</v>
      </c>
      <c r="F1554" s="6">
        <f>IF(A1554="","",VLOOKUP($A1554,超越经验表!$A:$F,6,)-VLOOKUP($A$3-1,超越经验表!$A:$F,6,))</f>
        <v>7536449370387050</v>
      </c>
      <c r="G1554" s="6">
        <f>IF(A1554="","",VLOOKUP($A1554,超越经验表!$A:$G,7,)-VLOOKUP($A$3-1,超越经验表!$A:$G,7,))</f>
        <v>1605</v>
      </c>
      <c r="H1554" s="6">
        <f t="shared" si="74"/>
        <v>1553</v>
      </c>
    </row>
    <row r="1555" spans="1:8" x14ac:dyDescent="0.2">
      <c r="A1555" s="5">
        <f t="shared" si="75"/>
        <v>1554</v>
      </c>
      <c r="B1555" s="5" t="str">
        <f>IF(A1555="","",VLOOKUP($A1555,超越经验表!$A:$B,2,))</f>
        <v>15.62万亿</v>
      </c>
      <c r="C1555" s="5">
        <f>IF(A1555="","",VLOOKUP($A1555,超越经验表!$A:$C,3,))</f>
        <v>15624000000000</v>
      </c>
      <c r="D1555" s="5">
        <f>IF(A1555="","",VLOOKUP($A1555,超越经验表!$A:$D,4,))</f>
        <v>2</v>
      </c>
      <c r="E1555" s="5" t="str">
        <f t="shared" si="73"/>
        <v>7552.07万亿</v>
      </c>
      <c r="F1555" s="5">
        <f>IF(A1555="","",VLOOKUP($A1555,超越经验表!$A:$F,6,)-VLOOKUP($A$3-1,超越经验表!$A:$F,6,))</f>
        <v>7552065370387050</v>
      </c>
      <c r="G1555" s="5">
        <f>IF(A1555="","",VLOOKUP($A1555,超越经验表!$A:$G,7,)-VLOOKUP($A$3-1,超越经验表!$A:$G,7,))</f>
        <v>1607</v>
      </c>
      <c r="H1555" s="5">
        <f t="shared" si="74"/>
        <v>1554</v>
      </c>
    </row>
    <row r="1556" spans="1:8" x14ac:dyDescent="0.2">
      <c r="A1556" s="11">
        <f t="shared" si="75"/>
        <v>1555</v>
      </c>
      <c r="B1556" s="6" t="str">
        <f>IF(A1556="","",VLOOKUP($A1556,超越经验表!$A:$B,2,))</f>
        <v>15.63万亿</v>
      </c>
      <c r="C1556" s="6">
        <f>IF(A1556="","",VLOOKUP($A1556,超越经验表!$A:$C,3,))</f>
        <v>15632000000000</v>
      </c>
      <c r="D1556" s="6">
        <f>IF(A1556="","",VLOOKUP($A1556,超越经验表!$A:$D,4,))</f>
        <v>2</v>
      </c>
      <c r="E1556" s="6" t="str">
        <f t="shared" si="73"/>
        <v>7567.69万亿</v>
      </c>
      <c r="F1556" s="6">
        <f>IF(A1556="","",VLOOKUP($A1556,超越经验表!$A:$F,6,)-VLOOKUP($A$3-1,超越经验表!$A:$F,6,))</f>
        <v>7567689370387050</v>
      </c>
      <c r="G1556" s="6">
        <f>IF(A1556="","",VLOOKUP($A1556,超越经验表!$A:$G,7,)-VLOOKUP($A$3-1,超越经验表!$A:$G,7,))</f>
        <v>1609</v>
      </c>
      <c r="H1556" s="6">
        <f t="shared" si="74"/>
        <v>1555</v>
      </c>
    </row>
    <row r="1557" spans="1:8" x14ac:dyDescent="0.2">
      <c r="A1557" s="5">
        <f t="shared" si="75"/>
        <v>1556</v>
      </c>
      <c r="B1557" s="5" t="str">
        <f>IF(A1557="","",VLOOKUP($A1557,超越经验表!$A:$B,2,))</f>
        <v>15.64万亿</v>
      </c>
      <c r="C1557" s="5">
        <f>IF(A1557="","",VLOOKUP($A1557,超越经验表!$A:$C,3,))</f>
        <v>15640000000000</v>
      </c>
      <c r="D1557" s="5">
        <f>IF(A1557="","",VLOOKUP($A1557,超越经验表!$A:$D,4,))</f>
        <v>2</v>
      </c>
      <c r="E1557" s="5" t="str">
        <f t="shared" si="73"/>
        <v>7583.32万亿</v>
      </c>
      <c r="F1557" s="5">
        <f>IF(A1557="","",VLOOKUP($A1557,超越经验表!$A:$F,6,)-VLOOKUP($A$3-1,超越经验表!$A:$F,6,))</f>
        <v>7583321370387050</v>
      </c>
      <c r="G1557" s="5">
        <f>IF(A1557="","",VLOOKUP($A1557,超越经验表!$A:$G,7,)-VLOOKUP($A$3-1,超越经验表!$A:$G,7,))</f>
        <v>1611</v>
      </c>
      <c r="H1557" s="5">
        <f t="shared" si="74"/>
        <v>1556</v>
      </c>
    </row>
    <row r="1558" spans="1:8" x14ac:dyDescent="0.2">
      <c r="A1558" s="11">
        <f t="shared" si="75"/>
        <v>1557</v>
      </c>
      <c r="B1558" s="6" t="str">
        <f>IF(A1558="","",VLOOKUP($A1558,超越经验表!$A:$B,2,))</f>
        <v>15.65万亿</v>
      </c>
      <c r="C1558" s="6">
        <f>IF(A1558="","",VLOOKUP($A1558,超越经验表!$A:$C,3,))</f>
        <v>15648000000000</v>
      </c>
      <c r="D1558" s="6">
        <f>IF(A1558="","",VLOOKUP($A1558,超越经验表!$A:$D,4,))</f>
        <v>2</v>
      </c>
      <c r="E1558" s="6" t="str">
        <f t="shared" si="73"/>
        <v>7598.96万亿</v>
      </c>
      <c r="F1558" s="6">
        <f>IF(A1558="","",VLOOKUP($A1558,超越经验表!$A:$F,6,)-VLOOKUP($A$3-1,超越经验表!$A:$F,6,))</f>
        <v>7598961370387050</v>
      </c>
      <c r="G1558" s="6">
        <f>IF(A1558="","",VLOOKUP($A1558,超越经验表!$A:$G,7,)-VLOOKUP($A$3-1,超越经验表!$A:$G,7,))</f>
        <v>1613</v>
      </c>
      <c r="H1558" s="6">
        <f t="shared" si="74"/>
        <v>1557</v>
      </c>
    </row>
    <row r="1559" spans="1:8" x14ac:dyDescent="0.2">
      <c r="A1559" s="5">
        <f t="shared" si="75"/>
        <v>1558</v>
      </c>
      <c r="B1559" s="5" t="str">
        <f>IF(A1559="","",VLOOKUP($A1559,超越经验表!$A:$B,2,))</f>
        <v>15.66万亿</v>
      </c>
      <c r="C1559" s="5">
        <f>IF(A1559="","",VLOOKUP($A1559,超越经验表!$A:$C,3,))</f>
        <v>15656000000000</v>
      </c>
      <c r="D1559" s="5">
        <f>IF(A1559="","",VLOOKUP($A1559,超越经验表!$A:$D,4,))</f>
        <v>2</v>
      </c>
      <c r="E1559" s="5" t="str">
        <f t="shared" si="73"/>
        <v>7614.61万亿</v>
      </c>
      <c r="F1559" s="5">
        <f>IF(A1559="","",VLOOKUP($A1559,超越经验表!$A:$F,6,)-VLOOKUP($A$3-1,超越经验表!$A:$F,6,))</f>
        <v>7614609370387050</v>
      </c>
      <c r="G1559" s="5">
        <f>IF(A1559="","",VLOOKUP($A1559,超越经验表!$A:$G,7,)-VLOOKUP($A$3-1,超越经验表!$A:$G,7,))</f>
        <v>1615</v>
      </c>
      <c r="H1559" s="5">
        <f t="shared" si="74"/>
        <v>1558</v>
      </c>
    </row>
    <row r="1560" spans="1:8" x14ac:dyDescent="0.2">
      <c r="A1560" s="11">
        <f t="shared" si="75"/>
        <v>1559</v>
      </c>
      <c r="B1560" s="6" t="str">
        <f>IF(A1560="","",VLOOKUP($A1560,超越经验表!$A:$B,2,))</f>
        <v>15.66万亿</v>
      </c>
      <c r="C1560" s="6">
        <f>IF(A1560="","",VLOOKUP($A1560,超越经验表!$A:$C,3,))</f>
        <v>15664000000000</v>
      </c>
      <c r="D1560" s="6">
        <f>IF(A1560="","",VLOOKUP($A1560,超越经验表!$A:$D,4,))</f>
        <v>2</v>
      </c>
      <c r="E1560" s="6" t="str">
        <f t="shared" si="73"/>
        <v>7630.27万亿</v>
      </c>
      <c r="F1560" s="6">
        <f>IF(A1560="","",VLOOKUP($A1560,超越经验表!$A:$F,6,)-VLOOKUP($A$3-1,超越经验表!$A:$F,6,))</f>
        <v>7630265370387050</v>
      </c>
      <c r="G1560" s="6">
        <f>IF(A1560="","",VLOOKUP($A1560,超越经验表!$A:$G,7,)-VLOOKUP($A$3-1,超越经验表!$A:$G,7,))</f>
        <v>1617</v>
      </c>
      <c r="H1560" s="6">
        <f t="shared" si="74"/>
        <v>1559</v>
      </c>
    </row>
    <row r="1561" spans="1:8" x14ac:dyDescent="0.2">
      <c r="A1561" s="5">
        <f t="shared" si="75"/>
        <v>1560</v>
      </c>
      <c r="B1561" s="5" t="str">
        <f>IF(A1561="","",VLOOKUP($A1561,超越经验表!$A:$B,2,))</f>
        <v>15.67万亿</v>
      </c>
      <c r="C1561" s="5">
        <f>IF(A1561="","",VLOOKUP($A1561,超越经验表!$A:$C,3,))</f>
        <v>15672000000000</v>
      </c>
      <c r="D1561" s="5">
        <f>IF(A1561="","",VLOOKUP($A1561,超越经验表!$A:$D,4,))</f>
        <v>2</v>
      </c>
      <c r="E1561" s="5" t="str">
        <f t="shared" si="73"/>
        <v>7645.93万亿</v>
      </c>
      <c r="F1561" s="5">
        <f>IF(A1561="","",VLOOKUP($A1561,超越经验表!$A:$F,6,)-VLOOKUP($A$3-1,超越经验表!$A:$F,6,))</f>
        <v>7645929370387050</v>
      </c>
      <c r="G1561" s="5">
        <f>IF(A1561="","",VLOOKUP($A1561,超越经验表!$A:$G,7,)-VLOOKUP($A$3-1,超越经验表!$A:$G,7,))</f>
        <v>1619</v>
      </c>
      <c r="H1561" s="5">
        <f t="shared" si="74"/>
        <v>1560</v>
      </c>
    </row>
    <row r="1562" spans="1:8" x14ac:dyDescent="0.2">
      <c r="A1562" s="11">
        <f t="shared" si="75"/>
        <v>1561</v>
      </c>
      <c r="B1562" s="6" t="str">
        <f>IF(A1562="","",VLOOKUP($A1562,超越经验表!$A:$B,2,))</f>
        <v>15.68万亿</v>
      </c>
      <c r="C1562" s="6">
        <f>IF(A1562="","",VLOOKUP($A1562,超越经验表!$A:$C,3,))</f>
        <v>15680000000000</v>
      </c>
      <c r="D1562" s="6">
        <f>IF(A1562="","",VLOOKUP($A1562,超越经验表!$A:$D,4,))</f>
        <v>2</v>
      </c>
      <c r="E1562" s="6" t="str">
        <f t="shared" si="73"/>
        <v>7661.6万亿</v>
      </c>
      <c r="F1562" s="6">
        <f>IF(A1562="","",VLOOKUP($A1562,超越经验表!$A:$F,6,)-VLOOKUP($A$3-1,超越经验表!$A:$F,6,))</f>
        <v>7661601370387050</v>
      </c>
      <c r="G1562" s="6">
        <f>IF(A1562="","",VLOOKUP($A1562,超越经验表!$A:$G,7,)-VLOOKUP($A$3-1,超越经验表!$A:$G,7,))</f>
        <v>1621</v>
      </c>
      <c r="H1562" s="6">
        <f t="shared" si="74"/>
        <v>1561</v>
      </c>
    </row>
    <row r="1563" spans="1:8" x14ac:dyDescent="0.2">
      <c r="A1563" s="5">
        <f t="shared" si="75"/>
        <v>1562</v>
      </c>
      <c r="B1563" s="5" t="str">
        <f>IF(A1563="","",VLOOKUP($A1563,超越经验表!$A:$B,2,))</f>
        <v>15.69万亿</v>
      </c>
      <c r="C1563" s="5">
        <f>IF(A1563="","",VLOOKUP($A1563,超越经验表!$A:$C,3,))</f>
        <v>15688000000000</v>
      </c>
      <c r="D1563" s="5">
        <f>IF(A1563="","",VLOOKUP($A1563,超越经验表!$A:$D,4,))</f>
        <v>2</v>
      </c>
      <c r="E1563" s="5" t="str">
        <f t="shared" si="73"/>
        <v>7677.28万亿</v>
      </c>
      <c r="F1563" s="5">
        <f>IF(A1563="","",VLOOKUP($A1563,超越经验表!$A:$F,6,)-VLOOKUP($A$3-1,超越经验表!$A:$F,6,))</f>
        <v>7677281370387050</v>
      </c>
      <c r="G1563" s="5">
        <f>IF(A1563="","",VLOOKUP($A1563,超越经验表!$A:$G,7,)-VLOOKUP($A$3-1,超越经验表!$A:$G,7,))</f>
        <v>1623</v>
      </c>
      <c r="H1563" s="5">
        <f t="shared" si="74"/>
        <v>1562</v>
      </c>
    </row>
    <row r="1564" spans="1:8" x14ac:dyDescent="0.2">
      <c r="A1564" s="11">
        <f t="shared" si="75"/>
        <v>1563</v>
      </c>
      <c r="B1564" s="6" t="str">
        <f>IF(A1564="","",VLOOKUP($A1564,超越经验表!$A:$B,2,))</f>
        <v>15.7万亿</v>
      </c>
      <c r="C1564" s="6">
        <f>IF(A1564="","",VLOOKUP($A1564,超越经验表!$A:$C,3,))</f>
        <v>15696000000000</v>
      </c>
      <c r="D1564" s="6">
        <f>IF(A1564="","",VLOOKUP($A1564,超越经验表!$A:$D,4,))</f>
        <v>2</v>
      </c>
      <c r="E1564" s="6" t="str">
        <f t="shared" si="73"/>
        <v>7692.97万亿</v>
      </c>
      <c r="F1564" s="6">
        <f>IF(A1564="","",VLOOKUP($A1564,超越经验表!$A:$F,6,)-VLOOKUP($A$3-1,超越经验表!$A:$F,6,))</f>
        <v>7692969370387050</v>
      </c>
      <c r="G1564" s="6">
        <f>IF(A1564="","",VLOOKUP($A1564,超越经验表!$A:$G,7,)-VLOOKUP($A$3-1,超越经验表!$A:$G,7,))</f>
        <v>1625</v>
      </c>
      <c r="H1564" s="6">
        <f t="shared" si="74"/>
        <v>1563</v>
      </c>
    </row>
    <row r="1565" spans="1:8" x14ac:dyDescent="0.2">
      <c r="A1565" s="5">
        <f t="shared" si="75"/>
        <v>1564</v>
      </c>
      <c r="B1565" s="5" t="str">
        <f>IF(A1565="","",VLOOKUP($A1565,超越经验表!$A:$B,2,))</f>
        <v>15.7万亿</v>
      </c>
      <c r="C1565" s="5">
        <f>IF(A1565="","",VLOOKUP($A1565,超越经验表!$A:$C,3,))</f>
        <v>15704000000000</v>
      </c>
      <c r="D1565" s="5">
        <f>IF(A1565="","",VLOOKUP($A1565,超越经验表!$A:$D,4,))</f>
        <v>2</v>
      </c>
      <c r="E1565" s="5" t="str">
        <f t="shared" si="73"/>
        <v>7708.67万亿</v>
      </c>
      <c r="F1565" s="5">
        <f>IF(A1565="","",VLOOKUP($A1565,超越经验表!$A:$F,6,)-VLOOKUP($A$3-1,超越经验表!$A:$F,6,))</f>
        <v>7708665370387050</v>
      </c>
      <c r="G1565" s="5">
        <f>IF(A1565="","",VLOOKUP($A1565,超越经验表!$A:$G,7,)-VLOOKUP($A$3-1,超越经验表!$A:$G,7,))</f>
        <v>1627</v>
      </c>
      <c r="H1565" s="5">
        <f t="shared" si="74"/>
        <v>1564</v>
      </c>
    </row>
    <row r="1566" spans="1:8" x14ac:dyDescent="0.2">
      <c r="A1566" s="11">
        <f t="shared" si="75"/>
        <v>1565</v>
      </c>
      <c r="B1566" s="6" t="str">
        <f>IF(A1566="","",VLOOKUP($A1566,超越经验表!$A:$B,2,))</f>
        <v>15.71万亿</v>
      </c>
      <c r="C1566" s="6">
        <f>IF(A1566="","",VLOOKUP($A1566,超越经验表!$A:$C,3,))</f>
        <v>15712000000000</v>
      </c>
      <c r="D1566" s="6">
        <f>IF(A1566="","",VLOOKUP($A1566,超越经验表!$A:$D,4,))</f>
        <v>2</v>
      </c>
      <c r="E1566" s="6" t="str">
        <f t="shared" si="73"/>
        <v>7724.37万亿</v>
      </c>
      <c r="F1566" s="6">
        <f>IF(A1566="","",VLOOKUP($A1566,超越经验表!$A:$F,6,)-VLOOKUP($A$3-1,超越经验表!$A:$F,6,))</f>
        <v>7724369370387050</v>
      </c>
      <c r="G1566" s="6">
        <f>IF(A1566="","",VLOOKUP($A1566,超越经验表!$A:$G,7,)-VLOOKUP($A$3-1,超越经验表!$A:$G,7,))</f>
        <v>1629</v>
      </c>
      <c r="H1566" s="6">
        <f t="shared" si="74"/>
        <v>1565</v>
      </c>
    </row>
    <row r="1567" spans="1:8" x14ac:dyDescent="0.2">
      <c r="A1567" s="5">
        <f t="shared" si="75"/>
        <v>1566</v>
      </c>
      <c r="B1567" s="5" t="str">
        <f>IF(A1567="","",VLOOKUP($A1567,超越经验表!$A:$B,2,))</f>
        <v>15.72万亿</v>
      </c>
      <c r="C1567" s="5">
        <f>IF(A1567="","",VLOOKUP($A1567,超越经验表!$A:$C,3,))</f>
        <v>15720000000000</v>
      </c>
      <c r="D1567" s="5">
        <f>IF(A1567="","",VLOOKUP($A1567,超越经验表!$A:$D,4,))</f>
        <v>2</v>
      </c>
      <c r="E1567" s="5" t="str">
        <f t="shared" si="73"/>
        <v>7740.08万亿</v>
      </c>
      <c r="F1567" s="5">
        <f>IF(A1567="","",VLOOKUP($A1567,超越经验表!$A:$F,6,)-VLOOKUP($A$3-1,超越经验表!$A:$F,6,))</f>
        <v>7740081370387050</v>
      </c>
      <c r="G1567" s="5">
        <f>IF(A1567="","",VLOOKUP($A1567,超越经验表!$A:$G,7,)-VLOOKUP($A$3-1,超越经验表!$A:$G,7,))</f>
        <v>1631</v>
      </c>
      <c r="H1567" s="5">
        <f t="shared" si="74"/>
        <v>1566</v>
      </c>
    </row>
    <row r="1568" spans="1:8" x14ac:dyDescent="0.2">
      <c r="A1568" s="11">
        <f t="shared" si="75"/>
        <v>1567</v>
      </c>
      <c r="B1568" s="6" t="str">
        <f>IF(A1568="","",VLOOKUP($A1568,超越经验表!$A:$B,2,))</f>
        <v>15.73万亿</v>
      </c>
      <c r="C1568" s="6">
        <f>IF(A1568="","",VLOOKUP($A1568,超越经验表!$A:$C,3,))</f>
        <v>15728000000000</v>
      </c>
      <c r="D1568" s="6">
        <f>IF(A1568="","",VLOOKUP($A1568,超越经验表!$A:$D,4,))</f>
        <v>2</v>
      </c>
      <c r="E1568" s="6" t="str">
        <f t="shared" si="73"/>
        <v>7755.8万亿</v>
      </c>
      <c r="F1568" s="6">
        <f>IF(A1568="","",VLOOKUP($A1568,超越经验表!$A:$F,6,)-VLOOKUP($A$3-1,超越经验表!$A:$F,6,))</f>
        <v>7755801370387050</v>
      </c>
      <c r="G1568" s="6">
        <f>IF(A1568="","",VLOOKUP($A1568,超越经验表!$A:$G,7,)-VLOOKUP($A$3-1,超越经验表!$A:$G,7,))</f>
        <v>1633</v>
      </c>
      <c r="H1568" s="6">
        <f t="shared" si="74"/>
        <v>1567</v>
      </c>
    </row>
    <row r="1569" spans="1:8" x14ac:dyDescent="0.2">
      <c r="A1569" s="5">
        <f t="shared" si="75"/>
        <v>1568</v>
      </c>
      <c r="B1569" s="5" t="str">
        <f>IF(A1569="","",VLOOKUP($A1569,超越经验表!$A:$B,2,))</f>
        <v>15.74万亿</v>
      </c>
      <c r="C1569" s="5">
        <f>IF(A1569="","",VLOOKUP($A1569,超越经验表!$A:$C,3,))</f>
        <v>15736000000000</v>
      </c>
      <c r="D1569" s="5">
        <f>IF(A1569="","",VLOOKUP($A1569,超越经验表!$A:$D,4,))</f>
        <v>2</v>
      </c>
      <c r="E1569" s="5" t="str">
        <f t="shared" si="73"/>
        <v>7771.53万亿</v>
      </c>
      <c r="F1569" s="5">
        <f>IF(A1569="","",VLOOKUP($A1569,超越经验表!$A:$F,6,)-VLOOKUP($A$3-1,超越经验表!$A:$F,6,))</f>
        <v>7771529370387050</v>
      </c>
      <c r="G1569" s="5">
        <f>IF(A1569="","",VLOOKUP($A1569,超越经验表!$A:$G,7,)-VLOOKUP($A$3-1,超越经验表!$A:$G,7,))</f>
        <v>1635</v>
      </c>
      <c r="H1569" s="5">
        <f t="shared" si="74"/>
        <v>1568</v>
      </c>
    </row>
    <row r="1570" spans="1:8" x14ac:dyDescent="0.2">
      <c r="A1570" s="11">
        <f t="shared" si="75"/>
        <v>1569</v>
      </c>
      <c r="B1570" s="6" t="str">
        <f>IF(A1570="","",VLOOKUP($A1570,超越经验表!$A:$B,2,))</f>
        <v>15.74万亿</v>
      </c>
      <c r="C1570" s="6">
        <f>IF(A1570="","",VLOOKUP($A1570,超越经验表!$A:$C,3,))</f>
        <v>15744000000000</v>
      </c>
      <c r="D1570" s="6">
        <f>IF(A1570="","",VLOOKUP($A1570,超越经验表!$A:$D,4,))</f>
        <v>2</v>
      </c>
      <c r="E1570" s="6" t="str">
        <f t="shared" si="73"/>
        <v>7787.27万亿</v>
      </c>
      <c r="F1570" s="6">
        <f>IF(A1570="","",VLOOKUP($A1570,超越经验表!$A:$F,6,)-VLOOKUP($A$3-1,超越经验表!$A:$F,6,))</f>
        <v>7787265370387050</v>
      </c>
      <c r="G1570" s="6">
        <f>IF(A1570="","",VLOOKUP($A1570,超越经验表!$A:$G,7,)-VLOOKUP($A$3-1,超越经验表!$A:$G,7,))</f>
        <v>1637</v>
      </c>
      <c r="H1570" s="6">
        <f t="shared" si="74"/>
        <v>1569</v>
      </c>
    </row>
    <row r="1571" spans="1:8" x14ac:dyDescent="0.2">
      <c r="A1571" s="5">
        <f t="shared" si="75"/>
        <v>1570</v>
      </c>
      <c r="B1571" s="5" t="str">
        <f>IF(A1571="","",VLOOKUP($A1571,超越经验表!$A:$B,2,))</f>
        <v>15.75万亿</v>
      </c>
      <c r="C1571" s="5">
        <f>IF(A1571="","",VLOOKUP($A1571,超越经验表!$A:$C,3,))</f>
        <v>15752000000000</v>
      </c>
      <c r="D1571" s="5">
        <f>IF(A1571="","",VLOOKUP($A1571,超越经验表!$A:$D,4,))</f>
        <v>2</v>
      </c>
      <c r="E1571" s="5" t="str">
        <f t="shared" si="73"/>
        <v>7803.01万亿</v>
      </c>
      <c r="F1571" s="5">
        <f>IF(A1571="","",VLOOKUP($A1571,超越经验表!$A:$F,6,)-VLOOKUP($A$3-1,超越经验表!$A:$F,6,))</f>
        <v>7803009370387050</v>
      </c>
      <c r="G1571" s="5">
        <f>IF(A1571="","",VLOOKUP($A1571,超越经验表!$A:$G,7,)-VLOOKUP($A$3-1,超越经验表!$A:$G,7,))</f>
        <v>1639</v>
      </c>
      <c r="H1571" s="5">
        <f t="shared" si="74"/>
        <v>1570</v>
      </c>
    </row>
    <row r="1572" spans="1:8" x14ac:dyDescent="0.2">
      <c r="A1572" s="11">
        <f t="shared" si="75"/>
        <v>1571</v>
      </c>
      <c r="B1572" s="6" t="str">
        <f>IF(A1572="","",VLOOKUP($A1572,超越经验表!$A:$B,2,))</f>
        <v>15.76万亿</v>
      </c>
      <c r="C1572" s="6">
        <f>IF(A1572="","",VLOOKUP($A1572,超越经验表!$A:$C,3,))</f>
        <v>15760000000000</v>
      </c>
      <c r="D1572" s="6">
        <f>IF(A1572="","",VLOOKUP($A1572,超越经验表!$A:$D,4,))</f>
        <v>2</v>
      </c>
      <c r="E1572" s="6" t="str">
        <f t="shared" si="73"/>
        <v>7818.76万亿</v>
      </c>
      <c r="F1572" s="6">
        <f>IF(A1572="","",VLOOKUP($A1572,超越经验表!$A:$F,6,)-VLOOKUP($A$3-1,超越经验表!$A:$F,6,))</f>
        <v>7818761370387050</v>
      </c>
      <c r="G1572" s="6">
        <f>IF(A1572="","",VLOOKUP($A1572,超越经验表!$A:$G,7,)-VLOOKUP($A$3-1,超越经验表!$A:$G,7,))</f>
        <v>1641</v>
      </c>
      <c r="H1572" s="6">
        <f t="shared" si="74"/>
        <v>1571</v>
      </c>
    </row>
    <row r="1573" spans="1:8" x14ac:dyDescent="0.2">
      <c r="A1573" s="5">
        <f t="shared" si="75"/>
        <v>1572</v>
      </c>
      <c r="B1573" s="5" t="str">
        <f>IF(A1573="","",VLOOKUP($A1573,超越经验表!$A:$B,2,))</f>
        <v>15.77万亿</v>
      </c>
      <c r="C1573" s="5">
        <f>IF(A1573="","",VLOOKUP($A1573,超越经验表!$A:$C,3,))</f>
        <v>15768000000000</v>
      </c>
      <c r="D1573" s="5">
        <f>IF(A1573="","",VLOOKUP($A1573,超越经验表!$A:$D,4,))</f>
        <v>2</v>
      </c>
      <c r="E1573" s="5" t="str">
        <f t="shared" si="73"/>
        <v>7834.52万亿</v>
      </c>
      <c r="F1573" s="5">
        <f>IF(A1573="","",VLOOKUP($A1573,超越经验表!$A:$F,6,)-VLOOKUP($A$3-1,超越经验表!$A:$F,6,))</f>
        <v>7834521370387050</v>
      </c>
      <c r="G1573" s="5">
        <f>IF(A1573="","",VLOOKUP($A1573,超越经验表!$A:$G,7,)-VLOOKUP($A$3-1,超越经验表!$A:$G,7,))</f>
        <v>1643</v>
      </c>
      <c r="H1573" s="5">
        <f t="shared" si="74"/>
        <v>1572</v>
      </c>
    </row>
    <row r="1574" spans="1:8" x14ac:dyDescent="0.2">
      <c r="A1574" s="11">
        <f t="shared" si="75"/>
        <v>1573</v>
      </c>
      <c r="B1574" s="6" t="str">
        <f>IF(A1574="","",VLOOKUP($A1574,超越经验表!$A:$B,2,))</f>
        <v>15.78万亿</v>
      </c>
      <c r="C1574" s="6">
        <f>IF(A1574="","",VLOOKUP($A1574,超越经验表!$A:$C,3,))</f>
        <v>15776000000000</v>
      </c>
      <c r="D1574" s="6">
        <f>IF(A1574="","",VLOOKUP($A1574,超越经验表!$A:$D,4,))</f>
        <v>2</v>
      </c>
      <c r="E1574" s="6" t="str">
        <f t="shared" si="73"/>
        <v>7850.29万亿</v>
      </c>
      <c r="F1574" s="6">
        <f>IF(A1574="","",VLOOKUP($A1574,超越经验表!$A:$F,6,)-VLOOKUP($A$3-1,超越经验表!$A:$F,6,))</f>
        <v>7850289370387050</v>
      </c>
      <c r="G1574" s="6">
        <f>IF(A1574="","",VLOOKUP($A1574,超越经验表!$A:$G,7,)-VLOOKUP($A$3-1,超越经验表!$A:$G,7,))</f>
        <v>1645</v>
      </c>
      <c r="H1574" s="6">
        <f t="shared" si="74"/>
        <v>1573</v>
      </c>
    </row>
    <row r="1575" spans="1:8" x14ac:dyDescent="0.2">
      <c r="A1575" s="5">
        <f t="shared" si="75"/>
        <v>1574</v>
      </c>
      <c r="B1575" s="5" t="str">
        <f>IF(A1575="","",VLOOKUP($A1575,超越经验表!$A:$B,2,))</f>
        <v>15.78万亿</v>
      </c>
      <c r="C1575" s="5">
        <f>IF(A1575="","",VLOOKUP($A1575,超越经验表!$A:$C,3,))</f>
        <v>15784000000000</v>
      </c>
      <c r="D1575" s="5">
        <f>IF(A1575="","",VLOOKUP($A1575,超越经验表!$A:$D,4,))</f>
        <v>2</v>
      </c>
      <c r="E1575" s="5" t="str">
        <f t="shared" si="73"/>
        <v>7866.07万亿</v>
      </c>
      <c r="F1575" s="5">
        <f>IF(A1575="","",VLOOKUP($A1575,超越经验表!$A:$F,6,)-VLOOKUP($A$3-1,超越经验表!$A:$F,6,))</f>
        <v>7866065370387050</v>
      </c>
      <c r="G1575" s="5">
        <f>IF(A1575="","",VLOOKUP($A1575,超越经验表!$A:$G,7,)-VLOOKUP($A$3-1,超越经验表!$A:$G,7,))</f>
        <v>1647</v>
      </c>
      <c r="H1575" s="5">
        <f t="shared" si="74"/>
        <v>1574</v>
      </c>
    </row>
    <row r="1576" spans="1:8" x14ac:dyDescent="0.2">
      <c r="A1576" s="11">
        <f t="shared" si="75"/>
        <v>1575</v>
      </c>
      <c r="B1576" s="6" t="str">
        <f>IF(A1576="","",VLOOKUP($A1576,超越经验表!$A:$B,2,))</f>
        <v>15.79万亿</v>
      </c>
      <c r="C1576" s="6">
        <f>IF(A1576="","",VLOOKUP($A1576,超越经验表!$A:$C,3,))</f>
        <v>15792000000000</v>
      </c>
      <c r="D1576" s="6">
        <f>IF(A1576="","",VLOOKUP($A1576,超越经验表!$A:$D,4,))</f>
        <v>2</v>
      </c>
      <c r="E1576" s="6" t="str">
        <f t="shared" si="73"/>
        <v>7881.85万亿</v>
      </c>
      <c r="F1576" s="6">
        <f>IF(A1576="","",VLOOKUP($A1576,超越经验表!$A:$F,6,)-VLOOKUP($A$3-1,超越经验表!$A:$F,6,))</f>
        <v>7881849370387050</v>
      </c>
      <c r="G1576" s="6">
        <f>IF(A1576="","",VLOOKUP($A1576,超越经验表!$A:$G,7,)-VLOOKUP($A$3-1,超越经验表!$A:$G,7,))</f>
        <v>1649</v>
      </c>
      <c r="H1576" s="6">
        <f t="shared" si="74"/>
        <v>1575</v>
      </c>
    </row>
    <row r="1577" spans="1:8" x14ac:dyDescent="0.2">
      <c r="A1577" s="5">
        <f t="shared" si="75"/>
        <v>1576</v>
      </c>
      <c r="B1577" s="5" t="str">
        <f>IF(A1577="","",VLOOKUP($A1577,超越经验表!$A:$B,2,))</f>
        <v>15.8万亿</v>
      </c>
      <c r="C1577" s="5">
        <f>IF(A1577="","",VLOOKUP($A1577,超越经验表!$A:$C,3,))</f>
        <v>15800000000000</v>
      </c>
      <c r="D1577" s="5">
        <f>IF(A1577="","",VLOOKUP($A1577,超越经验表!$A:$D,4,))</f>
        <v>2</v>
      </c>
      <c r="E1577" s="5" t="str">
        <f t="shared" si="73"/>
        <v>7897.64万亿</v>
      </c>
      <c r="F1577" s="5">
        <f>IF(A1577="","",VLOOKUP($A1577,超越经验表!$A:$F,6,)-VLOOKUP($A$3-1,超越经验表!$A:$F,6,))</f>
        <v>7897641370387050</v>
      </c>
      <c r="G1577" s="5">
        <f>IF(A1577="","",VLOOKUP($A1577,超越经验表!$A:$G,7,)-VLOOKUP($A$3-1,超越经验表!$A:$G,7,))</f>
        <v>1651</v>
      </c>
      <c r="H1577" s="5">
        <f t="shared" si="74"/>
        <v>1576</v>
      </c>
    </row>
    <row r="1578" spans="1:8" x14ac:dyDescent="0.2">
      <c r="A1578" s="11">
        <f t="shared" si="75"/>
        <v>1577</v>
      </c>
      <c r="B1578" s="6" t="str">
        <f>IF(A1578="","",VLOOKUP($A1578,超越经验表!$A:$B,2,))</f>
        <v>15.81万亿</v>
      </c>
      <c r="C1578" s="6">
        <f>IF(A1578="","",VLOOKUP($A1578,超越经验表!$A:$C,3,))</f>
        <v>15808000000000</v>
      </c>
      <c r="D1578" s="6">
        <f>IF(A1578="","",VLOOKUP($A1578,超越经验表!$A:$D,4,))</f>
        <v>2</v>
      </c>
      <c r="E1578" s="6" t="str">
        <f t="shared" si="73"/>
        <v>7913.44万亿</v>
      </c>
      <c r="F1578" s="6">
        <f>IF(A1578="","",VLOOKUP($A1578,超越经验表!$A:$F,6,)-VLOOKUP($A$3-1,超越经验表!$A:$F,6,))</f>
        <v>7913441370387050</v>
      </c>
      <c r="G1578" s="6">
        <f>IF(A1578="","",VLOOKUP($A1578,超越经验表!$A:$G,7,)-VLOOKUP($A$3-1,超越经验表!$A:$G,7,))</f>
        <v>1653</v>
      </c>
      <c r="H1578" s="6">
        <f t="shared" si="74"/>
        <v>1577</v>
      </c>
    </row>
    <row r="1579" spans="1:8" x14ac:dyDescent="0.2">
      <c r="A1579" s="5">
        <f t="shared" si="75"/>
        <v>1578</v>
      </c>
      <c r="B1579" s="5" t="str">
        <f>IF(A1579="","",VLOOKUP($A1579,超越经验表!$A:$B,2,))</f>
        <v>15.82万亿</v>
      </c>
      <c r="C1579" s="5">
        <f>IF(A1579="","",VLOOKUP($A1579,超越经验表!$A:$C,3,))</f>
        <v>15816000000000</v>
      </c>
      <c r="D1579" s="5">
        <f>IF(A1579="","",VLOOKUP($A1579,超越经验表!$A:$D,4,))</f>
        <v>2</v>
      </c>
      <c r="E1579" s="5" t="str">
        <f t="shared" si="73"/>
        <v>7929.25万亿</v>
      </c>
      <c r="F1579" s="5">
        <f>IF(A1579="","",VLOOKUP($A1579,超越经验表!$A:$F,6,)-VLOOKUP($A$3-1,超越经验表!$A:$F,6,))</f>
        <v>7929249370387050</v>
      </c>
      <c r="G1579" s="5">
        <f>IF(A1579="","",VLOOKUP($A1579,超越经验表!$A:$G,7,)-VLOOKUP($A$3-1,超越经验表!$A:$G,7,))</f>
        <v>1655</v>
      </c>
      <c r="H1579" s="5">
        <f t="shared" si="74"/>
        <v>1578</v>
      </c>
    </row>
    <row r="1580" spans="1:8" x14ac:dyDescent="0.2">
      <c r="A1580" s="11">
        <f t="shared" si="75"/>
        <v>1579</v>
      </c>
      <c r="B1580" s="6" t="str">
        <f>IF(A1580="","",VLOOKUP($A1580,超越经验表!$A:$B,2,))</f>
        <v>15.82万亿</v>
      </c>
      <c r="C1580" s="6">
        <f>IF(A1580="","",VLOOKUP($A1580,超越经验表!$A:$C,3,))</f>
        <v>15824000000000</v>
      </c>
      <c r="D1580" s="6">
        <f>IF(A1580="","",VLOOKUP($A1580,超越经验表!$A:$D,4,))</f>
        <v>2</v>
      </c>
      <c r="E1580" s="6" t="str">
        <f t="shared" si="73"/>
        <v>7945.07万亿</v>
      </c>
      <c r="F1580" s="6">
        <f>IF(A1580="","",VLOOKUP($A1580,超越经验表!$A:$F,6,)-VLOOKUP($A$3-1,超越经验表!$A:$F,6,))</f>
        <v>7945065370387050</v>
      </c>
      <c r="G1580" s="6">
        <f>IF(A1580="","",VLOOKUP($A1580,超越经验表!$A:$G,7,)-VLOOKUP($A$3-1,超越经验表!$A:$G,7,))</f>
        <v>1657</v>
      </c>
      <c r="H1580" s="6">
        <f t="shared" si="74"/>
        <v>1579</v>
      </c>
    </row>
    <row r="1581" spans="1:8" x14ac:dyDescent="0.2">
      <c r="A1581" s="5">
        <f t="shared" si="75"/>
        <v>1580</v>
      </c>
      <c r="B1581" s="5" t="str">
        <f>IF(A1581="","",VLOOKUP($A1581,超越经验表!$A:$B,2,))</f>
        <v>15.83万亿</v>
      </c>
      <c r="C1581" s="5">
        <f>IF(A1581="","",VLOOKUP($A1581,超越经验表!$A:$C,3,))</f>
        <v>15832000000000</v>
      </c>
      <c r="D1581" s="5">
        <f>IF(A1581="","",VLOOKUP($A1581,超越经验表!$A:$D,4,))</f>
        <v>2</v>
      </c>
      <c r="E1581" s="5" t="str">
        <f t="shared" si="73"/>
        <v>7960.89万亿</v>
      </c>
      <c r="F1581" s="5">
        <f>IF(A1581="","",VLOOKUP($A1581,超越经验表!$A:$F,6,)-VLOOKUP($A$3-1,超越经验表!$A:$F,6,))</f>
        <v>7960889370387050</v>
      </c>
      <c r="G1581" s="5">
        <f>IF(A1581="","",VLOOKUP($A1581,超越经验表!$A:$G,7,)-VLOOKUP($A$3-1,超越经验表!$A:$G,7,))</f>
        <v>1659</v>
      </c>
      <c r="H1581" s="5">
        <f t="shared" si="74"/>
        <v>1580</v>
      </c>
    </row>
    <row r="1582" spans="1:8" x14ac:dyDescent="0.2">
      <c r="A1582" s="11">
        <f t="shared" si="75"/>
        <v>1581</v>
      </c>
      <c r="B1582" s="6" t="str">
        <f>IF(A1582="","",VLOOKUP($A1582,超越经验表!$A:$B,2,))</f>
        <v>15.84万亿</v>
      </c>
      <c r="C1582" s="6">
        <f>IF(A1582="","",VLOOKUP($A1582,超越经验表!$A:$C,3,))</f>
        <v>15840000000000</v>
      </c>
      <c r="D1582" s="6">
        <f>IF(A1582="","",VLOOKUP($A1582,超越经验表!$A:$D,4,))</f>
        <v>2</v>
      </c>
      <c r="E1582" s="6" t="str">
        <f t="shared" si="73"/>
        <v>7976.72万亿</v>
      </c>
      <c r="F1582" s="6">
        <f>IF(A1582="","",VLOOKUP($A1582,超越经验表!$A:$F,6,)-VLOOKUP($A$3-1,超越经验表!$A:$F,6,))</f>
        <v>7976721370387050</v>
      </c>
      <c r="G1582" s="6">
        <f>IF(A1582="","",VLOOKUP($A1582,超越经验表!$A:$G,7,)-VLOOKUP($A$3-1,超越经验表!$A:$G,7,))</f>
        <v>1661</v>
      </c>
      <c r="H1582" s="6">
        <f t="shared" si="74"/>
        <v>1581</v>
      </c>
    </row>
    <row r="1583" spans="1:8" x14ac:dyDescent="0.2">
      <c r="A1583" s="5">
        <f t="shared" si="75"/>
        <v>1582</v>
      </c>
      <c r="B1583" s="5" t="str">
        <f>IF(A1583="","",VLOOKUP($A1583,超越经验表!$A:$B,2,))</f>
        <v>15.85万亿</v>
      </c>
      <c r="C1583" s="5">
        <f>IF(A1583="","",VLOOKUP($A1583,超越经验表!$A:$C,3,))</f>
        <v>15848000000000</v>
      </c>
      <c r="D1583" s="5">
        <f>IF(A1583="","",VLOOKUP($A1583,超越经验表!$A:$D,4,))</f>
        <v>2</v>
      </c>
      <c r="E1583" s="5" t="str">
        <f t="shared" si="73"/>
        <v>7992.56万亿</v>
      </c>
      <c r="F1583" s="5">
        <f>IF(A1583="","",VLOOKUP($A1583,超越经验表!$A:$F,6,)-VLOOKUP($A$3-1,超越经验表!$A:$F,6,))</f>
        <v>7992561370387050</v>
      </c>
      <c r="G1583" s="5">
        <f>IF(A1583="","",VLOOKUP($A1583,超越经验表!$A:$G,7,)-VLOOKUP($A$3-1,超越经验表!$A:$G,7,))</f>
        <v>1663</v>
      </c>
      <c r="H1583" s="5">
        <f t="shared" si="74"/>
        <v>1582</v>
      </c>
    </row>
    <row r="1584" spans="1:8" x14ac:dyDescent="0.2">
      <c r="A1584" s="11">
        <f t="shared" si="75"/>
        <v>1583</v>
      </c>
      <c r="B1584" s="6" t="str">
        <f>IF(A1584="","",VLOOKUP($A1584,超越经验表!$A:$B,2,))</f>
        <v>15.86万亿</v>
      </c>
      <c r="C1584" s="6">
        <f>IF(A1584="","",VLOOKUP($A1584,超越经验表!$A:$C,3,))</f>
        <v>15856000000000</v>
      </c>
      <c r="D1584" s="6">
        <f>IF(A1584="","",VLOOKUP($A1584,超越经验表!$A:$D,4,))</f>
        <v>2</v>
      </c>
      <c r="E1584" s="6" t="str">
        <f t="shared" si="73"/>
        <v>8008.41万亿</v>
      </c>
      <c r="F1584" s="6">
        <f>IF(A1584="","",VLOOKUP($A1584,超越经验表!$A:$F,6,)-VLOOKUP($A$3-1,超越经验表!$A:$F,6,))</f>
        <v>8008409370387050</v>
      </c>
      <c r="G1584" s="6">
        <f>IF(A1584="","",VLOOKUP($A1584,超越经验表!$A:$G,7,)-VLOOKUP($A$3-1,超越经验表!$A:$G,7,))</f>
        <v>1665</v>
      </c>
      <c r="H1584" s="6">
        <f t="shared" si="74"/>
        <v>1583</v>
      </c>
    </row>
    <row r="1585" spans="1:8" x14ac:dyDescent="0.2">
      <c r="A1585" s="5">
        <f t="shared" si="75"/>
        <v>1584</v>
      </c>
      <c r="B1585" s="5" t="str">
        <f>IF(A1585="","",VLOOKUP($A1585,超越经验表!$A:$B,2,))</f>
        <v>15.86万亿</v>
      </c>
      <c r="C1585" s="5">
        <f>IF(A1585="","",VLOOKUP($A1585,超越经验表!$A:$C,3,))</f>
        <v>15864000000000</v>
      </c>
      <c r="D1585" s="5">
        <f>IF(A1585="","",VLOOKUP($A1585,超越经验表!$A:$D,4,))</f>
        <v>2</v>
      </c>
      <c r="E1585" s="5" t="str">
        <f t="shared" si="73"/>
        <v>8024.27万亿</v>
      </c>
      <c r="F1585" s="5">
        <f>IF(A1585="","",VLOOKUP($A1585,超越经验表!$A:$F,6,)-VLOOKUP($A$3-1,超越经验表!$A:$F,6,))</f>
        <v>8024265370387050</v>
      </c>
      <c r="G1585" s="5">
        <f>IF(A1585="","",VLOOKUP($A1585,超越经验表!$A:$G,7,)-VLOOKUP($A$3-1,超越经验表!$A:$G,7,))</f>
        <v>1667</v>
      </c>
      <c r="H1585" s="5">
        <f t="shared" si="74"/>
        <v>1584</v>
      </c>
    </row>
    <row r="1586" spans="1:8" x14ac:dyDescent="0.2">
      <c r="A1586" s="11">
        <f t="shared" si="75"/>
        <v>1585</v>
      </c>
      <c r="B1586" s="6" t="str">
        <f>IF(A1586="","",VLOOKUP($A1586,超越经验表!$A:$B,2,))</f>
        <v>15.87万亿</v>
      </c>
      <c r="C1586" s="6">
        <f>IF(A1586="","",VLOOKUP($A1586,超越经验表!$A:$C,3,))</f>
        <v>15872000000000</v>
      </c>
      <c r="D1586" s="6">
        <f>IF(A1586="","",VLOOKUP($A1586,超越经验表!$A:$D,4,))</f>
        <v>2</v>
      </c>
      <c r="E1586" s="6" t="str">
        <f t="shared" si="73"/>
        <v>8040.13万亿</v>
      </c>
      <c r="F1586" s="6">
        <f>IF(A1586="","",VLOOKUP($A1586,超越经验表!$A:$F,6,)-VLOOKUP($A$3-1,超越经验表!$A:$F,6,))</f>
        <v>8040129370387050</v>
      </c>
      <c r="G1586" s="6">
        <f>IF(A1586="","",VLOOKUP($A1586,超越经验表!$A:$G,7,)-VLOOKUP($A$3-1,超越经验表!$A:$G,7,))</f>
        <v>1669</v>
      </c>
      <c r="H1586" s="6">
        <f t="shared" si="74"/>
        <v>1585</v>
      </c>
    </row>
    <row r="1587" spans="1:8" x14ac:dyDescent="0.2">
      <c r="A1587" s="5">
        <f t="shared" si="75"/>
        <v>1586</v>
      </c>
      <c r="B1587" s="5" t="str">
        <f>IF(A1587="","",VLOOKUP($A1587,超越经验表!$A:$B,2,))</f>
        <v>15.88万亿</v>
      </c>
      <c r="C1587" s="5">
        <f>IF(A1587="","",VLOOKUP($A1587,超越经验表!$A:$C,3,))</f>
        <v>15880000000000</v>
      </c>
      <c r="D1587" s="5">
        <f>IF(A1587="","",VLOOKUP($A1587,超越经验表!$A:$D,4,))</f>
        <v>2</v>
      </c>
      <c r="E1587" s="5" t="str">
        <f t="shared" si="73"/>
        <v>8056万亿</v>
      </c>
      <c r="F1587" s="5">
        <f>IF(A1587="","",VLOOKUP($A1587,超越经验表!$A:$F,6,)-VLOOKUP($A$3-1,超越经验表!$A:$F,6,))</f>
        <v>8056001370387050</v>
      </c>
      <c r="G1587" s="5">
        <f>IF(A1587="","",VLOOKUP($A1587,超越经验表!$A:$G,7,)-VLOOKUP($A$3-1,超越经验表!$A:$G,7,))</f>
        <v>1671</v>
      </c>
      <c r="H1587" s="5">
        <f t="shared" si="74"/>
        <v>1586</v>
      </c>
    </row>
    <row r="1588" spans="1:8" x14ac:dyDescent="0.2">
      <c r="A1588" s="11">
        <f t="shared" si="75"/>
        <v>1587</v>
      </c>
      <c r="B1588" s="6" t="str">
        <f>IF(A1588="","",VLOOKUP($A1588,超越经验表!$A:$B,2,))</f>
        <v>15.89万亿</v>
      </c>
      <c r="C1588" s="6">
        <f>IF(A1588="","",VLOOKUP($A1588,超越经验表!$A:$C,3,))</f>
        <v>15888000000000</v>
      </c>
      <c r="D1588" s="6">
        <f>IF(A1588="","",VLOOKUP($A1588,超越经验表!$A:$D,4,))</f>
        <v>2</v>
      </c>
      <c r="E1588" s="6" t="str">
        <f t="shared" si="73"/>
        <v>8071.88万亿</v>
      </c>
      <c r="F1588" s="6">
        <f>IF(A1588="","",VLOOKUP($A1588,超越经验表!$A:$F,6,)-VLOOKUP($A$3-1,超越经验表!$A:$F,6,))</f>
        <v>8071881370387050</v>
      </c>
      <c r="G1588" s="6">
        <f>IF(A1588="","",VLOOKUP($A1588,超越经验表!$A:$G,7,)-VLOOKUP($A$3-1,超越经验表!$A:$G,7,))</f>
        <v>1673</v>
      </c>
      <c r="H1588" s="6">
        <f t="shared" si="74"/>
        <v>1587</v>
      </c>
    </row>
    <row r="1589" spans="1:8" x14ac:dyDescent="0.2">
      <c r="A1589" s="5">
        <f t="shared" si="75"/>
        <v>1588</v>
      </c>
      <c r="B1589" s="5" t="str">
        <f>IF(A1589="","",VLOOKUP($A1589,超越经验表!$A:$B,2,))</f>
        <v>15.9万亿</v>
      </c>
      <c r="C1589" s="5">
        <f>IF(A1589="","",VLOOKUP($A1589,超越经验表!$A:$C,3,))</f>
        <v>15896000000000</v>
      </c>
      <c r="D1589" s="5">
        <f>IF(A1589="","",VLOOKUP($A1589,超越经验表!$A:$D,4,))</f>
        <v>2</v>
      </c>
      <c r="E1589" s="5" t="str">
        <f t="shared" si="73"/>
        <v>8087.77万亿</v>
      </c>
      <c r="F1589" s="5">
        <f>IF(A1589="","",VLOOKUP($A1589,超越经验表!$A:$F,6,)-VLOOKUP($A$3-1,超越经验表!$A:$F,6,))</f>
        <v>8087769370387050</v>
      </c>
      <c r="G1589" s="5">
        <f>IF(A1589="","",VLOOKUP($A1589,超越经验表!$A:$G,7,)-VLOOKUP($A$3-1,超越经验表!$A:$G,7,))</f>
        <v>1675</v>
      </c>
      <c r="H1589" s="5">
        <f t="shared" si="74"/>
        <v>1588</v>
      </c>
    </row>
    <row r="1590" spans="1:8" x14ac:dyDescent="0.2">
      <c r="A1590" s="11">
        <f t="shared" si="75"/>
        <v>1589</v>
      </c>
      <c r="B1590" s="6" t="str">
        <f>IF(A1590="","",VLOOKUP($A1590,超越经验表!$A:$B,2,))</f>
        <v>15.9万亿</v>
      </c>
      <c r="C1590" s="6">
        <f>IF(A1590="","",VLOOKUP($A1590,超越经验表!$A:$C,3,))</f>
        <v>15904000000000</v>
      </c>
      <c r="D1590" s="6">
        <f>IF(A1590="","",VLOOKUP($A1590,超越经验表!$A:$D,4,))</f>
        <v>2</v>
      </c>
      <c r="E1590" s="6" t="str">
        <f t="shared" si="73"/>
        <v>8103.67万亿</v>
      </c>
      <c r="F1590" s="6">
        <f>IF(A1590="","",VLOOKUP($A1590,超越经验表!$A:$F,6,)-VLOOKUP($A$3-1,超越经验表!$A:$F,6,))</f>
        <v>8103665370387050</v>
      </c>
      <c r="G1590" s="6">
        <f>IF(A1590="","",VLOOKUP($A1590,超越经验表!$A:$G,7,)-VLOOKUP($A$3-1,超越经验表!$A:$G,7,))</f>
        <v>1677</v>
      </c>
      <c r="H1590" s="6">
        <f t="shared" si="74"/>
        <v>1589</v>
      </c>
    </row>
    <row r="1591" spans="1:8" x14ac:dyDescent="0.2">
      <c r="A1591" s="5">
        <f t="shared" si="75"/>
        <v>1590</v>
      </c>
      <c r="B1591" s="5" t="str">
        <f>IF(A1591="","",VLOOKUP($A1591,超越经验表!$A:$B,2,))</f>
        <v>15.91万亿</v>
      </c>
      <c r="C1591" s="5">
        <f>IF(A1591="","",VLOOKUP($A1591,超越经验表!$A:$C,3,))</f>
        <v>15912000000000</v>
      </c>
      <c r="D1591" s="5">
        <f>IF(A1591="","",VLOOKUP($A1591,超越经验表!$A:$D,4,))</f>
        <v>2</v>
      </c>
      <c r="E1591" s="5" t="str">
        <f t="shared" si="73"/>
        <v>8119.57万亿</v>
      </c>
      <c r="F1591" s="5">
        <f>IF(A1591="","",VLOOKUP($A1591,超越经验表!$A:$F,6,)-VLOOKUP($A$3-1,超越经验表!$A:$F,6,))</f>
        <v>8119569370387050</v>
      </c>
      <c r="G1591" s="5">
        <f>IF(A1591="","",VLOOKUP($A1591,超越经验表!$A:$G,7,)-VLOOKUP($A$3-1,超越经验表!$A:$G,7,))</f>
        <v>1679</v>
      </c>
      <c r="H1591" s="5">
        <f t="shared" si="74"/>
        <v>1590</v>
      </c>
    </row>
    <row r="1592" spans="1:8" x14ac:dyDescent="0.2">
      <c r="A1592" s="11">
        <f t="shared" si="75"/>
        <v>1591</v>
      </c>
      <c r="B1592" s="6" t="str">
        <f>IF(A1592="","",VLOOKUP($A1592,超越经验表!$A:$B,2,))</f>
        <v>15.92万亿</v>
      </c>
      <c r="C1592" s="6">
        <f>IF(A1592="","",VLOOKUP($A1592,超越经验表!$A:$C,3,))</f>
        <v>15920000000000</v>
      </c>
      <c r="D1592" s="6">
        <f>IF(A1592="","",VLOOKUP($A1592,超越经验表!$A:$D,4,))</f>
        <v>2</v>
      </c>
      <c r="E1592" s="6" t="str">
        <f t="shared" si="73"/>
        <v>8135.48万亿</v>
      </c>
      <c r="F1592" s="6">
        <f>IF(A1592="","",VLOOKUP($A1592,超越经验表!$A:$F,6,)-VLOOKUP($A$3-1,超越经验表!$A:$F,6,))</f>
        <v>8135481370387050</v>
      </c>
      <c r="G1592" s="6">
        <f>IF(A1592="","",VLOOKUP($A1592,超越经验表!$A:$G,7,)-VLOOKUP($A$3-1,超越经验表!$A:$G,7,))</f>
        <v>1681</v>
      </c>
      <c r="H1592" s="6">
        <f t="shared" si="74"/>
        <v>1591</v>
      </c>
    </row>
    <row r="1593" spans="1:8" x14ac:dyDescent="0.2">
      <c r="A1593" s="5">
        <f t="shared" si="75"/>
        <v>1592</v>
      </c>
      <c r="B1593" s="5" t="str">
        <f>IF(A1593="","",VLOOKUP($A1593,超越经验表!$A:$B,2,))</f>
        <v>15.93万亿</v>
      </c>
      <c r="C1593" s="5">
        <f>IF(A1593="","",VLOOKUP($A1593,超越经验表!$A:$C,3,))</f>
        <v>15928000000000</v>
      </c>
      <c r="D1593" s="5">
        <f>IF(A1593="","",VLOOKUP($A1593,超越经验表!$A:$D,4,))</f>
        <v>2</v>
      </c>
      <c r="E1593" s="5" t="str">
        <f t="shared" si="73"/>
        <v>8151.4万亿</v>
      </c>
      <c r="F1593" s="5">
        <f>IF(A1593="","",VLOOKUP($A1593,超越经验表!$A:$F,6,)-VLOOKUP($A$3-1,超越经验表!$A:$F,6,))</f>
        <v>8151401370387050</v>
      </c>
      <c r="G1593" s="5">
        <f>IF(A1593="","",VLOOKUP($A1593,超越经验表!$A:$G,7,)-VLOOKUP($A$3-1,超越经验表!$A:$G,7,))</f>
        <v>1683</v>
      </c>
      <c r="H1593" s="5">
        <f t="shared" si="74"/>
        <v>1592</v>
      </c>
    </row>
    <row r="1594" spans="1:8" x14ac:dyDescent="0.2">
      <c r="A1594" s="11">
        <f t="shared" si="75"/>
        <v>1593</v>
      </c>
      <c r="B1594" s="6" t="str">
        <f>IF(A1594="","",VLOOKUP($A1594,超越经验表!$A:$B,2,))</f>
        <v>15.94万亿</v>
      </c>
      <c r="C1594" s="6">
        <f>IF(A1594="","",VLOOKUP($A1594,超越经验表!$A:$C,3,))</f>
        <v>15936000000000</v>
      </c>
      <c r="D1594" s="6">
        <f>IF(A1594="","",VLOOKUP($A1594,超越经验表!$A:$D,4,))</f>
        <v>2</v>
      </c>
      <c r="E1594" s="6" t="str">
        <f t="shared" si="73"/>
        <v>8167.33万亿</v>
      </c>
      <c r="F1594" s="6">
        <f>IF(A1594="","",VLOOKUP($A1594,超越经验表!$A:$F,6,)-VLOOKUP($A$3-1,超越经验表!$A:$F,6,))</f>
        <v>8167329370387050</v>
      </c>
      <c r="G1594" s="6">
        <f>IF(A1594="","",VLOOKUP($A1594,超越经验表!$A:$G,7,)-VLOOKUP($A$3-1,超越经验表!$A:$G,7,))</f>
        <v>1685</v>
      </c>
      <c r="H1594" s="6">
        <f t="shared" si="74"/>
        <v>1593</v>
      </c>
    </row>
    <row r="1595" spans="1:8" x14ac:dyDescent="0.2">
      <c r="A1595" s="5">
        <f t="shared" si="75"/>
        <v>1594</v>
      </c>
      <c r="B1595" s="5" t="str">
        <f>IF(A1595="","",VLOOKUP($A1595,超越经验表!$A:$B,2,))</f>
        <v>15.94万亿</v>
      </c>
      <c r="C1595" s="5">
        <f>IF(A1595="","",VLOOKUP($A1595,超越经验表!$A:$C,3,))</f>
        <v>15944000000000</v>
      </c>
      <c r="D1595" s="5">
        <f>IF(A1595="","",VLOOKUP($A1595,超越经验表!$A:$D,4,))</f>
        <v>2</v>
      </c>
      <c r="E1595" s="5" t="str">
        <f t="shared" si="73"/>
        <v>8183.27万亿</v>
      </c>
      <c r="F1595" s="5">
        <f>IF(A1595="","",VLOOKUP($A1595,超越经验表!$A:$F,6,)-VLOOKUP($A$3-1,超越经验表!$A:$F,6,))</f>
        <v>8183265370387050</v>
      </c>
      <c r="G1595" s="5">
        <f>IF(A1595="","",VLOOKUP($A1595,超越经验表!$A:$G,7,)-VLOOKUP($A$3-1,超越经验表!$A:$G,7,))</f>
        <v>1687</v>
      </c>
      <c r="H1595" s="5">
        <f t="shared" si="74"/>
        <v>1594</v>
      </c>
    </row>
    <row r="1596" spans="1:8" x14ac:dyDescent="0.2">
      <c r="A1596" s="11">
        <f t="shared" si="75"/>
        <v>1595</v>
      </c>
      <c r="B1596" s="6" t="str">
        <f>IF(A1596="","",VLOOKUP($A1596,超越经验表!$A:$B,2,))</f>
        <v>15.95万亿</v>
      </c>
      <c r="C1596" s="6">
        <f>IF(A1596="","",VLOOKUP($A1596,超越经验表!$A:$C,3,))</f>
        <v>15952000000000</v>
      </c>
      <c r="D1596" s="6">
        <f>IF(A1596="","",VLOOKUP($A1596,超越经验表!$A:$D,4,))</f>
        <v>2</v>
      </c>
      <c r="E1596" s="6" t="str">
        <f t="shared" si="73"/>
        <v>8199.21万亿</v>
      </c>
      <c r="F1596" s="6">
        <f>IF(A1596="","",VLOOKUP($A1596,超越经验表!$A:$F,6,)-VLOOKUP($A$3-1,超越经验表!$A:$F,6,))</f>
        <v>8199209370387050</v>
      </c>
      <c r="G1596" s="6">
        <f>IF(A1596="","",VLOOKUP($A1596,超越经验表!$A:$G,7,)-VLOOKUP($A$3-1,超越经验表!$A:$G,7,))</f>
        <v>1689</v>
      </c>
      <c r="H1596" s="6">
        <f t="shared" si="74"/>
        <v>1595</v>
      </c>
    </row>
    <row r="1597" spans="1:8" x14ac:dyDescent="0.2">
      <c r="A1597" s="5">
        <f t="shared" si="75"/>
        <v>1596</v>
      </c>
      <c r="B1597" s="5" t="str">
        <f>IF(A1597="","",VLOOKUP($A1597,超越经验表!$A:$B,2,))</f>
        <v>15.96万亿</v>
      </c>
      <c r="C1597" s="5">
        <f>IF(A1597="","",VLOOKUP($A1597,超越经验表!$A:$C,3,))</f>
        <v>15960000000000</v>
      </c>
      <c r="D1597" s="5">
        <f>IF(A1597="","",VLOOKUP($A1597,超越经验表!$A:$D,4,))</f>
        <v>2</v>
      </c>
      <c r="E1597" s="5" t="str">
        <f t="shared" si="73"/>
        <v>8215.16万亿</v>
      </c>
      <c r="F1597" s="5">
        <f>IF(A1597="","",VLOOKUP($A1597,超越经验表!$A:$F,6,)-VLOOKUP($A$3-1,超越经验表!$A:$F,6,))</f>
        <v>8215161370387050</v>
      </c>
      <c r="G1597" s="5">
        <f>IF(A1597="","",VLOOKUP($A1597,超越经验表!$A:$G,7,)-VLOOKUP($A$3-1,超越经验表!$A:$G,7,))</f>
        <v>1691</v>
      </c>
      <c r="H1597" s="5">
        <f t="shared" si="74"/>
        <v>1596</v>
      </c>
    </row>
    <row r="1598" spans="1:8" x14ac:dyDescent="0.2">
      <c r="A1598" s="11">
        <f t="shared" si="75"/>
        <v>1597</v>
      </c>
      <c r="B1598" s="6" t="str">
        <f>IF(A1598="","",VLOOKUP($A1598,超越经验表!$A:$B,2,))</f>
        <v>15.97万亿</v>
      </c>
      <c r="C1598" s="6">
        <f>IF(A1598="","",VLOOKUP($A1598,超越经验表!$A:$C,3,))</f>
        <v>15968000000000</v>
      </c>
      <c r="D1598" s="6">
        <f>IF(A1598="","",VLOOKUP($A1598,超越经验表!$A:$D,4,))</f>
        <v>2</v>
      </c>
      <c r="E1598" s="6" t="str">
        <f t="shared" si="73"/>
        <v>8231.12万亿</v>
      </c>
      <c r="F1598" s="6">
        <f>IF(A1598="","",VLOOKUP($A1598,超越经验表!$A:$F,6,)-VLOOKUP($A$3-1,超越经验表!$A:$F,6,))</f>
        <v>8231121370387050</v>
      </c>
      <c r="G1598" s="6">
        <f>IF(A1598="","",VLOOKUP($A1598,超越经验表!$A:$G,7,)-VLOOKUP($A$3-1,超越经验表!$A:$G,7,))</f>
        <v>1693</v>
      </c>
      <c r="H1598" s="6">
        <f t="shared" si="74"/>
        <v>1597</v>
      </c>
    </row>
    <row r="1599" spans="1:8" x14ac:dyDescent="0.2">
      <c r="A1599" s="5">
        <f t="shared" si="75"/>
        <v>1598</v>
      </c>
      <c r="B1599" s="5" t="str">
        <f>IF(A1599="","",VLOOKUP($A1599,超越经验表!$A:$B,2,))</f>
        <v>15.98万亿</v>
      </c>
      <c r="C1599" s="5">
        <f>IF(A1599="","",VLOOKUP($A1599,超越经验表!$A:$C,3,))</f>
        <v>15976000000000</v>
      </c>
      <c r="D1599" s="5">
        <f>IF(A1599="","",VLOOKUP($A1599,超越经验表!$A:$D,4,))</f>
        <v>2</v>
      </c>
      <c r="E1599" s="5" t="str">
        <f t="shared" si="73"/>
        <v>8247.09万亿</v>
      </c>
      <c r="F1599" s="5">
        <f>IF(A1599="","",VLOOKUP($A1599,超越经验表!$A:$F,6,)-VLOOKUP($A$3-1,超越经验表!$A:$F,6,))</f>
        <v>8247089370387050</v>
      </c>
      <c r="G1599" s="5">
        <f>IF(A1599="","",VLOOKUP($A1599,超越经验表!$A:$G,7,)-VLOOKUP($A$3-1,超越经验表!$A:$G,7,))</f>
        <v>1695</v>
      </c>
      <c r="H1599" s="5">
        <f t="shared" si="74"/>
        <v>1598</v>
      </c>
    </row>
    <row r="1600" spans="1:8" x14ac:dyDescent="0.2">
      <c r="A1600" s="11">
        <f t="shared" si="75"/>
        <v>1599</v>
      </c>
      <c r="B1600" s="6" t="str">
        <f>IF(A1600="","",VLOOKUP($A1600,超越经验表!$A:$B,2,))</f>
        <v>15.98万亿</v>
      </c>
      <c r="C1600" s="6">
        <f>IF(A1600="","",VLOOKUP($A1600,超越经验表!$A:$C,3,))</f>
        <v>15984000000000</v>
      </c>
      <c r="D1600" s="6">
        <f>IF(A1600="","",VLOOKUP($A1600,超越经验表!$A:$D,4,))</f>
        <v>2</v>
      </c>
      <c r="E1600" s="6" t="str">
        <f t="shared" si="73"/>
        <v>8263.07万亿</v>
      </c>
      <c r="F1600" s="6">
        <f>IF(A1600="","",VLOOKUP($A1600,超越经验表!$A:$F,6,)-VLOOKUP($A$3-1,超越经验表!$A:$F,6,))</f>
        <v>8263065370387050</v>
      </c>
      <c r="G1600" s="6">
        <f>IF(A1600="","",VLOOKUP($A1600,超越经验表!$A:$G,7,)-VLOOKUP($A$3-1,超越经验表!$A:$G,7,))</f>
        <v>1697</v>
      </c>
      <c r="H1600" s="6">
        <f t="shared" si="74"/>
        <v>1599</v>
      </c>
    </row>
    <row r="1601" spans="1:8" x14ac:dyDescent="0.2">
      <c r="A1601" s="5">
        <f t="shared" si="75"/>
        <v>1600</v>
      </c>
      <c r="B1601" s="5" t="str">
        <f>IF(A1601="","",VLOOKUP($A1601,超越经验表!$A:$B,2,))</f>
        <v>15.99万亿</v>
      </c>
      <c r="C1601" s="5">
        <f>IF(A1601="","",VLOOKUP($A1601,超越经验表!$A:$C,3,))</f>
        <v>15992000000000</v>
      </c>
      <c r="D1601" s="5">
        <f>IF(A1601="","",VLOOKUP($A1601,超越经验表!$A:$D,4,))</f>
        <v>2</v>
      </c>
      <c r="E1601" s="5" t="str">
        <f t="shared" si="73"/>
        <v>8279.05万亿</v>
      </c>
      <c r="F1601" s="5">
        <f>IF(A1601="","",VLOOKUP($A1601,超越经验表!$A:$F,6,)-VLOOKUP($A$3-1,超越经验表!$A:$F,6,))</f>
        <v>8279049370387050</v>
      </c>
      <c r="G1601" s="5">
        <f>IF(A1601="","",VLOOKUP($A1601,超越经验表!$A:$G,7,)-VLOOKUP($A$3-1,超越经验表!$A:$G,7,))</f>
        <v>1699</v>
      </c>
      <c r="H1601" s="5">
        <f t="shared" si="74"/>
        <v>1600</v>
      </c>
    </row>
    <row r="1602" spans="1:8" x14ac:dyDescent="0.2">
      <c r="A1602" s="11">
        <f t="shared" si="75"/>
        <v>1601</v>
      </c>
      <c r="B1602" s="6" t="str">
        <f>IF(A1602="","",VLOOKUP($A1602,超越经验表!$A:$B,2,))</f>
        <v>16万亿</v>
      </c>
      <c r="C1602" s="6">
        <f>IF(A1602="","",VLOOKUP($A1602,超越经验表!$A:$C,3,))</f>
        <v>16000000000000</v>
      </c>
      <c r="D1602" s="6">
        <f>IF(A1602="","",VLOOKUP($A1602,超越经验表!$A:$D,4,))</f>
        <v>2</v>
      </c>
      <c r="E1602" s="6" t="str">
        <f t="shared" si="73"/>
        <v>8295.04万亿</v>
      </c>
      <c r="F1602" s="6">
        <f>IF(A1602="","",VLOOKUP($A1602,超越经验表!$A:$F,6,)-VLOOKUP($A$3-1,超越经验表!$A:$F,6,))</f>
        <v>8295041370387050</v>
      </c>
      <c r="G1602" s="6">
        <f>IF(A1602="","",VLOOKUP($A1602,超越经验表!$A:$G,7,)-VLOOKUP($A$3-1,超越经验表!$A:$G,7,))</f>
        <v>1701</v>
      </c>
      <c r="H1602" s="6">
        <f t="shared" si="74"/>
        <v>1601</v>
      </c>
    </row>
    <row r="1603" spans="1:8" x14ac:dyDescent="0.2">
      <c r="A1603" s="5">
        <f t="shared" si="75"/>
        <v>1602</v>
      </c>
      <c r="B1603" s="5" t="str">
        <f>IF(A1603="","",VLOOKUP($A1603,超越经验表!$A:$B,2,))</f>
        <v>16.01万亿</v>
      </c>
      <c r="C1603" s="5">
        <f>IF(A1603="","",VLOOKUP($A1603,超越经验表!$A:$C,3,))</f>
        <v>16008000000000</v>
      </c>
      <c r="D1603" s="5">
        <f>IF(A1603="","",VLOOKUP($A1603,超越经验表!$A:$D,4,))</f>
        <v>2</v>
      </c>
      <c r="E1603" s="5" t="str">
        <f t="shared" si="73"/>
        <v>8311.04万亿</v>
      </c>
      <c r="F1603" s="5">
        <f>IF(A1603="","",VLOOKUP($A1603,超越经验表!$A:$F,6,)-VLOOKUP($A$3-1,超越经验表!$A:$F,6,))</f>
        <v>8311041370387050</v>
      </c>
      <c r="G1603" s="5">
        <f>IF(A1603="","",VLOOKUP($A1603,超越经验表!$A:$G,7,)-VLOOKUP($A$3-1,超越经验表!$A:$G,7,))</f>
        <v>1703</v>
      </c>
      <c r="H1603" s="5">
        <f t="shared" si="74"/>
        <v>1602</v>
      </c>
    </row>
    <row r="1604" spans="1:8" x14ac:dyDescent="0.2">
      <c r="A1604" s="11">
        <f t="shared" si="75"/>
        <v>1603</v>
      </c>
      <c r="B1604" s="6" t="str">
        <f>IF(A1604="","",VLOOKUP($A1604,超越经验表!$A:$B,2,))</f>
        <v>16.02万亿</v>
      </c>
      <c r="C1604" s="6">
        <f>IF(A1604="","",VLOOKUP($A1604,超越经验表!$A:$C,3,))</f>
        <v>16016000000000</v>
      </c>
      <c r="D1604" s="6">
        <f>IF(A1604="","",VLOOKUP($A1604,超越经验表!$A:$D,4,))</f>
        <v>2</v>
      </c>
      <c r="E1604" s="6" t="str">
        <f t="shared" si="73"/>
        <v>8327.05万亿</v>
      </c>
      <c r="F1604" s="6">
        <f>IF(A1604="","",VLOOKUP($A1604,超越经验表!$A:$F,6,)-VLOOKUP($A$3-1,超越经验表!$A:$F,6,))</f>
        <v>8327049370387050</v>
      </c>
      <c r="G1604" s="6">
        <f>IF(A1604="","",VLOOKUP($A1604,超越经验表!$A:$G,7,)-VLOOKUP($A$3-1,超越经验表!$A:$G,7,))</f>
        <v>1705</v>
      </c>
      <c r="H1604" s="6">
        <f t="shared" si="74"/>
        <v>1603</v>
      </c>
    </row>
    <row r="1605" spans="1:8" x14ac:dyDescent="0.2">
      <c r="A1605" s="5">
        <f t="shared" si="75"/>
        <v>1604</v>
      </c>
      <c r="B1605" s="5" t="str">
        <f>IF(A1605="","",VLOOKUP($A1605,超越经验表!$A:$B,2,))</f>
        <v>16.02万亿</v>
      </c>
      <c r="C1605" s="5">
        <f>IF(A1605="","",VLOOKUP($A1605,超越经验表!$A:$C,3,))</f>
        <v>16024000000000</v>
      </c>
      <c r="D1605" s="5">
        <f>IF(A1605="","",VLOOKUP($A1605,超越经验表!$A:$D,4,))</f>
        <v>2</v>
      </c>
      <c r="E1605" s="5" t="str">
        <f t="shared" ref="E1605:E1668" si="76">IF(A1605="","",IF(F1605&gt;9999999999999990,ROUND(F1605/10000000000000000,2)&amp;"万兆",IF(F1605&gt;999999999999,ROUND(F1605/1000000000000,2)&amp;"万亿",IF(F1605&gt;99999999,ROUND(F1605/100000000,2)&amp;"亿",ROUND(F1605/10000,2)&amp;"万"))))</f>
        <v>8343.07万亿</v>
      </c>
      <c r="F1605" s="5">
        <f>IF(A1605="","",VLOOKUP($A1605,超越经验表!$A:$F,6,)-VLOOKUP($A$3-1,超越经验表!$A:$F,6,))</f>
        <v>8343065370387050</v>
      </c>
      <c r="G1605" s="5">
        <f>IF(A1605="","",VLOOKUP($A1605,超越经验表!$A:$G,7,)-VLOOKUP($A$3-1,超越经验表!$A:$G,7,))</f>
        <v>1707</v>
      </c>
      <c r="H1605" s="5">
        <f t="shared" ref="H1605:H1668" si="77">A1605</f>
        <v>1604</v>
      </c>
    </row>
    <row r="1606" spans="1:8" x14ac:dyDescent="0.2">
      <c r="A1606" s="11">
        <f t="shared" si="75"/>
        <v>1605</v>
      </c>
      <c r="B1606" s="6" t="str">
        <f>IF(A1606="","",VLOOKUP($A1606,超越经验表!$A:$B,2,))</f>
        <v>16.03万亿</v>
      </c>
      <c r="C1606" s="6">
        <f>IF(A1606="","",VLOOKUP($A1606,超越经验表!$A:$C,3,))</f>
        <v>16032000000000</v>
      </c>
      <c r="D1606" s="6">
        <f>IF(A1606="","",VLOOKUP($A1606,超越经验表!$A:$D,4,))</f>
        <v>2</v>
      </c>
      <c r="E1606" s="6" t="str">
        <f t="shared" si="76"/>
        <v>8359.09万亿</v>
      </c>
      <c r="F1606" s="6">
        <f>IF(A1606="","",VLOOKUP($A1606,超越经验表!$A:$F,6,)-VLOOKUP($A$3-1,超越经验表!$A:$F,6,))</f>
        <v>8359089370387050</v>
      </c>
      <c r="G1606" s="6">
        <f>IF(A1606="","",VLOOKUP($A1606,超越经验表!$A:$G,7,)-VLOOKUP($A$3-1,超越经验表!$A:$G,7,))</f>
        <v>1709</v>
      </c>
      <c r="H1606" s="6">
        <f t="shared" si="77"/>
        <v>1605</v>
      </c>
    </row>
    <row r="1607" spans="1:8" x14ac:dyDescent="0.2">
      <c r="A1607" s="5">
        <f t="shared" ref="A1607:A1670" si="78">IF(A1606="","",IF(A1606+1&lt;=4000,A1606+1,""))</f>
        <v>1606</v>
      </c>
      <c r="B1607" s="5" t="str">
        <f>IF(A1607="","",VLOOKUP($A1607,超越经验表!$A:$B,2,))</f>
        <v>16.04万亿</v>
      </c>
      <c r="C1607" s="5">
        <f>IF(A1607="","",VLOOKUP($A1607,超越经验表!$A:$C,3,))</f>
        <v>16040000000000</v>
      </c>
      <c r="D1607" s="5">
        <f>IF(A1607="","",VLOOKUP($A1607,超越经验表!$A:$D,4,))</f>
        <v>2</v>
      </c>
      <c r="E1607" s="5" t="str">
        <f t="shared" si="76"/>
        <v>8375.12万亿</v>
      </c>
      <c r="F1607" s="5">
        <f>IF(A1607="","",VLOOKUP($A1607,超越经验表!$A:$F,6,)-VLOOKUP($A$3-1,超越经验表!$A:$F,6,))</f>
        <v>8375121370387050</v>
      </c>
      <c r="G1607" s="5">
        <f>IF(A1607="","",VLOOKUP($A1607,超越经验表!$A:$G,7,)-VLOOKUP($A$3-1,超越经验表!$A:$G,7,))</f>
        <v>1711</v>
      </c>
      <c r="H1607" s="5">
        <f t="shared" si="77"/>
        <v>1606</v>
      </c>
    </row>
    <row r="1608" spans="1:8" x14ac:dyDescent="0.2">
      <c r="A1608" s="11">
        <f t="shared" si="78"/>
        <v>1607</v>
      </c>
      <c r="B1608" s="6" t="str">
        <f>IF(A1608="","",VLOOKUP($A1608,超越经验表!$A:$B,2,))</f>
        <v>16.05万亿</v>
      </c>
      <c r="C1608" s="6">
        <f>IF(A1608="","",VLOOKUP($A1608,超越经验表!$A:$C,3,))</f>
        <v>16048000000000</v>
      </c>
      <c r="D1608" s="6">
        <f>IF(A1608="","",VLOOKUP($A1608,超越经验表!$A:$D,4,))</f>
        <v>2</v>
      </c>
      <c r="E1608" s="6" t="str">
        <f t="shared" si="76"/>
        <v>8391.16万亿</v>
      </c>
      <c r="F1608" s="6">
        <f>IF(A1608="","",VLOOKUP($A1608,超越经验表!$A:$F,6,)-VLOOKUP($A$3-1,超越经验表!$A:$F,6,))</f>
        <v>8391161370387050</v>
      </c>
      <c r="G1608" s="6">
        <f>IF(A1608="","",VLOOKUP($A1608,超越经验表!$A:$G,7,)-VLOOKUP($A$3-1,超越经验表!$A:$G,7,))</f>
        <v>1713</v>
      </c>
      <c r="H1608" s="6">
        <f t="shared" si="77"/>
        <v>1607</v>
      </c>
    </row>
    <row r="1609" spans="1:8" x14ac:dyDescent="0.2">
      <c r="A1609" s="5">
        <f t="shared" si="78"/>
        <v>1608</v>
      </c>
      <c r="B1609" s="5" t="str">
        <f>IF(A1609="","",VLOOKUP($A1609,超越经验表!$A:$B,2,))</f>
        <v>16.06万亿</v>
      </c>
      <c r="C1609" s="5">
        <f>IF(A1609="","",VLOOKUP($A1609,超越经验表!$A:$C,3,))</f>
        <v>16056000000000</v>
      </c>
      <c r="D1609" s="5">
        <f>IF(A1609="","",VLOOKUP($A1609,超越经验表!$A:$D,4,))</f>
        <v>2</v>
      </c>
      <c r="E1609" s="5" t="str">
        <f t="shared" si="76"/>
        <v>8407.21万亿</v>
      </c>
      <c r="F1609" s="5">
        <f>IF(A1609="","",VLOOKUP($A1609,超越经验表!$A:$F,6,)-VLOOKUP($A$3-1,超越经验表!$A:$F,6,))</f>
        <v>8407209370387050</v>
      </c>
      <c r="G1609" s="5">
        <f>IF(A1609="","",VLOOKUP($A1609,超越经验表!$A:$G,7,)-VLOOKUP($A$3-1,超越经验表!$A:$G,7,))</f>
        <v>1715</v>
      </c>
      <c r="H1609" s="5">
        <f t="shared" si="77"/>
        <v>1608</v>
      </c>
    </row>
    <row r="1610" spans="1:8" x14ac:dyDescent="0.2">
      <c r="A1610" s="11">
        <f t="shared" si="78"/>
        <v>1609</v>
      </c>
      <c r="B1610" s="6" t="str">
        <f>IF(A1610="","",VLOOKUP($A1610,超越经验表!$A:$B,2,))</f>
        <v>16.06万亿</v>
      </c>
      <c r="C1610" s="6">
        <f>IF(A1610="","",VLOOKUP($A1610,超越经验表!$A:$C,3,))</f>
        <v>16064000000000</v>
      </c>
      <c r="D1610" s="6">
        <f>IF(A1610="","",VLOOKUP($A1610,超越经验表!$A:$D,4,))</f>
        <v>2</v>
      </c>
      <c r="E1610" s="6" t="str">
        <f t="shared" si="76"/>
        <v>8423.27万亿</v>
      </c>
      <c r="F1610" s="6">
        <f>IF(A1610="","",VLOOKUP($A1610,超越经验表!$A:$F,6,)-VLOOKUP($A$3-1,超越经验表!$A:$F,6,))</f>
        <v>8423265370387050</v>
      </c>
      <c r="G1610" s="6">
        <f>IF(A1610="","",VLOOKUP($A1610,超越经验表!$A:$G,7,)-VLOOKUP($A$3-1,超越经验表!$A:$G,7,))</f>
        <v>1717</v>
      </c>
      <c r="H1610" s="6">
        <f t="shared" si="77"/>
        <v>1609</v>
      </c>
    </row>
    <row r="1611" spans="1:8" x14ac:dyDescent="0.2">
      <c r="A1611" s="5">
        <f t="shared" si="78"/>
        <v>1610</v>
      </c>
      <c r="B1611" s="5" t="str">
        <f>IF(A1611="","",VLOOKUP($A1611,超越经验表!$A:$B,2,))</f>
        <v>16.07万亿</v>
      </c>
      <c r="C1611" s="5">
        <f>IF(A1611="","",VLOOKUP($A1611,超越经验表!$A:$C,3,))</f>
        <v>16072000000000</v>
      </c>
      <c r="D1611" s="5">
        <f>IF(A1611="","",VLOOKUP($A1611,超越经验表!$A:$D,4,))</f>
        <v>2</v>
      </c>
      <c r="E1611" s="5" t="str">
        <f t="shared" si="76"/>
        <v>8439.33万亿</v>
      </c>
      <c r="F1611" s="5">
        <f>IF(A1611="","",VLOOKUP($A1611,超越经验表!$A:$F,6,)-VLOOKUP($A$3-1,超越经验表!$A:$F,6,))</f>
        <v>8439329370387050</v>
      </c>
      <c r="G1611" s="5">
        <f>IF(A1611="","",VLOOKUP($A1611,超越经验表!$A:$G,7,)-VLOOKUP($A$3-1,超越经验表!$A:$G,7,))</f>
        <v>1719</v>
      </c>
      <c r="H1611" s="5">
        <f t="shared" si="77"/>
        <v>1610</v>
      </c>
    </row>
    <row r="1612" spans="1:8" x14ac:dyDescent="0.2">
      <c r="A1612" s="11">
        <f t="shared" si="78"/>
        <v>1611</v>
      </c>
      <c r="B1612" s="6" t="str">
        <f>IF(A1612="","",VLOOKUP($A1612,超越经验表!$A:$B,2,))</f>
        <v>16.08万亿</v>
      </c>
      <c r="C1612" s="6">
        <f>IF(A1612="","",VLOOKUP($A1612,超越经验表!$A:$C,3,))</f>
        <v>16080000000000</v>
      </c>
      <c r="D1612" s="6">
        <f>IF(A1612="","",VLOOKUP($A1612,超越经验表!$A:$D,4,))</f>
        <v>2</v>
      </c>
      <c r="E1612" s="6" t="str">
        <f t="shared" si="76"/>
        <v>8455.4万亿</v>
      </c>
      <c r="F1612" s="6">
        <f>IF(A1612="","",VLOOKUP($A1612,超越经验表!$A:$F,6,)-VLOOKUP($A$3-1,超越经验表!$A:$F,6,))</f>
        <v>8455401370387050</v>
      </c>
      <c r="G1612" s="6">
        <f>IF(A1612="","",VLOOKUP($A1612,超越经验表!$A:$G,7,)-VLOOKUP($A$3-1,超越经验表!$A:$G,7,))</f>
        <v>1721</v>
      </c>
      <c r="H1612" s="6">
        <f t="shared" si="77"/>
        <v>1611</v>
      </c>
    </row>
    <row r="1613" spans="1:8" x14ac:dyDescent="0.2">
      <c r="A1613" s="5">
        <f t="shared" si="78"/>
        <v>1612</v>
      </c>
      <c r="B1613" s="5" t="str">
        <f>IF(A1613="","",VLOOKUP($A1613,超越经验表!$A:$B,2,))</f>
        <v>16.09万亿</v>
      </c>
      <c r="C1613" s="5">
        <f>IF(A1613="","",VLOOKUP($A1613,超越经验表!$A:$C,3,))</f>
        <v>16088000000000</v>
      </c>
      <c r="D1613" s="5">
        <f>IF(A1613="","",VLOOKUP($A1613,超越经验表!$A:$D,4,))</f>
        <v>2</v>
      </c>
      <c r="E1613" s="5" t="str">
        <f t="shared" si="76"/>
        <v>8471.48万亿</v>
      </c>
      <c r="F1613" s="5">
        <f>IF(A1613="","",VLOOKUP($A1613,超越经验表!$A:$F,6,)-VLOOKUP($A$3-1,超越经验表!$A:$F,6,))</f>
        <v>8471481370387050</v>
      </c>
      <c r="G1613" s="5">
        <f>IF(A1613="","",VLOOKUP($A1613,超越经验表!$A:$G,7,)-VLOOKUP($A$3-1,超越经验表!$A:$G,7,))</f>
        <v>1723</v>
      </c>
      <c r="H1613" s="5">
        <f t="shared" si="77"/>
        <v>1612</v>
      </c>
    </row>
    <row r="1614" spans="1:8" x14ac:dyDescent="0.2">
      <c r="A1614" s="11">
        <f t="shared" si="78"/>
        <v>1613</v>
      </c>
      <c r="B1614" s="6" t="str">
        <f>IF(A1614="","",VLOOKUP($A1614,超越经验表!$A:$B,2,))</f>
        <v>16.1万亿</v>
      </c>
      <c r="C1614" s="6">
        <f>IF(A1614="","",VLOOKUP($A1614,超越经验表!$A:$C,3,))</f>
        <v>16096000000000</v>
      </c>
      <c r="D1614" s="6">
        <f>IF(A1614="","",VLOOKUP($A1614,超越经验表!$A:$D,4,))</f>
        <v>2</v>
      </c>
      <c r="E1614" s="6" t="str">
        <f t="shared" si="76"/>
        <v>8487.57万亿</v>
      </c>
      <c r="F1614" s="6">
        <f>IF(A1614="","",VLOOKUP($A1614,超越经验表!$A:$F,6,)-VLOOKUP($A$3-1,超越经验表!$A:$F,6,))</f>
        <v>8487569370387050</v>
      </c>
      <c r="G1614" s="6">
        <f>IF(A1614="","",VLOOKUP($A1614,超越经验表!$A:$G,7,)-VLOOKUP($A$3-1,超越经验表!$A:$G,7,))</f>
        <v>1725</v>
      </c>
      <c r="H1614" s="6">
        <f t="shared" si="77"/>
        <v>1613</v>
      </c>
    </row>
    <row r="1615" spans="1:8" x14ac:dyDescent="0.2">
      <c r="A1615" s="5">
        <f t="shared" si="78"/>
        <v>1614</v>
      </c>
      <c r="B1615" s="5" t="str">
        <f>IF(A1615="","",VLOOKUP($A1615,超越经验表!$A:$B,2,))</f>
        <v>16.1万亿</v>
      </c>
      <c r="C1615" s="5">
        <f>IF(A1615="","",VLOOKUP($A1615,超越经验表!$A:$C,3,))</f>
        <v>16104000000000</v>
      </c>
      <c r="D1615" s="5">
        <f>IF(A1615="","",VLOOKUP($A1615,超越经验表!$A:$D,4,))</f>
        <v>2</v>
      </c>
      <c r="E1615" s="5" t="str">
        <f t="shared" si="76"/>
        <v>8503.67万亿</v>
      </c>
      <c r="F1615" s="5">
        <f>IF(A1615="","",VLOOKUP($A1615,超越经验表!$A:$F,6,)-VLOOKUP($A$3-1,超越经验表!$A:$F,6,))</f>
        <v>8503665370387050</v>
      </c>
      <c r="G1615" s="5">
        <f>IF(A1615="","",VLOOKUP($A1615,超越经验表!$A:$G,7,)-VLOOKUP($A$3-1,超越经验表!$A:$G,7,))</f>
        <v>1727</v>
      </c>
      <c r="H1615" s="5">
        <f t="shared" si="77"/>
        <v>1614</v>
      </c>
    </row>
    <row r="1616" spans="1:8" x14ac:dyDescent="0.2">
      <c r="A1616" s="11">
        <f t="shared" si="78"/>
        <v>1615</v>
      </c>
      <c r="B1616" s="6" t="str">
        <f>IF(A1616="","",VLOOKUP($A1616,超越经验表!$A:$B,2,))</f>
        <v>16.11万亿</v>
      </c>
      <c r="C1616" s="6">
        <f>IF(A1616="","",VLOOKUP($A1616,超越经验表!$A:$C,3,))</f>
        <v>16112000000000</v>
      </c>
      <c r="D1616" s="6">
        <f>IF(A1616="","",VLOOKUP($A1616,超越经验表!$A:$D,4,))</f>
        <v>2</v>
      </c>
      <c r="E1616" s="6" t="str">
        <f t="shared" si="76"/>
        <v>8519.77万亿</v>
      </c>
      <c r="F1616" s="6">
        <f>IF(A1616="","",VLOOKUP($A1616,超越经验表!$A:$F,6,)-VLOOKUP($A$3-1,超越经验表!$A:$F,6,))</f>
        <v>8519769370387050</v>
      </c>
      <c r="G1616" s="6">
        <f>IF(A1616="","",VLOOKUP($A1616,超越经验表!$A:$G,7,)-VLOOKUP($A$3-1,超越经验表!$A:$G,7,))</f>
        <v>1729</v>
      </c>
      <c r="H1616" s="6">
        <f t="shared" si="77"/>
        <v>1615</v>
      </c>
    </row>
    <row r="1617" spans="1:8" x14ac:dyDescent="0.2">
      <c r="A1617" s="5">
        <f t="shared" si="78"/>
        <v>1616</v>
      </c>
      <c r="B1617" s="5" t="str">
        <f>IF(A1617="","",VLOOKUP($A1617,超越经验表!$A:$B,2,))</f>
        <v>16.12万亿</v>
      </c>
      <c r="C1617" s="5">
        <f>IF(A1617="","",VLOOKUP($A1617,超越经验表!$A:$C,3,))</f>
        <v>16120000000000</v>
      </c>
      <c r="D1617" s="5">
        <f>IF(A1617="","",VLOOKUP($A1617,超越经验表!$A:$D,4,))</f>
        <v>2</v>
      </c>
      <c r="E1617" s="5" t="str">
        <f t="shared" si="76"/>
        <v>8535.88万亿</v>
      </c>
      <c r="F1617" s="5">
        <f>IF(A1617="","",VLOOKUP($A1617,超越经验表!$A:$F,6,)-VLOOKUP($A$3-1,超越经验表!$A:$F,6,))</f>
        <v>8535881370387050</v>
      </c>
      <c r="G1617" s="5">
        <f>IF(A1617="","",VLOOKUP($A1617,超越经验表!$A:$G,7,)-VLOOKUP($A$3-1,超越经验表!$A:$G,7,))</f>
        <v>1731</v>
      </c>
      <c r="H1617" s="5">
        <f t="shared" si="77"/>
        <v>1616</v>
      </c>
    </row>
    <row r="1618" spans="1:8" x14ac:dyDescent="0.2">
      <c r="A1618" s="11">
        <f t="shared" si="78"/>
        <v>1617</v>
      </c>
      <c r="B1618" s="6" t="str">
        <f>IF(A1618="","",VLOOKUP($A1618,超越经验表!$A:$B,2,))</f>
        <v>16.13万亿</v>
      </c>
      <c r="C1618" s="6">
        <f>IF(A1618="","",VLOOKUP($A1618,超越经验表!$A:$C,3,))</f>
        <v>16128000000000</v>
      </c>
      <c r="D1618" s="6">
        <f>IF(A1618="","",VLOOKUP($A1618,超越经验表!$A:$D,4,))</f>
        <v>2</v>
      </c>
      <c r="E1618" s="6" t="str">
        <f t="shared" si="76"/>
        <v>8552万亿</v>
      </c>
      <c r="F1618" s="6">
        <f>IF(A1618="","",VLOOKUP($A1618,超越经验表!$A:$F,6,)-VLOOKUP($A$3-1,超越经验表!$A:$F,6,))</f>
        <v>8552001370387050</v>
      </c>
      <c r="G1618" s="6">
        <f>IF(A1618="","",VLOOKUP($A1618,超越经验表!$A:$G,7,)-VLOOKUP($A$3-1,超越经验表!$A:$G,7,))</f>
        <v>1733</v>
      </c>
      <c r="H1618" s="6">
        <f t="shared" si="77"/>
        <v>1617</v>
      </c>
    </row>
    <row r="1619" spans="1:8" x14ac:dyDescent="0.2">
      <c r="A1619" s="5">
        <f t="shared" si="78"/>
        <v>1618</v>
      </c>
      <c r="B1619" s="5" t="str">
        <f>IF(A1619="","",VLOOKUP($A1619,超越经验表!$A:$B,2,))</f>
        <v>16.14万亿</v>
      </c>
      <c r="C1619" s="5">
        <f>IF(A1619="","",VLOOKUP($A1619,超越经验表!$A:$C,3,))</f>
        <v>16136000000000</v>
      </c>
      <c r="D1619" s="5">
        <f>IF(A1619="","",VLOOKUP($A1619,超越经验表!$A:$D,4,))</f>
        <v>2</v>
      </c>
      <c r="E1619" s="5" t="str">
        <f t="shared" si="76"/>
        <v>8568.13万亿</v>
      </c>
      <c r="F1619" s="5">
        <f>IF(A1619="","",VLOOKUP($A1619,超越经验表!$A:$F,6,)-VLOOKUP($A$3-1,超越经验表!$A:$F,6,))</f>
        <v>8568129370387050</v>
      </c>
      <c r="G1619" s="5">
        <f>IF(A1619="","",VLOOKUP($A1619,超越经验表!$A:$G,7,)-VLOOKUP($A$3-1,超越经验表!$A:$G,7,))</f>
        <v>1735</v>
      </c>
      <c r="H1619" s="5">
        <f t="shared" si="77"/>
        <v>1618</v>
      </c>
    </row>
    <row r="1620" spans="1:8" x14ac:dyDescent="0.2">
      <c r="A1620" s="11">
        <f t="shared" si="78"/>
        <v>1619</v>
      </c>
      <c r="B1620" s="6" t="str">
        <f>IF(A1620="","",VLOOKUP($A1620,超越经验表!$A:$B,2,))</f>
        <v>16.14万亿</v>
      </c>
      <c r="C1620" s="6">
        <f>IF(A1620="","",VLOOKUP($A1620,超越经验表!$A:$C,3,))</f>
        <v>16144000000000</v>
      </c>
      <c r="D1620" s="6">
        <f>IF(A1620="","",VLOOKUP($A1620,超越经验表!$A:$D,4,))</f>
        <v>2</v>
      </c>
      <c r="E1620" s="6" t="str">
        <f t="shared" si="76"/>
        <v>8584.27万亿</v>
      </c>
      <c r="F1620" s="6">
        <f>IF(A1620="","",VLOOKUP($A1620,超越经验表!$A:$F,6,)-VLOOKUP($A$3-1,超越经验表!$A:$F,6,))</f>
        <v>8584265370387050</v>
      </c>
      <c r="G1620" s="6">
        <f>IF(A1620="","",VLOOKUP($A1620,超越经验表!$A:$G,7,)-VLOOKUP($A$3-1,超越经验表!$A:$G,7,))</f>
        <v>1737</v>
      </c>
      <c r="H1620" s="6">
        <f t="shared" si="77"/>
        <v>1619</v>
      </c>
    </row>
    <row r="1621" spans="1:8" x14ac:dyDescent="0.2">
      <c r="A1621" s="5">
        <f t="shared" si="78"/>
        <v>1620</v>
      </c>
      <c r="B1621" s="5" t="str">
        <f>IF(A1621="","",VLOOKUP($A1621,超越经验表!$A:$B,2,))</f>
        <v>16.15万亿</v>
      </c>
      <c r="C1621" s="5">
        <f>IF(A1621="","",VLOOKUP($A1621,超越经验表!$A:$C,3,))</f>
        <v>16152000000000</v>
      </c>
      <c r="D1621" s="5">
        <f>IF(A1621="","",VLOOKUP($A1621,超越经验表!$A:$D,4,))</f>
        <v>2</v>
      </c>
      <c r="E1621" s="5" t="str">
        <f t="shared" si="76"/>
        <v>8600.41万亿</v>
      </c>
      <c r="F1621" s="5">
        <f>IF(A1621="","",VLOOKUP($A1621,超越经验表!$A:$F,6,)-VLOOKUP($A$3-1,超越经验表!$A:$F,6,))</f>
        <v>8600409370387050</v>
      </c>
      <c r="G1621" s="5">
        <f>IF(A1621="","",VLOOKUP($A1621,超越经验表!$A:$G,7,)-VLOOKUP($A$3-1,超越经验表!$A:$G,7,))</f>
        <v>1739</v>
      </c>
      <c r="H1621" s="5">
        <f t="shared" si="77"/>
        <v>1620</v>
      </c>
    </row>
    <row r="1622" spans="1:8" x14ac:dyDescent="0.2">
      <c r="A1622" s="11">
        <f t="shared" si="78"/>
        <v>1621</v>
      </c>
      <c r="B1622" s="6" t="str">
        <f>IF(A1622="","",VLOOKUP($A1622,超越经验表!$A:$B,2,))</f>
        <v>16.16万亿</v>
      </c>
      <c r="C1622" s="6">
        <f>IF(A1622="","",VLOOKUP($A1622,超越经验表!$A:$C,3,))</f>
        <v>16160000000000</v>
      </c>
      <c r="D1622" s="6">
        <f>IF(A1622="","",VLOOKUP($A1622,超越经验表!$A:$D,4,))</f>
        <v>2</v>
      </c>
      <c r="E1622" s="6" t="str">
        <f t="shared" si="76"/>
        <v>8616.56万亿</v>
      </c>
      <c r="F1622" s="6">
        <f>IF(A1622="","",VLOOKUP($A1622,超越经验表!$A:$F,6,)-VLOOKUP($A$3-1,超越经验表!$A:$F,6,))</f>
        <v>8616561370387050</v>
      </c>
      <c r="G1622" s="6">
        <f>IF(A1622="","",VLOOKUP($A1622,超越经验表!$A:$G,7,)-VLOOKUP($A$3-1,超越经验表!$A:$G,7,))</f>
        <v>1741</v>
      </c>
      <c r="H1622" s="6">
        <f t="shared" si="77"/>
        <v>1621</v>
      </c>
    </row>
    <row r="1623" spans="1:8" x14ac:dyDescent="0.2">
      <c r="A1623" s="5">
        <f t="shared" si="78"/>
        <v>1622</v>
      </c>
      <c r="B1623" s="5" t="str">
        <f>IF(A1623="","",VLOOKUP($A1623,超越经验表!$A:$B,2,))</f>
        <v>16.17万亿</v>
      </c>
      <c r="C1623" s="5">
        <f>IF(A1623="","",VLOOKUP($A1623,超越经验表!$A:$C,3,))</f>
        <v>16168000000000</v>
      </c>
      <c r="D1623" s="5">
        <f>IF(A1623="","",VLOOKUP($A1623,超越经验表!$A:$D,4,))</f>
        <v>2</v>
      </c>
      <c r="E1623" s="5" t="str">
        <f t="shared" si="76"/>
        <v>8632.72万亿</v>
      </c>
      <c r="F1623" s="5">
        <f>IF(A1623="","",VLOOKUP($A1623,超越经验表!$A:$F,6,)-VLOOKUP($A$3-1,超越经验表!$A:$F,6,))</f>
        <v>8632721370387050</v>
      </c>
      <c r="G1623" s="5">
        <f>IF(A1623="","",VLOOKUP($A1623,超越经验表!$A:$G,7,)-VLOOKUP($A$3-1,超越经验表!$A:$G,7,))</f>
        <v>1743</v>
      </c>
      <c r="H1623" s="5">
        <f t="shared" si="77"/>
        <v>1622</v>
      </c>
    </row>
    <row r="1624" spans="1:8" x14ac:dyDescent="0.2">
      <c r="A1624" s="11">
        <f t="shared" si="78"/>
        <v>1623</v>
      </c>
      <c r="B1624" s="6" t="str">
        <f>IF(A1624="","",VLOOKUP($A1624,超越经验表!$A:$B,2,))</f>
        <v>16.18万亿</v>
      </c>
      <c r="C1624" s="6">
        <f>IF(A1624="","",VLOOKUP($A1624,超越经验表!$A:$C,3,))</f>
        <v>16176000000000</v>
      </c>
      <c r="D1624" s="6">
        <f>IF(A1624="","",VLOOKUP($A1624,超越经验表!$A:$D,4,))</f>
        <v>2</v>
      </c>
      <c r="E1624" s="6" t="str">
        <f t="shared" si="76"/>
        <v>8648.89万亿</v>
      </c>
      <c r="F1624" s="6">
        <f>IF(A1624="","",VLOOKUP($A1624,超越经验表!$A:$F,6,)-VLOOKUP($A$3-1,超越经验表!$A:$F,6,))</f>
        <v>8648889370387050</v>
      </c>
      <c r="G1624" s="6">
        <f>IF(A1624="","",VLOOKUP($A1624,超越经验表!$A:$G,7,)-VLOOKUP($A$3-1,超越经验表!$A:$G,7,))</f>
        <v>1745</v>
      </c>
      <c r="H1624" s="6">
        <f t="shared" si="77"/>
        <v>1623</v>
      </c>
    </row>
    <row r="1625" spans="1:8" x14ac:dyDescent="0.2">
      <c r="A1625" s="5">
        <f t="shared" si="78"/>
        <v>1624</v>
      </c>
      <c r="B1625" s="5" t="str">
        <f>IF(A1625="","",VLOOKUP($A1625,超越经验表!$A:$B,2,))</f>
        <v>16.18万亿</v>
      </c>
      <c r="C1625" s="5">
        <f>IF(A1625="","",VLOOKUP($A1625,超越经验表!$A:$C,3,))</f>
        <v>16184000000000</v>
      </c>
      <c r="D1625" s="5">
        <f>IF(A1625="","",VLOOKUP($A1625,超越经验表!$A:$D,4,))</f>
        <v>2</v>
      </c>
      <c r="E1625" s="5" t="str">
        <f t="shared" si="76"/>
        <v>8665.07万亿</v>
      </c>
      <c r="F1625" s="5">
        <f>IF(A1625="","",VLOOKUP($A1625,超越经验表!$A:$F,6,)-VLOOKUP($A$3-1,超越经验表!$A:$F,6,))</f>
        <v>8665065370387050</v>
      </c>
      <c r="G1625" s="5">
        <f>IF(A1625="","",VLOOKUP($A1625,超越经验表!$A:$G,7,)-VLOOKUP($A$3-1,超越经验表!$A:$G,7,))</f>
        <v>1747</v>
      </c>
      <c r="H1625" s="5">
        <f t="shared" si="77"/>
        <v>1624</v>
      </c>
    </row>
    <row r="1626" spans="1:8" x14ac:dyDescent="0.2">
      <c r="A1626" s="11">
        <f t="shared" si="78"/>
        <v>1625</v>
      </c>
      <c r="B1626" s="6" t="str">
        <f>IF(A1626="","",VLOOKUP($A1626,超越经验表!$A:$B,2,))</f>
        <v>16.19万亿</v>
      </c>
      <c r="C1626" s="6">
        <f>IF(A1626="","",VLOOKUP($A1626,超越经验表!$A:$C,3,))</f>
        <v>16192000000000</v>
      </c>
      <c r="D1626" s="6">
        <f>IF(A1626="","",VLOOKUP($A1626,超越经验表!$A:$D,4,))</f>
        <v>2</v>
      </c>
      <c r="E1626" s="6" t="str">
        <f t="shared" si="76"/>
        <v>8681.25万亿</v>
      </c>
      <c r="F1626" s="6">
        <f>IF(A1626="","",VLOOKUP($A1626,超越经验表!$A:$F,6,)-VLOOKUP($A$3-1,超越经验表!$A:$F,6,))</f>
        <v>8681249370387050</v>
      </c>
      <c r="G1626" s="6">
        <f>IF(A1626="","",VLOOKUP($A1626,超越经验表!$A:$G,7,)-VLOOKUP($A$3-1,超越经验表!$A:$G,7,))</f>
        <v>1749</v>
      </c>
      <c r="H1626" s="6">
        <f t="shared" si="77"/>
        <v>1625</v>
      </c>
    </row>
    <row r="1627" spans="1:8" x14ac:dyDescent="0.2">
      <c r="A1627" s="5">
        <f t="shared" si="78"/>
        <v>1626</v>
      </c>
      <c r="B1627" s="5" t="str">
        <f>IF(A1627="","",VLOOKUP($A1627,超越经验表!$A:$B,2,))</f>
        <v>16.2万亿</v>
      </c>
      <c r="C1627" s="5">
        <f>IF(A1627="","",VLOOKUP($A1627,超越经验表!$A:$C,3,))</f>
        <v>16200000000000</v>
      </c>
      <c r="D1627" s="5">
        <f>IF(A1627="","",VLOOKUP($A1627,超越经验表!$A:$D,4,))</f>
        <v>2</v>
      </c>
      <c r="E1627" s="5" t="str">
        <f t="shared" si="76"/>
        <v>8697.44万亿</v>
      </c>
      <c r="F1627" s="5">
        <f>IF(A1627="","",VLOOKUP($A1627,超越经验表!$A:$F,6,)-VLOOKUP($A$3-1,超越经验表!$A:$F,6,))</f>
        <v>8697441370387050</v>
      </c>
      <c r="G1627" s="5">
        <f>IF(A1627="","",VLOOKUP($A1627,超越经验表!$A:$G,7,)-VLOOKUP($A$3-1,超越经验表!$A:$G,7,))</f>
        <v>1751</v>
      </c>
      <c r="H1627" s="5">
        <f t="shared" si="77"/>
        <v>1626</v>
      </c>
    </row>
    <row r="1628" spans="1:8" x14ac:dyDescent="0.2">
      <c r="A1628" s="11">
        <f t="shared" si="78"/>
        <v>1627</v>
      </c>
      <c r="B1628" s="6" t="str">
        <f>IF(A1628="","",VLOOKUP($A1628,超越经验表!$A:$B,2,))</f>
        <v>16.21万亿</v>
      </c>
      <c r="C1628" s="6">
        <f>IF(A1628="","",VLOOKUP($A1628,超越经验表!$A:$C,3,))</f>
        <v>16208000000000</v>
      </c>
      <c r="D1628" s="6">
        <f>IF(A1628="","",VLOOKUP($A1628,超越经验表!$A:$D,4,))</f>
        <v>2</v>
      </c>
      <c r="E1628" s="6" t="str">
        <f t="shared" si="76"/>
        <v>8713.64万亿</v>
      </c>
      <c r="F1628" s="6">
        <f>IF(A1628="","",VLOOKUP($A1628,超越经验表!$A:$F,6,)-VLOOKUP($A$3-1,超越经验表!$A:$F,6,))</f>
        <v>8713641370387050</v>
      </c>
      <c r="G1628" s="6">
        <f>IF(A1628="","",VLOOKUP($A1628,超越经验表!$A:$G,7,)-VLOOKUP($A$3-1,超越经验表!$A:$G,7,))</f>
        <v>1753</v>
      </c>
      <c r="H1628" s="6">
        <f t="shared" si="77"/>
        <v>1627</v>
      </c>
    </row>
    <row r="1629" spans="1:8" x14ac:dyDescent="0.2">
      <c r="A1629" s="5">
        <f t="shared" si="78"/>
        <v>1628</v>
      </c>
      <c r="B1629" s="5" t="str">
        <f>IF(A1629="","",VLOOKUP($A1629,超越经验表!$A:$B,2,))</f>
        <v>16.22万亿</v>
      </c>
      <c r="C1629" s="5">
        <f>IF(A1629="","",VLOOKUP($A1629,超越经验表!$A:$C,3,))</f>
        <v>16216000000000</v>
      </c>
      <c r="D1629" s="5">
        <f>IF(A1629="","",VLOOKUP($A1629,超越经验表!$A:$D,4,))</f>
        <v>2</v>
      </c>
      <c r="E1629" s="5" t="str">
        <f t="shared" si="76"/>
        <v>8729.85万亿</v>
      </c>
      <c r="F1629" s="5">
        <f>IF(A1629="","",VLOOKUP($A1629,超越经验表!$A:$F,6,)-VLOOKUP($A$3-1,超越经验表!$A:$F,6,))</f>
        <v>8729849370387050</v>
      </c>
      <c r="G1629" s="5">
        <f>IF(A1629="","",VLOOKUP($A1629,超越经验表!$A:$G,7,)-VLOOKUP($A$3-1,超越经验表!$A:$G,7,))</f>
        <v>1755</v>
      </c>
      <c r="H1629" s="5">
        <f t="shared" si="77"/>
        <v>1628</v>
      </c>
    </row>
    <row r="1630" spans="1:8" x14ac:dyDescent="0.2">
      <c r="A1630" s="11">
        <f t="shared" si="78"/>
        <v>1629</v>
      </c>
      <c r="B1630" s="6" t="str">
        <f>IF(A1630="","",VLOOKUP($A1630,超越经验表!$A:$B,2,))</f>
        <v>16.22万亿</v>
      </c>
      <c r="C1630" s="6">
        <f>IF(A1630="","",VLOOKUP($A1630,超越经验表!$A:$C,3,))</f>
        <v>16224000000000</v>
      </c>
      <c r="D1630" s="6">
        <f>IF(A1630="","",VLOOKUP($A1630,超越经验表!$A:$D,4,))</f>
        <v>2</v>
      </c>
      <c r="E1630" s="6" t="str">
        <f t="shared" si="76"/>
        <v>8746.07万亿</v>
      </c>
      <c r="F1630" s="6">
        <f>IF(A1630="","",VLOOKUP($A1630,超越经验表!$A:$F,6,)-VLOOKUP($A$3-1,超越经验表!$A:$F,6,))</f>
        <v>8746065370387050</v>
      </c>
      <c r="G1630" s="6">
        <f>IF(A1630="","",VLOOKUP($A1630,超越经验表!$A:$G,7,)-VLOOKUP($A$3-1,超越经验表!$A:$G,7,))</f>
        <v>1757</v>
      </c>
      <c r="H1630" s="6">
        <f t="shared" si="77"/>
        <v>1629</v>
      </c>
    </row>
    <row r="1631" spans="1:8" x14ac:dyDescent="0.2">
      <c r="A1631" s="5">
        <f t="shared" si="78"/>
        <v>1630</v>
      </c>
      <c r="B1631" s="5" t="str">
        <f>IF(A1631="","",VLOOKUP($A1631,超越经验表!$A:$B,2,))</f>
        <v>16.23万亿</v>
      </c>
      <c r="C1631" s="5">
        <f>IF(A1631="","",VLOOKUP($A1631,超越经验表!$A:$C,3,))</f>
        <v>16232000000000</v>
      </c>
      <c r="D1631" s="5">
        <f>IF(A1631="","",VLOOKUP($A1631,超越经验表!$A:$D,4,))</f>
        <v>2</v>
      </c>
      <c r="E1631" s="5" t="str">
        <f t="shared" si="76"/>
        <v>8762.29万亿</v>
      </c>
      <c r="F1631" s="5">
        <f>IF(A1631="","",VLOOKUP($A1631,超越经验表!$A:$F,6,)-VLOOKUP($A$3-1,超越经验表!$A:$F,6,))</f>
        <v>8762289370387050</v>
      </c>
      <c r="G1631" s="5">
        <f>IF(A1631="","",VLOOKUP($A1631,超越经验表!$A:$G,7,)-VLOOKUP($A$3-1,超越经验表!$A:$G,7,))</f>
        <v>1759</v>
      </c>
      <c r="H1631" s="5">
        <f t="shared" si="77"/>
        <v>1630</v>
      </c>
    </row>
    <row r="1632" spans="1:8" x14ac:dyDescent="0.2">
      <c r="A1632" s="11">
        <f t="shared" si="78"/>
        <v>1631</v>
      </c>
      <c r="B1632" s="6" t="str">
        <f>IF(A1632="","",VLOOKUP($A1632,超越经验表!$A:$B,2,))</f>
        <v>16.24万亿</v>
      </c>
      <c r="C1632" s="6">
        <f>IF(A1632="","",VLOOKUP($A1632,超越经验表!$A:$C,3,))</f>
        <v>16240000000000</v>
      </c>
      <c r="D1632" s="6">
        <f>IF(A1632="","",VLOOKUP($A1632,超越经验表!$A:$D,4,))</f>
        <v>2</v>
      </c>
      <c r="E1632" s="6" t="str">
        <f t="shared" si="76"/>
        <v>8778.52万亿</v>
      </c>
      <c r="F1632" s="6">
        <f>IF(A1632="","",VLOOKUP($A1632,超越经验表!$A:$F,6,)-VLOOKUP($A$3-1,超越经验表!$A:$F,6,))</f>
        <v>8778521370387050</v>
      </c>
      <c r="G1632" s="6">
        <f>IF(A1632="","",VLOOKUP($A1632,超越经验表!$A:$G,7,)-VLOOKUP($A$3-1,超越经验表!$A:$G,7,))</f>
        <v>1761</v>
      </c>
      <c r="H1632" s="6">
        <f t="shared" si="77"/>
        <v>1631</v>
      </c>
    </row>
    <row r="1633" spans="1:8" x14ac:dyDescent="0.2">
      <c r="A1633" s="5">
        <f t="shared" si="78"/>
        <v>1632</v>
      </c>
      <c r="B1633" s="5" t="str">
        <f>IF(A1633="","",VLOOKUP($A1633,超越经验表!$A:$B,2,))</f>
        <v>16.25万亿</v>
      </c>
      <c r="C1633" s="5">
        <f>IF(A1633="","",VLOOKUP($A1633,超越经验表!$A:$C,3,))</f>
        <v>16248000000000</v>
      </c>
      <c r="D1633" s="5">
        <f>IF(A1633="","",VLOOKUP($A1633,超越经验表!$A:$D,4,))</f>
        <v>2</v>
      </c>
      <c r="E1633" s="5" t="str">
        <f t="shared" si="76"/>
        <v>8794.76万亿</v>
      </c>
      <c r="F1633" s="5">
        <f>IF(A1633="","",VLOOKUP($A1633,超越经验表!$A:$F,6,)-VLOOKUP($A$3-1,超越经验表!$A:$F,6,))</f>
        <v>8794761370387050</v>
      </c>
      <c r="G1633" s="5">
        <f>IF(A1633="","",VLOOKUP($A1633,超越经验表!$A:$G,7,)-VLOOKUP($A$3-1,超越经验表!$A:$G,7,))</f>
        <v>1763</v>
      </c>
      <c r="H1633" s="5">
        <f t="shared" si="77"/>
        <v>1632</v>
      </c>
    </row>
    <row r="1634" spans="1:8" x14ac:dyDescent="0.2">
      <c r="A1634" s="11">
        <f t="shared" si="78"/>
        <v>1633</v>
      </c>
      <c r="B1634" s="6" t="str">
        <f>IF(A1634="","",VLOOKUP($A1634,超越经验表!$A:$B,2,))</f>
        <v>16.26万亿</v>
      </c>
      <c r="C1634" s="6">
        <f>IF(A1634="","",VLOOKUP($A1634,超越经验表!$A:$C,3,))</f>
        <v>16256000000000</v>
      </c>
      <c r="D1634" s="6">
        <f>IF(A1634="","",VLOOKUP($A1634,超越经验表!$A:$D,4,))</f>
        <v>2</v>
      </c>
      <c r="E1634" s="6" t="str">
        <f t="shared" si="76"/>
        <v>8811.01万亿</v>
      </c>
      <c r="F1634" s="6">
        <f>IF(A1634="","",VLOOKUP($A1634,超越经验表!$A:$F,6,)-VLOOKUP($A$3-1,超越经验表!$A:$F,6,))</f>
        <v>8811009370387050</v>
      </c>
      <c r="G1634" s="6">
        <f>IF(A1634="","",VLOOKUP($A1634,超越经验表!$A:$G,7,)-VLOOKUP($A$3-1,超越经验表!$A:$G,7,))</f>
        <v>1765</v>
      </c>
      <c r="H1634" s="6">
        <f t="shared" si="77"/>
        <v>1633</v>
      </c>
    </row>
    <row r="1635" spans="1:8" x14ac:dyDescent="0.2">
      <c r="A1635" s="5">
        <f t="shared" si="78"/>
        <v>1634</v>
      </c>
      <c r="B1635" s="5" t="str">
        <f>IF(A1635="","",VLOOKUP($A1635,超越经验表!$A:$B,2,))</f>
        <v>16.26万亿</v>
      </c>
      <c r="C1635" s="5">
        <f>IF(A1635="","",VLOOKUP($A1635,超越经验表!$A:$C,3,))</f>
        <v>16264000000000</v>
      </c>
      <c r="D1635" s="5">
        <f>IF(A1635="","",VLOOKUP($A1635,超越经验表!$A:$D,4,))</f>
        <v>2</v>
      </c>
      <c r="E1635" s="5" t="str">
        <f t="shared" si="76"/>
        <v>8827.27万亿</v>
      </c>
      <c r="F1635" s="5">
        <f>IF(A1635="","",VLOOKUP($A1635,超越经验表!$A:$F,6,)-VLOOKUP($A$3-1,超越经验表!$A:$F,6,))</f>
        <v>8827265370387050</v>
      </c>
      <c r="G1635" s="5">
        <f>IF(A1635="","",VLOOKUP($A1635,超越经验表!$A:$G,7,)-VLOOKUP($A$3-1,超越经验表!$A:$G,7,))</f>
        <v>1767</v>
      </c>
      <c r="H1635" s="5">
        <f t="shared" si="77"/>
        <v>1634</v>
      </c>
    </row>
    <row r="1636" spans="1:8" x14ac:dyDescent="0.2">
      <c r="A1636" s="11">
        <f t="shared" si="78"/>
        <v>1635</v>
      </c>
      <c r="B1636" s="6" t="str">
        <f>IF(A1636="","",VLOOKUP($A1636,超越经验表!$A:$B,2,))</f>
        <v>16.27万亿</v>
      </c>
      <c r="C1636" s="6">
        <f>IF(A1636="","",VLOOKUP($A1636,超越经验表!$A:$C,3,))</f>
        <v>16272000000000</v>
      </c>
      <c r="D1636" s="6">
        <f>IF(A1636="","",VLOOKUP($A1636,超越经验表!$A:$D,4,))</f>
        <v>2</v>
      </c>
      <c r="E1636" s="6" t="str">
        <f t="shared" si="76"/>
        <v>8843.53万亿</v>
      </c>
      <c r="F1636" s="6">
        <f>IF(A1636="","",VLOOKUP($A1636,超越经验表!$A:$F,6,)-VLOOKUP($A$3-1,超越经验表!$A:$F,6,))</f>
        <v>8843529370387050</v>
      </c>
      <c r="G1636" s="6">
        <f>IF(A1636="","",VLOOKUP($A1636,超越经验表!$A:$G,7,)-VLOOKUP($A$3-1,超越经验表!$A:$G,7,))</f>
        <v>1769</v>
      </c>
      <c r="H1636" s="6">
        <f t="shared" si="77"/>
        <v>1635</v>
      </c>
    </row>
    <row r="1637" spans="1:8" x14ac:dyDescent="0.2">
      <c r="A1637" s="5">
        <f t="shared" si="78"/>
        <v>1636</v>
      </c>
      <c r="B1637" s="5" t="str">
        <f>IF(A1637="","",VLOOKUP($A1637,超越经验表!$A:$B,2,))</f>
        <v>16.28万亿</v>
      </c>
      <c r="C1637" s="5">
        <f>IF(A1637="","",VLOOKUP($A1637,超越经验表!$A:$C,3,))</f>
        <v>16280000000000</v>
      </c>
      <c r="D1637" s="5">
        <f>IF(A1637="","",VLOOKUP($A1637,超越经验表!$A:$D,4,))</f>
        <v>2</v>
      </c>
      <c r="E1637" s="5" t="str">
        <f t="shared" si="76"/>
        <v>8859.8万亿</v>
      </c>
      <c r="F1637" s="5">
        <f>IF(A1637="","",VLOOKUP($A1637,超越经验表!$A:$F,6,)-VLOOKUP($A$3-1,超越经验表!$A:$F,6,))</f>
        <v>8859801370387050</v>
      </c>
      <c r="G1637" s="5">
        <f>IF(A1637="","",VLOOKUP($A1637,超越经验表!$A:$G,7,)-VLOOKUP($A$3-1,超越经验表!$A:$G,7,))</f>
        <v>1771</v>
      </c>
      <c r="H1637" s="5">
        <f t="shared" si="77"/>
        <v>1636</v>
      </c>
    </row>
    <row r="1638" spans="1:8" x14ac:dyDescent="0.2">
      <c r="A1638" s="11">
        <f t="shared" si="78"/>
        <v>1637</v>
      </c>
      <c r="B1638" s="6" t="str">
        <f>IF(A1638="","",VLOOKUP($A1638,超越经验表!$A:$B,2,))</f>
        <v>16.29万亿</v>
      </c>
      <c r="C1638" s="6">
        <f>IF(A1638="","",VLOOKUP($A1638,超越经验表!$A:$C,3,))</f>
        <v>16288000000000</v>
      </c>
      <c r="D1638" s="6">
        <f>IF(A1638="","",VLOOKUP($A1638,超越经验表!$A:$D,4,))</f>
        <v>2</v>
      </c>
      <c r="E1638" s="6" t="str">
        <f t="shared" si="76"/>
        <v>8876.08万亿</v>
      </c>
      <c r="F1638" s="6">
        <f>IF(A1638="","",VLOOKUP($A1638,超越经验表!$A:$F,6,)-VLOOKUP($A$3-1,超越经验表!$A:$F,6,))</f>
        <v>8876081370387050</v>
      </c>
      <c r="G1638" s="6">
        <f>IF(A1638="","",VLOOKUP($A1638,超越经验表!$A:$G,7,)-VLOOKUP($A$3-1,超越经验表!$A:$G,7,))</f>
        <v>1773</v>
      </c>
      <c r="H1638" s="6">
        <f t="shared" si="77"/>
        <v>1637</v>
      </c>
    </row>
    <row r="1639" spans="1:8" x14ac:dyDescent="0.2">
      <c r="A1639" s="5">
        <f t="shared" si="78"/>
        <v>1638</v>
      </c>
      <c r="B1639" s="5" t="str">
        <f>IF(A1639="","",VLOOKUP($A1639,超越经验表!$A:$B,2,))</f>
        <v>16.3万亿</v>
      </c>
      <c r="C1639" s="5">
        <f>IF(A1639="","",VLOOKUP($A1639,超越经验表!$A:$C,3,))</f>
        <v>16296000000000</v>
      </c>
      <c r="D1639" s="5">
        <f>IF(A1639="","",VLOOKUP($A1639,超越经验表!$A:$D,4,))</f>
        <v>2</v>
      </c>
      <c r="E1639" s="5" t="str">
        <f t="shared" si="76"/>
        <v>8892.37万亿</v>
      </c>
      <c r="F1639" s="5">
        <f>IF(A1639="","",VLOOKUP($A1639,超越经验表!$A:$F,6,)-VLOOKUP($A$3-1,超越经验表!$A:$F,6,))</f>
        <v>8892369370387050</v>
      </c>
      <c r="G1639" s="5">
        <f>IF(A1639="","",VLOOKUP($A1639,超越经验表!$A:$G,7,)-VLOOKUP($A$3-1,超越经验表!$A:$G,7,))</f>
        <v>1775</v>
      </c>
      <c r="H1639" s="5">
        <f t="shared" si="77"/>
        <v>1638</v>
      </c>
    </row>
    <row r="1640" spans="1:8" x14ac:dyDescent="0.2">
      <c r="A1640" s="11">
        <f t="shared" si="78"/>
        <v>1639</v>
      </c>
      <c r="B1640" s="6" t="str">
        <f>IF(A1640="","",VLOOKUP($A1640,超越经验表!$A:$B,2,))</f>
        <v>16.3万亿</v>
      </c>
      <c r="C1640" s="6">
        <f>IF(A1640="","",VLOOKUP($A1640,超越经验表!$A:$C,3,))</f>
        <v>16304000000000</v>
      </c>
      <c r="D1640" s="6">
        <f>IF(A1640="","",VLOOKUP($A1640,超越经验表!$A:$D,4,))</f>
        <v>2</v>
      </c>
      <c r="E1640" s="6" t="str">
        <f t="shared" si="76"/>
        <v>8908.67万亿</v>
      </c>
      <c r="F1640" s="6">
        <f>IF(A1640="","",VLOOKUP($A1640,超越经验表!$A:$F,6,)-VLOOKUP($A$3-1,超越经验表!$A:$F,6,))</f>
        <v>8908665370387050</v>
      </c>
      <c r="G1640" s="6">
        <f>IF(A1640="","",VLOOKUP($A1640,超越经验表!$A:$G,7,)-VLOOKUP($A$3-1,超越经验表!$A:$G,7,))</f>
        <v>1777</v>
      </c>
      <c r="H1640" s="6">
        <f t="shared" si="77"/>
        <v>1639</v>
      </c>
    </row>
    <row r="1641" spans="1:8" x14ac:dyDescent="0.2">
      <c r="A1641" s="5">
        <f t="shared" si="78"/>
        <v>1640</v>
      </c>
      <c r="B1641" s="5" t="str">
        <f>IF(A1641="","",VLOOKUP($A1641,超越经验表!$A:$B,2,))</f>
        <v>16.31万亿</v>
      </c>
      <c r="C1641" s="5">
        <f>IF(A1641="","",VLOOKUP($A1641,超越经验表!$A:$C,3,))</f>
        <v>16312000000000</v>
      </c>
      <c r="D1641" s="5">
        <f>IF(A1641="","",VLOOKUP($A1641,超越经验表!$A:$D,4,))</f>
        <v>2</v>
      </c>
      <c r="E1641" s="5" t="str">
        <f t="shared" si="76"/>
        <v>8924.97万亿</v>
      </c>
      <c r="F1641" s="5">
        <f>IF(A1641="","",VLOOKUP($A1641,超越经验表!$A:$F,6,)-VLOOKUP($A$3-1,超越经验表!$A:$F,6,))</f>
        <v>8924969370387050</v>
      </c>
      <c r="G1641" s="5">
        <f>IF(A1641="","",VLOOKUP($A1641,超越经验表!$A:$G,7,)-VLOOKUP($A$3-1,超越经验表!$A:$G,7,))</f>
        <v>1779</v>
      </c>
      <c r="H1641" s="5">
        <f t="shared" si="77"/>
        <v>1640</v>
      </c>
    </row>
    <row r="1642" spans="1:8" x14ac:dyDescent="0.2">
      <c r="A1642" s="11">
        <f t="shared" si="78"/>
        <v>1641</v>
      </c>
      <c r="B1642" s="6" t="str">
        <f>IF(A1642="","",VLOOKUP($A1642,超越经验表!$A:$B,2,))</f>
        <v>16.32万亿</v>
      </c>
      <c r="C1642" s="6">
        <f>IF(A1642="","",VLOOKUP($A1642,超越经验表!$A:$C,3,))</f>
        <v>16320000000000</v>
      </c>
      <c r="D1642" s="6">
        <f>IF(A1642="","",VLOOKUP($A1642,超越经验表!$A:$D,4,))</f>
        <v>2</v>
      </c>
      <c r="E1642" s="6" t="str">
        <f t="shared" si="76"/>
        <v>8941.28万亿</v>
      </c>
      <c r="F1642" s="6">
        <f>IF(A1642="","",VLOOKUP($A1642,超越经验表!$A:$F,6,)-VLOOKUP($A$3-1,超越经验表!$A:$F,6,))</f>
        <v>8941281370387050</v>
      </c>
      <c r="G1642" s="6">
        <f>IF(A1642="","",VLOOKUP($A1642,超越经验表!$A:$G,7,)-VLOOKUP($A$3-1,超越经验表!$A:$G,7,))</f>
        <v>1781</v>
      </c>
      <c r="H1642" s="6">
        <f t="shared" si="77"/>
        <v>1641</v>
      </c>
    </row>
    <row r="1643" spans="1:8" x14ac:dyDescent="0.2">
      <c r="A1643" s="5">
        <f t="shared" si="78"/>
        <v>1642</v>
      </c>
      <c r="B1643" s="5" t="str">
        <f>IF(A1643="","",VLOOKUP($A1643,超越经验表!$A:$B,2,))</f>
        <v>16.33万亿</v>
      </c>
      <c r="C1643" s="5">
        <f>IF(A1643="","",VLOOKUP($A1643,超越经验表!$A:$C,3,))</f>
        <v>16328000000000</v>
      </c>
      <c r="D1643" s="5">
        <f>IF(A1643="","",VLOOKUP($A1643,超越经验表!$A:$D,4,))</f>
        <v>2</v>
      </c>
      <c r="E1643" s="5" t="str">
        <f t="shared" si="76"/>
        <v>8957.6万亿</v>
      </c>
      <c r="F1643" s="5">
        <f>IF(A1643="","",VLOOKUP($A1643,超越经验表!$A:$F,6,)-VLOOKUP($A$3-1,超越经验表!$A:$F,6,))</f>
        <v>8957601370387050</v>
      </c>
      <c r="G1643" s="5">
        <f>IF(A1643="","",VLOOKUP($A1643,超越经验表!$A:$G,7,)-VLOOKUP($A$3-1,超越经验表!$A:$G,7,))</f>
        <v>1783</v>
      </c>
      <c r="H1643" s="5">
        <f t="shared" si="77"/>
        <v>1642</v>
      </c>
    </row>
    <row r="1644" spans="1:8" x14ac:dyDescent="0.2">
      <c r="A1644" s="11">
        <f t="shared" si="78"/>
        <v>1643</v>
      </c>
      <c r="B1644" s="6" t="str">
        <f>IF(A1644="","",VLOOKUP($A1644,超越经验表!$A:$B,2,))</f>
        <v>16.34万亿</v>
      </c>
      <c r="C1644" s="6">
        <f>IF(A1644="","",VLOOKUP($A1644,超越经验表!$A:$C,3,))</f>
        <v>16336000000000</v>
      </c>
      <c r="D1644" s="6">
        <f>IF(A1644="","",VLOOKUP($A1644,超越经验表!$A:$D,4,))</f>
        <v>2</v>
      </c>
      <c r="E1644" s="6" t="str">
        <f t="shared" si="76"/>
        <v>8973.93万亿</v>
      </c>
      <c r="F1644" s="6">
        <f>IF(A1644="","",VLOOKUP($A1644,超越经验表!$A:$F,6,)-VLOOKUP($A$3-1,超越经验表!$A:$F,6,))</f>
        <v>8973929370387050</v>
      </c>
      <c r="G1644" s="6">
        <f>IF(A1644="","",VLOOKUP($A1644,超越经验表!$A:$G,7,)-VLOOKUP($A$3-1,超越经验表!$A:$G,7,))</f>
        <v>1785</v>
      </c>
      <c r="H1644" s="6">
        <f t="shared" si="77"/>
        <v>1643</v>
      </c>
    </row>
    <row r="1645" spans="1:8" x14ac:dyDescent="0.2">
      <c r="A1645" s="5">
        <f t="shared" si="78"/>
        <v>1644</v>
      </c>
      <c r="B1645" s="5" t="str">
        <f>IF(A1645="","",VLOOKUP($A1645,超越经验表!$A:$B,2,))</f>
        <v>16.34万亿</v>
      </c>
      <c r="C1645" s="5">
        <f>IF(A1645="","",VLOOKUP($A1645,超越经验表!$A:$C,3,))</f>
        <v>16344000000000</v>
      </c>
      <c r="D1645" s="5">
        <f>IF(A1645="","",VLOOKUP($A1645,超越经验表!$A:$D,4,))</f>
        <v>2</v>
      </c>
      <c r="E1645" s="5" t="str">
        <f t="shared" si="76"/>
        <v>8990.27万亿</v>
      </c>
      <c r="F1645" s="5">
        <f>IF(A1645="","",VLOOKUP($A1645,超越经验表!$A:$F,6,)-VLOOKUP($A$3-1,超越经验表!$A:$F,6,))</f>
        <v>8990265370387050</v>
      </c>
      <c r="G1645" s="5">
        <f>IF(A1645="","",VLOOKUP($A1645,超越经验表!$A:$G,7,)-VLOOKUP($A$3-1,超越经验表!$A:$G,7,))</f>
        <v>1787</v>
      </c>
      <c r="H1645" s="5">
        <f t="shared" si="77"/>
        <v>1644</v>
      </c>
    </row>
    <row r="1646" spans="1:8" x14ac:dyDescent="0.2">
      <c r="A1646" s="11">
        <f t="shared" si="78"/>
        <v>1645</v>
      </c>
      <c r="B1646" s="6" t="str">
        <f>IF(A1646="","",VLOOKUP($A1646,超越经验表!$A:$B,2,))</f>
        <v>16.35万亿</v>
      </c>
      <c r="C1646" s="6">
        <f>IF(A1646="","",VLOOKUP($A1646,超越经验表!$A:$C,3,))</f>
        <v>16352000000000</v>
      </c>
      <c r="D1646" s="6">
        <f>IF(A1646="","",VLOOKUP($A1646,超越经验表!$A:$D,4,))</f>
        <v>2</v>
      </c>
      <c r="E1646" s="6" t="str">
        <f t="shared" si="76"/>
        <v>9006.61万亿</v>
      </c>
      <c r="F1646" s="6">
        <f>IF(A1646="","",VLOOKUP($A1646,超越经验表!$A:$F,6,)-VLOOKUP($A$3-1,超越经验表!$A:$F,6,))</f>
        <v>9006609370387050</v>
      </c>
      <c r="G1646" s="6">
        <f>IF(A1646="","",VLOOKUP($A1646,超越经验表!$A:$G,7,)-VLOOKUP($A$3-1,超越经验表!$A:$G,7,))</f>
        <v>1789</v>
      </c>
      <c r="H1646" s="6">
        <f t="shared" si="77"/>
        <v>1645</v>
      </c>
    </row>
    <row r="1647" spans="1:8" x14ac:dyDescent="0.2">
      <c r="A1647" s="5">
        <f t="shared" si="78"/>
        <v>1646</v>
      </c>
      <c r="B1647" s="5" t="str">
        <f>IF(A1647="","",VLOOKUP($A1647,超越经验表!$A:$B,2,))</f>
        <v>16.36万亿</v>
      </c>
      <c r="C1647" s="5">
        <f>IF(A1647="","",VLOOKUP($A1647,超越经验表!$A:$C,3,))</f>
        <v>16360000000000</v>
      </c>
      <c r="D1647" s="5">
        <f>IF(A1647="","",VLOOKUP($A1647,超越经验表!$A:$D,4,))</f>
        <v>2</v>
      </c>
      <c r="E1647" s="5" t="str">
        <f t="shared" si="76"/>
        <v>9022.96万亿</v>
      </c>
      <c r="F1647" s="5">
        <f>IF(A1647="","",VLOOKUP($A1647,超越经验表!$A:$F,6,)-VLOOKUP($A$3-1,超越经验表!$A:$F,6,))</f>
        <v>9022961370387050</v>
      </c>
      <c r="G1647" s="5">
        <f>IF(A1647="","",VLOOKUP($A1647,超越经验表!$A:$G,7,)-VLOOKUP($A$3-1,超越经验表!$A:$G,7,))</f>
        <v>1791</v>
      </c>
      <c r="H1647" s="5">
        <f t="shared" si="77"/>
        <v>1646</v>
      </c>
    </row>
    <row r="1648" spans="1:8" x14ac:dyDescent="0.2">
      <c r="A1648" s="11">
        <f t="shared" si="78"/>
        <v>1647</v>
      </c>
      <c r="B1648" s="6" t="str">
        <f>IF(A1648="","",VLOOKUP($A1648,超越经验表!$A:$B,2,))</f>
        <v>16.37万亿</v>
      </c>
      <c r="C1648" s="6">
        <f>IF(A1648="","",VLOOKUP($A1648,超越经验表!$A:$C,3,))</f>
        <v>16368000000000</v>
      </c>
      <c r="D1648" s="6">
        <f>IF(A1648="","",VLOOKUP($A1648,超越经验表!$A:$D,4,))</f>
        <v>2</v>
      </c>
      <c r="E1648" s="6" t="str">
        <f t="shared" si="76"/>
        <v>9039.32万亿</v>
      </c>
      <c r="F1648" s="6">
        <f>IF(A1648="","",VLOOKUP($A1648,超越经验表!$A:$F,6,)-VLOOKUP($A$3-1,超越经验表!$A:$F,6,))</f>
        <v>9039321370387050</v>
      </c>
      <c r="G1648" s="6">
        <f>IF(A1648="","",VLOOKUP($A1648,超越经验表!$A:$G,7,)-VLOOKUP($A$3-1,超越经验表!$A:$G,7,))</f>
        <v>1793</v>
      </c>
      <c r="H1648" s="6">
        <f t="shared" si="77"/>
        <v>1647</v>
      </c>
    </row>
    <row r="1649" spans="1:8" x14ac:dyDescent="0.2">
      <c r="A1649" s="5">
        <f t="shared" si="78"/>
        <v>1648</v>
      </c>
      <c r="B1649" s="5" t="str">
        <f>IF(A1649="","",VLOOKUP($A1649,超越经验表!$A:$B,2,))</f>
        <v>16.38万亿</v>
      </c>
      <c r="C1649" s="5">
        <f>IF(A1649="","",VLOOKUP($A1649,超越经验表!$A:$C,3,))</f>
        <v>16376000000000</v>
      </c>
      <c r="D1649" s="5">
        <f>IF(A1649="","",VLOOKUP($A1649,超越经验表!$A:$D,4,))</f>
        <v>2</v>
      </c>
      <c r="E1649" s="5" t="str">
        <f t="shared" si="76"/>
        <v>9055.69万亿</v>
      </c>
      <c r="F1649" s="5">
        <f>IF(A1649="","",VLOOKUP($A1649,超越经验表!$A:$F,6,)-VLOOKUP($A$3-1,超越经验表!$A:$F,6,))</f>
        <v>9055689370387050</v>
      </c>
      <c r="G1649" s="5">
        <f>IF(A1649="","",VLOOKUP($A1649,超越经验表!$A:$G,7,)-VLOOKUP($A$3-1,超越经验表!$A:$G,7,))</f>
        <v>1795</v>
      </c>
      <c r="H1649" s="5">
        <f t="shared" si="77"/>
        <v>1648</v>
      </c>
    </row>
    <row r="1650" spans="1:8" x14ac:dyDescent="0.2">
      <c r="A1650" s="11">
        <f t="shared" si="78"/>
        <v>1649</v>
      </c>
      <c r="B1650" s="6" t="str">
        <f>IF(A1650="","",VLOOKUP($A1650,超越经验表!$A:$B,2,))</f>
        <v>16.38万亿</v>
      </c>
      <c r="C1650" s="6">
        <f>IF(A1650="","",VLOOKUP($A1650,超越经验表!$A:$C,3,))</f>
        <v>16384000000000</v>
      </c>
      <c r="D1650" s="6">
        <f>IF(A1650="","",VLOOKUP($A1650,超越经验表!$A:$D,4,))</f>
        <v>2</v>
      </c>
      <c r="E1650" s="6" t="str">
        <f t="shared" si="76"/>
        <v>9072.07万亿</v>
      </c>
      <c r="F1650" s="6">
        <f>IF(A1650="","",VLOOKUP($A1650,超越经验表!$A:$F,6,)-VLOOKUP($A$3-1,超越经验表!$A:$F,6,))</f>
        <v>9072065370387050</v>
      </c>
      <c r="G1650" s="6">
        <f>IF(A1650="","",VLOOKUP($A1650,超越经验表!$A:$G,7,)-VLOOKUP($A$3-1,超越经验表!$A:$G,7,))</f>
        <v>1797</v>
      </c>
      <c r="H1650" s="6">
        <f t="shared" si="77"/>
        <v>1649</v>
      </c>
    </row>
    <row r="1651" spans="1:8" x14ac:dyDescent="0.2">
      <c r="A1651" s="5">
        <f t="shared" si="78"/>
        <v>1650</v>
      </c>
      <c r="B1651" s="5" t="str">
        <f>IF(A1651="","",VLOOKUP($A1651,超越经验表!$A:$B,2,))</f>
        <v>16.39万亿</v>
      </c>
      <c r="C1651" s="5">
        <f>IF(A1651="","",VLOOKUP($A1651,超越经验表!$A:$C,3,))</f>
        <v>16392000000000</v>
      </c>
      <c r="D1651" s="5">
        <f>IF(A1651="","",VLOOKUP($A1651,超越经验表!$A:$D,4,))</f>
        <v>2</v>
      </c>
      <c r="E1651" s="5" t="str">
        <f t="shared" si="76"/>
        <v>9088.45万亿</v>
      </c>
      <c r="F1651" s="5">
        <f>IF(A1651="","",VLOOKUP($A1651,超越经验表!$A:$F,6,)-VLOOKUP($A$3-1,超越经验表!$A:$F,6,))</f>
        <v>9088449370387050</v>
      </c>
      <c r="G1651" s="5">
        <f>IF(A1651="","",VLOOKUP($A1651,超越经验表!$A:$G,7,)-VLOOKUP($A$3-1,超越经验表!$A:$G,7,))</f>
        <v>1799</v>
      </c>
      <c r="H1651" s="5">
        <f t="shared" si="77"/>
        <v>1650</v>
      </c>
    </row>
    <row r="1652" spans="1:8" x14ac:dyDescent="0.2">
      <c r="A1652" s="11">
        <f t="shared" si="78"/>
        <v>1651</v>
      </c>
      <c r="B1652" s="6" t="str">
        <f>IF(A1652="","",VLOOKUP($A1652,超越经验表!$A:$B,2,))</f>
        <v>16.4万亿</v>
      </c>
      <c r="C1652" s="6">
        <f>IF(A1652="","",VLOOKUP($A1652,超越经验表!$A:$C,3,))</f>
        <v>16400000000000</v>
      </c>
      <c r="D1652" s="6">
        <f>IF(A1652="","",VLOOKUP($A1652,超越经验表!$A:$D,4,))</f>
        <v>2</v>
      </c>
      <c r="E1652" s="6" t="str">
        <f t="shared" si="76"/>
        <v>9104.84万亿</v>
      </c>
      <c r="F1652" s="6">
        <f>IF(A1652="","",VLOOKUP($A1652,超越经验表!$A:$F,6,)-VLOOKUP($A$3-1,超越经验表!$A:$F,6,))</f>
        <v>9104841370387050</v>
      </c>
      <c r="G1652" s="6">
        <f>IF(A1652="","",VLOOKUP($A1652,超越经验表!$A:$G,7,)-VLOOKUP($A$3-1,超越经验表!$A:$G,7,))</f>
        <v>1801</v>
      </c>
      <c r="H1652" s="6">
        <f t="shared" si="77"/>
        <v>1651</v>
      </c>
    </row>
    <row r="1653" spans="1:8" x14ac:dyDescent="0.2">
      <c r="A1653" s="5">
        <f t="shared" si="78"/>
        <v>1652</v>
      </c>
      <c r="B1653" s="5" t="str">
        <f>IF(A1653="","",VLOOKUP($A1653,超越经验表!$A:$B,2,))</f>
        <v>16.41万亿</v>
      </c>
      <c r="C1653" s="5">
        <f>IF(A1653="","",VLOOKUP($A1653,超越经验表!$A:$C,3,))</f>
        <v>16408000000000</v>
      </c>
      <c r="D1653" s="5">
        <f>IF(A1653="","",VLOOKUP($A1653,超越经验表!$A:$D,4,))</f>
        <v>2</v>
      </c>
      <c r="E1653" s="5" t="str">
        <f t="shared" si="76"/>
        <v>9121.24万亿</v>
      </c>
      <c r="F1653" s="5">
        <f>IF(A1653="","",VLOOKUP($A1653,超越经验表!$A:$F,6,)-VLOOKUP($A$3-1,超越经验表!$A:$F,6,))</f>
        <v>9121241370387050</v>
      </c>
      <c r="G1653" s="5">
        <f>IF(A1653="","",VLOOKUP($A1653,超越经验表!$A:$G,7,)-VLOOKUP($A$3-1,超越经验表!$A:$G,7,))</f>
        <v>1803</v>
      </c>
      <c r="H1653" s="5">
        <f t="shared" si="77"/>
        <v>1652</v>
      </c>
    </row>
    <row r="1654" spans="1:8" x14ac:dyDescent="0.2">
      <c r="A1654" s="11">
        <f t="shared" si="78"/>
        <v>1653</v>
      </c>
      <c r="B1654" s="6" t="str">
        <f>IF(A1654="","",VLOOKUP($A1654,超越经验表!$A:$B,2,))</f>
        <v>16.42万亿</v>
      </c>
      <c r="C1654" s="6">
        <f>IF(A1654="","",VLOOKUP($A1654,超越经验表!$A:$C,3,))</f>
        <v>16416000000000</v>
      </c>
      <c r="D1654" s="6">
        <f>IF(A1654="","",VLOOKUP($A1654,超越经验表!$A:$D,4,))</f>
        <v>2</v>
      </c>
      <c r="E1654" s="6" t="str">
        <f t="shared" si="76"/>
        <v>9137.65万亿</v>
      </c>
      <c r="F1654" s="6">
        <f>IF(A1654="","",VLOOKUP($A1654,超越经验表!$A:$F,6,)-VLOOKUP($A$3-1,超越经验表!$A:$F,6,))</f>
        <v>9137649370387050</v>
      </c>
      <c r="G1654" s="6">
        <f>IF(A1654="","",VLOOKUP($A1654,超越经验表!$A:$G,7,)-VLOOKUP($A$3-1,超越经验表!$A:$G,7,))</f>
        <v>1805</v>
      </c>
      <c r="H1654" s="6">
        <f t="shared" si="77"/>
        <v>1653</v>
      </c>
    </row>
    <row r="1655" spans="1:8" x14ac:dyDescent="0.2">
      <c r="A1655" s="5">
        <f t="shared" si="78"/>
        <v>1654</v>
      </c>
      <c r="B1655" s="5" t="str">
        <f>IF(A1655="","",VLOOKUP($A1655,超越经验表!$A:$B,2,))</f>
        <v>16.42万亿</v>
      </c>
      <c r="C1655" s="5">
        <f>IF(A1655="","",VLOOKUP($A1655,超越经验表!$A:$C,3,))</f>
        <v>16424000000000</v>
      </c>
      <c r="D1655" s="5">
        <f>IF(A1655="","",VLOOKUP($A1655,超越经验表!$A:$D,4,))</f>
        <v>2</v>
      </c>
      <c r="E1655" s="5" t="str">
        <f t="shared" si="76"/>
        <v>9154.07万亿</v>
      </c>
      <c r="F1655" s="5">
        <f>IF(A1655="","",VLOOKUP($A1655,超越经验表!$A:$F,6,)-VLOOKUP($A$3-1,超越经验表!$A:$F,6,))</f>
        <v>9154065370387050</v>
      </c>
      <c r="G1655" s="5">
        <f>IF(A1655="","",VLOOKUP($A1655,超越经验表!$A:$G,7,)-VLOOKUP($A$3-1,超越经验表!$A:$G,7,))</f>
        <v>1807</v>
      </c>
      <c r="H1655" s="5">
        <f t="shared" si="77"/>
        <v>1654</v>
      </c>
    </row>
    <row r="1656" spans="1:8" x14ac:dyDescent="0.2">
      <c r="A1656" s="11">
        <f t="shared" si="78"/>
        <v>1655</v>
      </c>
      <c r="B1656" s="6" t="str">
        <f>IF(A1656="","",VLOOKUP($A1656,超越经验表!$A:$B,2,))</f>
        <v>16.43万亿</v>
      </c>
      <c r="C1656" s="6">
        <f>IF(A1656="","",VLOOKUP($A1656,超越经验表!$A:$C,3,))</f>
        <v>16432000000000</v>
      </c>
      <c r="D1656" s="6">
        <f>IF(A1656="","",VLOOKUP($A1656,超越经验表!$A:$D,4,))</f>
        <v>2</v>
      </c>
      <c r="E1656" s="6" t="str">
        <f t="shared" si="76"/>
        <v>9170.49万亿</v>
      </c>
      <c r="F1656" s="6">
        <f>IF(A1656="","",VLOOKUP($A1656,超越经验表!$A:$F,6,)-VLOOKUP($A$3-1,超越经验表!$A:$F,6,))</f>
        <v>9170489370387050</v>
      </c>
      <c r="G1656" s="6">
        <f>IF(A1656="","",VLOOKUP($A1656,超越经验表!$A:$G,7,)-VLOOKUP($A$3-1,超越经验表!$A:$G,7,))</f>
        <v>1809</v>
      </c>
      <c r="H1656" s="6">
        <f t="shared" si="77"/>
        <v>1655</v>
      </c>
    </row>
    <row r="1657" spans="1:8" x14ac:dyDescent="0.2">
      <c r="A1657" s="5">
        <f t="shared" si="78"/>
        <v>1656</v>
      </c>
      <c r="B1657" s="5" t="str">
        <f>IF(A1657="","",VLOOKUP($A1657,超越经验表!$A:$B,2,))</f>
        <v>16.44万亿</v>
      </c>
      <c r="C1657" s="5">
        <f>IF(A1657="","",VLOOKUP($A1657,超越经验表!$A:$C,3,))</f>
        <v>16440000000000</v>
      </c>
      <c r="D1657" s="5">
        <f>IF(A1657="","",VLOOKUP($A1657,超越经验表!$A:$D,4,))</f>
        <v>2</v>
      </c>
      <c r="E1657" s="5" t="str">
        <f t="shared" si="76"/>
        <v>9186.92万亿</v>
      </c>
      <c r="F1657" s="5">
        <f>IF(A1657="","",VLOOKUP($A1657,超越经验表!$A:$F,6,)-VLOOKUP($A$3-1,超越经验表!$A:$F,6,))</f>
        <v>9186921370387050</v>
      </c>
      <c r="G1657" s="5">
        <f>IF(A1657="","",VLOOKUP($A1657,超越经验表!$A:$G,7,)-VLOOKUP($A$3-1,超越经验表!$A:$G,7,))</f>
        <v>1811</v>
      </c>
      <c r="H1657" s="5">
        <f t="shared" si="77"/>
        <v>1656</v>
      </c>
    </row>
    <row r="1658" spans="1:8" x14ac:dyDescent="0.2">
      <c r="A1658" s="11">
        <f t="shared" si="78"/>
        <v>1657</v>
      </c>
      <c r="B1658" s="6" t="str">
        <f>IF(A1658="","",VLOOKUP($A1658,超越经验表!$A:$B,2,))</f>
        <v>16.45万亿</v>
      </c>
      <c r="C1658" s="6">
        <f>IF(A1658="","",VLOOKUP($A1658,超越经验表!$A:$C,3,))</f>
        <v>16448000000000</v>
      </c>
      <c r="D1658" s="6">
        <f>IF(A1658="","",VLOOKUP($A1658,超越经验表!$A:$D,4,))</f>
        <v>2</v>
      </c>
      <c r="E1658" s="6" t="str">
        <f t="shared" si="76"/>
        <v>9203.36万亿</v>
      </c>
      <c r="F1658" s="6">
        <f>IF(A1658="","",VLOOKUP($A1658,超越经验表!$A:$F,6,)-VLOOKUP($A$3-1,超越经验表!$A:$F,6,))</f>
        <v>9203361370387050</v>
      </c>
      <c r="G1658" s="6">
        <f>IF(A1658="","",VLOOKUP($A1658,超越经验表!$A:$G,7,)-VLOOKUP($A$3-1,超越经验表!$A:$G,7,))</f>
        <v>1813</v>
      </c>
      <c r="H1658" s="6">
        <f t="shared" si="77"/>
        <v>1657</v>
      </c>
    </row>
    <row r="1659" spans="1:8" x14ac:dyDescent="0.2">
      <c r="A1659" s="5">
        <f t="shared" si="78"/>
        <v>1658</v>
      </c>
      <c r="B1659" s="5" t="str">
        <f>IF(A1659="","",VLOOKUP($A1659,超越经验表!$A:$B,2,))</f>
        <v>16.46万亿</v>
      </c>
      <c r="C1659" s="5">
        <f>IF(A1659="","",VLOOKUP($A1659,超越经验表!$A:$C,3,))</f>
        <v>16456000000000</v>
      </c>
      <c r="D1659" s="5">
        <f>IF(A1659="","",VLOOKUP($A1659,超越经验表!$A:$D,4,))</f>
        <v>2</v>
      </c>
      <c r="E1659" s="5" t="str">
        <f t="shared" si="76"/>
        <v>9219.81万亿</v>
      </c>
      <c r="F1659" s="5">
        <f>IF(A1659="","",VLOOKUP($A1659,超越经验表!$A:$F,6,)-VLOOKUP($A$3-1,超越经验表!$A:$F,6,))</f>
        <v>9219809370387050</v>
      </c>
      <c r="G1659" s="5">
        <f>IF(A1659="","",VLOOKUP($A1659,超越经验表!$A:$G,7,)-VLOOKUP($A$3-1,超越经验表!$A:$G,7,))</f>
        <v>1815</v>
      </c>
      <c r="H1659" s="5">
        <f t="shared" si="77"/>
        <v>1658</v>
      </c>
    </row>
    <row r="1660" spans="1:8" x14ac:dyDescent="0.2">
      <c r="A1660" s="11">
        <f t="shared" si="78"/>
        <v>1659</v>
      </c>
      <c r="B1660" s="6" t="str">
        <f>IF(A1660="","",VLOOKUP($A1660,超越经验表!$A:$B,2,))</f>
        <v>16.46万亿</v>
      </c>
      <c r="C1660" s="6">
        <f>IF(A1660="","",VLOOKUP($A1660,超越经验表!$A:$C,3,))</f>
        <v>16464000000000</v>
      </c>
      <c r="D1660" s="6">
        <f>IF(A1660="","",VLOOKUP($A1660,超越经验表!$A:$D,4,))</f>
        <v>2</v>
      </c>
      <c r="E1660" s="6" t="str">
        <f t="shared" si="76"/>
        <v>9236.27万亿</v>
      </c>
      <c r="F1660" s="6">
        <f>IF(A1660="","",VLOOKUP($A1660,超越经验表!$A:$F,6,)-VLOOKUP($A$3-1,超越经验表!$A:$F,6,))</f>
        <v>9236265370387050</v>
      </c>
      <c r="G1660" s="6">
        <f>IF(A1660="","",VLOOKUP($A1660,超越经验表!$A:$G,7,)-VLOOKUP($A$3-1,超越经验表!$A:$G,7,))</f>
        <v>1817</v>
      </c>
      <c r="H1660" s="6">
        <f t="shared" si="77"/>
        <v>1659</v>
      </c>
    </row>
    <row r="1661" spans="1:8" x14ac:dyDescent="0.2">
      <c r="A1661" s="5">
        <f t="shared" si="78"/>
        <v>1660</v>
      </c>
      <c r="B1661" s="5" t="str">
        <f>IF(A1661="","",VLOOKUP($A1661,超越经验表!$A:$B,2,))</f>
        <v>16.47万亿</v>
      </c>
      <c r="C1661" s="5">
        <f>IF(A1661="","",VLOOKUP($A1661,超越经验表!$A:$C,3,))</f>
        <v>16472000000000</v>
      </c>
      <c r="D1661" s="5">
        <f>IF(A1661="","",VLOOKUP($A1661,超越经验表!$A:$D,4,))</f>
        <v>2</v>
      </c>
      <c r="E1661" s="5" t="str">
        <f t="shared" si="76"/>
        <v>9252.73万亿</v>
      </c>
      <c r="F1661" s="5">
        <f>IF(A1661="","",VLOOKUP($A1661,超越经验表!$A:$F,6,)-VLOOKUP($A$3-1,超越经验表!$A:$F,6,))</f>
        <v>9252729370387050</v>
      </c>
      <c r="G1661" s="5">
        <f>IF(A1661="","",VLOOKUP($A1661,超越经验表!$A:$G,7,)-VLOOKUP($A$3-1,超越经验表!$A:$G,7,))</f>
        <v>1819</v>
      </c>
      <c r="H1661" s="5">
        <f t="shared" si="77"/>
        <v>1660</v>
      </c>
    </row>
    <row r="1662" spans="1:8" x14ac:dyDescent="0.2">
      <c r="A1662" s="11">
        <f t="shared" si="78"/>
        <v>1661</v>
      </c>
      <c r="B1662" s="6" t="str">
        <f>IF(A1662="","",VLOOKUP($A1662,超越经验表!$A:$B,2,))</f>
        <v>16.48万亿</v>
      </c>
      <c r="C1662" s="6">
        <f>IF(A1662="","",VLOOKUP($A1662,超越经验表!$A:$C,3,))</f>
        <v>16480000000000</v>
      </c>
      <c r="D1662" s="6">
        <f>IF(A1662="","",VLOOKUP($A1662,超越经验表!$A:$D,4,))</f>
        <v>2</v>
      </c>
      <c r="E1662" s="6" t="str">
        <f t="shared" si="76"/>
        <v>9269.2万亿</v>
      </c>
      <c r="F1662" s="6">
        <f>IF(A1662="","",VLOOKUP($A1662,超越经验表!$A:$F,6,)-VLOOKUP($A$3-1,超越经验表!$A:$F,6,))</f>
        <v>9269201370387050</v>
      </c>
      <c r="G1662" s="6">
        <f>IF(A1662="","",VLOOKUP($A1662,超越经验表!$A:$G,7,)-VLOOKUP($A$3-1,超越经验表!$A:$G,7,))</f>
        <v>1821</v>
      </c>
      <c r="H1662" s="6">
        <f t="shared" si="77"/>
        <v>1661</v>
      </c>
    </row>
    <row r="1663" spans="1:8" x14ac:dyDescent="0.2">
      <c r="A1663" s="5">
        <f t="shared" si="78"/>
        <v>1662</v>
      </c>
      <c r="B1663" s="5" t="str">
        <f>IF(A1663="","",VLOOKUP($A1663,超越经验表!$A:$B,2,))</f>
        <v>16.49万亿</v>
      </c>
      <c r="C1663" s="5">
        <f>IF(A1663="","",VLOOKUP($A1663,超越经验表!$A:$C,3,))</f>
        <v>16488000000000</v>
      </c>
      <c r="D1663" s="5">
        <f>IF(A1663="","",VLOOKUP($A1663,超越经验表!$A:$D,4,))</f>
        <v>2</v>
      </c>
      <c r="E1663" s="5" t="str">
        <f t="shared" si="76"/>
        <v>9285.68万亿</v>
      </c>
      <c r="F1663" s="5">
        <f>IF(A1663="","",VLOOKUP($A1663,超越经验表!$A:$F,6,)-VLOOKUP($A$3-1,超越经验表!$A:$F,6,))</f>
        <v>9285681370387050</v>
      </c>
      <c r="G1663" s="5">
        <f>IF(A1663="","",VLOOKUP($A1663,超越经验表!$A:$G,7,)-VLOOKUP($A$3-1,超越经验表!$A:$G,7,))</f>
        <v>1823</v>
      </c>
      <c r="H1663" s="5">
        <f t="shared" si="77"/>
        <v>1662</v>
      </c>
    </row>
    <row r="1664" spans="1:8" x14ac:dyDescent="0.2">
      <c r="A1664" s="11">
        <f t="shared" si="78"/>
        <v>1663</v>
      </c>
      <c r="B1664" s="6" t="str">
        <f>IF(A1664="","",VLOOKUP($A1664,超越经验表!$A:$B,2,))</f>
        <v>16.5万亿</v>
      </c>
      <c r="C1664" s="6">
        <f>IF(A1664="","",VLOOKUP($A1664,超越经验表!$A:$C,3,))</f>
        <v>16496000000000</v>
      </c>
      <c r="D1664" s="6">
        <f>IF(A1664="","",VLOOKUP($A1664,超越经验表!$A:$D,4,))</f>
        <v>2</v>
      </c>
      <c r="E1664" s="6" t="str">
        <f t="shared" si="76"/>
        <v>9302.17万亿</v>
      </c>
      <c r="F1664" s="6">
        <f>IF(A1664="","",VLOOKUP($A1664,超越经验表!$A:$F,6,)-VLOOKUP($A$3-1,超越经验表!$A:$F,6,))</f>
        <v>9302169370387050</v>
      </c>
      <c r="G1664" s="6">
        <f>IF(A1664="","",VLOOKUP($A1664,超越经验表!$A:$G,7,)-VLOOKUP($A$3-1,超越经验表!$A:$G,7,))</f>
        <v>1825</v>
      </c>
      <c r="H1664" s="6">
        <f t="shared" si="77"/>
        <v>1663</v>
      </c>
    </row>
    <row r="1665" spans="1:8" x14ac:dyDescent="0.2">
      <c r="A1665" s="5">
        <f t="shared" si="78"/>
        <v>1664</v>
      </c>
      <c r="B1665" s="5" t="str">
        <f>IF(A1665="","",VLOOKUP($A1665,超越经验表!$A:$B,2,))</f>
        <v>16.5万亿</v>
      </c>
      <c r="C1665" s="5">
        <f>IF(A1665="","",VLOOKUP($A1665,超越经验表!$A:$C,3,))</f>
        <v>16504000000000</v>
      </c>
      <c r="D1665" s="5">
        <f>IF(A1665="","",VLOOKUP($A1665,超越经验表!$A:$D,4,))</f>
        <v>2</v>
      </c>
      <c r="E1665" s="5" t="str">
        <f t="shared" si="76"/>
        <v>9318.67万亿</v>
      </c>
      <c r="F1665" s="5">
        <f>IF(A1665="","",VLOOKUP($A1665,超越经验表!$A:$F,6,)-VLOOKUP($A$3-1,超越经验表!$A:$F,6,))</f>
        <v>9318665370387050</v>
      </c>
      <c r="G1665" s="5">
        <f>IF(A1665="","",VLOOKUP($A1665,超越经验表!$A:$G,7,)-VLOOKUP($A$3-1,超越经验表!$A:$G,7,))</f>
        <v>1827</v>
      </c>
      <c r="H1665" s="5">
        <f t="shared" si="77"/>
        <v>1664</v>
      </c>
    </row>
    <row r="1666" spans="1:8" x14ac:dyDescent="0.2">
      <c r="A1666" s="11">
        <f t="shared" si="78"/>
        <v>1665</v>
      </c>
      <c r="B1666" s="6" t="str">
        <f>IF(A1666="","",VLOOKUP($A1666,超越经验表!$A:$B,2,))</f>
        <v>16.51万亿</v>
      </c>
      <c r="C1666" s="6">
        <f>IF(A1666="","",VLOOKUP($A1666,超越经验表!$A:$C,3,))</f>
        <v>16512000000000</v>
      </c>
      <c r="D1666" s="6">
        <f>IF(A1666="","",VLOOKUP($A1666,超越经验表!$A:$D,4,))</f>
        <v>2</v>
      </c>
      <c r="E1666" s="6" t="str">
        <f t="shared" si="76"/>
        <v>9335.17万亿</v>
      </c>
      <c r="F1666" s="6">
        <f>IF(A1666="","",VLOOKUP($A1666,超越经验表!$A:$F,6,)-VLOOKUP($A$3-1,超越经验表!$A:$F,6,))</f>
        <v>9335169370387050</v>
      </c>
      <c r="G1666" s="6">
        <f>IF(A1666="","",VLOOKUP($A1666,超越经验表!$A:$G,7,)-VLOOKUP($A$3-1,超越经验表!$A:$G,7,))</f>
        <v>1829</v>
      </c>
      <c r="H1666" s="6">
        <f t="shared" si="77"/>
        <v>1665</v>
      </c>
    </row>
    <row r="1667" spans="1:8" x14ac:dyDescent="0.2">
      <c r="A1667" s="5">
        <f t="shared" si="78"/>
        <v>1666</v>
      </c>
      <c r="B1667" s="5" t="str">
        <f>IF(A1667="","",VLOOKUP($A1667,超越经验表!$A:$B,2,))</f>
        <v>16.52万亿</v>
      </c>
      <c r="C1667" s="5">
        <f>IF(A1667="","",VLOOKUP($A1667,超越经验表!$A:$C,3,))</f>
        <v>16520000000000</v>
      </c>
      <c r="D1667" s="5">
        <f>IF(A1667="","",VLOOKUP($A1667,超越经验表!$A:$D,4,))</f>
        <v>2</v>
      </c>
      <c r="E1667" s="5" t="str">
        <f t="shared" si="76"/>
        <v>9351.68万亿</v>
      </c>
      <c r="F1667" s="5">
        <f>IF(A1667="","",VLOOKUP($A1667,超越经验表!$A:$F,6,)-VLOOKUP($A$3-1,超越经验表!$A:$F,6,))</f>
        <v>9351681370387050</v>
      </c>
      <c r="G1667" s="5">
        <f>IF(A1667="","",VLOOKUP($A1667,超越经验表!$A:$G,7,)-VLOOKUP($A$3-1,超越经验表!$A:$G,7,))</f>
        <v>1831</v>
      </c>
      <c r="H1667" s="5">
        <f t="shared" si="77"/>
        <v>1666</v>
      </c>
    </row>
    <row r="1668" spans="1:8" x14ac:dyDescent="0.2">
      <c r="A1668" s="11">
        <f t="shared" si="78"/>
        <v>1667</v>
      </c>
      <c r="B1668" s="6" t="str">
        <f>IF(A1668="","",VLOOKUP($A1668,超越经验表!$A:$B,2,))</f>
        <v>16.53万亿</v>
      </c>
      <c r="C1668" s="6">
        <f>IF(A1668="","",VLOOKUP($A1668,超越经验表!$A:$C,3,))</f>
        <v>16528000000000</v>
      </c>
      <c r="D1668" s="6">
        <f>IF(A1668="","",VLOOKUP($A1668,超越经验表!$A:$D,4,))</f>
        <v>2</v>
      </c>
      <c r="E1668" s="6" t="str">
        <f t="shared" si="76"/>
        <v>9368.2万亿</v>
      </c>
      <c r="F1668" s="6">
        <f>IF(A1668="","",VLOOKUP($A1668,超越经验表!$A:$F,6,)-VLOOKUP($A$3-1,超越经验表!$A:$F,6,))</f>
        <v>9368201370387050</v>
      </c>
      <c r="G1668" s="6">
        <f>IF(A1668="","",VLOOKUP($A1668,超越经验表!$A:$G,7,)-VLOOKUP($A$3-1,超越经验表!$A:$G,7,))</f>
        <v>1833</v>
      </c>
      <c r="H1668" s="6">
        <f t="shared" si="77"/>
        <v>1667</v>
      </c>
    </row>
    <row r="1669" spans="1:8" x14ac:dyDescent="0.2">
      <c r="A1669" s="5">
        <f t="shared" si="78"/>
        <v>1668</v>
      </c>
      <c r="B1669" s="5" t="str">
        <f>IF(A1669="","",VLOOKUP($A1669,超越经验表!$A:$B,2,))</f>
        <v>16.54万亿</v>
      </c>
      <c r="C1669" s="5">
        <f>IF(A1669="","",VLOOKUP($A1669,超越经验表!$A:$C,3,))</f>
        <v>16536000000000</v>
      </c>
      <c r="D1669" s="5">
        <f>IF(A1669="","",VLOOKUP($A1669,超越经验表!$A:$D,4,))</f>
        <v>2</v>
      </c>
      <c r="E1669" s="5" t="str">
        <f t="shared" ref="E1669:E1732" si="79">IF(A1669="","",IF(F1669&gt;9999999999999990,ROUND(F1669/10000000000000000,2)&amp;"万兆",IF(F1669&gt;999999999999,ROUND(F1669/1000000000000,2)&amp;"万亿",IF(F1669&gt;99999999,ROUND(F1669/100000000,2)&amp;"亿",ROUND(F1669/10000,2)&amp;"万"))))</f>
        <v>9384.73万亿</v>
      </c>
      <c r="F1669" s="5">
        <f>IF(A1669="","",VLOOKUP($A1669,超越经验表!$A:$F,6,)-VLOOKUP($A$3-1,超越经验表!$A:$F,6,))</f>
        <v>9384729370387050</v>
      </c>
      <c r="G1669" s="5">
        <f>IF(A1669="","",VLOOKUP($A1669,超越经验表!$A:$G,7,)-VLOOKUP($A$3-1,超越经验表!$A:$G,7,))</f>
        <v>1835</v>
      </c>
      <c r="H1669" s="5">
        <f t="shared" ref="H1669:H1732" si="80">A1669</f>
        <v>1668</v>
      </c>
    </row>
    <row r="1670" spans="1:8" x14ac:dyDescent="0.2">
      <c r="A1670" s="11">
        <f t="shared" si="78"/>
        <v>1669</v>
      </c>
      <c r="B1670" s="6" t="str">
        <f>IF(A1670="","",VLOOKUP($A1670,超越经验表!$A:$B,2,))</f>
        <v>16.54万亿</v>
      </c>
      <c r="C1670" s="6">
        <f>IF(A1670="","",VLOOKUP($A1670,超越经验表!$A:$C,3,))</f>
        <v>16544000000000</v>
      </c>
      <c r="D1670" s="6">
        <f>IF(A1670="","",VLOOKUP($A1670,超越经验表!$A:$D,4,))</f>
        <v>2</v>
      </c>
      <c r="E1670" s="6" t="str">
        <f t="shared" si="79"/>
        <v>9401.27万亿</v>
      </c>
      <c r="F1670" s="6">
        <f>IF(A1670="","",VLOOKUP($A1670,超越经验表!$A:$F,6,)-VLOOKUP($A$3-1,超越经验表!$A:$F,6,))</f>
        <v>9401265370387050</v>
      </c>
      <c r="G1670" s="6">
        <f>IF(A1670="","",VLOOKUP($A1670,超越经验表!$A:$G,7,)-VLOOKUP($A$3-1,超越经验表!$A:$G,7,))</f>
        <v>1837</v>
      </c>
      <c r="H1670" s="6">
        <f t="shared" si="80"/>
        <v>1669</v>
      </c>
    </row>
    <row r="1671" spans="1:8" x14ac:dyDescent="0.2">
      <c r="A1671" s="5">
        <f t="shared" ref="A1671:A1734" si="81">IF(A1670="","",IF(A1670+1&lt;=4000,A1670+1,""))</f>
        <v>1670</v>
      </c>
      <c r="B1671" s="5" t="str">
        <f>IF(A1671="","",VLOOKUP($A1671,超越经验表!$A:$B,2,))</f>
        <v>16.55万亿</v>
      </c>
      <c r="C1671" s="5">
        <f>IF(A1671="","",VLOOKUP($A1671,超越经验表!$A:$C,3,))</f>
        <v>16552000000000</v>
      </c>
      <c r="D1671" s="5">
        <f>IF(A1671="","",VLOOKUP($A1671,超越经验表!$A:$D,4,))</f>
        <v>2</v>
      </c>
      <c r="E1671" s="5" t="str">
        <f t="shared" si="79"/>
        <v>9417.81万亿</v>
      </c>
      <c r="F1671" s="5">
        <f>IF(A1671="","",VLOOKUP($A1671,超越经验表!$A:$F,6,)-VLOOKUP($A$3-1,超越经验表!$A:$F,6,))</f>
        <v>9417809370387050</v>
      </c>
      <c r="G1671" s="5">
        <f>IF(A1671="","",VLOOKUP($A1671,超越经验表!$A:$G,7,)-VLOOKUP($A$3-1,超越经验表!$A:$G,7,))</f>
        <v>1839</v>
      </c>
      <c r="H1671" s="5">
        <f t="shared" si="80"/>
        <v>1670</v>
      </c>
    </row>
    <row r="1672" spans="1:8" x14ac:dyDescent="0.2">
      <c r="A1672" s="11">
        <f t="shared" si="81"/>
        <v>1671</v>
      </c>
      <c r="B1672" s="6" t="str">
        <f>IF(A1672="","",VLOOKUP($A1672,超越经验表!$A:$B,2,))</f>
        <v>16.56万亿</v>
      </c>
      <c r="C1672" s="6">
        <f>IF(A1672="","",VLOOKUP($A1672,超越经验表!$A:$C,3,))</f>
        <v>16560000000000</v>
      </c>
      <c r="D1672" s="6">
        <f>IF(A1672="","",VLOOKUP($A1672,超越经验表!$A:$D,4,))</f>
        <v>2</v>
      </c>
      <c r="E1672" s="6" t="str">
        <f t="shared" si="79"/>
        <v>9434.36万亿</v>
      </c>
      <c r="F1672" s="6">
        <f>IF(A1672="","",VLOOKUP($A1672,超越经验表!$A:$F,6,)-VLOOKUP($A$3-1,超越经验表!$A:$F,6,))</f>
        <v>9434361370387050</v>
      </c>
      <c r="G1672" s="6">
        <f>IF(A1672="","",VLOOKUP($A1672,超越经验表!$A:$G,7,)-VLOOKUP($A$3-1,超越经验表!$A:$G,7,))</f>
        <v>1841</v>
      </c>
      <c r="H1672" s="6">
        <f t="shared" si="80"/>
        <v>1671</v>
      </c>
    </row>
    <row r="1673" spans="1:8" x14ac:dyDescent="0.2">
      <c r="A1673" s="5">
        <f t="shared" si="81"/>
        <v>1672</v>
      </c>
      <c r="B1673" s="5" t="str">
        <f>IF(A1673="","",VLOOKUP($A1673,超越经验表!$A:$B,2,))</f>
        <v>16.57万亿</v>
      </c>
      <c r="C1673" s="5">
        <f>IF(A1673="","",VLOOKUP($A1673,超越经验表!$A:$C,3,))</f>
        <v>16568000000000</v>
      </c>
      <c r="D1673" s="5">
        <f>IF(A1673="","",VLOOKUP($A1673,超越经验表!$A:$D,4,))</f>
        <v>2</v>
      </c>
      <c r="E1673" s="5" t="str">
        <f t="shared" si="79"/>
        <v>9450.92万亿</v>
      </c>
      <c r="F1673" s="5">
        <f>IF(A1673="","",VLOOKUP($A1673,超越经验表!$A:$F,6,)-VLOOKUP($A$3-1,超越经验表!$A:$F,6,))</f>
        <v>9450921370387050</v>
      </c>
      <c r="G1673" s="5">
        <f>IF(A1673="","",VLOOKUP($A1673,超越经验表!$A:$G,7,)-VLOOKUP($A$3-1,超越经验表!$A:$G,7,))</f>
        <v>1843</v>
      </c>
      <c r="H1673" s="5">
        <f t="shared" si="80"/>
        <v>1672</v>
      </c>
    </row>
    <row r="1674" spans="1:8" x14ac:dyDescent="0.2">
      <c r="A1674" s="11">
        <f t="shared" si="81"/>
        <v>1673</v>
      </c>
      <c r="B1674" s="6" t="str">
        <f>IF(A1674="","",VLOOKUP($A1674,超越经验表!$A:$B,2,))</f>
        <v>16.58万亿</v>
      </c>
      <c r="C1674" s="6">
        <f>IF(A1674="","",VLOOKUP($A1674,超越经验表!$A:$C,3,))</f>
        <v>16576000000000</v>
      </c>
      <c r="D1674" s="6">
        <f>IF(A1674="","",VLOOKUP($A1674,超越经验表!$A:$D,4,))</f>
        <v>2</v>
      </c>
      <c r="E1674" s="6" t="str">
        <f t="shared" si="79"/>
        <v>9467.49万亿</v>
      </c>
      <c r="F1674" s="6">
        <f>IF(A1674="","",VLOOKUP($A1674,超越经验表!$A:$F,6,)-VLOOKUP($A$3-1,超越经验表!$A:$F,6,))</f>
        <v>9467489370387050</v>
      </c>
      <c r="G1674" s="6">
        <f>IF(A1674="","",VLOOKUP($A1674,超越经验表!$A:$G,7,)-VLOOKUP($A$3-1,超越经验表!$A:$G,7,))</f>
        <v>1845</v>
      </c>
      <c r="H1674" s="6">
        <f t="shared" si="80"/>
        <v>1673</v>
      </c>
    </row>
    <row r="1675" spans="1:8" x14ac:dyDescent="0.2">
      <c r="A1675" s="5">
        <f t="shared" si="81"/>
        <v>1674</v>
      </c>
      <c r="B1675" s="5" t="str">
        <f>IF(A1675="","",VLOOKUP($A1675,超越经验表!$A:$B,2,))</f>
        <v>16.58万亿</v>
      </c>
      <c r="C1675" s="5">
        <f>IF(A1675="","",VLOOKUP($A1675,超越经验表!$A:$C,3,))</f>
        <v>16584000000000</v>
      </c>
      <c r="D1675" s="5">
        <f>IF(A1675="","",VLOOKUP($A1675,超越经验表!$A:$D,4,))</f>
        <v>2</v>
      </c>
      <c r="E1675" s="5" t="str">
        <f t="shared" si="79"/>
        <v>9484.07万亿</v>
      </c>
      <c r="F1675" s="5">
        <f>IF(A1675="","",VLOOKUP($A1675,超越经验表!$A:$F,6,)-VLOOKUP($A$3-1,超越经验表!$A:$F,6,))</f>
        <v>9484065370387050</v>
      </c>
      <c r="G1675" s="5">
        <f>IF(A1675="","",VLOOKUP($A1675,超越经验表!$A:$G,7,)-VLOOKUP($A$3-1,超越经验表!$A:$G,7,))</f>
        <v>1847</v>
      </c>
      <c r="H1675" s="5">
        <f t="shared" si="80"/>
        <v>1674</v>
      </c>
    </row>
    <row r="1676" spans="1:8" x14ac:dyDescent="0.2">
      <c r="A1676" s="11">
        <f t="shared" si="81"/>
        <v>1675</v>
      </c>
      <c r="B1676" s="6" t="str">
        <f>IF(A1676="","",VLOOKUP($A1676,超越经验表!$A:$B,2,))</f>
        <v>16.59万亿</v>
      </c>
      <c r="C1676" s="6">
        <f>IF(A1676="","",VLOOKUP($A1676,超越经验表!$A:$C,3,))</f>
        <v>16592000000000</v>
      </c>
      <c r="D1676" s="6">
        <f>IF(A1676="","",VLOOKUP($A1676,超越经验表!$A:$D,4,))</f>
        <v>2</v>
      </c>
      <c r="E1676" s="6" t="str">
        <f t="shared" si="79"/>
        <v>9500.65万亿</v>
      </c>
      <c r="F1676" s="6">
        <f>IF(A1676="","",VLOOKUP($A1676,超越经验表!$A:$F,6,)-VLOOKUP($A$3-1,超越经验表!$A:$F,6,))</f>
        <v>9500649370387050</v>
      </c>
      <c r="G1676" s="6">
        <f>IF(A1676="","",VLOOKUP($A1676,超越经验表!$A:$G,7,)-VLOOKUP($A$3-1,超越经验表!$A:$G,7,))</f>
        <v>1849</v>
      </c>
      <c r="H1676" s="6">
        <f t="shared" si="80"/>
        <v>1675</v>
      </c>
    </row>
    <row r="1677" spans="1:8" x14ac:dyDescent="0.2">
      <c r="A1677" s="5">
        <f t="shared" si="81"/>
        <v>1676</v>
      </c>
      <c r="B1677" s="5" t="str">
        <f>IF(A1677="","",VLOOKUP($A1677,超越经验表!$A:$B,2,))</f>
        <v>16.6万亿</v>
      </c>
      <c r="C1677" s="5">
        <f>IF(A1677="","",VLOOKUP($A1677,超越经验表!$A:$C,3,))</f>
        <v>16600000000000</v>
      </c>
      <c r="D1677" s="5">
        <f>IF(A1677="","",VLOOKUP($A1677,超越经验表!$A:$D,4,))</f>
        <v>2</v>
      </c>
      <c r="E1677" s="5" t="str">
        <f t="shared" si="79"/>
        <v>9517.24万亿</v>
      </c>
      <c r="F1677" s="5">
        <f>IF(A1677="","",VLOOKUP($A1677,超越经验表!$A:$F,6,)-VLOOKUP($A$3-1,超越经验表!$A:$F,6,))</f>
        <v>9517241370387050</v>
      </c>
      <c r="G1677" s="5">
        <f>IF(A1677="","",VLOOKUP($A1677,超越经验表!$A:$G,7,)-VLOOKUP($A$3-1,超越经验表!$A:$G,7,))</f>
        <v>1851</v>
      </c>
      <c r="H1677" s="5">
        <f t="shared" si="80"/>
        <v>1676</v>
      </c>
    </row>
    <row r="1678" spans="1:8" x14ac:dyDescent="0.2">
      <c r="A1678" s="11">
        <f t="shared" si="81"/>
        <v>1677</v>
      </c>
      <c r="B1678" s="6" t="str">
        <f>IF(A1678="","",VLOOKUP($A1678,超越经验表!$A:$B,2,))</f>
        <v>16.61万亿</v>
      </c>
      <c r="C1678" s="6">
        <f>IF(A1678="","",VLOOKUP($A1678,超越经验表!$A:$C,3,))</f>
        <v>16608000000000</v>
      </c>
      <c r="D1678" s="6">
        <f>IF(A1678="","",VLOOKUP($A1678,超越经验表!$A:$D,4,))</f>
        <v>2</v>
      </c>
      <c r="E1678" s="6" t="str">
        <f t="shared" si="79"/>
        <v>9533.84万亿</v>
      </c>
      <c r="F1678" s="6">
        <f>IF(A1678="","",VLOOKUP($A1678,超越经验表!$A:$F,6,)-VLOOKUP($A$3-1,超越经验表!$A:$F,6,))</f>
        <v>9533841370387050</v>
      </c>
      <c r="G1678" s="6">
        <f>IF(A1678="","",VLOOKUP($A1678,超越经验表!$A:$G,7,)-VLOOKUP($A$3-1,超越经验表!$A:$G,7,))</f>
        <v>1853</v>
      </c>
      <c r="H1678" s="6">
        <f t="shared" si="80"/>
        <v>1677</v>
      </c>
    </row>
    <row r="1679" spans="1:8" x14ac:dyDescent="0.2">
      <c r="A1679" s="5">
        <f t="shared" si="81"/>
        <v>1678</v>
      </c>
      <c r="B1679" s="5" t="str">
        <f>IF(A1679="","",VLOOKUP($A1679,超越经验表!$A:$B,2,))</f>
        <v>16.62万亿</v>
      </c>
      <c r="C1679" s="5">
        <f>IF(A1679="","",VLOOKUP($A1679,超越经验表!$A:$C,3,))</f>
        <v>16616000000000</v>
      </c>
      <c r="D1679" s="5">
        <f>IF(A1679="","",VLOOKUP($A1679,超越经验表!$A:$D,4,))</f>
        <v>2</v>
      </c>
      <c r="E1679" s="5" t="str">
        <f t="shared" si="79"/>
        <v>9550.45万亿</v>
      </c>
      <c r="F1679" s="5">
        <f>IF(A1679="","",VLOOKUP($A1679,超越经验表!$A:$F,6,)-VLOOKUP($A$3-1,超越经验表!$A:$F,6,))</f>
        <v>9550449370387050</v>
      </c>
      <c r="G1679" s="5">
        <f>IF(A1679="","",VLOOKUP($A1679,超越经验表!$A:$G,7,)-VLOOKUP($A$3-1,超越经验表!$A:$G,7,))</f>
        <v>1855</v>
      </c>
      <c r="H1679" s="5">
        <f t="shared" si="80"/>
        <v>1678</v>
      </c>
    </row>
    <row r="1680" spans="1:8" x14ac:dyDescent="0.2">
      <c r="A1680" s="11">
        <f t="shared" si="81"/>
        <v>1679</v>
      </c>
      <c r="B1680" s="6" t="str">
        <f>IF(A1680="","",VLOOKUP($A1680,超越经验表!$A:$B,2,))</f>
        <v>16.62万亿</v>
      </c>
      <c r="C1680" s="6">
        <f>IF(A1680="","",VLOOKUP($A1680,超越经验表!$A:$C,3,))</f>
        <v>16624000000000</v>
      </c>
      <c r="D1680" s="6">
        <f>IF(A1680="","",VLOOKUP($A1680,超越经验表!$A:$D,4,))</f>
        <v>2</v>
      </c>
      <c r="E1680" s="6" t="str">
        <f t="shared" si="79"/>
        <v>9567.07万亿</v>
      </c>
      <c r="F1680" s="6">
        <f>IF(A1680="","",VLOOKUP($A1680,超越经验表!$A:$F,6,)-VLOOKUP($A$3-1,超越经验表!$A:$F,6,))</f>
        <v>9567065370387050</v>
      </c>
      <c r="G1680" s="6">
        <f>IF(A1680="","",VLOOKUP($A1680,超越经验表!$A:$G,7,)-VLOOKUP($A$3-1,超越经验表!$A:$G,7,))</f>
        <v>1857</v>
      </c>
      <c r="H1680" s="6">
        <f t="shared" si="80"/>
        <v>1679</v>
      </c>
    </row>
    <row r="1681" spans="1:8" x14ac:dyDescent="0.2">
      <c r="A1681" s="5">
        <f t="shared" si="81"/>
        <v>1680</v>
      </c>
      <c r="B1681" s="5" t="str">
        <f>IF(A1681="","",VLOOKUP($A1681,超越经验表!$A:$B,2,))</f>
        <v>16.63万亿</v>
      </c>
      <c r="C1681" s="5">
        <f>IF(A1681="","",VLOOKUP($A1681,超越经验表!$A:$C,3,))</f>
        <v>16632000000000</v>
      </c>
      <c r="D1681" s="5">
        <f>IF(A1681="","",VLOOKUP($A1681,超越经验表!$A:$D,4,))</f>
        <v>2</v>
      </c>
      <c r="E1681" s="5" t="str">
        <f t="shared" si="79"/>
        <v>9583.69万亿</v>
      </c>
      <c r="F1681" s="5">
        <f>IF(A1681="","",VLOOKUP($A1681,超越经验表!$A:$F,6,)-VLOOKUP($A$3-1,超越经验表!$A:$F,6,))</f>
        <v>9583689370387050</v>
      </c>
      <c r="G1681" s="5">
        <f>IF(A1681="","",VLOOKUP($A1681,超越经验表!$A:$G,7,)-VLOOKUP($A$3-1,超越经验表!$A:$G,7,))</f>
        <v>1859</v>
      </c>
      <c r="H1681" s="5">
        <f t="shared" si="80"/>
        <v>1680</v>
      </c>
    </row>
    <row r="1682" spans="1:8" x14ac:dyDescent="0.2">
      <c r="A1682" s="11">
        <f t="shared" si="81"/>
        <v>1681</v>
      </c>
      <c r="B1682" s="6" t="str">
        <f>IF(A1682="","",VLOOKUP($A1682,超越经验表!$A:$B,2,))</f>
        <v>16.64万亿</v>
      </c>
      <c r="C1682" s="6">
        <f>IF(A1682="","",VLOOKUP($A1682,超越经验表!$A:$C,3,))</f>
        <v>16640000000000</v>
      </c>
      <c r="D1682" s="6">
        <f>IF(A1682="","",VLOOKUP($A1682,超越经验表!$A:$D,4,))</f>
        <v>2</v>
      </c>
      <c r="E1682" s="6" t="str">
        <f t="shared" si="79"/>
        <v>9600.32万亿</v>
      </c>
      <c r="F1682" s="6">
        <f>IF(A1682="","",VLOOKUP($A1682,超越经验表!$A:$F,6,)-VLOOKUP($A$3-1,超越经验表!$A:$F,6,))</f>
        <v>9600321370387050</v>
      </c>
      <c r="G1682" s="6">
        <f>IF(A1682="","",VLOOKUP($A1682,超越经验表!$A:$G,7,)-VLOOKUP($A$3-1,超越经验表!$A:$G,7,))</f>
        <v>1861</v>
      </c>
      <c r="H1682" s="6">
        <f t="shared" si="80"/>
        <v>1681</v>
      </c>
    </row>
    <row r="1683" spans="1:8" x14ac:dyDescent="0.2">
      <c r="A1683" s="5">
        <f t="shared" si="81"/>
        <v>1682</v>
      </c>
      <c r="B1683" s="5" t="str">
        <f>IF(A1683="","",VLOOKUP($A1683,超越经验表!$A:$B,2,))</f>
        <v>16.65万亿</v>
      </c>
      <c r="C1683" s="5">
        <f>IF(A1683="","",VLOOKUP($A1683,超越经验表!$A:$C,3,))</f>
        <v>16648000000000</v>
      </c>
      <c r="D1683" s="5">
        <f>IF(A1683="","",VLOOKUP($A1683,超越经验表!$A:$D,4,))</f>
        <v>2</v>
      </c>
      <c r="E1683" s="5" t="str">
        <f t="shared" si="79"/>
        <v>9616.96万亿</v>
      </c>
      <c r="F1683" s="5">
        <f>IF(A1683="","",VLOOKUP($A1683,超越经验表!$A:$F,6,)-VLOOKUP($A$3-1,超越经验表!$A:$F,6,))</f>
        <v>9616961370387050</v>
      </c>
      <c r="G1683" s="5">
        <f>IF(A1683="","",VLOOKUP($A1683,超越经验表!$A:$G,7,)-VLOOKUP($A$3-1,超越经验表!$A:$G,7,))</f>
        <v>1863</v>
      </c>
      <c r="H1683" s="5">
        <f t="shared" si="80"/>
        <v>1682</v>
      </c>
    </row>
    <row r="1684" spans="1:8" x14ac:dyDescent="0.2">
      <c r="A1684" s="11">
        <f t="shared" si="81"/>
        <v>1683</v>
      </c>
      <c r="B1684" s="6" t="str">
        <f>IF(A1684="","",VLOOKUP($A1684,超越经验表!$A:$B,2,))</f>
        <v>16.66万亿</v>
      </c>
      <c r="C1684" s="6">
        <f>IF(A1684="","",VLOOKUP($A1684,超越经验表!$A:$C,3,))</f>
        <v>16656000000000</v>
      </c>
      <c r="D1684" s="6">
        <f>IF(A1684="","",VLOOKUP($A1684,超越经验表!$A:$D,4,))</f>
        <v>2</v>
      </c>
      <c r="E1684" s="6" t="str">
        <f t="shared" si="79"/>
        <v>9633.61万亿</v>
      </c>
      <c r="F1684" s="6">
        <f>IF(A1684="","",VLOOKUP($A1684,超越经验表!$A:$F,6,)-VLOOKUP($A$3-1,超越经验表!$A:$F,6,))</f>
        <v>9633609370387050</v>
      </c>
      <c r="G1684" s="6">
        <f>IF(A1684="","",VLOOKUP($A1684,超越经验表!$A:$G,7,)-VLOOKUP($A$3-1,超越经验表!$A:$G,7,))</f>
        <v>1865</v>
      </c>
      <c r="H1684" s="6">
        <f t="shared" si="80"/>
        <v>1683</v>
      </c>
    </row>
    <row r="1685" spans="1:8" x14ac:dyDescent="0.2">
      <c r="A1685" s="5">
        <f t="shared" si="81"/>
        <v>1684</v>
      </c>
      <c r="B1685" s="5" t="str">
        <f>IF(A1685="","",VLOOKUP($A1685,超越经验表!$A:$B,2,))</f>
        <v>16.66万亿</v>
      </c>
      <c r="C1685" s="5">
        <f>IF(A1685="","",VLOOKUP($A1685,超越经验表!$A:$C,3,))</f>
        <v>16664000000000</v>
      </c>
      <c r="D1685" s="5">
        <f>IF(A1685="","",VLOOKUP($A1685,超越经验表!$A:$D,4,))</f>
        <v>2</v>
      </c>
      <c r="E1685" s="5" t="str">
        <f t="shared" si="79"/>
        <v>9650.27万亿</v>
      </c>
      <c r="F1685" s="5">
        <f>IF(A1685="","",VLOOKUP($A1685,超越经验表!$A:$F,6,)-VLOOKUP($A$3-1,超越经验表!$A:$F,6,))</f>
        <v>9650265370387050</v>
      </c>
      <c r="G1685" s="5">
        <f>IF(A1685="","",VLOOKUP($A1685,超越经验表!$A:$G,7,)-VLOOKUP($A$3-1,超越经验表!$A:$G,7,))</f>
        <v>1867</v>
      </c>
      <c r="H1685" s="5">
        <f t="shared" si="80"/>
        <v>1684</v>
      </c>
    </row>
    <row r="1686" spans="1:8" x14ac:dyDescent="0.2">
      <c r="A1686" s="11">
        <f t="shared" si="81"/>
        <v>1685</v>
      </c>
      <c r="B1686" s="6" t="str">
        <f>IF(A1686="","",VLOOKUP($A1686,超越经验表!$A:$B,2,))</f>
        <v>16.67万亿</v>
      </c>
      <c r="C1686" s="6">
        <f>IF(A1686="","",VLOOKUP($A1686,超越经验表!$A:$C,3,))</f>
        <v>16672000000000</v>
      </c>
      <c r="D1686" s="6">
        <f>IF(A1686="","",VLOOKUP($A1686,超越经验表!$A:$D,4,))</f>
        <v>2</v>
      </c>
      <c r="E1686" s="6" t="str">
        <f t="shared" si="79"/>
        <v>9666.93万亿</v>
      </c>
      <c r="F1686" s="6">
        <f>IF(A1686="","",VLOOKUP($A1686,超越经验表!$A:$F,6,)-VLOOKUP($A$3-1,超越经验表!$A:$F,6,))</f>
        <v>9666929370387050</v>
      </c>
      <c r="G1686" s="6">
        <f>IF(A1686="","",VLOOKUP($A1686,超越经验表!$A:$G,7,)-VLOOKUP($A$3-1,超越经验表!$A:$G,7,))</f>
        <v>1869</v>
      </c>
      <c r="H1686" s="6">
        <f t="shared" si="80"/>
        <v>1685</v>
      </c>
    </row>
    <row r="1687" spans="1:8" x14ac:dyDescent="0.2">
      <c r="A1687" s="5">
        <f t="shared" si="81"/>
        <v>1686</v>
      </c>
      <c r="B1687" s="5" t="str">
        <f>IF(A1687="","",VLOOKUP($A1687,超越经验表!$A:$B,2,))</f>
        <v>16.68万亿</v>
      </c>
      <c r="C1687" s="5">
        <f>IF(A1687="","",VLOOKUP($A1687,超越经验表!$A:$C,3,))</f>
        <v>16680000000000</v>
      </c>
      <c r="D1687" s="5">
        <f>IF(A1687="","",VLOOKUP($A1687,超越经验表!$A:$D,4,))</f>
        <v>2</v>
      </c>
      <c r="E1687" s="5" t="str">
        <f t="shared" si="79"/>
        <v>9683.6万亿</v>
      </c>
      <c r="F1687" s="5">
        <f>IF(A1687="","",VLOOKUP($A1687,超越经验表!$A:$F,6,)-VLOOKUP($A$3-1,超越经验表!$A:$F,6,))</f>
        <v>9683601370387050</v>
      </c>
      <c r="G1687" s="5">
        <f>IF(A1687="","",VLOOKUP($A1687,超越经验表!$A:$G,7,)-VLOOKUP($A$3-1,超越经验表!$A:$G,7,))</f>
        <v>1871</v>
      </c>
      <c r="H1687" s="5">
        <f t="shared" si="80"/>
        <v>1686</v>
      </c>
    </row>
    <row r="1688" spans="1:8" x14ac:dyDescent="0.2">
      <c r="A1688" s="11">
        <f t="shared" si="81"/>
        <v>1687</v>
      </c>
      <c r="B1688" s="6" t="str">
        <f>IF(A1688="","",VLOOKUP($A1688,超越经验表!$A:$B,2,))</f>
        <v>16.69万亿</v>
      </c>
      <c r="C1688" s="6">
        <f>IF(A1688="","",VLOOKUP($A1688,超越经验表!$A:$C,3,))</f>
        <v>16688000000000</v>
      </c>
      <c r="D1688" s="6">
        <f>IF(A1688="","",VLOOKUP($A1688,超越经验表!$A:$D,4,))</f>
        <v>2</v>
      </c>
      <c r="E1688" s="6" t="str">
        <f t="shared" si="79"/>
        <v>9700.28万亿</v>
      </c>
      <c r="F1688" s="6">
        <f>IF(A1688="","",VLOOKUP($A1688,超越经验表!$A:$F,6,)-VLOOKUP($A$3-1,超越经验表!$A:$F,6,))</f>
        <v>9700281370387050</v>
      </c>
      <c r="G1688" s="6">
        <f>IF(A1688="","",VLOOKUP($A1688,超越经验表!$A:$G,7,)-VLOOKUP($A$3-1,超越经验表!$A:$G,7,))</f>
        <v>1873</v>
      </c>
      <c r="H1688" s="6">
        <f t="shared" si="80"/>
        <v>1687</v>
      </c>
    </row>
    <row r="1689" spans="1:8" x14ac:dyDescent="0.2">
      <c r="A1689" s="5">
        <f t="shared" si="81"/>
        <v>1688</v>
      </c>
      <c r="B1689" s="5" t="str">
        <f>IF(A1689="","",VLOOKUP($A1689,超越经验表!$A:$B,2,))</f>
        <v>16.7万亿</v>
      </c>
      <c r="C1689" s="5">
        <f>IF(A1689="","",VLOOKUP($A1689,超越经验表!$A:$C,3,))</f>
        <v>16696000000000</v>
      </c>
      <c r="D1689" s="5">
        <f>IF(A1689="","",VLOOKUP($A1689,超越经验表!$A:$D,4,))</f>
        <v>2</v>
      </c>
      <c r="E1689" s="5" t="str">
        <f t="shared" si="79"/>
        <v>9716.97万亿</v>
      </c>
      <c r="F1689" s="5">
        <f>IF(A1689="","",VLOOKUP($A1689,超越经验表!$A:$F,6,)-VLOOKUP($A$3-1,超越经验表!$A:$F,6,))</f>
        <v>9716969370387050</v>
      </c>
      <c r="G1689" s="5">
        <f>IF(A1689="","",VLOOKUP($A1689,超越经验表!$A:$G,7,)-VLOOKUP($A$3-1,超越经验表!$A:$G,7,))</f>
        <v>1875</v>
      </c>
      <c r="H1689" s="5">
        <f t="shared" si="80"/>
        <v>1688</v>
      </c>
    </row>
    <row r="1690" spans="1:8" x14ac:dyDescent="0.2">
      <c r="A1690" s="11">
        <f t="shared" si="81"/>
        <v>1689</v>
      </c>
      <c r="B1690" s="6" t="str">
        <f>IF(A1690="","",VLOOKUP($A1690,超越经验表!$A:$B,2,))</f>
        <v>16.7万亿</v>
      </c>
      <c r="C1690" s="6">
        <f>IF(A1690="","",VLOOKUP($A1690,超越经验表!$A:$C,3,))</f>
        <v>16704000000000</v>
      </c>
      <c r="D1690" s="6">
        <f>IF(A1690="","",VLOOKUP($A1690,超越经验表!$A:$D,4,))</f>
        <v>2</v>
      </c>
      <c r="E1690" s="6" t="str">
        <f t="shared" si="79"/>
        <v>9733.67万亿</v>
      </c>
      <c r="F1690" s="6">
        <f>IF(A1690="","",VLOOKUP($A1690,超越经验表!$A:$F,6,)-VLOOKUP($A$3-1,超越经验表!$A:$F,6,))</f>
        <v>9733665370387050</v>
      </c>
      <c r="G1690" s="6">
        <f>IF(A1690="","",VLOOKUP($A1690,超越经验表!$A:$G,7,)-VLOOKUP($A$3-1,超越经验表!$A:$G,7,))</f>
        <v>1877</v>
      </c>
      <c r="H1690" s="6">
        <f t="shared" si="80"/>
        <v>1689</v>
      </c>
    </row>
    <row r="1691" spans="1:8" x14ac:dyDescent="0.2">
      <c r="A1691" s="5">
        <f t="shared" si="81"/>
        <v>1690</v>
      </c>
      <c r="B1691" s="5" t="str">
        <f>IF(A1691="","",VLOOKUP($A1691,超越经验表!$A:$B,2,))</f>
        <v>16.71万亿</v>
      </c>
      <c r="C1691" s="5">
        <f>IF(A1691="","",VLOOKUP($A1691,超越经验表!$A:$C,3,))</f>
        <v>16712000000000</v>
      </c>
      <c r="D1691" s="5">
        <f>IF(A1691="","",VLOOKUP($A1691,超越经验表!$A:$D,4,))</f>
        <v>2</v>
      </c>
      <c r="E1691" s="5" t="str">
        <f t="shared" si="79"/>
        <v>9750.37万亿</v>
      </c>
      <c r="F1691" s="5">
        <f>IF(A1691="","",VLOOKUP($A1691,超越经验表!$A:$F,6,)-VLOOKUP($A$3-1,超越经验表!$A:$F,6,))</f>
        <v>9750369370387050</v>
      </c>
      <c r="G1691" s="5">
        <f>IF(A1691="","",VLOOKUP($A1691,超越经验表!$A:$G,7,)-VLOOKUP($A$3-1,超越经验表!$A:$G,7,))</f>
        <v>1879</v>
      </c>
      <c r="H1691" s="5">
        <f t="shared" si="80"/>
        <v>1690</v>
      </c>
    </row>
    <row r="1692" spans="1:8" x14ac:dyDescent="0.2">
      <c r="A1692" s="11">
        <f t="shared" si="81"/>
        <v>1691</v>
      </c>
      <c r="B1692" s="6" t="str">
        <f>IF(A1692="","",VLOOKUP($A1692,超越经验表!$A:$B,2,))</f>
        <v>16.72万亿</v>
      </c>
      <c r="C1692" s="6">
        <f>IF(A1692="","",VLOOKUP($A1692,超越经验表!$A:$C,3,))</f>
        <v>16720000000000</v>
      </c>
      <c r="D1692" s="6">
        <f>IF(A1692="","",VLOOKUP($A1692,超越经验表!$A:$D,4,))</f>
        <v>2</v>
      </c>
      <c r="E1692" s="6" t="str">
        <f t="shared" si="79"/>
        <v>9767.08万亿</v>
      </c>
      <c r="F1692" s="6">
        <f>IF(A1692="","",VLOOKUP($A1692,超越经验表!$A:$F,6,)-VLOOKUP($A$3-1,超越经验表!$A:$F,6,))</f>
        <v>9767081370387050</v>
      </c>
      <c r="G1692" s="6">
        <f>IF(A1692="","",VLOOKUP($A1692,超越经验表!$A:$G,7,)-VLOOKUP($A$3-1,超越经验表!$A:$G,7,))</f>
        <v>1881</v>
      </c>
      <c r="H1692" s="6">
        <f t="shared" si="80"/>
        <v>1691</v>
      </c>
    </row>
    <row r="1693" spans="1:8" x14ac:dyDescent="0.2">
      <c r="A1693" s="5">
        <f t="shared" si="81"/>
        <v>1692</v>
      </c>
      <c r="B1693" s="5" t="str">
        <f>IF(A1693="","",VLOOKUP($A1693,超越经验表!$A:$B,2,))</f>
        <v>16.73万亿</v>
      </c>
      <c r="C1693" s="5">
        <f>IF(A1693="","",VLOOKUP($A1693,超越经验表!$A:$C,3,))</f>
        <v>16728000000000</v>
      </c>
      <c r="D1693" s="5">
        <f>IF(A1693="","",VLOOKUP($A1693,超越经验表!$A:$D,4,))</f>
        <v>2</v>
      </c>
      <c r="E1693" s="5" t="str">
        <f t="shared" si="79"/>
        <v>9783.8万亿</v>
      </c>
      <c r="F1693" s="5">
        <f>IF(A1693="","",VLOOKUP($A1693,超越经验表!$A:$F,6,)-VLOOKUP($A$3-1,超越经验表!$A:$F,6,))</f>
        <v>9783801370387050</v>
      </c>
      <c r="G1693" s="5">
        <f>IF(A1693="","",VLOOKUP($A1693,超越经验表!$A:$G,7,)-VLOOKUP($A$3-1,超越经验表!$A:$G,7,))</f>
        <v>1883</v>
      </c>
      <c r="H1693" s="5">
        <f t="shared" si="80"/>
        <v>1692</v>
      </c>
    </row>
    <row r="1694" spans="1:8" x14ac:dyDescent="0.2">
      <c r="A1694" s="11">
        <f t="shared" si="81"/>
        <v>1693</v>
      </c>
      <c r="B1694" s="6" t="str">
        <f>IF(A1694="","",VLOOKUP($A1694,超越经验表!$A:$B,2,))</f>
        <v>16.74万亿</v>
      </c>
      <c r="C1694" s="6">
        <f>IF(A1694="","",VLOOKUP($A1694,超越经验表!$A:$C,3,))</f>
        <v>16736000000000</v>
      </c>
      <c r="D1694" s="6">
        <f>IF(A1694="","",VLOOKUP($A1694,超越经验表!$A:$D,4,))</f>
        <v>2</v>
      </c>
      <c r="E1694" s="6" t="str">
        <f t="shared" si="79"/>
        <v>9800.53万亿</v>
      </c>
      <c r="F1694" s="6">
        <f>IF(A1694="","",VLOOKUP($A1694,超越经验表!$A:$F,6,)-VLOOKUP($A$3-1,超越经验表!$A:$F,6,))</f>
        <v>9800529370387050</v>
      </c>
      <c r="G1694" s="6">
        <f>IF(A1694="","",VLOOKUP($A1694,超越经验表!$A:$G,7,)-VLOOKUP($A$3-1,超越经验表!$A:$G,7,))</f>
        <v>1885</v>
      </c>
      <c r="H1694" s="6">
        <f t="shared" si="80"/>
        <v>1693</v>
      </c>
    </row>
    <row r="1695" spans="1:8" x14ac:dyDescent="0.2">
      <c r="A1695" s="5">
        <f t="shared" si="81"/>
        <v>1694</v>
      </c>
      <c r="B1695" s="5" t="str">
        <f>IF(A1695="","",VLOOKUP($A1695,超越经验表!$A:$B,2,))</f>
        <v>16.74万亿</v>
      </c>
      <c r="C1695" s="5">
        <f>IF(A1695="","",VLOOKUP($A1695,超越经验表!$A:$C,3,))</f>
        <v>16744000000000</v>
      </c>
      <c r="D1695" s="5">
        <f>IF(A1695="","",VLOOKUP($A1695,超越经验表!$A:$D,4,))</f>
        <v>2</v>
      </c>
      <c r="E1695" s="5" t="str">
        <f t="shared" si="79"/>
        <v>9817.27万亿</v>
      </c>
      <c r="F1695" s="5">
        <f>IF(A1695="","",VLOOKUP($A1695,超越经验表!$A:$F,6,)-VLOOKUP($A$3-1,超越经验表!$A:$F,6,))</f>
        <v>9817265370387050</v>
      </c>
      <c r="G1695" s="5">
        <f>IF(A1695="","",VLOOKUP($A1695,超越经验表!$A:$G,7,)-VLOOKUP($A$3-1,超越经验表!$A:$G,7,))</f>
        <v>1887</v>
      </c>
      <c r="H1695" s="5">
        <f t="shared" si="80"/>
        <v>1694</v>
      </c>
    </row>
    <row r="1696" spans="1:8" x14ac:dyDescent="0.2">
      <c r="A1696" s="11">
        <f t="shared" si="81"/>
        <v>1695</v>
      </c>
      <c r="B1696" s="6" t="str">
        <f>IF(A1696="","",VLOOKUP($A1696,超越经验表!$A:$B,2,))</f>
        <v>16.75万亿</v>
      </c>
      <c r="C1696" s="6">
        <f>IF(A1696="","",VLOOKUP($A1696,超越经验表!$A:$C,3,))</f>
        <v>16752000000000</v>
      </c>
      <c r="D1696" s="6">
        <f>IF(A1696="","",VLOOKUP($A1696,超越经验表!$A:$D,4,))</f>
        <v>2</v>
      </c>
      <c r="E1696" s="6" t="str">
        <f t="shared" si="79"/>
        <v>9834.01万亿</v>
      </c>
      <c r="F1696" s="6">
        <f>IF(A1696="","",VLOOKUP($A1696,超越经验表!$A:$F,6,)-VLOOKUP($A$3-1,超越经验表!$A:$F,6,))</f>
        <v>9834009370387050</v>
      </c>
      <c r="G1696" s="6">
        <f>IF(A1696="","",VLOOKUP($A1696,超越经验表!$A:$G,7,)-VLOOKUP($A$3-1,超越经验表!$A:$G,7,))</f>
        <v>1889</v>
      </c>
      <c r="H1696" s="6">
        <f t="shared" si="80"/>
        <v>1695</v>
      </c>
    </row>
    <row r="1697" spans="1:8" x14ac:dyDescent="0.2">
      <c r="A1697" s="5">
        <f t="shared" si="81"/>
        <v>1696</v>
      </c>
      <c r="B1697" s="5" t="str">
        <f>IF(A1697="","",VLOOKUP($A1697,超越经验表!$A:$B,2,))</f>
        <v>16.76万亿</v>
      </c>
      <c r="C1697" s="5">
        <f>IF(A1697="","",VLOOKUP($A1697,超越经验表!$A:$C,3,))</f>
        <v>16760000000000</v>
      </c>
      <c r="D1697" s="5">
        <f>IF(A1697="","",VLOOKUP($A1697,超越经验表!$A:$D,4,))</f>
        <v>2</v>
      </c>
      <c r="E1697" s="5" t="str">
        <f t="shared" si="79"/>
        <v>9850.76万亿</v>
      </c>
      <c r="F1697" s="5">
        <f>IF(A1697="","",VLOOKUP($A1697,超越经验表!$A:$F,6,)-VLOOKUP($A$3-1,超越经验表!$A:$F,6,))</f>
        <v>9850761370387050</v>
      </c>
      <c r="G1697" s="5">
        <f>IF(A1697="","",VLOOKUP($A1697,超越经验表!$A:$G,7,)-VLOOKUP($A$3-1,超越经验表!$A:$G,7,))</f>
        <v>1891</v>
      </c>
      <c r="H1697" s="5">
        <f t="shared" si="80"/>
        <v>1696</v>
      </c>
    </row>
    <row r="1698" spans="1:8" x14ac:dyDescent="0.2">
      <c r="A1698" s="11">
        <f t="shared" si="81"/>
        <v>1697</v>
      </c>
      <c r="B1698" s="6" t="str">
        <f>IF(A1698="","",VLOOKUP($A1698,超越经验表!$A:$B,2,))</f>
        <v>16.77万亿</v>
      </c>
      <c r="C1698" s="6">
        <f>IF(A1698="","",VLOOKUP($A1698,超越经验表!$A:$C,3,))</f>
        <v>16768000000000</v>
      </c>
      <c r="D1698" s="6">
        <f>IF(A1698="","",VLOOKUP($A1698,超越经验表!$A:$D,4,))</f>
        <v>2</v>
      </c>
      <c r="E1698" s="6" t="str">
        <f t="shared" si="79"/>
        <v>9867.52万亿</v>
      </c>
      <c r="F1698" s="6">
        <f>IF(A1698="","",VLOOKUP($A1698,超越经验表!$A:$F,6,)-VLOOKUP($A$3-1,超越经验表!$A:$F,6,))</f>
        <v>9867521370387050</v>
      </c>
      <c r="G1698" s="6">
        <f>IF(A1698="","",VLOOKUP($A1698,超越经验表!$A:$G,7,)-VLOOKUP($A$3-1,超越经验表!$A:$G,7,))</f>
        <v>1893</v>
      </c>
      <c r="H1698" s="6">
        <f t="shared" si="80"/>
        <v>1697</v>
      </c>
    </row>
    <row r="1699" spans="1:8" x14ac:dyDescent="0.2">
      <c r="A1699" s="5">
        <f t="shared" si="81"/>
        <v>1698</v>
      </c>
      <c r="B1699" s="5" t="str">
        <f>IF(A1699="","",VLOOKUP($A1699,超越经验表!$A:$B,2,))</f>
        <v>16.78万亿</v>
      </c>
      <c r="C1699" s="5">
        <f>IF(A1699="","",VLOOKUP($A1699,超越经验表!$A:$C,3,))</f>
        <v>16776000000000</v>
      </c>
      <c r="D1699" s="5">
        <f>IF(A1699="","",VLOOKUP($A1699,超越经验表!$A:$D,4,))</f>
        <v>2</v>
      </c>
      <c r="E1699" s="5" t="str">
        <f t="shared" si="79"/>
        <v>9884.29万亿</v>
      </c>
      <c r="F1699" s="5">
        <f>IF(A1699="","",VLOOKUP($A1699,超越经验表!$A:$F,6,)-VLOOKUP($A$3-1,超越经验表!$A:$F,6,))</f>
        <v>9884289370387050</v>
      </c>
      <c r="G1699" s="5">
        <f>IF(A1699="","",VLOOKUP($A1699,超越经验表!$A:$G,7,)-VLOOKUP($A$3-1,超越经验表!$A:$G,7,))</f>
        <v>1895</v>
      </c>
      <c r="H1699" s="5">
        <f t="shared" si="80"/>
        <v>1698</v>
      </c>
    </row>
    <row r="1700" spans="1:8" x14ac:dyDescent="0.2">
      <c r="A1700" s="11">
        <f t="shared" si="81"/>
        <v>1699</v>
      </c>
      <c r="B1700" s="6" t="str">
        <f>IF(A1700="","",VLOOKUP($A1700,超越经验表!$A:$B,2,))</f>
        <v>16.78万亿</v>
      </c>
      <c r="C1700" s="6">
        <f>IF(A1700="","",VLOOKUP($A1700,超越经验表!$A:$C,3,))</f>
        <v>16784000000000</v>
      </c>
      <c r="D1700" s="6">
        <f>IF(A1700="","",VLOOKUP($A1700,超越经验表!$A:$D,4,))</f>
        <v>2</v>
      </c>
      <c r="E1700" s="6" t="str">
        <f t="shared" si="79"/>
        <v>9901.07万亿</v>
      </c>
      <c r="F1700" s="6">
        <f>IF(A1700="","",VLOOKUP($A1700,超越经验表!$A:$F,6,)-VLOOKUP($A$3-1,超越经验表!$A:$F,6,))</f>
        <v>9901065370387050</v>
      </c>
      <c r="G1700" s="6">
        <f>IF(A1700="","",VLOOKUP($A1700,超越经验表!$A:$G,7,)-VLOOKUP($A$3-1,超越经验表!$A:$G,7,))</f>
        <v>1897</v>
      </c>
      <c r="H1700" s="6">
        <f t="shared" si="80"/>
        <v>1699</v>
      </c>
    </row>
    <row r="1701" spans="1:8" x14ac:dyDescent="0.2">
      <c r="A1701" s="5">
        <f t="shared" si="81"/>
        <v>1700</v>
      </c>
      <c r="B1701" s="5" t="str">
        <f>IF(A1701="","",VLOOKUP($A1701,超越经验表!$A:$B,2,))</f>
        <v>16.79万亿</v>
      </c>
      <c r="C1701" s="5">
        <f>IF(A1701="","",VLOOKUP($A1701,超越经验表!$A:$C,3,))</f>
        <v>16792000000000</v>
      </c>
      <c r="D1701" s="5">
        <f>IF(A1701="","",VLOOKUP($A1701,超越经验表!$A:$D,4,))</f>
        <v>2</v>
      </c>
      <c r="E1701" s="5" t="str">
        <f t="shared" si="79"/>
        <v>9917.85万亿</v>
      </c>
      <c r="F1701" s="5">
        <f>IF(A1701="","",VLOOKUP($A1701,超越经验表!$A:$F,6,)-VLOOKUP($A$3-1,超越经验表!$A:$F,6,))</f>
        <v>9917849370387050</v>
      </c>
      <c r="G1701" s="5">
        <f>IF(A1701="","",VLOOKUP($A1701,超越经验表!$A:$G,7,)-VLOOKUP($A$3-1,超越经验表!$A:$G,7,))</f>
        <v>1899</v>
      </c>
      <c r="H1701" s="5">
        <f t="shared" si="80"/>
        <v>1700</v>
      </c>
    </row>
    <row r="1702" spans="1:8" x14ac:dyDescent="0.2">
      <c r="A1702" s="11">
        <f t="shared" si="81"/>
        <v>1701</v>
      </c>
      <c r="B1702" s="6" t="str">
        <f>IF(A1702="","",VLOOKUP($A1702,超越经验表!$A:$B,2,))</f>
        <v>16.8万亿</v>
      </c>
      <c r="C1702" s="6">
        <f>IF(A1702="","",VLOOKUP($A1702,超越经验表!$A:$C,3,))</f>
        <v>16800000000000</v>
      </c>
      <c r="D1702" s="6">
        <f>IF(A1702="","",VLOOKUP($A1702,超越经验表!$A:$D,4,))</f>
        <v>2</v>
      </c>
      <c r="E1702" s="6" t="str">
        <f t="shared" si="79"/>
        <v>9934.64万亿</v>
      </c>
      <c r="F1702" s="6">
        <f>IF(A1702="","",VLOOKUP($A1702,超越经验表!$A:$F,6,)-VLOOKUP($A$3-1,超越经验表!$A:$F,6,))</f>
        <v>9934641370387050</v>
      </c>
      <c r="G1702" s="6">
        <f>IF(A1702="","",VLOOKUP($A1702,超越经验表!$A:$G,7,)-VLOOKUP($A$3-1,超越经验表!$A:$G,7,))</f>
        <v>1901</v>
      </c>
      <c r="H1702" s="6">
        <f t="shared" si="80"/>
        <v>1701</v>
      </c>
    </row>
    <row r="1703" spans="1:8" x14ac:dyDescent="0.2">
      <c r="A1703" s="5">
        <f t="shared" si="81"/>
        <v>1702</v>
      </c>
      <c r="B1703" s="5" t="str">
        <f>IF(A1703="","",VLOOKUP($A1703,超越经验表!$A:$B,2,))</f>
        <v>16.81万亿</v>
      </c>
      <c r="C1703" s="5">
        <f>IF(A1703="","",VLOOKUP($A1703,超越经验表!$A:$C,3,))</f>
        <v>16808000000000</v>
      </c>
      <c r="D1703" s="5">
        <f>IF(A1703="","",VLOOKUP($A1703,超越经验表!$A:$D,4,))</f>
        <v>2</v>
      </c>
      <c r="E1703" s="5" t="str">
        <f t="shared" si="79"/>
        <v>9951.44万亿</v>
      </c>
      <c r="F1703" s="5">
        <f>IF(A1703="","",VLOOKUP($A1703,超越经验表!$A:$F,6,)-VLOOKUP($A$3-1,超越经验表!$A:$F,6,))</f>
        <v>9951441370387050</v>
      </c>
      <c r="G1703" s="5">
        <f>IF(A1703="","",VLOOKUP($A1703,超越经验表!$A:$G,7,)-VLOOKUP($A$3-1,超越经验表!$A:$G,7,))</f>
        <v>1903</v>
      </c>
      <c r="H1703" s="5">
        <f t="shared" si="80"/>
        <v>1702</v>
      </c>
    </row>
    <row r="1704" spans="1:8" x14ac:dyDescent="0.2">
      <c r="A1704" s="11">
        <f t="shared" si="81"/>
        <v>1703</v>
      </c>
      <c r="B1704" s="6" t="str">
        <f>IF(A1704="","",VLOOKUP($A1704,超越经验表!$A:$B,2,))</f>
        <v>16.82万亿</v>
      </c>
      <c r="C1704" s="6">
        <f>IF(A1704="","",VLOOKUP($A1704,超越经验表!$A:$C,3,))</f>
        <v>16816000000000</v>
      </c>
      <c r="D1704" s="6">
        <f>IF(A1704="","",VLOOKUP($A1704,超越经验表!$A:$D,4,))</f>
        <v>2</v>
      </c>
      <c r="E1704" s="6" t="str">
        <f t="shared" si="79"/>
        <v>9968.25万亿</v>
      </c>
      <c r="F1704" s="6">
        <f>IF(A1704="","",VLOOKUP($A1704,超越经验表!$A:$F,6,)-VLOOKUP($A$3-1,超越经验表!$A:$F,6,))</f>
        <v>9968249370387050</v>
      </c>
      <c r="G1704" s="6">
        <f>IF(A1704="","",VLOOKUP($A1704,超越经验表!$A:$G,7,)-VLOOKUP($A$3-1,超越经验表!$A:$G,7,))</f>
        <v>1905</v>
      </c>
      <c r="H1704" s="6">
        <f t="shared" si="80"/>
        <v>1703</v>
      </c>
    </row>
    <row r="1705" spans="1:8" x14ac:dyDescent="0.2">
      <c r="A1705" s="5">
        <f t="shared" si="81"/>
        <v>1704</v>
      </c>
      <c r="B1705" s="5" t="str">
        <f>IF(A1705="","",VLOOKUP($A1705,超越经验表!$A:$B,2,))</f>
        <v>16.82万亿</v>
      </c>
      <c r="C1705" s="5">
        <f>IF(A1705="","",VLOOKUP($A1705,超越经验表!$A:$C,3,))</f>
        <v>16824000000000</v>
      </c>
      <c r="D1705" s="5">
        <f>IF(A1705="","",VLOOKUP($A1705,超越经验表!$A:$D,4,))</f>
        <v>2</v>
      </c>
      <c r="E1705" s="5" t="str">
        <f t="shared" si="79"/>
        <v>9985.07万亿</v>
      </c>
      <c r="F1705" s="5">
        <f>IF(A1705="","",VLOOKUP($A1705,超越经验表!$A:$F,6,)-VLOOKUP($A$3-1,超越经验表!$A:$F,6,))</f>
        <v>9985065370387050</v>
      </c>
      <c r="G1705" s="5">
        <f>IF(A1705="","",VLOOKUP($A1705,超越经验表!$A:$G,7,)-VLOOKUP($A$3-1,超越经验表!$A:$G,7,))</f>
        <v>1907</v>
      </c>
      <c r="H1705" s="5">
        <f t="shared" si="80"/>
        <v>1704</v>
      </c>
    </row>
    <row r="1706" spans="1:8" x14ac:dyDescent="0.2">
      <c r="A1706" s="11">
        <f t="shared" si="81"/>
        <v>1705</v>
      </c>
      <c r="B1706" s="6" t="str">
        <f>IF(A1706="","",VLOOKUP($A1706,超越经验表!$A:$B,2,))</f>
        <v>16.83万亿</v>
      </c>
      <c r="C1706" s="6">
        <f>IF(A1706="","",VLOOKUP($A1706,超越经验表!$A:$C,3,))</f>
        <v>16832000000000</v>
      </c>
      <c r="D1706" s="6">
        <f>IF(A1706="","",VLOOKUP($A1706,超越经验表!$A:$D,4,))</f>
        <v>2</v>
      </c>
      <c r="E1706" s="6" t="str">
        <f t="shared" si="79"/>
        <v>1万兆</v>
      </c>
      <c r="F1706" s="6">
        <f>IF(A1706="","",VLOOKUP($A1706,超越经验表!$A:$F,6,)-VLOOKUP($A$3-1,超越经验表!$A:$F,6,))</f>
        <v>1.000188937038705E+16</v>
      </c>
      <c r="G1706" s="6">
        <f>IF(A1706="","",VLOOKUP($A1706,超越经验表!$A:$G,7,)-VLOOKUP($A$3-1,超越经验表!$A:$G,7,))</f>
        <v>1909</v>
      </c>
      <c r="H1706" s="6">
        <f t="shared" si="80"/>
        <v>1705</v>
      </c>
    </row>
    <row r="1707" spans="1:8" x14ac:dyDescent="0.2">
      <c r="A1707" s="5">
        <f t="shared" si="81"/>
        <v>1706</v>
      </c>
      <c r="B1707" s="5" t="str">
        <f>IF(A1707="","",VLOOKUP($A1707,超越经验表!$A:$B,2,))</f>
        <v>16.84万亿</v>
      </c>
      <c r="C1707" s="5">
        <f>IF(A1707="","",VLOOKUP($A1707,超越经验表!$A:$C,3,))</f>
        <v>16840000000000</v>
      </c>
      <c r="D1707" s="5">
        <f>IF(A1707="","",VLOOKUP($A1707,超越经验表!$A:$D,4,))</f>
        <v>2</v>
      </c>
      <c r="E1707" s="5" t="str">
        <f t="shared" si="79"/>
        <v>1万兆</v>
      </c>
      <c r="F1707" s="5">
        <f>IF(A1707="","",VLOOKUP($A1707,超越经验表!$A:$F,6,)-VLOOKUP($A$3-1,超越经验表!$A:$F,6,))</f>
        <v>1.001872137038705E+16</v>
      </c>
      <c r="G1707" s="5">
        <f>IF(A1707="","",VLOOKUP($A1707,超越经验表!$A:$G,7,)-VLOOKUP($A$3-1,超越经验表!$A:$G,7,))</f>
        <v>1911</v>
      </c>
      <c r="H1707" s="5">
        <f t="shared" si="80"/>
        <v>1706</v>
      </c>
    </row>
    <row r="1708" spans="1:8" x14ac:dyDescent="0.2">
      <c r="A1708" s="11">
        <f t="shared" si="81"/>
        <v>1707</v>
      </c>
      <c r="B1708" s="6" t="str">
        <f>IF(A1708="","",VLOOKUP($A1708,超越经验表!$A:$B,2,))</f>
        <v>16.85万亿</v>
      </c>
      <c r="C1708" s="6">
        <f>IF(A1708="","",VLOOKUP($A1708,超越经验表!$A:$C,3,))</f>
        <v>16848000000000</v>
      </c>
      <c r="D1708" s="6">
        <f>IF(A1708="","",VLOOKUP($A1708,超越经验表!$A:$D,4,))</f>
        <v>2</v>
      </c>
      <c r="E1708" s="6" t="str">
        <f t="shared" si="79"/>
        <v>1万兆</v>
      </c>
      <c r="F1708" s="6">
        <f>IF(A1708="","",VLOOKUP($A1708,超越经验表!$A:$F,6,)-VLOOKUP($A$3-1,超越经验表!$A:$F,6,))</f>
        <v>1.003556137038705E+16</v>
      </c>
      <c r="G1708" s="6">
        <f>IF(A1708="","",VLOOKUP($A1708,超越经验表!$A:$G,7,)-VLOOKUP($A$3-1,超越经验表!$A:$G,7,))</f>
        <v>1913</v>
      </c>
      <c r="H1708" s="6">
        <f t="shared" si="80"/>
        <v>1707</v>
      </c>
    </row>
    <row r="1709" spans="1:8" x14ac:dyDescent="0.2">
      <c r="A1709" s="5">
        <f t="shared" si="81"/>
        <v>1708</v>
      </c>
      <c r="B1709" s="5" t="str">
        <f>IF(A1709="","",VLOOKUP($A1709,超越经验表!$A:$B,2,))</f>
        <v>16.86万亿</v>
      </c>
      <c r="C1709" s="5">
        <f>IF(A1709="","",VLOOKUP($A1709,超越经验表!$A:$C,3,))</f>
        <v>16856000000000</v>
      </c>
      <c r="D1709" s="5">
        <f>IF(A1709="","",VLOOKUP($A1709,超越经验表!$A:$D,4,))</f>
        <v>2</v>
      </c>
      <c r="E1709" s="5" t="str">
        <f t="shared" si="79"/>
        <v>1.01万兆</v>
      </c>
      <c r="F1709" s="5">
        <f>IF(A1709="","",VLOOKUP($A1709,超越经验表!$A:$F,6,)-VLOOKUP($A$3-1,超越经验表!$A:$F,6,))</f>
        <v>1.005240937038705E+16</v>
      </c>
      <c r="G1709" s="5">
        <f>IF(A1709="","",VLOOKUP($A1709,超越经验表!$A:$G,7,)-VLOOKUP($A$3-1,超越经验表!$A:$G,7,))</f>
        <v>1915</v>
      </c>
      <c r="H1709" s="5">
        <f t="shared" si="80"/>
        <v>1708</v>
      </c>
    </row>
    <row r="1710" spans="1:8" x14ac:dyDescent="0.2">
      <c r="A1710" s="11">
        <f t="shared" si="81"/>
        <v>1709</v>
      </c>
      <c r="B1710" s="6" t="str">
        <f>IF(A1710="","",VLOOKUP($A1710,超越经验表!$A:$B,2,))</f>
        <v>16.86万亿</v>
      </c>
      <c r="C1710" s="6">
        <f>IF(A1710="","",VLOOKUP($A1710,超越经验表!$A:$C,3,))</f>
        <v>16864000000000</v>
      </c>
      <c r="D1710" s="6">
        <f>IF(A1710="","",VLOOKUP($A1710,超越经验表!$A:$D,4,))</f>
        <v>2</v>
      </c>
      <c r="E1710" s="6" t="str">
        <f t="shared" si="79"/>
        <v>1.01万兆</v>
      </c>
      <c r="F1710" s="6">
        <f>IF(A1710="","",VLOOKUP($A1710,超越经验表!$A:$F,6,)-VLOOKUP($A$3-1,超越经验表!$A:$F,6,))</f>
        <v>1.006926537038705E+16</v>
      </c>
      <c r="G1710" s="6">
        <f>IF(A1710="","",VLOOKUP($A1710,超越经验表!$A:$G,7,)-VLOOKUP($A$3-1,超越经验表!$A:$G,7,))</f>
        <v>1917</v>
      </c>
      <c r="H1710" s="6">
        <f t="shared" si="80"/>
        <v>1709</v>
      </c>
    </row>
    <row r="1711" spans="1:8" x14ac:dyDescent="0.2">
      <c r="A1711" s="5">
        <f t="shared" si="81"/>
        <v>1710</v>
      </c>
      <c r="B1711" s="5" t="str">
        <f>IF(A1711="","",VLOOKUP($A1711,超越经验表!$A:$B,2,))</f>
        <v>16.87万亿</v>
      </c>
      <c r="C1711" s="5">
        <f>IF(A1711="","",VLOOKUP($A1711,超越经验表!$A:$C,3,))</f>
        <v>16872000000000</v>
      </c>
      <c r="D1711" s="5">
        <f>IF(A1711="","",VLOOKUP($A1711,超越经验表!$A:$D,4,))</f>
        <v>2</v>
      </c>
      <c r="E1711" s="5" t="str">
        <f t="shared" si="79"/>
        <v>1.01万兆</v>
      </c>
      <c r="F1711" s="5">
        <f>IF(A1711="","",VLOOKUP($A1711,超越经验表!$A:$F,6,)-VLOOKUP($A$3-1,超越经验表!$A:$F,6,))</f>
        <v>1.008612937038705E+16</v>
      </c>
      <c r="G1711" s="5">
        <f>IF(A1711="","",VLOOKUP($A1711,超越经验表!$A:$G,7,)-VLOOKUP($A$3-1,超越经验表!$A:$G,7,))</f>
        <v>1919</v>
      </c>
      <c r="H1711" s="5">
        <f t="shared" si="80"/>
        <v>1710</v>
      </c>
    </row>
    <row r="1712" spans="1:8" x14ac:dyDescent="0.2">
      <c r="A1712" s="11">
        <f t="shared" si="81"/>
        <v>1711</v>
      </c>
      <c r="B1712" s="6" t="str">
        <f>IF(A1712="","",VLOOKUP($A1712,超越经验表!$A:$B,2,))</f>
        <v>16.88万亿</v>
      </c>
      <c r="C1712" s="6">
        <f>IF(A1712="","",VLOOKUP($A1712,超越经验表!$A:$C,3,))</f>
        <v>16880000000000</v>
      </c>
      <c r="D1712" s="6">
        <f>IF(A1712="","",VLOOKUP($A1712,超越经验表!$A:$D,4,))</f>
        <v>2</v>
      </c>
      <c r="E1712" s="6" t="str">
        <f t="shared" si="79"/>
        <v>1.01万兆</v>
      </c>
      <c r="F1712" s="6">
        <f>IF(A1712="","",VLOOKUP($A1712,超越经验表!$A:$F,6,)-VLOOKUP($A$3-1,超越经验表!$A:$F,6,))</f>
        <v>1.010300137038705E+16</v>
      </c>
      <c r="G1712" s="6">
        <f>IF(A1712="","",VLOOKUP($A1712,超越经验表!$A:$G,7,)-VLOOKUP($A$3-1,超越经验表!$A:$G,7,))</f>
        <v>1921</v>
      </c>
      <c r="H1712" s="6">
        <f t="shared" si="80"/>
        <v>1711</v>
      </c>
    </row>
    <row r="1713" spans="1:8" x14ac:dyDescent="0.2">
      <c r="A1713" s="5">
        <f t="shared" si="81"/>
        <v>1712</v>
      </c>
      <c r="B1713" s="5" t="str">
        <f>IF(A1713="","",VLOOKUP($A1713,超越经验表!$A:$B,2,))</f>
        <v>16.89万亿</v>
      </c>
      <c r="C1713" s="5">
        <f>IF(A1713="","",VLOOKUP($A1713,超越经验表!$A:$C,3,))</f>
        <v>16888000000000</v>
      </c>
      <c r="D1713" s="5">
        <f>IF(A1713="","",VLOOKUP($A1713,超越经验表!$A:$D,4,))</f>
        <v>2</v>
      </c>
      <c r="E1713" s="5" t="str">
        <f t="shared" si="79"/>
        <v>1.01万兆</v>
      </c>
      <c r="F1713" s="5">
        <f>IF(A1713="","",VLOOKUP($A1713,超越经验表!$A:$F,6,)-VLOOKUP($A$3-1,超越经验表!$A:$F,6,))</f>
        <v>1.011988137038705E+16</v>
      </c>
      <c r="G1713" s="5">
        <f>IF(A1713="","",VLOOKUP($A1713,超越经验表!$A:$G,7,)-VLOOKUP($A$3-1,超越经验表!$A:$G,7,))</f>
        <v>1923</v>
      </c>
      <c r="H1713" s="5">
        <f t="shared" si="80"/>
        <v>1712</v>
      </c>
    </row>
    <row r="1714" spans="1:8" x14ac:dyDescent="0.2">
      <c r="A1714" s="11">
        <f t="shared" si="81"/>
        <v>1713</v>
      </c>
      <c r="B1714" s="6" t="str">
        <f>IF(A1714="","",VLOOKUP($A1714,超越经验表!$A:$B,2,))</f>
        <v>16.9万亿</v>
      </c>
      <c r="C1714" s="6">
        <f>IF(A1714="","",VLOOKUP($A1714,超越经验表!$A:$C,3,))</f>
        <v>16896000000000</v>
      </c>
      <c r="D1714" s="6">
        <f>IF(A1714="","",VLOOKUP($A1714,超越经验表!$A:$D,4,))</f>
        <v>2</v>
      </c>
      <c r="E1714" s="6" t="str">
        <f t="shared" si="79"/>
        <v>1.01万兆</v>
      </c>
      <c r="F1714" s="6">
        <f>IF(A1714="","",VLOOKUP($A1714,超越经验表!$A:$F,6,)-VLOOKUP($A$3-1,超越经验表!$A:$F,6,))</f>
        <v>1.013676937038705E+16</v>
      </c>
      <c r="G1714" s="6">
        <f>IF(A1714="","",VLOOKUP($A1714,超越经验表!$A:$G,7,)-VLOOKUP($A$3-1,超越经验表!$A:$G,7,))</f>
        <v>1925</v>
      </c>
      <c r="H1714" s="6">
        <f t="shared" si="80"/>
        <v>1713</v>
      </c>
    </row>
    <row r="1715" spans="1:8" x14ac:dyDescent="0.2">
      <c r="A1715" s="5">
        <f t="shared" si="81"/>
        <v>1714</v>
      </c>
      <c r="B1715" s="5" t="str">
        <f>IF(A1715="","",VLOOKUP($A1715,超越经验表!$A:$B,2,))</f>
        <v>16.9万亿</v>
      </c>
      <c r="C1715" s="5">
        <f>IF(A1715="","",VLOOKUP($A1715,超越经验表!$A:$C,3,))</f>
        <v>16904000000000</v>
      </c>
      <c r="D1715" s="5">
        <f>IF(A1715="","",VLOOKUP($A1715,超越经验表!$A:$D,4,))</f>
        <v>2</v>
      </c>
      <c r="E1715" s="5" t="str">
        <f t="shared" si="79"/>
        <v>1.02万兆</v>
      </c>
      <c r="F1715" s="5">
        <f>IF(A1715="","",VLOOKUP($A1715,超越经验表!$A:$F,6,)-VLOOKUP($A$3-1,超越经验表!$A:$F,6,))</f>
        <v>1.015366537038705E+16</v>
      </c>
      <c r="G1715" s="5">
        <f>IF(A1715="","",VLOOKUP($A1715,超越经验表!$A:$G,7,)-VLOOKUP($A$3-1,超越经验表!$A:$G,7,))</f>
        <v>1927</v>
      </c>
      <c r="H1715" s="5">
        <f t="shared" si="80"/>
        <v>1714</v>
      </c>
    </row>
    <row r="1716" spans="1:8" x14ac:dyDescent="0.2">
      <c r="A1716" s="11">
        <f t="shared" si="81"/>
        <v>1715</v>
      </c>
      <c r="B1716" s="6" t="str">
        <f>IF(A1716="","",VLOOKUP($A1716,超越经验表!$A:$B,2,))</f>
        <v>16.91万亿</v>
      </c>
      <c r="C1716" s="6">
        <f>IF(A1716="","",VLOOKUP($A1716,超越经验表!$A:$C,3,))</f>
        <v>16912000000000</v>
      </c>
      <c r="D1716" s="6">
        <f>IF(A1716="","",VLOOKUP($A1716,超越经验表!$A:$D,4,))</f>
        <v>2</v>
      </c>
      <c r="E1716" s="6" t="str">
        <f t="shared" si="79"/>
        <v>1.02万兆</v>
      </c>
      <c r="F1716" s="6">
        <f>IF(A1716="","",VLOOKUP($A1716,超越经验表!$A:$F,6,)-VLOOKUP($A$3-1,超越经验表!$A:$F,6,))</f>
        <v>1.017056937038705E+16</v>
      </c>
      <c r="G1716" s="6">
        <f>IF(A1716="","",VLOOKUP($A1716,超越经验表!$A:$G,7,)-VLOOKUP($A$3-1,超越经验表!$A:$G,7,))</f>
        <v>1929</v>
      </c>
      <c r="H1716" s="6">
        <f t="shared" si="80"/>
        <v>1715</v>
      </c>
    </row>
    <row r="1717" spans="1:8" x14ac:dyDescent="0.2">
      <c r="A1717" s="5">
        <f t="shared" si="81"/>
        <v>1716</v>
      </c>
      <c r="B1717" s="5" t="str">
        <f>IF(A1717="","",VLOOKUP($A1717,超越经验表!$A:$B,2,))</f>
        <v>16.92万亿</v>
      </c>
      <c r="C1717" s="5">
        <f>IF(A1717="","",VLOOKUP($A1717,超越经验表!$A:$C,3,))</f>
        <v>16920000000000</v>
      </c>
      <c r="D1717" s="5">
        <f>IF(A1717="","",VLOOKUP($A1717,超越经验表!$A:$D,4,))</f>
        <v>2</v>
      </c>
      <c r="E1717" s="5" t="str">
        <f t="shared" si="79"/>
        <v>1.02万兆</v>
      </c>
      <c r="F1717" s="5">
        <f>IF(A1717="","",VLOOKUP($A1717,超越经验表!$A:$F,6,)-VLOOKUP($A$3-1,超越经验表!$A:$F,6,))</f>
        <v>1.018748137038705E+16</v>
      </c>
      <c r="G1717" s="5">
        <f>IF(A1717="","",VLOOKUP($A1717,超越经验表!$A:$G,7,)-VLOOKUP($A$3-1,超越经验表!$A:$G,7,))</f>
        <v>1931</v>
      </c>
      <c r="H1717" s="5">
        <f t="shared" si="80"/>
        <v>1716</v>
      </c>
    </row>
    <row r="1718" spans="1:8" x14ac:dyDescent="0.2">
      <c r="A1718" s="11">
        <f t="shared" si="81"/>
        <v>1717</v>
      </c>
      <c r="B1718" s="6" t="str">
        <f>IF(A1718="","",VLOOKUP($A1718,超越经验表!$A:$B,2,))</f>
        <v>16.93万亿</v>
      </c>
      <c r="C1718" s="6">
        <f>IF(A1718="","",VLOOKUP($A1718,超越经验表!$A:$C,3,))</f>
        <v>16928000000000</v>
      </c>
      <c r="D1718" s="6">
        <f>IF(A1718="","",VLOOKUP($A1718,超越经验表!$A:$D,4,))</f>
        <v>2</v>
      </c>
      <c r="E1718" s="6" t="str">
        <f t="shared" si="79"/>
        <v>1.02万兆</v>
      </c>
      <c r="F1718" s="6">
        <f>IF(A1718="","",VLOOKUP($A1718,超越经验表!$A:$F,6,)-VLOOKUP($A$3-1,超越经验表!$A:$F,6,))</f>
        <v>1.020440137038705E+16</v>
      </c>
      <c r="G1718" s="6">
        <f>IF(A1718="","",VLOOKUP($A1718,超越经验表!$A:$G,7,)-VLOOKUP($A$3-1,超越经验表!$A:$G,7,))</f>
        <v>1933</v>
      </c>
      <c r="H1718" s="6">
        <f t="shared" si="80"/>
        <v>1717</v>
      </c>
    </row>
    <row r="1719" spans="1:8" x14ac:dyDescent="0.2">
      <c r="A1719" s="5">
        <f t="shared" si="81"/>
        <v>1718</v>
      </c>
      <c r="B1719" s="5" t="str">
        <f>IF(A1719="","",VLOOKUP($A1719,超越经验表!$A:$B,2,))</f>
        <v>16.94万亿</v>
      </c>
      <c r="C1719" s="5">
        <f>IF(A1719="","",VLOOKUP($A1719,超越经验表!$A:$C,3,))</f>
        <v>16936000000000</v>
      </c>
      <c r="D1719" s="5">
        <f>IF(A1719="","",VLOOKUP($A1719,超越经验表!$A:$D,4,))</f>
        <v>2</v>
      </c>
      <c r="E1719" s="5" t="str">
        <f t="shared" si="79"/>
        <v>1.02万兆</v>
      </c>
      <c r="F1719" s="5">
        <f>IF(A1719="","",VLOOKUP($A1719,超越经验表!$A:$F,6,)-VLOOKUP($A$3-1,超越经验表!$A:$F,6,))</f>
        <v>1.022132937038705E+16</v>
      </c>
      <c r="G1719" s="5">
        <f>IF(A1719="","",VLOOKUP($A1719,超越经验表!$A:$G,7,)-VLOOKUP($A$3-1,超越经验表!$A:$G,7,))</f>
        <v>1935</v>
      </c>
      <c r="H1719" s="5">
        <f t="shared" si="80"/>
        <v>1718</v>
      </c>
    </row>
    <row r="1720" spans="1:8" x14ac:dyDescent="0.2">
      <c r="A1720" s="11">
        <f t="shared" si="81"/>
        <v>1719</v>
      </c>
      <c r="B1720" s="6" t="str">
        <f>IF(A1720="","",VLOOKUP($A1720,超越经验表!$A:$B,2,))</f>
        <v>16.94万亿</v>
      </c>
      <c r="C1720" s="6">
        <f>IF(A1720="","",VLOOKUP($A1720,超越经验表!$A:$C,3,))</f>
        <v>16944000000000</v>
      </c>
      <c r="D1720" s="6">
        <f>IF(A1720="","",VLOOKUP($A1720,超越经验表!$A:$D,4,))</f>
        <v>2</v>
      </c>
      <c r="E1720" s="6" t="str">
        <f t="shared" si="79"/>
        <v>1.02万兆</v>
      </c>
      <c r="F1720" s="6">
        <f>IF(A1720="","",VLOOKUP($A1720,超越经验表!$A:$F,6,)-VLOOKUP($A$3-1,超越经验表!$A:$F,6,))</f>
        <v>1.023826537038705E+16</v>
      </c>
      <c r="G1720" s="6">
        <f>IF(A1720="","",VLOOKUP($A1720,超越经验表!$A:$G,7,)-VLOOKUP($A$3-1,超越经验表!$A:$G,7,))</f>
        <v>1937</v>
      </c>
      <c r="H1720" s="6">
        <f t="shared" si="80"/>
        <v>1719</v>
      </c>
    </row>
    <row r="1721" spans="1:8" x14ac:dyDescent="0.2">
      <c r="A1721" s="5">
        <f t="shared" si="81"/>
        <v>1720</v>
      </c>
      <c r="B1721" s="5" t="str">
        <f>IF(A1721="","",VLOOKUP($A1721,超越经验表!$A:$B,2,))</f>
        <v>16.95万亿</v>
      </c>
      <c r="C1721" s="5">
        <f>IF(A1721="","",VLOOKUP($A1721,超越经验表!$A:$C,3,))</f>
        <v>16952000000000</v>
      </c>
      <c r="D1721" s="5">
        <f>IF(A1721="","",VLOOKUP($A1721,超越经验表!$A:$D,4,))</f>
        <v>2</v>
      </c>
      <c r="E1721" s="5" t="str">
        <f t="shared" si="79"/>
        <v>1.03万兆</v>
      </c>
      <c r="F1721" s="5">
        <f>IF(A1721="","",VLOOKUP($A1721,超越经验表!$A:$F,6,)-VLOOKUP($A$3-1,超越经验表!$A:$F,6,))</f>
        <v>1.025520937038705E+16</v>
      </c>
      <c r="G1721" s="5">
        <f>IF(A1721="","",VLOOKUP($A1721,超越经验表!$A:$G,7,)-VLOOKUP($A$3-1,超越经验表!$A:$G,7,))</f>
        <v>1939</v>
      </c>
      <c r="H1721" s="5">
        <f t="shared" si="80"/>
        <v>1720</v>
      </c>
    </row>
    <row r="1722" spans="1:8" x14ac:dyDescent="0.2">
      <c r="A1722" s="11">
        <f t="shared" si="81"/>
        <v>1721</v>
      </c>
      <c r="B1722" s="6" t="str">
        <f>IF(A1722="","",VLOOKUP($A1722,超越经验表!$A:$B,2,))</f>
        <v>16.96万亿</v>
      </c>
      <c r="C1722" s="6">
        <f>IF(A1722="","",VLOOKUP($A1722,超越经验表!$A:$C,3,))</f>
        <v>16960000000000</v>
      </c>
      <c r="D1722" s="6">
        <f>IF(A1722="","",VLOOKUP($A1722,超越经验表!$A:$D,4,))</f>
        <v>2</v>
      </c>
      <c r="E1722" s="6" t="str">
        <f t="shared" si="79"/>
        <v>1.03万兆</v>
      </c>
      <c r="F1722" s="6">
        <f>IF(A1722="","",VLOOKUP($A1722,超越经验表!$A:$F,6,)-VLOOKUP($A$3-1,超越经验表!$A:$F,6,))</f>
        <v>1.027216137038705E+16</v>
      </c>
      <c r="G1722" s="6">
        <f>IF(A1722="","",VLOOKUP($A1722,超越经验表!$A:$G,7,)-VLOOKUP($A$3-1,超越经验表!$A:$G,7,))</f>
        <v>1941</v>
      </c>
      <c r="H1722" s="6">
        <f t="shared" si="80"/>
        <v>1721</v>
      </c>
    </row>
    <row r="1723" spans="1:8" x14ac:dyDescent="0.2">
      <c r="A1723" s="5">
        <f t="shared" si="81"/>
        <v>1722</v>
      </c>
      <c r="B1723" s="5" t="str">
        <f>IF(A1723="","",VLOOKUP($A1723,超越经验表!$A:$B,2,))</f>
        <v>16.97万亿</v>
      </c>
      <c r="C1723" s="5">
        <f>IF(A1723="","",VLOOKUP($A1723,超越经验表!$A:$C,3,))</f>
        <v>16968000000000</v>
      </c>
      <c r="D1723" s="5">
        <f>IF(A1723="","",VLOOKUP($A1723,超越经验表!$A:$D,4,))</f>
        <v>2</v>
      </c>
      <c r="E1723" s="5" t="str">
        <f t="shared" si="79"/>
        <v>1.03万兆</v>
      </c>
      <c r="F1723" s="5">
        <f>IF(A1723="","",VLOOKUP($A1723,超越经验表!$A:$F,6,)-VLOOKUP($A$3-1,超越经验表!$A:$F,6,))</f>
        <v>1.028912137038705E+16</v>
      </c>
      <c r="G1723" s="5">
        <f>IF(A1723="","",VLOOKUP($A1723,超越经验表!$A:$G,7,)-VLOOKUP($A$3-1,超越经验表!$A:$G,7,))</f>
        <v>1943</v>
      </c>
      <c r="H1723" s="5">
        <f t="shared" si="80"/>
        <v>1722</v>
      </c>
    </row>
    <row r="1724" spans="1:8" x14ac:dyDescent="0.2">
      <c r="A1724" s="11">
        <f t="shared" si="81"/>
        <v>1723</v>
      </c>
      <c r="B1724" s="6" t="str">
        <f>IF(A1724="","",VLOOKUP($A1724,超越经验表!$A:$B,2,))</f>
        <v>16.98万亿</v>
      </c>
      <c r="C1724" s="6">
        <f>IF(A1724="","",VLOOKUP($A1724,超越经验表!$A:$C,3,))</f>
        <v>16976000000000</v>
      </c>
      <c r="D1724" s="6">
        <f>IF(A1724="","",VLOOKUP($A1724,超越经验表!$A:$D,4,))</f>
        <v>2</v>
      </c>
      <c r="E1724" s="6" t="str">
        <f t="shared" si="79"/>
        <v>1.03万兆</v>
      </c>
      <c r="F1724" s="6">
        <f>IF(A1724="","",VLOOKUP($A1724,超越经验表!$A:$F,6,)-VLOOKUP($A$3-1,超越经验表!$A:$F,6,))</f>
        <v>1.030608937038705E+16</v>
      </c>
      <c r="G1724" s="6">
        <f>IF(A1724="","",VLOOKUP($A1724,超越经验表!$A:$G,7,)-VLOOKUP($A$3-1,超越经验表!$A:$G,7,))</f>
        <v>1945</v>
      </c>
      <c r="H1724" s="6">
        <f t="shared" si="80"/>
        <v>1723</v>
      </c>
    </row>
    <row r="1725" spans="1:8" x14ac:dyDescent="0.2">
      <c r="A1725" s="5">
        <f t="shared" si="81"/>
        <v>1724</v>
      </c>
      <c r="B1725" s="5" t="str">
        <f>IF(A1725="","",VLOOKUP($A1725,超越经验表!$A:$B,2,))</f>
        <v>16.98万亿</v>
      </c>
      <c r="C1725" s="5">
        <f>IF(A1725="","",VLOOKUP($A1725,超越经验表!$A:$C,3,))</f>
        <v>16984000000000</v>
      </c>
      <c r="D1725" s="5">
        <f>IF(A1725="","",VLOOKUP($A1725,超越经验表!$A:$D,4,))</f>
        <v>2</v>
      </c>
      <c r="E1725" s="5" t="str">
        <f t="shared" si="79"/>
        <v>1.03万兆</v>
      </c>
      <c r="F1725" s="5">
        <f>IF(A1725="","",VLOOKUP($A1725,超越经验表!$A:$F,6,)-VLOOKUP($A$3-1,超越经验表!$A:$F,6,))</f>
        <v>1.032306537038705E+16</v>
      </c>
      <c r="G1725" s="5">
        <f>IF(A1725="","",VLOOKUP($A1725,超越经验表!$A:$G,7,)-VLOOKUP($A$3-1,超越经验表!$A:$G,7,))</f>
        <v>1947</v>
      </c>
      <c r="H1725" s="5">
        <f t="shared" si="80"/>
        <v>1724</v>
      </c>
    </row>
    <row r="1726" spans="1:8" x14ac:dyDescent="0.2">
      <c r="A1726" s="11">
        <f t="shared" si="81"/>
        <v>1725</v>
      </c>
      <c r="B1726" s="6" t="str">
        <f>IF(A1726="","",VLOOKUP($A1726,超越经验表!$A:$B,2,))</f>
        <v>16.99万亿</v>
      </c>
      <c r="C1726" s="6">
        <f>IF(A1726="","",VLOOKUP($A1726,超越经验表!$A:$C,3,))</f>
        <v>16992000000000</v>
      </c>
      <c r="D1726" s="6">
        <f>IF(A1726="","",VLOOKUP($A1726,超越经验表!$A:$D,4,))</f>
        <v>2</v>
      </c>
      <c r="E1726" s="6" t="str">
        <f t="shared" si="79"/>
        <v>1.03万兆</v>
      </c>
      <c r="F1726" s="6">
        <f>IF(A1726="","",VLOOKUP($A1726,超越经验表!$A:$F,6,)-VLOOKUP($A$3-1,超越经验表!$A:$F,6,))</f>
        <v>1.034004937038705E+16</v>
      </c>
      <c r="G1726" s="6">
        <f>IF(A1726="","",VLOOKUP($A1726,超越经验表!$A:$G,7,)-VLOOKUP($A$3-1,超越经验表!$A:$G,7,))</f>
        <v>1949</v>
      </c>
      <c r="H1726" s="6">
        <f t="shared" si="80"/>
        <v>1725</v>
      </c>
    </row>
    <row r="1727" spans="1:8" x14ac:dyDescent="0.2">
      <c r="A1727" s="5">
        <f t="shared" si="81"/>
        <v>1726</v>
      </c>
      <c r="B1727" s="5" t="str">
        <f>IF(A1727="","",VLOOKUP($A1727,超越经验表!$A:$B,2,))</f>
        <v>17万亿</v>
      </c>
      <c r="C1727" s="5">
        <f>IF(A1727="","",VLOOKUP($A1727,超越经验表!$A:$C,3,))</f>
        <v>17000000000000</v>
      </c>
      <c r="D1727" s="5">
        <f>IF(A1727="","",VLOOKUP($A1727,超越经验表!$A:$D,4,))</f>
        <v>2</v>
      </c>
      <c r="E1727" s="5" t="str">
        <f t="shared" si="79"/>
        <v>1.04万兆</v>
      </c>
      <c r="F1727" s="5">
        <f>IF(A1727="","",VLOOKUP($A1727,超越经验表!$A:$F,6,)-VLOOKUP($A$3-1,超越经验表!$A:$F,6,))</f>
        <v>1.035704137038705E+16</v>
      </c>
      <c r="G1727" s="5">
        <f>IF(A1727="","",VLOOKUP($A1727,超越经验表!$A:$G,7,)-VLOOKUP($A$3-1,超越经验表!$A:$G,7,))</f>
        <v>1951</v>
      </c>
      <c r="H1727" s="5">
        <f t="shared" si="80"/>
        <v>1726</v>
      </c>
    </row>
    <row r="1728" spans="1:8" x14ac:dyDescent="0.2">
      <c r="A1728" s="11">
        <f t="shared" si="81"/>
        <v>1727</v>
      </c>
      <c r="B1728" s="6" t="str">
        <f>IF(A1728="","",VLOOKUP($A1728,超越经验表!$A:$B,2,))</f>
        <v>17.01万亿</v>
      </c>
      <c r="C1728" s="6">
        <f>IF(A1728="","",VLOOKUP($A1728,超越经验表!$A:$C,3,))</f>
        <v>17008000000000</v>
      </c>
      <c r="D1728" s="6">
        <f>IF(A1728="","",VLOOKUP($A1728,超越经验表!$A:$D,4,))</f>
        <v>2</v>
      </c>
      <c r="E1728" s="6" t="str">
        <f t="shared" si="79"/>
        <v>1.04万兆</v>
      </c>
      <c r="F1728" s="6">
        <f>IF(A1728="","",VLOOKUP($A1728,超越经验表!$A:$F,6,)-VLOOKUP($A$3-1,超越经验表!$A:$F,6,))</f>
        <v>1.037404137038705E+16</v>
      </c>
      <c r="G1728" s="6">
        <f>IF(A1728="","",VLOOKUP($A1728,超越经验表!$A:$G,7,)-VLOOKUP($A$3-1,超越经验表!$A:$G,7,))</f>
        <v>1953</v>
      </c>
      <c r="H1728" s="6">
        <f t="shared" si="80"/>
        <v>1727</v>
      </c>
    </row>
    <row r="1729" spans="1:8" x14ac:dyDescent="0.2">
      <c r="A1729" s="5">
        <f t="shared" si="81"/>
        <v>1728</v>
      </c>
      <c r="B1729" s="5" t="str">
        <f>IF(A1729="","",VLOOKUP($A1729,超越经验表!$A:$B,2,))</f>
        <v>17.02万亿</v>
      </c>
      <c r="C1729" s="5">
        <f>IF(A1729="","",VLOOKUP($A1729,超越经验表!$A:$C,3,))</f>
        <v>17016000000000</v>
      </c>
      <c r="D1729" s="5">
        <f>IF(A1729="","",VLOOKUP($A1729,超越经验表!$A:$D,4,))</f>
        <v>2</v>
      </c>
      <c r="E1729" s="5" t="str">
        <f t="shared" si="79"/>
        <v>1.04万兆</v>
      </c>
      <c r="F1729" s="5">
        <f>IF(A1729="","",VLOOKUP($A1729,超越经验表!$A:$F,6,)-VLOOKUP($A$3-1,超越经验表!$A:$F,6,))</f>
        <v>1.039104937038705E+16</v>
      </c>
      <c r="G1729" s="5">
        <f>IF(A1729="","",VLOOKUP($A1729,超越经验表!$A:$G,7,)-VLOOKUP($A$3-1,超越经验表!$A:$G,7,))</f>
        <v>1955</v>
      </c>
      <c r="H1729" s="5">
        <f t="shared" si="80"/>
        <v>1728</v>
      </c>
    </row>
    <row r="1730" spans="1:8" x14ac:dyDescent="0.2">
      <c r="A1730" s="11">
        <f t="shared" si="81"/>
        <v>1729</v>
      </c>
      <c r="B1730" s="6" t="str">
        <f>IF(A1730="","",VLOOKUP($A1730,超越经验表!$A:$B,2,))</f>
        <v>17.02万亿</v>
      </c>
      <c r="C1730" s="6">
        <f>IF(A1730="","",VLOOKUP($A1730,超越经验表!$A:$C,3,))</f>
        <v>17024000000000</v>
      </c>
      <c r="D1730" s="6">
        <f>IF(A1730="","",VLOOKUP($A1730,超越经验表!$A:$D,4,))</f>
        <v>2</v>
      </c>
      <c r="E1730" s="6" t="str">
        <f t="shared" si="79"/>
        <v>1.04万兆</v>
      </c>
      <c r="F1730" s="6">
        <f>IF(A1730="","",VLOOKUP($A1730,超越经验表!$A:$F,6,)-VLOOKUP($A$3-1,超越经验表!$A:$F,6,))</f>
        <v>1.040806537038705E+16</v>
      </c>
      <c r="G1730" s="6">
        <f>IF(A1730="","",VLOOKUP($A1730,超越经验表!$A:$G,7,)-VLOOKUP($A$3-1,超越经验表!$A:$G,7,))</f>
        <v>1957</v>
      </c>
      <c r="H1730" s="6">
        <f t="shared" si="80"/>
        <v>1729</v>
      </c>
    </row>
    <row r="1731" spans="1:8" x14ac:dyDescent="0.2">
      <c r="A1731" s="5">
        <f t="shared" si="81"/>
        <v>1730</v>
      </c>
      <c r="B1731" s="5" t="str">
        <f>IF(A1731="","",VLOOKUP($A1731,超越经验表!$A:$B,2,))</f>
        <v>17.03万亿</v>
      </c>
      <c r="C1731" s="5">
        <f>IF(A1731="","",VLOOKUP($A1731,超越经验表!$A:$C,3,))</f>
        <v>17032000000000</v>
      </c>
      <c r="D1731" s="5">
        <f>IF(A1731="","",VLOOKUP($A1731,超越经验表!$A:$D,4,))</f>
        <v>2</v>
      </c>
      <c r="E1731" s="5" t="str">
        <f t="shared" si="79"/>
        <v>1.04万兆</v>
      </c>
      <c r="F1731" s="5">
        <f>IF(A1731="","",VLOOKUP($A1731,超越经验表!$A:$F,6,)-VLOOKUP($A$3-1,超越经验表!$A:$F,6,))</f>
        <v>1.042508937038705E+16</v>
      </c>
      <c r="G1731" s="5">
        <f>IF(A1731="","",VLOOKUP($A1731,超越经验表!$A:$G,7,)-VLOOKUP($A$3-1,超越经验表!$A:$G,7,))</f>
        <v>1959</v>
      </c>
      <c r="H1731" s="5">
        <f t="shared" si="80"/>
        <v>1730</v>
      </c>
    </row>
    <row r="1732" spans="1:8" x14ac:dyDescent="0.2">
      <c r="A1732" s="11">
        <f t="shared" si="81"/>
        <v>1731</v>
      </c>
      <c r="B1732" s="6" t="str">
        <f>IF(A1732="","",VLOOKUP($A1732,超越经验表!$A:$B,2,))</f>
        <v>17.04万亿</v>
      </c>
      <c r="C1732" s="6">
        <f>IF(A1732="","",VLOOKUP($A1732,超越经验表!$A:$C,3,))</f>
        <v>17040000000000</v>
      </c>
      <c r="D1732" s="6">
        <f>IF(A1732="","",VLOOKUP($A1732,超越经验表!$A:$D,4,))</f>
        <v>2</v>
      </c>
      <c r="E1732" s="6" t="str">
        <f t="shared" si="79"/>
        <v>1.04万兆</v>
      </c>
      <c r="F1732" s="6">
        <f>IF(A1732="","",VLOOKUP($A1732,超越经验表!$A:$F,6,)-VLOOKUP($A$3-1,超越经验表!$A:$F,6,))</f>
        <v>1.044212137038705E+16</v>
      </c>
      <c r="G1732" s="6">
        <f>IF(A1732="","",VLOOKUP($A1732,超越经验表!$A:$G,7,)-VLOOKUP($A$3-1,超越经验表!$A:$G,7,))</f>
        <v>1961</v>
      </c>
      <c r="H1732" s="6">
        <f t="shared" si="80"/>
        <v>1731</v>
      </c>
    </row>
    <row r="1733" spans="1:8" x14ac:dyDescent="0.2">
      <c r="A1733" s="5">
        <f t="shared" si="81"/>
        <v>1732</v>
      </c>
      <c r="B1733" s="5" t="str">
        <f>IF(A1733="","",VLOOKUP($A1733,超越经验表!$A:$B,2,))</f>
        <v>17.05万亿</v>
      </c>
      <c r="C1733" s="5">
        <f>IF(A1733="","",VLOOKUP($A1733,超越经验表!$A:$C,3,))</f>
        <v>17048000000000</v>
      </c>
      <c r="D1733" s="5">
        <f>IF(A1733="","",VLOOKUP($A1733,超越经验表!$A:$D,4,))</f>
        <v>2</v>
      </c>
      <c r="E1733" s="5" t="str">
        <f t="shared" ref="E1733:E1796" si="82">IF(A1733="","",IF(F1733&gt;9999999999999990,ROUND(F1733/10000000000000000,2)&amp;"万兆",IF(F1733&gt;999999999999,ROUND(F1733/1000000000000,2)&amp;"万亿",IF(F1733&gt;99999999,ROUND(F1733/100000000,2)&amp;"亿",ROUND(F1733/10000,2)&amp;"万"))))</f>
        <v>1.05万兆</v>
      </c>
      <c r="F1733" s="5">
        <f>IF(A1733="","",VLOOKUP($A1733,超越经验表!$A:$F,6,)-VLOOKUP($A$3-1,超越经验表!$A:$F,6,))</f>
        <v>1.045916137038705E+16</v>
      </c>
      <c r="G1733" s="5">
        <f>IF(A1733="","",VLOOKUP($A1733,超越经验表!$A:$G,7,)-VLOOKUP($A$3-1,超越经验表!$A:$G,7,))</f>
        <v>1963</v>
      </c>
      <c r="H1733" s="5">
        <f t="shared" ref="H1733:H1796" si="83">A1733</f>
        <v>1732</v>
      </c>
    </row>
    <row r="1734" spans="1:8" x14ac:dyDescent="0.2">
      <c r="A1734" s="11">
        <f t="shared" si="81"/>
        <v>1733</v>
      </c>
      <c r="B1734" s="6" t="str">
        <f>IF(A1734="","",VLOOKUP($A1734,超越经验表!$A:$B,2,))</f>
        <v>17.06万亿</v>
      </c>
      <c r="C1734" s="6">
        <f>IF(A1734="","",VLOOKUP($A1734,超越经验表!$A:$C,3,))</f>
        <v>17056000000000</v>
      </c>
      <c r="D1734" s="6">
        <f>IF(A1734="","",VLOOKUP($A1734,超越经验表!$A:$D,4,))</f>
        <v>2</v>
      </c>
      <c r="E1734" s="6" t="str">
        <f t="shared" si="82"/>
        <v>1.05万兆</v>
      </c>
      <c r="F1734" s="6">
        <f>IF(A1734="","",VLOOKUP($A1734,超越经验表!$A:$F,6,)-VLOOKUP($A$3-1,超越经验表!$A:$F,6,))</f>
        <v>1.047620937038705E+16</v>
      </c>
      <c r="G1734" s="6">
        <f>IF(A1734="","",VLOOKUP($A1734,超越经验表!$A:$G,7,)-VLOOKUP($A$3-1,超越经验表!$A:$G,7,))</f>
        <v>1965</v>
      </c>
      <c r="H1734" s="6">
        <f t="shared" si="83"/>
        <v>1733</v>
      </c>
    </row>
    <row r="1735" spans="1:8" x14ac:dyDescent="0.2">
      <c r="A1735" s="5">
        <f t="shared" ref="A1735:A1798" si="84">IF(A1734="","",IF(A1734+1&lt;=4000,A1734+1,""))</f>
        <v>1734</v>
      </c>
      <c r="B1735" s="5" t="str">
        <f>IF(A1735="","",VLOOKUP($A1735,超越经验表!$A:$B,2,))</f>
        <v>17.06万亿</v>
      </c>
      <c r="C1735" s="5">
        <f>IF(A1735="","",VLOOKUP($A1735,超越经验表!$A:$C,3,))</f>
        <v>17064000000000</v>
      </c>
      <c r="D1735" s="5">
        <f>IF(A1735="","",VLOOKUP($A1735,超越经验表!$A:$D,4,))</f>
        <v>2</v>
      </c>
      <c r="E1735" s="5" t="str">
        <f t="shared" si="82"/>
        <v>1.05万兆</v>
      </c>
      <c r="F1735" s="5">
        <f>IF(A1735="","",VLOOKUP($A1735,超越经验表!$A:$F,6,)-VLOOKUP($A$3-1,超越经验表!$A:$F,6,))</f>
        <v>1.049326537038705E+16</v>
      </c>
      <c r="G1735" s="5">
        <f>IF(A1735="","",VLOOKUP($A1735,超越经验表!$A:$G,7,)-VLOOKUP($A$3-1,超越经验表!$A:$G,7,))</f>
        <v>1967</v>
      </c>
      <c r="H1735" s="5">
        <f t="shared" si="83"/>
        <v>1734</v>
      </c>
    </row>
    <row r="1736" spans="1:8" x14ac:dyDescent="0.2">
      <c r="A1736" s="11">
        <f t="shared" si="84"/>
        <v>1735</v>
      </c>
      <c r="B1736" s="6" t="str">
        <f>IF(A1736="","",VLOOKUP($A1736,超越经验表!$A:$B,2,))</f>
        <v>17.07万亿</v>
      </c>
      <c r="C1736" s="6">
        <f>IF(A1736="","",VLOOKUP($A1736,超越经验表!$A:$C,3,))</f>
        <v>17072000000000</v>
      </c>
      <c r="D1736" s="6">
        <f>IF(A1736="","",VLOOKUP($A1736,超越经验表!$A:$D,4,))</f>
        <v>2</v>
      </c>
      <c r="E1736" s="6" t="str">
        <f t="shared" si="82"/>
        <v>1.05万兆</v>
      </c>
      <c r="F1736" s="6">
        <f>IF(A1736="","",VLOOKUP($A1736,超越经验表!$A:$F,6,)-VLOOKUP($A$3-1,超越经验表!$A:$F,6,))</f>
        <v>1.051032937038705E+16</v>
      </c>
      <c r="G1736" s="6">
        <f>IF(A1736="","",VLOOKUP($A1736,超越经验表!$A:$G,7,)-VLOOKUP($A$3-1,超越经验表!$A:$G,7,))</f>
        <v>1969</v>
      </c>
      <c r="H1736" s="6">
        <f t="shared" si="83"/>
        <v>1735</v>
      </c>
    </row>
    <row r="1737" spans="1:8" x14ac:dyDescent="0.2">
      <c r="A1737" s="5">
        <f t="shared" si="84"/>
        <v>1736</v>
      </c>
      <c r="B1737" s="5" t="str">
        <f>IF(A1737="","",VLOOKUP($A1737,超越经验表!$A:$B,2,))</f>
        <v>17.08万亿</v>
      </c>
      <c r="C1737" s="5">
        <f>IF(A1737="","",VLOOKUP($A1737,超越经验表!$A:$C,3,))</f>
        <v>17080000000000</v>
      </c>
      <c r="D1737" s="5">
        <f>IF(A1737="","",VLOOKUP($A1737,超越经验表!$A:$D,4,))</f>
        <v>2</v>
      </c>
      <c r="E1737" s="5" t="str">
        <f t="shared" si="82"/>
        <v>1.05万兆</v>
      </c>
      <c r="F1737" s="5">
        <f>IF(A1737="","",VLOOKUP($A1737,超越经验表!$A:$F,6,)-VLOOKUP($A$3-1,超越经验表!$A:$F,6,))</f>
        <v>1.052740137038705E+16</v>
      </c>
      <c r="G1737" s="5">
        <f>IF(A1737="","",VLOOKUP($A1737,超越经验表!$A:$G,7,)-VLOOKUP($A$3-1,超越经验表!$A:$G,7,))</f>
        <v>1971</v>
      </c>
      <c r="H1737" s="5">
        <f t="shared" si="83"/>
        <v>1736</v>
      </c>
    </row>
    <row r="1738" spans="1:8" x14ac:dyDescent="0.2">
      <c r="A1738" s="11">
        <f t="shared" si="84"/>
        <v>1737</v>
      </c>
      <c r="B1738" s="6" t="str">
        <f>IF(A1738="","",VLOOKUP($A1738,超越经验表!$A:$B,2,))</f>
        <v>17.09万亿</v>
      </c>
      <c r="C1738" s="6">
        <f>IF(A1738="","",VLOOKUP($A1738,超越经验表!$A:$C,3,))</f>
        <v>17088000000000</v>
      </c>
      <c r="D1738" s="6">
        <f>IF(A1738="","",VLOOKUP($A1738,超越经验表!$A:$D,4,))</f>
        <v>2</v>
      </c>
      <c r="E1738" s="6" t="str">
        <f t="shared" si="82"/>
        <v>1.05万兆</v>
      </c>
      <c r="F1738" s="6">
        <f>IF(A1738="","",VLOOKUP($A1738,超越经验表!$A:$F,6,)-VLOOKUP($A$3-1,超越经验表!$A:$F,6,))</f>
        <v>1.054448137038705E+16</v>
      </c>
      <c r="G1738" s="6">
        <f>IF(A1738="","",VLOOKUP($A1738,超越经验表!$A:$G,7,)-VLOOKUP($A$3-1,超越经验表!$A:$G,7,))</f>
        <v>1973</v>
      </c>
      <c r="H1738" s="6">
        <f t="shared" si="83"/>
        <v>1737</v>
      </c>
    </row>
    <row r="1739" spans="1:8" x14ac:dyDescent="0.2">
      <c r="A1739" s="5">
        <f t="shared" si="84"/>
        <v>1738</v>
      </c>
      <c r="B1739" s="5" t="str">
        <f>IF(A1739="","",VLOOKUP($A1739,超越经验表!$A:$B,2,))</f>
        <v>17.1万亿</v>
      </c>
      <c r="C1739" s="5">
        <f>IF(A1739="","",VLOOKUP($A1739,超越经验表!$A:$C,3,))</f>
        <v>17096000000000</v>
      </c>
      <c r="D1739" s="5">
        <f>IF(A1739="","",VLOOKUP($A1739,超越经验表!$A:$D,4,))</f>
        <v>2</v>
      </c>
      <c r="E1739" s="5" t="str">
        <f t="shared" si="82"/>
        <v>1.06万兆</v>
      </c>
      <c r="F1739" s="5">
        <f>IF(A1739="","",VLOOKUP($A1739,超越经验表!$A:$F,6,)-VLOOKUP($A$3-1,超越经验表!$A:$F,6,))</f>
        <v>1.056156937038705E+16</v>
      </c>
      <c r="G1739" s="5">
        <f>IF(A1739="","",VLOOKUP($A1739,超越经验表!$A:$G,7,)-VLOOKUP($A$3-1,超越经验表!$A:$G,7,))</f>
        <v>1975</v>
      </c>
      <c r="H1739" s="5">
        <f t="shared" si="83"/>
        <v>1738</v>
      </c>
    </row>
    <row r="1740" spans="1:8" x14ac:dyDescent="0.2">
      <c r="A1740" s="11">
        <f t="shared" si="84"/>
        <v>1739</v>
      </c>
      <c r="B1740" s="6" t="str">
        <f>IF(A1740="","",VLOOKUP($A1740,超越经验表!$A:$B,2,))</f>
        <v>17.1万亿</v>
      </c>
      <c r="C1740" s="6">
        <f>IF(A1740="","",VLOOKUP($A1740,超越经验表!$A:$C,3,))</f>
        <v>17104000000000</v>
      </c>
      <c r="D1740" s="6">
        <f>IF(A1740="","",VLOOKUP($A1740,超越经验表!$A:$D,4,))</f>
        <v>2</v>
      </c>
      <c r="E1740" s="6" t="str">
        <f t="shared" si="82"/>
        <v>1.06万兆</v>
      </c>
      <c r="F1740" s="6">
        <f>IF(A1740="","",VLOOKUP($A1740,超越经验表!$A:$F,6,)-VLOOKUP($A$3-1,超越经验表!$A:$F,6,))</f>
        <v>1.057866537038705E+16</v>
      </c>
      <c r="G1740" s="6">
        <f>IF(A1740="","",VLOOKUP($A1740,超越经验表!$A:$G,7,)-VLOOKUP($A$3-1,超越经验表!$A:$G,7,))</f>
        <v>1977</v>
      </c>
      <c r="H1740" s="6">
        <f t="shared" si="83"/>
        <v>1739</v>
      </c>
    </row>
    <row r="1741" spans="1:8" x14ac:dyDescent="0.2">
      <c r="A1741" s="5">
        <f t="shared" si="84"/>
        <v>1740</v>
      </c>
      <c r="B1741" s="5" t="str">
        <f>IF(A1741="","",VLOOKUP($A1741,超越经验表!$A:$B,2,))</f>
        <v>17.11万亿</v>
      </c>
      <c r="C1741" s="5">
        <f>IF(A1741="","",VLOOKUP($A1741,超越经验表!$A:$C,3,))</f>
        <v>17112000000000</v>
      </c>
      <c r="D1741" s="5">
        <f>IF(A1741="","",VLOOKUP($A1741,超越经验表!$A:$D,4,))</f>
        <v>2</v>
      </c>
      <c r="E1741" s="5" t="str">
        <f t="shared" si="82"/>
        <v>1.06万兆</v>
      </c>
      <c r="F1741" s="5">
        <f>IF(A1741="","",VLOOKUP($A1741,超越经验表!$A:$F,6,)-VLOOKUP($A$3-1,超越经验表!$A:$F,6,))</f>
        <v>1.059576937038705E+16</v>
      </c>
      <c r="G1741" s="5">
        <f>IF(A1741="","",VLOOKUP($A1741,超越经验表!$A:$G,7,)-VLOOKUP($A$3-1,超越经验表!$A:$G,7,))</f>
        <v>1979</v>
      </c>
      <c r="H1741" s="5">
        <f t="shared" si="83"/>
        <v>1740</v>
      </c>
    </row>
    <row r="1742" spans="1:8" x14ac:dyDescent="0.2">
      <c r="A1742" s="11">
        <f t="shared" si="84"/>
        <v>1741</v>
      </c>
      <c r="B1742" s="6" t="str">
        <f>IF(A1742="","",VLOOKUP($A1742,超越经验表!$A:$B,2,))</f>
        <v>17.12万亿</v>
      </c>
      <c r="C1742" s="6">
        <f>IF(A1742="","",VLOOKUP($A1742,超越经验表!$A:$C,3,))</f>
        <v>17120000000000</v>
      </c>
      <c r="D1742" s="6">
        <f>IF(A1742="","",VLOOKUP($A1742,超越经验表!$A:$D,4,))</f>
        <v>2</v>
      </c>
      <c r="E1742" s="6" t="str">
        <f t="shared" si="82"/>
        <v>1.06万兆</v>
      </c>
      <c r="F1742" s="6">
        <f>IF(A1742="","",VLOOKUP($A1742,超越经验表!$A:$F,6,)-VLOOKUP($A$3-1,超越经验表!$A:$F,6,))</f>
        <v>1.061288137038705E+16</v>
      </c>
      <c r="G1742" s="6">
        <f>IF(A1742="","",VLOOKUP($A1742,超越经验表!$A:$G,7,)-VLOOKUP($A$3-1,超越经验表!$A:$G,7,))</f>
        <v>1981</v>
      </c>
      <c r="H1742" s="6">
        <f t="shared" si="83"/>
        <v>1741</v>
      </c>
    </row>
    <row r="1743" spans="1:8" x14ac:dyDescent="0.2">
      <c r="A1743" s="5">
        <f t="shared" si="84"/>
        <v>1742</v>
      </c>
      <c r="B1743" s="5" t="str">
        <f>IF(A1743="","",VLOOKUP($A1743,超越经验表!$A:$B,2,))</f>
        <v>17.13万亿</v>
      </c>
      <c r="C1743" s="5">
        <f>IF(A1743="","",VLOOKUP($A1743,超越经验表!$A:$C,3,))</f>
        <v>17128000000000</v>
      </c>
      <c r="D1743" s="5">
        <f>IF(A1743="","",VLOOKUP($A1743,超越经验表!$A:$D,4,))</f>
        <v>2</v>
      </c>
      <c r="E1743" s="5" t="str">
        <f t="shared" si="82"/>
        <v>1.06万兆</v>
      </c>
      <c r="F1743" s="5">
        <f>IF(A1743="","",VLOOKUP($A1743,超越经验表!$A:$F,6,)-VLOOKUP($A$3-1,超越经验表!$A:$F,6,))</f>
        <v>1.063000137038705E+16</v>
      </c>
      <c r="G1743" s="5">
        <f>IF(A1743="","",VLOOKUP($A1743,超越经验表!$A:$G,7,)-VLOOKUP($A$3-1,超越经验表!$A:$G,7,))</f>
        <v>1983</v>
      </c>
      <c r="H1743" s="5">
        <f t="shared" si="83"/>
        <v>1742</v>
      </c>
    </row>
    <row r="1744" spans="1:8" x14ac:dyDescent="0.2">
      <c r="A1744" s="11">
        <f t="shared" si="84"/>
        <v>1743</v>
      </c>
      <c r="B1744" s="6" t="str">
        <f>IF(A1744="","",VLOOKUP($A1744,超越经验表!$A:$B,2,))</f>
        <v>17.14万亿</v>
      </c>
      <c r="C1744" s="6">
        <f>IF(A1744="","",VLOOKUP($A1744,超越经验表!$A:$C,3,))</f>
        <v>17136000000000</v>
      </c>
      <c r="D1744" s="6">
        <f>IF(A1744="","",VLOOKUP($A1744,超越经验表!$A:$D,4,))</f>
        <v>2</v>
      </c>
      <c r="E1744" s="6" t="str">
        <f t="shared" si="82"/>
        <v>1.06万兆</v>
      </c>
      <c r="F1744" s="6">
        <f>IF(A1744="","",VLOOKUP($A1744,超越经验表!$A:$F,6,)-VLOOKUP($A$3-1,超越经验表!$A:$F,6,))</f>
        <v>1.064712937038705E+16</v>
      </c>
      <c r="G1744" s="6">
        <f>IF(A1744="","",VLOOKUP($A1744,超越经验表!$A:$G,7,)-VLOOKUP($A$3-1,超越经验表!$A:$G,7,))</f>
        <v>1985</v>
      </c>
      <c r="H1744" s="6">
        <f t="shared" si="83"/>
        <v>1743</v>
      </c>
    </row>
    <row r="1745" spans="1:8" x14ac:dyDescent="0.2">
      <c r="A1745" s="5">
        <f t="shared" si="84"/>
        <v>1744</v>
      </c>
      <c r="B1745" s="5" t="str">
        <f>IF(A1745="","",VLOOKUP($A1745,超越经验表!$A:$B,2,))</f>
        <v>17.14万亿</v>
      </c>
      <c r="C1745" s="5">
        <f>IF(A1745="","",VLOOKUP($A1745,超越经验表!$A:$C,3,))</f>
        <v>17144000000000</v>
      </c>
      <c r="D1745" s="5">
        <f>IF(A1745="","",VLOOKUP($A1745,超越经验表!$A:$D,4,))</f>
        <v>2</v>
      </c>
      <c r="E1745" s="5" t="str">
        <f t="shared" si="82"/>
        <v>1.07万兆</v>
      </c>
      <c r="F1745" s="5">
        <f>IF(A1745="","",VLOOKUP($A1745,超越经验表!$A:$F,6,)-VLOOKUP($A$3-1,超越经验表!$A:$F,6,))</f>
        <v>1.066426537038705E+16</v>
      </c>
      <c r="G1745" s="5">
        <f>IF(A1745="","",VLOOKUP($A1745,超越经验表!$A:$G,7,)-VLOOKUP($A$3-1,超越经验表!$A:$G,7,))</f>
        <v>1987</v>
      </c>
      <c r="H1745" s="5">
        <f t="shared" si="83"/>
        <v>1744</v>
      </c>
    </row>
    <row r="1746" spans="1:8" x14ac:dyDescent="0.2">
      <c r="A1746" s="11">
        <f t="shared" si="84"/>
        <v>1745</v>
      </c>
      <c r="B1746" s="6" t="str">
        <f>IF(A1746="","",VLOOKUP($A1746,超越经验表!$A:$B,2,))</f>
        <v>17.15万亿</v>
      </c>
      <c r="C1746" s="6">
        <f>IF(A1746="","",VLOOKUP($A1746,超越经验表!$A:$C,3,))</f>
        <v>17152000000000</v>
      </c>
      <c r="D1746" s="6">
        <f>IF(A1746="","",VLOOKUP($A1746,超越经验表!$A:$D,4,))</f>
        <v>2</v>
      </c>
      <c r="E1746" s="6" t="str">
        <f t="shared" si="82"/>
        <v>1.07万兆</v>
      </c>
      <c r="F1746" s="6">
        <f>IF(A1746="","",VLOOKUP($A1746,超越经验表!$A:$F,6,)-VLOOKUP($A$3-1,超越经验表!$A:$F,6,))</f>
        <v>1.068140937038705E+16</v>
      </c>
      <c r="G1746" s="6">
        <f>IF(A1746="","",VLOOKUP($A1746,超越经验表!$A:$G,7,)-VLOOKUP($A$3-1,超越经验表!$A:$G,7,))</f>
        <v>1989</v>
      </c>
      <c r="H1746" s="6">
        <f t="shared" si="83"/>
        <v>1745</v>
      </c>
    </row>
    <row r="1747" spans="1:8" x14ac:dyDescent="0.2">
      <c r="A1747" s="5">
        <f t="shared" si="84"/>
        <v>1746</v>
      </c>
      <c r="B1747" s="5" t="str">
        <f>IF(A1747="","",VLOOKUP($A1747,超越经验表!$A:$B,2,))</f>
        <v>17.16万亿</v>
      </c>
      <c r="C1747" s="5">
        <f>IF(A1747="","",VLOOKUP($A1747,超越经验表!$A:$C,3,))</f>
        <v>17160000000000</v>
      </c>
      <c r="D1747" s="5">
        <f>IF(A1747="","",VLOOKUP($A1747,超越经验表!$A:$D,4,))</f>
        <v>2</v>
      </c>
      <c r="E1747" s="5" t="str">
        <f t="shared" si="82"/>
        <v>1.07万兆</v>
      </c>
      <c r="F1747" s="5">
        <f>IF(A1747="","",VLOOKUP($A1747,超越经验表!$A:$F,6,)-VLOOKUP($A$3-1,超越经验表!$A:$F,6,))</f>
        <v>1.069856137038705E+16</v>
      </c>
      <c r="G1747" s="5">
        <f>IF(A1747="","",VLOOKUP($A1747,超越经验表!$A:$G,7,)-VLOOKUP($A$3-1,超越经验表!$A:$G,7,))</f>
        <v>1991</v>
      </c>
      <c r="H1747" s="5">
        <f t="shared" si="83"/>
        <v>1746</v>
      </c>
    </row>
    <row r="1748" spans="1:8" x14ac:dyDescent="0.2">
      <c r="A1748" s="11">
        <f t="shared" si="84"/>
        <v>1747</v>
      </c>
      <c r="B1748" s="6" t="str">
        <f>IF(A1748="","",VLOOKUP($A1748,超越经验表!$A:$B,2,))</f>
        <v>17.17万亿</v>
      </c>
      <c r="C1748" s="6">
        <f>IF(A1748="","",VLOOKUP($A1748,超越经验表!$A:$C,3,))</f>
        <v>17168000000000</v>
      </c>
      <c r="D1748" s="6">
        <f>IF(A1748="","",VLOOKUP($A1748,超越经验表!$A:$D,4,))</f>
        <v>2</v>
      </c>
      <c r="E1748" s="6" t="str">
        <f t="shared" si="82"/>
        <v>1.07万兆</v>
      </c>
      <c r="F1748" s="6">
        <f>IF(A1748="","",VLOOKUP($A1748,超越经验表!$A:$F,6,)-VLOOKUP($A$3-1,超越经验表!$A:$F,6,))</f>
        <v>1.071572137038705E+16</v>
      </c>
      <c r="G1748" s="6">
        <f>IF(A1748="","",VLOOKUP($A1748,超越经验表!$A:$G,7,)-VLOOKUP($A$3-1,超越经验表!$A:$G,7,))</f>
        <v>1993</v>
      </c>
      <c r="H1748" s="6">
        <f t="shared" si="83"/>
        <v>1747</v>
      </c>
    </row>
    <row r="1749" spans="1:8" x14ac:dyDescent="0.2">
      <c r="A1749" s="5">
        <f t="shared" si="84"/>
        <v>1748</v>
      </c>
      <c r="B1749" s="5" t="str">
        <f>IF(A1749="","",VLOOKUP($A1749,超越经验表!$A:$B,2,))</f>
        <v>17.18万亿</v>
      </c>
      <c r="C1749" s="5">
        <f>IF(A1749="","",VLOOKUP($A1749,超越经验表!$A:$C,3,))</f>
        <v>17176000000000</v>
      </c>
      <c r="D1749" s="5">
        <f>IF(A1749="","",VLOOKUP($A1749,超越经验表!$A:$D,4,))</f>
        <v>2</v>
      </c>
      <c r="E1749" s="5" t="str">
        <f t="shared" si="82"/>
        <v>1.07万兆</v>
      </c>
      <c r="F1749" s="5">
        <f>IF(A1749="","",VLOOKUP($A1749,超越经验表!$A:$F,6,)-VLOOKUP($A$3-1,超越经验表!$A:$F,6,))</f>
        <v>1.073288937038705E+16</v>
      </c>
      <c r="G1749" s="5">
        <f>IF(A1749="","",VLOOKUP($A1749,超越经验表!$A:$G,7,)-VLOOKUP($A$3-1,超越经验表!$A:$G,7,))</f>
        <v>1995</v>
      </c>
      <c r="H1749" s="5">
        <f t="shared" si="83"/>
        <v>1748</v>
      </c>
    </row>
    <row r="1750" spans="1:8" x14ac:dyDescent="0.2">
      <c r="A1750" s="11">
        <f t="shared" si="84"/>
        <v>1749</v>
      </c>
      <c r="B1750" s="6" t="str">
        <f>IF(A1750="","",VLOOKUP($A1750,超越经验表!$A:$B,2,))</f>
        <v>17.18万亿</v>
      </c>
      <c r="C1750" s="6">
        <f>IF(A1750="","",VLOOKUP($A1750,超越经验表!$A:$C,3,))</f>
        <v>17184000000000</v>
      </c>
      <c r="D1750" s="6">
        <f>IF(A1750="","",VLOOKUP($A1750,超越经验表!$A:$D,4,))</f>
        <v>2</v>
      </c>
      <c r="E1750" s="6" t="str">
        <f t="shared" si="82"/>
        <v>1.08万兆</v>
      </c>
      <c r="F1750" s="6">
        <f>IF(A1750="","",VLOOKUP($A1750,超越经验表!$A:$F,6,)-VLOOKUP($A$3-1,超越经验表!$A:$F,6,))</f>
        <v>1.075006537038705E+16</v>
      </c>
      <c r="G1750" s="6">
        <f>IF(A1750="","",VLOOKUP($A1750,超越经验表!$A:$G,7,)-VLOOKUP($A$3-1,超越经验表!$A:$G,7,))</f>
        <v>1997</v>
      </c>
      <c r="H1750" s="6">
        <f t="shared" si="83"/>
        <v>1749</v>
      </c>
    </row>
    <row r="1751" spans="1:8" x14ac:dyDescent="0.2">
      <c r="A1751" s="5">
        <f t="shared" si="84"/>
        <v>1750</v>
      </c>
      <c r="B1751" s="5" t="str">
        <f>IF(A1751="","",VLOOKUP($A1751,超越经验表!$A:$B,2,))</f>
        <v>17.19万亿</v>
      </c>
      <c r="C1751" s="5">
        <f>IF(A1751="","",VLOOKUP($A1751,超越经验表!$A:$C,3,))</f>
        <v>17192000000000</v>
      </c>
      <c r="D1751" s="5">
        <f>IF(A1751="","",VLOOKUP($A1751,超越经验表!$A:$D,4,))</f>
        <v>2</v>
      </c>
      <c r="E1751" s="5" t="str">
        <f t="shared" si="82"/>
        <v>1.08万兆</v>
      </c>
      <c r="F1751" s="5">
        <f>IF(A1751="","",VLOOKUP($A1751,超越经验表!$A:$F,6,)-VLOOKUP($A$3-1,超越经验表!$A:$F,6,))</f>
        <v>1.076724937038705E+16</v>
      </c>
      <c r="G1751" s="5">
        <f>IF(A1751="","",VLOOKUP($A1751,超越经验表!$A:$G,7,)-VLOOKUP($A$3-1,超越经验表!$A:$G,7,))</f>
        <v>1999</v>
      </c>
      <c r="H1751" s="5">
        <f t="shared" si="83"/>
        <v>1750</v>
      </c>
    </row>
    <row r="1752" spans="1:8" x14ac:dyDescent="0.2">
      <c r="A1752" s="11">
        <f t="shared" si="84"/>
        <v>1751</v>
      </c>
      <c r="B1752" s="6" t="str">
        <f>IF(A1752="","",VLOOKUP($A1752,超越经验表!$A:$B,2,))</f>
        <v>17.2万亿</v>
      </c>
      <c r="C1752" s="6">
        <f>IF(A1752="","",VLOOKUP($A1752,超越经验表!$A:$C,3,))</f>
        <v>17200000000000</v>
      </c>
      <c r="D1752" s="6">
        <f>IF(A1752="","",VLOOKUP($A1752,超越经验表!$A:$D,4,))</f>
        <v>2</v>
      </c>
      <c r="E1752" s="6" t="str">
        <f t="shared" si="82"/>
        <v>1.08万兆</v>
      </c>
      <c r="F1752" s="6">
        <f>IF(A1752="","",VLOOKUP($A1752,超越经验表!$A:$F,6,)-VLOOKUP($A$3-1,超越经验表!$A:$F,6,))</f>
        <v>1.078444137038705E+16</v>
      </c>
      <c r="G1752" s="6">
        <f>IF(A1752="","",VLOOKUP($A1752,超越经验表!$A:$G,7,)-VLOOKUP($A$3-1,超越经验表!$A:$G,7,))</f>
        <v>2001</v>
      </c>
      <c r="H1752" s="6">
        <f t="shared" si="83"/>
        <v>1751</v>
      </c>
    </row>
    <row r="1753" spans="1:8" x14ac:dyDescent="0.2">
      <c r="A1753" s="5">
        <f t="shared" si="84"/>
        <v>1752</v>
      </c>
      <c r="B1753" s="5" t="str">
        <f>IF(A1753="","",VLOOKUP($A1753,超越经验表!$A:$B,2,))</f>
        <v>17.21万亿</v>
      </c>
      <c r="C1753" s="5">
        <f>IF(A1753="","",VLOOKUP($A1753,超越经验表!$A:$C,3,))</f>
        <v>17208000000000</v>
      </c>
      <c r="D1753" s="5">
        <f>IF(A1753="","",VLOOKUP($A1753,超越经验表!$A:$D,4,))</f>
        <v>2</v>
      </c>
      <c r="E1753" s="5" t="str">
        <f t="shared" si="82"/>
        <v>1.08万兆</v>
      </c>
      <c r="F1753" s="5">
        <f>IF(A1753="","",VLOOKUP($A1753,超越经验表!$A:$F,6,)-VLOOKUP($A$3-1,超越经验表!$A:$F,6,))</f>
        <v>1.080164137038705E+16</v>
      </c>
      <c r="G1753" s="5">
        <f>IF(A1753="","",VLOOKUP($A1753,超越经验表!$A:$G,7,)-VLOOKUP($A$3-1,超越经验表!$A:$G,7,))</f>
        <v>2003</v>
      </c>
      <c r="H1753" s="5">
        <f t="shared" si="83"/>
        <v>1752</v>
      </c>
    </row>
    <row r="1754" spans="1:8" x14ac:dyDescent="0.2">
      <c r="A1754" s="11">
        <f t="shared" si="84"/>
        <v>1753</v>
      </c>
      <c r="B1754" s="6" t="str">
        <f>IF(A1754="","",VLOOKUP($A1754,超越经验表!$A:$B,2,))</f>
        <v>17.22万亿</v>
      </c>
      <c r="C1754" s="6">
        <f>IF(A1754="","",VLOOKUP($A1754,超越经验表!$A:$C,3,))</f>
        <v>17216000000000</v>
      </c>
      <c r="D1754" s="6">
        <f>IF(A1754="","",VLOOKUP($A1754,超越经验表!$A:$D,4,))</f>
        <v>2</v>
      </c>
      <c r="E1754" s="6" t="str">
        <f t="shared" si="82"/>
        <v>1.08万兆</v>
      </c>
      <c r="F1754" s="6">
        <f>IF(A1754="","",VLOOKUP($A1754,超越经验表!$A:$F,6,)-VLOOKUP($A$3-1,超越经验表!$A:$F,6,))</f>
        <v>1.081884937038705E+16</v>
      </c>
      <c r="G1754" s="6">
        <f>IF(A1754="","",VLOOKUP($A1754,超越经验表!$A:$G,7,)-VLOOKUP($A$3-1,超越经验表!$A:$G,7,))</f>
        <v>2005</v>
      </c>
      <c r="H1754" s="6">
        <f t="shared" si="83"/>
        <v>1753</v>
      </c>
    </row>
    <row r="1755" spans="1:8" x14ac:dyDescent="0.2">
      <c r="A1755" s="5">
        <f t="shared" si="84"/>
        <v>1754</v>
      </c>
      <c r="B1755" s="5" t="str">
        <f>IF(A1755="","",VLOOKUP($A1755,超越经验表!$A:$B,2,))</f>
        <v>17.22万亿</v>
      </c>
      <c r="C1755" s="5">
        <f>IF(A1755="","",VLOOKUP($A1755,超越经验表!$A:$C,3,))</f>
        <v>17224000000000</v>
      </c>
      <c r="D1755" s="5">
        <f>IF(A1755="","",VLOOKUP($A1755,超越经验表!$A:$D,4,))</f>
        <v>2</v>
      </c>
      <c r="E1755" s="5" t="str">
        <f t="shared" si="82"/>
        <v>1.08万兆</v>
      </c>
      <c r="F1755" s="5">
        <f>IF(A1755="","",VLOOKUP($A1755,超越经验表!$A:$F,6,)-VLOOKUP($A$3-1,超越经验表!$A:$F,6,))</f>
        <v>1.083606537038705E+16</v>
      </c>
      <c r="G1755" s="5">
        <f>IF(A1755="","",VLOOKUP($A1755,超越经验表!$A:$G,7,)-VLOOKUP($A$3-1,超越经验表!$A:$G,7,))</f>
        <v>2007</v>
      </c>
      <c r="H1755" s="5">
        <f t="shared" si="83"/>
        <v>1754</v>
      </c>
    </row>
    <row r="1756" spans="1:8" x14ac:dyDescent="0.2">
      <c r="A1756" s="11">
        <f t="shared" si="84"/>
        <v>1755</v>
      </c>
      <c r="B1756" s="6" t="str">
        <f>IF(A1756="","",VLOOKUP($A1756,超越经验表!$A:$B,2,))</f>
        <v>17.23万亿</v>
      </c>
      <c r="C1756" s="6">
        <f>IF(A1756="","",VLOOKUP($A1756,超越经验表!$A:$C,3,))</f>
        <v>17232000000000</v>
      </c>
      <c r="D1756" s="6">
        <f>IF(A1756="","",VLOOKUP($A1756,超越经验表!$A:$D,4,))</f>
        <v>2</v>
      </c>
      <c r="E1756" s="6" t="str">
        <f t="shared" si="82"/>
        <v>1.09万兆</v>
      </c>
      <c r="F1756" s="6">
        <f>IF(A1756="","",VLOOKUP($A1756,超越经验表!$A:$F,6,)-VLOOKUP($A$3-1,超越经验表!$A:$F,6,))</f>
        <v>1.085328937038705E+16</v>
      </c>
      <c r="G1756" s="6">
        <f>IF(A1756="","",VLOOKUP($A1756,超越经验表!$A:$G,7,)-VLOOKUP($A$3-1,超越经验表!$A:$G,7,))</f>
        <v>2009</v>
      </c>
      <c r="H1756" s="6">
        <f t="shared" si="83"/>
        <v>1755</v>
      </c>
    </row>
    <row r="1757" spans="1:8" x14ac:dyDescent="0.2">
      <c r="A1757" s="5">
        <f t="shared" si="84"/>
        <v>1756</v>
      </c>
      <c r="B1757" s="5" t="str">
        <f>IF(A1757="","",VLOOKUP($A1757,超越经验表!$A:$B,2,))</f>
        <v>17.24万亿</v>
      </c>
      <c r="C1757" s="5">
        <f>IF(A1757="","",VLOOKUP($A1757,超越经验表!$A:$C,3,))</f>
        <v>17240000000000</v>
      </c>
      <c r="D1757" s="5">
        <f>IF(A1757="","",VLOOKUP($A1757,超越经验表!$A:$D,4,))</f>
        <v>2</v>
      </c>
      <c r="E1757" s="5" t="str">
        <f t="shared" si="82"/>
        <v>1.09万兆</v>
      </c>
      <c r="F1757" s="5">
        <f>IF(A1757="","",VLOOKUP($A1757,超越经验表!$A:$F,6,)-VLOOKUP($A$3-1,超越经验表!$A:$F,6,))</f>
        <v>1.087052137038705E+16</v>
      </c>
      <c r="G1757" s="5">
        <f>IF(A1757="","",VLOOKUP($A1757,超越经验表!$A:$G,7,)-VLOOKUP($A$3-1,超越经验表!$A:$G,7,))</f>
        <v>2011</v>
      </c>
      <c r="H1757" s="5">
        <f t="shared" si="83"/>
        <v>1756</v>
      </c>
    </row>
    <row r="1758" spans="1:8" x14ac:dyDescent="0.2">
      <c r="A1758" s="11">
        <f t="shared" si="84"/>
        <v>1757</v>
      </c>
      <c r="B1758" s="6" t="str">
        <f>IF(A1758="","",VLOOKUP($A1758,超越经验表!$A:$B,2,))</f>
        <v>17.25万亿</v>
      </c>
      <c r="C1758" s="6">
        <f>IF(A1758="","",VLOOKUP($A1758,超越经验表!$A:$C,3,))</f>
        <v>17248000000000</v>
      </c>
      <c r="D1758" s="6">
        <f>IF(A1758="","",VLOOKUP($A1758,超越经验表!$A:$D,4,))</f>
        <v>2</v>
      </c>
      <c r="E1758" s="6" t="str">
        <f t="shared" si="82"/>
        <v>1.09万兆</v>
      </c>
      <c r="F1758" s="6">
        <f>IF(A1758="","",VLOOKUP($A1758,超越经验表!$A:$F,6,)-VLOOKUP($A$3-1,超越经验表!$A:$F,6,))</f>
        <v>1.088776137038705E+16</v>
      </c>
      <c r="G1758" s="6">
        <f>IF(A1758="","",VLOOKUP($A1758,超越经验表!$A:$G,7,)-VLOOKUP($A$3-1,超越经验表!$A:$G,7,))</f>
        <v>2013</v>
      </c>
      <c r="H1758" s="6">
        <f t="shared" si="83"/>
        <v>1757</v>
      </c>
    </row>
    <row r="1759" spans="1:8" x14ac:dyDescent="0.2">
      <c r="A1759" s="5">
        <f t="shared" si="84"/>
        <v>1758</v>
      </c>
      <c r="B1759" s="5" t="str">
        <f>IF(A1759="","",VLOOKUP($A1759,超越经验表!$A:$B,2,))</f>
        <v>17.26万亿</v>
      </c>
      <c r="C1759" s="5">
        <f>IF(A1759="","",VLOOKUP($A1759,超越经验表!$A:$C,3,))</f>
        <v>17256000000000</v>
      </c>
      <c r="D1759" s="5">
        <f>IF(A1759="","",VLOOKUP($A1759,超越经验表!$A:$D,4,))</f>
        <v>2</v>
      </c>
      <c r="E1759" s="5" t="str">
        <f t="shared" si="82"/>
        <v>1.09万兆</v>
      </c>
      <c r="F1759" s="5">
        <f>IF(A1759="","",VLOOKUP($A1759,超越经验表!$A:$F,6,)-VLOOKUP($A$3-1,超越经验表!$A:$F,6,))</f>
        <v>1.090500937038705E+16</v>
      </c>
      <c r="G1759" s="5">
        <f>IF(A1759="","",VLOOKUP($A1759,超越经验表!$A:$G,7,)-VLOOKUP($A$3-1,超越经验表!$A:$G,7,))</f>
        <v>2015</v>
      </c>
      <c r="H1759" s="5">
        <f t="shared" si="83"/>
        <v>1758</v>
      </c>
    </row>
    <row r="1760" spans="1:8" x14ac:dyDescent="0.2">
      <c r="A1760" s="11">
        <f t="shared" si="84"/>
        <v>1759</v>
      </c>
      <c r="B1760" s="6" t="str">
        <f>IF(A1760="","",VLOOKUP($A1760,超越经验表!$A:$B,2,))</f>
        <v>17.26万亿</v>
      </c>
      <c r="C1760" s="6">
        <f>IF(A1760="","",VLOOKUP($A1760,超越经验表!$A:$C,3,))</f>
        <v>17264000000000</v>
      </c>
      <c r="D1760" s="6">
        <f>IF(A1760="","",VLOOKUP($A1760,超越经验表!$A:$D,4,))</f>
        <v>2</v>
      </c>
      <c r="E1760" s="6" t="str">
        <f t="shared" si="82"/>
        <v>1.09万兆</v>
      </c>
      <c r="F1760" s="6">
        <f>IF(A1760="","",VLOOKUP($A1760,超越经验表!$A:$F,6,)-VLOOKUP($A$3-1,超越经验表!$A:$F,6,))</f>
        <v>1.092226537038705E+16</v>
      </c>
      <c r="G1760" s="6">
        <f>IF(A1760="","",VLOOKUP($A1760,超越经验表!$A:$G,7,)-VLOOKUP($A$3-1,超越经验表!$A:$G,7,))</f>
        <v>2017</v>
      </c>
      <c r="H1760" s="6">
        <f t="shared" si="83"/>
        <v>1759</v>
      </c>
    </row>
    <row r="1761" spans="1:8" x14ac:dyDescent="0.2">
      <c r="A1761" s="5">
        <f t="shared" si="84"/>
        <v>1760</v>
      </c>
      <c r="B1761" s="5" t="str">
        <f>IF(A1761="","",VLOOKUP($A1761,超越经验表!$A:$B,2,))</f>
        <v>17.27万亿</v>
      </c>
      <c r="C1761" s="5">
        <f>IF(A1761="","",VLOOKUP($A1761,超越经验表!$A:$C,3,))</f>
        <v>17272000000000</v>
      </c>
      <c r="D1761" s="5">
        <f>IF(A1761="","",VLOOKUP($A1761,超越经验表!$A:$D,4,))</f>
        <v>2</v>
      </c>
      <c r="E1761" s="5" t="str">
        <f t="shared" si="82"/>
        <v>1.09万兆</v>
      </c>
      <c r="F1761" s="5">
        <f>IF(A1761="","",VLOOKUP($A1761,超越经验表!$A:$F,6,)-VLOOKUP($A$3-1,超越经验表!$A:$F,6,))</f>
        <v>1.093952937038705E+16</v>
      </c>
      <c r="G1761" s="5">
        <f>IF(A1761="","",VLOOKUP($A1761,超越经验表!$A:$G,7,)-VLOOKUP($A$3-1,超越经验表!$A:$G,7,))</f>
        <v>2019</v>
      </c>
      <c r="H1761" s="5">
        <f t="shared" si="83"/>
        <v>1760</v>
      </c>
    </row>
    <row r="1762" spans="1:8" x14ac:dyDescent="0.2">
      <c r="A1762" s="11">
        <f t="shared" si="84"/>
        <v>1761</v>
      </c>
      <c r="B1762" s="6" t="str">
        <f>IF(A1762="","",VLOOKUP($A1762,超越经验表!$A:$B,2,))</f>
        <v>17.28万亿</v>
      </c>
      <c r="C1762" s="6">
        <f>IF(A1762="","",VLOOKUP($A1762,超越经验表!$A:$C,3,))</f>
        <v>17280000000000</v>
      </c>
      <c r="D1762" s="6">
        <f>IF(A1762="","",VLOOKUP($A1762,超越经验表!$A:$D,4,))</f>
        <v>2</v>
      </c>
      <c r="E1762" s="6" t="str">
        <f t="shared" si="82"/>
        <v>1.1万兆</v>
      </c>
      <c r="F1762" s="6">
        <f>IF(A1762="","",VLOOKUP($A1762,超越经验表!$A:$F,6,)-VLOOKUP($A$3-1,超越经验表!$A:$F,6,))</f>
        <v>1.095680137038705E+16</v>
      </c>
      <c r="G1762" s="6">
        <f>IF(A1762="","",VLOOKUP($A1762,超越经验表!$A:$G,7,)-VLOOKUP($A$3-1,超越经验表!$A:$G,7,))</f>
        <v>2021</v>
      </c>
      <c r="H1762" s="6">
        <f t="shared" si="83"/>
        <v>1761</v>
      </c>
    </row>
    <row r="1763" spans="1:8" x14ac:dyDescent="0.2">
      <c r="A1763" s="5">
        <f t="shared" si="84"/>
        <v>1762</v>
      </c>
      <c r="B1763" s="5" t="str">
        <f>IF(A1763="","",VLOOKUP($A1763,超越经验表!$A:$B,2,))</f>
        <v>17.29万亿</v>
      </c>
      <c r="C1763" s="5">
        <f>IF(A1763="","",VLOOKUP($A1763,超越经验表!$A:$C,3,))</f>
        <v>17288000000000</v>
      </c>
      <c r="D1763" s="5">
        <f>IF(A1763="","",VLOOKUP($A1763,超越经验表!$A:$D,4,))</f>
        <v>2</v>
      </c>
      <c r="E1763" s="5" t="str">
        <f t="shared" si="82"/>
        <v>1.1万兆</v>
      </c>
      <c r="F1763" s="5">
        <f>IF(A1763="","",VLOOKUP($A1763,超越经验表!$A:$F,6,)-VLOOKUP($A$3-1,超越经验表!$A:$F,6,))</f>
        <v>1.097408137038705E+16</v>
      </c>
      <c r="G1763" s="5">
        <f>IF(A1763="","",VLOOKUP($A1763,超越经验表!$A:$G,7,)-VLOOKUP($A$3-1,超越经验表!$A:$G,7,))</f>
        <v>2023</v>
      </c>
      <c r="H1763" s="5">
        <f t="shared" si="83"/>
        <v>1762</v>
      </c>
    </row>
    <row r="1764" spans="1:8" x14ac:dyDescent="0.2">
      <c r="A1764" s="11">
        <f t="shared" si="84"/>
        <v>1763</v>
      </c>
      <c r="B1764" s="6" t="str">
        <f>IF(A1764="","",VLOOKUP($A1764,超越经验表!$A:$B,2,))</f>
        <v>17.3万亿</v>
      </c>
      <c r="C1764" s="6">
        <f>IF(A1764="","",VLOOKUP($A1764,超越经验表!$A:$C,3,))</f>
        <v>17296000000000</v>
      </c>
      <c r="D1764" s="6">
        <f>IF(A1764="","",VLOOKUP($A1764,超越经验表!$A:$D,4,))</f>
        <v>2</v>
      </c>
      <c r="E1764" s="6" t="str">
        <f t="shared" si="82"/>
        <v>1.1万兆</v>
      </c>
      <c r="F1764" s="6">
        <f>IF(A1764="","",VLOOKUP($A1764,超越经验表!$A:$F,6,)-VLOOKUP($A$3-1,超越经验表!$A:$F,6,))</f>
        <v>1.099136937038705E+16</v>
      </c>
      <c r="G1764" s="6">
        <f>IF(A1764="","",VLOOKUP($A1764,超越经验表!$A:$G,7,)-VLOOKUP($A$3-1,超越经验表!$A:$G,7,))</f>
        <v>2025</v>
      </c>
      <c r="H1764" s="6">
        <f t="shared" si="83"/>
        <v>1763</v>
      </c>
    </row>
    <row r="1765" spans="1:8" x14ac:dyDescent="0.2">
      <c r="A1765" s="5">
        <f t="shared" si="84"/>
        <v>1764</v>
      </c>
      <c r="B1765" s="5" t="str">
        <f>IF(A1765="","",VLOOKUP($A1765,超越经验表!$A:$B,2,))</f>
        <v>17.3万亿</v>
      </c>
      <c r="C1765" s="5">
        <f>IF(A1765="","",VLOOKUP($A1765,超越经验表!$A:$C,3,))</f>
        <v>17304000000000</v>
      </c>
      <c r="D1765" s="5">
        <f>IF(A1765="","",VLOOKUP($A1765,超越经验表!$A:$D,4,))</f>
        <v>2</v>
      </c>
      <c r="E1765" s="5" t="str">
        <f t="shared" si="82"/>
        <v>1.1万兆</v>
      </c>
      <c r="F1765" s="5">
        <f>IF(A1765="","",VLOOKUP($A1765,超越经验表!$A:$F,6,)-VLOOKUP($A$3-1,超越经验表!$A:$F,6,))</f>
        <v>1.100866537038705E+16</v>
      </c>
      <c r="G1765" s="5">
        <f>IF(A1765="","",VLOOKUP($A1765,超越经验表!$A:$G,7,)-VLOOKUP($A$3-1,超越经验表!$A:$G,7,))</f>
        <v>2027</v>
      </c>
      <c r="H1765" s="5">
        <f t="shared" si="83"/>
        <v>1764</v>
      </c>
    </row>
    <row r="1766" spans="1:8" x14ac:dyDescent="0.2">
      <c r="A1766" s="11">
        <f t="shared" si="84"/>
        <v>1765</v>
      </c>
      <c r="B1766" s="6" t="str">
        <f>IF(A1766="","",VLOOKUP($A1766,超越经验表!$A:$B,2,))</f>
        <v>17.31万亿</v>
      </c>
      <c r="C1766" s="6">
        <f>IF(A1766="","",VLOOKUP($A1766,超越经验表!$A:$C,3,))</f>
        <v>17312000000000</v>
      </c>
      <c r="D1766" s="6">
        <f>IF(A1766="","",VLOOKUP($A1766,超越经验表!$A:$D,4,))</f>
        <v>2</v>
      </c>
      <c r="E1766" s="6" t="str">
        <f t="shared" si="82"/>
        <v>1.1万兆</v>
      </c>
      <c r="F1766" s="6">
        <f>IF(A1766="","",VLOOKUP($A1766,超越经验表!$A:$F,6,)-VLOOKUP($A$3-1,超越经验表!$A:$F,6,))</f>
        <v>1.102596937038705E+16</v>
      </c>
      <c r="G1766" s="6">
        <f>IF(A1766="","",VLOOKUP($A1766,超越经验表!$A:$G,7,)-VLOOKUP($A$3-1,超越经验表!$A:$G,7,))</f>
        <v>2029</v>
      </c>
      <c r="H1766" s="6">
        <f t="shared" si="83"/>
        <v>1765</v>
      </c>
    </row>
    <row r="1767" spans="1:8" x14ac:dyDescent="0.2">
      <c r="A1767" s="5">
        <f t="shared" si="84"/>
        <v>1766</v>
      </c>
      <c r="B1767" s="5" t="str">
        <f>IF(A1767="","",VLOOKUP($A1767,超越经验表!$A:$B,2,))</f>
        <v>17.32万亿</v>
      </c>
      <c r="C1767" s="5">
        <f>IF(A1767="","",VLOOKUP($A1767,超越经验表!$A:$C,3,))</f>
        <v>17320000000000</v>
      </c>
      <c r="D1767" s="5">
        <f>IF(A1767="","",VLOOKUP($A1767,超越经验表!$A:$D,4,))</f>
        <v>2</v>
      </c>
      <c r="E1767" s="5" t="str">
        <f t="shared" si="82"/>
        <v>1.1万兆</v>
      </c>
      <c r="F1767" s="5">
        <f>IF(A1767="","",VLOOKUP($A1767,超越经验表!$A:$F,6,)-VLOOKUP($A$3-1,超越经验表!$A:$F,6,))</f>
        <v>1.104328137038705E+16</v>
      </c>
      <c r="G1767" s="5">
        <f>IF(A1767="","",VLOOKUP($A1767,超越经验表!$A:$G,7,)-VLOOKUP($A$3-1,超越经验表!$A:$G,7,))</f>
        <v>2031</v>
      </c>
      <c r="H1767" s="5">
        <f t="shared" si="83"/>
        <v>1766</v>
      </c>
    </row>
    <row r="1768" spans="1:8" x14ac:dyDescent="0.2">
      <c r="A1768" s="11">
        <f t="shared" si="84"/>
        <v>1767</v>
      </c>
      <c r="B1768" s="6" t="str">
        <f>IF(A1768="","",VLOOKUP($A1768,超越经验表!$A:$B,2,))</f>
        <v>17.33万亿</v>
      </c>
      <c r="C1768" s="6">
        <f>IF(A1768="","",VLOOKUP($A1768,超越经验表!$A:$C,3,))</f>
        <v>17328000000000</v>
      </c>
      <c r="D1768" s="6">
        <f>IF(A1768="","",VLOOKUP($A1768,超越经验表!$A:$D,4,))</f>
        <v>2</v>
      </c>
      <c r="E1768" s="6" t="str">
        <f t="shared" si="82"/>
        <v>1.11万兆</v>
      </c>
      <c r="F1768" s="6">
        <f>IF(A1768="","",VLOOKUP($A1768,超越经验表!$A:$F,6,)-VLOOKUP($A$3-1,超越经验表!$A:$F,6,))</f>
        <v>1.106060137038705E+16</v>
      </c>
      <c r="G1768" s="6">
        <f>IF(A1768="","",VLOOKUP($A1768,超越经验表!$A:$G,7,)-VLOOKUP($A$3-1,超越经验表!$A:$G,7,))</f>
        <v>2033</v>
      </c>
      <c r="H1768" s="6">
        <f t="shared" si="83"/>
        <v>1767</v>
      </c>
    </row>
    <row r="1769" spans="1:8" x14ac:dyDescent="0.2">
      <c r="A1769" s="5">
        <f t="shared" si="84"/>
        <v>1768</v>
      </c>
      <c r="B1769" s="5" t="str">
        <f>IF(A1769="","",VLOOKUP($A1769,超越经验表!$A:$B,2,))</f>
        <v>17.34万亿</v>
      </c>
      <c r="C1769" s="5">
        <f>IF(A1769="","",VLOOKUP($A1769,超越经验表!$A:$C,3,))</f>
        <v>17336000000000</v>
      </c>
      <c r="D1769" s="5">
        <f>IF(A1769="","",VLOOKUP($A1769,超越经验表!$A:$D,4,))</f>
        <v>2</v>
      </c>
      <c r="E1769" s="5" t="str">
        <f t="shared" si="82"/>
        <v>1.11万兆</v>
      </c>
      <c r="F1769" s="5">
        <f>IF(A1769="","",VLOOKUP($A1769,超越经验表!$A:$F,6,)-VLOOKUP($A$3-1,超越经验表!$A:$F,6,))</f>
        <v>1.107792937038705E+16</v>
      </c>
      <c r="G1769" s="5">
        <f>IF(A1769="","",VLOOKUP($A1769,超越经验表!$A:$G,7,)-VLOOKUP($A$3-1,超越经验表!$A:$G,7,))</f>
        <v>2035</v>
      </c>
      <c r="H1769" s="5">
        <f t="shared" si="83"/>
        <v>1768</v>
      </c>
    </row>
    <row r="1770" spans="1:8" x14ac:dyDescent="0.2">
      <c r="A1770" s="11">
        <f t="shared" si="84"/>
        <v>1769</v>
      </c>
      <c r="B1770" s="6" t="str">
        <f>IF(A1770="","",VLOOKUP($A1770,超越经验表!$A:$B,2,))</f>
        <v>17.34万亿</v>
      </c>
      <c r="C1770" s="6">
        <f>IF(A1770="","",VLOOKUP($A1770,超越经验表!$A:$C,3,))</f>
        <v>17344000000000</v>
      </c>
      <c r="D1770" s="6">
        <f>IF(A1770="","",VLOOKUP($A1770,超越经验表!$A:$D,4,))</f>
        <v>2</v>
      </c>
      <c r="E1770" s="6" t="str">
        <f t="shared" si="82"/>
        <v>1.11万兆</v>
      </c>
      <c r="F1770" s="6">
        <f>IF(A1770="","",VLOOKUP($A1770,超越经验表!$A:$F,6,)-VLOOKUP($A$3-1,超越经验表!$A:$F,6,))</f>
        <v>1.109526537038705E+16</v>
      </c>
      <c r="G1770" s="6">
        <f>IF(A1770="","",VLOOKUP($A1770,超越经验表!$A:$G,7,)-VLOOKUP($A$3-1,超越经验表!$A:$G,7,))</f>
        <v>2037</v>
      </c>
      <c r="H1770" s="6">
        <f t="shared" si="83"/>
        <v>1769</v>
      </c>
    </row>
    <row r="1771" spans="1:8" x14ac:dyDescent="0.2">
      <c r="A1771" s="5">
        <f t="shared" si="84"/>
        <v>1770</v>
      </c>
      <c r="B1771" s="5" t="str">
        <f>IF(A1771="","",VLOOKUP($A1771,超越经验表!$A:$B,2,))</f>
        <v>17.35万亿</v>
      </c>
      <c r="C1771" s="5">
        <f>IF(A1771="","",VLOOKUP($A1771,超越经验表!$A:$C,3,))</f>
        <v>17352000000000</v>
      </c>
      <c r="D1771" s="5">
        <f>IF(A1771="","",VLOOKUP($A1771,超越经验表!$A:$D,4,))</f>
        <v>2</v>
      </c>
      <c r="E1771" s="5" t="str">
        <f t="shared" si="82"/>
        <v>1.11万兆</v>
      </c>
      <c r="F1771" s="5">
        <f>IF(A1771="","",VLOOKUP($A1771,超越经验表!$A:$F,6,)-VLOOKUP($A$3-1,超越经验表!$A:$F,6,))</f>
        <v>1.111260937038705E+16</v>
      </c>
      <c r="G1771" s="5">
        <f>IF(A1771="","",VLOOKUP($A1771,超越经验表!$A:$G,7,)-VLOOKUP($A$3-1,超越经验表!$A:$G,7,))</f>
        <v>2039</v>
      </c>
      <c r="H1771" s="5">
        <f t="shared" si="83"/>
        <v>1770</v>
      </c>
    </row>
    <row r="1772" spans="1:8" x14ac:dyDescent="0.2">
      <c r="A1772" s="11">
        <f t="shared" si="84"/>
        <v>1771</v>
      </c>
      <c r="B1772" s="6" t="str">
        <f>IF(A1772="","",VLOOKUP($A1772,超越经验表!$A:$B,2,))</f>
        <v>17.36万亿</v>
      </c>
      <c r="C1772" s="6">
        <f>IF(A1772="","",VLOOKUP($A1772,超越经验表!$A:$C,3,))</f>
        <v>17360000000000</v>
      </c>
      <c r="D1772" s="6">
        <f>IF(A1772="","",VLOOKUP($A1772,超越经验表!$A:$D,4,))</f>
        <v>2</v>
      </c>
      <c r="E1772" s="6" t="str">
        <f t="shared" si="82"/>
        <v>1.11万兆</v>
      </c>
      <c r="F1772" s="6">
        <f>IF(A1772="","",VLOOKUP($A1772,超越经验表!$A:$F,6,)-VLOOKUP($A$3-1,超越经验表!$A:$F,6,))</f>
        <v>1.112996137038705E+16</v>
      </c>
      <c r="G1772" s="6">
        <f>IF(A1772="","",VLOOKUP($A1772,超越经验表!$A:$G,7,)-VLOOKUP($A$3-1,超越经验表!$A:$G,7,))</f>
        <v>2041</v>
      </c>
      <c r="H1772" s="6">
        <f t="shared" si="83"/>
        <v>1771</v>
      </c>
    </row>
    <row r="1773" spans="1:8" x14ac:dyDescent="0.2">
      <c r="A1773" s="5">
        <f t="shared" si="84"/>
        <v>1772</v>
      </c>
      <c r="B1773" s="5" t="str">
        <f>IF(A1773="","",VLOOKUP($A1773,超越经验表!$A:$B,2,))</f>
        <v>17.37万亿</v>
      </c>
      <c r="C1773" s="5">
        <f>IF(A1773="","",VLOOKUP($A1773,超越经验表!$A:$C,3,))</f>
        <v>17368000000000</v>
      </c>
      <c r="D1773" s="5">
        <f>IF(A1773="","",VLOOKUP($A1773,超越经验表!$A:$D,4,))</f>
        <v>2</v>
      </c>
      <c r="E1773" s="5" t="str">
        <f t="shared" si="82"/>
        <v>1.11万兆</v>
      </c>
      <c r="F1773" s="5">
        <f>IF(A1773="","",VLOOKUP($A1773,超越经验表!$A:$F,6,)-VLOOKUP($A$3-1,超越经验表!$A:$F,6,))</f>
        <v>1.114732137038705E+16</v>
      </c>
      <c r="G1773" s="5">
        <f>IF(A1773="","",VLOOKUP($A1773,超越经验表!$A:$G,7,)-VLOOKUP($A$3-1,超越经验表!$A:$G,7,))</f>
        <v>2043</v>
      </c>
      <c r="H1773" s="5">
        <f t="shared" si="83"/>
        <v>1772</v>
      </c>
    </row>
    <row r="1774" spans="1:8" x14ac:dyDescent="0.2">
      <c r="A1774" s="11">
        <f t="shared" si="84"/>
        <v>1773</v>
      </c>
      <c r="B1774" s="6" t="str">
        <f>IF(A1774="","",VLOOKUP($A1774,超越经验表!$A:$B,2,))</f>
        <v>17.38万亿</v>
      </c>
      <c r="C1774" s="6">
        <f>IF(A1774="","",VLOOKUP($A1774,超越经验表!$A:$C,3,))</f>
        <v>17376000000000</v>
      </c>
      <c r="D1774" s="6">
        <f>IF(A1774="","",VLOOKUP($A1774,超越经验表!$A:$D,4,))</f>
        <v>2</v>
      </c>
      <c r="E1774" s="6" t="str">
        <f t="shared" si="82"/>
        <v>1.12万兆</v>
      </c>
      <c r="F1774" s="6">
        <f>IF(A1774="","",VLOOKUP($A1774,超越经验表!$A:$F,6,)-VLOOKUP($A$3-1,超越经验表!$A:$F,6,))</f>
        <v>1.116468937038705E+16</v>
      </c>
      <c r="G1774" s="6">
        <f>IF(A1774="","",VLOOKUP($A1774,超越经验表!$A:$G,7,)-VLOOKUP($A$3-1,超越经验表!$A:$G,7,))</f>
        <v>2045</v>
      </c>
      <c r="H1774" s="6">
        <f t="shared" si="83"/>
        <v>1773</v>
      </c>
    </row>
    <row r="1775" spans="1:8" x14ac:dyDescent="0.2">
      <c r="A1775" s="5">
        <f t="shared" si="84"/>
        <v>1774</v>
      </c>
      <c r="B1775" s="5" t="str">
        <f>IF(A1775="","",VLOOKUP($A1775,超越经验表!$A:$B,2,))</f>
        <v>17.38万亿</v>
      </c>
      <c r="C1775" s="5">
        <f>IF(A1775="","",VLOOKUP($A1775,超越经验表!$A:$C,3,))</f>
        <v>17384000000000</v>
      </c>
      <c r="D1775" s="5">
        <f>IF(A1775="","",VLOOKUP($A1775,超越经验表!$A:$D,4,))</f>
        <v>2</v>
      </c>
      <c r="E1775" s="5" t="str">
        <f t="shared" si="82"/>
        <v>1.12万兆</v>
      </c>
      <c r="F1775" s="5">
        <f>IF(A1775="","",VLOOKUP($A1775,超越经验表!$A:$F,6,)-VLOOKUP($A$3-1,超越经验表!$A:$F,6,))</f>
        <v>1.118206537038705E+16</v>
      </c>
      <c r="G1775" s="5">
        <f>IF(A1775="","",VLOOKUP($A1775,超越经验表!$A:$G,7,)-VLOOKUP($A$3-1,超越经验表!$A:$G,7,))</f>
        <v>2047</v>
      </c>
      <c r="H1775" s="5">
        <f t="shared" si="83"/>
        <v>1774</v>
      </c>
    </row>
    <row r="1776" spans="1:8" x14ac:dyDescent="0.2">
      <c r="A1776" s="11">
        <f t="shared" si="84"/>
        <v>1775</v>
      </c>
      <c r="B1776" s="6" t="str">
        <f>IF(A1776="","",VLOOKUP($A1776,超越经验表!$A:$B,2,))</f>
        <v>17.39万亿</v>
      </c>
      <c r="C1776" s="6">
        <f>IF(A1776="","",VLOOKUP($A1776,超越经验表!$A:$C,3,))</f>
        <v>17392000000000</v>
      </c>
      <c r="D1776" s="6">
        <f>IF(A1776="","",VLOOKUP($A1776,超越经验表!$A:$D,4,))</f>
        <v>2</v>
      </c>
      <c r="E1776" s="6" t="str">
        <f t="shared" si="82"/>
        <v>1.12万兆</v>
      </c>
      <c r="F1776" s="6">
        <f>IF(A1776="","",VLOOKUP($A1776,超越经验表!$A:$F,6,)-VLOOKUP($A$3-1,超越经验表!$A:$F,6,))</f>
        <v>1.119944937038705E+16</v>
      </c>
      <c r="G1776" s="6">
        <f>IF(A1776="","",VLOOKUP($A1776,超越经验表!$A:$G,7,)-VLOOKUP($A$3-1,超越经验表!$A:$G,7,))</f>
        <v>2049</v>
      </c>
      <c r="H1776" s="6">
        <f t="shared" si="83"/>
        <v>1775</v>
      </c>
    </row>
    <row r="1777" spans="1:8" x14ac:dyDescent="0.2">
      <c r="A1777" s="5">
        <f t="shared" si="84"/>
        <v>1776</v>
      </c>
      <c r="B1777" s="5" t="str">
        <f>IF(A1777="","",VLOOKUP($A1777,超越经验表!$A:$B,2,))</f>
        <v>17.4万亿</v>
      </c>
      <c r="C1777" s="5">
        <f>IF(A1777="","",VLOOKUP($A1777,超越经验表!$A:$C,3,))</f>
        <v>17400000000000</v>
      </c>
      <c r="D1777" s="5">
        <f>IF(A1777="","",VLOOKUP($A1777,超越经验表!$A:$D,4,))</f>
        <v>2</v>
      </c>
      <c r="E1777" s="5" t="str">
        <f t="shared" si="82"/>
        <v>1.12万兆</v>
      </c>
      <c r="F1777" s="5">
        <f>IF(A1777="","",VLOOKUP($A1777,超越经验表!$A:$F,6,)-VLOOKUP($A$3-1,超越经验表!$A:$F,6,))</f>
        <v>1.121684137038705E+16</v>
      </c>
      <c r="G1777" s="5">
        <f>IF(A1777="","",VLOOKUP($A1777,超越经验表!$A:$G,7,)-VLOOKUP($A$3-1,超越经验表!$A:$G,7,))</f>
        <v>2051</v>
      </c>
      <c r="H1777" s="5">
        <f t="shared" si="83"/>
        <v>1776</v>
      </c>
    </row>
    <row r="1778" spans="1:8" x14ac:dyDescent="0.2">
      <c r="A1778" s="11">
        <f t="shared" si="84"/>
        <v>1777</v>
      </c>
      <c r="B1778" s="6" t="str">
        <f>IF(A1778="","",VLOOKUP($A1778,超越经验表!$A:$B,2,))</f>
        <v>17.41万亿</v>
      </c>
      <c r="C1778" s="6">
        <f>IF(A1778="","",VLOOKUP($A1778,超越经验表!$A:$C,3,))</f>
        <v>17408000000000</v>
      </c>
      <c r="D1778" s="6">
        <f>IF(A1778="","",VLOOKUP($A1778,超越经验表!$A:$D,4,))</f>
        <v>2</v>
      </c>
      <c r="E1778" s="6" t="str">
        <f t="shared" si="82"/>
        <v>1.12万兆</v>
      </c>
      <c r="F1778" s="6">
        <f>IF(A1778="","",VLOOKUP($A1778,超越经验表!$A:$F,6,)-VLOOKUP($A$3-1,超越经验表!$A:$F,6,))</f>
        <v>1.123424137038705E+16</v>
      </c>
      <c r="G1778" s="6">
        <f>IF(A1778="","",VLOOKUP($A1778,超越经验表!$A:$G,7,)-VLOOKUP($A$3-1,超越经验表!$A:$G,7,))</f>
        <v>2053</v>
      </c>
      <c r="H1778" s="6">
        <f t="shared" si="83"/>
        <v>1777</v>
      </c>
    </row>
    <row r="1779" spans="1:8" x14ac:dyDescent="0.2">
      <c r="A1779" s="5">
        <f t="shared" si="84"/>
        <v>1778</v>
      </c>
      <c r="B1779" s="5" t="str">
        <f>IF(A1779="","",VLOOKUP($A1779,超越经验表!$A:$B,2,))</f>
        <v>17.42万亿</v>
      </c>
      <c r="C1779" s="5">
        <f>IF(A1779="","",VLOOKUP($A1779,超越经验表!$A:$C,3,))</f>
        <v>17416000000000</v>
      </c>
      <c r="D1779" s="5">
        <f>IF(A1779="","",VLOOKUP($A1779,超越经验表!$A:$D,4,))</f>
        <v>2</v>
      </c>
      <c r="E1779" s="5" t="str">
        <f t="shared" si="82"/>
        <v>1.13万兆</v>
      </c>
      <c r="F1779" s="5">
        <f>IF(A1779="","",VLOOKUP($A1779,超越经验表!$A:$F,6,)-VLOOKUP($A$3-1,超越经验表!$A:$F,6,))</f>
        <v>1.125164937038705E+16</v>
      </c>
      <c r="G1779" s="5">
        <f>IF(A1779="","",VLOOKUP($A1779,超越经验表!$A:$G,7,)-VLOOKUP($A$3-1,超越经验表!$A:$G,7,))</f>
        <v>2055</v>
      </c>
      <c r="H1779" s="5">
        <f t="shared" si="83"/>
        <v>1778</v>
      </c>
    </row>
    <row r="1780" spans="1:8" x14ac:dyDescent="0.2">
      <c r="A1780" s="11">
        <f t="shared" si="84"/>
        <v>1779</v>
      </c>
      <c r="B1780" s="6" t="str">
        <f>IF(A1780="","",VLOOKUP($A1780,超越经验表!$A:$B,2,))</f>
        <v>17.42万亿</v>
      </c>
      <c r="C1780" s="6">
        <f>IF(A1780="","",VLOOKUP($A1780,超越经验表!$A:$C,3,))</f>
        <v>17424000000000</v>
      </c>
      <c r="D1780" s="6">
        <f>IF(A1780="","",VLOOKUP($A1780,超越经验表!$A:$D,4,))</f>
        <v>2</v>
      </c>
      <c r="E1780" s="6" t="str">
        <f t="shared" si="82"/>
        <v>1.13万兆</v>
      </c>
      <c r="F1780" s="6">
        <f>IF(A1780="","",VLOOKUP($A1780,超越经验表!$A:$F,6,)-VLOOKUP($A$3-1,超越经验表!$A:$F,6,))</f>
        <v>1.126906537038705E+16</v>
      </c>
      <c r="G1780" s="6">
        <f>IF(A1780="","",VLOOKUP($A1780,超越经验表!$A:$G,7,)-VLOOKUP($A$3-1,超越经验表!$A:$G,7,))</f>
        <v>2057</v>
      </c>
      <c r="H1780" s="6">
        <f t="shared" si="83"/>
        <v>1779</v>
      </c>
    </row>
    <row r="1781" spans="1:8" x14ac:dyDescent="0.2">
      <c r="A1781" s="5">
        <f t="shared" si="84"/>
        <v>1780</v>
      </c>
      <c r="B1781" s="5" t="str">
        <f>IF(A1781="","",VLOOKUP($A1781,超越经验表!$A:$B,2,))</f>
        <v>17.43万亿</v>
      </c>
      <c r="C1781" s="5">
        <f>IF(A1781="","",VLOOKUP($A1781,超越经验表!$A:$C,3,))</f>
        <v>17432000000000</v>
      </c>
      <c r="D1781" s="5">
        <f>IF(A1781="","",VLOOKUP($A1781,超越经验表!$A:$D,4,))</f>
        <v>2</v>
      </c>
      <c r="E1781" s="5" t="str">
        <f t="shared" si="82"/>
        <v>1.13万兆</v>
      </c>
      <c r="F1781" s="5">
        <f>IF(A1781="","",VLOOKUP($A1781,超越经验表!$A:$F,6,)-VLOOKUP($A$3-1,超越经验表!$A:$F,6,))</f>
        <v>1.128648937038705E+16</v>
      </c>
      <c r="G1781" s="5">
        <f>IF(A1781="","",VLOOKUP($A1781,超越经验表!$A:$G,7,)-VLOOKUP($A$3-1,超越经验表!$A:$G,7,))</f>
        <v>2059</v>
      </c>
      <c r="H1781" s="5">
        <f t="shared" si="83"/>
        <v>1780</v>
      </c>
    </row>
    <row r="1782" spans="1:8" x14ac:dyDescent="0.2">
      <c r="A1782" s="11">
        <f t="shared" si="84"/>
        <v>1781</v>
      </c>
      <c r="B1782" s="6" t="str">
        <f>IF(A1782="","",VLOOKUP($A1782,超越经验表!$A:$B,2,))</f>
        <v>17.44万亿</v>
      </c>
      <c r="C1782" s="6">
        <f>IF(A1782="","",VLOOKUP($A1782,超越经验表!$A:$C,3,))</f>
        <v>17440000000000</v>
      </c>
      <c r="D1782" s="6">
        <f>IF(A1782="","",VLOOKUP($A1782,超越经验表!$A:$D,4,))</f>
        <v>2</v>
      </c>
      <c r="E1782" s="6" t="str">
        <f t="shared" si="82"/>
        <v>1.13万兆</v>
      </c>
      <c r="F1782" s="6">
        <f>IF(A1782="","",VLOOKUP($A1782,超越经验表!$A:$F,6,)-VLOOKUP($A$3-1,超越经验表!$A:$F,6,))</f>
        <v>1.130392137038705E+16</v>
      </c>
      <c r="G1782" s="6">
        <f>IF(A1782="","",VLOOKUP($A1782,超越经验表!$A:$G,7,)-VLOOKUP($A$3-1,超越经验表!$A:$G,7,))</f>
        <v>2061</v>
      </c>
      <c r="H1782" s="6">
        <f t="shared" si="83"/>
        <v>1781</v>
      </c>
    </row>
    <row r="1783" spans="1:8" x14ac:dyDescent="0.2">
      <c r="A1783" s="5">
        <f t="shared" si="84"/>
        <v>1782</v>
      </c>
      <c r="B1783" s="5" t="str">
        <f>IF(A1783="","",VLOOKUP($A1783,超越经验表!$A:$B,2,))</f>
        <v>17.45万亿</v>
      </c>
      <c r="C1783" s="5">
        <f>IF(A1783="","",VLOOKUP($A1783,超越经验表!$A:$C,3,))</f>
        <v>17448000000000</v>
      </c>
      <c r="D1783" s="5">
        <f>IF(A1783="","",VLOOKUP($A1783,超越经验表!$A:$D,4,))</f>
        <v>2</v>
      </c>
      <c r="E1783" s="5" t="str">
        <f t="shared" si="82"/>
        <v>1.13万兆</v>
      </c>
      <c r="F1783" s="5">
        <f>IF(A1783="","",VLOOKUP($A1783,超越经验表!$A:$F,6,)-VLOOKUP($A$3-1,超越经验表!$A:$F,6,))</f>
        <v>1.132136137038705E+16</v>
      </c>
      <c r="G1783" s="5">
        <f>IF(A1783="","",VLOOKUP($A1783,超越经验表!$A:$G,7,)-VLOOKUP($A$3-1,超越经验表!$A:$G,7,))</f>
        <v>2063</v>
      </c>
      <c r="H1783" s="5">
        <f t="shared" si="83"/>
        <v>1782</v>
      </c>
    </row>
    <row r="1784" spans="1:8" x14ac:dyDescent="0.2">
      <c r="A1784" s="11">
        <f t="shared" si="84"/>
        <v>1783</v>
      </c>
      <c r="B1784" s="6" t="str">
        <f>IF(A1784="","",VLOOKUP($A1784,超越经验表!$A:$B,2,))</f>
        <v>17.46万亿</v>
      </c>
      <c r="C1784" s="6">
        <f>IF(A1784="","",VLOOKUP($A1784,超越经验表!$A:$C,3,))</f>
        <v>17456000000000</v>
      </c>
      <c r="D1784" s="6">
        <f>IF(A1784="","",VLOOKUP($A1784,超越经验表!$A:$D,4,))</f>
        <v>2</v>
      </c>
      <c r="E1784" s="6" t="str">
        <f t="shared" si="82"/>
        <v>1.13万兆</v>
      </c>
      <c r="F1784" s="6">
        <f>IF(A1784="","",VLOOKUP($A1784,超越经验表!$A:$F,6,)-VLOOKUP($A$3-1,超越经验表!$A:$F,6,))</f>
        <v>1.133880937038705E+16</v>
      </c>
      <c r="G1784" s="6">
        <f>IF(A1784="","",VLOOKUP($A1784,超越经验表!$A:$G,7,)-VLOOKUP($A$3-1,超越经验表!$A:$G,7,))</f>
        <v>2065</v>
      </c>
      <c r="H1784" s="6">
        <f t="shared" si="83"/>
        <v>1783</v>
      </c>
    </row>
    <row r="1785" spans="1:8" x14ac:dyDescent="0.2">
      <c r="A1785" s="5">
        <f t="shared" si="84"/>
        <v>1784</v>
      </c>
      <c r="B1785" s="5" t="str">
        <f>IF(A1785="","",VLOOKUP($A1785,超越经验表!$A:$B,2,))</f>
        <v>17.46万亿</v>
      </c>
      <c r="C1785" s="5">
        <f>IF(A1785="","",VLOOKUP($A1785,超越经验表!$A:$C,3,))</f>
        <v>17464000000000</v>
      </c>
      <c r="D1785" s="5">
        <f>IF(A1785="","",VLOOKUP($A1785,超越经验表!$A:$D,4,))</f>
        <v>2</v>
      </c>
      <c r="E1785" s="5" t="str">
        <f t="shared" si="82"/>
        <v>1.14万兆</v>
      </c>
      <c r="F1785" s="5">
        <f>IF(A1785="","",VLOOKUP($A1785,超越经验表!$A:$F,6,)-VLOOKUP($A$3-1,超越经验表!$A:$F,6,))</f>
        <v>1.135626537038705E+16</v>
      </c>
      <c r="G1785" s="5">
        <f>IF(A1785="","",VLOOKUP($A1785,超越经验表!$A:$G,7,)-VLOOKUP($A$3-1,超越经验表!$A:$G,7,))</f>
        <v>2067</v>
      </c>
      <c r="H1785" s="5">
        <f t="shared" si="83"/>
        <v>1784</v>
      </c>
    </row>
    <row r="1786" spans="1:8" x14ac:dyDescent="0.2">
      <c r="A1786" s="11">
        <f t="shared" si="84"/>
        <v>1785</v>
      </c>
      <c r="B1786" s="6" t="str">
        <f>IF(A1786="","",VLOOKUP($A1786,超越经验表!$A:$B,2,))</f>
        <v>17.47万亿</v>
      </c>
      <c r="C1786" s="6">
        <f>IF(A1786="","",VLOOKUP($A1786,超越经验表!$A:$C,3,))</f>
        <v>17472000000000</v>
      </c>
      <c r="D1786" s="6">
        <f>IF(A1786="","",VLOOKUP($A1786,超越经验表!$A:$D,4,))</f>
        <v>2</v>
      </c>
      <c r="E1786" s="6" t="str">
        <f t="shared" si="82"/>
        <v>1.14万兆</v>
      </c>
      <c r="F1786" s="6">
        <f>IF(A1786="","",VLOOKUP($A1786,超越经验表!$A:$F,6,)-VLOOKUP($A$3-1,超越经验表!$A:$F,6,))</f>
        <v>1.137372937038705E+16</v>
      </c>
      <c r="G1786" s="6">
        <f>IF(A1786="","",VLOOKUP($A1786,超越经验表!$A:$G,7,)-VLOOKUP($A$3-1,超越经验表!$A:$G,7,))</f>
        <v>2069</v>
      </c>
      <c r="H1786" s="6">
        <f t="shared" si="83"/>
        <v>1785</v>
      </c>
    </row>
    <row r="1787" spans="1:8" x14ac:dyDescent="0.2">
      <c r="A1787" s="5">
        <f t="shared" si="84"/>
        <v>1786</v>
      </c>
      <c r="B1787" s="5" t="str">
        <f>IF(A1787="","",VLOOKUP($A1787,超越经验表!$A:$B,2,))</f>
        <v>17.48万亿</v>
      </c>
      <c r="C1787" s="5">
        <f>IF(A1787="","",VLOOKUP($A1787,超越经验表!$A:$C,3,))</f>
        <v>17480000000000</v>
      </c>
      <c r="D1787" s="5">
        <f>IF(A1787="","",VLOOKUP($A1787,超越经验表!$A:$D,4,))</f>
        <v>2</v>
      </c>
      <c r="E1787" s="5" t="str">
        <f t="shared" si="82"/>
        <v>1.14万兆</v>
      </c>
      <c r="F1787" s="5">
        <f>IF(A1787="","",VLOOKUP($A1787,超越经验表!$A:$F,6,)-VLOOKUP($A$3-1,超越经验表!$A:$F,6,))</f>
        <v>1.139120137038705E+16</v>
      </c>
      <c r="G1787" s="5">
        <f>IF(A1787="","",VLOOKUP($A1787,超越经验表!$A:$G,7,)-VLOOKUP($A$3-1,超越经验表!$A:$G,7,))</f>
        <v>2071</v>
      </c>
      <c r="H1787" s="5">
        <f t="shared" si="83"/>
        <v>1786</v>
      </c>
    </row>
    <row r="1788" spans="1:8" x14ac:dyDescent="0.2">
      <c r="A1788" s="11">
        <f t="shared" si="84"/>
        <v>1787</v>
      </c>
      <c r="B1788" s="6" t="str">
        <f>IF(A1788="","",VLOOKUP($A1788,超越经验表!$A:$B,2,))</f>
        <v>17.49万亿</v>
      </c>
      <c r="C1788" s="6">
        <f>IF(A1788="","",VLOOKUP($A1788,超越经验表!$A:$C,3,))</f>
        <v>17488000000000</v>
      </c>
      <c r="D1788" s="6">
        <f>IF(A1788="","",VLOOKUP($A1788,超越经验表!$A:$D,4,))</f>
        <v>2</v>
      </c>
      <c r="E1788" s="6" t="str">
        <f t="shared" si="82"/>
        <v>1.14万兆</v>
      </c>
      <c r="F1788" s="6">
        <f>IF(A1788="","",VLOOKUP($A1788,超越经验表!$A:$F,6,)-VLOOKUP($A$3-1,超越经验表!$A:$F,6,))</f>
        <v>1.140868137038705E+16</v>
      </c>
      <c r="G1788" s="6">
        <f>IF(A1788="","",VLOOKUP($A1788,超越经验表!$A:$G,7,)-VLOOKUP($A$3-1,超越经验表!$A:$G,7,))</f>
        <v>2073</v>
      </c>
      <c r="H1788" s="6">
        <f t="shared" si="83"/>
        <v>1787</v>
      </c>
    </row>
    <row r="1789" spans="1:8" x14ac:dyDescent="0.2">
      <c r="A1789" s="5">
        <f t="shared" si="84"/>
        <v>1788</v>
      </c>
      <c r="B1789" s="5" t="str">
        <f>IF(A1789="","",VLOOKUP($A1789,超越经验表!$A:$B,2,))</f>
        <v>17.5万亿</v>
      </c>
      <c r="C1789" s="5">
        <f>IF(A1789="","",VLOOKUP($A1789,超越经验表!$A:$C,3,))</f>
        <v>17496000000000</v>
      </c>
      <c r="D1789" s="5">
        <f>IF(A1789="","",VLOOKUP($A1789,超越经验表!$A:$D,4,))</f>
        <v>2</v>
      </c>
      <c r="E1789" s="5" t="str">
        <f t="shared" si="82"/>
        <v>1.14万兆</v>
      </c>
      <c r="F1789" s="5">
        <f>IF(A1789="","",VLOOKUP($A1789,超越经验表!$A:$F,6,)-VLOOKUP($A$3-1,超越经验表!$A:$F,6,))</f>
        <v>1.142616937038705E+16</v>
      </c>
      <c r="G1789" s="5">
        <f>IF(A1789="","",VLOOKUP($A1789,超越经验表!$A:$G,7,)-VLOOKUP($A$3-1,超越经验表!$A:$G,7,))</f>
        <v>2075</v>
      </c>
      <c r="H1789" s="5">
        <f t="shared" si="83"/>
        <v>1788</v>
      </c>
    </row>
    <row r="1790" spans="1:8" x14ac:dyDescent="0.2">
      <c r="A1790" s="11">
        <f t="shared" si="84"/>
        <v>1789</v>
      </c>
      <c r="B1790" s="6" t="str">
        <f>IF(A1790="","",VLOOKUP($A1790,超越经验表!$A:$B,2,))</f>
        <v>17.5万亿</v>
      </c>
      <c r="C1790" s="6">
        <f>IF(A1790="","",VLOOKUP($A1790,超越经验表!$A:$C,3,))</f>
        <v>17504000000000</v>
      </c>
      <c r="D1790" s="6">
        <f>IF(A1790="","",VLOOKUP($A1790,超越经验表!$A:$D,4,))</f>
        <v>2</v>
      </c>
      <c r="E1790" s="6" t="str">
        <f t="shared" si="82"/>
        <v>1.14万兆</v>
      </c>
      <c r="F1790" s="6">
        <f>IF(A1790="","",VLOOKUP($A1790,超越经验表!$A:$F,6,)-VLOOKUP($A$3-1,超越经验表!$A:$F,6,))</f>
        <v>1.144366537038705E+16</v>
      </c>
      <c r="G1790" s="6">
        <f>IF(A1790="","",VLOOKUP($A1790,超越经验表!$A:$G,7,)-VLOOKUP($A$3-1,超越经验表!$A:$G,7,))</f>
        <v>2077</v>
      </c>
      <c r="H1790" s="6">
        <f t="shared" si="83"/>
        <v>1789</v>
      </c>
    </row>
    <row r="1791" spans="1:8" x14ac:dyDescent="0.2">
      <c r="A1791" s="5">
        <f t="shared" si="84"/>
        <v>1790</v>
      </c>
      <c r="B1791" s="5" t="str">
        <f>IF(A1791="","",VLOOKUP($A1791,超越经验表!$A:$B,2,))</f>
        <v>17.51万亿</v>
      </c>
      <c r="C1791" s="5">
        <f>IF(A1791="","",VLOOKUP($A1791,超越经验表!$A:$C,3,))</f>
        <v>17512000000000</v>
      </c>
      <c r="D1791" s="5">
        <f>IF(A1791="","",VLOOKUP($A1791,超越经验表!$A:$D,4,))</f>
        <v>2</v>
      </c>
      <c r="E1791" s="5" t="str">
        <f t="shared" si="82"/>
        <v>1.15万兆</v>
      </c>
      <c r="F1791" s="5">
        <f>IF(A1791="","",VLOOKUP($A1791,超越经验表!$A:$F,6,)-VLOOKUP($A$3-1,超越经验表!$A:$F,6,))</f>
        <v>1.146116937038705E+16</v>
      </c>
      <c r="G1791" s="5">
        <f>IF(A1791="","",VLOOKUP($A1791,超越经验表!$A:$G,7,)-VLOOKUP($A$3-1,超越经验表!$A:$G,7,))</f>
        <v>2079</v>
      </c>
      <c r="H1791" s="5">
        <f t="shared" si="83"/>
        <v>1790</v>
      </c>
    </row>
    <row r="1792" spans="1:8" x14ac:dyDescent="0.2">
      <c r="A1792" s="11">
        <f t="shared" si="84"/>
        <v>1791</v>
      </c>
      <c r="B1792" s="6" t="str">
        <f>IF(A1792="","",VLOOKUP($A1792,超越经验表!$A:$B,2,))</f>
        <v>17.52万亿</v>
      </c>
      <c r="C1792" s="6">
        <f>IF(A1792="","",VLOOKUP($A1792,超越经验表!$A:$C,3,))</f>
        <v>17520000000000</v>
      </c>
      <c r="D1792" s="6">
        <f>IF(A1792="","",VLOOKUP($A1792,超越经验表!$A:$D,4,))</f>
        <v>2</v>
      </c>
      <c r="E1792" s="6" t="str">
        <f t="shared" si="82"/>
        <v>1.15万兆</v>
      </c>
      <c r="F1792" s="6">
        <f>IF(A1792="","",VLOOKUP($A1792,超越经验表!$A:$F,6,)-VLOOKUP($A$3-1,超越经验表!$A:$F,6,))</f>
        <v>1.147868137038705E+16</v>
      </c>
      <c r="G1792" s="6">
        <f>IF(A1792="","",VLOOKUP($A1792,超越经验表!$A:$G,7,)-VLOOKUP($A$3-1,超越经验表!$A:$G,7,))</f>
        <v>2081</v>
      </c>
      <c r="H1792" s="6">
        <f t="shared" si="83"/>
        <v>1791</v>
      </c>
    </row>
    <row r="1793" spans="1:8" x14ac:dyDescent="0.2">
      <c r="A1793" s="5">
        <f t="shared" si="84"/>
        <v>1792</v>
      </c>
      <c r="B1793" s="5" t="str">
        <f>IF(A1793="","",VLOOKUP($A1793,超越经验表!$A:$B,2,))</f>
        <v>17.53万亿</v>
      </c>
      <c r="C1793" s="5">
        <f>IF(A1793="","",VLOOKUP($A1793,超越经验表!$A:$C,3,))</f>
        <v>17528000000000</v>
      </c>
      <c r="D1793" s="5">
        <f>IF(A1793="","",VLOOKUP($A1793,超越经验表!$A:$D,4,))</f>
        <v>2</v>
      </c>
      <c r="E1793" s="5" t="str">
        <f t="shared" si="82"/>
        <v>1.15万兆</v>
      </c>
      <c r="F1793" s="5">
        <f>IF(A1793="","",VLOOKUP($A1793,超越经验表!$A:$F,6,)-VLOOKUP($A$3-1,超越经验表!$A:$F,6,))</f>
        <v>1.149620137038705E+16</v>
      </c>
      <c r="G1793" s="5">
        <f>IF(A1793="","",VLOOKUP($A1793,超越经验表!$A:$G,7,)-VLOOKUP($A$3-1,超越经验表!$A:$G,7,))</f>
        <v>2083</v>
      </c>
      <c r="H1793" s="5">
        <f t="shared" si="83"/>
        <v>1792</v>
      </c>
    </row>
    <row r="1794" spans="1:8" x14ac:dyDescent="0.2">
      <c r="A1794" s="11">
        <f t="shared" si="84"/>
        <v>1793</v>
      </c>
      <c r="B1794" s="6" t="str">
        <f>IF(A1794="","",VLOOKUP($A1794,超越经验表!$A:$B,2,))</f>
        <v>17.54万亿</v>
      </c>
      <c r="C1794" s="6">
        <f>IF(A1794="","",VLOOKUP($A1794,超越经验表!$A:$C,3,))</f>
        <v>17536000000000</v>
      </c>
      <c r="D1794" s="6">
        <f>IF(A1794="","",VLOOKUP($A1794,超越经验表!$A:$D,4,))</f>
        <v>2</v>
      </c>
      <c r="E1794" s="6" t="str">
        <f t="shared" si="82"/>
        <v>1.15万兆</v>
      </c>
      <c r="F1794" s="6">
        <f>IF(A1794="","",VLOOKUP($A1794,超越经验表!$A:$F,6,)-VLOOKUP($A$3-1,超越经验表!$A:$F,6,))</f>
        <v>1.151372937038705E+16</v>
      </c>
      <c r="G1794" s="6">
        <f>IF(A1794="","",VLOOKUP($A1794,超越经验表!$A:$G,7,)-VLOOKUP($A$3-1,超越经验表!$A:$G,7,))</f>
        <v>2085</v>
      </c>
      <c r="H1794" s="6">
        <f t="shared" si="83"/>
        <v>1793</v>
      </c>
    </row>
    <row r="1795" spans="1:8" x14ac:dyDescent="0.2">
      <c r="A1795" s="5">
        <f t="shared" si="84"/>
        <v>1794</v>
      </c>
      <c r="B1795" s="5" t="str">
        <f>IF(A1795="","",VLOOKUP($A1795,超越经验表!$A:$B,2,))</f>
        <v>17.54万亿</v>
      </c>
      <c r="C1795" s="5">
        <f>IF(A1795="","",VLOOKUP($A1795,超越经验表!$A:$C,3,))</f>
        <v>17544000000000</v>
      </c>
      <c r="D1795" s="5">
        <f>IF(A1795="","",VLOOKUP($A1795,超越经验表!$A:$D,4,))</f>
        <v>2</v>
      </c>
      <c r="E1795" s="5" t="str">
        <f t="shared" si="82"/>
        <v>1.15万兆</v>
      </c>
      <c r="F1795" s="5">
        <f>IF(A1795="","",VLOOKUP($A1795,超越经验表!$A:$F,6,)-VLOOKUP($A$3-1,超越经验表!$A:$F,6,))</f>
        <v>1.153126537038705E+16</v>
      </c>
      <c r="G1795" s="5">
        <f>IF(A1795="","",VLOOKUP($A1795,超越经验表!$A:$G,7,)-VLOOKUP($A$3-1,超越经验表!$A:$G,7,))</f>
        <v>2087</v>
      </c>
      <c r="H1795" s="5">
        <f t="shared" si="83"/>
        <v>1794</v>
      </c>
    </row>
    <row r="1796" spans="1:8" x14ac:dyDescent="0.2">
      <c r="A1796" s="11">
        <f t="shared" si="84"/>
        <v>1795</v>
      </c>
      <c r="B1796" s="6" t="str">
        <f>IF(A1796="","",VLOOKUP($A1796,超越经验表!$A:$B,2,))</f>
        <v>17.55万亿</v>
      </c>
      <c r="C1796" s="6">
        <f>IF(A1796="","",VLOOKUP($A1796,超越经验表!$A:$C,3,))</f>
        <v>17552000000000</v>
      </c>
      <c r="D1796" s="6">
        <f>IF(A1796="","",VLOOKUP($A1796,超越经验表!$A:$D,4,))</f>
        <v>2</v>
      </c>
      <c r="E1796" s="6" t="str">
        <f t="shared" si="82"/>
        <v>1.15万兆</v>
      </c>
      <c r="F1796" s="6">
        <f>IF(A1796="","",VLOOKUP($A1796,超越经验表!$A:$F,6,)-VLOOKUP($A$3-1,超越经验表!$A:$F,6,))</f>
        <v>1.154880937038705E+16</v>
      </c>
      <c r="G1796" s="6">
        <f>IF(A1796="","",VLOOKUP($A1796,超越经验表!$A:$G,7,)-VLOOKUP($A$3-1,超越经验表!$A:$G,7,))</f>
        <v>2089</v>
      </c>
      <c r="H1796" s="6">
        <f t="shared" si="83"/>
        <v>1795</v>
      </c>
    </row>
    <row r="1797" spans="1:8" x14ac:dyDescent="0.2">
      <c r="A1797" s="5">
        <f t="shared" si="84"/>
        <v>1796</v>
      </c>
      <c r="B1797" s="5" t="str">
        <f>IF(A1797="","",VLOOKUP($A1797,超越经验表!$A:$B,2,))</f>
        <v>17.56万亿</v>
      </c>
      <c r="C1797" s="5">
        <f>IF(A1797="","",VLOOKUP($A1797,超越经验表!$A:$C,3,))</f>
        <v>17560000000000</v>
      </c>
      <c r="D1797" s="5">
        <f>IF(A1797="","",VLOOKUP($A1797,超越经验表!$A:$D,4,))</f>
        <v>2</v>
      </c>
      <c r="E1797" s="5" t="str">
        <f t="shared" ref="E1797:E1860" si="85">IF(A1797="","",IF(F1797&gt;9999999999999990,ROUND(F1797/10000000000000000,2)&amp;"万兆",IF(F1797&gt;999999999999,ROUND(F1797/1000000000000,2)&amp;"万亿",IF(F1797&gt;99999999,ROUND(F1797/100000000,2)&amp;"亿",ROUND(F1797/10000,2)&amp;"万"))))</f>
        <v>1.16万兆</v>
      </c>
      <c r="F1797" s="5">
        <f>IF(A1797="","",VLOOKUP($A1797,超越经验表!$A:$F,6,)-VLOOKUP($A$3-1,超越经验表!$A:$F,6,))</f>
        <v>1.156636137038705E+16</v>
      </c>
      <c r="G1797" s="5">
        <f>IF(A1797="","",VLOOKUP($A1797,超越经验表!$A:$G,7,)-VLOOKUP($A$3-1,超越经验表!$A:$G,7,))</f>
        <v>2091</v>
      </c>
      <c r="H1797" s="5">
        <f t="shared" ref="H1797:H1860" si="86">A1797</f>
        <v>1796</v>
      </c>
    </row>
    <row r="1798" spans="1:8" x14ac:dyDescent="0.2">
      <c r="A1798" s="11">
        <f t="shared" si="84"/>
        <v>1797</v>
      </c>
      <c r="B1798" s="6" t="str">
        <f>IF(A1798="","",VLOOKUP($A1798,超越经验表!$A:$B,2,))</f>
        <v>17.57万亿</v>
      </c>
      <c r="C1798" s="6">
        <f>IF(A1798="","",VLOOKUP($A1798,超越经验表!$A:$C,3,))</f>
        <v>17568000000000</v>
      </c>
      <c r="D1798" s="6">
        <f>IF(A1798="","",VLOOKUP($A1798,超越经验表!$A:$D,4,))</f>
        <v>2</v>
      </c>
      <c r="E1798" s="6" t="str">
        <f t="shared" si="85"/>
        <v>1.16万兆</v>
      </c>
      <c r="F1798" s="6">
        <f>IF(A1798="","",VLOOKUP($A1798,超越经验表!$A:$F,6,)-VLOOKUP($A$3-1,超越经验表!$A:$F,6,))</f>
        <v>1.158392137038705E+16</v>
      </c>
      <c r="G1798" s="6">
        <f>IF(A1798="","",VLOOKUP($A1798,超越经验表!$A:$G,7,)-VLOOKUP($A$3-1,超越经验表!$A:$G,7,))</f>
        <v>2093</v>
      </c>
      <c r="H1798" s="6">
        <f t="shared" si="86"/>
        <v>1797</v>
      </c>
    </row>
    <row r="1799" spans="1:8" x14ac:dyDescent="0.2">
      <c r="A1799" s="5">
        <f t="shared" ref="A1799:A1862" si="87">IF(A1798="","",IF(A1798+1&lt;=4000,A1798+1,""))</f>
        <v>1798</v>
      </c>
      <c r="B1799" s="5" t="str">
        <f>IF(A1799="","",VLOOKUP($A1799,超越经验表!$A:$B,2,))</f>
        <v>17.58万亿</v>
      </c>
      <c r="C1799" s="5">
        <f>IF(A1799="","",VLOOKUP($A1799,超越经验表!$A:$C,3,))</f>
        <v>17576000000000</v>
      </c>
      <c r="D1799" s="5">
        <f>IF(A1799="","",VLOOKUP($A1799,超越经验表!$A:$D,4,))</f>
        <v>2</v>
      </c>
      <c r="E1799" s="5" t="str">
        <f t="shared" si="85"/>
        <v>1.16万兆</v>
      </c>
      <c r="F1799" s="5">
        <f>IF(A1799="","",VLOOKUP($A1799,超越经验表!$A:$F,6,)-VLOOKUP($A$3-1,超越经验表!$A:$F,6,))</f>
        <v>1.160148937038705E+16</v>
      </c>
      <c r="G1799" s="5">
        <f>IF(A1799="","",VLOOKUP($A1799,超越经验表!$A:$G,7,)-VLOOKUP($A$3-1,超越经验表!$A:$G,7,))</f>
        <v>2095</v>
      </c>
      <c r="H1799" s="5">
        <f t="shared" si="86"/>
        <v>1798</v>
      </c>
    </row>
    <row r="1800" spans="1:8" x14ac:dyDescent="0.2">
      <c r="A1800" s="11">
        <f t="shared" si="87"/>
        <v>1799</v>
      </c>
      <c r="B1800" s="6" t="str">
        <f>IF(A1800="","",VLOOKUP($A1800,超越经验表!$A:$B,2,))</f>
        <v>17.58万亿</v>
      </c>
      <c r="C1800" s="6">
        <f>IF(A1800="","",VLOOKUP($A1800,超越经验表!$A:$C,3,))</f>
        <v>17584000000000</v>
      </c>
      <c r="D1800" s="6">
        <f>IF(A1800="","",VLOOKUP($A1800,超越经验表!$A:$D,4,))</f>
        <v>2</v>
      </c>
      <c r="E1800" s="6" t="str">
        <f t="shared" si="85"/>
        <v>1.16万兆</v>
      </c>
      <c r="F1800" s="6">
        <f>IF(A1800="","",VLOOKUP($A1800,超越经验表!$A:$F,6,)-VLOOKUP($A$3-1,超越经验表!$A:$F,6,))</f>
        <v>1.161906537038705E+16</v>
      </c>
      <c r="G1800" s="6">
        <f>IF(A1800="","",VLOOKUP($A1800,超越经验表!$A:$G,7,)-VLOOKUP($A$3-1,超越经验表!$A:$G,7,))</f>
        <v>2097</v>
      </c>
      <c r="H1800" s="6">
        <f t="shared" si="86"/>
        <v>1799</v>
      </c>
    </row>
    <row r="1801" spans="1:8" x14ac:dyDescent="0.2">
      <c r="A1801" s="5">
        <f t="shared" si="87"/>
        <v>1800</v>
      </c>
      <c r="B1801" s="5" t="str">
        <f>IF(A1801="","",VLOOKUP($A1801,超越经验表!$A:$B,2,))</f>
        <v>17.59万亿</v>
      </c>
      <c r="C1801" s="5">
        <f>IF(A1801="","",VLOOKUP($A1801,超越经验表!$A:$C,3,))</f>
        <v>17592000000000</v>
      </c>
      <c r="D1801" s="5">
        <f>IF(A1801="","",VLOOKUP($A1801,超越经验表!$A:$D,4,))</f>
        <v>2</v>
      </c>
      <c r="E1801" s="5" t="str">
        <f t="shared" si="85"/>
        <v>1.16万兆</v>
      </c>
      <c r="F1801" s="5">
        <f>IF(A1801="","",VLOOKUP($A1801,超越经验表!$A:$F,6,)-VLOOKUP($A$3-1,超越经验表!$A:$F,6,))</f>
        <v>1.163664937038705E+16</v>
      </c>
      <c r="G1801" s="5">
        <f>IF(A1801="","",VLOOKUP($A1801,超越经验表!$A:$G,7,)-VLOOKUP($A$3-1,超越经验表!$A:$G,7,))</f>
        <v>2099</v>
      </c>
      <c r="H1801" s="5">
        <f t="shared" si="86"/>
        <v>1800</v>
      </c>
    </row>
    <row r="1802" spans="1:8" x14ac:dyDescent="0.2">
      <c r="A1802" s="11">
        <f t="shared" si="87"/>
        <v>1801</v>
      </c>
      <c r="B1802" s="6" t="str">
        <f>IF(A1802="","",VLOOKUP($A1802,超越经验表!$A:$B,2,))</f>
        <v>17.6万亿</v>
      </c>
      <c r="C1802" s="6">
        <f>IF(A1802="","",VLOOKUP($A1802,超越经验表!$A:$C,3,))</f>
        <v>17600000000000</v>
      </c>
      <c r="D1802" s="6">
        <f>IF(A1802="","",VLOOKUP($A1802,超越经验表!$A:$D,4,))</f>
        <v>2</v>
      </c>
      <c r="E1802" s="6" t="str">
        <f t="shared" si="85"/>
        <v>1.17万兆</v>
      </c>
      <c r="F1802" s="6">
        <f>IF(A1802="","",VLOOKUP($A1802,超越经验表!$A:$F,6,)-VLOOKUP($A$3-1,超越经验表!$A:$F,6,))</f>
        <v>1.165424137038705E+16</v>
      </c>
      <c r="G1802" s="6">
        <f>IF(A1802="","",VLOOKUP($A1802,超越经验表!$A:$G,7,)-VLOOKUP($A$3-1,超越经验表!$A:$G,7,))</f>
        <v>2101</v>
      </c>
      <c r="H1802" s="6">
        <f t="shared" si="86"/>
        <v>1801</v>
      </c>
    </row>
    <row r="1803" spans="1:8" x14ac:dyDescent="0.2">
      <c r="A1803" s="5">
        <f t="shared" si="87"/>
        <v>1802</v>
      </c>
      <c r="B1803" s="5" t="str">
        <f>IF(A1803="","",VLOOKUP($A1803,超越经验表!$A:$B,2,))</f>
        <v>17.61万亿</v>
      </c>
      <c r="C1803" s="5">
        <f>IF(A1803="","",VLOOKUP($A1803,超越经验表!$A:$C,3,))</f>
        <v>17608000000000</v>
      </c>
      <c r="D1803" s="5">
        <f>IF(A1803="","",VLOOKUP($A1803,超越经验表!$A:$D,4,))</f>
        <v>2</v>
      </c>
      <c r="E1803" s="5" t="str">
        <f t="shared" si="85"/>
        <v>1.17万兆</v>
      </c>
      <c r="F1803" s="5">
        <f>IF(A1803="","",VLOOKUP($A1803,超越经验表!$A:$F,6,)-VLOOKUP($A$3-1,超越经验表!$A:$F,6,))</f>
        <v>1.167184137038705E+16</v>
      </c>
      <c r="G1803" s="5">
        <f>IF(A1803="","",VLOOKUP($A1803,超越经验表!$A:$G,7,)-VLOOKUP($A$3-1,超越经验表!$A:$G,7,))</f>
        <v>2103</v>
      </c>
      <c r="H1803" s="5">
        <f t="shared" si="86"/>
        <v>1802</v>
      </c>
    </row>
    <row r="1804" spans="1:8" x14ac:dyDescent="0.2">
      <c r="A1804" s="11">
        <f t="shared" si="87"/>
        <v>1803</v>
      </c>
      <c r="B1804" s="6" t="str">
        <f>IF(A1804="","",VLOOKUP($A1804,超越经验表!$A:$B,2,))</f>
        <v>17.62万亿</v>
      </c>
      <c r="C1804" s="6">
        <f>IF(A1804="","",VLOOKUP($A1804,超越经验表!$A:$C,3,))</f>
        <v>17616000000000</v>
      </c>
      <c r="D1804" s="6">
        <f>IF(A1804="","",VLOOKUP($A1804,超越经验表!$A:$D,4,))</f>
        <v>2</v>
      </c>
      <c r="E1804" s="6" t="str">
        <f t="shared" si="85"/>
        <v>1.17万兆</v>
      </c>
      <c r="F1804" s="6">
        <f>IF(A1804="","",VLOOKUP($A1804,超越经验表!$A:$F,6,)-VLOOKUP($A$3-1,超越经验表!$A:$F,6,))</f>
        <v>1.168944937038705E+16</v>
      </c>
      <c r="G1804" s="6">
        <f>IF(A1804="","",VLOOKUP($A1804,超越经验表!$A:$G,7,)-VLOOKUP($A$3-1,超越经验表!$A:$G,7,))</f>
        <v>2105</v>
      </c>
      <c r="H1804" s="6">
        <f t="shared" si="86"/>
        <v>1803</v>
      </c>
    </row>
    <row r="1805" spans="1:8" x14ac:dyDescent="0.2">
      <c r="A1805" s="5">
        <f t="shared" si="87"/>
        <v>1804</v>
      </c>
      <c r="B1805" s="5" t="str">
        <f>IF(A1805="","",VLOOKUP($A1805,超越经验表!$A:$B,2,))</f>
        <v>17.62万亿</v>
      </c>
      <c r="C1805" s="5">
        <f>IF(A1805="","",VLOOKUP($A1805,超越经验表!$A:$C,3,))</f>
        <v>17624000000000</v>
      </c>
      <c r="D1805" s="5">
        <f>IF(A1805="","",VLOOKUP($A1805,超越经验表!$A:$D,4,))</f>
        <v>2</v>
      </c>
      <c r="E1805" s="5" t="str">
        <f t="shared" si="85"/>
        <v>1.17万兆</v>
      </c>
      <c r="F1805" s="5">
        <f>IF(A1805="","",VLOOKUP($A1805,超越经验表!$A:$F,6,)-VLOOKUP($A$3-1,超越经验表!$A:$F,6,))</f>
        <v>1.170706537038705E+16</v>
      </c>
      <c r="G1805" s="5">
        <f>IF(A1805="","",VLOOKUP($A1805,超越经验表!$A:$G,7,)-VLOOKUP($A$3-1,超越经验表!$A:$G,7,))</f>
        <v>2107</v>
      </c>
      <c r="H1805" s="5">
        <f t="shared" si="86"/>
        <v>1804</v>
      </c>
    </row>
    <row r="1806" spans="1:8" x14ac:dyDescent="0.2">
      <c r="A1806" s="11">
        <f t="shared" si="87"/>
        <v>1805</v>
      </c>
      <c r="B1806" s="6" t="str">
        <f>IF(A1806="","",VLOOKUP($A1806,超越经验表!$A:$B,2,))</f>
        <v>17.63万亿</v>
      </c>
      <c r="C1806" s="6">
        <f>IF(A1806="","",VLOOKUP($A1806,超越经验表!$A:$C,3,))</f>
        <v>17632000000000</v>
      </c>
      <c r="D1806" s="6">
        <f>IF(A1806="","",VLOOKUP($A1806,超越经验表!$A:$D,4,))</f>
        <v>2</v>
      </c>
      <c r="E1806" s="6" t="str">
        <f t="shared" si="85"/>
        <v>1.17万兆</v>
      </c>
      <c r="F1806" s="6">
        <f>IF(A1806="","",VLOOKUP($A1806,超越经验表!$A:$F,6,)-VLOOKUP($A$3-1,超越经验表!$A:$F,6,))</f>
        <v>1.172468937038705E+16</v>
      </c>
      <c r="G1806" s="6">
        <f>IF(A1806="","",VLOOKUP($A1806,超越经验表!$A:$G,7,)-VLOOKUP($A$3-1,超越经验表!$A:$G,7,))</f>
        <v>2109</v>
      </c>
      <c r="H1806" s="6">
        <f t="shared" si="86"/>
        <v>1805</v>
      </c>
    </row>
    <row r="1807" spans="1:8" x14ac:dyDescent="0.2">
      <c r="A1807" s="5">
        <f t="shared" si="87"/>
        <v>1806</v>
      </c>
      <c r="B1807" s="5" t="str">
        <f>IF(A1807="","",VLOOKUP($A1807,超越经验表!$A:$B,2,))</f>
        <v>17.64万亿</v>
      </c>
      <c r="C1807" s="5">
        <f>IF(A1807="","",VLOOKUP($A1807,超越经验表!$A:$C,3,))</f>
        <v>17640000000000</v>
      </c>
      <c r="D1807" s="5">
        <f>IF(A1807="","",VLOOKUP($A1807,超越经验表!$A:$D,4,))</f>
        <v>2</v>
      </c>
      <c r="E1807" s="5" t="str">
        <f t="shared" si="85"/>
        <v>1.17万兆</v>
      </c>
      <c r="F1807" s="5">
        <f>IF(A1807="","",VLOOKUP($A1807,超越经验表!$A:$F,6,)-VLOOKUP($A$3-1,超越经验表!$A:$F,6,))</f>
        <v>1.174232137038705E+16</v>
      </c>
      <c r="G1807" s="5">
        <f>IF(A1807="","",VLOOKUP($A1807,超越经验表!$A:$G,7,)-VLOOKUP($A$3-1,超越经验表!$A:$G,7,))</f>
        <v>2111</v>
      </c>
      <c r="H1807" s="5">
        <f t="shared" si="86"/>
        <v>1806</v>
      </c>
    </row>
    <row r="1808" spans="1:8" x14ac:dyDescent="0.2">
      <c r="A1808" s="11">
        <f t="shared" si="87"/>
        <v>1807</v>
      </c>
      <c r="B1808" s="6" t="str">
        <f>IF(A1808="","",VLOOKUP($A1808,超越经验表!$A:$B,2,))</f>
        <v>17.65万亿</v>
      </c>
      <c r="C1808" s="6">
        <f>IF(A1808="","",VLOOKUP($A1808,超越经验表!$A:$C,3,))</f>
        <v>17648000000000</v>
      </c>
      <c r="D1808" s="6">
        <f>IF(A1808="","",VLOOKUP($A1808,超越经验表!$A:$D,4,))</f>
        <v>2</v>
      </c>
      <c r="E1808" s="6" t="str">
        <f t="shared" si="85"/>
        <v>1.18万兆</v>
      </c>
      <c r="F1808" s="6">
        <f>IF(A1808="","",VLOOKUP($A1808,超越经验表!$A:$F,6,)-VLOOKUP($A$3-1,超越经验表!$A:$F,6,))</f>
        <v>1.175996137038705E+16</v>
      </c>
      <c r="G1808" s="6">
        <f>IF(A1808="","",VLOOKUP($A1808,超越经验表!$A:$G,7,)-VLOOKUP($A$3-1,超越经验表!$A:$G,7,))</f>
        <v>2113</v>
      </c>
      <c r="H1808" s="6">
        <f t="shared" si="86"/>
        <v>1807</v>
      </c>
    </row>
    <row r="1809" spans="1:8" x14ac:dyDescent="0.2">
      <c r="A1809" s="5">
        <f t="shared" si="87"/>
        <v>1808</v>
      </c>
      <c r="B1809" s="5" t="str">
        <f>IF(A1809="","",VLOOKUP($A1809,超越经验表!$A:$B,2,))</f>
        <v>17.66万亿</v>
      </c>
      <c r="C1809" s="5">
        <f>IF(A1809="","",VLOOKUP($A1809,超越经验表!$A:$C,3,))</f>
        <v>17656000000000</v>
      </c>
      <c r="D1809" s="5">
        <f>IF(A1809="","",VLOOKUP($A1809,超越经验表!$A:$D,4,))</f>
        <v>2</v>
      </c>
      <c r="E1809" s="5" t="str">
        <f t="shared" si="85"/>
        <v>1.18万兆</v>
      </c>
      <c r="F1809" s="5">
        <f>IF(A1809="","",VLOOKUP($A1809,超越经验表!$A:$F,6,)-VLOOKUP($A$3-1,超越经验表!$A:$F,6,))</f>
        <v>1.177760937038705E+16</v>
      </c>
      <c r="G1809" s="5">
        <f>IF(A1809="","",VLOOKUP($A1809,超越经验表!$A:$G,7,)-VLOOKUP($A$3-1,超越经验表!$A:$G,7,))</f>
        <v>2115</v>
      </c>
      <c r="H1809" s="5">
        <f t="shared" si="86"/>
        <v>1808</v>
      </c>
    </row>
    <row r="1810" spans="1:8" x14ac:dyDescent="0.2">
      <c r="A1810" s="11">
        <f t="shared" si="87"/>
        <v>1809</v>
      </c>
      <c r="B1810" s="6" t="str">
        <f>IF(A1810="","",VLOOKUP($A1810,超越经验表!$A:$B,2,))</f>
        <v>17.66万亿</v>
      </c>
      <c r="C1810" s="6">
        <f>IF(A1810="","",VLOOKUP($A1810,超越经验表!$A:$C,3,))</f>
        <v>17664000000000</v>
      </c>
      <c r="D1810" s="6">
        <f>IF(A1810="","",VLOOKUP($A1810,超越经验表!$A:$D,4,))</f>
        <v>2</v>
      </c>
      <c r="E1810" s="6" t="str">
        <f t="shared" si="85"/>
        <v>1.18万兆</v>
      </c>
      <c r="F1810" s="6">
        <f>IF(A1810="","",VLOOKUP($A1810,超越经验表!$A:$F,6,)-VLOOKUP($A$3-1,超越经验表!$A:$F,6,))</f>
        <v>1.179526537038705E+16</v>
      </c>
      <c r="G1810" s="6">
        <f>IF(A1810="","",VLOOKUP($A1810,超越经验表!$A:$G,7,)-VLOOKUP($A$3-1,超越经验表!$A:$G,7,))</f>
        <v>2117</v>
      </c>
      <c r="H1810" s="6">
        <f t="shared" si="86"/>
        <v>1809</v>
      </c>
    </row>
    <row r="1811" spans="1:8" x14ac:dyDescent="0.2">
      <c r="A1811" s="5">
        <f t="shared" si="87"/>
        <v>1810</v>
      </c>
      <c r="B1811" s="5" t="str">
        <f>IF(A1811="","",VLOOKUP($A1811,超越经验表!$A:$B,2,))</f>
        <v>17.67万亿</v>
      </c>
      <c r="C1811" s="5">
        <f>IF(A1811="","",VLOOKUP($A1811,超越经验表!$A:$C,3,))</f>
        <v>17672000000000</v>
      </c>
      <c r="D1811" s="5">
        <f>IF(A1811="","",VLOOKUP($A1811,超越经验表!$A:$D,4,))</f>
        <v>2</v>
      </c>
      <c r="E1811" s="5" t="str">
        <f t="shared" si="85"/>
        <v>1.18万兆</v>
      </c>
      <c r="F1811" s="5">
        <f>IF(A1811="","",VLOOKUP($A1811,超越经验表!$A:$F,6,)-VLOOKUP($A$3-1,超越经验表!$A:$F,6,))</f>
        <v>1.181292937038705E+16</v>
      </c>
      <c r="G1811" s="5">
        <f>IF(A1811="","",VLOOKUP($A1811,超越经验表!$A:$G,7,)-VLOOKUP($A$3-1,超越经验表!$A:$G,7,))</f>
        <v>2119</v>
      </c>
      <c r="H1811" s="5">
        <f t="shared" si="86"/>
        <v>1810</v>
      </c>
    </row>
    <row r="1812" spans="1:8" x14ac:dyDescent="0.2">
      <c r="A1812" s="11">
        <f t="shared" si="87"/>
        <v>1811</v>
      </c>
      <c r="B1812" s="6" t="str">
        <f>IF(A1812="","",VLOOKUP($A1812,超越经验表!$A:$B,2,))</f>
        <v>17.68万亿</v>
      </c>
      <c r="C1812" s="6">
        <f>IF(A1812="","",VLOOKUP($A1812,超越经验表!$A:$C,3,))</f>
        <v>17680000000000</v>
      </c>
      <c r="D1812" s="6">
        <f>IF(A1812="","",VLOOKUP($A1812,超越经验表!$A:$D,4,))</f>
        <v>2</v>
      </c>
      <c r="E1812" s="6" t="str">
        <f t="shared" si="85"/>
        <v>1.18万兆</v>
      </c>
      <c r="F1812" s="6">
        <f>IF(A1812="","",VLOOKUP($A1812,超越经验表!$A:$F,6,)-VLOOKUP($A$3-1,超越经验表!$A:$F,6,))</f>
        <v>1.183060137038705E+16</v>
      </c>
      <c r="G1812" s="6">
        <f>IF(A1812="","",VLOOKUP($A1812,超越经验表!$A:$G,7,)-VLOOKUP($A$3-1,超越经验表!$A:$G,7,))</f>
        <v>2121</v>
      </c>
      <c r="H1812" s="6">
        <f t="shared" si="86"/>
        <v>1811</v>
      </c>
    </row>
    <row r="1813" spans="1:8" x14ac:dyDescent="0.2">
      <c r="A1813" s="5">
        <f t="shared" si="87"/>
        <v>1812</v>
      </c>
      <c r="B1813" s="5" t="str">
        <f>IF(A1813="","",VLOOKUP($A1813,超越经验表!$A:$B,2,))</f>
        <v>17.69万亿</v>
      </c>
      <c r="C1813" s="5">
        <f>IF(A1813="","",VLOOKUP($A1813,超越经验表!$A:$C,3,))</f>
        <v>17688000000000</v>
      </c>
      <c r="D1813" s="5">
        <f>IF(A1813="","",VLOOKUP($A1813,超越经验表!$A:$D,4,))</f>
        <v>2</v>
      </c>
      <c r="E1813" s="5" t="str">
        <f t="shared" si="85"/>
        <v>1.18万兆</v>
      </c>
      <c r="F1813" s="5">
        <f>IF(A1813="","",VLOOKUP($A1813,超越经验表!$A:$F,6,)-VLOOKUP($A$3-1,超越经验表!$A:$F,6,))</f>
        <v>1.184828137038705E+16</v>
      </c>
      <c r="G1813" s="5">
        <f>IF(A1813="","",VLOOKUP($A1813,超越经验表!$A:$G,7,)-VLOOKUP($A$3-1,超越经验表!$A:$G,7,))</f>
        <v>2123</v>
      </c>
      <c r="H1813" s="5">
        <f t="shared" si="86"/>
        <v>1812</v>
      </c>
    </row>
    <row r="1814" spans="1:8" x14ac:dyDescent="0.2">
      <c r="A1814" s="11">
        <f t="shared" si="87"/>
        <v>1813</v>
      </c>
      <c r="B1814" s="6" t="str">
        <f>IF(A1814="","",VLOOKUP($A1814,超越经验表!$A:$B,2,))</f>
        <v>17.7万亿</v>
      </c>
      <c r="C1814" s="6">
        <f>IF(A1814="","",VLOOKUP($A1814,超越经验表!$A:$C,3,))</f>
        <v>17696000000000</v>
      </c>
      <c r="D1814" s="6">
        <f>IF(A1814="","",VLOOKUP($A1814,超越经验表!$A:$D,4,))</f>
        <v>2</v>
      </c>
      <c r="E1814" s="6" t="str">
        <f t="shared" si="85"/>
        <v>1.19万兆</v>
      </c>
      <c r="F1814" s="6">
        <f>IF(A1814="","",VLOOKUP($A1814,超越经验表!$A:$F,6,)-VLOOKUP($A$3-1,超越经验表!$A:$F,6,))</f>
        <v>1.186596937038705E+16</v>
      </c>
      <c r="G1814" s="6">
        <f>IF(A1814="","",VLOOKUP($A1814,超越经验表!$A:$G,7,)-VLOOKUP($A$3-1,超越经验表!$A:$G,7,))</f>
        <v>2125</v>
      </c>
      <c r="H1814" s="6">
        <f t="shared" si="86"/>
        <v>1813</v>
      </c>
    </row>
    <row r="1815" spans="1:8" x14ac:dyDescent="0.2">
      <c r="A1815" s="5">
        <f t="shared" si="87"/>
        <v>1814</v>
      </c>
      <c r="B1815" s="5" t="str">
        <f>IF(A1815="","",VLOOKUP($A1815,超越经验表!$A:$B,2,))</f>
        <v>17.7万亿</v>
      </c>
      <c r="C1815" s="5">
        <f>IF(A1815="","",VLOOKUP($A1815,超越经验表!$A:$C,3,))</f>
        <v>17704000000000</v>
      </c>
      <c r="D1815" s="5">
        <f>IF(A1815="","",VLOOKUP($A1815,超越经验表!$A:$D,4,))</f>
        <v>2</v>
      </c>
      <c r="E1815" s="5" t="str">
        <f t="shared" si="85"/>
        <v>1.19万兆</v>
      </c>
      <c r="F1815" s="5">
        <f>IF(A1815="","",VLOOKUP($A1815,超越经验表!$A:$F,6,)-VLOOKUP($A$3-1,超越经验表!$A:$F,6,))</f>
        <v>1.188366537038705E+16</v>
      </c>
      <c r="G1815" s="5">
        <f>IF(A1815="","",VLOOKUP($A1815,超越经验表!$A:$G,7,)-VLOOKUP($A$3-1,超越经验表!$A:$G,7,))</f>
        <v>2127</v>
      </c>
      <c r="H1815" s="5">
        <f t="shared" si="86"/>
        <v>1814</v>
      </c>
    </row>
    <row r="1816" spans="1:8" x14ac:dyDescent="0.2">
      <c r="A1816" s="11">
        <f t="shared" si="87"/>
        <v>1815</v>
      </c>
      <c r="B1816" s="6" t="str">
        <f>IF(A1816="","",VLOOKUP($A1816,超越经验表!$A:$B,2,))</f>
        <v>17.71万亿</v>
      </c>
      <c r="C1816" s="6">
        <f>IF(A1816="","",VLOOKUP($A1816,超越经验表!$A:$C,3,))</f>
        <v>17712000000000</v>
      </c>
      <c r="D1816" s="6">
        <f>IF(A1816="","",VLOOKUP($A1816,超越经验表!$A:$D,4,))</f>
        <v>2</v>
      </c>
      <c r="E1816" s="6" t="str">
        <f t="shared" si="85"/>
        <v>1.19万兆</v>
      </c>
      <c r="F1816" s="6">
        <f>IF(A1816="","",VLOOKUP($A1816,超越经验表!$A:$F,6,)-VLOOKUP($A$3-1,超越经验表!$A:$F,6,))</f>
        <v>1.190136937038705E+16</v>
      </c>
      <c r="G1816" s="6">
        <f>IF(A1816="","",VLOOKUP($A1816,超越经验表!$A:$G,7,)-VLOOKUP($A$3-1,超越经验表!$A:$G,7,))</f>
        <v>2129</v>
      </c>
      <c r="H1816" s="6">
        <f t="shared" si="86"/>
        <v>1815</v>
      </c>
    </row>
    <row r="1817" spans="1:8" x14ac:dyDescent="0.2">
      <c r="A1817" s="5">
        <f t="shared" si="87"/>
        <v>1816</v>
      </c>
      <c r="B1817" s="5" t="str">
        <f>IF(A1817="","",VLOOKUP($A1817,超越经验表!$A:$B,2,))</f>
        <v>17.72万亿</v>
      </c>
      <c r="C1817" s="5">
        <f>IF(A1817="","",VLOOKUP($A1817,超越经验表!$A:$C,3,))</f>
        <v>17720000000000</v>
      </c>
      <c r="D1817" s="5">
        <f>IF(A1817="","",VLOOKUP($A1817,超越经验表!$A:$D,4,))</f>
        <v>2</v>
      </c>
      <c r="E1817" s="5" t="str">
        <f t="shared" si="85"/>
        <v>1.19万兆</v>
      </c>
      <c r="F1817" s="5">
        <f>IF(A1817="","",VLOOKUP($A1817,超越经验表!$A:$F,6,)-VLOOKUP($A$3-1,超越经验表!$A:$F,6,))</f>
        <v>1.191908137038705E+16</v>
      </c>
      <c r="G1817" s="5">
        <f>IF(A1817="","",VLOOKUP($A1817,超越经验表!$A:$G,7,)-VLOOKUP($A$3-1,超越经验表!$A:$G,7,))</f>
        <v>2131</v>
      </c>
      <c r="H1817" s="5">
        <f t="shared" si="86"/>
        <v>1816</v>
      </c>
    </row>
    <row r="1818" spans="1:8" x14ac:dyDescent="0.2">
      <c r="A1818" s="11">
        <f t="shared" si="87"/>
        <v>1817</v>
      </c>
      <c r="B1818" s="6" t="str">
        <f>IF(A1818="","",VLOOKUP($A1818,超越经验表!$A:$B,2,))</f>
        <v>17.73万亿</v>
      </c>
      <c r="C1818" s="6">
        <f>IF(A1818="","",VLOOKUP($A1818,超越经验表!$A:$C,3,))</f>
        <v>17728000000000</v>
      </c>
      <c r="D1818" s="6">
        <f>IF(A1818="","",VLOOKUP($A1818,超越经验表!$A:$D,4,))</f>
        <v>2</v>
      </c>
      <c r="E1818" s="6" t="str">
        <f t="shared" si="85"/>
        <v>1.19万兆</v>
      </c>
      <c r="F1818" s="6">
        <f>IF(A1818="","",VLOOKUP($A1818,超越经验表!$A:$F,6,)-VLOOKUP($A$3-1,超越经验表!$A:$F,6,))</f>
        <v>1.193680137038705E+16</v>
      </c>
      <c r="G1818" s="6">
        <f>IF(A1818="","",VLOOKUP($A1818,超越经验表!$A:$G,7,)-VLOOKUP($A$3-1,超越经验表!$A:$G,7,))</f>
        <v>2133</v>
      </c>
      <c r="H1818" s="6">
        <f t="shared" si="86"/>
        <v>1817</v>
      </c>
    </row>
    <row r="1819" spans="1:8" x14ac:dyDescent="0.2">
      <c r="A1819" s="5">
        <f t="shared" si="87"/>
        <v>1818</v>
      </c>
      <c r="B1819" s="5" t="str">
        <f>IF(A1819="","",VLOOKUP($A1819,超越经验表!$A:$B,2,))</f>
        <v>17.74万亿</v>
      </c>
      <c r="C1819" s="5">
        <f>IF(A1819="","",VLOOKUP($A1819,超越经验表!$A:$C,3,))</f>
        <v>17736000000000</v>
      </c>
      <c r="D1819" s="5">
        <f>IF(A1819="","",VLOOKUP($A1819,超越经验表!$A:$D,4,))</f>
        <v>2</v>
      </c>
      <c r="E1819" s="5" t="str">
        <f t="shared" si="85"/>
        <v>1.2万兆</v>
      </c>
      <c r="F1819" s="5">
        <f>IF(A1819="","",VLOOKUP($A1819,超越经验表!$A:$F,6,)-VLOOKUP($A$3-1,超越经验表!$A:$F,6,))</f>
        <v>1.195452937038705E+16</v>
      </c>
      <c r="G1819" s="5">
        <f>IF(A1819="","",VLOOKUP($A1819,超越经验表!$A:$G,7,)-VLOOKUP($A$3-1,超越经验表!$A:$G,7,))</f>
        <v>2135</v>
      </c>
      <c r="H1819" s="5">
        <f t="shared" si="86"/>
        <v>1818</v>
      </c>
    </row>
    <row r="1820" spans="1:8" x14ac:dyDescent="0.2">
      <c r="A1820" s="11">
        <f t="shared" si="87"/>
        <v>1819</v>
      </c>
      <c r="B1820" s="6" t="str">
        <f>IF(A1820="","",VLOOKUP($A1820,超越经验表!$A:$B,2,))</f>
        <v>17.74万亿</v>
      </c>
      <c r="C1820" s="6">
        <f>IF(A1820="","",VLOOKUP($A1820,超越经验表!$A:$C,3,))</f>
        <v>17744000000000</v>
      </c>
      <c r="D1820" s="6">
        <f>IF(A1820="","",VLOOKUP($A1820,超越经验表!$A:$D,4,))</f>
        <v>2</v>
      </c>
      <c r="E1820" s="6" t="str">
        <f t="shared" si="85"/>
        <v>1.2万兆</v>
      </c>
      <c r="F1820" s="6">
        <f>IF(A1820="","",VLOOKUP($A1820,超越经验表!$A:$F,6,)-VLOOKUP($A$3-1,超越经验表!$A:$F,6,))</f>
        <v>1.197226537038705E+16</v>
      </c>
      <c r="G1820" s="6">
        <f>IF(A1820="","",VLOOKUP($A1820,超越经验表!$A:$G,7,)-VLOOKUP($A$3-1,超越经验表!$A:$G,7,))</f>
        <v>2137</v>
      </c>
      <c r="H1820" s="6">
        <f t="shared" si="86"/>
        <v>1819</v>
      </c>
    </row>
    <row r="1821" spans="1:8" x14ac:dyDescent="0.2">
      <c r="A1821" s="5">
        <f t="shared" si="87"/>
        <v>1820</v>
      </c>
      <c r="B1821" s="5" t="str">
        <f>IF(A1821="","",VLOOKUP($A1821,超越经验表!$A:$B,2,))</f>
        <v>17.75万亿</v>
      </c>
      <c r="C1821" s="5">
        <f>IF(A1821="","",VLOOKUP($A1821,超越经验表!$A:$C,3,))</f>
        <v>17752000000000</v>
      </c>
      <c r="D1821" s="5">
        <f>IF(A1821="","",VLOOKUP($A1821,超越经验表!$A:$D,4,))</f>
        <v>2</v>
      </c>
      <c r="E1821" s="5" t="str">
        <f t="shared" si="85"/>
        <v>1.2万兆</v>
      </c>
      <c r="F1821" s="5">
        <f>IF(A1821="","",VLOOKUP($A1821,超越经验表!$A:$F,6,)-VLOOKUP($A$3-1,超越经验表!$A:$F,6,))</f>
        <v>1.199000937038705E+16</v>
      </c>
      <c r="G1821" s="5">
        <f>IF(A1821="","",VLOOKUP($A1821,超越经验表!$A:$G,7,)-VLOOKUP($A$3-1,超越经验表!$A:$G,7,))</f>
        <v>2139</v>
      </c>
      <c r="H1821" s="5">
        <f t="shared" si="86"/>
        <v>1820</v>
      </c>
    </row>
    <row r="1822" spans="1:8" x14ac:dyDescent="0.2">
      <c r="A1822" s="11">
        <f t="shared" si="87"/>
        <v>1821</v>
      </c>
      <c r="B1822" s="6" t="str">
        <f>IF(A1822="","",VLOOKUP($A1822,超越经验表!$A:$B,2,))</f>
        <v>17.76万亿</v>
      </c>
      <c r="C1822" s="6">
        <f>IF(A1822="","",VLOOKUP($A1822,超越经验表!$A:$C,3,))</f>
        <v>17760000000000</v>
      </c>
      <c r="D1822" s="6">
        <f>IF(A1822="","",VLOOKUP($A1822,超越经验表!$A:$D,4,))</f>
        <v>2</v>
      </c>
      <c r="E1822" s="6" t="str">
        <f t="shared" si="85"/>
        <v>1.2万兆</v>
      </c>
      <c r="F1822" s="6">
        <f>IF(A1822="","",VLOOKUP($A1822,超越经验表!$A:$F,6,)-VLOOKUP($A$3-1,超越经验表!$A:$F,6,))</f>
        <v>1.200776137038705E+16</v>
      </c>
      <c r="G1822" s="6">
        <f>IF(A1822="","",VLOOKUP($A1822,超越经验表!$A:$G,7,)-VLOOKUP($A$3-1,超越经验表!$A:$G,7,))</f>
        <v>2141</v>
      </c>
      <c r="H1822" s="6">
        <f t="shared" si="86"/>
        <v>1821</v>
      </c>
    </row>
    <row r="1823" spans="1:8" x14ac:dyDescent="0.2">
      <c r="A1823" s="5">
        <f t="shared" si="87"/>
        <v>1822</v>
      </c>
      <c r="B1823" s="5" t="str">
        <f>IF(A1823="","",VLOOKUP($A1823,超越经验表!$A:$B,2,))</f>
        <v>17.77万亿</v>
      </c>
      <c r="C1823" s="5">
        <f>IF(A1823="","",VLOOKUP($A1823,超越经验表!$A:$C,3,))</f>
        <v>17768000000000</v>
      </c>
      <c r="D1823" s="5">
        <f>IF(A1823="","",VLOOKUP($A1823,超越经验表!$A:$D,4,))</f>
        <v>2</v>
      </c>
      <c r="E1823" s="5" t="str">
        <f t="shared" si="85"/>
        <v>1.2万兆</v>
      </c>
      <c r="F1823" s="5">
        <f>IF(A1823="","",VLOOKUP($A1823,超越经验表!$A:$F,6,)-VLOOKUP($A$3-1,超越经验表!$A:$F,6,))</f>
        <v>1.202552137038705E+16</v>
      </c>
      <c r="G1823" s="5">
        <f>IF(A1823="","",VLOOKUP($A1823,超越经验表!$A:$G,7,)-VLOOKUP($A$3-1,超越经验表!$A:$G,7,))</f>
        <v>2143</v>
      </c>
      <c r="H1823" s="5">
        <f t="shared" si="86"/>
        <v>1822</v>
      </c>
    </row>
    <row r="1824" spans="1:8" x14ac:dyDescent="0.2">
      <c r="A1824" s="11">
        <f t="shared" si="87"/>
        <v>1823</v>
      </c>
      <c r="B1824" s="6" t="str">
        <f>IF(A1824="","",VLOOKUP($A1824,超越经验表!$A:$B,2,))</f>
        <v>17.78万亿</v>
      </c>
      <c r="C1824" s="6">
        <f>IF(A1824="","",VLOOKUP($A1824,超越经验表!$A:$C,3,))</f>
        <v>17776000000000</v>
      </c>
      <c r="D1824" s="6">
        <f>IF(A1824="","",VLOOKUP($A1824,超越经验表!$A:$D,4,))</f>
        <v>2</v>
      </c>
      <c r="E1824" s="6" t="str">
        <f t="shared" si="85"/>
        <v>1.2万兆</v>
      </c>
      <c r="F1824" s="6">
        <f>IF(A1824="","",VLOOKUP($A1824,超越经验表!$A:$F,6,)-VLOOKUP($A$3-1,超越经验表!$A:$F,6,))</f>
        <v>1.204328937038705E+16</v>
      </c>
      <c r="G1824" s="6">
        <f>IF(A1824="","",VLOOKUP($A1824,超越经验表!$A:$G,7,)-VLOOKUP($A$3-1,超越经验表!$A:$G,7,))</f>
        <v>2145</v>
      </c>
      <c r="H1824" s="6">
        <f t="shared" si="86"/>
        <v>1823</v>
      </c>
    </row>
    <row r="1825" spans="1:8" x14ac:dyDescent="0.2">
      <c r="A1825" s="5">
        <f t="shared" si="87"/>
        <v>1824</v>
      </c>
      <c r="B1825" s="5" t="str">
        <f>IF(A1825="","",VLOOKUP($A1825,超越经验表!$A:$B,2,))</f>
        <v>17.78万亿</v>
      </c>
      <c r="C1825" s="5">
        <f>IF(A1825="","",VLOOKUP($A1825,超越经验表!$A:$C,3,))</f>
        <v>17784000000000</v>
      </c>
      <c r="D1825" s="5">
        <f>IF(A1825="","",VLOOKUP($A1825,超越经验表!$A:$D,4,))</f>
        <v>2</v>
      </c>
      <c r="E1825" s="5" t="str">
        <f t="shared" si="85"/>
        <v>1.21万兆</v>
      </c>
      <c r="F1825" s="5">
        <f>IF(A1825="","",VLOOKUP($A1825,超越经验表!$A:$F,6,)-VLOOKUP($A$3-1,超越经验表!$A:$F,6,))</f>
        <v>1.206106537038705E+16</v>
      </c>
      <c r="G1825" s="5">
        <f>IF(A1825="","",VLOOKUP($A1825,超越经验表!$A:$G,7,)-VLOOKUP($A$3-1,超越经验表!$A:$G,7,))</f>
        <v>2147</v>
      </c>
      <c r="H1825" s="5">
        <f t="shared" si="86"/>
        <v>1824</v>
      </c>
    </row>
    <row r="1826" spans="1:8" x14ac:dyDescent="0.2">
      <c r="A1826" s="11">
        <f t="shared" si="87"/>
        <v>1825</v>
      </c>
      <c r="B1826" s="6" t="str">
        <f>IF(A1826="","",VLOOKUP($A1826,超越经验表!$A:$B,2,))</f>
        <v>17.79万亿</v>
      </c>
      <c r="C1826" s="6">
        <f>IF(A1826="","",VLOOKUP($A1826,超越经验表!$A:$C,3,))</f>
        <v>17792000000000</v>
      </c>
      <c r="D1826" s="6">
        <f>IF(A1826="","",VLOOKUP($A1826,超越经验表!$A:$D,4,))</f>
        <v>2</v>
      </c>
      <c r="E1826" s="6" t="str">
        <f t="shared" si="85"/>
        <v>1.21万兆</v>
      </c>
      <c r="F1826" s="6">
        <f>IF(A1826="","",VLOOKUP($A1826,超越经验表!$A:$F,6,)-VLOOKUP($A$3-1,超越经验表!$A:$F,6,))</f>
        <v>1.207884937038705E+16</v>
      </c>
      <c r="G1826" s="6">
        <f>IF(A1826="","",VLOOKUP($A1826,超越经验表!$A:$G,7,)-VLOOKUP($A$3-1,超越经验表!$A:$G,7,))</f>
        <v>2149</v>
      </c>
      <c r="H1826" s="6">
        <f t="shared" si="86"/>
        <v>1825</v>
      </c>
    </row>
    <row r="1827" spans="1:8" x14ac:dyDescent="0.2">
      <c r="A1827" s="5">
        <f t="shared" si="87"/>
        <v>1826</v>
      </c>
      <c r="B1827" s="5" t="str">
        <f>IF(A1827="","",VLOOKUP($A1827,超越经验表!$A:$B,2,))</f>
        <v>17.8万亿</v>
      </c>
      <c r="C1827" s="5">
        <f>IF(A1827="","",VLOOKUP($A1827,超越经验表!$A:$C,3,))</f>
        <v>17800000000000</v>
      </c>
      <c r="D1827" s="5">
        <f>IF(A1827="","",VLOOKUP($A1827,超越经验表!$A:$D,4,))</f>
        <v>2</v>
      </c>
      <c r="E1827" s="5" t="str">
        <f t="shared" si="85"/>
        <v>1.21万兆</v>
      </c>
      <c r="F1827" s="5">
        <f>IF(A1827="","",VLOOKUP($A1827,超越经验表!$A:$F,6,)-VLOOKUP($A$3-1,超越经验表!$A:$F,6,))</f>
        <v>1.209664137038705E+16</v>
      </c>
      <c r="G1827" s="5">
        <f>IF(A1827="","",VLOOKUP($A1827,超越经验表!$A:$G,7,)-VLOOKUP($A$3-1,超越经验表!$A:$G,7,))</f>
        <v>2151</v>
      </c>
      <c r="H1827" s="5">
        <f t="shared" si="86"/>
        <v>1826</v>
      </c>
    </row>
    <row r="1828" spans="1:8" x14ac:dyDescent="0.2">
      <c r="A1828" s="11">
        <f t="shared" si="87"/>
        <v>1827</v>
      </c>
      <c r="B1828" s="6" t="str">
        <f>IF(A1828="","",VLOOKUP($A1828,超越经验表!$A:$B,2,))</f>
        <v>17.81万亿</v>
      </c>
      <c r="C1828" s="6">
        <f>IF(A1828="","",VLOOKUP($A1828,超越经验表!$A:$C,3,))</f>
        <v>17808000000000</v>
      </c>
      <c r="D1828" s="6">
        <f>IF(A1828="","",VLOOKUP($A1828,超越经验表!$A:$D,4,))</f>
        <v>2</v>
      </c>
      <c r="E1828" s="6" t="str">
        <f t="shared" si="85"/>
        <v>1.21万兆</v>
      </c>
      <c r="F1828" s="6">
        <f>IF(A1828="","",VLOOKUP($A1828,超越经验表!$A:$F,6,)-VLOOKUP($A$3-1,超越经验表!$A:$F,6,))</f>
        <v>1.211444137038705E+16</v>
      </c>
      <c r="G1828" s="6">
        <f>IF(A1828="","",VLOOKUP($A1828,超越经验表!$A:$G,7,)-VLOOKUP($A$3-1,超越经验表!$A:$G,7,))</f>
        <v>2153</v>
      </c>
      <c r="H1828" s="6">
        <f t="shared" si="86"/>
        <v>1827</v>
      </c>
    </row>
    <row r="1829" spans="1:8" x14ac:dyDescent="0.2">
      <c r="A1829" s="5">
        <f t="shared" si="87"/>
        <v>1828</v>
      </c>
      <c r="B1829" s="5" t="str">
        <f>IF(A1829="","",VLOOKUP($A1829,超越经验表!$A:$B,2,))</f>
        <v>17.82万亿</v>
      </c>
      <c r="C1829" s="5">
        <f>IF(A1829="","",VLOOKUP($A1829,超越经验表!$A:$C,3,))</f>
        <v>17816000000000</v>
      </c>
      <c r="D1829" s="5">
        <f>IF(A1829="","",VLOOKUP($A1829,超越经验表!$A:$D,4,))</f>
        <v>2</v>
      </c>
      <c r="E1829" s="5" t="str">
        <f t="shared" si="85"/>
        <v>1.21万兆</v>
      </c>
      <c r="F1829" s="5">
        <f>IF(A1829="","",VLOOKUP($A1829,超越经验表!$A:$F,6,)-VLOOKUP($A$3-1,超越经验表!$A:$F,6,))</f>
        <v>1.213224937038705E+16</v>
      </c>
      <c r="G1829" s="5">
        <f>IF(A1829="","",VLOOKUP($A1829,超越经验表!$A:$G,7,)-VLOOKUP($A$3-1,超越经验表!$A:$G,7,))</f>
        <v>2155</v>
      </c>
      <c r="H1829" s="5">
        <f t="shared" si="86"/>
        <v>1828</v>
      </c>
    </row>
    <row r="1830" spans="1:8" x14ac:dyDescent="0.2">
      <c r="A1830" s="11">
        <f t="shared" si="87"/>
        <v>1829</v>
      </c>
      <c r="B1830" s="6" t="str">
        <f>IF(A1830="","",VLOOKUP($A1830,超越经验表!$A:$B,2,))</f>
        <v>17.82万亿</v>
      </c>
      <c r="C1830" s="6">
        <f>IF(A1830="","",VLOOKUP($A1830,超越经验表!$A:$C,3,))</f>
        <v>17824000000000</v>
      </c>
      <c r="D1830" s="6">
        <f>IF(A1830="","",VLOOKUP($A1830,超越经验表!$A:$D,4,))</f>
        <v>2</v>
      </c>
      <c r="E1830" s="6" t="str">
        <f t="shared" si="85"/>
        <v>1.22万兆</v>
      </c>
      <c r="F1830" s="6">
        <f>IF(A1830="","",VLOOKUP($A1830,超越经验表!$A:$F,6,)-VLOOKUP($A$3-1,超越经验表!$A:$F,6,))</f>
        <v>1.215006537038705E+16</v>
      </c>
      <c r="G1830" s="6">
        <f>IF(A1830="","",VLOOKUP($A1830,超越经验表!$A:$G,7,)-VLOOKUP($A$3-1,超越经验表!$A:$G,7,))</f>
        <v>2157</v>
      </c>
      <c r="H1830" s="6">
        <f t="shared" si="86"/>
        <v>1829</v>
      </c>
    </row>
    <row r="1831" spans="1:8" x14ac:dyDescent="0.2">
      <c r="A1831" s="5">
        <f t="shared" si="87"/>
        <v>1830</v>
      </c>
      <c r="B1831" s="5" t="str">
        <f>IF(A1831="","",VLOOKUP($A1831,超越经验表!$A:$B,2,))</f>
        <v>17.83万亿</v>
      </c>
      <c r="C1831" s="5">
        <f>IF(A1831="","",VLOOKUP($A1831,超越经验表!$A:$C,3,))</f>
        <v>17832000000000</v>
      </c>
      <c r="D1831" s="5">
        <f>IF(A1831="","",VLOOKUP($A1831,超越经验表!$A:$D,4,))</f>
        <v>2</v>
      </c>
      <c r="E1831" s="5" t="str">
        <f t="shared" si="85"/>
        <v>1.22万兆</v>
      </c>
      <c r="F1831" s="5">
        <f>IF(A1831="","",VLOOKUP($A1831,超越经验表!$A:$F,6,)-VLOOKUP($A$3-1,超越经验表!$A:$F,6,))</f>
        <v>1.216788937038705E+16</v>
      </c>
      <c r="G1831" s="5">
        <f>IF(A1831="","",VLOOKUP($A1831,超越经验表!$A:$G,7,)-VLOOKUP($A$3-1,超越经验表!$A:$G,7,))</f>
        <v>2159</v>
      </c>
      <c r="H1831" s="5">
        <f t="shared" si="86"/>
        <v>1830</v>
      </c>
    </row>
    <row r="1832" spans="1:8" x14ac:dyDescent="0.2">
      <c r="A1832" s="11">
        <f t="shared" si="87"/>
        <v>1831</v>
      </c>
      <c r="B1832" s="6" t="str">
        <f>IF(A1832="","",VLOOKUP($A1832,超越经验表!$A:$B,2,))</f>
        <v>17.84万亿</v>
      </c>
      <c r="C1832" s="6">
        <f>IF(A1832="","",VLOOKUP($A1832,超越经验表!$A:$C,3,))</f>
        <v>17840000000000</v>
      </c>
      <c r="D1832" s="6">
        <f>IF(A1832="","",VLOOKUP($A1832,超越经验表!$A:$D,4,))</f>
        <v>2</v>
      </c>
      <c r="E1832" s="6" t="str">
        <f t="shared" si="85"/>
        <v>1.22万兆</v>
      </c>
      <c r="F1832" s="6">
        <f>IF(A1832="","",VLOOKUP($A1832,超越经验表!$A:$F,6,)-VLOOKUP($A$3-1,超越经验表!$A:$F,6,))</f>
        <v>1.218572137038705E+16</v>
      </c>
      <c r="G1832" s="6">
        <f>IF(A1832="","",VLOOKUP($A1832,超越经验表!$A:$G,7,)-VLOOKUP($A$3-1,超越经验表!$A:$G,7,))</f>
        <v>2161</v>
      </c>
      <c r="H1832" s="6">
        <f t="shared" si="86"/>
        <v>1831</v>
      </c>
    </row>
    <row r="1833" spans="1:8" x14ac:dyDescent="0.2">
      <c r="A1833" s="5">
        <f t="shared" si="87"/>
        <v>1832</v>
      </c>
      <c r="B1833" s="5" t="str">
        <f>IF(A1833="","",VLOOKUP($A1833,超越经验表!$A:$B,2,))</f>
        <v>17.85万亿</v>
      </c>
      <c r="C1833" s="5">
        <f>IF(A1833="","",VLOOKUP($A1833,超越经验表!$A:$C,3,))</f>
        <v>17848000000000</v>
      </c>
      <c r="D1833" s="5">
        <f>IF(A1833="","",VLOOKUP($A1833,超越经验表!$A:$D,4,))</f>
        <v>2</v>
      </c>
      <c r="E1833" s="5" t="str">
        <f t="shared" si="85"/>
        <v>1.22万兆</v>
      </c>
      <c r="F1833" s="5">
        <f>IF(A1833="","",VLOOKUP($A1833,超越经验表!$A:$F,6,)-VLOOKUP($A$3-1,超越经验表!$A:$F,6,))</f>
        <v>1.220356137038705E+16</v>
      </c>
      <c r="G1833" s="5">
        <f>IF(A1833="","",VLOOKUP($A1833,超越经验表!$A:$G,7,)-VLOOKUP($A$3-1,超越经验表!$A:$G,7,))</f>
        <v>2163</v>
      </c>
      <c r="H1833" s="5">
        <f t="shared" si="86"/>
        <v>1832</v>
      </c>
    </row>
    <row r="1834" spans="1:8" x14ac:dyDescent="0.2">
      <c r="A1834" s="11">
        <f t="shared" si="87"/>
        <v>1833</v>
      </c>
      <c r="B1834" s="6" t="str">
        <f>IF(A1834="","",VLOOKUP($A1834,超越经验表!$A:$B,2,))</f>
        <v>17.86万亿</v>
      </c>
      <c r="C1834" s="6">
        <f>IF(A1834="","",VLOOKUP($A1834,超越经验表!$A:$C,3,))</f>
        <v>17856000000000</v>
      </c>
      <c r="D1834" s="6">
        <f>IF(A1834="","",VLOOKUP($A1834,超越经验表!$A:$D,4,))</f>
        <v>2</v>
      </c>
      <c r="E1834" s="6" t="str">
        <f t="shared" si="85"/>
        <v>1.22万兆</v>
      </c>
      <c r="F1834" s="6">
        <f>IF(A1834="","",VLOOKUP($A1834,超越经验表!$A:$F,6,)-VLOOKUP($A$3-1,超越经验表!$A:$F,6,))</f>
        <v>1.222140937038705E+16</v>
      </c>
      <c r="G1834" s="6">
        <f>IF(A1834="","",VLOOKUP($A1834,超越经验表!$A:$G,7,)-VLOOKUP($A$3-1,超越经验表!$A:$G,7,))</f>
        <v>2165</v>
      </c>
      <c r="H1834" s="6">
        <f t="shared" si="86"/>
        <v>1833</v>
      </c>
    </row>
    <row r="1835" spans="1:8" x14ac:dyDescent="0.2">
      <c r="A1835" s="5">
        <f t="shared" si="87"/>
        <v>1834</v>
      </c>
      <c r="B1835" s="5" t="str">
        <f>IF(A1835="","",VLOOKUP($A1835,超越经验表!$A:$B,2,))</f>
        <v>17.86万亿</v>
      </c>
      <c r="C1835" s="5">
        <f>IF(A1835="","",VLOOKUP($A1835,超越经验表!$A:$C,3,))</f>
        <v>17864000000000</v>
      </c>
      <c r="D1835" s="5">
        <f>IF(A1835="","",VLOOKUP($A1835,超越经验表!$A:$D,4,))</f>
        <v>2</v>
      </c>
      <c r="E1835" s="5" t="str">
        <f t="shared" si="85"/>
        <v>1.22万兆</v>
      </c>
      <c r="F1835" s="5">
        <f>IF(A1835="","",VLOOKUP($A1835,超越经验表!$A:$F,6,)-VLOOKUP($A$3-1,超越经验表!$A:$F,6,))</f>
        <v>1.223926537038705E+16</v>
      </c>
      <c r="G1835" s="5">
        <f>IF(A1835="","",VLOOKUP($A1835,超越经验表!$A:$G,7,)-VLOOKUP($A$3-1,超越经验表!$A:$G,7,))</f>
        <v>2167</v>
      </c>
      <c r="H1835" s="5">
        <f t="shared" si="86"/>
        <v>1834</v>
      </c>
    </row>
    <row r="1836" spans="1:8" x14ac:dyDescent="0.2">
      <c r="A1836" s="11">
        <f t="shared" si="87"/>
        <v>1835</v>
      </c>
      <c r="B1836" s="6" t="str">
        <f>IF(A1836="","",VLOOKUP($A1836,超越经验表!$A:$B,2,))</f>
        <v>17.87万亿</v>
      </c>
      <c r="C1836" s="6">
        <f>IF(A1836="","",VLOOKUP($A1836,超越经验表!$A:$C,3,))</f>
        <v>17872000000000</v>
      </c>
      <c r="D1836" s="6">
        <f>IF(A1836="","",VLOOKUP($A1836,超越经验表!$A:$D,4,))</f>
        <v>2</v>
      </c>
      <c r="E1836" s="6" t="str">
        <f t="shared" si="85"/>
        <v>1.23万兆</v>
      </c>
      <c r="F1836" s="6">
        <f>IF(A1836="","",VLOOKUP($A1836,超越经验表!$A:$F,6,)-VLOOKUP($A$3-1,超越经验表!$A:$F,6,))</f>
        <v>1.225712937038705E+16</v>
      </c>
      <c r="G1836" s="6">
        <f>IF(A1836="","",VLOOKUP($A1836,超越经验表!$A:$G,7,)-VLOOKUP($A$3-1,超越经验表!$A:$G,7,))</f>
        <v>2169</v>
      </c>
      <c r="H1836" s="6">
        <f t="shared" si="86"/>
        <v>1835</v>
      </c>
    </row>
    <row r="1837" spans="1:8" x14ac:dyDescent="0.2">
      <c r="A1837" s="5">
        <f t="shared" si="87"/>
        <v>1836</v>
      </c>
      <c r="B1837" s="5" t="str">
        <f>IF(A1837="","",VLOOKUP($A1837,超越经验表!$A:$B,2,))</f>
        <v>17.88万亿</v>
      </c>
      <c r="C1837" s="5">
        <f>IF(A1837="","",VLOOKUP($A1837,超越经验表!$A:$C,3,))</f>
        <v>17880000000000</v>
      </c>
      <c r="D1837" s="5">
        <f>IF(A1837="","",VLOOKUP($A1837,超越经验表!$A:$D,4,))</f>
        <v>2</v>
      </c>
      <c r="E1837" s="5" t="str">
        <f t="shared" si="85"/>
        <v>1.23万兆</v>
      </c>
      <c r="F1837" s="5">
        <f>IF(A1837="","",VLOOKUP($A1837,超越经验表!$A:$F,6,)-VLOOKUP($A$3-1,超越经验表!$A:$F,6,))</f>
        <v>1.227500137038705E+16</v>
      </c>
      <c r="G1837" s="5">
        <f>IF(A1837="","",VLOOKUP($A1837,超越经验表!$A:$G,7,)-VLOOKUP($A$3-1,超越经验表!$A:$G,7,))</f>
        <v>2171</v>
      </c>
      <c r="H1837" s="5">
        <f t="shared" si="86"/>
        <v>1836</v>
      </c>
    </row>
    <row r="1838" spans="1:8" x14ac:dyDescent="0.2">
      <c r="A1838" s="11">
        <f t="shared" si="87"/>
        <v>1837</v>
      </c>
      <c r="B1838" s="6" t="str">
        <f>IF(A1838="","",VLOOKUP($A1838,超越经验表!$A:$B,2,))</f>
        <v>17.89万亿</v>
      </c>
      <c r="C1838" s="6">
        <f>IF(A1838="","",VLOOKUP($A1838,超越经验表!$A:$C,3,))</f>
        <v>17888000000000</v>
      </c>
      <c r="D1838" s="6">
        <f>IF(A1838="","",VLOOKUP($A1838,超越经验表!$A:$D,4,))</f>
        <v>2</v>
      </c>
      <c r="E1838" s="6" t="str">
        <f t="shared" si="85"/>
        <v>1.23万兆</v>
      </c>
      <c r="F1838" s="6">
        <f>IF(A1838="","",VLOOKUP($A1838,超越经验表!$A:$F,6,)-VLOOKUP($A$3-1,超越经验表!$A:$F,6,))</f>
        <v>1.229288137038705E+16</v>
      </c>
      <c r="G1838" s="6">
        <f>IF(A1838="","",VLOOKUP($A1838,超越经验表!$A:$G,7,)-VLOOKUP($A$3-1,超越经验表!$A:$G,7,))</f>
        <v>2173</v>
      </c>
      <c r="H1838" s="6">
        <f t="shared" si="86"/>
        <v>1837</v>
      </c>
    </row>
    <row r="1839" spans="1:8" x14ac:dyDescent="0.2">
      <c r="A1839" s="5">
        <f t="shared" si="87"/>
        <v>1838</v>
      </c>
      <c r="B1839" s="5" t="str">
        <f>IF(A1839="","",VLOOKUP($A1839,超越经验表!$A:$B,2,))</f>
        <v>17.9万亿</v>
      </c>
      <c r="C1839" s="5">
        <f>IF(A1839="","",VLOOKUP($A1839,超越经验表!$A:$C,3,))</f>
        <v>17896000000000</v>
      </c>
      <c r="D1839" s="5">
        <f>IF(A1839="","",VLOOKUP($A1839,超越经验表!$A:$D,4,))</f>
        <v>2</v>
      </c>
      <c r="E1839" s="5" t="str">
        <f t="shared" si="85"/>
        <v>1.23万兆</v>
      </c>
      <c r="F1839" s="5">
        <f>IF(A1839="","",VLOOKUP($A1839,超越经验表!$A:$F,6,)-VLOOKUP($A$3-1,超越经验表!$A:$F,6,))</f>
        <v>1.231076937038705E+16</v>
      </c>
      <c r="G1839" s="5">
        <f>IF(A1839="","",VLOOKUP($A1839,超越经验表!$A:$G,7,)-VLOOKUP($A$3-1,超越经验表!$A:$G,7,))</f>
        <v>2175</v>
      </c>
      <c r="H1839" s="5">
        <f t="shared" si="86"/>
        <v>1838</v>
      </c>
    </row>
    <row r="1840" spans="1:8" x14ac:dyDescent="0.2">
      <c r="A1840" s="11">
        <f t="shared" si="87"/>
        <v>1839</v>
      </c>
      <c r="B1840" s="6" t="str">
        <f>IF(A1840="","",VLOOKUP($A1840,超越经验表!$A:$B,2,))</f>
        <v>17.9万亿</v>
      </c>
      <c r="C1840" s="6">
        <f>IF(A1840="","",VLOOKUP($A1840,超越经验表!$A:$C,3,))</f>
        <v>17904000000000</v>
      </c>
      <c r="D1840" s="6">
        <f>IF(A1840="","",VLOOKUP($A1840,超越经验表!$A:$D,4,))</f>
        <v>2</v>
      </c>
      <c r="E1840" s="6" t="str">
        <f t="shared" si="85"/>
        <v>1.23万兆</v>
      </c>
      <c r="F1840" s="6">
        <f>IF(A1840="","",VLOOKUP($A1840,超越经验表!$A:$F,6,)-VLOOKUP($A$3-1,超越经验表!$A:$F,6,))</f>
        <v>1.232866537038705E+16</v>
      </c>
      <c r="G1840" s="6">
        <f>IF(A1840="","",VLOOKUP($A1840,超越经验表!$A:$G,7,)-VLOOKUP($A$3-1,超越经验表!$A:$G,7,))</f>
        <v>2177</v>
      </c>
      <c r="H1840" s="6">
        <f t="shared" si="86"/>
        <v>1839</v>
      </c>
    </row>
    <row r="1841" spans="1:8" x14ac:dyDescent="0.2">
      <c r="A1841" s="5">
        <f t="shared" si="87"/>
        <v>1840</v>
      </c>
      <c r="B1841" s="5" t="str">
        <f>IF(A1841="","",VLOOKUP($A1841,超越经验表!$A:$B,2,))</f>
        <v>17.91万亿</v>
      </c>
      <c r="C1841" s="5">
        <f>IF(A1841="","",VLOOKUP($A1841,超越经验表!$A:$C,3,))</f>
        <v>17912000000000</v>
      </c>
      <c r="D1841" s="5">
        <f>IF(A1841="","",VLOOKUP($A1841,超越经验表!$A:$D,4,))</f>
        <v>2</v>
      </c>
      <c r="E1841" s="5" t="str">
        <f t="shared" si="85"/>
        <v>1.23万兆</v>
      </c>
      <c r="F1841" s="5">
        <f>IF(A1841="","",VLOOKUP($A1841,超越经验表!$A:$F,6,)-VLOOKUP($A$3-1,超越经验表!$A:$F,6,))</f>
        <v>1.234656937038705E+16</v>
      </c>
      <c r="G1841" s="5">
        <f>IF(A1841="","",VLOOKUP($A1841,超越经验表!$A:$G,7,)-VLOOKUP($A$3-1,超越经验表!$A:$G,7,))</f>
        <v>2179</v>
      </c>
      <c r="H1841" s="5">
        <f t="shared" si="86"/>
        <v>1840</v>
      </c>
    </row>
    <row r="1842" spans="1:8" x14ac:dyDescent="0.2">
      <c r="A1842" s="11">
        <f t="shared" si="87"/>
        <v>1841</v>
      </c>
      <c r="B1842" s="6" t="str">
        <f>IF(A1842="","",VLOOKUP($A1842,超越经验表!$A:$B,2,))</f>
        <v>17.92万亿</v>
      </c>
      <c r="C1842" s="6">
        <f>IF(A1842="","",VLOOKUP($A1842,超越经验表!$A:$C,3,))</f>
        <v>17920000000000</v>
      </c>
      <c r="D1842" s="6">
        <f>IF(A1842="","",VLOOKUP($A1842,超越经验表!$A:$D,4,))</f>
        <v>2</v>
      </c>
      <c r="E1842" s="6" t="str">
        <f t="shared" si="85"/>
        <v>1.24万兆</v>
      </c>
      <c r="F1842" s="6">
        <f>IF(A1842="","",VLOOKUP($A1842,超越经验表!$A:$F,6,)-VLOOKUP($A$3-1,超越经验表!$A:$F,6,))</f>
        <v>1.236448137038705E+16</v>
      </c>
      <c r="G1842" s="6">
        <f>IF(A1842="","",VLOOKUP($A1842,超越经验表!$A:$G,7,)-VLOOKUP($A$3-1,超越经验表!$A:$G,7,))</f>
        <v>2181</v>
      </c>
      <c r="H1842" s="6">
        <f t="shared" si="86"/>
        <v>1841</v>
      </c>
    </row>
    <row r="1843" spans="1:8" x14ac:dyDescent="0.2">
      <c r="A1843" s="5">
        <f t="shared" si="87"/>
        <v>1842</v>
      </c>
      <c r="B1843" s="5" t="str">
        <f>IF(A1843="","",VLOOKUP($A1843,超越经验表!$A:$B,2,))</f>
        <v>17.93万亿</v>
      </c>
      <c r="C1843" s="5">
        <f>IF(A1843="","",VLOOKUP($A1843,超越经验表!$A:$C,3,))</f>
        <v>17928000000000</v>
      </c>
      <c r="D1843" s="5">
        <f>IF(A1843="","",VLOOKUP($A1843,超越经验表!$A:$D,4,))</f>
        <v>2</v>
      </c>
      <c r="E1843" s="5" t="str">
        <f t="shared" si="85"/>
        <v>1.24万兆</v>
      </c>
      <c r="F1843" s="5">
        <f>IF(A1843="","",VLOOKUP($A1843,超越经验表!$A:$F,6,)-VLOOKUP($A$3-1,超越经验表!$A:$F,6,))</f>
        <v>1.238240137038705E+16</v>
      </c>
      <c r="G1843" s="5">
        <f>IF(A1843="","",VLOOKUP($A1843,超越经验表!$A:$G,7,)-VLOOKUP($A$3-1,超越经验表!$A:$G,7,))</f>
        <v>2183</v>
      </c>
      <c r="H1843" s="5">
        <f t="shared" si="86"/>
        <v>1842</v>
      </c>
    </row>
    <row r="1844" spans="1:8" x14ac:dyDescent="0.2">
      <c r="A1844" s="11">
        <f t="shared" si="87"/>
        <v>1843</v>
      </c>
      <c r="B1844" s="6" t="str">
        <f>IF(A1844="","",VLOOKUP($A1844,超越经验表!$A:$B,2,))</f>
        <v>17.94万亿</v>
      </c>
      <c r="C1844" s="6">
        <f>IF(A1844="","",VLOOKUP($A1844,超越经验表!$A:$C,3,))</f>
        <v>17936000000000</v>
      </c>
      <c r="D1844" s="6">
        <f>IF(A1844="","",VLOOKUP($A1844,超越经验表!$A:$D,4,))</f>
        <v>2</v>
      </c>
      <c r="E1844" s="6" t="str">
        <f t="shared" si="85"/>
        <v>1.24万兆</v>
      </c>
      <c r="F1844" s="6">
        <f>IF(A1844="","",VLOOKUP($A1844,超越经验表!$A:$F,6,)-VLOOKUP($A$3-1,超越经验表!$A:$F,6,))</f>
        <v>1.240032937038705E+16</v>
      </c>
      <c r="G1844" s="6">
        <f>IF(A1844="","",VLOOKUP($A1844,超越经验表!$A:$G,7,)-VLOOKUP($A$3-1,超越经验表!$A:$G,7,))</f>
        <v>2185</v>
      </c>
      <c r="H1844" s="6">
        <f t="shared" si="86"/>
        <v>1843</v>
      </c>
    </row>
    <row r="1845" spans="1:8" x14ac:dyDescent="0.2">
      <c r="A1845" s="5">
        <f t="shared" si="87"/>
        <v>1844</v>
      </c>
      <c r="B1845" s="5" t="str">
        <f>IF(A1845="","",VLOOKUP($A1845,超越经验表!$A:$B,2,))</f>
        <v>17.94万亿</v>
      </c>
      <c r="C1845" s="5">
        <f>IF(A1845="","",VLOOKUP($A1845,超越经验表!$A:$C,3,))</f>
        <v>17944000000000</v>
      </c>
      <c r="D1845" s="5">
        <f>IF(A1845="","",VLOOKUP($A1845,超越经验表!$A:$D,4,))</f>
        <v>2</v>
      </c>
      <c r="E1845" s="5" t="str">
        <f t="shared" si="85"/>
        <v>1.24万兆</v>
      </c>
      <c r="F1845" s="5">
        <f>IF(A1845="","",VLOOKUP($A1845,超越经验表!$A:$F,6,)-VLOOKUP($A$3-1,超越经验表!$A:$F,6,))</f>
        <v>1.241826537038705E+16</v>
      </c>
      <c r="G1845" s="5">
        <f>IF(A1845="","",VLOOKUP($A1845,超越经验表!$A:$G,7,)-VLOOKUP($A$3-1,超越经验表!$A:$G,7,))</f>
        <v>2187</v>
      </c>
      <c r="H1845" s="5">
        <f t="shared" si="86"/>
        <v>1844</v>
      </c>
    </row>
    <row r="1846" spans="1:8" x14ac:dyDescent="0.2">
      <c r="A1846" s="11">
        <f t="shared" si="87"/>
        <v>1845</v>
      </c>
      <c r="B1846" s="6" t="str">
        <f>IF(A1846="","",VLOOKUP($A1846,超越经验表!$A:$B,2,))</f>
        <v>17.95万亿</v>
      </c>
      <c r="C1846" s="6">
        <f>IF(A1846="","",VLOOKUP($A1846,超越经验表!$A:$C,3,))</f>
        <v>17952000000000</v>
      </c>
      <c r="D1846" s="6">
        <f>IF(A1846="","",VLOOKUP($A1846,超越经验表!$A:$D,4,))</f>
        <v>2</v>
      </c>
      <c r="E1846" s="6" t="str">
        <f t="shared" si="85"/>
        <v>1.24万兆</v>
      </c>
      <c r="F1846" s="6">
        <f>IF(A1846="","",VLOOKUP($A1846,超越经验表!$A:$F,6,)-VLOOKUP($A$3-1,超越经验表!$A:$F,6,))</f>
        <v>1.243620937038705E+16</v>
      </c>
      <c r="G1846" s="6">
        <f>IF(A1846="","",VLOOKUP($A1846,超越经验表!$A:$G,7,)-VLOOKUP($A$3-1,超越经验表!$A:$G,7,))</f>
        <v>2189</v>
      </c>
      <c r="H1846" s="6">
        <f t="shared" si="86"/>
        <v>1845</v>
      </c>
    </row>
    <row r="1847" spans="1:8" x14ac:dyDescent="0.2">
      <c r="A1847" s="5">
        <f t="shared" si="87"/>
        <v>1846</v>
      </c>
      <c r="B1847" s="5" t="str">
        <f>IF(A1847="","",VLOOKUP($A1847,超越经验表!$A:$B,2,))</f>
        <v>17.96万亿</v>
      </c>
      <c r="C1847" s="5">
        <f>IF(A1847="","",VLOOKUP($A1847,超越经验表!$A:$C,3,))</f>
        <v>17960000000000</v>
      </c>
      <c r="D1847" s="5">
        <f>IF(A1847="","",VLOOKUP($A1847,超越经验表!$A:$D,4,))</f>
        <v>2</v>
      </c>
      <c r="E1847" s="5" t="str">
        <f t="shared" si="85"/>
        <v>1.25万兆</v>
      </c>
      <c r="F1847" s="5">
        <f>IF(A1847="","",VLOOKUP($A1847,超越经验表!$A:$F,6,)-VLOOKUP($A$3-1,超越经验表!$A:$F,6,))</f>
        <v>1.245416137038705E+16</v>
      </c>
      <c r="G1847" s="5">
        <f>IF(A1847="","",VLOOKUP($A1847,超越经验表!$A:$G,7,)-VLOOKUP($A$3-1,超越经验表!$A:$G,7,))</f>
        <v>2191</v>
      </c>
      <c r="H1847" s="5">
        <f t="shared" si="86"/>
        <v>1846</v>
      </c>
    </row>
    <row r="1848" spans="1:8" x14ac:dyDescent="0.2">
      <c r="A1848" s="11">
        <f t="shared" si="87"/>
        <v>1847</v>
      </c>
      <c r="B1848" s="6" t="str">
        <f>IF(A1848="","",VLOOKUP($A1848,超越经验表!$A:$B,2,))</f>
        <v>17.97万亿</v>
      </c>
      <c r="C1848" s="6">
        <f>IF(A1848="","",VLOOKUP($A1848,超越经验表!$A:$C,3,))</f>
        <v>17968000000000</v>
      </c>
      <c r="D1848" s="6">
        <f>IF(A1848="","",VLOOKUP($A1848,超越经验表!$A:$D,4,))</f>
        <v>2</v>
      </c>
      <c r="E1848" s="6" t="str">
        <f t="shared" si="85"/>
        <v>1.25万兆</v>
      </c>
      <c r="F1848" s="6">
        <f>IF(A1848="","",VLOOKUP($A1848,超越经验表!$A:$F,6,)-VLOOKUP($A$3-1,超越经验表!$A:$F,6,))</f>
        <v>1.247212137038705E+16</v>
      </c>
      <c r="G1848" s="6">
        <f>IF(A1848="","",VLOOKUP($A1848,超越经验表!$A:$G,7,)-VLOOKUP($A$3-1,超越经验表!$A:$G,7,))</f>
        <v>2193</v>
      </c>
      <c r="H1848" s="6">
        <f t="shared" si="86"/>
        <v>1847</v>
      </c>
    </row>
    <row r="1849" spans="1:8" x14ac:dyDescent="0.2">
      <c r="A1849" s="5">
        <f t="shared" si="87"/>
        <v>1848</v>
      </c>
      <c r="B1849" s="5" t="str">
        <f>IF(A1849="","",VLOOKUP($A1849,超越经验表!$A:$B,2,))</f>
        <v>17.98万亿</v>
      </c>
      <c r="C1849" s="5">
        <f>IF(A1849="","",VLOOKUP($A1849,超越经验表!$A:$C,3,))</f>
        <v>17976000000000</v>
      </c>
      <c r="D1849" s="5">
        <f>IF(A1849="","",VLOOKUP($A1849,超越经验表!$A:$D,4,))</f>
        <v>2</v>
      </c>
      <c r="E1849" s="5" t="str">
        <f t="shared" si="85"/>
        <v>1.25万兆</v>
      </c>
      <c r="F1849" s="5">
        <f>IF(A1849="","",VLOOKUP($A1849,超越经验表!$A:$F,6,)-VLOOKUP($A$3-1,超越经验表!$A:$F,6,))</f>
        <v>1.249008937038705E+16</v>
      </c>
      <c r="G1849" s="5">
        <f>IF(A1849="","",VLOOKUP($A1849,超越经验表!$A:$G,7,)-VLOOKUP($A$3-1,超越经验表!$A:$G,7,))</f>
        <v>2195</v>
      </c>
      <c r="H1849" s="5">
        <f t="shared" si="86"/>
        <v>1848</v>
      </c>
    </row>
    <row r="1850" spans="1:8" x14ac:dyDescent="0.2">
      <c r="A1850" s="11">
        <f t="shared" si="87"/>
        <v>1849</v>
      </c>
      <c r="B1850" s="6" t="str">
        <f>IF(A1850="","",VLOOKUP($A1850,超越经验表!$A:$B,2,))</f>
        <v>17.98万亿</v>
      </c>
      <c r="C1850" s="6">
        <f>IF(A1850="","",VLOOKUP($A1850,超越经验表!$A:$C,3,))</f>
        <v>17984000000000</v>
      </c>
      <c r="D1850" s="6">
        <f>IF(A1850="","",VLOOKUP($A1850,超越经验表!$A:$D,4,))</f>
        <v>2</v>
      </c>
      <c r="E1850" s="6" t="str">
        <f t="shared" si="85"/>
        <v>1.25万兆</v>
      </c>
      <c r="F1850" s="6">
        <f>IF(A1850="","",VLOOKUP($A1850,超越经验表!$A:$F,6,)-VLOOKUP($A$3-1,超越经验表!$A:$F,6,))</f>
        <v>1.250806537038705E+16</v>
      </c>
      <c r="G1850" s="6">
        <f>IF(A1850="","",VLOOKUP($A1850,超越经验表!$A:$G,7,)-VLOOKUP($A$3-1,超越经验表!$A:$G,7,))</f>
        <v>2197</v>
      </c>
      <c r="H1850" s="6">
        <f t="shared" si="86"/>
        <v>1849</v>
      </c>
    </row>
    <row r="1851" spans="1:8" x14ac:dyDescent="0.2">
      <c r="A1851" s="5">
        <f t="shared" si="87"/>
        <v>1850</v>
      </c>
      <c r="B1851" s="5" t="str">
        <f>IF(A1851="","",VLOOKUP($A1851,超越经验表!$A:$B,2,))</f>
        <v>17.99万亿</v>
      </c>
      <c r="C1851" s="5">
        <f>IF(A1851="","",VLOOKUP($A1851,超越经验表!$A:$C,3,))</f>
        <v>17992000000000</v>
      </c>
      <c r="D1851" s="5">
        <f>IF(A1851="","",VLOOKUP($A1851,超越经验表!$A:$D,4,))</f>
        <v>2</v>
      </c>
      <c r="E1851" s="5" t="str">
        <f t="shared" si="85"/>
        <v>1.25万兆</v>
      </c>
      <c r="F1851" s="5">
        <f>IF(A1851="","",VLOOKUP($A1851,超越经验表!$A:$F,6,)-VLOOKUP($A$3-1,超越经验表!$A:$F,6,))</f>
        <v>1.252604937038705E+16</v>
      </c>
      <c r="G1851" s="5">
        <f>IF(A1851="","",VLOOKUP($A1851,超越经验表!$A:$G,7,)-VLOOKUP($A$3-1,超越经验表!$A:$G,7,))</f>
        <v>2199</v>
      </c>
      <c r="H1851" s="5">
        <f t="shared" si="86"/>
        <v>1850</v>
      </c>
    </row>
    <row r="1852" spans="1:8" x14ac:dyDescent="0.2">
      <c r="A1852" s="11">
        <f t="shared" si="87"/>
        <v>1851</v>
      </c>
      <c r="B1852" s="6" t="str">
        <f>IF(A1852="","",VLOOKUP($A1852,超越经验表!$A:$B,2,))</f>
        <v>18万亿</v>
      </c>
      <c r="C1852" s="6">
        <f>IF(A1852="","",VLOOKUP($A1852,超越经验表!$A:$C,3,))</f>
        <v>18000000000000</v>
      </c>
      <c r="D1852" s="6">
        <f>IF(A1852="","",VLOOKUP($A1852,超越经验表!$A:$D,4,))</f>
        <v>2</v>
      </c>
      <c r="E1852" s="6" t="str">
        <f t="shared" si="85"/>
        <v>1.25万兆</v>
      </c>
      <c r="F1852" s="6">
        <f>IF(A1852="","",VLOOKUP($A1852,超越经验表!$A:$F,6,)-VLOOKUP($A$3-1,超越经验表!$A:$F,6,))</f>
        <v>1.254404137038705E+16</v>
      </c>
      <c r="G1852" s="6">
        <f>IF(A1852="","",VLOOKUP($A1852,超越经验表!$A:$G,7,)-VLOOKUP($A$3-1,超越经验表!$A:$G,7,))</f>
        <v>2201</v>
      </c>
      <c r="H1852" s="6">
        <f t="shared" si="86"/>
        <v>1851</v>
      </c>
    </row>
    <row r="1853" spans="1:8" x14ac:dyDescent="0.2">
      <c r="A1853" s="5">
        <f t="shared" si="87"/>
        <v>1852</v>
      </c>
      <c r="B1853" s="5" t="str">
        <f>IF(A1853="","",VLOOKUP($A1853,超越经验表!$A:$B,2,))</f>
        <v>18.01万亿</v>
      </c>
      <c r="C1853" s="5">
        <f>IF(A1853="","",VLOOKUP($A1853,超越经验表!$A:$C,3,))</f>
        <v>18008000000000</v>
      </c>
      <c r="D1853" s="5">
        <f>IF(A1853="","",VLOOKUP($A1853,超越经验表!$A:$D,4,))</f>
        <v>2</v>
      </c>
      <c r="E1853" s="5" t="str">
        <f t="shared" si="85"/>
        <v>1.26万兆</v>
      </c>
      <c r="F1853" s="5">
        <f>IF(A1853="","",VLOOKUP($A1853,超越经验表!$A:$F,6,)-VLOOKUP($A$3-1,超越经验表!$A:$F,6,))</f>
        <v>1.256204137038705E+16</v>
      </c>
      <c r="G1853" s="5">
        <f>IF(A1853="","",VLOOKUP($A1853,超越经验表!$A:$G,7,)-VLOOKUP($A$3-1,超越经验表!$A:$G,7,))</f>
        <v>2203</v>
      </c>
      <c r="H1853" s="5">
        <f t="shared" si="86"/>
        <v>1852</v>
      </c>
    </row>
    <row r="1854" spans="1:8" x14ac:dyDescent="0.2">
      <c r="A1854" s="11">
        <f t="shared" si="87"/>
        <v>1853</v>
      </c>
      <c r="B1854" s="6" t="str">
        <f>IF(A1854="","",VLOOKUP($A1854,超越经验表!$A:$B,2,))</f>
        <v>18.02万亿</v>
      </c>
      <c r="C1854" s="6">
        <f>IF(A1854="","",VLOOKUP($A1854,超越经验表!$A:$C,3,))</f>
        <v>18016000000000</v>
      </c>
      <c r="D1854" s="6">
        <f>IF(A1854="","",VLOOKUP($A1854,超越经验表!$A:$D,4,))</f>
        <v>2</v>
      </c>
      <c r="E1854" s="6" t="str">
        <f t="shared" si="85"/>
        <v>1.26万兆</v>
      </c>
      <c r="F1854" s="6">
        <f>IF(A1854="","",VLOOKUP($A1854,超越经验表!$A:$F,6,)-VLOOKUP($A$3-1,超越经验表!$A:$F,6,))</f>
        <v>1.258004937038705E+16</v>
      </c>
      <c r="G1854" s="6">
        <f>IF(A1854="","",VLOOKUP($A1854,超越经验表!$A:$G,7,)-VLOOKUP($A$3-1,超越经验表!$A:$G,7,))</f>
        <v>2205</v>
      </c>
      <c r="H1854" s="6">
        <f t="shared" si="86"/>
        <v>1853</v>
      </c>
    </row>
    <row r="1855" spans="1:8" x14ac:dyDescent="0.2">
      <c r="A1855" s="5">
        <f t="shared" si="87"/>
        <v>1854</v>
      </c>
      <c r="B1855" s="5" t="str">
        <f>IF(A1855="","",VLOOKUP($A1855,超越经验表!$A:$B,2,))</f>
        <v>18.02万亿</v>
      </c>
      <c r="C1855" s="5">
        <f>IF(A1855="","",VLOOKUP($A1855,超越经验表!$A:$C,3,))</f>
        <v>18024000000000</v>
      </c>
      <c r="D1855" s="5">
        <f>IF(A1855="","",VLOOKUP($A1855,超越经验表!$A:$D,4,))</f>
        <v>2</v>
      </c>
      <c r="E1855" s="5" t="str">
        <f t="shared" si="85"/>
        <v>1.26万兆</v>
      </c>
      <c r="F1855" s="5">
        <f>IF(A1855="","",VLOOKUP($A1855,超越经验表!$A:$F,6,)-VLOOKUP($A$3-1,超越经验表!$A:$F,6,))</f>
        <v>1.259806537038705E+16</v>
      </c>
      <c r="G1855" s="5">
        <f>IF(A1855="","",VLOOKUP($A1855,超越经验表!$A:$G,7,)-VLOOKUP($A$3-1,超越经验表!$A:$G,7,))</f>
        <v>2207</v>
      </c>
      <c r="H1855" s="5">
        <f t="shared" si="86"/>
        <v>1854</v>
      </c>
    </row>
    <row r="1856" spans="1:8" x14ac:dyDescent="0.2">
      <c r="A1856" s="11">
        <f t="shared" si="87"/>
        <v>1855</v>
      </c>
      <c r="B1856" s="6" t="str">
        <f>IF(A1856="","",VLOOKUP($A1856,超越经验表!$A:$B,2,))</f>
        <v>18.03万亿</v>
      </c>
      <c r="C1856" s="6">
        <f>IF(A1856="","",VLOOKUP($A1856,超越经验表!$A:$C,3,))</f>
        <v>18032000000000</v>
      </c>
      <c r="D1856" s="6">
        <f>IF(A1856="","",VLOOKUP($A1856,超越经验表!$A:$D,4,))</f>
        <v>2</v>
      </c>
      <c r="E1856" s="6" t="str">
        <f t="shared" si="85"/>
        <v>1.26万兆</v>
      </c>
      <c r="F1856" s="6">
        <f>IF(A1856="","",VLOOKUP($A1856,超越经验表!$A:$F,6,)-VLOOKUP($A$3-1,超越经验表!$A:$F,6,))</f>
        <v>1.261608937038705E+16</v>
      </c>
      <c r="G1856" s="6">
        <f>IF(A1856="","",VLOOKUP($A1856,超越经验表!$A:$G,7,)-VLOOKUP($A$3-1,超越经验表!$A:$G,7,))</f>
        <v>2209</v>
      </c>
      <c r="H1856" s="6">
        <f t="shared" si="86"/>
        <v>1855</v>
      </c>
    </row>
    <row r="1857" spans="1:8" x14ac:dyDescent="0.2">
      <c r="A1857" s="5">
        <f t="shared" si="87"/>
        <v>1856</v>
      </c>
      <c r="B1857" s="5" t="str">
        <f>IF(A1857="","",VLOOKUP($A1857,超越经验表!$A:$B,2,))</f>
        <v>18.04万亿</v>
      </c>
      <c r="C1857" s="5">
        <f>IF(A1857="","",VLOOKUP($A1857,超越经验表!$A:$C,3,))</f>
        <v>18040000000000</v>
      </c>
      <c r="D1857" s="5">
        <f>IF(A1857="","",VLOOKUP($A1857,超越经验表!$A:$D,4,))</f>
        <v>2</v>
      </c>
      <c r="E1857" s="5" t="str">
        <f t="shared" si="85"/>
        <v>1.26万兆</v>
      </c>
      <c r="F1857" s="5">
        <f>IF(A1857="","",VLOOKUP($A1857,超越经验表!$A:$F,6,)-VLOOKUP($A$3-1,超越经验表!$A:$F,6,))</f>
        <v>1.263412137038705E+16</v>
      </c>
      <c r="G1857" s="5">
        <f>IF(A1857="","",VLOOKUP($A1857,超越经验表!$A:$G,7,)-VLOOKUP($A$3-1,超越经验表!$A:$G,7,))</f>
        <v>2211</v>
      </c>
      <c r="H1857" s="5">
        <f t="shared" si="86"/>
        <v>1856</v>
      </c>
    </row>
    <row r="1858" spans="1:8" x14ac:dyDescent="0.2">
      <c r="A1858" s="11">
        <f t="shared" si="87"/>
        <v>1857</v>
      </c>
      <c r="B1858" s="6" t="str">
        <f>IF(A1858="","",VLOOKUP($A1858,超越经验表!$A:$B,2,))</f>
        <v>18.05万亿</v>
      </c>
      <c r="C1858" s="6">
        <f>IF(A1858="","",VLOOKUP($A1858,超越经验表!$A:$C,3,))</f>
        <v>18048000000000</v>
      </c>
      <c r="D1858" s="6">
        <f>IF(A1858="","",VLOOKUP($A1858,超越经验表!$A:$D,4,))</f>
        <v>2</v>
      </c>
      <c r="E1858" s="6" t="str">
        <f t="shared" si="85"/>
        <v>1.27万兆</v>
      </c>
      <c r="F1858" s="6">
        <f>IF(A1858="","",VLOOKUP($A1858,超越经验表!$A:$F,6,)-VLOOKUP($A$3-1,超越经验表!$A:$F,6,))</f>
        <v>1.265216137038705E+16</v>
      </c>
      <c r="G1858" s="6">
        <f>IF(A1858="","",VLOOKUP($A1858,超越经验表!$A:$G,7,)-VLOOKUP($A$3-1,超越经验表!$A:$G,7,))</f>
        <v>2213</v>
      </c>
      <c r="H1858" s="6">
        <f t="shared" si="86"/>
        <v>1857</v>
      </c>
    </row>
    <row r="1859" spans="1:8" x14ac:dyDescent="0.2">
      <c r="A1859" s="5">
        <f t="shared" si="87"/>
        <v>1858</v>
      </c>
      <c r="B1859" s="5" t="str">
        <f>IF(A1859="","",VLOOKUP($A1859,超越经验表!$A:$B,2,))</f>
        <v>18.06万亿</v>
      </c>
      <c r="C1859" s="5">
        <f>IF(A1859="","",VLOOKUP($A1859,超越经验表!$A:$C,3,))</f>
        <v>18056000000000</v>
      </c>
      <c r="D1859" s="5">
        <f>IF(A1859="","",VLOOKUP($A1859,超越经验表!$A:$D,4,))</f>
        <v>2</v>
      </c>
      <c r="E1859" s="5" t="str">
        <f t="shared" si="85"/>
        <v>1.27万兆</v>
      </c>
      <c r="F1859" s="5">
        <f>IF(A1859="","",VLOOKUP($A1859,超越经验表!$A:$F,6,)-VLOOKUP($A$3-1,超越经验表!$A:$F,6,))</f>
        <v>1.267020937038705E+16</v>
      </c>
      <c r="G1859" s="5">
        <f>IF(A1859="","",VLOOKUP($A1859,超越经验表!$A:$G,7,)-VLOOKUP($A$3-1,超越经验表!$A:$G,7,))</f>
        <v>2215</v>
      </c>
      <c r="H1859" s="5">
        <f t="shared" si="86"/>
        <v>1858</v>
      </c>
    </row>
    <row r="1860" spans="1:8" x14ac:dyDescent="0.2">
      <c r="A1860" s="11">
        <f t="shared" si="87"/>
        <v>1859</v>
      </c>
      <c r="B1860" s="6" t="str">
        <f>IF(A1860="","",VLOOKUP($A1860,超越经验表!$A:$B,2,))</f>
        <v>18.06万亿</v>
      </c>
      <c r="C1860" s="6">
        <f>IF(A1860="","",VLOOKUP($A1860,超越经验表!$A:$C,3,))</f>
        <v>18064000000000</v>
      </c>
      <c r="D1860" s="6">
        <f>IF(A1860="","",VLOOKUP($A1860,超越经验表!$A:$D,4,))</f>
        <v>2</v>
      </c>
      <c r="E1860" s="6" t="str">
        <f t="shared" si="85"/>
        <v>1.27万兆</v>
      </c>
      <c r="F1860" s="6">
        <f>IF(A1860="","",VLOOKUP($A1860,超越经验表!$A:$F,6,)-VLOOKUP($A$3-1,超越经验表!$A:$F,6,))</f>
        <v>1.268826537038705E+16</v>
      </c>
      <c r="G1860" s="6">
        <f>IF(A1860="","",VLOOKUP($A1860,超越经验表!$A:$G,7,)-VLOOKUP($A$3-1,超越经验表!$A:$G,7,))</f>
        <v>2217</v>
      </c>
      <c r="H1860" s="6">
        <f t="shared" si="86"/>
        <v>1859</v>
      </c>
    </row>
    <row r="1861" spans="1:8" x14ac:dyDescent="0.2">
      <c r="A1861" s="5">
        <f t="shared" si="87"/>
        <v>1860</v>
      </c>
      <c r="B1861" s="5" t="str">
        <f>IF(A1861="","",VLOOKUP($A1861,超越经验表!$A:$B,2,))</f>
        <v>18.07万亿</v>
      </c>
      <c r="C1861" s="5">
        <f>IF(A1861="","",VLOOKUP($A1861,超越经验表!$A:$C,3,))</f>
        <v>18072000000000</v>
      </c>
      <c r="D1861" s="5">
        <f>IF(A1861="","",VLOOKUP($A1861,超越经验表!$A:$D,4,))</f>
        <v>2</v>
      </c>
      <c r="E1861" s="5" t="str">
        <f t="shared" ref="E1861:E1924" si="88">IF(A1861="","",IF(F1861&gt;9999999999999990,ROUND(F1861/10000000000000000,2)&amp;"万兆",IF(F1861&gt;999999999999,ROUND(F1861/1000000000000,2)&amp;"万亿",IF(F1861&gt;99999999,ROUND(F1861/100000000,2)&amp;"亿",ROUND(F1861/10000,2)&amp;"万"))))</f>
        <v>1.27万兆</v>
      </c>
      <c r="F1861" s="5">
        <f>IF(A1861="","",VLOOKUP($A1861,超越经验表!$A:$F,6,)-VLOOKUP($A$3-1,超越经验表!$A:$F,6,))</f>
        <v>1.270632937038705E+16</v>
      </c>
      <c r="G1861" s="5">
        <f>IF(A1861="","",VLOOKUP($A1861,超越经验表!$A:$G,7,)-VLOOKUP($A$3-1,超越经验表!$A:$G,7,))</f>
        <v>2219</v>
      </c>
      <c r="H1861" s="5">
        <f t="shared" ref="H1861:H1924" si="89">A1861</f>
        <v>1860</v>
      </c>
    </row>
    <row r="1862" spans="1:8" x14ac:dyDescent="0.2">
      <c r="A1862" s="11">
        <f t="shared" si="87"/>
        <v>1861</v>
      </c>
      <c r="B1862" s="6" t="str">
        <f>IF(A1862="","",VLOOKUP($A1862,超越经验表!$A:$B,2,))</f>
        <v>18.08万亿</v>
      </c>
      <c r="C1862" s="6">
        <f>IF(A1862="","",VLOOKUP($A1862,超越经验表!$A:$C,3,))</f>
        <v>18080000000000</v>
      </c>
      <c r="D1862" s="6">
        <f>IF(A1862="","",VLOOKUP($A1862,超越经验表!$A:$D,4,))</f>
        <v>2</v>
      </c>
      <c r="E1862" s="6" t="str">
        <f t="shared" si="88"/>
        <v>1.27万兆</v>
      </c>
      <c r="F1862" s="6">
        <f>IF(A1862="","",VLOOKUP($A1862,超越经验表!$A:$F,6,)-VLOOKUP($A$3-1,超越经验表!$A:$F,6,))</f>
        <v>1.272440137038705E+16</v>
      </c>
      <c r="G1862" s="6">
        <f>IF(A1862="","",VLOOKUP($A1862,超越经验表!$A:$G,7,)-VLOOKUP($A$3-1,超越经验表!$A:$G,7,))</f>
        <v>2221</v>
      </c>
      <c r="H1862" s="6">
        <f t="shared" si="89"/>
        <v>1861</v>
      </c>
    </row>
    <row r="1863" spans="1:8" x14ac:dyDescent="0.2">
      <c r="A1863" s="5">
        <f t="shared" ref="A1863:A1926" si="90">IF(A1862="","",IF(A1862+1&lt;=4000,A1862+1,""))</f>
        <v>1862</v>
      </c>
      <c r="B1863" s="5" t="str">
        <f>IF(A1863="","",VLOOKUP($A1863,超越经验表!$A:$B,2,))</f>
        <v>18.09万亿</v>
      </c>
      <c r="C1863" s="5">
        <f>IF(A1863="","",VLOOKUP($A1863,超越经验表!$A:$C,3,))</f>
        <v>18088000000000</v>
      </c>
      <c r="D1863" s="5">
        <f>IF(A1863="","",VLOOKUP($A1863,超越经验表!$A:$D,4,))</f>
        <v>2</v>
      </c>
      <c r="E1863" s="5" t="str">
        <f t="shared" si="88"/>
        <v>1.27万兆</v>
      </c>
      <c r="F1863" s="5">
        <f>IF(A1863="","",VLOOKUP($A1863,超越经验表!$A:$F,6,)-VLOOKUP($A$3-1,超越经验表!$A:$F,6,))</f>
        <v>1.274248137038705E+16</v>
      </c>
      <c r="G1863" s="5">
        <f>IF(A1863="","",VLOOKUP($A1863,超越经验表!$A:$G,7,)-VLOOKUP($A$3-1,超越经验表!$A:$G,7,))</f>
        <v>2223</v>
      </c>
      <c r="H1863" s="5">
        <f t="shared" si="89"/>
        <v>1862</v>
      </c>
    </row>
    <row r="1864" spans="1:8" x14ac:dyDescent="0.2">
      <c r="A1864" s="11">
        <f t="shared" si="90"/>
        <v>1863</v>
      </c>
      <c r="B1864" s="6" t="str">
        <f>IF(A1864="","",VLOOKUP($A1864,超越经验表!$A:$B,2,))</f>
        <v>18.1万亿</v>
      </c>
      <c r="C1864" s="6">
        <f>IF(A1864="","",VLOOKUP($A1864,超越经验表!$A:$C,3,))</f>
        <v>18096000000000</v>
      </c>
      <c r="D1864" s="6">
        <f>IF(A1864="","",VLOOKUP($A1864,超越经验表!$A:$D,4,))</f>
        <v>2</v>
      </c>
      <c r="E1864" s="6" t="str">
        <f t="shared" si="88"/>
        <v>1.28万兆</v>
      </c>
      <c r="F1864" s="6">
        <f>IF(A1864="","",VLOOKUP($A1864,超越经验表!$A:$F,6,)-VLOOKUP($A$3-1,超越经验表!$A:$F,6,))</f>
        <v>1.276056937038705E+16</v>
      </c>
      <c r="G1864" s="6">
        <f>IF(A1864="","",VLOOKUP($A1864,超越经验表!$A:$G,7,)-VLOOKUP($A$3-1,超越经验表!$A:$G,7,))</f>
        <v>2225</v>
      </c>
      <c r="H1864" s="6">
        <f t="shared" si="89"/>
        <v>1863</v>
      </c>
    </row>
    <row r="1865" spans="1:8" x14ac:dyDescent="0.2">
      <c r="A1865" s="5">
        <f t="shared" si="90"/>
        <v>1864</v>
      </c>
      <c r="B1865" s="5" t="str">
        <f>IF(A1865="","",VLOOKUP($A1865,超越经验表!$A:$B,2,))</f>
        <v>18.1万亿</v>
      </c>
      <c r="C1865" s="5">
        <f>IF(A1865="","",VLOOKUP($A1865,超越经验表!$A:$C,3,))</f>
        <v>18104000000000</v>
      </c>
      <c r="D1865" s="5">
        <f>IF(A1865="","",VLOOKUP($A1865,超越经验表!$A:$D,4,))</f>
        <v>2</v>
      </c>
      <c r="E1865" s="5" t="str">
        <f t="shared" si="88"/>
        <v>1.28万兆</v>
      </c>
      <c r="F1865" s="5">
        <f>IF(A1865="","",VLOOKUP($A1865,超越经验表!$A:$F,6,)-VLOOKUP($A$3-1,超越经验表!$A:$F,6,))</f>
        <v>1.277866537038705E+16</v>
      </c>
      <c r="G1865" s="5">
        <f>IF(A1865="","",VLOOKUP($A1865,超越经验表!$A:$G,7,)-VLOOKUP($A$3-1,超越经验表!$A:$G,7,))</f>
        <v>2227</v>
      </c>
      <c r="H1865" s="5">
        <f t="shared" si="89"/>
        <v>1864</v>
      </c>
    </row>
    <row r="1866" spans="1:8" x14ac:dyDescent="0.2">
      <c r="A1866" s="11">
        <f t="shared" si="90"/>
        <v>1865</v>
      </c>
      <c r="B1866" s="6" t="str">
        <f>IF(A1866="","",VLOOKUP($A1866,超越经验表!$A:$B,2,))</f>
        <v>18.11万亿</v>
      </c>
      <c r="C1866" s="6">
        <f>IF(A1866="","",VLOOKUP($A1866,超越经验表!$A:$C,3,))</f>
        <v>18112000000000</v>
      </c>
      <c r="D1866" s="6">
        <f>IF(A1866="","",VLOOKUP($A1866,超越经验表!$A:$D,4,))</f>
        <v>2</v>
      </c>
      <c r="E1866" s="6" t="str">
        <f t="shared" si="88"/>
        <v>1.28万兆</v>
      </c>
      <c r="F1866" s="6">
        <f>IF(A1866="","",VLOOKUP($A1866,超越经验表!$A:$F,6,)-VLOOKUP($A$3-1,超越经验表!$A:$F,6,))</f>
        <v>1.279676937038705E+16</v>
      </c>
      <c r="G1866" s="6">
        <f>IF(A1866="","",VLOOKUP($A1866,超越经验表!$A:$G,7,)-VLOOKUP($A$3-1,超越经验表!$A:$G,7,))</f>
        <v>2229</v>
      </c>
      <c r="H1866" s="6">
        <f t="shared" si="89"/>
        <v>1865</v>
      </c>
    </row>
    <row r="1867" spans="1:8" x14ac:dyDescent="0.2">
      <c r="A1867" s="5">
        <f t="shared" si="90"/>
        <v>1866</v>
      </c>
      <c r="B1867" s="5" t="str">
        <f>IF(A1867="","",VLOOKUP($A1867,超越经验表!$A:$B,2,))</f>
        <v>18.12万亿</v>
      </c>
      <c r="C1867" s="5">
        <f>IF(A1867="","",VLOOKUP($A1867,超越经验表!$A:$C,3,))</f>
        <v>18120000000000</v>
      </c>
      <c r="D1867" s="5">
        <f>IF(A1867="","",VLOOKUP($A1867,超越经验表!$A:$D,4,))</f>
        <v>2</v>
      </c>
      <c r="E1867" s="5" t="str">
        <f t="shared" si="88"/>
        <v>1.28万兆</v>
      </c>
      <c r="F1867" s="5">
        <f>IF(A1867="","",VLOOKUP($A1867,超越经验表!$A:$F,6,)-VLOOKUP($A$3-1,超越经验表!$A:$F,6,))</f>
        <v>1.281488137038705E+16</v>
      </c>
      <c r="G1867" s="5">
        <f>IF(A1867="","",VLOOKUP($A1867,超越经验表!$A:$G,7,)-VLOOKUP($A$3-1,超越经验表!$A:$G,7,))</f>
        <v>2231</v>
      </c>
      <c r="H1867" s="5">
        <f t="shared" si="89"/>
        <v>1866</v>
      </c>
    </row>
    <row r="1868" spans="1:8" x14ac:dyDescent="0.2">
      <c r="A1868" s="11">
        <f t="shared" si="90"/>
        <v>1867</v>
      </c>
      <c r="B1868" s="6" t="str">
        <f>IF(A1868="","",VLOOKUP($A1868,超越经验表!$A:$B,2,))</f>
        <v>18.13万亿</v>
      </c>
      <c r="C1868" s="6">
        <f>IF(A1868="","",VLOOKUP($A1868,超越经验表!$A:$C,3,))</f>
        <v>18128000000000</v>
      </c>
      <c r="D1868" s="6">
        <f>IF(A1868="","",VLOOKUP($A1868,超越经验表!$A:$D,4,))</f>
        <v>2</v>
      </c>
      <c r="E1868" s="6" t="str">
        <f t="shared" si="88"/>
        <v>1.28万兆</v>
      </c>
      <c r="F1868" s="6">
        <f>IF(A1868="","",VLOOKUP($A1868,超越经验表!$A:$F,6,)-VLOOKUP($A$3-1,超越经验表!$A:$F,6,))</f>
        <v>1.283300137038705E+16</v>
      </c>
      <c r="G1868" s="6">
        <f>IF(A1868="","",VLOOKUP($A1868,超越经验表!$A:$G,7,)-VLOOKUP($A$3-1,超越经验表!$A:$G,7,))</f>
        <v>2233</v>
      </c>
      <c r="H1868" s="6">
        <f t="shared" si="89"/>
        <v>1867</v>
      </c>
    </row>
    <row r="1869" spans="1:8" x14ac:dyDescent="0.2">
      <c r="A1869" s="5">
        <f t="shared" si="90"/>
        <v>1868</v>
      </c>
      <c r="B1869" s="5" t="str">
        <f>IF(A1869="","",VLOOKUP($A1869,超越经验表!$A:$B,2,))</f>
        <v>18.14万亿</v>
      </c>
      <c r="C1869" s="5">
        <f>IF(A1869="","",VLOOKUP($A1869,超越经验表!$A:$C,3,))</f>
        <v>18136000000000</v>
      </c>
      <c r="D1869" s="5">
        <f>IF(A1869="","",VLOOKUP($A1869,超越经验表!$A:$D,4,))</f>
        <v>2</v>
      </c>
      <c r="E1869" s="5" t="str">
        <f t="shared" si="88"/>
        <v>1.29万兆</v>
      </c>
      <c r="F1869" s="5">
        <f>IF(A1869="","",VLOOKUP($A1869,超越经验表!$A:$F,6,)-VLOOKUP($A$3-1,超越经验表!$A:$F,6,))</f>
        <v>1.285112937038705E+16</v>
      </c>
      <c r="G1869" s="5">
        <f>IF(A1869="","",VLOOKUP($A1869,超越经验表!$A:$G,7,)-VLOOKUP($A$3-1,超越经验表!$A:$G,7,))</f>
        <v>2235</v>
      </c>
      <c r="H1869" s="5">
        <f t="shared" si="89"/>
        <v>1868</v>
      </c>
    </row>
    <row r="1870" spans="1:8" x14ac:dyDescent="0.2">
      <c r="A1870" s="11">
        <f t="shared" si="90"/>
        <v>1869</v>
      </c>
      <c r="B1870" s="6" t="str">
        <f>IF(A1870="","",VLOOKUP($A1870,超越经验表!$A:$B,2,))</f>
        <v>18.14万亿</v>
      </c>
      <c r="C1870" s="6">
        <f>IF(A1870="","",VLOOKUP($A1870,超越经验表!$A:$C,3,))</f>
        <v>18144000000000</v>
      </c>
      <c r="D1870" s="6">
        <f>IF(A1870="","",VLOOKUP($A1870,超越经验表!$A:$D,4,))</f>
        <v>2</v>
      </c>
      <c r="E1870" s="6" t="str">
        <f t="shared" si="88"/>
        <v>1.29万兆</v>
      </c>
      <c r="F1870" s="6">
        <f>IF(A1870="","",VLOOKUP($A1870,超越经验表!$A:$F,6,)-VLOOKUP($A$3-1,超越经验表!$A:$F,6,))</f>
        <v>1.286926537038705E+16</v>
      </c>
      <c r="G1870" s="6">
        <f>IF(A1870="","",VLOOKUP($A1870,超越经验表!$A:$G,7,)-VLOOKUP($A$3-1,超越经验表!$A:$G,7,))</f>
        <v>2237</v>
      </c>
      <c r="H1870" s="6">
        <f t="shared" si="89"/>
        <v>1869</v>
      </c>
    </row>
    <row r="1871" spans="1:8" x14ac:dyDescent="0.2">
      <c r="A1871" s="5">
        <f t="shared" si="90"/>
        <v>1870</v>
      </c>
      <c r="B1871" s="5" t="str">
        <f>IF(A1871="","",VLOOKUP($A1871,超越经验表!$A:$B,2,))</f>
        <v>18.15万亿</v>
      </c>
      <c r="C1871" s="5">
        <f>IF(A1871="","",VLOOKUP($A1871,超越经验表!$A:$C,3,))</f>
        <v>18152000000000</v>
      </c>
      <c r="D1871" s="5">
        <f>IF(A1871="","",VLOOKUP($A1871,超越经验表!$A:$D,4,))</f>
        <v>2</v>
      </c>
      <c r="E1871" s="5" t="str">
        <f t="shared" si="88"/>
        <v>1.29万兆</v>
      </c>
      <c r="F1871" s="5">
        <f>IF(A1871="","",VLOOKUP($A1871,超越经验表!$A:$F,6,)-VLOOKUP($A$3-1,超越经验表!$A:$F,6,))</f>
        <v>1.288740937038705E+16</v>
      </c>
      <c r="G1871" s="5">
        <f>IF(A1871="","",VLOOKUP($A1871,超越经验表!$A:$G,7,)-VLOOKUP($A$3-1,超越经验表!$A:$G,7,))</f>
        <v>2239</v>
      </c>
      <c r="H1871" s="5">
        <f t="shared" si="89"/>
        <v>1870</v>
      </c>
    </row>
    <row r="1872" spans="1:8" x14ac:dyDescent="0.2">
      <c r="A1872" s="11">
        <f t="shared" si="90"/>
        <v>1871</v>
      </c>
      <c r="B1872" s="6" t="str">
        <f>IF(A1872="","",VLOOKUP($A1872,超越经验表!$A:$B,2,))</f>
        <v>18.16万亿</v>
      </c>
      <c r="C1872" s="6">
        <f>IF(A1872="","",VLOOKUP($A1872,超越经验表!$A:$C,3,))</f>
        <v>18160000000000</v>
      </c>
      <c r="D1872" s="6">
        <f>IF(A1872="","",VLOOKUP($A1872,超越经验表!$A:$D,4,))</f>
        <v>2</v>
      </c>
      <c r="E1872" s="6" t="str">
        <f t="shared" si="88"/>
        <v>1.29万兆</v>
      </c>
      <c r="F1872" s="6">
        <f>IF(A1872="","",VLOOKUP($A1872,超越经验表!$A:$F,6,)-VLOOKUP($A$3-1,超越经验表!$A:$F,6,))</f>
        <v>1.290556137038705E+16</v>
      </c>
      <c r="G1872" s="6">
        <f>IF(A1872="","",VLOOKUP($A1872,超越经验表!$A:$G,7,)-VLOOKUP($A$3-1,超越经验表!$A:$G,7,))</f>
        <v>2241</v>
      </c>
      <c r="H1872" s="6">
        <f t="shared" si="89"/>
        <v>1871</v>
      </c>
    </row>
    <row r="1873" spans="1:8" x14ac:dyDescent="0.2">
      <c r="A1873" s="5">
        <f t="shared" si="90"/>
        <v>1872</v>
      </c>
      <c r="B1873" s="5" t="str">
        <f>IF(A1873="","",VLOOKUP($A1873,超越经验表!$A:$B,2,))</f>
        <v>18.17万亿</v>
      </c>
      <c r="C1873" s="5">
        <f>IF(A1873="","",VLOOKUP($A1873,超越经验表!$A:$C,3,))</f>
        <v>18168000000000</v>
      </c>
      <c r="D1873" s="5">
        <f>IF(A1873="","",VLOOKUP($A1873,超越经验表!$A:$D,4,))</f>
        <v>2</v>
      </c>
      <c r="E1873" s="5" t="str">
        <f t="shared" si="88"/>
        <v>1.29万兆</v>
      </c>
      <c r="F1873" s="5">
        <f>IF(A1873="","",VLOOKUP($A1873,超越经验表!$A:$F,6,)-VLOOKUP($A$3-1,超越经验表!$A:$F,6,))</f>
        <v>1.292372137038705E+16</v>
      </c>
      <c r="G1873" s="5">
        <f>IF(A1873="","",VLOOKUP($A1873,超越经验表!$A:$G,7,)-VLOOKUP($A$3-1,超越经验表!$A:$G,7,))</f>
        <v>2243</v>
      </c>
      <c r="H1873" s="5">
        <f t="shared" si="89"/>
        <v>1872</v>
      </c>
    </row>
    <row r="1874" spans="1:8" x14ac:dyDescent="0.2">
      <c r="A1874" s="11">
        <f t="shared" si="90"/>
        <v>1873</v>
      </c>
      <c r="B1874" s="6" t="str">
        <f>IF(A1874="","",VLOOKUP($A1874,超越经验表!$A:$B,2,))</f>
        <v>18.18万亿</v>
      </c>
      <c r="C1874" s="6">
        <f>IF(A1874="","",VLOOKUP($A1874,超越经验表!$A:$C,3,))</f>
        <v>18176000000000</v>
      </c>
      <c r="D1874" s="6">
        <f>IF(A1874="","",VLOOKUP($A1874,超越经验表!$A:$D,4,))</f>
        <v>2</v>
      </c>
      <c r="E1874" s="6" t="str">
        <f t="shared" si="88"/>
        <v>1.29万兆</v>
      </c>
      <c r="F1874" s="6">
        <f>IF(A1874="","",VLOOKUP($A1874,超越经验表!$A:$F,6,)-VLOOKUP($A$3-1,超越经验表!$A:$F,6,))</f>
        <v>1.294188937038705E+16</v>
      </c>
      <c r="G1874" s="6">
        <f>IF(A1874="","",VLOOKUP($A1874,超越经验表!$A:$G,7,)-VLOOKUP($A$3-1,超越经验表!$A:$G,7,))</f>
        <v>2245</v>
      </c>
      <c r="H1874" s="6">
        <f t="shared" si="89"/>
        <v>1873</v>
      </c>
    </row>
    <row r="1875" spans="1:8" x14ac:dyDescent="0.2">
      <c r="A1875" s="5">
        <f t="shared" si="90"/>
        <v>1874</v>
      </c>
      <c r="B1875" s="5" t="str">
        <f>IF(A1875="","",VLOOKUP($A1875,超越经验表!$A:$B,2,))</f>
        <v>18.18万亿</v>
      </c>
      <c r="C1875" s="5">
        <f>IF(A1875="","",VLOOKUP($A1875,超越经验表!$A:$C,3,))</f>
        <v>18184000000000</v>
      </c>
      <c r="D1875" s="5">
        <f>IF(A1875="","",VLOOKUP($A1875,超越经验表!$A:$D,4,))</f>
        <v>2</v>
      </c>
      <c r="E1875" s="5" t="str">
        <f t="shared" si="88"/>
        <v>1.3万兆</v>
      </c>
      <c r="F1875" s="5">
        <f>IF(A1875="","",VLOOKUP($A1875,超越经验表!$A:$F,6,)-VLOOKUP($A$3-1,超越经验表!$A:$F,6,))</f>
        <v>1.296006537038705E+16</v>
      </c>
      <c r="G1875" s="5">
        <f>IF(A1875="","",VLOOKUP($A1875,超越经验表!$A:$G,7,)-VLOOKUP($A$3-1,超越经验表!$A:$G,7,))</f>
        <v>2247</v>
      </c>
      <c r="H1875" s="5">
        <f t="shared" si="89"/>
        <v>1874</v>
      </c>
    </row>
    <row r="1876" spans="1:8" x14ac:dyDescent="0.2">
      <c r="A1876" s="11">
        <f t="shared" si="90"/>
        <v>1875</v>
      </c>
      <c r="B1876" s="6" t="str">
        <f>IF(A1876="","",VLOOKUP($A1876,超越经验表!$A:$B,2,))</f>
        <v>18.19万亿</v>
      </c>
      <c r="C1876" s="6">
        <f>IF(A1876="","",VLOOKUP($A1876,超越经验表!$A:$C,3,))</f>
        <v>18192000000000</v>
      </c>
      <c r="D1876" s="6">
        <f>IF(A1876="","",VLOOKUP($A1876,超越经验表!$A:$D,4,))</f>
        <v>2</v>
      </c>
      <c r="E1876" s="6" t="str">
        <f t="shared" si="88"/>
        <v>1.3万兆</v>
      </c>
      <c r="F1876" s="6">
        <f>IF(A1876="","",VLOOKUP($A1876,超越经验表!$A:$F,6,)-VLOOKUP($A$3-1,超越经验表!$A:$F,6,))</f>
        <v>1.297824937038705E+16</v>
      </c>
      <c r="G1876" s="6">
        <f>IF(A1876="","",VLOOKUP($A1876,超越经验表!$A:$G,7,)-VLOOKUP($A$3-1,超越经验表!$A:$G,7,))</f>
        <v>2249</v>
      </c>
      <c r="H1876" s="6">
        <f t="shared" si="89"/>
        <v>1875</v>
      </c>
    </row>
    <row r="1877" spans="1:8" x14ac:dyDescent="0.2">
      <c r="A1877" s="5">
        <f t="shared" si="90"/>
        <v>1876</v>
      </c>
      <c r="B1877" s="5" t="str">
        <f>IF(A1877="","",VLOOKUP($A1877,超越经验表!$A:$B,2,))</f>
        <v>18.2万亿</v>
      </c>
      <c r="C1877" s="5">
        <f>IF(A1877="","",VLOOKUP($A1877,超越经验表!$A:$C,3,))</f>
        <v>18200000000000</v>
      </c>
      <c r="D1877" s="5">
        <f>IF(A1877="","",VLOOKUP($A1877,超越经验表!$A:$D,4,))</f>
        <v>2</v>
      </c>
      <c r="E1877" s="5" t="str">
        <f t="shared" si="88"/>
        <v>1.3万兆</v>
      </c>
      <c r="F1877" s="5">
        <f>IF(A1877="","",VLOOKUP($A1877,超越经验表!$A:$F,6,)-VLOOKUP($A$3-1,超越经验表!$A:$F,6,))</f>
        <v>1.299644137038705E+16</v>
      </c>
      <c r="G1877" s="5">
        <f>IF(A1877="","",VLOOKUP($A1877,超越经验表!$A:$G,7,)-VLOOKUP($A$3-1,超越经验表!$A:$G,7,))</f>
        <v>2251</v>
      </c>
      <c r="H1877" s="5">
        <f t="shared" si="89"/>
        <v>1876</v>
      </c>
    </row>
    <row r="1878" spans="1:8" x14ac:dyDescent="0.2">
      <c r="A1878" s="11">
        <f t="shared" si="90"/>
        <v>1877</v>
      </c>
      <c r="B1878" s="6" t="str">
        <f>IF(A1878="","",VLOOKUP($A1878,超越经验表!$A:$B,2,))</f>
        <v>18.21万亿</v>
      </c>
      <c r="C1878" s="6">
        <f>IF(A1878="","",VLOOKUP($A1878,超越经验表!$A:$C,3,))</f>
        <v>18208000000000</v>
      </c>
      <c r="D1878" s="6">
        <f>IF(A1878="","",VLOOKUP($A1878,超越经验表!$A:$D,4,))</f>
        <v>2</v>
      </c>
      <c r="E1878" s="6" t="str">
        <f t="shared" si="88"/>
        <v>1.3万兆</v>
      </c>
      <c r="F1878" s="6">
        <f>IF(A1878="","",VLOOKUP($A1878,超越经验表!$A:$F,6,)-VLOOKUP($A$3-1,超越经验表!$A:$F,6,))</f>
        <v>1.301464137038705E+16</v>
      </c>
      <c r="G1878" s="6">
        <f>IF(A1878="","",VLOOKUP($A1878,超越经验表!$A:$G,7,)-VLOOKUP($A$3-1,超越经验表!$A:$G,7,))</f>
        <v>2253</v>
      </c>
      <c r="H1878" s="6">
        <f t="shared" si="89"/>
        <v>1877</v>
      </c>
    </row>
    <row r="1879" spans="1:8" x14ac:dyDescent="0.2">
      <c r="A1879" s="5">
        <f t="shared" si="90"/>
        <v>1878</v>
      </c>
      <c r="B1879" s="5" t="str">
        <f>IF(A1879="","",VLOOKUP($A1879,超越经验表!$A:$B,2,))</f>
        <v>18.22万亿</v>
      </c>
      <c r="C1879" s="5">
        <f>IF(A1879="","",VLOOKUP($A1879,超越经验表!$A:$C,3,))</f>
        <v>18216000000000</v>
      </c>
      <c r="D1879" s="5">
        <f>IF(A1879="","",VLOOKUP($A1879,超越经验表!$A:$D,4,))</f>
        <v>2</v>
      </c>
      <c r="E1879" s="5" t="str">
        <f t="shared" si="88"/>
        <v>1.3万兆</v>
      </c>
      <c r="F1879" s="5">
        <f>IF(A1879="","",VLOOKUP($A1879,超越经验表!$A:$F,6,)-VLOOKUP($A$3-1,超越经验表!$A:$F,6,))</f>
        <v>1.303284937038705E+16</v>
      </c>
      <c r="G1879" s="5">
        <f>IF(A1879="","",VLOOKUP($A1879,超越经验表!$A:$G,7,)-VLOOKUP($A$3-1,超越经验表!$A:$G,7,))</f>
        <v>2255</v>
      </c>
      <c r="H1879" s="5">
        <f t="shared" si="89"/>
        <v>1878</v>
      </c>
    </row>
    <row r="1880" spans="1:8" x14ac:dyDescent="0.2">
      <c r="A1880" s="11">
        <f t="shared" si="90"/>
        <v>1879</v>
      </c>
      <c r="B1880" s="6" t="str">
        <f>IF(A1880="","",VLOOKUP($A1880,超越经验表!$A:$B,2,))</f>
        <v>18.22万亿</v>
      </c>
      <c r="C1880" s="6">
        <f>IF(A1880="","",VLOOKUP($A1880,超越经验表!$A:$C,3,))</f>
        <v>18224000000000</v>
      </c>
      <c r="D1880" s="6">
        <f>IF(A1880="","",VLOOKUP($A1880,超越经验表!$A:$D,4,))</f>
        <v>2</v>
      </c>
      <c r="E1880" s="6" t="str">
        <f t="shared" si="88"/>
        <v>1.31万兆</v>
      </c>
      <c r="F1880" s="6">
        <f>IF(A1880="","",VLOOKUP($A1880,超越经验表!$A:$F,6,)-VLOOKUP($A$3-1,超越经验表!$A:$F,6,))</f>
        <v>1.305106537038705E+16</v>
      </c>
      <c r="G1880" s="6">
        <f>IF(A1880="","",VLOOKUP($A1880,超越经验表!$A:$G,7,)-VLOOKUP($A$3-1,超越经验表!$A:$G,7,))</f>
        <v>2257</v>
      </c>
      <c r="H1880" s="6">
        <f t="shared" si="89"/>
        <v>1879</v>
      </c>
    </row>
    <row r="1881" spans="1:8" x14ac:dyDescent="0.2">
      <c r="A1881" s="5">
        <f t="shared" si="90"/>
        <v>1880</v>
      </c>
      <c r="B1881" s="5" t="str">
        <f>IF(A1881="","",VLOOKUP($A1881,超越经验表!$A:$B,2,))</f>
        <v>18.23万亿</v>
      </c>
      <c r="C1881" s="5">
        <f>IF(A1881="","",VLOOKUP($A1881,超越经验表!$A:$C,3,))</f>
        <v>18232000000000</v>
      </c>
      <c r="D1881" s="5">
        <f>IF(A1881="","",VLOOKUP($A1881,超越经验表!$A:$D,4,))</f>
        <v>2</v>
      </c>
      <c r="E1881" s="5" t="str">
        <f t="shared" si="88"/>
        <v>1.31万兆</v>
      </c>
      <c r="F1881" s="5">
        <f>IF(A1881="","",VLOOKUP($A1881,超越经验表!$A:$F,6,)-VLOOKUP($A$3-1,超越经验表!$A:$F,6,))</f>
        <v>1.306928937038705E+16</v>
      </c>
      <c r="G1881" s="5">
        <f>IF(A1881="","",VLOOKUP($A1881,超越经验表!$A:$G,7,)-VLOOKUP($A$3-1,超越经验表!$A:$G,7,))</f>
        <v>2259</v>
      </c>
      <c r="H1881" s="5">
        <f t="shared" si="89"/>
        <v>1880</v>
      </c>
    </row>
    <row r="1882" spans="1:8" x14ac:dyDescent="0.2">
      <c r="A1882" s="11">
        <f t="shared" si="90"/>
        <v>1881</v>
      </c>
      <c r="B1882" s="6" t="str">
        <f>IF(A1882="","",VLOOKUP($A1882,超越经验表!$A:$B,2,))</f>
        <v>18.24万亿</v>
      </c>
      <c r="C1882" s="6">
        <f>IF(A1882="","",VLOOKUP($A1882,超越经验表!$A:$C,3,))</f>
        <v>18240000000000</v>
      </c>
      <c r="D1882" s="6">
        <f>IF(A1882="","",VLOOKUP($A1882,超越经验表!$A:$D,4,))</f>
        <v>2</v>
      </c>
      <c r="E1882" s="6" t="str">
        <f t="shared" si="88"/>
        <v>1.31万兆</v>
      </c>
      <c r="F1882" s="6">
        <f>IF(A1882="","",VLOOKUP($A1882,超越经验表!$A:$F,6,)-VLOOKUP($A$3-1,超越经验表!$A:$F,6,))</f>
        <v>1.308752137038705E+16</v>
      </c>
      <c r="G1882" s="6">
        <f>IF(A1882="","",VLOOKUP($A1882,超越经验表!$A:$G,7,)-VLOOKUP($A$3-1,超越经验表!$A:$G,7,))</f>
        <v>2261</v>
      </c>
      <c r="H1882" s="6">
        <f t="shared" si="89"/>
        <v>1881</v>
      </c>
    </row>
    <row r="1883" spans="1:8" x14ac:dyDescent="0.2">
      <c r="A1883" s="5">
        <f t="shared" si="90"/>
        <v>1882</v>
      </c>
      <c r="B1883" s="5" t="str">
        <f>IF(A1883="","",VLOOKUP($A1883,超越经验表!$A:$B,2,))</f>
        <v>18.25万亿</v>
      </c>
      <c r="C1883" s="5">
        <f>IF(A1883="","",VLOOKUP($A1883,超越经验表!$A:$C,3,))</f>
        <v>18248000000000</v>
      </c>
      <c r="D1883" s="5">
        <f>IF(A1883="","",VLOOKUP($A1883,超越经验表!$A:$D,4,))</f>
        <v>2</v>
      </c>
      <c r="E1883" s="5" t="str">
        <f t="shared" si="88"/>
        <v>1.31万兆</v>
      </c>
      <c r="F1883" s="5">
        <f>IF(A1883="","",VLOOKUP($A1883,超越经验表!$A:$F,6,)-VLOOKUP($A$3-1,超越经验表!$A:$F,6,))</f>
        <v>1.310576137038705E+16</v>
      </c>
      <c r="G1883" s="5">
        <f>IF(A1883="","",VLOOKUP($A1883,超越经验表!$A:$G,7,)-VLOOKUP($A$3-1,超越经验表!$A:$G,7,))</f>
        <v>2263</v>
      </c>
      <c r="H1883" s="5">
        <f t="shared" si="89"/>
        <v>1882</v>
      </c>
    </row>
    <row r="1884" spans="1:8" x14ac:dyDescent="0.2">
      <c r="A1884" s="11">
        <f t="shared" si="90"/>
        <v>1883</v>
      </c>
      <c r="B1884" s="6" t="str">
        <f>IF(A1884="","",VLOOKUP($A1884,超越经验表!$A:$B,2,))</f>
        <v>18.26万亿</v>
      </c>
      <c r="C1884" s="6">
        <f>IF(A1884="","",VLOOKUP($A1884,超越经验表!$A:$C,3,))</f>
        <v>18256000000000</v>
      </c>
      <c r="D1884" s="6">
        <f>IF(A1884="","",VLOOKUP($A1884,超越经验表!$A:$D,4,))</f>
        <v>2</v>
      </c>
      <c r="E1884" s="6" t="str">
        <f t="shared" si="88"/>
        <v>1.31万兆</v>
      </c>
      <c r="F1884" s="6">
        <f>IF(A1884="","",VLOOKUP($A1884,超越经验表!$A:$F,6,)-VLOOKUP($A$3-1,超越经验表!$A:$F,6,))</f>
        <v>1.312400937038705E+16</v>
      </c>
      <c r="G1884" s="6">
        <f>IF(A1884="","",VLOOKUP($A1884,超越经验表!$A:$G,7,)-VLOOKUP($A$3-1,超越经验表!$A:$G,7,))</f>
        <v>2265</v>
      </c>
      <c r="H1884" s="6">
        <f t="shared" si="89"/>
        <v>1883</v>
      </c>
    </row>
    <row r="1885" spans="1:8" x14ac:dyDescent="0.2">
      <c r="A1885" s="5">
        <f t="shared" si="90"/>
        <v>1884</v>
      </c>
      <c r="B1885" s="5" t="str">
        <f>IF(A1885="","",VLOOKUP($A1885,超越经验表!$A:$B,2,))</f>
        <v>18.26万亿</v>
      </c>
      <c r="C1885" s="5">
        <f>IF(A1885="","",VLOOKUP($A1885,超越经验表!$A:$C,3,))</f>
        <v>18264000000000</v>
      </c>
      <c r="D1885" s="5">
        <f>IF(A1885="","",VLOOKUP($A1885,超越经验表!$A:$D,4,))</f>
        <v>2</v>
      </c>
      <c r="E1885" s="5" t="str">
        <f t="shared" si="88"/>
        <v>1.31万兆</v>
      </c>
      <c r="F1885" s="5">
        <f>IF(A1885="","",VLOOKUP($A1885,超越经验表!$A:$F,6,)-VLOOKUP($A$3-1,超越经验表!$A:$F,6,))</f>
        <v>1.314226537038705E+16</v>
      </c>
      <c r="G1885" s="5">
        <f>IF(A1885="","",VLOOKUP($A1885,超越经验表!$A:$G,7,)-VLOOKUP($A$3-1,超越经验表!$A:$G,7,))</f>
        <v>2267</v>
      </c>
      <c r="H1885" s="5">
        <f t="shared" si="89"/>
        <v>1884</v>
      </c>
    </row>
    <row r="1886" spans="1:8" x14ac:dyDescent="0.2">
      <c r="A1886" s="11">
        <f t="shared" si="90"/>
        <v>1885</v>
      </c>
      <c r="B1886" s="6" t="str">
        <f>IF(A1886="","",VLOOKUP($A1886,超越经验表!$A:$B,2,))</f>
        <v>18.27万亿</v>
      </c>
      <c r="C1886" s="6">
        <f>IF(A1886="","",VLOOKUP($A1886,超越经验表!$A:$C,3,))</f>
        <v>18272000000000</v>
      </c>
      <c r="D1886" s="6">
        <f>IF(A1886="","",VLOOKUP($A1886,超越经验表!$A:$D,4,))</f>
        <v>2</v>
      </c>
      <c r="E1886" s="6" t="str">
        <f t="shared" si="88"/>
        <v>1.32万兆</v>
      </c>
      <c r="F1886" s="6">
        <f>IF(A1886="","",VLOOKUP($A1886,超越经验表!$A:$F,6,)-VLOOKUP($A$3-1,超越经验表!$A:$F,6,))</f>
        <v>1.316052937038705E+16</v>
      </c>
      <c r="G1886" s="6">
        <f>IF(A1886="","",VLOOKUP($A1886,超越经验表!$A:$G,7,)-VLOOKUP($A$3-1,超越经验表!$A:$G,7,))</f>
        <v>2269</v>
      </c>
      <c r="H1886" s="6">
        <f t="shared" si="89"/>
        <v>1885</v>
      </c>
    </row>
    <row r="1887" spans="1:8" x14ac:dyDescent="0.2">
      <c r="A1887" s="5">
        <f t="shared" si="90"/>
        <v>1886</v>
      </c>
      <c r="B1887" s="5" t="str">
        <f>IF(A1887="","",VLOOKUP($A1887,超越经验表!$A:$B,2,))</f>
        <v>18.28万亿</v>
      </c>
      <c r="C1887" s="5">
        <f>IF(A1887="","",VLOOKUP($A1887,超越经验表!$A:$C,3,))</f>
        <v>18280000000000</v>
      </c>
      <c r="D1887" s="5">
        <f>IF(A1887="","",VLOOKUP($A1887,超越经验表!$A:$D,4,))</f>
        <v>2</v>
      </c>
      <c r="E1887" s="5" t="str">
        <f t="shared" si="88"/>
        <v>1.32万兆</v>
      </c>
      <c r="F1887" s="5">
        <f>IF(A1887="","",VLOOKUP($A1887,超越经验表!$A:$F,6,)-VLOOKUP($A$3-1,超越经验表!$A:$F,6,))</f>
        <v>1.317880137038705E+16</v>
      </c>
      <c r="G1887" s="5">
        <f>IF(A1887="","",VLOOKUP($A1887,超越经验表!$A:$G,7,)-VLOOKUP($A$3-1,超越经验表!$A:$G,7,))</f>
        <v>2271</v>
      </c>
      <c r="H1887" s="5">
        <f t="shared" si="89"/>
        <v>1886</v>
      </c>
    </row>
    <row r="1888" spans="1:8" x14ac:dyDescent="0.2">
      <c r="A1888" s="11">
        <f t="shared" si="90"/>
        <v>1887</v>
      </c>
      <c r="B1888" s="6" t="str">
        <f>IF(A1888="","",VLOOKUP($A1888,超越经验表!$A:$B,2,))</f>
        <v>18.29万亿</v>
      </c>
      <c r="C1888" s="6">
        <f>IF(A1888="","",VLOOKUP($A1888,超越经验表!$A:$C,3,))</f>
        <v>18288000000000</v>
      </c>
      <c r="D1888" s="6">
        <f>IF(A1888="","",VLOOKUP($A1888,超越经验表!$A:$D,4,))</f>
        <v>2</v>
      </c>
      <c r="E1888" s="6" t="str">
        <f t="shared" si="88"/>
        <v>1.32万兆</v>
      </c>
      <c r="F1888" s="6">
        <f>IF(A1888="","",VLOOKUP($A1888,超越经验表!$A:$F,6,)-VLOOKUP($A$3-1,超越经验表!$A:$F,6,))</f>
        <v>1.319708137038705E+16</v>
      </c>
      <c r="G1888" s="6">
        <f>IF(A1888="","",VLOOKUP($A1888,超越经验表!$A:$G,7,)-VLOOKUP($A$3-1,超越经验表!$A:$G,7,))</f>
        <v>2273</v>
      </c>
      <c r="H1888" s="6">
        <f t="shared" si="89"/>
        <v>1887</v>
      </c>
    </row>
    <row r="1889" spans="1:8" x14ac:dyDescent="0.2">
      <c r="A1889" s="5">
        <f t="shared" si="90"/>
        <v>1888</v>
      </c>
      <c r="B1889" s="5" t="str">
        <f>IF(A1889="","",VLOOKUP($A1889,超越经验表!$A:$B,2,))</f>
        <v>18.3万亿</v>
      </c>
      <c r="C1889" s="5">
        <f>IF(A1889="","",VLOOKUP($A1889,超越经验表!$A:$C,3,))</f>
        <v>18296000000000</v>
      </c>
      <c r="D1889" s="5">
        <f>IF(A1889="","",VLOOKUP($A1889,超越经验表!$A:$D,4,))</f>
        <v>2</v>
      </c>
      <c r="E1889" s="5" t="str">
        <f t="shared" si="88"/>
        <v>1.32万兆</v>
      </c>
      <c r="F1889" s="5">
        <f>IF(A1889="","",VLOOKUP($A1889,超越经验表!$A:$F,6,)-VLOOKUP($A$3-1,超越经验表!$A:$F,6,))</f>
        <v>1.321536937038705E+16</v>
      </c>
      <c r="G1889" s="5">
        <f>IF(A1889="","",VLOOKUP($A1889,超越经验表!$A:$G,7,)-VLOOKUP($A$3-1,超越经验表!$A:$G,7,))</f>
        <v>2275</v>
      </c>
      <c r="H1889" s="5">
        <f t="shared" si="89"/>
        <v>1888</v>
      </c>
    </row>
    <row r="1890" spans="1:8" x14ac:dyDescent="0.2">
      <c r="A1890" s="11">
        <f t="shared" si="90"/>
        <v>1889</v>
      </c>
      <c r="B1890" s="6" t="str">
        <f>IF(A1890="","",VLOOKUP($A1890,超越经验表!$A:$B,2,))</f>
        <v>18.3万亿</v>
      </c>
      <c r="C1890" s="6">
        <f>IF(A1890="","",VLOOKUP($A1890,超越经验表!$A:$C,3,))</f>
        <v>18304000000000</v>
      </c>
      <c r="D1890" s="6">
        <f>IF(A1890="","",VLOOKUP($A1890,超越经验表!$A:$D,4,))</f>
        <v>2</v>
      </c>
      <c r="E1890" s="6" t="str">
        <f t="shared" si="88"/>
        <v>1.32万兆</v>
      </c>
      <c r="F1890" s="6">
        <f>IF(A1890="","",VLOOKUP($A1890,超越经验表!$A:$F,6,)-VLOOKUP($A$3-1,超越经验表!$A:$F,6,))</f>
        <v>1.323366537038705E+16</v>
      </c>
      <c r="G1890" s="6">
        <f>IF(A1890="","",VLOOKUP($A1890,超越经验表!$A:$G,7,)-VLOOKUP($A$3-1,超越经验表!$A:$G,7,))</f>
        <v>2277</v>
      </c>
      <c r="H1890" s="6">
        <f t="shared" si="89"/>
        <v>1889</v>
      </c>
    </row>
    <row r="1891" spans="1:8" x14ac:dyDescent="0.2">
      <c r="A1891" s="5">
        <f t="shared" si="90"/>
        <v>1890</v>
      </c>
      <c r="B1891" s="5" t="str">
        <f>IF(A1891="","",VLOOKUP($A1891,超越经验表!$A:$B,2,))</f>
        <v>18.31万亿</v>
      </c>
      <c r="C1891" s="5">
        <f>IF(A1891="","",VLOOKUP($A1891,超越经验表!$A:$C,3,))</f>
        <v>18312000000000</v>
      </c>
      <c r="D1891" s="5">
        <f>IF(A1891="","",VLOOKUP($A1891,超越经验表!$A:$D,4,))</f>
        <v>2</v>
      </c>
      <c r="E1891" s="5" t="str">
        <f t="shared" si="88"/>
        <v>1.33万兆</v>
      </c>
      <c r="F1891" s="5">
        <f>IF(A1891="","",VLOOKUP($A1891,超越经验表!$A:$F,6,)-VLOOKUP($A$3-1,超越经验表!$A:$F,6,))</f>
        <v>1.325196937038705E+16</v>
      </c>
      <c r="G1891" s="5">
        <f>IF(A1891="","",VLOOKUP($A1891,超越经验表!$A:$G,7,)-VLOOKUP($A$3-1,超越经验表!$A:$G,7,))</f>
        <v>2279</v>
      </c>
      <c r="H1891" s="5">
        <f t="shared" si="89"/>
        <v>1890</v>
      </c>
    </row>
    <row r="1892" spans="1:8" x14ac:dyDescent="0.2">
      <c r="A1892" s="11">
        <f t="shared" si="90"/>
        <v>1891</v>
      </c>
      <c r="B1892" s="6" t="str">
        <f>IF(A1892="","",VLOOKUP($A1892,超越经验表!$A:$B,2,))</f>
        <v>18.32万亿</v>
      </c>
      <c r="C1892" s="6">
        <f>IF(A1892="","",VLOOKUP($A1892,超越经验表!$A:$C,3,))</f>
        <v>18320000000000</v>
      </c>
      <c r="D1892" s="6">
        <f>IF(A1892="","",VLOOKUP($A1892,超越经验表!$A:$D,4,))</f>
        <v>2</v>
      </c>
      <c r="E1892" s="6" t="str">
        <f t="shared" si="88"/>
        <v>1.33万兆</v>
      </c>
      <c r="F1892" s="6">
        <f>IF(A1892="","",VLOOKUP($A1892,超越经验表!$A:$F,6,)-VLOOKUP($A$3-1,超越经验表!$A:$F,6,))</f>
        <v>1.327028137038705E+16</v>
      </c>
      <c r="G1892" s="6">
        <f>IF(A1892="","",VLOOKUP($A1892,超越经验表!$A:$G,7,)-VLOOKUP($A$3-1,超越经验表!$A:$G,7,))</f>
        <v>2281</v>
      </c>
      <c r="H1892" s="6">
        <f t="shared" si="89"/>
        <v>1891</v>
      </c>
    </row>
    <row r="1893" spans="1:8" x14ac:dyDescent="0.2">
      <c r="A1893" s="5">
        <f t="shared" si="90"/>
        <v>1892</v>
      </c>
      <c r="B1893" s="5" t="str">
        <f>IF(A1893="","",VLOOKUP($A1893,超越经验表!$A:$B,2,))</f>
        <v>18.33万亿</v>
      </c>
      <c r="C1893" s="5">
        <f>IF(A1893="","",VLOOKUP($A1893,超越经验表!$A:$C,3,))</f>
        <v>18328000000000</v>
      </c>
      <c r="D1893" s="5">
        <f>IF(A1893="","",VLOOKUP($A1893,超越经验表!$A:$D,4,))</f>
        <v>2</v>
      </c>
      <c r="E1893" s="5" t="str">
        <f t="shared" si="88"/>
        <v>1.33万兆</v>
      </c>
      <c r="F1893" s="5">
        <f>IF(A1893="","",VLOOKUP($A1893,超越经验表!$A:$F,6,)-VLOOKUP($A$3-1,超越经验表!$A:$F,6,))</f>
        <v>1.328860137038705E+16</v>
      </c>
      <c r="G1893" s="5">
        <f>IF(A1893="","",VLOOKUP($A1893,超越经验表!$A:$G,7,)-VLOOKUP($A$3-1,超越经验表!$A:$G,7,))</f>
        <v>2283</v>
      </c>
      <c r="H1893" s="5">
        <f t="shared" si="89"/>
        <v>1892</v>
      </c>
    </row>
    <row r="1894" spans="1:8" x14ac:dyDescent="0.2">
      <c r="A1894" s="11">
        <f t="shared" si="90"/>
        <v>1893</v>
      </c>
      <c r="B1894" s="6" t="str">
        <f>IF(A1894="","",VLOOKUP($A1894,超越经验表!$A:$B,2,))</f>
        <v>18.34万亿</v>
      </c>
      <c r="C1894" s="6">
        <f>IF(A1894="","",VLOOKUP($A1894,超越经验表!$A:$C,3,))</f>
        <v>18336000000000</v>
      </c>
      <c r="D1894" s="6">
        <f>IF(A1894="","",VLOOKUP($A1894,超越经验表!$A:$D,4,))</f>
        <v>2</v>
      </c>
      <c r="E1894" s="6" t="str">
        <f t="shared" si="88"/>
        <v>1.33万兆</v>
      </c>
      <c r="F1894" s="6">
        <f>IF(A1894="","",VLOOKUP($A1894,超越经验表!$A:$F,6,)-VLOOKUP($A$3-1,超越经验表!$A:$F,6,))</f>
        <v>1.330692937038705E+16</v>
      </c>
      <c r="G1894" s="6">
        <f>IF(A1894="","",VLOOKUP($A1894,超越经验表!$A:$G,7,)-VLOOKUP($A$3-1,超越经验表!$A:$G,7,))</f>
        <v>2285</v>
      </c>
      <c r="H1894" s="6">
        <f t="shared" si="89"/>
        <v>1893</v>
      </c>
    </row>
    <row r="1895" spans="1:8" x14ac:dyDescent="0.2">
      <c r="A1895" s="5">
        <f t="shared" si="90"/>
        <v>1894</v>
      </c>
      <c r="B1895" s="5" t="str">
        <f>IF(A1895="","",VLOOKUP($A1895,超越经验表!$A:$B,2,))</f>
        <v>18.34万亿</v>
      </c>
      <c r="C1895" s="5">
        <f>IF(A1895="","",VLOOKUP($A1895,超越经验表!$A:$C,3,))</f>
        <v>18344000000000</v>
      </c>
      <c r="D1895" s="5">
        <f>IF(A1895="","",VLOOKUP($A1895,超越经验表!$A:$D,4,))</f>
        <v>2</v>
      </c>
      <c r="E1895" s="5" t="str">
        <f t="shared" si="88"/>
        <v>1.33万兆</v>
      </c>
      <c r="F1895" s="5">
        <f>IF(A1895="","",VLOOKUP($A1895,超越经验表!$A:$F,6,)-VLOOKUP($A$3-1,超越经验表!$A:$F,6,))</f>
        <v>1.332526537038705E+16</v>
      </c>
      <c r="G1895" s="5">
        <f>IF(A1895="","",VLOOKUP($A1895,超越经验表!$A:$G,7,)-VLOOKUP($A$3-1,超越经验表!$A:$G,7,))</f>
        <v>2287</v>
      </c>
      <c r="H1895" s="5">
        <f t="shared" si="89"/>
        <v>1894</v>
      </c>
    </row>
    <row r="1896" spans="1:8" x14ac:dyDescent="0.2">
      <c r="A1896" s="11">
        <f t="shared" si="90"/>
        <v>1895</v>
      </c>
      <c r="B1896" s="6" t="str">
        <f>IF(A1896="","",VLOOKUP($A1896,超越经验表!$A:$B,2,))</f>
        <v>18.35万亿</v>
      </c>
      <c r="C1896" s="6">
        <f>IF(A1896="","",VLOOKUP($A1896,超越经验表!$A:$C,3,))</f>
        <v>18352000000000</v>
      </c>
      <c r="D1896" s="6">
        <f>IF(A1896="","",VLOOKUP($A1896,超越经验表!$A:$D,4,))</f>
        <v>2</v>
      </c>
      <c r="E1896" s="6" t="str">
        <f t="shared" si="88"/>
        <v>1.33万兆</v>
      </c>
      <c r="F1896" s="6">
        <f>IF(A1896="","",VLOOKUP($A1896,超越经验表!$A:$F,6,)-VLOOKUP($A$3-1,超越经验表!$A:$F,6,))</f>
        <v>1.334360937038705E+16</v>
      </c>
      <c r="G1896" s="6">
        <f>IF(A1896="","",VLOOKUP($A1896,超越经验表!$A:$G,7,)-VLOOKUP($A$3-1,超越经验表!$A:$G,7,))</f>
        <v>2289</v>
      </c>
      <c r="H1896" s="6">
        <f t="shared" si="89"/>
        <v>1895</v>
      </c>
    </row>
    <row r="1897" spans="1:8" x14ac:dyDescent="0.2">
      <c r="A1897" s="5">
        <f t="shared" si="90"/>
        <v>1896</v>
      </c>
      <c r="B1897" s="5" t="str">
        <f>IF(A1897="","",VLOOKUP($A1897,超越经验表!$A:$B,2,))</f>
        <v>18.36万亿</v>
      </c>
      <c r="C1897" s="5">
        <f>IF(A1897="","",VLOOKUP($A1897,超越经验表!$A:$C,3,))</f>
        <v>18360000000000</v>
      </c>
      <c r="D1897" s="5">
        <f>IF(A1897="","",VLOOKUP($A1897,超越经验表!$A:$D,4,))</f>
        <v>2</v>
      </c>
      <c r="E1897" s="5" t="str">
        <f t="shared" si="88"/>
        <v>1.34万兆</v>
      </c>
      <c r="F1897" s="5">
        <f>IF(A1897="","",VLOOKUP($A1897,超越经验表!$A:$F,6,)-VLOOKUP($A$3-1,超越经验表!$A:$F,6,))</f>
        <v>1.336196137038705E+16</v>
      </c>
      <c r="G1897" s="5">
        <f>IF(A1897="","",VLOOKUP($A1897,超越经验表!$A:$G,7,)-VLOOKUP($A$3-1,超越经验表!$A:$G,7,))</f>
        <v>2291</v>
      </c>
      <c r="H1897" s="5">
        <f t="shared" si="89"/>
        <v>1896</v>
      </c>
    </row>
    <row r="1898" spans="1:8" x14ac:dyDescent="0.2">
      <c r="A1898" s="11">
        <f t="shared" si="90"/>
        <v>1897</v>
      </c>
      <c r="B1898" s="6" t="str">
        <f>IF(A1898="","",VLOOKUP($A1898,超越经验表!$A:$B,2,))</f>
        <v>18.37万亿</v>
      </c>
      <c r="C1898" s="6">
        <f>IF(A1898="","",VLOOKUP($A1898,超越经验表!$A:$C,3,))</f>
        <v>18368000000000</v>
      </c>
      <c r="D1898" s="6">
        <f>IF(A1898="","",VLOOKUP($A1898,超越经验表!$A:$D,4,))</f>
        <v>2</v>
      </c>
      <c r="E1898" s="6" t="str">
        <f t="shared" si="88"/>
        <v>1.34万兆</v>
      </c>
      <c r="F1898" s="6">
        <f>IF(A1898="","",VLOOKUP($A1898,超越经验表!$A:$F,6,)-VLOOKUP($A$3-1,超越经验表!$A:$F,6,))</f>
        <v>1.338032137038705E+16</v>
      </c>
      <c r="G1898" s="6">
        <f>IF(A1898="","",VLOOKUP($A1898,超越经验表!$A:$G,7,)-VLOOKUP($A$3-1,超越经验表!$A:$G,7,))</f>
        <v>2293</v>
      </c>
      <c r="H1898" s="6">
        <f t="shared" si="89"/>
        <v>1897</v>
      </c>
    </row>
    <row r="1899" spans="1:8" x14ac:dyDescent="0.2">
      <c r="A1899" s="5">
        <f t="shared" si="90"/>
        <v>1898</v>
      </c>
      <c r="B1899" s="5" t="str">
        <f>IF(A1899="","",VLOOKUP($A1899,超越经验表!$A:$B,2,))</f>
        <v>18.38万亿</v>
      </c>
      <c r="C1899" s="5">
        <f>IF(A1899="","",VLOOKUP($A1899,超越经验表!$A:$C,3,))</f>
        <v>18376000000000</v>
      </c>
      <c r="D1899" s="5">
        <f>IF(A1899="","",VLOOKUP($A1899,超越经验表!$A:$D,4,))</f>
        <v>2</v>
      </c>
      <c r="E1899" s="5" t="str">
        <f t="shared" si="88"/>
        <v>1.34万兆</v>
      </c>
      <c r="F1899" s="5">
        <f>IF(A1899="","",VLOOKUP($A1899,超越经验表!$A:$F,6,)-VLOOKUP($A$3-1,超越经验表!$A:$F,6,))</f>
        <v>1.339868937038705E+16</v>
      </c>
      <c r="G1899" s="5">
        <f>IF(A1899="","",VLOOKUP($A1899,超越经验表!$A:$G,7,)-VLOOKUP($A$3-1,超越经验表!$A:$G,7,))</f>
        <v>2295</v>
      </c>
      <c r="H1899" s="5">
        <f t="shared" si="89"/>
        <v>1898</v>
      </c>
    </row>
    <row r="1900" spans="1:8" x14ac:dyDescent="0.2">
      <c r="A1900" s="11">
        <f t="shared" si="90"/>
        <v>1899</v>
      </c>
      <c r="B1900" s="6" t="str">
        <f>IF(A1900="","",VLOOKUP($A1900,超越经验表!$A:$B,2,))</f>
        <v>18.38万亿</v>
      </c>
      <c r="C1900" s="6">
        <f>IF(A1900="","",VLOOKUP($A1900,超越经验表!$A:$C,3,))</f>
        <v>18384000000000</v>
      </c>
      <c r="D1900" s="6">
        <f>IF(A1900="","",VLOOKUP($A1900,超越经验表!$A:$D,4,))</f>
        <v>2</v>
      </c>
      <c r="E1900" s="6" t="str">
        <f t="shared" si="88"/>
        <v>1.34万兆</v>
      </c>
      <c r="F1900" s="6">
        <f>IF(A1900="","",VLOOKUP($A1900,超越经验表!$A:$F,6,)-VLOOKUP($A$3-1,超越经验表!$A:$F,6,))</f>
        <v>1.341706537038705E+16</v>
      </c>
      <c r="G1900" s="6">
        <f>IF(A1900="","",VLOOKUP($A1900,超越经验表!$A:$G,7,)-VLOOKUP($A$3-1,超越经验表!$A:$G,7,))</f>
        <v>2297</v>
      </c>
      <c r="H1900" s="6">
        <f t="shared" si="89"/>
        <v>1899</v>
      </c>
    </row>
    <row r="1901" spans="1:8" x14ac:dyDescent="0.2">
      <c r="A1901" s="5">
        <f t="shared" si="90"/>
        <v>1900</v>
      </c>
      <c r="B1901" s="5" t="str">
        <f>IF(A1901="","",VLOOKUP($A1901,超越经验表!$A:$B,2,))</f>
        <v>18.39万亿</v>
      </c>
      <c r="C1901" s="5">
        <f>IF(A1901="","",VLOOKUP($A1901,超越经验表!$A:$C,3,))</f>
        <v>18392000000000</v>
      </c>
      <c r="D1901" s="5">
        <f>IF(A1901="","",VLOOKUP($A1901,超越经验表!$A:$D,4,))</f>
        <v>2</v>
      </c>
      <c r="E1901" s="5" t="str">
        <f t="shared" si="88"/>
        <v>1.34万兆</v>
      </c>
      <c r="F1901" s="5">
        <f>IF(A1901="","",VLOOKUP($A1901,超越经验表!$A:$F,6,)-VLOOKUP($A$3-1,超越经验表!$A:$F,6,))</f>
        <v>1.343544937038705E+16</v>
      </c>
      <c r="G1901" s="5">
        <f>IF(A1901="","",VLOOKUP($A1901,超越经验表!$A:$G,7,)-VLOOKUP($A$3-1,超越经验表!$A:$G,7,))</f>
        <v>2299</v>
      </c>
      <c r="H1901" s="5">
        <f t="shared" si="89"/>
        <v>1900</v>
      </c>
    </row>
    <row r="1902" spans="1:8" x14ac:dyDescent="0.2">
      <c r="A1902" s="11">
        <f t="shared" si="90"/>
        <v>1901</v>
      </c>
      <c r="B1902" s="6" t="str">
        <f>IF(A1902="","",VLOOKUP($A1902,超越经验表!$A:$B,2,))</f>
        <v>18.4万亿</v>
      </c>
      <c r="C1902" s="6">
        <f>IF(A1902="","",VLOOKUP($A1902,超越经验表!$A:$C,3,))</f>
        <v>18400000000000</v>
      </c>
      <c r="D1902" s="6">
        <f>IF(A1902="","",VLOOKUP($A1902,超越经验表!$A:$D,4,))</f>
        <v>2</v>
      </c>
      <c r="E1902" s="6" t="str">
        <f t="shared" si="88"/>
        <v>1.35万兆</v>
      </c>
      <c r="F1902" s="6">
        <f>IF(A1902="","",VLOOKUP($A1902,超越经验表!$A:$F,6,)-VLOOKUP($A$3-1,超越经验表!$A:$F,6,))</f>
        <v>1.345384137038705E+16</v>
      </c>
      <c r="G1902" s="6">
        <f>IF(A1902="","",VLOOKUP($A1902,超越经验表!$A:$G,7,)-VLOOKUP($A$3-1,超越经验表!$A:$G,7,))</f>
        <v>2301</v>
      </c>
      <c r="H1902" s="6">
        <f t="shared" si="89"/>
        <v>1901</v>
      </c>
    </row>
    <row r="1903" spans="1:8" x14ac:dyDescent="0.2">
      <c r="A1903" s="5">
        <f t="shared" si="90"/>
        <v>1902</v>
      </c>
      <c r="B1903" s="5" t="str">
        <f>IF(A1903="","",VLOOKUP($A1903,超越经验表!$A:$B,2,))</f>
        <v>18.41万亿</v>
      </c>
      <c r="C1903" s="5">
        <f>IF(A1903="","",VLOOKUP($A1903,超越经验表!$A:$C,3,))</f>
        <v>18408000000000</v>
      </c>
      <c r="D1903" s="5">
        <f>IF(A1903="","",VLOOKUP($A1903,超越经验表!$A:$D,4,))</f>
        <v>2</v>
      </c>
      <c r="E1903" s="5" t="str">
        <f t="shared" si="88"/>
        <v>1.35万兆</v>
      </c>
      <c r="F1903" s="5">
        <f>IF(A1903="","",VLOOKUP($A1903,超越经验表!$A:$F,6,)-VLOOKUP($A$3-1,超越经验表!$A:$F,6,))</f>
        <v>1.347224137038705E+16</v>
      </c>
      <c r="G1903" s="5">
        <f>IF(A1903="","",VLOOKUP($A1903,超越经验表!$A:$G,7,)-VLOOKUP($A$3-1,超越经验表!$A:$G,7,))</f>
        <v>2303</v>
      </c>
      <c r="H1903" s="5">
        <f t="shared" si="89"/>
        <v>1902</v>
      </c>
    </row>
    <row r="1904" spans="1:8" x14ac:dyDescent="0.2">
      <c r="A1904" s="11">
        <f t="shared" si="90"/>
        <v>1903</v>
      </c>
      <c r="B1904" s="6" t="str">
        <f>IF(A1904="","",VLOOKUP($A1904,超越经验表!$A:$B,2,))</f>
        <v>18.42万亿</v>
      </c>
      <c r="C1904" s="6">
        <f>IF(A1904="","",VLOOKUP($A1904,超越经验表!$A:$C,3,))</f>
        <v>18416000000000</v>
      </c>
      <c r="D1904" s="6">
        <f>IF(A1904="","",VLOOKUP($A1904,超越经验表!$A:$D,4,))</f>
        <v>2</v>
      </c>
      <c r="E1904" s="6" t="str">
        <f t="shared" si="88"/>
        <v>1.35万兆</v>
      </c>
      <c r="F1904" s="6">
        <f>IF(A1904="","",VLOOKUP($A1904,超越经验表!$A:$F,6,)-VLOOKUP($A$3-1,超越经验表!$A:$F,6,))</f>
        <v>1.349064937038705E+16</v>
      </c>
      <c r="G1904" s="6">
        <f>IF(A1904="","",VLOOKUP($A1904,超越经验表!$A:$G,7,)-VLOOKUP($A$3-1,超越经验表!$A:$G,7,))</f>
        <v>2305</v>
      </c>
      <c r="H1904" s="6">
        <f t="shared" si="89"/>
        <v>1903</v>
      </c>
    </row>
    <row r="1905" spans="1:8" x14ac:dyDescent="0.2">
      <c r="A1905" s="5">
        <f t="shared" si="90"/>
        <v>1904</v>
      </c>
      <c r="B1905" s="5" t="str">
        <f>IF(A1905="","",VLOOKUP($A1905,超越经验表!$A:$B,2,))</f>
        <v>18.42万亿</v>
      </c>
      <c r="C1905" s="5">
        <f>IF(A1905="","",VLOOKUP($A1905,超越经验表!$A:$C,3,))</f>
        <v>18424000000000</v>
      </c>
      <c r="D1905" s="5">
        <f>IF(A1905="","",VLOOKUP($A1905,超越经验表!$A:$D,4,))</f>
        <v>2</v>
      </c>
      <c r="E1905" s="5" t="str">
        <f t="shared" si="88"/>
        <v>1.35万兆</v>
      </c>
      <c r="F1905" s="5">
        <f>IF(A1905="","",VLOOKUP($A1905,超越经验表!$A:$F,6,)-VLOOKUP($A$3-1,超越经验表!$A:$F,6,))</f>
        <v>1.350906537038705E+16</v>
      </c>
      <c r="G1905" s="5">
        <f>IF(A1905="","",VLOOKUP($A1905,超越经验表!$A:$G,7,)-VLOOKUP($A$3-1,超越经验表!$A:$G,7,))</f>
        <v>2307</v>
      </c>
      <c r="H1905" s="5">
        <f t="shared" si="89"/>
        <v>1904</v>
      </c>
    </row>
    <row r="1906" spans="1:8" x14ac:dyDescent="0.2">
      <c r="A1906" s="11">
        <f t="shared" si="90"/>
        <v>1905</v>
      </c>
      <c r="B1906" s="6" t="str">
        <f>IF(A1906="","",VLOOKUP($A1906,超越经验表!$A:$B,2,))</f>
        <v>18.43万亿</v>
      </c>
      <c r="C1906" s="6">
        <f>IF(A1906="","",VLOOKUP($A1906,超越经验表!$A:$C,3,))</f>
        <v>18432000000000</v>
      </c>
      <c r="D1906" s="6">
        <f>IF(A1906="","",VLOOKUP($A1906,超越经验表!$A:$D,4,))</f>
        <v>2</v>
      </c>
      <c r="E1906" s="6" t="str">
        <f t="shared" si="88"/>
        <v>1.35万兆</v>
      </c>
      <c r="F1906" s="6">
        <f>IF(A1906="","",VLOOKUP($A1906,超越经验表!$A:$F,6,)-VLOOKUP($A$3-1,超越经验表!$A:$F,6,))</f>
        <v>1.352748937038705E+16</v>
      </c>
      <c r="G1906" s="6">
        <f>IF(A1906="","",VLOOKUP($A1906,超越经验表!$A:$G,7,)-VLOOKUP($A$3-1,超越经验表!$A:$G,7,))</f>
        <v>2309</v>
      </c>
      <c r="H1906" s="6">
        <f t="shared" si="89"/>
        <v>1905</v>
      </c>
    </row>
    <row r="1907" spans="1:8" x14ac:dyDescent="0.2">
      <c r="A1907" s="5">
        <f t="shared" si="90"/>
        <v>1906</v>
      </c>
      <c r="B1907" s="5" t="str">
        <f>IF(A1907="","",VLOOKUP($A1907,超越经验表!$A:$B,2,))</f>
        <v>18.44万亿</v>
      </c>
      <c r="C1907" s="5">
        <f>IF(A1907="","",VLOOKUP($A1907,超越经验表!$A:$C,3,))</f>
        <v>18440000000000</v>
      </c>
      <c r="D1907" s="5">
        <f>IF(A1907="","",VLOOKUP($A1907,超越经验表!$A:$D,4,))</f>
        <v>2</v>
      </c>
      <c r="E1907" s="5" t="str">
        <f t="shared" si="88"/>
        <v>1.35万兆</v>
      </c>
      <c r="F1907" s="5">
        <f>IF(A1907="","",VLOOKUP($A1907,超越经验表!$A:$F,6,)-VLOOKUP($A$3-1,超越经验表!$A:$F,6,))</f>
        <v>1.354592137038705E+16</v>
      </c>
      <c r="G1907" s="5">
        <f>IF(A1907="","",VLOOKUP($A1907,超越经验表!$A:$G,7,)-VLOOKUP($A$3-1,超越经验表!$A:$G,7,))</f>
        <v>2311</v>
      </c>
      <c r="H1907" s="5">
        <f t="shared" si="89"/>
        <v>1906</v>
      </c>
    </row>
    <row r="1908" spans="1:8" x14ac:dyDescent="0.2">
      <c r="A1908" s="11">
        <f t="shared" si="90"/>
        <v>1907</v>
      </c>
      <c r="B1908" s="6" t="str">
        <f>IF(A1908="","",VLOOKUP($A1908,超越经验表!$A:$B,2,))</f>
        <v>18.45万亿</v>
      </c>
      <c r="C1908" s="6">
        <f>IF(A1908="","",VLOOKUP($A1908,超越经验表!$A:$C,3,))</f>
        <v>18448000000000</v>
      </c>
      <c r="D1908" s="6">
        <f>IF(A1908="","",VLOOKUP($A1908,超越经验表!$A:$D,4,))</f>
        <v>2</v>
      </c>
      <c r="E1908" s="6" t="str">
        <f t="shared" si="88"/>
        <v>1.36万兆</v>
      </c>
      <c r="F1908" s="6">
        <f>IF(A1908="","",VLOOKUP($A1908,超越经验表!$A:$F,6,)-VLOOKUP($A$3-1,超越经验表!$A:$F,6,))</f>
        <v>1.356436137038705E+16</v>
      </c>
      <c r="G1908" s="6">
        <f>IF(A1908="","",VLOOKUP($A1908,超越经验表!$A:$G,7,)-VLOOKUP($A$3-1,超越经验表!$A:$G,7,))</f>
        <v>2313</v>
      </c>
      <c r="H1908" s="6">
        <f t="shared" si="89"/>
        <v>1907</v>
      </c>
    </row>
    <row r="1909" spans="1:8" x14ac:dyDescent="0.2">
      <c r="A1909" s="5">
        <f t="shared" si="90"/>
        <v>1908</v>
      </c>
      <c r="B1909" s="5" t="str">
        <f>IF(A1909="","",VLOOKUP($A1909,超越经验表!$A:$B,2,))</f>
        <v>18.46万亿</v>
      </c>
      <c r="C1909" s="5">
        <f>IF(A1909="","",VLOOKUP($A1909,超越经验表!$A:$C,3,))</f>
        <v>18456000000000</v>
      </c>
      <c r="D1909" s="5">
        <f>IF(A1909="","",VLOOKUP($A1909,超越经验表!$A:$D,4,))</f>
        <v>2</v>
      </c>
      <c r="E1909" s="5" t="str">
        <f t="shared" si="88"/>
        <v>1.36万兆</v>
      </c>
      <c r="F1909" s="5">
        <f>IF(A1909="","",VLOOKUP($A1909,超越经验表!$A:$F,6,)-VLOOKUP($A$3-1,超越经验表!$A:$F,6,))</f>
        <v>1.358280937038705E+16</v>
      </c>
      <c r="G1909" s="5">
        <f>IF(A1909="","",VLOOKUP($A1909,超越经验表!$A:$G,7,)-VLOOKUP($A$3-1,超越经验表!$A:$G,7,))</f>
        <v>2315</v>
      </c>
      <c r="H1909" s="5">
        <f t="shared" si="89"/>
        <v>1908</v>
      </c>
    </row>
    <row r="1910" spans="1:8" x14ac:dyDescent="0.2">
      <c r="A1910" s="11">
        <f t="shared" si="90"/>
        <v>1909</v>
      </c>
      <c r="B1910" s="6" t="str">
        <f>IF(A1910="","",VLOOKUP($A1910,超越经验表!$A:$B,2,))</f>
        <v>18.46万亿</v>
      </c>
      <c r="C1910" s="6">
        <f>IF(A1910="","",VLOOKUP($A1910,超越经验表!$A:$C,3,))</f>
        <v>18464000000000</v>
      </c>
      <c r="D1910" s="6">
        <f>IF(A1910="","",VLOOKUP($A1910,超越经验表!$A:$D,4,))</f>
        <v>2</v>
      </c>
      <c r="E1910" s="6" t="str">
        <f t="shared" si="88"/>
        <v>1.36万兆</v>
      </c>
      <c r="F1910" s="6">
        <f>IF(A1910="","",VLOOKUP($A1910,超越经验表!$A:$F,6,)-VLOOKUP($A$3-1,超越经验表!$A:$F,6,))</f>
        <v>1.360126537038705E+16</v>
      </c>
      <c r="G1910" s="6">
        <f>IF(A1910="","",VLOOKUP($A1910,超越经验表!$A:$G,7,)-VLOOKUP($A$3-1,超越经验表!$A:$G,7,))</f>
        <v>2317</v>
      </c>
      <c r="H1910" s="6">
        <f t="shared" si="89"/>
        <v>1909</v>
      </c>
    </row>
    <row r="1911" spans="1:8" x14ac:dyDescent="0.2">
      <c r="A1911" s="5">
        <f t="shared" si="90"/>
        <v>1910</v>
      </c>
      <c r="B1911" s="5" t="str">
        <f>IF(A1911="","",VLOOKUP($A1911,超越经验表!$A:$B,2,))</f>
        <v>18.47万亿</v>
      </c>
      <c r="C1911" s="5">
        <f>IF(A1911="","",VLOOKUP($A1911,超越经验表!$A:$C,3,))</f>
        <v>18472000000000</v>
      </c>
      <c r="D1911" s="5">
        <f>IF(A1911="","",VLOOKUP($A1911,超越经验表!$A:$D,4,))</f>
        <v>2</v>
      </c>
      <c r="E1911" s="5" t="str">
        <f t="shared" si="88"/>
        <v>1.36万兆</v>
      </c>
      <c r="F1911" s="5">
        <f>IF(A1911="","",VLOOKUP($A1911,超越经验表!$A:$F,6,)-VLOOKUP($A$3-1,超越经验表!$A:$F,6,))</f>
        <v>1.361972937038705E+16</v>
      </c>
      <c r="G1911" s="5">
        <f>IF(A1911="","",VLOOKUP($A1911,超越经验表!$A:$G,7,)-VLOOKUP($A$3-1,超越经验表!$A:$G,7,))</f>
        <v>2319</v>
      </c>
      <c r="H1911" s="5">
        <f t="shared" si="89"/>
        <v>1910</v>
      </c>
    </row>
    <row r="1912" spans="1:8" x14ac:dyDescent="0.2">
      <c r="A1912" s="11">
        <f t="shared" si="90"/>
        <v>1911</v>
      </c>
      <c r="B1912" s="6" t="str">
        <f>IF(A1912="","",VLOOKUP($A1912,超越经验表!$A:$B,2,))</f>
        <v>18.48万亿</v>
      </c>
      <c r="C1912" s="6">
        <f>IF(A1912="","",VLOOKUP($A1912,超越经验表!$A:$C,3,))</f>
        <v>18480000000000</v>
      </c>
      <c r="D1912" s="6">
        <f>IF(A1912="","",VLOOKUP($A1912,超越经验表!$A:$D,4,))</f>
        <v>2</v>
      </c>
      <c r="E1912" s="6" t="str">
        <f t="shared" si="88"/>
        <v>1.36万兆</v>
      </c>
      <c r="F1912" s="6">
        <f>IF(A1912="","",VLOOKUP($A1912,超越经验表!$A:$F,6,)-VLOOKUP($A$3-1,超越经验表!$A:$F,6,))</f>
        <v>1.363820137038705E+16</v>
      </c>
      <c r="G1912" s="6">
        <f>IF(A1912="","",VLOOKUP($A1912,超越经验表!$A:$G,7,)-VLOOKUP($A$3-1,超越经验表!$A:$G,7,))</f>
        <v>2321</v>
      </c>
      <c r="H1912" s="6">
        <f t="shared" si="89"/>
        <v>1911</v>
      </c>
    </row>
    <row r="1913" spans="1:8" x14ac:dyDescent="0.2">
      <c r="A1913" s="5">
        <f t="shared" si="90"/>
        <v>1912</v>
      </c>
      <c r="B1913" s="5" t="str">
        <f>IF(A1913="","",VLOOKUP($A1913,超越经验表!$A:$B,2,))</f>
        <v>18.49万亿</v>
      </c>
      <c r="C1913" s="5">
        <f>IF(A1913="","",VLOOKUP($A1913,超越经验表!$A:$C,3,))</f>
        <v>18488000000000</v>
      </c>
      <c r="D1913" s="5">
        <f>IF(A1913="","",VLOOKUP($A1913,超越经验表!$A:$D,4,))</f>
        <v>2</v>
      </c>
      <c r="E1913" s="5" t="str">
        <f t="shared" si="88"/>
        <v>1.37万兆</v>
      </c>
      <c r="F1913" s="5">
        <f>IF(A1913="","",VLOOKUP($A1913,超越经验表!$A:$F,6,)-VLOOKUP($A$3-1,超越经验表!$A:$F,6,))</f>
        <v>1.365668137038705E+16</v>
      </c>
      <c r="G1913" s="5">
        <f>IF(A1913="","",VLOOKUP($A1913,超越经验表!$A:$G,7,)-VLOOKUP($A$3-1,超越经验表!$A:$G,7,))</f>
        <v>2323</v>
      </c>
      <c r="H1913" s="5">
        <f t="shared" si="89"/>
        <v>1912</v>
      </c>
    </row>
    <row r="1914" spans="1:8" x14ac:dyDescent="0.2">
      <c r="A1914" s="11">
        <f t="shared" si="90"/>
        <v>1913</v>
      </c>
      <c r="B1914" s="6" t="str">
        <f>IF(A1914="","",VLOOKUP($A1914,超越经验表!$A:$B,2,))</f>
        <v>18.5万亿</v>
      </c>
      <c r="C1914" s="6">
        <f>IF(A1914="","",VLOOKUP($A1914,超越经验表!$A:$C,3,))</f>
        <v>18496000000000</v>
      </c>
      <c r="D1914" s="6">
        <f>IF(A1914="","",VLOOKUP($A1914,超越经验表!$A:$D,4,))</f>
        <v>2</v>
      </c>
      <c r="E1914" s="6" t="str">
        <f t="shared" si="88"/>
        <v>1.37万兆</v>
      </c>
      <c r="F1914" s="6">
        <f>IF(A1914="","",VLOOKUP($A1914,超越经验表!$A:$F,6,)-VLOOKUP($A$3-1,超越经验表!$A:$F,6,))</f>
        <v>1.367516937038705E+16</v>
      </c>
      <c r="G1914" s="6">
        <f>IF(A1914="","",VLOOKUP($A1914,超越经验表!$A:$G,7,)-VLOOKUP($A$3-1,超越经验表!$A:$G,7,))</f>
        <v>2325</v>
      </c>
      <c r="H1914" s="6">
        <f t="shared" si="89"/>
        <v>1913</v>
      </c>
    </row>
    <row r="1915" spans="1:8" x14ac:dyDescent="0.2">
      <c r="A1915" s="5">
        <f t="shared" si="90"/>
        <v>1914</v>
      </c>
      <c r="B1915" s="5" t="str">
        <f>IF(A1915="","",VLOOKUP($A1915,超越经验表!$A:$B,2,))</f>
        <v>18.5万亿</v>
      </c>
      <c r="C1915" s="5">
        <f>IF(A1915="","",VLOOKUP($A1915,超越经验表!$A:$C,3,))</f>
        <v>18504000000000</v>
      </c>
      <c r="D1915" s="5">
        <f>IF(A1915="","",VLOOKUP($A1915,超越经验表!$A:$D,4,))</f>
        <v>2</v>
      </c>
      <c r="E1915" s="5" t="str">
        <f t="shared" si="88"/>
        <v>1.37万兆</v>
      </c>
      <c r="F1915" s="5">
        <f>IF(A1915="","",VLOOKUP($A1915,超越经验表!$A:$F,6,)-VLOOKUP($A$3-1,超越经验表!$A:$F,6,))</f>
        <v>1.369366537038705E+16</v>
      </c>
      <c r="G1915" s="5">
        <f>IF(A1915="","",VLOOKUP($A1915,超越经验表!$A:$G,7,)-VLOOKUP($A$3-1,超越经验表!$A:$G,7,))</f>
        <v>2327</v>
      </c>
      <c r="H1915" s="5">
        <f t="shared" si="89"/>
        <v>1914</v>
      </c>
    </row>
    <row r="1916" spans="1:8" x14ac:dyDescent="0.2">
      <c r="A1916" s="11">
        <f t="shared" si="90"/>
        <v>1915</v>
      </c>
      <c r="B1916" s="6" t="str">
        <f>IF(A1916="","",VLOOKUP($A1916,超越经验表!$A:$B,2,))</f>
        <v>18.51万亿</v>
      </c>
      <c r="C1916" s="6">
        <f>IF(A1916="","",VLOOKUP($A1916,超越经验表!$A:$C,3,))</f>
        <v>18512000000000</v>
      </c>
      <c r="D1916" s="6">
        <f>IF(A1916="","",VLOOKUP($A1916,超越经验表!$A:$D,4,))</f>
        <v>2</v>
      </c>
      <c r="E1916" s="6" t="str">
        <f t="shared" si="88"/>
        <v>1.37万兆</v>
      </c>
      <c r="F1916" s="6">
        <f>IF(A1916="","",VLOOKUP($A1916,超越经验表!$A:$F,6,)-VLOOKUP($A$3-1,超越经验表!$A:$F,6,))</f>
        <v>1.371216937038705E+16</v>
      </c>
      <c r="G1916" s="6">
        <f>IF(A1916="","",VLOOKUP($A1916,超越经验表!$A:$G,7,)-VLOOKUP($A$3-1,超越经验表!$A:$G,7,))</f>
        <v>2329</v>
      </c>
      <c r="H1916" s="6">
        <f t="shared" si="89"/>
        <v>1915</v>
      </c>
    </row>
    <row r="1917" spans="1:8" x14ac:dyDescent="0.2">
      <c r="A1917" s="5">
        <f t="shared" si="90"/>
        <v>1916</v>
      </c>
      <c r="B1917" s="5" t="str">
        <f>IF(A1917="","",VLOOKUP($A1917,超越经验表!$A:$B,2,))</f>
        <v>18.52万亿</v>
      </c>
      <c r="C1917" s="5">
        <f>IF(A1917="","",VLOOKUP($A1917,超越经验表!$A:$C,3,))</f>
        <v>18520000000000</v>
      </c>
      <c r="D1917" s="5">
        <f>IF(A1917="","",VLOOKUP($A1917,超越经验表!$A:$D,4,))</f>
        <v>2</v>
      </c>
      <c r="E1917" s="5" t="str">
        <f t="shared" si="88"/>
        <v>1.37万兆</v>
      </c>
      <c r="F1917" s="5">
        <f>IF(A1917="","",VLOOKUP($A1917,超越经验表!$A:$F,6,)-VLOOKUP($A$3-1,超越经验表!$A:$F,6,))</f>
        <v>1.373068137038705E+16</v>
      </c>
      <c r="G1917" s="5">
        <f>IF(A1917="","",VLOOKUP($A1917,超越经验表!$A:$G,7,)-VLOOKUP($A$3-1,超越经验表!$A:$G,7,))</f>
        <v>2331</v>
      </c>
      <c r="H1917" s="5">
        <f t="shared" si="89"/>
        <v>1916</v>
      </c>
    </row>
    <row r="1918" spans="1:8" x14ac:dyDescent="0.2">
      <c r="A1918" s="11">
        <f t="shared" si="90"/>
        <v>1917</v>
      </c>
      <c r="B1918" s="6" t="str">
        <f>IF(A1918="","",VLOOKUP($A1918,超越经验表!$A:$B,2,))</f>
        <v>18.53万亿</v>
      </c>
      <c r="C1918" s="6">
        <f>IF(A1918="","",VLOOKUP($A1918,超越经验表!$A:$C,3,))</f>
        <v>18528000000000</v>
      </c>
      <c r="D1918" s="6">
        <f>IF(A1918="","",VLOOKUP($A1918,超越经验表!$A:$D,4,))</f>
        <v>2</v>
      </c>
      <c r="E1918" s="6" t="str">
        <f t="shared" si="88"/>
        <v>1.37万兆</v>
      </c>
      <c r="F1918" s="6">
        <f>IF(A1918="","",VLOOKUP($A1918,超越经验表!$A:$F,6,)-VLOOKUP($A$3-1,超越经验表!$A:$F,6,))</f>
        <v>1.374920137038705E+16</v>
      </c>
      <c r="G1918" s="6">
        <f>IF(A1918="","",VLOOKUP($A1918,超越经验表!$A:$G,7,)-VLOOKUP($A$3-1,超越经验表!$A:$G,7,))</f>
        <v>2333</v>
      </c>
      <c r="H1918" s="6">
        <f t="shared" si="89"/>
        <v>1917</v>
      </c>
    </row>
    <row r="1919" spans="1:8" x14ac:dyDescent="0.2">
      <c r="A1919" s="5">
        <f t="shared" si="90"/>
        <v>1918</v>
      </c>
      <c r="B1919" s="5" t="str">
        <f>IF(A1919="","",VLOOKUP($A1919,超越经验表!$A:$B,2,))</f>
        <v>18.54万亿</v>
      </c>
      <c r="C1919" s="5">
        <f>IF(A1919="","",VLOOKUP($A1919,超越经验表!$A:$C,3,))</f>
        <v>18536000000000</v>
      </c>
      <c r="D1919" s="5">
        <f>IF(A1919="","",VLOOKUP($A1919,超越经验表!$A:$D,4,))</f>
        <v>2</v>
      </c>
      <c r="E1919" s="5" t="str">
        <f t="shared" si="88"/>
        <v>1.38万兆</v>
      </c>
      <c r="F1919" s="5">
        <f>IF(A1919="","",VLOOKUP($A1919,超越经验表!$A:$F,6,)-VLOOKUP($A$3-1,超越经验表!$A:$F,6,))</f>
        <v>1.376772937038705E+16</v>
      </c>
      <c r="G1919" s="5">
        <f>IF(A1919="","",VLOOKUP($A1919,超越经验表!$A:$G,7,)-VLOOKUP($A$3-1,超越经验表!$A:$G,7,))</f>
        <v>2335</v>
      </c>
      <c r="H1919" s="5">
        <f t="shared" si="89"/>
        <v>1918</v>
      </c>
    </row>
    <row r="1920" spans="1:8" x14ac:dyDescent="0.2">
      <c r="A1920" s="11">
        <f t="shared" si="90"/>
        <v>1919</v>
      </c>
      <c r="B1920" s="6" t="str">
        <f>IF(A1920="","",VLOOKUP($A1920,超越经验表!$A:$B,2,))</f>
        <v>18.54万亿</v>
      </c>
      <c r="C1920" s="6">
        <f>IF(A1920="","",VLOOKUP($A1920,超越经验表!$A:$C,3,))</f>
        <v>18544000000000</v>
      </c>
      <c r="D1920" s="6">
        <f>IF(A1920="","",VLOOKUP($A1920,超越经验表!$A:$D,4,))</f>
        <v>2</v>
      </c>
      <c r="E1920" s="6" t="str">
        <f t="shared" si="88"/>
        <v>1.38万兆</v>
      </c>
      <c r="F1920" s="6">
        <f>IF(A1920="","",VLOOKUP($A1920,超越经验表!$A:$F,6,)-VLOOKUP($A$3-1,超越经验表!$A:$F,6,))</f>
        <v>1.378626537038705E+16</v>
      </c>
      <c r="G1920" s="6">
        <f>IF(A1920="","",VLOOKUP($A1920,超越经验表!$A:$G,7,)-VLOOKUP($A$3-1,超越经验表!$A:$G,7,))</f>
        <v>2337</v>
      </c>
      <c r="H1920" s="6">
        <f t="shared" si="89"/>
        <v>1919</v>
      </c>
    </row>
    <row r="1921" spans="1:8" x14ac:dyDescent="0.2">
      <c r="A1921" s="5">
        <f t="shared" si="90"/>
        <v>1920</v>
      </c>
      <c r="B1921" s="5" t="str">
        <f>IF(A1921="","",VLOOKUP($A1921,超越经验表!$A:$B,2,))</f>
        <v>18.55万亿</v>
      </c>
      <c r="C1921" s="5">
        <f>IF(A1921="","",VLOOKUP($A1921,超越经验表!$A:$C,3,))</f>
        <v>18552000000000</v>
      </c>
      <c r="D1921" s="5">
        <f>IF(A1921="","",VLOOKUP($A1921,超越经验表!$A:$D,4,))</f>
        <v>2</v>
      </c>
      <c r="E1921" s="5" t="str">
        <f t="shared" si="88"/>
        <v>1.38万兆</v>
      </c>
      <c r="F1921" s="5">
        <f>IF(A1921="","",VLOOKUP($A1921,超越经验表!$A:$F,6,)-VLOOKUP($A$3-1,超越经验表!$A:$F,6,))</f>
        <v>1.380480937038705E+16</v>
      </c>
      <c r="G1921" s="5">
        <f>IF(A1921="","",VLOOKUP($A1921,超越经验表!$A:$G,7,)-VLOOKUP($A$3-1,超越经验表!$A:$G,7,))</f>
        <v>2339</v>
      </c>
      <c r="H1921" s="5">
        <f t="shared" si="89"/>
        <v>1920</v>
      </c>
    </row>
    <row r="1922" spans="1:8" x14ac:dyDescent="0.2">
      <c r="A1922" s="11">
        <f t="shared" si="90"/>
        <v>1921</v>
      </c>
      <c r="B1922" s="6" t="str">
        <f>IF(A1922="","",VLOOKUP($A1922,超越经验表!$A:$B,2,))</f>
        <v>18.56万亿</v>
      </c>
      <c r="C1922" s="6">
        <f>IF(A1922="","",VLOOKUP($A1922,超越经验表!$A:$C,3,))</f>
        <v>18560000000000</v>
      </c>
      <c r="D1922" s="6">
        <f>IF(A1922="","",VLOOKUP($A1922,超越经验表!$A:$D,4,))</f>
        <v>2</v>
      </c>
      <c r="E1922" s="6" t="str">
        <f t="shared" si="88"/>
        <v>1.38万兆</v>
      </c>
      <c r="F1922" s="6">
        <f>IF(A1922="","",VLOOKUP($A1922,超越经验表!$A:$F,6,)-VLOOKUP($A$3-1,超越经验表!$A:$F,6,))</f>
        <v>1.382336137038705E+16</v>
      </c>
      <c r="G1922" s="6">
        <f>IF(A1922="","",VLOOKUP($A1922,超越经验表!$A:$G,7,)-VLOOKUP($A$3-1,超越经验表!$A:$G,7,))</f>
        <v>2341</v>
      </c>
      <c r="H1922" s="6">
        <f t="shared" si="89"/>
        <v>1921</v>
      </c>
    </row>
    <row r="1923" spans="1:8" x14ac:dyDescent="0.2">
      <c r="A1923" s="5">
        <f t="shared" si="90"/>
        <v>1922</v>
      </c>
      <c r="B1923" s="5" t="str">
        <f>IF(A1923="","",VLOOKUP($A1923,超越经验表!$A:$B,2,))</f>
        <v>18.57万亿</v>
      </c>
      <c r="C1923" s="5">
        <f>IF(A1923="","",VLOOKUP($A1923,超越经验表!$A:$C,3,))</f>
        <v>18568000000000</v>
      </c>
      <c r="D1923" s="5">
        <f>IF(A1923="","",VLOOKUP($A1923,超越经验表!$A:$D,4,))</f>
        <v>2</v>
      </c>
      <c r="E1923" s="5" t="str">
        <f t="shared" si="88"/>
        <v>1.38万兆</v>
      </c>
      <c r="F1923" s="5">
        <f>IF(A1923="","",VLOOKUP($A1923,超越经验表!$A:$F,6,)-VLOOKUP($A$3-1,超越经验表!$A:$F,6,))</f>
        <v>1.384192137038705E+16</v>
      </c>
      <c r="G1923" s="5">
        <f>IF(A1923="","",VLOOKUP($A1923,超越经验表!$A:$G,7,)-VLOOKUP($A$3-1,超越经验表!$A:$G,7,))</f>
        <v>2343</v>
      </c>
      <c r="H1923" s="5">
        <f t="shared" si="89"/>
        <v>1922</v>
      </c>
    </row>
    <row r="1924" spans="1:8" x14ac:dyDescent="0.2">
      <c r="A1924" s="11">
        <f t="shared" si="90"/>
        <v>1923</v>
      </c>
      <c r="B1924" s="6" t="str">
        <f>IF(A1924="","",VLOOKUP($A1924,超越经验表!$A:$B,2,))</f>
        <v>18.58万亿</v>
      </c>
      <c r="C1924" s="6">
        <f>IF(A1924="","",VLOOKUP($A1924,超越经验表!$A:$C,3,))</f>
        <v>18576000000000</v>
      </c>
      <c r="D1924" s="6">
        <f>IF(A1924="","",VLOOKUP($A1924,超越经验表!$A:$D,4,))</f>
        <v>2</v>
      </c>
      <c r="E1924" s="6" t="str">
        <f t="shared" si="88"/>
        <v>1.39万兆</v>
      </c>
      <c r="F1924" s="6">
        <f>IF(A1924="","",VLOOKUP($A1924,超越经验表!$A:$F,6,)-VLOOKUP($A$3-1,超越经验表!$A:$F,6,))</f>
        <v>1.386048937038705E+16</v>
      </c>
      <c r="G1924" s="6">
        <f>IF(A1924="","",VLOOKUP($A1924,超越经验表!$A:$G,7,)-VLOOKUP($A$3-1,超越经验表!$A:$G,7,))</f>
        <v>2345</v>
      </c>
      <c r="H1924" s="6">
        <f t="shared" si="89"/>
        <v>1923</v>
      </c>
    </row>
    <row r="1925" spans="1:8" x14ac:dyDescent="0.2">
      <c r="A1925" s="5">
        <f t="shared" si="90"/>
        <v>1924</v>
      </c>
      <c r="B1925" s="5" t="str">
        <f>IF(A1925="","",VLOOKUP($A1925,超越经验表!$A:$B,2,))</f>
        <v>18.58万亿</v>
      </c>
      <c r="C1925" s="5">
        <f>IF(A1925="","",VLOOKUP($A1925,超越经验表!$A:$C,3,))</f>
        <v>18584000000000</v>
      </c>
      <c r="D1925" s="5">
        <f>IF(A1925="","",VLOOKUP($A1925,超越经验表!$A:$D,4,))</f>
        <v>2</v>
      </c>
      <c r="E1925" s="5" t="str">
        <f t="shared" ref="E1925:E1988" si="91">IF(A1925="","",IF(F1925&gt;9999999999999990,ROUND(F1925/10000000000000000,2)&amp;"万兆",IF(F1925&gt;999999999999,ROUND(F1925/1000000000000,2)&amp;"万亿",IF(F1925&gt;99999999,ROUND(F1925/100000000,2)&amp;"亿",ROUND(F1925/10000,2)&amp;"万"))))</f>
        <v>1.39万兆</v>
      </c>
      <c r="F1925" s="5">
        <f>IF(A1925="","",VLOOKUP($A1925,超越经验表!$A:$F,6,)-VLOOKUP($A$3-1,超越经验表!$A:$F,6,))</f>
        <v>1.387906537038705E+16</v>
      </c>
      <c r="G1925" s="5">
        <f>IF(A1925="","",VLOOKUP($A1925,超越经验表!$A:$G,7,)-VLOOKUP($A$3-1,超越经验表!$A:$G,7,))</f>
        <v>2347</v>
      </c>
      <c r="H1925" s="5">
        <f t="shared" ref="H1925:H1988" si="92">A1925</f>
        <v>1924</v>
      </c>
    </row>
    <row r="1926" spans="1:8" x14ac:dyDescent="0.2">
      <c r="A1926" s="11">
        <f t="shared" si="90"/>
        <v>1925</v>
      </c>
      <c r="B1926" s="6" t="str">
        <f>IF(A1926="","",VLOOKUP($A1926,超越经验表!$A:$B,2,))</f>
        <v>18.59万亿</v>
      </c>
      <c r="C1926" s="6">
        <f>IF(A1926="","",VLOOKUP($A1926,超越经验表!$A:$C,3,))</f>
        <v>18592000000000</v>
      </c>
      <c r="D1926" s="6">
        <f>IF(A1926="","",VLOOKUP($A1926,超越经验表!$A:$D,4,))</f>
        <v>2</v>
      </c>
      <c r="E1926" s="6" t="str">
        <f t="shared" si="91"/>
        <v>1.39万兆</v>
      </c>
      <c r="F1926" s="6">
        <f>IF(A1926="","",VLOOKUP($A1926,超越经验表!$A:$F,6,)-VLOOKUP($A$3-1,超越经验表!$A:$F,6,))</f>
        <v>1.389764937038705E+16</v>
      </c>
      <c r="G1926" s="6">
        <f>IF(A1926="","",VLOOKUP($A1926,超越经验表!$A:$G,7,)-VLOOKUP($A$3-1,超越经验表!$A:$G,7,))</f>
        <v>2349</v>
      </c>
      <c r="H1926" s="6">
        <f t="shared" si="92"/>
        <v>1925</v>
      </c>
    </row>
    <row r="1927" spans="1:8" x14ac:dyDescent="0.2">
      <c r="A1927" s="5">
        <f t="shared" ref="A1927:A1990" si="93">IF(A1926="","",IF(A1926+1&lt;=4000,A1926+1,""))</f>
        <v>1926</v>
      </c>
      <c r="B1927" s="5" t="str">
        <f>IF(A1927="","",VLOOKUP($A1927,超越经验表!$A:$B,2,))</f>
        <v>18.6万亿</v>
      </c>
      <c r="C1927" s="5">
        <f>IF(A1927="","",VLOOKUP($A1927,超越经验表!$A:$C,3,))</f>
        <v>18600000000000</v>
      </c>
      <c r="D1927" s="5">
        <f>IF(A1927="","",VLOOKUP($A1927,超越经验表!$A:$D,4,))</f>
        <v>2</v>
      </c>
      <c r="E1927" s="5" t="str">
        <f t="shared" si="91"/>
        <v>1.39万兆</v>
      </c>
      <c r="F1927" s="5">
        <f>IF(A1927="","",VLOOKUP($A1927,超越经验表!$A:$F,6,)-VLOOKUP($A$3-1,超越经验表!$A:$F,6,))</f>
        <v>1.391624137038705E+16</v>
      </c>
      <c r="G1927" s="5">
        <f>IF(A1927="","",VLOOKUP($A1927,超越经验表!$A:$G,7,)-VLOOKUP($A$3-1,超越经验表!$A:$G,7,))</f>
        <v>2351</v>
      </c>
      <c r="H1927" s="5">
        <f t="shared" si="92"/>
        <v>1926</v>
      </c>
    </row>
    <row r="1928" spans="1:8" x14ac:dyDescent="0.2">
      <c r="A1928" s="11">
        <f t="shared" si="93"/>
        <v>1927</v>
      </c>
      <c r="B1928" s="6" t="str">
        <f>IF(A1928="","",VLOOKUP($A1928,超越经验表!$A:$B,2,))</f>
        <v>18.61万亿</v>
      </c>
      <c r="C1928" s="6">
        <f>IF(A1928="","",VLOOKUP($A1928,超越经验表!$A:$C,3,))</f>
        <v>18608000000000</v>
      </c>
      <c r="D1928" s="6">
        <f>IF(A1928="","",VLOOKUP($A1928,超越经验表!$A:$D,4,))</f>
        <v>2</v>
      </c>
      <c r="E1928" s="6" t="str">
        <f t="shared" si="91"/>
        <v>1.39万兆</v>
      </c>
      <c r="F1928" s="6">
        <f>IF(A1928="","",VLOOKUP($A1928,超越经验表!$A:$F,6,)-VLOOKUP($A$3-1,超越经验表!$A:$F,6,))</f>
        <v>1.393484137038705E+16</v>
      </c>
      <c r="G1928" s="6">
        <f>IF(A1928="","",VLOOKUP($A1928,超越经验表!$A:$G,7,)-VLOOKUP($A$3-1,超越经验表!$A:$G,7,))</f>
        <v>2353</v>
      </c>
      <c r="H1928" s="6">
        <f t="shared" si="92"/>
        <v>1927</v>
      </c>
    </row>
    <row r="1929" spans="1:8" x14ac:dyDescent="0.2">
      <c r="A1929" s="5">
        <f t="shared" si="93"/>
        <v>1928</v>
      </c>
      <c r="B1929" s="5" t="str">
        <f>IF(A1929="","",VLOOKUP($A1929,超越经验表!$A:$B,2,))</f>
        <v>18.62万亿</v>
      </c>
      <c r="C1929" s="5">
        <f>IF(A1929="","",VLOOKUP($A1929,超越经验表!$A:$C,3,))</f>
        <v>18616000000000</v>
      </c>
      <c r="D1929" s="5">
        <f>IF(A1929="","",VLOOKUP($A1929,超越经验表!$A:$D,4,))</f>
        <v>2</v>
      </c>
      <c r="E1929" s="5" t="str">
        <f t="shared" si="91"/>
        <v>1.4万兆</v>
      </c>
      <c r="F1929" s="5">
        <f>IF(A1929="","",VLOOKUP($A1929,超越经验表!$A:$F,6,)-VLOOKUP($A$3-1,超越经验表!$A:$F,6,))</f>
        <v>1.395344937038705E+16</v>
      </c>
      <c r="G1929" s="5">
        <f>IF(A1929="","",VLOOKUP($A1929,超越经验表!$A:$G,7,)-VLOOKUP($A$3-1,超越经验表!$A:$G,7,))</f>
        <v>2355</v>
      </c>
      <c r="H1929" s="5">
        <f t="shared" si="92"/>
        <v>1928</v>
      </c>
    </row>
    <row r="1930" spans="1:8" x14ac:dyDescent="0.2">
      <c r="A1930" s="11">
        <f t="shared" si="93"/>
        <v>1929</v>
      </c>
      <c r="B1930" s="6" t="str">
        <f>IF(A1930="","",VLOOKUP($A1930,超越经验表!$A:$B,2,))</f>
        <v>18.62万亿</v>
      </c>
      <c r="C1930" s="6">
        <f>IF(A1930="","",VLOOKUP($A1930,超越经验表!$A:$C,3,))</f>
        <v>18624000000000</v>
      </c>
      <c r="D1930" s="6">
        <f>IF(A1930="","",VLOOKUP($A1930,超越经验表!$A:$D,4,))</f>
        <v>2</v>
      </c>
      <c r="E1930" s="6" t="str">
        <f t="shared" si="91"/>
        <v>1.4万兆</v>
      </c>
      <c r="F1930" s="6">
        <f>IF(A1930="","",VLOOKUP($A1930,超越经验表!$A:$F,6,)-VLOOKUP($A$3-1,超越经验表!$A:$F,6,))</f>
        <v>1.397206537038705E+16</v>
      </c>
      <c r="G1930" s="6">
        <f>IF(A1930="","",VLOOKUP($A1930,超越经验表!$A:$G,7,)-VLOOKUP($A$3-1,超越经验表!$A:$G,7,))</f>
        <v>2357</v>
      </c>
      <c r="H1930" s="6">
        <f t="shared" si="92"/>
        <v>1929</v>
      </c>
    </row>
    <row r="1931" spans="1:8" x14ac:dyDescent="0.2">
      <c r="A1931" s="5">
        <f t="shared" si="93"/>
        <v>1930</v>
      </c>
      <c r="B1931" s="5" t="str">
        <f>IF(A1931="","",VLOOKUP($A1931,超越经验表!$A:$B,2,))</f>
        <v>18.63万亿</v>
      </c>
      <c r="C1931" s="5">
        <f>IF(A1931="","",VLOOKUP($A1931,超越经验表!$A:$C,3,))</f>
        <v>18632000000000</v>
      </c>
      <c r="D1931" s="5">
        <f>IF(A1931="","",VLOOKUP($A1931,超越经验表!$A:$D,4,))</f>
        <v>2</v>
      </c>
      <c r="E1931" s="5" t="str">
        <f t="shared" si="91"/>
        <v>1.4万兆</v>
      </c>
      <c r="F1931" s="5">
        <f>IF(A1931="","",VLOOKUP($A1931,超越经验表!$A:$F,6,)-VLOOKUP($A$3-1,超越经验表!$A:$F,6,))</f>
        <v>1.399068937038705E+16</v>
      </c>
      <c r="G1931" s="5">
        <f>IF(A1931="","",VLOOKUP($A1931,超越经验表!$A:$G,7,)-VLOOKUP($A$3-1,超越经验表!$A:$G,7,))</f>
        <v>2359</v>
      </c>
      <c r="H1931" s="5">
        <f t="shared" si="92"/>
        <v>1930</v>
      </c>
    </row>
    <row r="1932" spans="1:8" x14ac:dyDescent="0.2">
      <c r="A1932" s="11">
        <f t="shared" si="93"/>
        <v>1931</v>
      </c>
      <c r="B1932" s="6" t="str">
        <f>IF(A1932="","",VLOOKUP($A1932,超越经验表!$A:$B,2,))</f>
        <v>18.64万亿</v>
      </c>
      <c r="C1932" s="6">
        <f>IF(A1932="","",VLOOKUP($A1932,超越经验表!$A:$C,3,))</f>
        <v>18640000000000</v>
      </c>
      <c r="D1932" s="6">
        <f>IF(A1932="","",VLOOKUP($A1932,超越经验表!$A:$D,4,))</f>
        <v>2</v>
      </c>
      <c r="E1932" s="6" t="str">
        <f t="shared" si="91"/>
        <v>1.4万兆</v>
      </c>
      <c r="F1932" s="6">
        <f>IF(A1932="","",VLOOKUP($A1932,超越经验表!$A:$F,6,)-VLOOKUP($A$3-1,超越经验表!$A:$F,6,))</f>
        <v>1.400932137038705E+16</v>
      </c>
      <c r="G1932" s="6">
        <f>IF(A1932="","",VLOOKUP($A1932,超越经验表!$A:$G,7,)-VLOOKUP($A$3-1,超越经验表!$A:$G,7,))</f>
        <v>2361</v>
      </c>
      <c r="H1932" s="6">
        <f t="shared" si="92"/>
        <v>1931</v>
      </c>
    </row>
    <row r="1933" spans="1:8" x14ac:dyDescent="0.2">
      <c r="A1933" s="5">
        <f t="shared" si="93"/>
        <v>1932</v>
      </c>
      <c r="B1933" s="5" t="str">
        <f>IF(A1933="","",VLOOKUP($A1933,超越经验表!$A:$B,2,))</f>
        <v>18.65万亿</v>
      </c>
      <c r="C1933" s="5">
        <f>IF(A1933="","",VLOOKUP($A1933,超越经验表!$A:$C,3,))</f>
        <v>18648000000000</v>
      </c>
      <c r="D1933" s="5">
        <f>IF(A1933="","",VLOOKUP($A1933,超越经验表!$A:$D,4,))</f>
        <v>2</v>
      </c>
      <c r="E1933" s="5" t="str">
        <f t="shared" si="91"/>
        <v>1.4万兆</v>
      </c>
      <c r="F1933" s="5">
        <f>IF(A1933="","",VLOOKUP($A1933,超越经验表!$A:$F,6,)-VLOOKUP($A$3-1,超越经验表!$A:$F,6,))</f>
        <v>1.402796137038705E+16</v>
      </c>
      <c r="G1933" s="5">
        <f>IF(A1933="","",VLOOKUP($A1933,超越经验表!$A:$G,7,)-VLOOKUP($A$3-1,超越经验表!$A:$G,7,))</f>
        <v>2363</v>
      </c>
      <c r="H1933" s="5">
        <f t="shared" si="92"/>
        <v>1932</v>
      </c>
    </row>
    <row r="1934" spans="1:8" x14ac:dyDescent="0.2">
      <c r="A1934" s="11">
        <f t="shared" si="93"/>
        <v>1933</v>
      </c>
      <c r="B1934" s="6" t="str">
        <f>IF(A1934="","",VLOOKUP($A1934,超越经验表!$A:$B,2,))</f>
        <v>18.66万亿</v>
      </c>
      <c r="C1934" s="6">
        <f>IF(A1934="","",VLOOKUP($A1934,超越经验表!$A:$C,3,))</f>
        <v>18656000000000</v>
      </c>
      <c r="D1934" s="6">
        <f>IF(A1934="","",VLOOKUP($A1934,超越经验表!$A:$D,4,))</f>
        <v>2</v>
      </c>
      <c r="E1934" s="6" t="str">
        <f t="shared" si="91"/>
        <v>1.4万兆</v>
      </c>
      <c r="F1934" s="6">
        <f>IF(A1934="","",VLOOKUP($A1934,超越经验表!$A:$F,6,)-VLOOKUP($A$3-1,超越经验表!$A:$F,6,))</f>
        <v>1.404660937038705E+16</v>
      </c>
      <c r="G1934" s="6">
        <f>IF(A1934="","",VLOOKUP($A1934,超越经验表!$A:$G,7,)-VLOOKUP($A$3-1,超越经验表!$A:$G,7,))</f>
        <v>2365</v>
      </c>
      <c r="H1934" s="6">
        <f t="shared" si="92"/>
        <v>1933</v>
      </c>
    </row>
    <row r="1935" spans="1:8" x14ac:dyDescent="0.2">
      <c r="A1935" s="5">
        <f t="shared" si="93"/>
        <v>1934</v>
      </c>
      <c r="B1935" s="5" t="str">
        <f>IF(A1935="","",VLOOKUP($A1935,超越经验表!$A:$B,2,))</f>
        <v>18.66万亿</v>
      </c>
      <c r="C1935" s="5">
        <f>IF(A1935="","",VLOOKUP($A1935,超越经验表!$A:$C,3,))</f>
        <v>18664000000000</v>
      </c>
      <c r="D1935" s="5">
        <f>IF(A1935="","",VLOOKUP($A1935,超越经验表!$A:$D,4,))</f>
        <v>2</v>
      </c>
      <c r="E1935" s="5" t="str">
        <f t="shared" si="91"/>
        <v>1.41万兆</v>
      </c>
      <c r="F1935" s="5">
        <f>IF(A1935="","",VLOOKUP($A1935,超越经验表!$A:$F,6,)-VLOOKUP($A$3-1,超越经验表!$A:$F,6,))</f>
        <v>1.406526537038705E+16</v>
      </c>
      <c r="G1935" s="5">
        <f>IF(A1935="","",VLOOKUP($A1935,超越经验表!$A:$G,7,)-VLOOKUP($A$3-1,超越经验表!$A:$G,7,))</f>
        <v>2367</v>
      </c>
      <c r="H1935" s="5">
        <f t="shared" si="92"/>
        <v>1934</v>
      </c>
    </row>
    <row r="1936" spans="1:8" x14ac:dyDescent="0.2">
      <c r="A1936" s="11">
        <f t="shared" si="93"/>
        <v>1935</v>
      </c>
      <c r="B1936" s="6" t="str">
        <f>IF(A1936="","",VLOOKUP($A1936,超越经验表!$A:$B,2,))</f>
        <v>18.67万亿</v>
      </c>
      <c r="C1936" s="6">
        <f>IF(A1936="","",VLOOKUP($A1936,超越经验表!$A:$C,3,))</f>
        <v>18672000000000</v>
      </c>
      <c r="D1936" s="6">
        <f>IF(A1936="","",VLOOKUP($A1936,超越经验表!$A:$D,4,))</f>
        <v>2</v>
      </c>
      <c r="E1936" s="6" t="str">
        <f t="shared" si="91"/>
        <v>1.41万兆</v>
      </c>
      <c r="F1936" s="6">
        <f>IF(A1936="","",VLOOKUP($A1936,超越经验表!$A:$F,6,)-VLOOKUP($A$3-1,超越经验表!$A:$F,6,))</f>
        <v>1.408392937038705E+16</v>
      </c>
      <c r="G1936" s="6">
        <f>IF(A1936="","",VLOOKUP($A1936,超越经验表!$A:$G,7,)-VLOOKUP($A$3-1,超越经验表!$A:$G,7,))</f>
        <v>2369</v>
      </c>
      <c r="H1936" s="6">
        <f t="shared" si="92"/>
        <v>1935</v>
      </c>
    </row>
    <row r="1937" spans="1:8" x14ac:dyDescent="0.2">
      <c r="A1937" s="5">
        <f t="shared" si="93"/>
        <v>1936</v>
      </c>
      <c r="B1937" s="5" t="str">
        <f>IF(A1937="","",VLOOKUP($A1937,超越经验表!$A:$B,2,))</f>
        <v>18.68万亿</v>
      </c>
      <c r="C1937" s="5">
        <f>IF(A1937="","",VLOOKUP($A1937,超越经验表!$A:$C,3,))</f>
        <v>18680000000000</v>
      </c>
      <c r="D1937" s="5">
        <f>IF(A1937="","",VLOOKUP($A1937,超越经验表!$A:$D,4,))</f>
        <v>2</v>
      </c>
      <c r="E1937" s="5" t="str">
        <f t="shared" si="91"/>
        <v>1.41万兆</v>
      </c>
      <c r="F1937" s="5">
        <f>IF(A1937="","",VLOOKUP($A1937,超越经验表!$A:$F,6,)-VLOOKUP($A$3-1,超越经验表!$A:$F,6,))</f>
        <v>1.410260137038705E+16</v>
      </c>
      <c r="G1937" s="5">
        <f>IF(A1937="","",VLOOKUP($A1937,超越经验表!$A:$G,7,)-VLOOKUP($A$3-1,超越经验表!$A:$G,7,))</f>
        <v>2371</v>
      </c>
      <c r="H1937" s="5">
        <f t="shared" si="92"/>
        <v>1936</v>
      </c>
    </row>
    <row r="1938" spans="1:8" x14ac:dyDescent="0.2">
      <c r="A1938" s="11">
        <f t="shared" si="93"/>
        <v>1937</v>
      </c>
      <c r="B1938" s="6" t="str">
        <f>IF(A1938="","",VLOOKUP($A1938,超越经验表!$A:$B,2,))</f>
        <v>18.69万亿</v>
      </c>
      <c r="C1938" s="6">
        <f>IF(A1938="","",VLOOKUP($A1938,超越经验表!$A:$C,3,))</f>
        <v>18688000000000</v>
      </c>
      <c r="D1938" s="6">
        <f>IF(A1938="","",VLOOKUP($A1938,超越经验表!$A:$D,4,))</f>
        <v>2</v>
      </c>
      <c r="E1938" s="6" t="str">
        <f t="shared" si="91"/>
        <v>1.41万兆</v>
      </c>
      <c r="F1938" s="6">
        <f>IF(A1938="","",VLOOKUP($A1938,超越经验表!$A:$F,6,)-VLOOKUP($A$3-1,超越经验表!$A:$F,6,))</f>
        <v>1.412128137038705E+16</v>
      </c>
      <c r="G1938" s="6">
        <f>IF(A1938="","",VLOOKUP($A1938,超越经验表!$A:$G,7,)-VLOOKUP($A$3-1,超越经验表!$A:$G,7,))</f>
        <v>2373</v>
      </c>
      <c r="H1938" s="6">
        <f t="shared" si="92"/>
        <v>1937</v>
      </c>
    </row>
    <row r="1939" spans="1:8" x14ac:dyDescent="0.2">
      <c r="A1939" s="5">
        <f t="shared" si="93"/>
        <v>1938</v>
      </c>
      <c r="B1939" s="5" t="str">
        <f>IF(A1939="","",VLOOKUP($A1939,超越经验表!$A:$B,2,))</f>
        <v>18.7万亿</v>
      </c>
      <c r="C1939" s="5">
        <f>IF(A1939="","",VLOOKUP($A1939,超越经验表!$A:$C,3,))</f>
        <v>18696000000000</v>
      </c>
      <c r="D1939" s="5">
        <f>IF(A1939="","",VLOOKUP($A1939,超越经验表!$A:$D,4,))</f>
        <v>2</v>
      </c>
      <c r="E1939" s="5" t="str">
        <f t="shared" si="91"/>
        <v>1.41万兆</v>
      </c>
      <c r="F1939" s="5">
        <f>IF(A1939="","",VLOOKUP($A1939,超越经验表!$A:$F,6,)-VLOOKUP($A$3-1,超越经验表!$A:$F,6,))</f>
        <v>1.413996937038705E+16</v>
      </c>
      <c r="G1939" s="5">
        <f>IF(A1939="","",VLOOKUP($A1939,超越经验表!$A:$G,7,)-VLOOKUP($A$3-1,超越经验表!$A:$G,7,))</f>
        <v>2375</v>
      </c>
      <c r="H1939" s="5">
        <f t="shared" si="92"/>
        <v>1938</v>
      </c>
    </row>
    <row r="1940" spans="1:8" x14ac:dyDescent="0.2">
      <c r="A1940" s="11">
        <f t="shared" si="93"/>
        <v>1939</v>
      </c>
      <c r="B1940" s="6" t="str">
        <f>IF(A1940="","",VLOOKUP($A1940,超越经验表!$A:$B,2,))</f>
        <v>18.7万亿</v>
      </c>
      <c r="C1940" s="6">
        <f>IF(A1940="","",VLOOKUP($A1940,超越经验表!$A:$C,3,))</f>
        <v>18704000000000</v>
      </c>
      <c r="D1940" s="6">
        <f>IF(A1940="","",VLOOKUP($A1940,超越经验表!$A:$D,4,))</f>
        <v>2</v>
      </c>
      <c r="E1940" s="6" t="str">
        <f t="shared" si="91"/>
        <v>1.42万兆</v>
      </c>
      <c r="F1940" s="6">
        <f>IF(A1940="","",VLOOKUP($A1940,超越经验表!$A:$F,6,)-VLOOKUP($A$3-1,超越经验表!$A:$F,6,))</f>
        <v>1.415866537038705E+16</v>
      </c>
      <c r="G1940" s="6">
        <f>IF(A1940="","",VLOOKUP($A1940,超越经验表!$A:$G,7,)-VLOOKUP($A$3-1,超越经验表!$A:$G,7,))</f>
        <v>2377</v>
      </c>
      <c r="H1940" s="6">
        <f t="shared" si="92"/>
        <v>1939</v>
      </c>
    </row>
    <row r="1941" spans="1:8" x14ac:dyDescent="0.2">
      <c r="A1941" s="5">
        <f t="shared" si="93"/>
        <v>1940</v>
      </c>
      <c r="B1941" s="5" t="str">
        <f>IF(A1941="","",VLOOKUP($A1941,超越经验表!$A:$B,2,))</f>
        <v>18.71万亿</v>
      </c>
      <c r="C1941" s="5">
        <f>IF(A1941="","",VLOOKUP($A1941,超越经验表!$A:$C,3,))</f>
        <v>18712000000000</v>
      </c>
      <c r="D1941" s="5">
        <f>IF(A1941="","",VLOOKUP($A1941,超越经验表!$A:$D,4,))</f>
        <v>2</v>
      </c>
      <c r="E1941" s="5" t="str">
        <f t="shared" si="91"/>
        <v>1.42万兆</v>
      </c>
      <c r="F1941" s="5">
        <f>IF(A1941="","",VLOOKUP($A1941,超越经验表!$A:$F,6,)-VLOOKUP($A$3-1,超越经验表!$A:$F,6,))</f>
        <v>1.417736937038705E+16</v>
      </c>
      <c r="G1941" s="5">
        <f>IF(A1941="","",VLOOKUP($A1941,超越经验表!$A:$G,7,)-VLOOKUP($A$3-1,超越经验表!$A:$G,7,))</f>
        <v>2379</v>
      </c>
      <c r="H1941" s="5">
        <f t="shared" si="92"/>
        <v>1940</v>
      </c>
    </row>
    <row r="1942" spans="1:8" x14ac:dyDescent="0.2">
      <c r="A1942" s="11">
        <f t="shared" si="93"/>
        <v>1941</v>
      </c>
      <c r="B1942" s="6" t="str">
        <f>IF(A1942="","",VLOOKUP($A1942,超越经验表!$A:$B,2,))</f>
        <v>18.72万亿</v>
      </c>
      <c r="C1942" s="6">
        <f>IF(A1942="","",VLOOKUP($A1942,超越经验表!$A:$C,3,))</f>
        <v>18720000000000</v>
      </c>
      <c r="D1942" s="6">
        <f>IF(A1942="","",VLOOKUP($A1942,超越经验表!$A:$D,4,))</f>
        <v>2</v>
      </c>
      <c r="E1942" s="6" t="str">
        <f t="shared" si="91"/>
        <v>1.42万兆</v>
      </c>
      <c r="F1942" s="6">
        <f>IF(A1942="","",VLOOKUP($A1942,超越经验表!$A:$F,6,)-VLOOKUP($A$3-1,超越经验表!$A:$F,6,))</f>
        <v>1.419608137038705E+16</v>
      </c>
      <c r="G1942" s="6">
        <f>IF(A1942="","",VLOOKUP($A1942,超越经验表!$A:$G,7,)-VLOOKUP($A$3-1,超越经验表!$A:$G,7,))</f>
        <v>2381</v>
      </c>
      <c r="H1942" s="6">
        <f t="shared" si="92"/>
        <v>1941</v>
      </c>
    </row>
    <row r="1943" spans="1:8" x14ac:dyDescent="0.2">
      <c r="A1943" s="5">
        <f t="shared" si="93"/>
        <v>1942</v>
      </c>
      <c r="B1943" s="5" t="str">
        <f>IF(A1943="","",VLOOKUP($A1943,超越经验表!$A:$B,2,))</f>
        <v>18.73万亿</v>
      </c>
      <c r="C1943" s="5">
        <f>IF(A1943="","",VLOOKUP($A1943,超越经验表!$A:$C,3,))</f>
        <v>18728000000000</v>
      </c>
      <c r="D1943" s="5">
        <f>IF(A1943="","",VLOOKUP($A1943,超越经验表!$A:$D,4,))</f>
        <v>2</v>
      </c>
      <c r="E1943" s="5" t="str">
        <f t="shared" si="91"/>
        <v>1.42万兆</v>
      </c>
      <c r="F1943" s="5">
        <f>IF(A1943="","",VLOOKUP($A1943,超越经验表!$A:$F,6,)-VLOOKUP($A$3-1,超越经验表!$A:$F,6,))</f>
        <v>1.421480137038705E+16</v>
      </c>
      <c r="G1943" s="5">
        <f>IF(A1943="","",VLOOKUP($A1943,超越经验表!$A:$G,7,)-VLOOKUP($A$3-1,超越经验表!$A:$G,7,))</f>
        <v>2383</v>
      </c>
      <c r="H1943" s="5">
        <f t="shared" si="92"/>
        <v>1942</v>
      </c>
    </row>
    <row r="1944" spans="1:8" x14ac:dyDescent="0.2">
      <c r="A1944" s="11">
        <f t="shared" si="93"/>
        <v>1943</v>
      </c>
      <c r="B1944" s="6" t="str">
        <f>IF(A1944="","",VLOOKUP($A1944,超越经验表!$A:$B,2,))</f>
        <v>18.74万亿</v>
      </c>
      <c r="C1944" s="6">
        <f>IF(A1944="","",VLOOKUP($A1944,超越经验表!$A:$C,3,))</f>
        <v>18736000000000</v>
      </c>
      <c r="D1944" s="6">
        <f>IF(A1944="","",VLOOKUP($A1944,超越经验表!$A:$D,4,))</f>
        <v>2</v>
      </c>
      <c r="E1944" s="6" t="str">
        <f t="shared" si="91"/>
        <v>1.42万兆</v>
      </c>
      <c r="F1944" s="6">
        <f>IF(A1944="","",VLOOKUP($A1944,超越经验表!$A:$F,6,)-VLOOKUP($A$3-1,超越经验表!$A:$F,6,))</f>
        <v>1.423352937038705E+16</v>
      </c>
      <c r="G1944" s="6">
        <f>IF(A1944="","",VLOOKUP($A1944,超越经验表!$A:$G,7,)-VLOOKUP($A$3-1,超越经验表!$A:$G,7,))</f>
        <v>2385</v>
      </c>
      <c r="H1944" s="6">
        <f t="shared" si="92"/>
        <v>1943</v>
      </c>
    </row>
    <row r="1945" spans="1:8" x14ac:dyDescent="0.2">
      <c r="A1945" s="5">
        <f t="shared" si="93"/>
        <v>1944</v>
      </c>
      <c r="B1945" s="5" t="str">
        <f>IF(A1945="","",VLOOKUP($A1945,超越经验表!$A:$B,2,))</f>
        <v>18.74万亿</v>
      </c>
      <c r="C1945" s="5">
        <f>IF(A1945="","",VLOOKUP($A1945,超越经验表!$A:$C,3,))</f>
        <v>18744000000000</v>
      </c>
      <c r="D1945" s="5">
        <f>IF(A1945="","",VLOOKUP($A1945,超越经验表!$A:$D,4,))</f>
        <v>2</v>
      </c>
      <c r="E1945" s="5" t="str">
        <f t="shared" si="91"/>
        <v>1.43万兆</v>
      </c>
      <c r="F1945" s="5">
        <f>IF(A1945="","",VLOOKUP($A1945,超越经验表!$A:$F,6,)-VLOOKUP($A$3-1,超越经验表!$A:$F,6,))</f>
        <v>1.425226537038705E+16</v>
      </c>
      <c r="G1945" s="5">
        <f>IF(A1945="","",VLOOKUP($A1945,超越经验表!$A:$G,7,)-VLOOKUP($A$3-1,超越经验表!$A:$G,7,))</f>
        <v>2387</v>
      </c>
      <c r="H1945" s="5">
        <f t="shared" si="92"/>
        <v>1944</v>
      </c>
    </row>
    <row r="1946" spans="1:8" x14ac:dyDescent="0.2">
      <c r="A1946" s="11">
        <f t="shared" si="93"/>
        <v>1945</v>
      </c>
      <c r="B1946" s="6" t="str">
        <f>IF(A1946="","",VLOOKUP($A1946,超越经验表!$A:$B,2,))</f>
        <v>18.75万亿</v>
      </c>
      <c r="C1946" s="6">
        <f>IF(A1946="","",VLOOKUP($A1946,超越经验表!$A:$C,3,))</f>
        <v>18752000000000</v>
      </c>
      <c r="D1946" s="6">
        <f>IF(A1946="","",VLOOKUP($A1946,超越经验表!$A:$D,4,))</f>
        <v>2</v>
      </c>
      <c r="E1946" s="6" t="str">
        <f t="shared" si="91"/>
        <v>1.43万兆</v>
      </c>
      <c r="F1946" s="6">
        <f>IF(A1946="","",VLOOKUP($A1946,超越经验表!$A:$F,6,)-VLOOKUP($A$3-1,超越经验表!$A:$F,6,))</f>
        <v>1.427100937038705E+16</v>
      </c>
      <c r="G1946" s="6">
        <f>IF(A1946="","",VLOOKUP($A1946,超越经验表!$A:$G,7,)-VLOOKUP($A$3-1,超越经验表!$A:$G,7,))</f>
        <v>2389</v>
      </c>
      <c r="H1946" s="6">
        <f t="shared" si="92"/>
        <v>1945</v>
      </c>
    </row>
    <row r="1947" spans="1:8" x14ac:dyDescent="0.2">
      <c r="A1947" s="5">
        <f t="shared" si="93"/>
        <v>1946</v>
      </c>
      <c r="B1947" s="5" t="str">
        <f>IF(A1947="","",VLOOKUP($A1947,超越经验表!$A:$B,2,))</f>
        <v>18.76万亿</v>
      </c>
      <c r="C1947" s="5">
        <f>IF(A1947="","",VLOOKUP($A1947,超越经验表!$A:$C,3,))</f>
        <v>18760000000000</v>
      </c>
      <c r="D1947" s="5">
        <f>IF(A1947="","",VLOOKUP($A1947,超越经验表!$A:$D,4,))</f>
        <v>2</v>
      </c>
      <c r="E1947" s="5" t="str">
        <f t="shared" si="91"/>
        <v>1.43万兆</v>
      </c>
      <c r="F1947" s="5">
        <f>IF(A1947="","",VLOOKUP($A1947,超越经验表!$A:$F,6,)-VLOOKUP($A$3-1,超越经验表!$A:$F,6,))</f>
        <v>1.428976137038705E+16</v>
      </c>
      <c r="G1947" s="5">
        <f>IF(A1947="","",VLOOKUP($A1947,超越经验表!$A:$G,7,)-VLOOKUP($A$3-1,超越经验表!$A:$G,7,))</f>
        <v>2391</v>
      </c>
      <c r="H1947" s="5">
        <f t="shared" si="92"/>
        <v>1946</v>
      </c>
    </row>
    <row r="1948" spans="1:8" x14ac:dyDescent="0.2">
      <c r="A1948" s="11">
        <f t="shared" si="93"/>
        <v>1947</v>
      </c>
      <c r="B1948" s="6" t="str">
        <f>IF(A1948="","",VLOOKUP($A1948,超越经验表!$A:$B,2,))</f>
        <v>18.77万亿</v>
      </c>
      <c r="C1948" s="6">
        <f>IF(A1948="","",VLOOKUP($A1948,超越经验表!$A:$C,3,))</f>
        <v>18768000000000</v>
      </c>
      <c r="D1948" s="6">
        <f>IF(A1948="","",VLOOKUP($A1948,超越经验表!$A:$D,4,))</f>
        <v>2</v>
      </c>
      <c r="E1948" s="6" t="str">
        <f t="shared" si="91"/>
        <v>1.43万兆</v>
      </c>
      <c r="F1948" s="6">
        <f>IF(A1948="","",VLOOKUP($A1948,超越经验表!$A:$F,6,)-VLOOKUP($A$3-1,超越经验表!$A:$F,6,))</f>
        <v>1.430852137038705E+16</v>
      </c>
      <c r="G1948" s="6">
        <f>IF(A1948="","",VLOOKUP($A1948,超越经验表!$A:$G,7,)-VLOOKUP($A$3-1,超越经验表!$A:$G,7,))</f>
        <v>2393</v>
      </c>
      <c r="H1948" s="6">
        <f t="shared" si="92"/>
        <v>1947</v>
      </c>
    </row>
    <row r="1949" spans="1:8" x14ac:dyDescent="0.2">
      <c r="A1949" s="5">
        <f t="shared" si="93"/>
        <v>1948</v>
      </c>
      <c r="B1949" s="5" t="str">
        <f>IF(A1949="","",VLOOKUP($A1949,超越经验表!$A:$B,2,))</f>
        <v>18.78万亿</v>
      </c>
      <c r="C1949" s="5">
        <f>IF(A1949="","",VLOOKUP($A1949,超越经验表!$A:$C,3,))</f>
        <v>18776000000000</v>
      </c>
      <c r="D1949" s="5">
        <f>IF(A1949="","",VLOOKUP($A1949,超越经验表!$A:$D,4,))</f>
        <v>2</v>
      </c>
      <c r="E1949" s="5" t="str">
        <f t="shared" si="91"/>
        <v>1.43万兆</v>
      </c>
      <c r="F1949" s="5">
        <f>IF(A1949="","",VLOOKUP($A1949,超越经验表!$A:$F,6,)-VLOOKUP($A$3-1,超越经验表!$A:$F,6,))</f>
        <v>1.432728937038705E+16</v>
      </c>
      <c r="G1949" s="5">
        <f>IF(A1949="","",VLOOKUP($A1949,超越经验表!$A:$G,7,)-VLOOKUP($A$3-1,超越经验表!$A:$G,7,))</f>
        <v>2395</v>
      </c>
      <c r="H1949" s="5">
        <f t="shared" si="92"/>
        <v>1948</v>
      </c>
    </row>
    <row r="1950" spans="1:8" x14ac:dyDescent="0.2">
      <c r="A1950" s="11">
        <f t="shared" si="93"/>
        <v>1949</v>
      </c>
      <c r="B1950" s="6" t="str">
        <f>IF(A1950="","",VLOOKUP($A1950,超越经验表!$A:$B,2,))</f>
        <v>18.78万亿</v>
      </c>
      <c r="C1950" s="6">
        <f>IF(A1950="","",VLOOKUP($A1950,超越经验表!$A:$C,3,))</f>
        <v>18784000000000</v>
      </c>
      <c r="D1950" s="6">
        <f>IF(A1950="","",VLOOKUP($A1950,超越经验表!$A:$D,4,))</f>
        <v>2</v>
      </c>
      <c r="E1950" s="6" t="str">
        <f t="shared" si="91"/>
        <v>1.43万兆</v>
      </c>
      <c r="F1950" s="6">
        <f>IF(A1950="","",VLOOKUP($A1950,超越经验表!$A:$F,6,)-VLOOKUP($A$3-1,超越经验表!$A:$F,6,))</f>
        <v>1.434606537038705E+16</v>
      </c>
      <c r="G1950" s="6">
        <f>IF(A1950="","",VLOOKUP($A1950,超越经验表!$A:$G,7,)-VLOOKUP($A$3-1,超越经验表!$A:$G,7,))</f>
        <v>2397</v>
      </c>
      <c r="H1950" s="6">
        <f t="shared" si="92"/>
        <v>1949</v>
      </c>
    </row>
    <row r="1951" spans="1:8" x14ac:dyDescent="0.2">
      <c r="A1951" s="5">
        <f t="shared" si="93"/>
        <v>1950</v>
      </c>
      <c r="B1951" s="5" t="str">
        <f>IF(A1951="","",VLOOKUP($A1951,超越经验表!$A:$B,2,))</f>
        <v>18.79万亿</v>
      </c>
      <c r="C1951" s="5">
        <f>IF(A1951="","",VLOOKUP($A1951,超越经验表!$A:$C,3,))</f>
        <v>18792000000000</v>
      </c>
      <c r="D1951" s="5">
        <f>IF(A1951="","",VLOOKUP($A1951,超越经验表!$A:$D,4,))</f>
        <v>2</v>
      </c>
      <c r="E1951" s="5" t="str">
        <f t="shared" si="91"/>
        <v>1.44万兆</v>
      </c>
      <c r="F1951" s="5">
        <f>IF(A1951="","",VLOOKUP($A1951,超越经验表!$A:$F,6,)-VLOOKUP($A$3-1,超越经验表!$A:$F,6,))</f>
        <v>1.436484937038705E+16</v>
      </c>
      <c r="G1951" s="5">
        <f>IF(A1951="","",VLOOKUP($A1951,超越经验表!$A:$G,7,)-VLOOKUP($A$3-1,超越经验表!$A:$G,7,))</f>
        <v>2399</v>
      </c>
      <c r="H1951" s="5">
        <f t="shared" si="92"/>
        <v>1950</v>
      </c>
    </row>
    <row r="1952" spans="1:8" x14ac:dyDescent="0.2">
      <c r="A1952" s="11">
        <f t="shared" si="93"/>
        <v>1951</v>
      </c>
      <c r="B1952" s="6" t="str">
        <f>IF(A1952="","",VLOOKUP($A1952,超越经验表!$A:$B,2,))</f>
        <v>18.8万亿</v>
      </c>
      <c r="C1952" s="6">
        <f>IF(A1952="","",VLOOKUP($A1952,超越经验表!$A:$C,3,))</f>
        <v>18800000000000</v>
      </c>
      <c r="D1952" s="6">
        <f>IF(A1952="","",VLOOKUP($A1952,超越经验表!$A:$D,4,))</f>
        <v>2</v>
      </c>
      <c r="E1952" s="6" t="str">
        <f t="shared" si="91"/>
        <v>1.44万兆</v>
      </c>
      <c r="F1952" s="6">
        <f>IF(A1952="","",VLOOKUP($A1952,超越经验表!$A:$F,6,)-VLOOKUP($A$3-1,超越经验表!$A:$F,6,))</f>
        <v>1.438364137038705E+16</v>
      </c>
      <c r="G1952" s="6">
        <f>IF(A1952="","",VLOOKUP($A1952,超越经验表!$A:$G,7,)-VLOOKUP($A$3-1,超越经验表!$A:$G,7,))</f>
        <v>2401</v>
      </c>
      <c r="H1952" s="6">
        <f t="shared" si="92"/>
        <v>1951</v>
      </c>
    </row>
    <row r="1953" spans="1:8" x14ac:dyDescent="0.2">
      <c r="A1953" s="5">
        <f t="shared" si="93"/>
        <v>1952</v>
      </c>
      <c r="B1953" s="5" t="str">
        <f>IF(A1953="","",VLOOKUP($A1953,超越经验表!$A:$B,2,))</f>
        <v>18.81万亿</v>
      </c>
      <c r="C1953" s="5">
        <f>IF(A1953="","",VLOOKUP($A1953,超越经验表!$A:$C,3,))</f>
        <v>18808000000000</v>
      </c>
      <c r="D1953" s="5">
        <f>IF(A1953="","",VLOOKUP($A1953,超越经验表!$A:$D,4,))</f>
        <v>2</v>
      </c>
      <c r="E1953" s="5" t="str">
        <f t="shared" si="91"/>
        <v>1.44万兆</v>
      </c>
      <c r="F1953" s="5">
        <f>IF(A1953="","",VLOOKUP($A1953,超越经验表!$A:$F,6,)-VLOOKUP($A$3-1,超越经验表!$A:$F,6,))</f>
        <v>1.440244137038705E+16</v>
      </c>
      <c r="G1953" s="5">
        <f>IF(A1953="","",VLOOKUP($A1953,超越经验表!$A:$G,7,)-VLOOKUP($A$3-1,超越经验表!$A:$G,7,))</f>
        <v>2403</v>
      </c>
      <c r="H1953" s="5">
        <f t="shared" si="92"/>
        <v>1952</v>
      </c>
    </row>
    <row r="1954" spans="1:8" x14ac:dyDescent="0.2">
      <c r="A1954" s="11">
        <f t="shared" si="93"/>
        <v>1953</v>
      </c>
      <c r="B1954" s="6" t="str">
        <f>IF(A1954="","",VLOOKUP($A1954,超越经验表!$A:$B,2,))</f>
        <v>18.82万亿</v>
      </c>
      <c r="C1954" s="6">
        <f>IF(A1954="","",VLOOKUP($A1954,超越经验表!$A:$C,3,))</f>
        <v>18816000000000</v>
      </c>
      <c r="D1954" s="6">
        <f>IF(A1954="","",VLOOKUP($A1954,超越经验表!$A:$D,4,))</f>
        <v>2</v>
      </c>
      <c r="E1954" s="6" t="str">
        <f t="shared" si="91"/>
        <v>1.44万兆</v>
      </c>
      <c r="F1954" s="6">
        <f>IF(A1954="","",VLOOKUP($A1954,超越经验表!$A:$F,6,)-VLOOKUP($A$3-1,超越经验表!$A:$F,6,))</f>
        <v>1.442124937038705E+16</v>
      </c>
      <c r="G1954" s="6">
        <f>IF(A1954="","",VLOOKUP($A1954,超越经验表!$A:$G,7,)-VLOOKUP($A$3-1,超越经验表!$A:$G,7,))</f>
        <v>2405</v>
      </c>
      <c r="H1954" s="6">
        <f t="shared" si="92"/>
        <v>1953</v>
      </c>
    </row>
    <row r="1955" spans="1:8" x14ac:dyDescent="0.2">
      <c r="A1955" s="5">
        <f t="shared" si="93"/>
        <v>1954</v>
      </c>
      <c r="B1955" s="5" t="str">
        <f>IF(A1955="","",VLOOKUP($A1955,超越经验表!$A:$B,2,))</f>
        <v>18.82万亿</v>
      </c>
      <c r="C1955" s="5">
        <f>IF(A1955="","",VLOOKUP($A1955,超越经验表!$A:$C,3,))</f>
        <v>18824000000000</v>
      </c>
      <c r="D1955" s="5">
        <f>IF(A1955="","",VLOOKUP($A1955,超越经验表!$A:$D,4,))</f>
        <v>2</v>
      </c>
      <c r="E1955" s="5" t="str">
        <f t="shared" si="91"/>
        <v>1.44万兆</v>
      </c>
      <c r="F1955" s="5">
        <f>IF(A1955="","",VLOOKUP($A1955,超越经验表!$A:$F,6,)-VLOOKUP($A$3-1,超越经验表!$A:$F,6,))</f>
        <v>1.444006537038705E+16</v>
      </c>
      <c r="G1955" s="5">
        <f>IF(A1955="","",VLOOKUP($A1955,超越经验表!$A:$G,7,)-VLOOKUP($A$3-1,超越经验表!$A:$G,7,))</f>
        <v>2407</v>
      </c>
      <c r="H1955" s="5">
        <f t="shared" si="92"/>
        <v>1954</v>
      </c>
    </row>
    <row r="1956" spans="1:8" x14ac:dyDescent="0.2">
      <c r="A1956" s="11">
        <f t="shared" si="93"/>
        <v>1955</v>
      </c>
      <c r="B1956" s="6" t="str">
        <f>IF(A1956="","",VLOOKUP($A1956,超越经验表!$A:$B,2,))</f>
        <v>18.83万亿</v>
      </c>
      <c r="C1956" s="6">
        <f>IF(A1956="","",VLOOKUP($A1956,超越经验表!$A:$C,3,))</f>
        <v>18832000000000</v>
      </c>
      <c r="D1956" s="6">
        <f>IF(A1956="","",VLOOKUP($A1956,超越经验表!$A:$D,4,))</f>
        <v>2</v>
      </c>
      <c r="E1956" s="6" t="str">
        <f t="shared" si="91"/>
        <v>1.45万兆</v>
      </c>
      <c r="F1956" s="6">
        <f>IF(A1956="","",VLOOKUP($A1956,超越经验表!$A:$F,6,)-VLOOKUP($A$3-1,超越经验表!$A:$F,6,))</f>
        <v>1.445888937038705E+16</v>
      </c>
      <c r="G1956" s="6">
        <f>IF(A1956="","",VLOOKUP($A1956,超越经验表!$A:$G,7,)-VLOOKUP($A$3-1,超越经验表!$A:$G,7,))</f>
        <v>2409</v>
      </c>
      <c r="H1956" s="6">
        <f t="shared" si="92"/>
        <v>1955</v>
      </c>
    </row>
    <row r="1957" spans="1:8" x14ac:dyDescent="0.2">
      <c r="A1957" s="5">
        <f t="shared" si="93"/>
        <v>1956</v>
      </c>
      <c r="B1957" s="5" t="str">
        <f>IF(A1957="","",VLOOKUP($A1957,超越经验表!$A:$B,2,))</f>
        <v>18.84万亿</v>
      </c>
      <c r="C1957" s="5">
        <f>IF(A1957="","",VLOOKUP($A1957,超越经验表!$A:$C,3,))</f>
        <v>18840000000000</v>
      </c>
      <c r="D1957" s="5">
        <f>IF(A1957="","",VLOOKUP($A1957,超越经验表!$A:$D,4,))</f>
        <v>2</v>
      </c>
      <c r="E1957" s="5" t="str">
        <f t="shared" si="91"/>
        <v>1.45万兆</v>
      </c>
      <c r="F1957" s="5">
        <f>IF(A1957="","",VLOOKUP($A1957,超越经验表!$A:$F,6,)-VLOOKUP($A$3-1,超越经验表!$A:$F,6,))</f>
        <v>1.447772137038705E+16</v>
      </c>
      <c r="G1957" s="5">
        <f>IF(A1957="","",VLOOKUP($A1957,超越经验表!$A:$G,7,)-VLOOKUP($A$3-1,超越经验表!$A:$G,7,))</f>
        <v>2411</v>
      </c>
      <c r="H1957" s="5">
        <f t="shared" si="92"/>
        <v>1956</v>
      </c>
    </row>
    <row r="1958" spans="1:8" x14ac:dyDescent="0.2">
      <c r="A1958" s="11">
        <f t="shared" si="93"/>
        <v>1957</v>
      </c>
      <c r="B1958" s="6" t="str">
        <f>IF(A1958="","",VLOOKUP($A1958,超越经验表!$A:$B,2,))</f>
        <v>18.85万亿</v>
      </c>
      <c r="C1958" s="6">
        <f>IF(A1958="","",VLOOKUP($A1958,超越经验表!$A:$C,3,))</f>
        <v>18848000000000</v>
      </c>
      <c r="D1958" s="6">
        <f>IF(A1958="","",VLOOKUP($A1958,超越经验表!$A:$D,4,))</f>
        <v>2</v>
      </c>
      <c r="E1958" s="6" t="str">
        <f t="shared" si="91"/>
        <v>1.45万兆</v>
      </c>
      <c r="F1958" s="6">
        <f>IF(A1958="","",VLOOKUP($A1958,超越经验表!$A:$F,6,)-VLOOKUP($A$3-1,超越经验表!$A:$F,6,))</f>
        <v>1.449656137038705E+16</v>
      </c>
      <c r="G1958" s="6">
        <f>IF(A1958="","",VLOOKUP($A1958,超越经验表!$A:$G,7,)-VLOOKUP($A$3-1,超越经验表!$A:$G,7,))</f>
        <v>2413</v>
      </c>
      <c r="H1958" s="6">
        <f t="shared" si="92"/>
        <v>1957</v>
      </c>
    </row>
    <row r="1959" spans="1:8" x14ac:dyDescent="0.2">
      <c r="A1959" s="5">
        <f t="shared" si="93"/>
        <v>1958</v>
      </c>
      <c r="B1959" s="5" t="str">
        <f>IF(A1959="","",VLOOKUP($A1959,超越经验表!$A:$B,2,))</f>
        <v>18.86万亿</v>
      </c>
      <c r="C1959" s="5">
        <f>IF(A1959="","",VLOOKUP($A1959,超越经验表!$A:$C,3,))</f>
        <v>18856000000000</v>
      </c>
      <c r="D1959" s="5">
        <f>IF(A1959="","",VLOOKUP($A1959,超越经验表!$A:$D,4,))</f>
        <v>2</v>
      </c>
      <c r="E1959" s="5" t="str">
        <f t="shared" si="91"/>
        <v>1.45万兆</v>
      </c>
      <c r="F1959" s="5">
        <f>IF(A1959="","",VLOOKUP($A1959,超越经验表!$A:$F,6,)-VLOOKUP($A$3-1,超越经验表!$A:$F,6,))</f>
        <v>1.451540937038705E+16</v>
      </c>
      <c r="G1959" s="5">
        <f>IF(A1959="","",VLOOKUP($A1959,超越经验表!$A:$G,7,)-VLOOKUP($A$3-1,超越经验表!$A:$G,7,))</f>
        <v>2415</v>
      </c>
      <c r="H1959" s="5">
        <f t="shared" si="92"/>
        <v>1958</v>
      </c>
    </row>
    <row r="1960" spans="1:8" x14ac:dyDescent="0.2">
      <c r="A1960" s="11">
        <f t="shared" si="93"/>
        <v>1959</v>
      </c>
      <c r="B1960" s="6" t="str">
        <f>IF(A1960="","",VLOOKUP($A1960,超越经验表!$A:$B,2,))</f>
        <v>18.86万亿</v>
      </c>
      <c r="C1960" s="6">
        <f>IF(A1960="","",VLOOKUP($A1960,超越经验表!$A:$C,3,))</f>
        <v>18864000000000</v>
      </c>
      <c r="D1960" s="6">
        <f>IF(A1960="","",VLOOKUP($A1960,超越经验表!$A:$D,4,))</f>
        <v>2</v>
      </c>
      <c r="E1960" s="6" t="str">
        <f t="shared" si="91"/>
        <v>1.45万兆</v>
      </c>
      <c r="F1960" s="6">
        <f>IF(A1960="","",VLOOKUP($A1960,超越经验表!$A:$F,6,)-VLOOKUP($A$3-1,超越经验表!$A:$F,6,))</f>
        <v>1.453426537038705E+16</v>
      </c>
      <c r="G1960" s="6">
        <f>IF(A1960="","",VLOOKUP($A1960,超越经验表!$A:$G,7,)-VLOOKUP($A$3-1,超越经验表!$A:$G,7,))</f>
        <v>2417</v>
      </c>
      <c r="H1960" s="6">
        <f t="shared" si="92"/>
        <v>1959</v>
      </c>
    </row>
    <row r="1961" spans="1:8" x14ac:dyDescent="0.2">
      <c r="A1961" s="5">
        <f t="shared" si="93"/>
        <v>1960</v>
      </c>
      <c r="B1961" s="5" t="str">
        <f>IF(A1961="","",VLOOKUP($A1961,超越经验表!$A:$B,2,))</f>
        <v>18.87万亿</v>
      </c>
      <c r="C1961" s="5">
        <f>IF(A1961="","",VLOOKUP($A1961,超越经验表!$A:$C,3,))</f>
        <v>18872000000000</v>
      </c>
      <c r="D1961" s="5">
        <f>IF(A1961="","",VLOOKUP($A1961,超越经验表!$A:$D,4,))</f>
        <v>2</v>
      </c>
      <c r="E1961" s="5" t="str">
        <f t="shared" si="91"/>
        <v>1.46万兆</v>
      </c>
      <c r="F1961" s="5">
        <f>IF(A1961="","",VLOOKUP($A1961,超越经验表!$A:$F,6,)-VLOOKUP($A$3-1,超越经验表!$A:$F,6,))</f>
        <v>1.455312937038705E+16</v>
      </c>
      <c r="G1961" s="5">
        <f>IF(A1961="","",VLOOKUP($A1961,超越经验表!$A:$G,7,)-VLOOKUP($A$3-1,超越经验表!$A:$G,7,))</f>
        <v>2419</v>
      </c>
      <c r="H1961" s="5">
        <f t="shared" si="92"/>
        <v>1960</v>
      </c>
    </row>
    <row r="1962" spans="1:8" x14ac:dyDescent="0.2">
      <c r="A1962" s="11">
        <f t="shared" si="93"/>
        <v>1961</v>
      </c>
      <c r="B1962" s="6" t="str">
        <f>IF(A1962="","",VLOOKUP($A1962,超越经验表!$A:$B,2,))</f>
        <v>18.88万亿</v>
      </c>
      <c r="C1962" s="6">
        <f>IF(A1962="","",VLOOKUP($A1962,超越经验表!$A:$C,3,))</f>
        <v>18880000000000</v>
      </c>
      <c r="D1962" s="6">
        <f>IF(A1962="","",VLOOKUP($A1962,超越经验表!$A:$D,4,))</f>
        <v>2</v>
      </c>
      <c r="E1962" s="6" t="str">
        <f t="shared" si="91"/>
        <v>1.46万兆</v>
      </c>
      <c r="F1962" s="6">
        <f>IF(A1962="","",VLOOKUP($A1962,超越经验表!$A:$F,6,)-VLOOKUP($A$3-1,超越经验表!$A:$F,6,))</f>
        <v>1.457200137038705E+16</v>
      </c>
      <c r="G1962" s="6">
        <f>IF(A1962="","",VLOOKUP($A1962,超越经验表!$A:$G,7,)-VLOOKUP($A$3-1,超越经验表!$A:$G,7,))</f>
        <v>2421</v>
      </c>
      <c r="H1962" s="6">
        <f t="shared" si="92"/>
        <v>1961</v>
      </c>
    </row>
    <row r="1963" spans="1:8" x14ac:dyDescent="0.2">
      <c r="A1963" s="5">
        <f t="shared" si="93"/>
        <v>1962</v>
      </c>
      <c r="B1963" s="5" t="str">
        <f>IF(A1963="","",VLOOKUP($A1963,超越经验表!$A:$B,2,))</f>
        <v>18.89万亿</v>
      </c>
      <c r="C1963" s="5">
        <f>IF(A1963="","",VLOOKUP($A1963,超越经验表!$A:$C,3,))</f>
        <v>18888000000000</v>
      </c>
      <c r="D1963" s="5">
        <f>IF(A1963="","",VLOOKUP($A1963,超越经验表!$A:$D,4,))</f>
        <v>2</v>
      </c>
      <c r="E1963" s="5" t="str">
        <f t="shared" si="91"/>
        <v>1.46万兆</v>
      </c>
      <c r="F1963" s="5">
        <f>IF(A1963="","",VLOOKUP($A1963,超越经验表!$A:$F,6,)-VLOOKUP($A$3-1,超越经验表!$A:$F,6,))</f>
        <v>1.459088137038705E+16</v>
      </c>
      <c r="G1963" s="5">
        <f>IF(A1963="","",VLOOKUP($A1963,超越经验表!$A:$G,7,)-VLOOKUP($A$3-1,超越经验表!$A:$G,7,))</f>
        <v>2423</v>
      </c>
      <c r="H1963" s="5">
        <f t="shared" si="92"/>
        <v>1962</v>
      </c>
    </row>
    <row r="1964" spans="1:8" x14ac:dyDescent="0.2">
      <c r="A1964" s="11">
        <f t="shared" si="93"/>
        <v>1963</v>
      </c>
      <c r="B1964" s="6" t="str">
        <f>IF(A1964="","",VLOOKUP($A1964,超越经验表!$A:$B,2,))</f>
        <v>18.9万亿</v>
      </c>
      <c r="C1964" s="6">
        <f>IF(A1964="","",VLOOKUP($A1964,超越经验表!$A:$C,3,))</f>
        <v>18896000000000</v>
      </c>
      <c r="D1964" s="6">
        <f>IF(A1964="","",VLOOKUP($A1964,超越经验表!$A:$D,4,))</f>
        <v>2</v>
      </c>
      <c r="E1964" s="6" t="str">
        <f t="shared" si="91"/>
        <v>1.46万兆</v>
      </c>
      <c r="F1964" s="6">
        <f>IF(A1964="","",VLOOKUP($A1964,超越经验表!$A:$F,6,)-VLOOKUP($A$3-1,超越经验表!$A:$F,6,))</f>
        <v>1.460976937038705E+16</v>
      </c>
      <c r="G1964" s="6">
        <f>IF(A1964="","",VLOOKUP($A1964,超越经验表!$A:$G,7,)-VLOOKUP($A$3-1,超越经验表!$A:$G,7,))</f>
        <v>2425</v>
      </c>
      <c r="H1964" s="6">
        <f t="shared" si="92"/>
        <v>1963</v>
      </c>
    </row>
    <row r="1965" spans="1:8" x14ac:dyDescent="0.2">
      <c r="A1965" s="5">
        <f t="shared" si="93"/>
        <v>1964</v>
      </c>
      <c r="B1965" s="5" t="str">
        <f>IF(A1965="","",VLOOKUP($A1965,超越经验表!$A:$B,2,))</f>
        <v>18.9万亿</v>
      </c>
      <c r="C1965" s="5">
        <f>IF(A1965="","",VLOOKUP($A1965,超越经验表!$A:$C,3,))</f>
        <v>18904000000000</v>
      </c>
      <c r="D1965" s="5">
        <f>IF(A1965="","",VLOOKUP($A1965,超越经验表!$A:$D,4,))</f>
        <v>2</v>
      </c>
      <c r="E1965" s="5" t="str">
        <f t="shared" si="91"/>
        <v>1.46万兆</v>
      </c>
      <c r="F1965" s="5">
        <f>IF(A1965="","",VLOOKUP($A1965,超越经验表!$A:$F,6,)-VLOOKUP($A$3-1,超越经验表!$A:$F,6,))</f>
        <v>1.462866537038705E+16</v>
      </c>
      <c r="G1965" s="5">
        <f>IF(A1965="","",VLOOKUP($A1965,超越经验表!$A:$G,7,)-VLOOKUP($A$3-1,超越经验表!$A:$G,7,))</f>
        <v>2427</v>
      </c>
      <c r="H1965" s="5">
        <f t="shared" si="92"/>
        <v>1964</v>
      </c>
    </row>
    <row r="1966" spans="1:8" x14ac:dyDescent="0.2">
      <c r="A1966" s="11">
        <f t="shared" si="93"/>
        <v>1965</v>
      </c>
      <c r="B1966" s="6" t="str">
        <f>IF(A1966="","",VLOOKUP($A1966,超越经验表!$A:$B,2,))</f>
        <v>18.91万亿</v>
      </c>
      <c r="C1966" s="6">
        <f>IF(A1966="","",VLOOKUP($A1966,超越经验表!$A:$C,3,))</f>
        <v>18912000000000</v>
      </c>
      <c r="D1966" s="6">
        <f>IF(A1966="","",VLOOKUP($A1966,超越经验表!$A:$D,4,))</f>
        <v>2</v>
      </c>
      <c r="E1966" s="6" t="str">
        <f t="shared" si="91"/>
        <v>1.46万兆</v>
      </c>
      <c r="F1966" s="6">
        <f>IF(A1966="","",VLOOKUP($A1966,超越经验表!$A:$F,6,)-VLOOKUP($A$3-1,超越经验表!$A:$F,6,))</f>
        <v>1.464756937038705E+16</v>
      </c>
      <c r="G1966" s="6">
        <f>IF(A1966="","",VLOOKUP($A1966,超越经验表!$A:$G,7,)-VLOOKUP($A$3-1,超越经验表!$A:$G,7,))</f>
        <v>2429</v>
      </c>
      <c r="H1966" s="6">
        <f t="shared" si="92"/>
        <v>1965</v>
      </c>
    </row>
    <row r="1967" spans="1:8" x14ac:dyDescent="0.2">
      <c r="A1967" s="5">
        <f t="shared" si="93"/>
        <v>1966</v>
      </c>
      <c r="B1967" s="5" t="str">
        <f>IF(A1967="","",VLOOKUP($A1967,超越经验表!$A:$B,2,))</f>
        <v>18.92万亿</v>
      </c>
      <c r="C1967" s="5">
        <f>IF(A1967="","",VLOOKUP($A1967,超越经验表!$A:$C,3,))</f>
        <v>18920000000000</v>
      </c>
      <c r="D1967" s="5">
        <f>IF(A1967="","",VLOOKUP($A1967,超越经验表!$A:$D,4,))</f>
        <v>2</v>
      </c>
      <c r="E1967" s="5" t="str">
        <f t="shared" si="91"/>
        <v>1.47万兆</v>
      </c>
      <c r="F1967" s="5">
        <f>IF(A1967="","",VLOOKUP($A1967,超越经验表!$A:$F,6,)-VLOOKUP($A$3-1,超越经验表!$A:$F,6,))</f>
        <v>1.466648137038705E+16</v>
      </c>
      <c r="G1967" s="5">
        <f>IF(A1967="","",VLOOKUP($A1967,超越经验表!$A:$G,7,)-VLOOKUP($A$3-1,超越经验表!$A:$G,7,))</f>
        <v>2431</v>
      </c>
      <c r="H1967" s="5">
        <f t="shared" si="92"/>
        <v>1966</v>
      </c>
    </row>
    <row r="1968" spans="1:8" x14ac:dyDescent="0.2">
      <c r="A1968" s="11">
        <f t="shared" si="93"/>
        <v>1967</v>
      </c>
      <c r="B1968" s="6" t="str">
        <f>IF(A1968="","",VLOOKUP($A1968,超越经验表!$A:$B,2,))</f>
        <v>18.93万亿</v>
      </c>
      <c r="C1968" s="6">
        <f>IF(A1968="","",VLOOKUP($A1968,超越经验表!$A:$C,3,))</f>
        <v>18928000000000</v>
      </c>
      <c r="D1968" s="6">
        <f>IF(A1968="","",VLOOKUP($A1968,超越经验表!$A:$D,4,))</f>
        <v>2</v>
      </c>
      <c r="E1968" s="6" t="str">
        <f t="shared" si="91"/>
        <v>1.47万兆</v>
      </c>
      <c r="F1968" s="6">
        <f>IF(A1968="","",VLOOKUP($A1968,超越经验表!$A:$F,6,)-VLOOKUP($A$3-1,超越经验表!$A:$F,6,))</f>
        <v>1.468540137038705E+16</v>
      </c>
      <c r="G1968" s="6">
        <f>IF(A1968="","",VLOOKUP($A1968,超越经验表!$A:$G,7,)-VLOOKUP($A$3-1,超越经验表!$A:$G,7,))</f>
        <v>2433</v>
      </c>
      <c r="H1968" s="6">
        <f t="shared" si="92"/>
        <v>1967</v>
      </c>
    </row>
    <row r="1969" spans="1:8" x14ac:dyDescent="0.2">
      <c r="A1969" s="5">
        <f t="shared" si="93"/>
        <v>1968</v>
      </c>
      <c r="B1969" s="5" t="str">
        <f>IF(A1969="","",VLOOKUP($A1969,超越经验表!$A:$B,2,))</f>
        <v>18.94万亿</v>
      </c>
      <c r="C1969" s="5">
        <f>IF(A1969="","",VLOOKUP($A1969,超越经验表!$A:$C,3,))</f>
        <v>18936000000000</v>
      </c>
      <c r="D1969" s="5">
        <f>IF(A1969="","",VLOOKUP($A1969,超越经验表!$A:$D,4,))</f>
        <v>2</v>
      </c>
      <c r="E1969" s="5" t="str">
        <f t="shared" si="91"/>
        <v>1.47万兆</v>
      </c>
      <c r="F1969" s="5">
        <f>IF(A1969="","",VLOOKUP($A1969,超越经验表!$A:$F,6,)-VLOOKUP($A$3-1,超越经验表!$A:$F,6,))</f>
        <v>1.470432937038705E+16</v>
      </c>
      <c r="G1969" s="5">
        <f>IF(A1969="","",VLOOKUP($A1969,超越经验表!$A:$G,7,)-VLOOKUP($A$3-1,超越经验表!$A:$G,7,))</f>
        <v>2435</v>
      </c>
      <c r="H1969" s="5">
        <f t="shared" si="92"/>
        <v>1968</v>
      </c>
    </row>
    <row r="1970" spans="1:8" x14ac:dyDescent="0.2">
      <c r="A1970" s="11">
        <f t="shared" si="93"/>
        <v>1969</v>
      </c>
      <c r="B1970" s="6" t="str">
        <f>IF(A1970="","",VLOOKUP($A1970,超越经验表!$A:$B,2,))</f>
        <v>18.94万亿</v>
      </c>
      <c r="C1970" s="6">
        <f>IF(A1970="","",VLOOKUP($A1970,超越经验表!$A:$C,3,))</f>
        <v>18944000000000</v>
      </c>
      <c r="D1970" s="6">
        <f>IF(A1970="","",VLOOKUP($A1970,超越经验表!$A:$D,4,))</f>
        <v>2</v>
      </c>
      <c r="E1970" s="6" t="str">
        <f t="shared" si="91"/>
        <v>1.47万兆</v>
      </c>
      <c r="F1970" s="6">
        <f>IF(A1970="","",VLOOKUP($A1970,超越经验表!$A:$F,6,)-VLOOKUP($A$3-1,超越经验表!$A:$F,6,))</f>
        <v>1.472326537038705E+16</v>
      </c>
      <c r="G1970" s="6">
        <f>IF(A1970="","",VLOOKUP($A1970,超越经验表!$A:$G,7,)-VLOOKUP($A$3-1,超越经验表!$A:$G,7,))</f>
        <v>2437</v>
      </c>
      <c r="H1970" s="6">
        <f t="shared" si="92"/>
        <v>1969</v>
      </c>
    </row>
    <row r="1971" spans="1:8" x14ac:dyDescent="0.2">
      <c r="A1971" s="5">
        <f t="shared" si="93"/>
        <v>1970</v>
      </c>
      <c r="B1971" s="5" t="str">
        <f>IF(A1971="","",VLOOKUP($A1971,超越经验表!$A:$B,2,))</f>
        <v>18.95万亿</v>
      </c>
      <c r="C1971" s="5">
        <f>IF(A1971="","",VLOOKUP($A1971,超越经验表!$A:$C,3,))</f>
        <v>18952000000000</v>
      </c>
      <c r="D1971" s="5">
        <f>IF(A1971="","",VLOOKUP($A1971,超越经验表!$A:$D,4,))</f>
        <v>2</v>
      </c>
      <c r="E1971" s="5" t="str">
        <f t="shared" si="91"/>
        <v>1.47万兆</v>
      </c>
      <c r="F1971" s="5">
        <f>IF(A1971="","",VLOOKUP($A1971,超越经验表!$A:$F,6,)-VLOOKUP($A$3-1,超越经验表!$A:$F,6,))</f>
        <v>1.474220937038705E+16</v>
      </c>
      <c r="G1971" s="5">
        <f>IF(A1971="","",VLOOKUP($A1971,超越经验表!$A:$G,7,)-VLOOKUP($A$3-1,超越经验表!$A:$G,7,))</f>
        <v>2439</v>
      </c>
      <c r="H1971" s="5">
        <f t="shared" si="92"/>
        <v>1970</v>
      </c>
    </row>
    <row r="1972" spans="1:8" x14ac:dyDescent="0.2">
      <c r="A1972" s="11">
        <f t="shared" si="93"/>
        <v>1971</v>
      </c>
      <c r="B1972" s="6" t="str">
        <f>IF(A1972="","",VLOOKUP($A1972,超越经验表!$A:$B,2,))</f>
        <v>18.96万亿</v>
      </c>
      <c r="C1972" s="6">
        <f>IF(A1972="","",VLOOKUP($A1972,超越经验表!$A:$C,3,))</f>
        <v>18960000000000</v>
      </c>
      <c r="D1972" s="6">
        <f>IF(A1972="","",VLOOKUP($A1972,超越经验表!$A:$D,4,))</f>
        <v>2</v>
      </c>
      <c r="E1972" s="6" t="str">
        <f t="shared" si="91"/>
        <v>1.48万兆</v>
      </c>
      <c r="F1972" s="6">
        <f>IF(A1972="","",VLOOKUP($A1972,超越经验表!$A:$F,6,)-VLOOKUP($A$3-1,超越经验表!$A:$F,6,))</f>
        <v>1.476116137038705E+16</v>
      </c>
      <c r="G1972" s="6">
        <f>IF(A1972="","",VLOOKUP($A1972,超越经验表!$A:$G,7,)-VLOOKUP($A$3-1,超越经验表!$A:$G,7,))</f>
        <v>2441</v>
      </c>
      <c r="H1972" s="6">
        <f t="shared" si="92"/>
        <v>1971</v>
      </c>
    </row>
    <row r="1973" spans="1:8" x14ac:dyDescent="0.2">
      <c r="A1973" s="5">
        <f t="shared" si="93"/>
        <v>1972</v>
      </c>
      <c r="B1973" s="5" t="str">
        <f>IF(A1973="","",VLOOKUP($A1973,超越经验表!$A:$B,2,))</f>
        <v>18.97万亿</v>
      </c>
      <c r="C1973" s="5">
        <f>IF(A1973="","",VLOOKUP($A1973,超越经验表!$A:$C,3,))</f>
        <v>18968000000000</v>
      </c>
      <c r="D1973" s="5">
        <f>IF(A1973="","",VLOOKUP($A1973,超越经验表!$A:$D,4,))</f>
        <v>2</v>
      </c>
      <c r="E1973" s="5" t="str">
        <f t="shared" si="91"/>
        <v>1.48万兆</v>
      </c>
      <c r="F1973" s="5">
        <f>IF(A1973="","",VLOOKUP($A1973,超越经验表!$A:$F,6,)-VLOOKUP($A$3-1,超越经验表!$A:$F,6,))</f>
        <v>1.478012137038705E+16</v>
      </c>
      <c r="G1973" s="5">
        <f>IF(A1973="","",VLOOKUP($A1973,超越经验表!$A:$G,7,)-VLOOKUP($A$3-1,超越经验表!$A:$G,7,))</f>
        <v>2443</v>
      </c>
      <c r="H1973" s="5">
        <f t="shared" si="92"/>
        <v>1972</v>
      </c>
    </row>
    <row r="1974" spans="1:8" x14ac:dyDescent="0.2">
      <c r="A1974" s="11">
        <f t="shared" si="93"/>
        <v>1973</v>
      </c>
      <c r="B1974" s="6" t="str">
        <f>IF(A1974="","",VLOOKUP($A1974,超越经验表!$A:$B,2,))</f>
        <v>18.98万亿</v>
      </c>
      <c r="C1974" s="6">
        <f>IF(A1974="","",VLOOKUP($A1974,超越经验表!$A:$C,3,))</f>
        <v>18976000000000</v>
      </c>
      <c r="D1974" s="6">
        <f>IF(A1974="","",VLOOKUP($A1974,超越经验表!$A:$D,4,))</f>
        <v>2</v>
      </c>
      <c r="E1974" s="6" t="str">
        <f t="shared" si="91"/>
        <v>1.48万兆</v>
      </c>
      <c r="F1974" s="6">
        <f>IF(A1974="","",VLOOKUP($A1974,超越经验表!$A:$F,6,)-VLOOKUP($A$3-1,超越经验表!$A:$F,6,))</f>
        <v>1.479908937038705E+16</v>
      </c>
      <c r="G1974" s="6">
        <f>IF(A1974="","",VLOOKUP($A1974,超越经验表!$A:$G,7,)-VLOOKUP($A$3-1,超越经验表!$A:$G,7,))</f>
        <v>2445</v>
      </c>
      <c r="H1974" s="6">
        <f t="shared" si="92"/>
        <v>1973</v>
      </c>
    </row>
    <row r="1975" spans="1:8" x14ac:dyDescent="0.2">
      <c r="A1975" s="5">
        <f t="shared" si="93"/>
        <v>1974</v>
      </c>
      <c r="B1975" s="5" t="str">
        <f>IF(A1975="","",VLOOKUP($A1975,超越经验表!$A:$B,2,))</f>
        <v>18.98万亿</v>
      </c>
      <c r="C1975" s="5">
        <f>IF(A1975="","",VLOOKUP($A1975,超越经验表!$A:$C,3,))</f>
        <v>18984000000000</v>
      </c>
      <c r="D1975" s="5">
        <f>IF(A1975="","",VLOOKUP($A1975,超越经验表!$A:$D,4,))</f>
        <v>2</v>
      </c>
      <c r="E1975" s="5" t="str">
        <f t="shared" si="91"/>
        <v>1.48万兆</v>
      </c>
      <c r="F1975" s="5">
        <f>IF(A1975="","",VLOOKUP($A1975,超越经验表!$A:$F,6,)-VLOOKUP($A$3-1,超越经验表!$A:$F,6,))</f>
        <v>1.481806537038705E+16</v>
      </c>
      <c r="G1975" s="5">
        <f>IF(A1975="","",VLOOKUP($A1975,超越经验表!$A:$G,7,)-VLOOKUP($A$3-1,超越经验表!$A:$G,7,))</f>
        <v>2447</v>
      </c>
      <c r="H1975" s="5">
        <f t="shared" si="92"/>
        <v>1974</v>
      </c>
    </row>
    <row r="1976" spans="1:8" x14ac:dyDescent="0.2">
      <c r="A1976" s="11">
        <f t="shared" si="93"/>
        <v>1975</v>
      </c>
      <c r="B1976" s="6" t="str">
        <f>IF(A1976="","",VLOOKUP($A1976,超越经验表!$A:$B,2,))</f>
        <v>18.99万亿</v>
      </c>
      <c r="C1976" s="6">
        <f>IF(A1976="","",VLOOKUP($A1976,超越经验表!$A:$C,3,))</f>
        <v>18992000000000</v>
      </c>
      <c r="D1976" s="6">
        <f>IF(A1976="","",VLOOKUP($A1976,超越经验表!$A:$D,4,))</f>
        <v>2</v>
      </c>
      <c r="E1976" s="6" t="str">
        <f t="shared" si="91"/>
        <v>1.48万兆</v>
      </c>
      <c r="F1976" s="6">
        <f>IF(A1976="","",VLOOKUP($A1976,超越经验表!$A:$F,6,)-VLOOKUP($A$3-1,超越经验表!$A:$F,6,))</f>
        <v>1.483704937038705E+16</v>
      </c>
      <c r="G1976" s="6">
        <f>IF(A1976="","",VLOOKUP($A1976,超越经验表!$A:$G,7,)-VLOOKUP($A$3-1,超越经验表!$A:$G,7,))</f>
        <v>2449</v>
      </c>
      <c r="H1976" s="6">
        <f t="shared" si="92"/>
        <v>1975</v>
      </c>
    </row>
    <row r="1977" spans="1:8" x14ac:dyDescent="0.2">
      <c r="A1977" s="5">
        <f t="shared" si="93"/>
        <v>1976</v>
      </c>
      <c r="B1977" s="5" t="str">
        <f>IF(A1977="","",VLOOKUP($A1977,超越经验表!$A:$B,2,))</f>
        <v>19万亿</v>
      </c>
      <c r="C1977" s="5">
        <f>IF(A1977="","",VLOOKUP($A1977,超越经验表!$A:$C,3,))</f>
        <v>19000000000000</v>
      </c>
      <c r="D1977" s="5">
        <f>IF(A1977="","",VLOOKUP($A1977,超越经验表!$A:$D,4,))</f>
        <v>2</v>
      </c>
      <c r="E1977" s="5" t="str">
        <f t="shared" si="91"/>
        <v>1.49万兆</v>
      </c>
      <c r="F1977" s="5">
        <f>IF(A1977="","",VLOOKUP($A1977,超越经验表!$A:$F,6,)-VLOOKUP($A$3-1,超越经验表!$A:$F,6,))</f>
        <v>1.485604137038705E+16</v>
      </c>
      <c r="G1977" s="5">
        <f>IF(A1977="","",VLOOKUP($A1977,超越经验表!$A:$G,7,)-VLOOKUP($A$3-1,超越经验表!$A:$G,7,))</f>
        <v>2451</v>
      </c>
      <c r="H1977" s="5">
        <f t="shared" si="92"/>
        <v>1976</v>
      </c>
    </row>
    <row r="1978" spans="1:8" x14ac:dyDescent="0.2">
      <c r="A1978" s="11">
        <f t="shared" si="93"/>
        <v>1977</v>
      </c>
      <c r="B1978" s="6" t="str">
        <f>IF(A1978="","",VLOOKUP($A1978,超越经验表!$A:$B,2,))</f>
        <v>19.01万亿</v>
      </c>
      <c r="C1978" s="6">
        <f>IF(A1978="","",VLOOKUP($A1978,超越经验表!$A:$C,3,))</f>
        <v>19008000000000</v>
      </c>
      <c r="D1978" s="6">
        <f>IF(A1978="","",VLOOKUP($A1978,超越经验表!$A:$D,4,))</f>
        <v>2</v>
      </c>
      <c r="E1978" s="6" t="str">
        <f t="shared" si="91"/>
        <v>1.49万兆</v>
      </c>
      <c r="F1978" s="6">
        <f>IF(A1978="","",VLOOKUP($A1978,超越经验表!$A:$F,6,)-VLOOKUP($A$3-1,超越经验表!$A:$F,6,))</f>
        <v>1.487504137038705E+16</v>
      </c>
      <c r="G1978" s="6">
        <f>IF(A1978="","",VLOOKUP($A1978,超越经验表!$A:$G,7,)-VLOOKUP($A$3-1,超越经验表!$A:$G,7,))</f>
        <v>2453</v>
      </c>
      <c r="H1978" s="6">
        <f t="shared" si="92"/>
        <v>1977</v>
      </c>
    </row>
    <row r="1979" spans="1:8" x14ac:dyDescent="0.2">
      <c r="A1979" s="5">
        <f t="shared" si="93"/>
        <v>1978</v>
      </c>
      <c r="B1979" s="5" t="str">
        <f>IF(A1979="","",VLOOKUP($A1979,超越经验表!$A:$B,2,))</f>
        <v>19.02万亿</v>
      </c>
      <c r="C1979" s="5">
        <f>IF(A1979="","",VLOOKUP($A1979,超越经验表!$A:$C,3,))</f>
        <v>19016000000000</v>
      </c>
      <c r="D1979" s="5">
        <f>IF(A1979="","",VLOOKUP($A1979,超越经验表!$A:$D,4,))</f>
        <v>2</v>
      </c>
      <c r="E1979" s="5" t="str">
        <f t="shared" si="91"/>
        <v>1.49万兆</v>
      </c>
      <c r="F1979" s="5">
        <f>IF(A1979="","",VLOOKUP($A1979,超越经验表!$A:$F,6,)-VLOOKUP($A$3-1,超越经验表!$A:$F,6,))</f>
        <v>1.489404937038705E+16</v>
      </c>
      <c r="G1979" s="5">
        <f>IF(A1979="","",VLOOKUP($A1979,超越经验表!$A:$G,7,)-VLOOKUP($A$3-1,超越经验表!$A:$G,7,))</f>
        <v>2455</v>
      </c>
      <c r="H1979" s="5">
        <f t="shared" si="92"/>
        <v>1978</v>
      </c>
    </row>
    <row r="1980" spans="1:8" x14ac:dyDescent="0.2">
      <c r="A1980" s="11">
        <f t="shared" si="93"/>
        <v>1979</v>
      </c>
      <c r="B1980" s="6" t="str">
        <f>IF(A1980="","",VLOOKUP($A1980,超越经验表!$A:$B,2,))</f>
        <v>19.02万亿</v>
      </c>
      <c r="C1980" s="6">
        <f>IF(A1980="","",VLOOKUP($A1980,超越经验表!$A:$C,3,))</f>
        <v>19024000000000</v>
      </c>
      <c r="D1980" s="6">
        <f>IF(A1980="","",VLOOKUP($A1980,超越经验表!$A:$D,4,))</f>
        <v>2</v>
      </c>
      <c r="E1980" s="6" t="str">
        <f t="shared" si="91"/>
        <v>1.49万兆</v>
      </c>
      <c r="F1980" s="6">
        <f>IF(A1980="","",VLOOKUP($A1980,超越经验表!$A:$F,6,)-VLOOKUP($A$3-1,超越经验表!$A:$F,6,))</f>
        <v>1.491306537038705E+16</v>
      </c>
      <c r="G1980" s="6">
        <f>IF(A1980="","",VLOOKUP($A1980,超越经验表!$A:$G,7,)-VLOOKUP($A$3-1,超越经验表!$A:$G,7,))</f>
        <v>2457</v>
      </c>
      <c r="H1980" s="6">
        <f t="shared" si="92"/>
        <v>1979</v>
      </c>
    </row>
    <row r="1981" spans="1:8" x14ac:dyDescent="0.2">
      <c r="A1981" s="5">
        <f t="shared" si="93"/>
        <v>1980</v>
      </c>
      <c r="B1981" s="5" t="str">
        <f>IF(A1981="","",VLOOKUP($A1981,超越经验表!$A:$B,2,))</f>
        <v>19.03万亿</v>
      </c>
      <c r="C1981" s="5">
        <f>IF(A1981="","",VLOOKUP($A1981,超越经验表!$A:$C,3,))</f>
        <v>19032000000000</v>
      </c>
      <c r="D1981" s="5">
        <f>IF(A1981="","",VLOOKUP($A1981,超越经验表!$A:$D,4,))</f>
        <v>2</v>
      </c>
      <c r="E1981" s="5" t="str">
        <f t="shared" si="91"/>
        <v>1.49万兆</v>
      </c>
      <c r="F1981" s="5">
        <f>IF(A1981="","",VLOOKUP($A1981,超越经验表!$A:$F,6,)-VLOOKUP($A$3-1,超越经验表!$A:$F,6,))</f>
        <v>1.493208937038705E+16</v>
      </c>
      <c r="G1981" s="5">
        <f>IF(A1981="","",VLOOKUP($A1981,超越经验表!$A:$G,7,)-VLOOKUP($A$3-1,超越经验表!$A:$G,7,))</f>
        <v>2459</v>
      </c>
      <c r="H1981" s="5">
        <f t="shared" si="92"/>
        <v>1980</v>
      </c>
    </row>
    <row r="1982" spans="1:8" x14ac:dyDescent="0.2">
      <c r="A1982" s="11">
        <f t="shared" si="93"/>
        <v>1981</v>
      </c>
      <c r="B1982" s="6" t="str">
        <f>IF(A1982="","",VLOOKUP($A1982,超越经验表!$A:$B,2,))</f>
        <v>19.04万亿</v>
      </c>
      <c r="C1982" s="6">
        <f>IF(A1982="","",VLOOKUP($A1982,超越经验表!$A:$C,3,))</f>
        <v>19040000000000</v>
      </c>
      <c r="D1982" s="6">
        <f>IF(A1982="","",VLOOKUP($A1982,超越经验表!$A:$D,4,))</f>
        <v>2</v>
      </c>
      <c r="E1982" s="6" t="str">
        <f t="shared" si="91"/>
        <v>1.5万兆</v>
      </c>
      <c r="F1982" s="6">
        <f>IF(A1982="","",VLOOKUP($A1982,超越经验表!$A:$F,6,)-VLOOKUP($A$3-1,超越经验表!$A:$F,6,))</f>
        <v>1.495112137038705E+16</v>
      </c>
      <c r="G1982" s="6">
        <f>IF(A1982="","",VLOOKUP($A1982,超越经验表!$A:$G,7,)-VLOOKUP($A$3-1,超越经验表!$A:$G,7,))</f>
        <v>2461</v>
      </c>
      <c r="H1982" s="6">
        <f t="shared" si="92"/>
        <v>1981</v>
      </c>
    </row>
    <row r="1983" spans="1:8" x14ac:dyDescent="0.2">
      <c r="A1983" s="5">
        <f t="shared" si="93"/>
        <v>1982</v>
      </c>
      <c r="B1983" s="5" t="str">
        <f>IF(A1983="","",VLOOKUP($A1983,超越经验表!$A:$B,2,))</f>
        <v>19.05万亿</v>
      </c>
      <c r="C1983" s="5">
        <f>IF(A1983="","",VLOOKUP($A1983,超越经验表!$A:$C,3,))</f>
        <v>19048000000000</v>
      </c>
      <c r="D1983" s="5">
        <f>IF(A1983="","",VLOOKUP($A1983,超越经验表!$A:$D,4,))</f>
        <v>2</v>
      </c>
      <c r="E1983" s="5" t="str">
        <f t="shared" si="91"/>
        <v>1.5万兆</v>
      </c>
      <c r="F1983" s="5">
        <f>IF(A1983="","",VLOOKUP($A1983,超越经验表!$A:$F,6,)-VLOOKUP($A$3-1,超越经验表!$A:$F,6,))</f>
        <v>1.497016137038705E+16</v>
      </c>
      <c r="G1983" s="5">
        <f>IF(A1983="","",VLOOKUP($A1983,超越经验表!$A:$G,7,)-VLOOKUP($A$3-1,超越经验表!$A:$G,7,))</f>
        <v>2463</v>
      </c>
      <c r="H1983" s="5">
        <f t="shared" si="92"/>
        <v>1982</v>
      </c>
    </row>
    <row r="1984" spans="1:8" x14ac:dyDescent="0.2">
      <c r="A1984" s="11">
        <f t="shared" si="93"/>
        <v>1983</v>
      </c>
      <c r="B1984" s="6" t="str">
        <f>IF(A1984="","",VLOOKUP($A1984,超越经验表!$A:$B,2,))</f>
        <v>19.06万亿</v>
      </c>
      <c r="C1984" s="6">
        <f>IF(A1984="","",VLOOKUP($A1984,超越经验表!$A:$C,3,))</f>
        <v>19056000000000</v>
      </c>
      <c r="D1984" s="6">
        <f>IF(A1984="","",VLOOKUP($A1984,超越经验表!$A:$D,4,))</f>
        <v>2</v>
      </c>
      <c r="E1984" s="6" t="str">
        <f t="shared" si="91"/>
        <v>1.5万兆</v>
      </c>
      <c r="F1984" s="6">
        <f>IF(A1984="","",VLOOKUP($A1984,超越经验表!$A:$F,6,)-VLOOKUP($A$3-1,超越经验表!$A:$F,6,))</f>
        <v>1.498920937038705E+16</v>
      </c>
      <c r="G1984" s="6">
        <f>IF(A1984="","",VLOOKUP($A1984,超越经验表!$A:$G,7,)-VLOOKUP($A$3-1,超越经验表!$A:$G,7,))</f>
        <v>2465</v>
      </c>
      <c r="H1984" s="6">
        <f t="shared" si="92"/>
        <v>1983</v>
      </c>
    </row>
    <row r="1985" spans="1:8" x14ac:dyDescent="0.2">
      <c r="A1985" s="5">
        <f t="shared" si="93"/>
        <v>1984</v>
      </c>
      <c r="B1985" s="5" t="str">
        <f>IF(A1985="","",VLOOKUP($A1985,超越经验表!$A:$B,2,))</f>
        <v>19.06万亿</v>
      </c>
      <c r="C1985" s="5">
        <f>IF(A1985="","",VLOOKUP($A1985,超越经验表!$A:$C,3,))</f>
        <v>19064000000000</v>
      </c>
      <c r="D1985" s="5">
        <f>IF(A1985="","",VLOOKUP($A1985,超越经验表!$A:$D,4,))</f>
        <v>2</v>
      </c>
      <c r="E1985" s="5" t="str">
        <f t="shared" si="91"/>
        <v>1.5万兆</v>
      </c>
      <c r="F1985" s="5">
        <f>IF(A1985="","",VLOOKUP($A1985,超越经验表!$A:$F,6,)-VLOOKUP($A$3-1,超越经验表!$A:$F,6,))</f>
        <v>1.500826537038705E+16</v>
      </c>
      <c r="G1985" s="5">
        <f>IF(A1985="","",VLOOKUP($A1985,超越经验表!$A:$G,7,)-VLOOKUP($A$3-1,超越经验表!$A:$G,7,))</f>
        <v>2467</v>
      </c>
      <c r="H1985" s="5">
        <f t="shared" si="92"/>
        <v>1984</v>
      </c>
    </row>
    <row r="1986" spans="1:8" x14ac:dyDescent="0.2">
      <c r="A1986" s="11">
        <f t="shared" si="93"/>
        <v>1985</v>
      </c>
      <c r="B1986" s="6" t="str">
        <f>IF(A1986="","",VLOOKUP($A1986,超越经验表!$A:$B,2,))</f>
        <v>19.07万亿</v>
      </c>
      <c r="C1986" s="6">
        <f>IF(A1986="","",VLOOKUP($A1986,超越经验表!$A:$C,3,))</f>
        <v>19072000000000</v>
      </c>
      <c r="D1986" s="6">
        <f>IF(A1986="","",VLOOKUP($A1986,超越经验表!$A:$D,4,))</f>
        <v>2</v>
      </c>
      <c r="E1986" s="6" t="str">
        <f t="shared" si="91"/>
        <v>1.5万兆</v>
      </c>
      <c r="F1986" s="6">
        <f>IF(A1986="","",VLOOKUP($A1986,超越经验表!$A:$F,6,)-VLOOKUP($A$3-1,超越经验表!$A:$F,6,))</f>
        <v>1.502732937038705E+16</v>
      </c>
      <c r="G1986" s="6">
        <f>IF(A1986="","",VLOOKUP($A1986,超越经验表!$A:$G,7,)-VLOOKUP($A$3-1,超越经验表!$A:$G,7,))</f>
        <v>2469</v>
      </c>
      <c r="H1986" s="6">
        <f t="shared" si="92"/>
        <v>1985</v>
      </c>
    </row>
    <row r="1987" spans="1:8" x14ac:dyDescent="0.2">
      <c r="A1987" s="5">
        <f t="shared" si="93"/>
        <v>1986</v>
      </c>
      <c r="B1987" s="5" t="str">
        <f>IF(A1987="","",VLOOKUP($A1987,超越经验表!$A:$B,2,))</f>
        <v>19.08万亿</v>
      </c>
      <c r="C1987" s="5">
        <f>IF(A1987="","",VLOOKUP($A1987,超越经验表!$A:$C,3,))</f>
        <v>19080000000000</v>
      </c>
      <c r="D1987" s="5">
        <f>IF(A1987="","",VLOOKUP($A1987,超越经验表!$A:$D,4,))</f>
        <v>2</v>
      </c>
      <c r="E1987" s="5" t="str">
        <f t="shared" si="91"/>
        <v>1.5万兆</v>
      </c>
      <c r="F1987" s="5">
        <f>IF(A1987="","",VLOOKUP($A1987,超越经验表!$A:$F,6,)-VLOOKUP($A$3-1,超越经验表!$A:$F,6,))</f>
        <v>1.504640137038705E+16</v>
      </c>
      <c r="G1987" s="5">
        <f>IF(A1987="","",VLOOKUP($A1987,超越经验表!$A:$G,7,)-VLOOKUP($A$3-1,超越经验表!$A:$G,7,))</f>
        <v>2471</v>
      </c>
      <c r="H1987" s="5">
        <f t="shared" si="92"/>
        <v>1986</v>
      </c>
    </row>
    <row r="1988" spans="1:8" x14ac:dyDescent="0.2">
      <c r="A1988" s="11">
        <f t="shared" si="93"/>
        <v>1987</v>
      </c>
      <c r="B1988" s="6" t="str">
        <f>IF(A1988="","",VLOOKUP($A1988,超越经验表!$A:$B,2,))</f>
        <v>19.09万亿</v>
      </c>
      <c r="C1988" s="6">
        <f>IF(A1988="","",VLOOKUP($A1988,超越经验表!$A:$C,3,))</f>
        <v>19088000000000</v>
      </c>
      <c r="D1988" s="6">
        <f>IF(A1988="","",VLOOKUP($A1988,超越经验表!$A:$D,4,))</f>
        <v>2</v>
      </c>
      <c r="E1988" s="6" t="str">
        <f t="shared" si="91"/>
        <v>1.51万兆</v>
      </c>
      <c r="F1988" s="6">
        <f>IF(A1988="","",VLOOKUP($A1988,超越经验表!$A:$F,6,)-VLOOKUP($A$3-1,超越经验表!$A:$F,6,))</f>
        <v>1.506548137038705E+16</v>
      </c>
      <c r="G1988" s="6">
        <f>IF(A1988="","",VLOOKUP($A1988,超越经验表!$A:$G,7,)-VLOOKUP($A$3-1,超越经验表!$A:$G,7,))</f>
        <v>2473</v>
      </c>
      <c r="H1988" s="6">
        <f t="shared" si="92"/>
        <v>1987</v>
      </c>
    </row>
    <row r="1989" spans="1:8" x14ac:dyDescent="0.2">
      <c r="A1989" s="5">
        <f t="shared" si="93"/>
        <v>1988</v>
      </c>
      <c r="B1989" s="5" t="str">
        <f>IF(A1989="","",VLOOKUP($A1989,超越经验表!$A:$B,2,))</f>
        <v>19.1万亿</v>
      </c>
      <c r="C1989" s="5">
        <f>IF(A1989="","",VLOOKUP($A1989,超越经验表!$A:$C,3,))</f>
        <v>19096000000000</v>
      </c>
      <c r="D1989" s="5">
        <f>IF(A1989="","",VLOOKUP($A1989,超越经验表!$A:$D,4,))</f>
        <v>2</v>
      </c>
      <c r="E1989" s="5" t="str">
        <f t="shared" ref="E1989:E2052" si="94">IF(A1989="","",IF(F1989&gt;9999999999999990,ROUND(F1989/10000000000000000,2)&amp;"万兆",IF(F1989&gt;999999999999,ROUND(F1989/1000000000000,2)&amp;"万亿",IF(F1989&gt;99999999,ROUND(F1989/100000000,2)&amp;"亿",ROUND(F1989/10000,2)&amp;"万"))))</f>
        <v>1.51万兆</v>
      </c>
      <c r="F1989" s="5">
        <f>IF(A1989="","",VLOOKUP($A1989,超越经验表!$A:$F,6,)-VLOOKUP($A$3-1,超越经验表!$A:$F,6,))</f>
        <v>1.508456937038705E+16</v>
      </c>
      <c r="G1989" s="5">
        <f>IF(A1989="","",VLOOKUP($A1989,超越经验表!$A:$G,7,)-VLOOKUP($A$3-1,超越经验表!$A:$G,7,))</f>
        <v>2475</v>
      </c>
      <c r="H1989" s="5">
        <f t="shared" ref="H1989:H2052" si="95">A1989</f>
        <v>1988</v>
      </c>
    </row>
    <row r="1990" spans="1:8" x14ac:dyDescent="0.2">
      <c r="A1990" s="11">
        <f t="shared" si="93"/>
        <v>1989</v>
      </c>
      <c r="B1990" s="6" t="str">
        <f>IF(A1990="","",VLOOKUP($A1990,超越经验表!$A:$B,2,))</f>
        <v>19.1万亿</v>
      </c>
      <c r="C1990" s="6">
        <f>IF(A1990="","",VLOOKUP($A1990,超越经验表!$A:$C,3,))</f>
        <v>19104000000000</v>
      </c>
      <c r="D1990" s="6">
        <f>IF(A1990="","",VLOOKUP($A1990,超越经验表!$A:$D,4,))</f>
        <v>2</v>
      </c>
      <c r="E1990" s="6" t="str">
        <f t="shared" si="94"/>
        <v>1.51万兆</v>
      </c>
      <c r="F1990" s="6">
        <f>IF(A1990="","",VLOOKUP($A1990,超越经验表!$A:$F,6,)-VLOOKUP($A$3-1,超越经验表!$A:$F,6,))</f>
        <v>1.510366537038705E+16</v>
      </c>
      <c r="G1990" s="6">
        <f>IF(A1990="","",VLOOKUP($A1990,超越经验表!$A:$G,7,)-VLOOKUP($A$3-1,超越经验表!$A:$G,7,))</f>
        <v>2477</v>
      </c>
      <c r="H1990" s="6">
        <f t="shared" si="95"/>
        <v>1989</v>
      </c>
    </row>
    <row r="1991" spans="1:8" x14ac:dyDescent="0.2">
      <c r="A1991" s="5">
        <f t="shared" ref="A1991:A2054" si="96">IF(A1990="","",IF(A1990+1&lt;=4000,A1990+1,""))</f>
        <v>1990</v>
      </c>
      <c r="B1991" s="5" t="str">
        <f>IF(A1991="","",VLOOKUP($A1991,超越经验表!$A:$B,2,))</f>
        <v>19.11万亿</v>
      </c>
      <c r="C1991" s="5">
        <f>IF(A1991="","",VLOOKUP($A1991,超越经验表!$A:$C,3,))</f>
        <v>19112000000000</v>
      </c>
      <c r="D1991" s="5">
        <f>IF(A1991="","",VLOOKUP($A1991,超越经验表!$A:$D,4,))</f>
        <v>2</v>
      </c>
      <c r="E1991" s="5" t="str">
        <f t="shared" si="94"/>
        <v>1.51万兆</v>
      </c>
      <c r="F1991" s="5">
        <f>IF(A1991="","",VLOOKUP($A1991,超越经验表!$A:$F,6,)-VLOOKUP($A$3-1,超越经验表!$A:$F,6,))</f>
        <v>1.512276937038705E+16</v>
      </c>
      <c r="G1991" s="5">
        <f>IF(A1991="","",VLOOKUP($A1991,超越经验表!$A:$G,7,)-VLOOKUP($A$3-1,超越经验表!$A:$G,7,))</f>
        <v>2479</v>
      </c>
      <c r="H1991" s="5">
        <f t="shared" si="95"/>
        <v>1990</v>
      </c>
    </row>
    <row r="1992" spans="1:8" x14ac:dyDescent="0.2">
      <c r="A1992" s="11">
        <f t="shared" si="96"/>
        <v>1991</v>
      </c>
      <c r="B1992" s="6" t="str">
        <f>IF(A1992="","",VLOOKUP($A1992,超越经验表!$A:$B,2,))</f>
        <v>19.12万亿</v>
      </c>
      <c r="C1992" s="6">
        <f>IF(A1992="","",VLOOKUP($A1992,超越经验表!$A:$C,3,))</f>
        <v>19120000000000</v>
      </c>
      <c r="D1992" s="6">
        <f>IF(A1992="","",VLOOKUP($A1992,超越经验表!$A:$D,4,))</f>
        <v>2</v>
      </c>
      <c r="E1992" s="6" t="str">
        <f t="shared" si="94"/>
        <v>1.51万兆</v>
      </c>
      <c r="F1992" s="6">
        <f>IF(A1992="","",VLOOKUP($A1992,超越经验表!$A:$F,6,)-VLOOKUP($A$3-1,超越经验表!$A:$F,6,))</f>
        <v>1.514188137038705E+16</v>
      </c>
      <c r="G1992" s="6">
        <f>IF(A1992="","",VLOOKUP($A1992,超越经验表!$A:$G,7,)-VLOOKUP($A$3-1,超越经验表!$A:$G,7,))</f>
        <v>2481</v>
      </c>
      <c r="H1992" s="6">
        <f t="shared" si="95"/>
        <v>1991</v>
      </c>
    </row>
    <row r="1993" spans="1:8" x14ac:dyDescent="0.2">
      <c r="A1993" s="5">
        <f t="shared" si="96"/>
        <v>1992</v>
      </c>
      <c r="B1993" s="5" t="str">
        <f>IF(A1993="","",VLOOKUP($A1993,超越经验表!$A:$B,2,))</f>
        <v>19.13万亿</v>
      </c>
      <c r="C1993" s="5">
        <f>IF(A1993="","",VLOOKUP($A1993,超越经验表!$A:$C,3,))</f>
        <v>19128000000000</v>
      </c>
      <c r="D1993" s="5">
        <f>IF(A1993="","",VLOOKUP($A1993,超越经验表!$A:$D,4,))</f>
        <v>2</v>
      </c>
      <c r="E1993" s="5" t="str">
        <f t="shared" si="94"/>
        <v>1.52万兆</v>
      </c>
      <c r="F1993" s="5">
        <f>IF(A1993="","",VLOOKUP($A1993,超越经验表!$A:$F,6,)-VLOOKUP($A$3-1,超越经验表!$A:$F,6,))</f>
        <v>1.516100137038705E+16</v>
      </c>
      <c r="G1993" s="5">
        <f>IF(A1993="","",VLOOKUP($A1993,超越经验表!$A:$G,7,)-VLOOKUP($A$3-1,超越经验表!$A:$G,7,))</f>
        <v>2483</v>
      </c>
      <c r="H1993" s="5">
        <f t="shared" si="95"/>
        <v>1992</v>
      </c>
    </row>
    <row r="1994" spans="1:8" x14ac:dyDescent="0.2">
      <c r="A1994" s="11">
        <f t="shared" si="96"/>
        <v>1993</v>
      </c>
      <c r="B1994" s="6" t="str">
        <f>IF(A1994="","",VLOOKUP($A1994,超越经验表!$A:$B,2,))</f>
        <v>19.14万亿</v>
      </c>
      <c r="C1994" s="6">
        <f>IF(A1994="","",VLOOKUP($A1994,超越经验表!$A:$C,3,))</f>
        <v>19136000000000</v>
      </c>
      <c r="D1994" s="6">
        <f>IF(A1994="","",VLOOKUP($A1994,超越经验表!$A:$D,4,))</f>
        <v>2</v>
      </c>
      <c r="E1994" s="6" t="str">
        <f t="shared" si="94"/>
        <v>1.52万兆</v>
      </c>
      <c r="F1994" s="6">
        <f>IF(A1994="","",VLOOKUP($A1994,超越经验表!$A:$F,6,)-VLOOKUP($A$3-1,超越经验表!$A:$F,6,))</f>
        <v>1.518012937038705E+16</v>
      </c>
      <c r="G1994" s="6">
        <f>IF(A1994="","",VLOOKUP($A1994,超越经验表!$A:$G,7,)-VLOOKUP($A$3-1,超越经验表!$A:$G,7,))</f>
        <v>2485</v>
      </c>
      <c r="H1994" s="6">
        <f t="shared" si="95"/>
        <v>1993</v>
      </c>
    </row>
    <row r="1995" spans="1:8" x14ac:dyDescent="0.2">
      <c r="A1995" s="5">
        <f t="shared" si="96"/>
        <v>1994</v>
      </c>
      <c r="B1995" s="5" t="str">
        <f>IF(A1995="","",VLOOKUP($A1995,超越经验表!$A:$B,2,))</f>
        <v>19.14万亿</v>
      </c>
      <c r="C1995" s="5">
        <f>IF(A1995="","",VLOOKUP($A1995,超越经验表!$A:$C,3,))</f>
        <v>19144000000000</v>
      </c>
      <c r="D1995" s="5">
        <f>IF(A1995="","",VLOOKUP($A1995,超越经验表!$A:$D,4,))</f>
        <v>2</v>
      </c>
      <c r="E1995" s="5" t="str">
        <f t="shared" si="94"/>
        <v>1.52万兆</v>
      </c>
      <c r="F1995" s="5">
        <f>IF(A1995="","",VLOOKUP($A1995,超越经验表!$A:$F,6,)-VLOOKUP($A$3-1,超越经验表!$A:$F,6,))</f>
        <v>1.519926537038705E+16</v>
      </c>
      <c r="G1995" s="5">
        <f>IF(A1995="","",VLOOKUP($A1995,超越经验表!$A:$G,7,)-VLOOKUP($A$3-1,超越经验表!$A:$G,7,))</f>
        <v>2487</v>
      </c>
      <c r="H1995" s="5">
        <f t="shared" si="95"/>
        <v>1994</v>
      </c>
    </row>
    <row r="1996" spans="1:8" x14ac:dyDescent="0.2">
      <c r="A1996" s="11">
        <f t="shared" si="96"/>
        <v>1995</v>
      </c>
      <c r="B1996" s="6" t="str">
        <f>IF(A1996="","",VLOOKUP($A1996,超越经验表!$A:$B,2,))</f>
        <v>19.15万亿</v>
      </c>
      <c r="C1996" s="6">
        <f>IF(A1996="","",VLOOKUP($A1996,超越经验表!$A:$C,3,))</f>
        <v>19152000000000</v>
      </c>
      <c r="D1996" s="6">
        <f>IF(A1996="","",VLOOKUP($A1996,超越经验表!$A:$D,4,))</f>
        <v>2</v>
      </c>
      <c r="E1996" s="6" t="str">
        <f t="shared" si="94"/>
        <v>1.52万兆</v>
      </c>
      <c r="F1996" s="6">
        <f>IF(A1996="","",VLOOKUP($A1996,超越经验表!$A:$F,6,)-VLOOKUP($A$3-1,超越经验表!$A:$F,6,))</f>
        <v>1.521840937038705E+16</v>
      </c>
      <c r="G1996" s="6">
        <f>IF(A1996="","",VLOOKUP($A1996,超越经验表!$A:$G,7,)-VLOOKUP($A$3-1,超越经验表!$A:$G,7,))</f>
        <v>2489</v>
      </c>
      <c r="H1996" s="6">
        <f t="shared" si="95"/>
        <v>1995</v>
      </c>
    </row>
    <row r="1997" spans="1:8" x14ac:dyDescent="0.2">
      <c r="A1997" s="5">
        <f t="shared" si="96"/>
        <v>1996</v>
      </c>
      <c r="B1997" s="5" t="str">
        <f>IF(A1997="","",VLOOKUP($A1997,超越经验表!$A:$B,2,))</f>
        <v>19.16万亿</v>
      </c>
      <c r="C1997" s="5">
        <f>IF(A1997="","",VLOOKUP($A1997,超越经验表!$A:$C,3,))</f>
        <v>19160000000000</v>
      </c>
      <c r="D1997" s="5">
        <f>IF(A1997="","",VLOOKUP($A1997,超越经验表!$A:$D,4,))</f>
        <v>2</v>
      </c>
      <c r="E1997" s="5" t="str">
        <f t="shared" si="94"/>
        <v>1.52万兆</v>
      </c>
      <c r="F1997" s="5">
        <f>IF(A1997="","",VLOOKUP($A1997,超越经验表!$A:$F,6,)-VLOOKUP($A$3-1,超越经验表!$A:$F,6,))</f>
        <v>1.523756137038705E+16</v>
      </c>
      <c r="G1997" s="5">
        <f>IF(A1997="","",VLOOKUP($A1997,超越经验表!$A:$G,7,)-VLOOKUP($A$3-1,超越经验表!$A:$G,7,))</f>
        <v>2491</v>
      </c>
      <c r="H1997" s="5">
        <f t="shared" si="95"/>
        <v>1996</v>
      </c>
    </row>
    <row r="1998" spans="1:8" x14ac:dyDescent="0.2">
      <c r="A1998" s="11">
        <f t="shared" si="96"/>
        <v>1997</v>
      </c>
      <c r="B1998" s="6" t="str">
        <f>IF(A1998="","",VLOOKUP($A1998,超越经验表!$A:$B,2,))</f>
        <v>19.17万亿</v>
      </c>
      <c r="C1998" s="6">
        <f>IF(A1998="","",VLOOKUP($A1998,超越经验表!$A:$C,3,))</f>
        <v>19168000000000</v>
      </c>
      <c r="D1998" s="6">
        <f>IF(A1998="","",VLOOKUP($A1998,超越经验表!$A:$D,4,))</f>
        <v>2</v>
      </c>
      <c r="E1998" s="6" t="str">
        <f t="shared" si="94"/>
        <v>1.53万兆</v>
      </c>
      <c r="F1998" s="6">
        <f>IF(A1998="","",VLOOKUP($A1998,超越经验表!$A:$F,6,)-VLOOKUP($A$3-1,超越经验表!$A:$F,6,))</f>
        <v>1.525672137038705E+16</v>
      </c>
      <c r="G1998" s="6">
        <f>IF(A1998="","",VLOOKUP($A1998,超越经验表!$A:$G,7,)-VLOOKUP($A$3-1,超越经验表!$A:$G,7,))</f>
        <v>2493</v>
      </c>
      <c r="H1998" s="6">
        <f t="shared" si="95"/>
        <v>1997</v>
      </c>
    </row>
    <row r="1999" spans="1:8" x14ac:dyDescent="0.2">
      <c r="A1999" s="5">
        <f t="shared" si="96"/>
        <v>1998</v>
      </c>
      <c r="B1999" s="5" t="str">
        <f>IF(A1999="","",VLOOKUP($A1999,超越经验表!$A:$B,2,))</f>
        <v>19.18万亿</v>
      </c>
      <c r="C1999" s="5">
        <f>IF(A1999="","",VLOOKUP($A1999,超越经验表!$A:$C,3,))</f>
        <v>19176000000000</v>
      </c>
      <c r="D1999" s="5">
        <f>IF(A1999="","",VLOOKUP($A1999,超越经验表!$A:$D,4,))</f>
        <v>2</v>
      </c>
      <c r="E1999" s="5" t="str">
        <f t="shared" si="94"/>
        <v>1.53万兆</v>
      </c>
      <c r="F1999" s="5">
        <f>IF(A1999="","",VLOOKUP($A1999,超越经验表!$A:$F,6,)-VLOOKUP($A$3-1,超越经验表!$A:$F,6,))</f>
        <v>1.527588937038705E+16</v>
      </c>
      <c r="G1999" s="5">
        <f>IF(A1999="","",VLOOKUP($A1999,超越经验表!$A:$G,7,)-VLOOKUP($A$3-1,超越经验表!$A:$G,7,))</f>
        <v>2495</v>
      </c>
      <c r="H1999" s="5">
        <f t="shared" si="95"/>
        <v>1998</v>
      </c>
    </row>
    <row r="2000" spans="1:8" x14ac:dyDescent="0.2">
      <c r="A2000" s="11">
        <f t="shared" si="96"/>
        <v>1999</v>
      </c>
      <c r="B2000" s="6" t="str">
        <f>IF(A2000="","",VLOOKUP($A2000,超越经验表!$A:$B,2,))</f>
        <v>19.18万亿</v>
      </c>
      <c r="C2000" s="6">
        <f>IF(A2000="","",VLOOKUP($A2000,超越经验表!$A:$C,3,))</f>
        <v>19184000000000</v>
      </c>
      <c r="D2000" s="6">
        <f>IF(A2000="","",VLOOKUP($A2000,超越经验表!$A:$D,4,))</f>
        <v>2</v>
      </c>
      <c r="E2000" s="6" t="str">
        <f t="shared" si="94"/>
        <v>1.53万兆</v>
      </c>
      <c r="F2000" s="6">
        <f>IF(A2000="","",VLOOKUP($A2000,超越经验表!$A:$F,6,)-VLOOKUP($A$3-1,超越经验表!$A:$F,6,))</f>
        <v>1.529506537038705E+16</v>
      </c>
      <c r="G2000" s="6">
        <f>IF(A2000="","",VLOOKUP($A2000,超越经验表!$A:$G,7,)-VLOOKUP($A$3-1,超越经验表!$A:$G,7,))</f>
        <v>2497</v>
      </c>
      <c r="H2000" s="6">
        <f t="shared" si="95"/>
        <v>1999</v>
      </c>
    </row>
    <row r="2001" spans="1:8" x14ac:dyDescent="0.2">
      <c r="A2001" s="5">
        <f t="shared" si="96"/>
        <v>2000</v>
      </c>
      <c r="B2001" s="5" t="str">
        <f>IF(A2001="","",VLOOKUP($A2001,超越经验表!$A:$B,2,))</f>
        <v>19.19万亿</v>
      </c>
      <c r="C2001" s="5">
        <f>IF(A2001="","",VLOOKUP($A2001,超越经验表!$A:$C,3,))</f>
        <v>19192000000000</v>
      </c>
      <c r="D2001" s="5">
        <f>IF(A2001="","",VLOOKUP($A2001,超越经验表!$A:$D,4,))</f>
        <v>2</v>
      </c>
      <c r="E2001" s="5" t="str">
        <f t="shared" si="94"/>
        <v>1.53万兆</v>
      </c>
      <c r="F2001" s="5">
        <f>IF(A2001="","",VLOOKUP($A2001,超越经验表!$A:$F,6,)-VLOOKUP($A$3-1,超越经验表!$A:$F,6,))</f>
        <v>1.531424937038705E+16</v>
      </c>
      <c r="G2001" s="5">
        <f>IF(A2001="","",VLOOKUP($A2001,超越经验表!$A:$G,7,)-VLOOKUP($A$3-1,超越经验表!$A:$G,7,))</f>
        <v>2499</v>
      </c>
      <c r="H2001" s="5">
        <f t="shared" si="95"/>
        <v>2000</v>
      </c>
    </row>
    <row r="2002" spans="1:8" x14ac:dyDescent="0.2">
      <c r="A2002" s="11">
        <f t="shared" si="96"/>
        <v>2001</v>
      </c>
      <c r="B2002" s="6" t="str">
        <f>IF(A2002="","",VLOOKUP($A2002,超越经验表!$A:$B,2,))</f>
        <v>19.2万亿</v>
      </c>
      <c r="C2002" s="6">
        <f>IF(A2002="","",VLOOKUP($A2002,超越经验表!$A:$C,3,))</f>
        <v>19200000000000</v>
      </c>
      <c r="D2002" s="6">
        <f>IF(A2002="","",VLOOKUP($A2002,超越经验表!$A:$D,4,))</f>
        <v>2</v>
      </c>
      <c r="E2002" s="6" t="str">
        <f t="shared" si="94"/>
        <v>1.53万兆</v>
      </c>
      <c r="F2002" s="6">
        <f>IF(A2002="","",VLOOKUP($A2002,超越经验表!$A:$F,6,)-VLOOKUP($A$3-1,超越经验表!$A:$F,6,))</f>
        <v>1.533344137038705E+16</v>
      </c>
      <c r="G2002" s="6">
        <f>IF(A2002="","",VLOOKUP($A2002,超越经验表!$A:$G,7,)-VLOOKUP($A$3-1,超越经验表!$A:$G,7,))</f>
        <v>2501</v>
      </c>
      <c r="H2002" s="6">
        <f t="shared" si="95"/>
        <v>2001</v>
      </c>
    </row>
    <row r="2003" spans="1:8" x14ac:dyDescent="0.2">
      <c r="A2003" s="5">
        <f t="shared" si="96"/>
        <v>2002</v>
      </c>
      <c r="B2003" s="5" t="str">
        <f>IF(A2003="","",VLOOKUP($A2003,超越经验表!$A:$B,2,))</f>
        <v>19.21万亿</v>
      </c>
      <c r="C2003" s="5">
        <f>IF(A2003="","",VLOOKUP($A2003,超越经验表!$A:$C,3,))</f>
        <v>19208000000000</v>
      </c>
      <c r="D2003" s="5">
        <f>IF(A2003="","",VLOOKUP($A2003,超越经验表!$A:$D,4,))</f>
        <v>2</v>
      </c>
      <c r="E2003" s="5" t="str">
        <f t="shared" si="94"/>
        <v>1.54万兆</v>
      </c>
      <c r="F2003" s="5">
        <f>IF(A2003="","",VLOOKUP($A2003,超越经验表!$A:$F,6,)-VLOOKUP($A$3-1,超越经验表!$A:$F,6,))</f>
        <v>1.535264137038705E+16</v>
      </c>
      <c r="G2003" s="5">
        <f>IF(A2003="","",VLOOKUP($A2003,超越经验表!$A:$G,7,)-VLOOKUP($A$3-1,超越经验表!$A:$G,7,))</f>
        <v>2503</v>
      </c>
      <c r="H2003" s="5">
        <f t="shared" si="95"/>
        <v>2002</v>
      </c>
    </row>
    <row r="2004" spans="1:8" x14ac:dyDescent="0.2">
      <c r="A2004" s="11">
        <f t="shared" si="96"/>
        <v>2003</v>
      </c>
      <c r="B2004" s="6" t="str">
        <f>IF(A2004="","",VLOOKUP($A2004,超越经验表!$A:$B,2,))</f>
        <v>19.22万亿</v>
      </c>
      <c r="C2004" s="6">
        <f>IF(A2004="","",VLOOKUP($A2004,超越经验表!$A:$C,3,))</f>
        <v>19216000000000</v>
      </c>
      <c r="D2004" s="6">
        <f>IF(A2004="","",VLOOKUP($A2004,超越经验表!$A:$D,4,))</f>
        <v>2</v>
      </c>
      <c r="E2004" s="6" t="str">
        <f t="shared" si="94"/>
        <v>1.54万兆</v>
      </c>
      <c r="F2004" s="6">
        <f>IF(A2004="","",VLOOKUP($A2004,超越经验表!$A:$F,6,)-VLOOKUP($A$3-1,超越经验表!$A:$F,6,))</f>
        <v>1.537184937038705E+16</v>
      </c>
      <c r="G2004" s="6">
        <f>IF(A2004="","",VLOOKUP($A2004,超越经验表!$A:$G,7,)-VLOOKUP($A$3-1,超越经验表!$A:$G,7,))</f>
        <v>2505</v>
      </c>
      <c r="H2004" s="6">
        <f t="shared" si="95"/>
        <v>2003</v>
      </c>
    </row>
    <row r="2005" spans="1:8" x14ac:dyDescent="0.2">
      <c r="A2005" s="5">
        <f t="shared" si="96"/>
        <v>2004</v>
      </c>
      <c r="B2005" s="5" t="str">
        <f>IF(A2005="","",VLOOKUP($A2005,超越经验表!$A:$B,2,))</f>
        <v>19.22万亿</v>
      </c>
      <c r="C2005" s="5">
        <f>IF(A2005="","",VLOOKUP($A2005,超越经验表!$A:$C,3,))</f>
        <v>19224000000000</v>
      </c>
      <c r="D2005" s="5">
        <f>IF(A2005="","",VLOOKUP($A2005,超越经验表!$A:$D,4,))</f>
        <v>2</v>
      </c>
      <c r="E2005" s="5" t="str">
        <f t="shared" si="94"/>
        <v>1.54万兆</v>
      </c>
      <c r="F2005" s="5">
        <f>IF(A2005="","",VLOOKUP($A2005,超越经验表!$A:$F,6,)-VLOOKUP($A$3-1,超越经验表!$A:$F,6,))</f>
        <v>1.539106537038705E+16</v>
      </c>
      <c r="G2005" s="5">
        <f>IF(A2005="","",VLOOKUP($A2005,超越经验表!$A:$G,7,)-VLOOKUP($A$3-1,超越经验表!$A:$G,7,))</f>
        <v>2507</v>
      </c>
      <c r="H2005" s="5">
        <f t="shared" si="95"/>
        <v>2004</v>
      </c>
    </row>
    <row r="2006" spans="1:8" x14ac:dyDescent="0.2">
      <c r="A2006" s="11">
        <f t="shared" si="96"/>
        <v>2005</v>
      </c>
      <c r="B2006" s="6" t="str">
        <f>IF(A2006="","",VLOOKUP($A2006,超越经验表!$A:$B,2,))</f>
        <v>19.23万亿</v>
      </c>
      <c r="C2006" s="6">
        <f>IF(A2006="","",VLOOKUP($A2006,超越经验表!$A:$C,3,))</f>
        <v>19232000000000</v>
      </c>
      <c r="D2006" s="6">
        <f>IF(A2006="","",VLOOKUP($A2006,超越经验表!$A:$D,4,))</f>
        <v>2</v>
      </c>
      <c r="E2006" s="6" t="str">
        <f t="shared" si="94"/>
        <v>1.54万兆</v>
      </c>
      <c r="F2006" s="6">
        <f>IF(A2006="","",VLOOKUP($A2006,超越经验表!$A:$F,6,)-VLOOKUP($A$3-1,超越经验表!$A:$F,6,))</f>
        <v>1.541028937038705E+16</v>
      </c>
      <c r="G2006" s="6">
        <f>IF(A2006="","",VLOOKUP($A2006,超越经验表!$A:$G,7,)-VLOOKUP($A$3-1,超越经验表!$A:$G,7,))</f>
        <v>2509</v>
      </c>
      <c r="H2006" s="6">
        <f t="shared" si="95"/>
        <v>2005</v>
      </c>
    </row>
    <row r="2007" spans="1:8" x14ac:dyDescent="0.2">
      <c r="A2007" s="5">
        <f t="shared" si="96"/>
        <v>2006</v>
      </c>
      <c r="B2007" s="5" t="str">
        <f>IF(A2007="","",VLOOKUP($A2007,超越经验表!$A:$B,2,))</f>
        <v>19.24万亿</v>
      </c>
      <c r="C2007" s="5">
        <f>IF(A2007="","",VLOOKUP($A2007,超越经验表!$A:$C,3,))</f>
        <v>19240000000000</v>
      </c>
      <c r="D2007" s="5">
        <f>IF(A2007="","",VLOOKUP($A2007,超越经验表!$A:$D,4,))</f>
        <v>2</v>
      </c>
      <c r="E2007" s="5" t="str">
        <f t="shared" si="94"/>
        <v>1.54万兆</v>
      </c>
      <c r="F2007" s="5">
        <f>IF(A2007="","",VLOOKUP($A2007,超越经验表!$A:$F,6,)-VLOOKUP($A$3-1,超越经验表!$A:$F,6,))</f>
        <v>1.542952137038705E+16</v>
      </c>
      <c r="G2007" s="5">
        <f>IF(A2007="","",VLOOKUP($A2007,超越经验表!$A:$G,7,)-VLOOKUP($A$3-1,超越经验表!$A:$G,7,))</f>
        <v>2511</v>
      </c>
      <c r="H2007" s="5">
        <f t="shared" si="95"/>
        <v>2006</v>
      </c>
    </row>
    <row r="2008" spans="1:8" x14ac:dyDescent="0.2">
      <c r="A2008" s="11">
        <f t="shared" si="96"/>
        <v>2007</v>
      </c>
      <c r="B2008" s="6" t="str">
        <f>IF(A2008="","",VLOOKUP($A2008,超越经验表!$A:$B,2,))</f>
        <v>19.25万亿</v>
      </c>
      <c r="C2008" s="6">
        <f>IF(A2008="","",VLOOKUP($A2008,超越经验表!$A:$C,3,))</f>
        <v>19248000000000</v>
      </c>
      <c r="D2008" s="6">
        <f>IF(A2008="","",VLOOKUP($A2008,超越经验表!$A:$D,4,))</f>
        <v>2</v>
      </c>
      <c r="E2008" s="6" t="str">
        <f t="shared" si="94"/>
        <v>1.54万兆</v>
      </c>
      <c r="F2008" s="6">
        <f>IF(A2008="","",VLOOKUP($A2008,超越经验表!$A:$F,6,)-VLOOKUP($A$3-1,超越经验表!$A:$F,6,))</f>
        <v>1.544876137038705E+16</v>
      </c>
      <c r="G2008" s="6">
        <f>IF(A2008="","",VLOOKUP($A2008,超越经验表!$A:$G,7,)-VLOOKUP($A$3-1,超越经验表!$A:$G,7,))</f>
        <v>2513</v>
      </c>
      <c r="H2008" s="6">
        <f t="shared" si="95"/>
        <v>2007</v>
      </c>
    </row>
    <row r="2009" spans="1:8" x14ac:dyDescent="0.2">
      <c r="A2009" s="5">
        <f t="shared" si="96"/>
        <v>2008</v>
      </c>
      <c r="B2009" s="5" t="str">
        <f>IF(A2009="","",VLOOKUP($A2009,超越经验表!$A:$B,2,))</f>
        <v>19.26万亿</v>
      </c>
      <c r="C2009" s="5">
        <f>IF(A2009="","",VLOOKUP($A2009,超越经验表!$A:$C,3,))</f>
        <v>19256000000000</v>
      </c>
      <c r="D2009" s="5">
        <f>IF(A2009="","",VLOOKUP($A2009,超越经验表!$A:$D,4,))</f>
        <v>2</v>
      </c>
      <c r="E2009" s="5" t="str">
        <f t="shared" si="94"/>
        <v>1.55万兆</v>
      </c>
      <c r="F2009" s="5">
        <f>IF(A2009="","",VLOOKUP($A2009,超越经验表!$A:$F,6,)-VLOOKUP($A$3-1,超越经验表!$A:$F,6,))</f>
        <v>1.546800937038705E+16</v>
      </c>
      <c r="G2009" s="5">
        <f>IF(A2009="","",VLOOKUP($A2009,超越经验表!$A:$G,7,)-VLOOKUP($A$3-1,超越经验表!$A:$G,7,))</f>
        <v>2515</v>
      </c>
      <c r="H2009" s="5">
        <f t="shared" si="95"/>
        <v>2008</v>
      </c>
    </row>
    <row r="2010" spans="1:8" x14ac:dyDescent="0.2">
      <c r="A2010" s="11">
        <f t="shared" si="96"/>
        <v>2009</v>
      </c>
      <c r="B2010" s="6" t="str">
        <f>IF(A2010="","",VLOOKUP($A2010,超越经验表!$A:$B,2,))</f>
        <v>19.26万亿</v>
      </c>
      <c r="C2010" s="6">
        <f>IF(A2010="","",VLOOKUP($A2010,超越经验表!$A:$C,3,))</f>
        <v>19264000000000</v>
      </c>
      <c r="D2010" s="6">
        <f>IF(A2010="","",VLOOKUP($A2010,超越经验表!$A:$D,4,))</f>
        <v>2</v>
      </c>
      <c r="E2010" s="6" t="str">
        <f t="shared" si="94"/>
        <v>1.55万兆</v>
      </c>
      <c r="F2010" s="6">
        <f>IF(A2010="","",VLOOKUP($A2010,超越经验表!$A:$F,6,)-VLOOKUP($A$3-1,超越经验表!$A:$F,6,))</f>
        <v>1.548726537038705E+16</v>
      </c>
      <c r="G2010" s="6">
        <f>IF(A2010="","",VLOOKUP($A2010,超越经验表!$A:$G,7,)-VLOOKUP($A$3-1,超越经验表!$A:$G,7,))</f>
        <v>2517</v>
      </c>
      <c r="H2010" s="6">
        <f t="shared" si="95"/>
        <v>2009</v>
      </c>
    </row>
    <row r="2011" spans="1:8" x14ac:dyDescent="0.2">
      <c r="A2011" s="5">
        <f t="shared" si="96"/>
        <v>2010</v>
      </c>
      <c r="B2011" s="5" t="str">
        <f>IF(A2011="","",VLOOKUP($A2011,超越经验表!$A:$B,2,))</f>
        <v>19.27万亿</v>
      </c>
      <c r="C2011" s="5">
        <f>IF(A2011="","",VLOOKUP($A2011,超越经验表!$A:$C,3,))</f>
        <v>19272000000000</v>
      </c>
      <c r="D2011" s="5">
        <f>IF(A2011="","",VLOOKUP($A2011,超越经验表!$A:$D,4,))</f>
        <v>2</v>
      </c>
      <c r="E2011" s="5" t="str">
        <f t="shared" si="94"/>
        <v>1.55万兆</v>
      </c>
      <c r="F2011" s="5">
        <f>IF(A2011="","",VLOOKUP($A2011,超越经验表!$A:$F,6,)-VLOOKUP($A$3-1,超越经验表!$A:$F,6,))</f>
        <v>1.550652937038705E+16</v>
      </c>
      <c r="G2011" s="5">
        <f>IF(A2011="","",VLOOKUP($A2011,超越经验表!$A:$G,7,)-VLOOKUP($A$3-1,超越经验表!$A:$G,7,))</f>
        <v>2519</v>
      </c>
      <c r="H2011" s="5">
        <f t="shared" si="95"/>
        <v>2010</v>
      </c>
    </row>
    <row r="2012" spans="1:8" x14ac:dyDescent="0.2">
      <c r="A2012" s="11">
        <f t="shared" si="96"/>
        <v>2011</v>
      </c>
      <c r="B2012" s="6" t="str">
        <f>IF(A2012="","",VLOOKUP($A2012,超越经验表!$A:$B,2,))</f>
        <v>19.28万亿</v>
      </c>
      <c r="C2012" s="6">
        <f>IF(A2012="","",VLOOKUP($A2012,超越经验表!$A:$C,3,))</f>
        <v>19280000000000</v>
      </c>
      <c r="D2012" s="6">
        <f>IF(A2012="","",VLOOKUP($A2012,超越经验表!$A:$D,4,))</f>
        <v>2</v>
      </c>
      <c r="E2012" s="6" t="str">
        <f t="shared" si="94"/>
        <v>1.55万兆</v>
      </c>
      <c r="F2012" s="6">
        <f>IF(A2012="","",VLOOKUP($A2012,超越经验表!$A:$F,6,)-VLOOKUP($A$3-1,超越经验表!$A:$F,6,))</f>
        <v>1.552580137038705E+16</v>
      </c>
      <c r="G2012" s="6">
        <f>IF(A2012="","",VLOOKUP($A2012,超越经验表!$A:$G,7,)-VLOOKUP($A$3-1,超越经验表!$A:$G,7,))</f>
        <v>2521</v>
      </c>
      <c r="H2012" s="6">
        <f t="shared" si="95"/>
        <v>2011</v>
      </c>
    </row>
    <row r="2013" spans="1:8" x14ac:dyDescent="0.2">
      <c r="A2013" s="5">
        <f t="shared" si="96"/>
        <v>2012</v>
      </c>
      <c r="B2013" s="5" t="str">
        <f>IF(A2013="","",VLOOKUP($A2013,超越经验表!$A:$B,2,))</f>
        <v>19.29万亿</v>
      </c>
      <c r="C2013" s="5">
        <f>IF(A2013="","",VLOOKUP($A2013,超越经验表!$A:$C,3,))</f>
        <v>19288000000000</v>
      </c>
      <c r="D2013" s="5">
        <f>IF(A2013="","",VLOOKUP($A2013,超越经验表!$A:$D,4,))</f>
        <v>2</v>
      </c>
      <c r="E2013" s="5" t="str">
        <f t="shared" si="94"/>
        <v>1.55万兆</v>
      </c>
      <c r="F2013" s="5">
        <f>IF(A2013="","",VLOOKUP($A2013,超越经验表!$A:$F,6,)-VLOOKUP($A$3-1,超越经验表!$A:$F,6,))</f>
        <v>1.554508137038705E+16</v>
      </c>
      <c r="G2013" s="5">
        <f>IF(A2013="","",VLOOKUP($A2013,超越经验表!$A:$G,7,)-VLOOKUP($A$3-1,超越经验表!$A:$G,7,))</f>
        <v>2523</v>
      </c>
      <c r="H2013" s="5">
        <f t="shared" si="95"/>
        <v>2012</v>
      </c>
    </row>
    <row r="2014" spans="1:8" x14ac:dyDescent="0.2">
      <c r="A2014" s="11">
        <f t="shared" si="96"/>
        <v>2013</v>
      </c>
      <c r="B2014" s="6" t="str">
        <f>IF(A2014="","",VLOOKUP($A2014,超越经验表!$A:$B,2,))</f>
        <v>19.3万亿</v>
      </c>
      <c r="C2014" s="6">
        <f>IF(A2014="","",VLOOKUP($A2014,超越经验表!$A:$C,3,))</f>
        <v>19296000000000</v>
      </c>
      <c r="D2014" s="6">
        <f>IF(A2014="","",VLOOKUP($A2014,超越经验表!$A:$D,4,))</f>
        <v>2</v>
      </c>
      <c r="E2014" s="6" t="str">
        <f t="shared" si="94"/>
        <v>1.56万兆</v>
      </c>
      <c r="F2014" s="6">
        <f>IF(A2014="","",VLOOKUP($A2014,超越经验表!$A:$F,6,)-VLOOKUP($A$3-1,超越经验表!$A:$F,6,))</f>
        <v>1.556436937038705E+16</v>
      </c>
      <c r="G2014" s="6">
        <f>IF(A2014="","",VLOOKUP($A2014,超越经验表!$A:$G,7,)-VLOOKUP($A$3-1,超越经验表!$A:$G,7,))</f>
        <v>2525</v>
      </c>
      <c r="H2014" s="6">
        <f t="shared" si="95"/>
        <v>2013</v>
      </c>
    </row>
    <row r="2015" spans="1:8" x14ac:dyDescent="0.2">
      <c r="A2015" s="5">
        <f t="shared" si="96"/>
        <v>2014</v>
      </c>
      <c r="B2015" s="5" t="str">
        <f>IF(A2015="","",VLOOKUP($A2015,超越经验表!$A:$B,2,))</f>
        <v>19.3万亿</v>
      </c>
      <c r="C2015" s="5">
        <f>IF(A2015="","",VLOOKUP($A2015,超越经验表!$A:$C,3,))</f>
        <v>19304000000000</v>
      </c>
      <c r="D2015" s="5">
        <f>IF(A2015="","",VLOOKUP($A2015,超越经验表!$A:$D,4,))</f>
        <v>2</v>
      </c>
      <c r="E2015" s="5" t="str">
        <f t="shared" si="94"/>
        <v>1.56万兆</v>
      </c>
      <c r="F2015" s="5">
        <f>IF(A2015="","",VLOOKUP($A2015,超越经验表!$A:$F,6,)-VLOOKUP($A$3-1,超越经验表!$A:$F,6,))</f>
        <v>1.558366537038705E+16</v>
      </c>
      <c r="G2015" s="5">
        <f>IF(A2015="","",VLOOKUP($A2015,超越经验表!$A:$G,7,)-VLOOKUP($A$3-1,超越经验表!$A:$G,7,))</f>
        <v>2527</v>
      </c>
      <c r="H2015" s="5">
        <f t="shared" si="95"/>
        <v>2014</v>
      </c>
    </row>
    <row r="2016" spans="1:8" x14ac:dyDescent="0.2">
      <c r="A2016" s="11">
        <f t="shared" si="96"/>
        <v>2015</v>
      </c>
      <c r="B2016" s="6" t="str">
        <f>IF(A2016="","",VLOOKUP($A2016,超越经验表!$A:$B,2,))</f>
        <v>19.31万亿</v>
      </c>
      <c r="C2016" s="6">
        <f>IF(A2016="","",VLOOKUP($A2016,超越经验表!$A:$C,3,))</f>
        <v>19312000000000</v>
      </c>
      <c r="D2016" s="6">
        <f>IF(A2016="","",VLOOKUP($A2016,超越经验表!$A:$D,4,))</f>
        <v>2</v>
      </c>
      <c r="E2016" s="6" t="str">
        <f t="shared" si="94"/>
        <v>1.56万兆</v>
      </c>
      <c r="F2016" s="6">
        <f>IF(A2016="","",VLOOKUP($A2016,超越经验表!$A:$F,6,)-VLOOKUP($A$3-1,超越经验表!$A:$F,6,))</f>
        <v>1.560296937038705E+16</v>
      </c>
      <c r="G2016" s="6">
        <f>IF(A2016="","",VLOOKUP($A2016,超越经验表!$A:$G,7,)-VLOOKUP($A$3-1,超越经验表!$A:$G,7,))</f>
        <v>2529</v>
      </c>
      <c r="H2016" s="6">
        <f t="shared" si="95"/>
        <v>2015</v>
      </c>
    </row>
    <row r="2017" spans="1:8" x14ac:dyDescent="0.2">
      <c r="A2017" s="5">
        <f t="shared" si="96"/>
        <v>2016</v>
      </c>
      <c r="B2017" s="5" t="str">
        <f>IF(A2017="","",VLOOKUP($A2017,超越经验表!$A:$B,2,))</f>
        <v>19.32万亿</v>
      </c>
      <c r="C2017" s="5">
        <f>IF(A2017="","",VLOOKUP($A2017,超越经验表!$A:$C,3,))</f>
        <v>19320000000000</v>
      </c>
      <c r="D2017" s="5">
        <f>IF(A2017="","",VLOOKUP($A2017,超越经验表!$A:$D,4,))</f>
        <v>2</v>
      </c>
      <c r="E2017" s="5" t="str">
        <f t="shared" si="94"/>
        <v>1.56万兆</v>
      </c>
      <c r="F2017" s="5">
        <f>IF(A2017="","",VLOOKUP($A2017,超越经验表!$A:$F,6,)-VLOOKUP($A$3-1,超越经验表!$A:$F,6,))</f>
        <v>1.562228137038705E+16</v>
      </c>
      <c r="G2017" s="5">
        <f>IF(A2017="","",VLOOKUP($A2017,超越经验表!$A:$G,7,)-VLOOKUP($A$3-1,超越经验表!$A:$G,7,))</f>
        <v>2531</v>
      </c>
      <c r="H2017" s="5">
        <f t="shared" si="95"/>
        <v>2016</v>
      </c>
    </row>
    <row r="2018" spans="1:8" x14ac:dyDescent="0.2">
      <c r="A2018" s="11">
        <f t="shared" si="96"/>
        <v>2017</v>
      </c>
      <c r="B2018" s="6" t="str">
        <f>IF(A2018="","",VLOOKUP($A2018,超越经验表!$A:$B,2,))</f>
        <v>19.33万亿</v>
      </c>
      <c r="C2018" s="6">
        <f>IF(A2018="","",VLOOKUP($A2018,超越经验表!$A:$C,3,))</f>
        <v>19328000000000</v>
      </c>
      <c r="D2018" s="6">
        <f>IF(A2018="","",VLOOKUP($A2018,超越经验表!$A:$D,4,))</f>
        <v>2</v>
      </c>
      <c r="E2018" s="6" t="str">
        <f t="shared" si="94"/>
        <v>1.56万兆</v>
      </c>
      <c r="F2018" s="6">
        <f>IF(A2018="","",VLOOKUP($A2018,超越经验表!$A:$F,6,)-VLOOKUP($A$3-1,超越经验表!$A:$F,6,))</f>
        <v>1.564160137038705E+16</v>
      </c>
      <c r="G2018" s="6">
        <f>IF(A2018="","",VLOOKUP($A2018,超越经验表!$A:$G,7,)-VLOOKUP($A$3-1,超越经验表!$A:$G,7,))</f>
        <v>2533</v>
      </c>
      <c r="H2018" s="6">
        <f t="shared" si="95"/>
        <v>2017</v>
      </c>
    </row>
    <row r="2019" spans="1:8" x14ac:dyDescent="0.2">
      <c r="A2019" s="5">
        <f t="shared" si="96"/>
        <v>2018</v>
      </c>
      <c r="B2019" s="5" t="str">
        <f>IF(A2019="","",VLOOKUP($A2019,超越经验表!$A:$B,2,))</f>
        <v>19.34万亿</v>
      </c>
      <c r="C2019" s="5">
        <f>IF(A2019="","",VLOOKUP($A2019,超越经验表!$A:$C,3,))</f>
        <v>19336000000000</v>
      </c>
      <c r="D2019" s="5">
        <f>IF(A2019="","",VLOOKUP($A2019,超越经验表!$A:$D,4,))</f>
        <v>2</v>
      </c>
      <c r="E2019" s="5" t="str">
        <f t="shared" si="94"/>
        <v>1.57万兆</v>
      </c>
      <c r="F2019" s="5">
        <f>IF(A2019="","",VLOOKUP($A2019,超越经验表!$A:$F,6,)-VLOOKUP($A$3-1,超越经验表!$A:$F,6,))</f>
        <v>1.566092937038705E+16</v>
      </c>
      <c r="G2019" s="5">
        <f>IF(A2019="","",VLOOKUP($A2019,超越经验表!$A:$G,7,)-VLOOKUP($A$3-1,超越经验表!$A:$G,7,))</f>
        <v>2535</v>
      </c>
      <c r="H2019" s="5">
        <f t="shared" si="95"/>
        <v>2018</v>
      </c>
    </row>
    <row r="2020" spans="1:8" x14ac:dyDescent="0.2">
      <c r="A2020" s="11">
        <f t="shared" si="96"/>
        <v>2019</v>
      </c>
      <c r="B2020" s="6" t="str">
        <f>IF(A2020="","",VLOOKUP($A2020,超越经验表!$A:$B,2,))</f>
        <v>19.34万亿</v>
      </c>
      <c r="C2020" s="6">
        <f>IF(A2020="","",VLOOKUP($A2020,超越经验表!$A:$C,3,))</f>
        <v>19344000000000</v>
      </c>
      <c r="D2020" s="6">
        <f>IF(A2020="","",VLOOKUP($A2020,超越经验表!$A:$D,4,))</f>
        <v>2</v>
      </c>
      <c r="E2020" s="6" t="str">
        <f t="shared" si="94"/>
        <v>1.57万兆</v>
      </c>
      <c r="F2020" s="6">
        <f>IF(A2020="","",VLOOKUP($A2020,超越经验表!$A:$F,6,)-VLOOKUP($A$3-1,超越经验表!$A:$F,6,))</f>
        <v>1.568026537038705E+16</v>
      </c>
      <c r="G2020" s="6">
        <f>IF(A2020="","",VLOOKUP($A2020,超越经验表!$A:$G,7,)-VLOOKUP($A$3-1,超越经验表!$A:$G,7,))</f>
        <v>2537</v>
      </c>
      <c r="H2020" s="6">
        <f t="shared" si="95"/>
        <v>2019</v>
      </c>
    </row>
    <row r="2021" spans="1:8" x14ac:dyDescent="0.2">
      <c r="A2021" s="5">
        <f t="shared" si="96"/>
        <v>2020</v>
      </c>
      <c r="B2021" s="5" t="str">
        <f>IF(A2021="","",VLOOKUP($A2021,超越经验表!$A:$B,2,))</f>
        <v>19.35万亿</v>
      </c>
      <c r="C2021" s="5">
        <f>IF(A2021="","",VLOOKUP($A2021,超越经验表!$A:$C,3,))</f>
        <v>19352000000000</v>
      </c>
      <c r="D2021" s="5">
        <f>IF(A2021="","",VLOOKUP($A2021,超越经验表!$A:$D,4,))</f>
        <v>2</v>
      </c>
      <c r="E2021" s="5" t="str">
        <f t="shared" si="94"/>
        <v>1.57万兆</v>
      </c>
      <c r="F2021" s="5">
        <f>IF(A2021="","",VLOOKUP($A2021,超越经验表!$A:$F,6,)-VLOOKUP($A$3-1,超越经验表!$A:$F,6,))</f>
        <v>1.569960937038705E+16</v>
      </c>
      <c r="G2021" s="5">
        <f>IF(A2021="","",VLOOKUP($A2021,超越经验表!$A:$G,7,)-VLOOKUP($A$3-1,超越经验表!$A:$G,7,))</f>
        <v>2539</v>
      </c>
      <c r="H2021" s="5">
        <f t="shared" si="95"/>
        <v>2020</v>
      </c>
    </row>
    <row r="2022" spans="1:8" x14ac:dyDescent="0.2">
      <c r="A2022" s="11">
        <f t="shared" si="96"/>
        <v>2021</v>
      </c>
      <c r="B2022" s="6" t="str">
        <f>IF(A2022="","",VLOOKUP($A2022,超越经验表!$A:$B,2,))</f>
        <v>19.36万亿</v>
      </c>
      <c r="C2022" s="6">
        <f>IF(A2022="","",VLOOKUP($A2022,超越经验表!$A:$C,3,))</f>
        <v>19360000000000</v>
      </c>
      <c r="D2022" s="6">
        <f>IF(A2022="","",VLOOKUP($A2022,超越经验表!$A:$D,4,))</f>
        <v>2</v>
      </c>
      <c r="E2022" s="6" t="str">
        <f t="shared" si="94"/>
        <v>1.57万兆</v>
      </c>
      <c r="F2022" s="6">
        <f>IF(A2022="","",VLOOKUP($A2022,超越经验表!$A:$F,6,)-VLOOKUP($A$3-1,超越经验表!$A:$F,6,))</f>
        <v>1.571896137038705E+16</v>
      </c>
      <c r="G2022" s="6">
        <f>IF(A2022="","",VLOOKUP($A2022,超越经验表!$A:$G,7,)-VLOOKUP($A$3-1,超越经验表!$A:$G,7,))</f>
        <v>2541</v>
      </c>
      <c r="H2022" s="6">
        <f t="shared" si="95"/>
        <v>2021</v>
      </c>
    </row>
    <row r="2023" spans="1:8" x14ac:dyDescent="0.2">
      <c r="A2023" s="5">
        <f t="shared" si="96"/>
        <v>2022</v>
      </c>
      <c r="B2023" s="5" t="str">
        <f>IF(A2023="","",VLOOKUP($A2023,超越经验表!$A:$B,2,))</f>
        <v>19.37万亿</v>
      </c>
      <c r="C2023" s="5">
        <f>IF(A2023="","",VLOOKUP($A2023,超越经验表!$A:$C,3,))</f>
        <v>19368000000000</v>
      </c>
      <c r="D2023" s="5">
        <f>IF(A2023="","",VLOOKUP($A2023,超越经验表!$A:$D,4,))</f>
        <v>2</v>
      </c>
      <c r="E2023" s="5" t="str">
        <f t="shared" si="94"/>
        <v>1.57万兆</v>
      </c>
      <c r="F2023" s="5">
        <f>IF(A2023="","",VLOOKUP($A2023,超越经验表!$A:$F,6,)-VLOOKUP($A$3-1,超越经验表!$A:$F,6,))</f>
        <v>1.573832137038705E+16</v>
      </c>
      <c r="G2023" s="5">
        <f>IF(A2023="","",VLOOKUP($A2023,超越经验表!$A:$G,7,)-VLOOKUP($A$3-1,超越经验表!$A:$G,7,))</f>
        <v>2543</v>
      </c>
      <c r="H2023" s="5">
        <f t="shared" si="95"/>
        <v>2022</v>
      </c>
    </row>
    <row r="2024" spans="1:8" x14ac:dyDescent="0.2">
      <c r="A2024" s="11">
        <f t="shared" si="96"/>
        <v>2023</v>
      </c>
      <c r="B2024" s="6" t="str">
        <f>IF(A2024="","",VLOOKUP($A2024,超越经验表!$A:$B,2,))</f>
        <v>19.38万亿</v>
      </c>
      <c r="C2024" s="6">
        <f>IF(A2024="","",VLOOKUP($A2024,超越经验表!$A:$C,3,))</f>
        <v>19376000000000</v>
      </c>
      <c r="D2024" s="6">
        <f>IF(A2024="","",VLOOKUP($A2024,超越经验表!$A:$D,4,))</f>
        <v>2</v>
      </c>
      <c r="E2024" s="6" t="str">
        <f t="shared" si="94"/>
        <v>1.58万兆</v>
      </c>
      <c r="F2024" s="6">
        <f>IF(A2024="","",VLOOKUP($A2024,超越经验表!$A:$F,6,)-VLOOKUP($A$3-1,超越经验表!$A:$F,6,))</f>
        <v>1.575768937038705E+16</v>
      </c>
      <c r="G2024" s="6">
        <f>IF(A2024="","",VLOOKUP($A2024,超越经验表!$A:$G,7,)-VLOOKUP($A$3-1,超越经验表!$A:$G,7,))</f>
        <v>2545</v>
      </c>
      <c r="H2024" s="6">
        <f t="shared" si="95"/>
        <v>2023</v>
      </c>
    </row>
    <row r="2025" spans="1:8" x14ac:dyDescent="0.2">
      <c r="A2025" s="5">
        <f t="shared" si="96"/>
        <v>2024</v>
      </c>
      <c r="B2025" s="5" t="str">
        <f>IF(A2025="","",VLOOKUP($A2025,超越经验表!$A:$B,2,))</f>
        <v>19.38万亿</v>
      </c>
      <c r="C2025" s="5">
        <f>IF(A2025="","",VLOOKUP($A2025,超越经验表!$A:$C,3,))</f>
        <v>19384000000000</v>
      </c>
      <c r="D2025" s="5">
        <f>IF(A2025="","",VLOOKUP($A2025,超越经验表!$A:$D,4,))</f>
        <v>2</v>
      </c>
      <c r="E2025" s="5" t="str">
        <f t="shared" si="94"/>
        <v>1.58万兆</v>
      </c>
      <c r="F2025" s="5">
        <f>IF(A2025="","",VLOOKUP($A2025,超越经验表!$A:$F,6,)-VLOOKUP($A$3-1,超越经验表!$A:$F,6,))</f>
        <v>1.577706537038705E+16</v>
      </c>
      <c r="G2025" s="5">
        <f>IF(A2025="","",VLOOKUP($A2025,超越经验表!$A:$G,7,)-VLOOKUP($A$3-1,超越经验表!$A:$G,7,))</f>
        <v>2547</v>
      </c>
      <c r="H2025" s="5">
        <f t="shared" si="95"/>
        <v>2024</v>
      </c>
    </row>
    <row r="2026" spans="1:8" x14ac:dyDescent="0.2">
      <c r="A2026" s="11">
        <f t="shared" si="96"/>
        <v>2025</v>
      </c>
      <c r="B2026" s="6" t="str">
        <f>IF(A2026="","",VLOOKUP($A2026,超越经验表!$A:$B,2,))</f>
        <v>19.39万亿</v>
      </c>
      <c r="C2026" s="6">
        <f>IF(A2026="","",VLOOKUP($A2026,超越经验表!$A:$C,3,))</f>
        <v>19392000000000</v>
      </c>
      <c r="D2026" s="6">
        <f>IF(A2026="","",VLOOKUP($A2026,超越经验表!$A:$D,4,))</f>
        <v>2</v>
      </c>
      <c r="E2026" s="6" t="str">
        <f t="shared" si="94"/>
        <v>1.58万兆</v>
      </c>
      <c r="F2026" s="6">
        <f>IF(A2026="","",VLOOKUP($A2026,超越经验表!$A:$F,6,)-VLOOKUP($A$3-1,超越经验表!$A:$F,6,))</f>
        <v>1.579644937038705E+16</v>
      </c>
      <c r="G2026" s="6">
        <f>IF(A2026="","",VLOOKUP($A2026,超越经验表!$A:$G,7,)-VLOOKUP($A$3-1,超越经验表!$A:$G,7,))</f>
        <v>2549</v>
      </c>
      <c r="H2026" s="6">
        <f t="shared" si="95"/>
        <v>2025</v>
      </c>
    </row>
    <row r="2027" spans="1:8" x14ac:dyDescent="0.2">
      <c r="A2027" s="5">
        <f t="shared" si="96"/>
        <v>2026</v>
      </c>
      <c r="B2027" s="5" t="str">
        <f>IF(A2027="","",VLOOKUP($A2027,超越经验表!$A:$B,2,))</f>
        <v>19.4万亿</v>
      </c>
      <c r="C2027" s="5">
        <f>IF(A2027="","",VLOOKUP($A2027,超越经验表!$A:$C,3,))</f>
        <v>19400000000000</v>
      </c>
      <c r="D2027" s="5">
        <f>IF(A2027="","",VLOOKUP($A2027,超越经验表!$A:$D,4,))</f>
        <v>2</v>
      </c>
      <c r="E2027" s="5" t="str">
        <f t="shared" si="94"/>
        <v>1.58万兆</v>
      </c>
      <c r="F2027" s="5">
        <f>IF(A2027="","",VLOOKUP($A2027,超越经验表!$A:$F,6,)-VLOOKUP($A$3-1,超越经验表!$A:$F,6,))</f>
        <v>1.581584137038705E+16</v>
      </c>
      <c r="G2027" s="5">
        <f>IF(A2027="","",VLOOKUP($A2027,超越经验表!$A:$G,7,)-VLOOKUP($A$3-1,超越经验表!$A:$G,7,))</f>
        <v>2551</v>
      </c>
      <c r="H2027" s="5">
        <f t="shared" si="95"/>
        <v>2026</v>
      </c>
    </row>
    <row r="2028" spans="1:8" x14ac:dyDescent="0.2">
      <c r="A2028" s="11">
        <f t="shared" si="96"/>
        <v>2027</v>
      </c>
      <c r="B2028" s="6" t="str">
        <f>IF(A2028="","",VLOOKUP($A2028,超越经验表!$A:$B,2,))</f>
        <v>19.41万亿</v>
      </c>
      <c r="C2028" s="6">
        <f>IF(A2028="","",VLOOKUP($A2028,超越经验表!$A:$C,3,))</f>
        <v>19408000000000</v>
      </c>
      <c r="D2028" s="6">
        <f>IF(A2028="","",VLOOKUP($A2028,超越经验表!$A:$D,4,))</f>
        <v>2</v>
      </c>
      <c r="E2028" s="6" t="str">
        <f t="shared" si="94"/>
        <v>1.58万兆</v>
      </c>
      <c r="F2028" s="6">
        <f>IF(A2028="","",VLOOKUP($A2028,超越经验表!$A:$F,6,)-VLOOKUP($A$3-1,超越经验表!$A:$F,6,))</f>
        <v>1.583524137038705E+16</v>
      </c>
      <c r="G2028" s="6">
        <f>IF(A2028="","",VLOOKUP($A2028,超越经验表!$A:$G,7,)-VLOOKUP($A$3-1,超越经验表!$A:$G,7,))</f>
        <v>2553</v>
      </c>
      <c r="H2028" s="6">
        <f t="shared" si="95"/>
        <v>2027</v>
      </c>
    </row>
    <row r="2029" spans="1:8" x14ac:dyDescent="0.2">
      <c r="A2029" s="5">
        <f t="shared" si="96"/>
        <v>2028</v>
      </c>
      <c r="B2029" s="5" t="str">
        <f>IF(A2029="","",VLOOKUP($A2029,超越经验表!$A:$B,2,))</f>
        <v>19.42万亿</v>
      </c>
      <c r="C2029" s="5">
        <f>IF(A2029="","",VLOOKUP($A2029,超越经验表!$A:$C,3,))</f>
        <v>19416000000000</v>
      </c>
      <c r="D2029" s="5">
        <f>IF(A2029="","",VLOOKUP($A2029,超越经验表!$A:$D,4,))</f>
        <v>2</v>
      </c>
      <c r="E2029" s="5" t="str">
        <f t="shared" si="94"/>
        <v>1.59万兆</v>
      </c>
      <c r="F2029" s="5">
        <f>IF(A2029="","",VLOOKUP($A2029,超越经验表!$A:$F,6,)-VLOOKUP($A$3-1,超越经验表!$A:$F,6,))</f>
        <v>1.585464937038705E+16</v>
      </c>
      <c r="G2029" s="5">
        <f>IF(A2029="","",VLOOKUP($A2029,超越经验表!$A:$G,7,)-VLOOKUP($A$3-1,超越经验表!$A:$G,7,))</f>
        <v>2555</v>
      </c>
      <c r="H2029" s="5">
        <f t="shared" si="95"/>
        <v>2028</v>
      </c>
    </row>
    <row r="2030" spans="1:8" x14ac:dyDescent="0.2">
      <c r="A2030" s="11">
        <f t="shared" si="96"/>
        <v>2029</v>
      </c>
      <c r="B2030" s="6" t="str">
        <f>IF(A2030="","",VLOOKUP($A2030,超越经验表!$A:$B,2,))</f>
        <v>19.42万亿</v>
      </c>
      <c r="C2030" s="6">
        <f>IF(A2030="","",VLOOKUP($A2030,超越经验表!$A:$C,3,))</f>
        <v>19424000000000</v>
      </c>
      <c r="D2030" s="6">
        <f>IF(A2030="","",VLOOKUP($A2030,超越经验表!$A:$D,4,))</f>
        <v>2</v>
      </c>
      <c r="E2030" s="6" t="str">
        <f t="shared" si="94"/>
        <v>1.59万兆</v>
      </c>
      <c r="F2030" s="6">
        <f>IF(A2030="","",VLOOKUP($A2030,超越经验表!$A:$F,6,)-VLOOKUP($A$3-1,超越经验表!$A:$F,6,))</f>
        <v>1.587406537038705E+16</v>
      </c>
      <c r="G2030" s="6">
        <f>IF(A2030="","",VLOOKUP($A2030,超越经验表!$A:$G,7,)-VLOOKUP($A$3-1,超越经验表!$A:$G,7,))</f>
        <v>2557</v>
      </c>
      <c r="H2030" s="6">
        <f t="shared" si="95"/>
        <v>2029</v>
      </c>
    </row>
    <row r="2031" spans="1:8" x14ac:dyDescent="0.2">
      <c r="A2031" s="5">
        <f t="shared" si="96"/>
        <v>2030</v>
      </c>
      <c r="B2031" s="5" t="str">
        <f>IF(A2031="","",VLOOKUP($A2031,超越经验表!$A:$B,2,))</f>
        <v>19.43万亿</v>
      </c>
      <c r="C2031" s="5">
        <f>IF(A2031="","",VLOOKUP($A2031,超越经验表!$A:$C,3,))</f>
        <v>19432000000000</v>
      </c>
      <c r="D2031" s="5">
        <f>IF(A2031="","",VLOOKUP($A2031,超越经验表!$A:$D,4,))</f>
        <v>2</v>
      </c>
      <c r="E2031" s="5" t="str">
        <f t="shared" si="94"/>
        <v>1.59万兆</v>
      </c>
      <c r="F2031" s="5">
        <f>IF(A2031="","",VLOOKUP($A2031,超越经验表!$A:$F,6,)-VLOOKUP($A$3-1,超越经验表!$A:$F,6,))</f>
        <v>1.589348937038705E+16</v>
      </c>
      <c r="G2031" s="5">
        <f>IF(A2031="","",VLOOKUP($A2031,超越经验表!$A:$G,7,)-VLOOKUP($A$3-1,超越经验表!$A:$G,7,))</f>
        <v>2559</v>
      </c>
      <c r="H2031" s="5">
        <f t="shared" si="95"/>
        <v>2030</v>
      </c>
    </row>
    <row r="2032" spans="1:8" x14ac:dyDescent="0.2">
      <c r="A2032" s="11">
        <f t="shared" si="96"/>
        <v>2031</v>
      </c>
      <c r="B2032" s="6" t="str">
        <f>IF(A2032="","",VLOOKUP($A2032,超越经验表!$A:$B,2,))</f>
        <v>19.44万亿</v>
      </c>
      <c r="C2032" s="6">
        <f>IF(A2032="","",VLOOKUP($A2032,超越经验表!$A:$C,3,))</f>
        <v>19440000000000</v>
      </c>
      <c r="D2032" s="6">
        <f>IF(A2032="","",VLOOKUP($A2032,超越经验表!$A:$D,4,))</f>
        <v>2</v>
      </c>
      <c r="E2032" s="6" t="str">
        <f t="shared" si="94"/>
        <v>1.59万兆</v>
      </c>
      <c r="F2032" s="6">
        <f>IF(A2032="","",VLOOKUP($A2032,超越经验表!$A:$F,6,)-VLOOKUP($A$3-1,超越经验表!$A:$F,6,))</f>
        <v>1.591292137038705E+16</v>
      </c>
      <c r="G2032" s="6">
        <f>IF(A2032="","",VLOOKUP($A2032,超越经验表!$A:$G,7,)-VLOOKUP($A$3-1,超越经验表!$A:$G,7,))</f>
        <v>2561</v>
      </c>
      <c r="H2032" s="6">
        <f t="shared" si="95"/>
        <v>2031</v>
      </c>
    </row>
    <row r="2033" spans="1:8" x14ac:dyDescent="0.2">
      <c r="A2033" s="5">
        <f t="shared" si="96"/>
        <v>2032</v>
      </c>
      <c r="B2033" s="5" t="str">
        <f>IF(A2033="","",VLOOKUP($A2033,超越经验表!$A:$B,2,))</f>
        <v>19.45万亿</v>
      </c>
      <c r="C2033" s="5">
        <f>IF(A2033="","",VLOOKUP($A2033,超越经验表!$A:$C,3,))</f>
        <v>19448000000000</v>
      </c>
      <c r="D2033" s="5">
        <f>IF(A2033="","",VLOOKUP($A2033,超越经验表!$A:$D,4,))</f>
        <v>2</v>
      </c>
      <c r="E2033" s="5" t="str">
        <f t="shared" si="94"/>
        <v>1.59万兆</v>
      </c>
      <c r="F2033" s="5">
        <f>IF(A2033="","",VLOOKUP($A2033,超越经验表!$A:$F,6,)-VLOOKUP($A$3-1,超越经验表!$A:$F,6,))</f>
        <v>1.593236137038705E+16</v>
      </c>
      <c r="G2033" s="5">
        <f>IF(A2033="","",VLOOKUP($A2033,超越经验表!$A:$G,7,)-VLOOKUP($A$3-1,超越经验表!$A:$G,7,))</f>
        <v>2563</v>
      </c>
      <c r="H2033" s="5">
        <f t="shared" si="95"/>
        <v>2032</v>
      </c>
    </row>
    <row r="2034" spans="1:8" x14ac:dyDescent="0.2">
      <c r="A2034" s="11">
        <f t="shared" si="96"/>
        <v>2033</v>
      </c>
      <c r="B2034" s="6" t="str">
        <f>IF(A2034="","",VLOOKUP($A2034,超越经验表!$A:$B,2,))</f>
        <v>19.46万亿</v>
      </c>
      <c r="C2034" s="6">
        <f>IF(A2034="","",VLOOKUP($A2034,超越经验表!$A:$C,3,))</f>
        <v>19456000000000</v>
      </c>
      <c r="D2034" s="6">
        <f>IF(A2034="","",VLOOKUP($A2034,超越经验表!$A:$D,4,))</f>
        <v>2</v>
      </c>
      <c r="E2034" s="6" t="str">
        <f t="shared" si="94"/>
        <v>1.6万兆</v>
      </c>
      <c r="F2034" s="6">
        <f>IF(A2034="","",VLOOKUP($A2034,超越经验表!$A:$F,6,)-VLOOKUP($A$3-1,超越经验表!$A:$F,6,))</f>
        <v>1.595180937038705E+16</v>
      </c>
      <c r="G2034" s="6">
        <f>IF(A2034="","",VLOOKUP($A2034,超越经验表!$A:$G,7,)-VLOOKUP($A$3-1,超越经验表!$A:$G,7,))</f>
        <v>2565</v>
      </c>
      <c r="H2034" s="6">
        <f t="shared" si="95"/>
        <v>2033</v>
      </c>
    </row>
    <row r="2035" spans="1:8" x14ac:dyDescent="0.2">
      <c r="A2035" s="5">
        <f t="shared" si="96"/>
        <v>2034</v>
      </c>
      <c r="B2035" s="5" t="str">
        <f>IF(A2035="","",VLOOKUP($A2035,超越经验表!$A:$B,2,))</f>
        <v>19.46万亿</v>
      </c>
      <c r="C2035" s="5">
        <f>IF(A2035="","",VLOOKUP($A2035,超越经验表!$A:$C,3,))</f>
        <v>19464000000000</v>
      </c>
      <c r="D2035" s="5">
        <f>IF(A2035="","",VLOOKUP($A2035,超越经验表!$A:$D,4,))</f>
        <v>2</v>
      </c>
      <c r="E2035" s="5" t="str">
        <f t="shared" si="94"/>
        <v>1.6万兆</v>
      </c>
      <c r="F2035" s="5">
        <f>IF(A2035="","",VLOOKUP($A2035,超越经验表!$A:$F,6,)-VLOOKUP($A$3-1,超越经验表!$A:$F,6,))</f>
        <v>1.597126537038705E+16</v>
      </c>
      <c r="G2035" s="5">
        <f>IF(A2035="","",VLOOKUP($A2035,超越经验表!$A:$G,7,)-VLOOKUP($A$3-1,超越经验表!$A:$G,7,))</f>
        <v>2567</v>
      </c>
      <c r="H2035" s="5">
        <f t="shared" si="95"/>
        <v>2034</v>
      </c>
    </row>
    <row r="2036" spans="1:8" x14ac:dyDescent="0.2">
      <c r="A2036" s="11">
        <f t="shared" si="96"/>
        <v>2035</v>
      </c>
      <c r="B2036" s="6" t="str">
        <f>IF(A2036="","",VLOOKUP($A2036,超越经验表!$A:$B,2,))</f>
        <v>19.47万亿</v>
      </c>
      <c r="C2036" s="6">
        <f>IF(A2036="","",VLOOKUP($A2036,超越经验表!$A:$C,3,))</f>
        <v>19472000000000</v>
      </c>
      <c r="D2036" s="6">
        <f>IF(A2036="","",VLOOKUP($A2036,超越经验表!$A:$D,4,))</f>
        <v>2</v>
      </c>
      <c r="E2036" s="6" t="str">
        <f t="shared" si="94"/>
        <v>1.6万兆</v>
      </c>
      <c r="F2036" s="6">
        <f>IF(A2036="","",VLOOKUP($A2036,超越经验表!$A:$F,6,)-VLOOKUP($A$3-1,超越经验表!$A:$F,6,))</f>
        <v>1.599072937038705E+16</v>
      </c>
      <c r="G2036" s="6">
        <f>IF(A2036="","",VLOOKUP($A2036,超越经验表!$A:$G,7,)-VLOOKUP($A$3-1,超越经验表!$A:$G,7,))</f>
        <v>2569</v>
      </c>
      <c r="H2036" s="6">
        <f t="shared" si="95"/>
        <v>2035</v>
      </c>
    </row>
    <row r="2037" spans="1:8" x14ac:dyDescent="0.2">
      <c r="A2037" s="5">
        <f t="shared" si="96"/>
        <v>2036</v>
      </c>
      <c r="B2037" s="5" t="str">
        <f>IF(A2037="","",VLOOKUP($A2037,超越经验表!$A:$B,2,))</f>
        <v>19.48万亿</v>
      </c>
      <c r="C2037" s="5">
        <f>IF(A2037="","",VLOOKUP($A2037,超越经验表!$A:$C,3,))</f>
        <v>19480000000000</v>
      </c>
      <c r="D2037" s="5">
        <f>IF(A2037="","",VLOOKUP($A2037,超越经验表!$A:$D,4,))</f>
        <v>2</v>
      </c>
      <c r="E2037" s="5" t="str">
        <f t="shared" si="94"/>
        <v>1.6万兆</v>
      </c>
      <c r="F2037" s="5">
        <f>IF(A2037="","",VLOOKUP($A2037,超越经验表!$A:$F,6,)-VLOOKUP($A$3-1,超越经验表!$A:$F,6,))</f>
        <v>1.601020137038705E+16</v>
      </c>
      <c r="G2037" s="5">
        <f>IF(A2037="","",VLOOKUP($A2037,超越经验表!$A:$G,7,)-VLOOKUP($A$3-1,超越经验表!$A:$G,7,))</f>
        <v>2571</v>
      </c>
      <c r="H2037" s="5">
        <f t="shared" si="95"/>
        <v>2036</v>
      </c>
    </row>
    <row r="2038" spans="1:8" x14ac:dyDescent="0.2">
      <c r="A2038" s="11">
        <f t="shared" si="96"/>
        <v>2037</v>
      </c>
      <c r="B2038" s="6" t="str">
        <f>IF(A2038="","",VLOOKUP($A2038,超越经验表!$A:$B,2,))</f>
        <v>19.49万亿</v>
      </c>
      <c r="C2038" s="6">
        <f>IF(A2038="","",VLOOKUP($A2038,超越经验表!$A:$C,3,))</f>
        <v>19488000000000</v>
      </c>
      <c r="D2038" s="6">
        <f>IF(A2038="","",VLOOKUP($A2038,超越经验表!$A:$D,4,))</f>
        <v>2</v>
      </c>
      <c r="E2038" s="6" t="str">
        <f t="shared" si="94"/>
        <v>1.6万兆</v>
      </c>
      <c r="F2038" s="6">
        <f>IF(A2038="","",VLOOKUP($A2038,超越经验表!$A:$F,6,)-VLOOKUP($A$3-1,超越经验表!$A:$F,6,))</f>
        <v>1.602968137038705E+16</v>
      </c>
      <c r="G2038" s="6">
        <f>IF(A2038="","",VLOOKUP($A2038,超越经验表!$A:$G,7,)-VLOOKUP($A$3-1,超越经验表!$A:$G,7,))</f>
        <v>2573</v>
      </c>
      <c r="H2038" s="6">
        <f t="shared" si="95"/>
        <v>2037</v>
      </c>
    </row>
    <row r="2039" spans="1:8" x14ac:dyDescent="0.2">
      <c r="A2039" s="5">
        <f t="shared" si="96"/>
        <v>2038</v>
      </c>
      <c r="B2039" s="5" t="str">
        <f>IF(A2039="","",VLOOKUP($A2039,超越经验表!$A:$B,2,))</f>
        <v>19.5万亿</v>
      </c>
      <c r="C2039" s="5">
        <f>IF(A2039="","",VLOOKUP($A2039,超越经验表!$A:$C,3,))</f>
        <v>19496000000000</v>
      </c>
      <c r="D2039" s="5">
        <f>IF(A2039="","",VLOOKUP($A2039,超越经验表!$A:$D,4,))</f>
        <v>2</v>
      </c>
      <c r="E2039" s="5" t="str">
        <f t="shared" si="94"/>
        <v>1.6万兆</v>
      </c>
      <c r="F2039" s="5">
        <f>IF(A2039="","",VLOOKUP($A2039,超越经验表!$A:$F,6,)-VLOOKUP($A$3-1,超越经验表!$A:$F,6,))</f>
        <v>1.604916937038705E+16</v>
      </c>
      <c r="G2039" s="5">
        <f>IF(A2039="","",VLOOKUP($A2039,超越经验表!$A:$G,7,)-VLOOKUP($A$3-1,超越经验表!$A:$G,7,))</f>
        <v>2575</v>
      </c>
      <c r="H2039" s="5">
        <f t="shared" si="95"/>
        <v>2038</v>
      </c>
    </row>
    <row r="2040" spans="1:8" x14ac:dyDescent="0.2">
      <c r="A2040" s="11">
        <f t="shared" si="96"/>
        <v>2039</v>
      </c>
      <c r="B2040" s="6" t="str">
        <f>IF(A2040="","",VLOOKUP($A2040,超越经验表!$A:$B,2,))</f>
        <v>19.5万亿</v>
      </c>
      <c r="C2040" s="6">
        <f>IF(A2040="","",VLOOKUP($A2040,超越经验表!$A:$C,3,))</f>
        <v>19504000000000</v>
      </c>
      <c r="D2040" s="6">
        <f>IF(A2040="","",VLOOKUP($A2040,超越经验表!$A:$D,4,))</f>
        <v>2</v>
      </c>
      <c r="E2040" s="6" t="str">
        <f t="shared" si="94"/>
        <v>1.61万兆</v>
      </c>
      <c r="F2040" s="6">
        <f>IF(A2040="","",VLOOKUP($A2040,超越经验表!$A:$F,6,)-VLOOKUP($A$3-1,超越经验表!$A:$F,6,))</f>
        <v>1.606866537038705E+16</v>
      </c>
      <c r="G2040" s="6">
        <f>IF(A2040="","",VLOOKUP($A2040,超越经验表!$A:$G,7,)-VLOOKUP($A$3-1,超越经验表!$A:$G,7,))</f>
        <v>2577</v>
      </c>
      <c r="H2040" s="6">
        <f t="shared" si="95"/>
        <v>2039</v>
      </c>
    </row>
    <row r="2041" spans="1:8" x14ac:dyDescent="0.2">
      <c r="A2041" s="5">
        <f t="shared" si="96"/>
        <v>2040</v>
      </c>
      <c r="B2041" s="5" t="str">
        <f>IF(A2041="","",VLOOKUP($A2041,超越经验表!$A:$B,2,))</f>
        <v>19.51万亿</v>
      </c>
      <c r="C2041" s="5">
        <f>IF(A2041="","",VLOOKUP($A2041,超越经验表!$A:$C,3,))</f>
        <v>19512000000000</v>
      </c>
      <c r="D2041" s="5">
        <f>IF(A2041="","",VLOOKUP($A2041,超越经验表!$A:$D,4,))</f>
        <v>2</v>
      </c>
      <c r="E2041" s="5" t="str">
        <f t="shared" si="94"/>
        <v>1.61万兆</v>
      </c>
      <c r="F2041" s="5">
        <f>IF(A2041="","",VLOOKUP($A2041,超越经验表!$A:$F,6,)-VLOOKUP($A$3-1,超越经验表!$A:$F,6,))</f>
        <v>1.608816937038705E+16</v>
      </c>
      <c r="G2041" s="5">
        <f>IF(A2041="","",VLOOKUP($A2041,超越经验表!$A:$G,7,)-VLOOKUP($A$3-1,超越经验表!$A:$G,7,))</f>
        <v>2579</v>
      </c>
      <c r="H2041" s="5">
        <f t="shared" si="95"/>
        <v>2040</v>
      </c>
    </row>
    <row r="2042" spans="1:8" x14ac:dyDescent="0.2">
      <c r="A2042" s="11">
        <f t="shared" si="96"/>
        <v>2041</v>
      </c>
      <c r="B2042" s="6" t="str">
        <f>IF(A2042="","",VLOOKUP($A2042,超越经验表!$A:$B,2,))</f>
        <v>19.52万亿</v>
      </c>
      <c r="C2042" s="6">
        <f>IF(A2042="","",VLOOKUP($A2042,超越经验表!$A:$C,3,))</f>
        <v>19520000000000</v>
      </c>
      <c r="D2042" s="6">
        <f>IF(A2042="","",VLOOKUP($A2042,超越经验表!$A:$D,4,))</f>
        <v>2</v>
      </c>
      <c r="E2042" s="6" t="str">
        <f t="shared" si="94"/>
        <v>1.61万兆</v>
      </c>
      <c r="F2042" s="6">
        <f>IF(A2042="","",VLOOKUP($A2042,超越经验表!$A:$F,6,)-VLOOKUP($A$3-1,超越经验表!$A:$F,6,))</f>
        <v>1.610768137038705E+16</v>
      </c>
      <c r="G2042" s="6">
        <f>IF(A2042="","",VLOOKUP($A2042,超越经验表!$A:$G,7,)-VLOOKUP($A$3-1,超越经验表!$A:$G,7,))</f>
        <v>2581</v>
      </c>
      <c r="H2042" s="6">
        <f t="shared" si="95"/>
        <v>2041</v>
      </c>
    </row>
    <row r="2043" spans="1:8" x14ac:dyDescent="0.2">
      <c r="A2043" s="5">
        <f t="shared" si="96"/>
        <v>2042</v>
      </c>
      <c r="B2043" s="5" t="str">
        <f>IF(A2043="","",VLOOKUP($A2043,超越经验表!$A:$B,2,))</f>
        <v>19.53万亿</v>
      </c>
      <c r="C2043" s="5">
        <f>IF(A2043="","",VLOOKUP($A2043,超越经验表!$A:$C,3,))</f>
        <v>19528000000000</v>
      </c>
      <c r="D2043" s="5">
        <f>IF(A2043="","",VLOOKUP($A2043,超越经验表!$A:$D,4,))</f>
        <v>2</v>
      </c>
      <c r="E2043" s="5" t="str">
        <f t="shared" si="94"/>
        <v>1.61万兆</v>
      </c>
      <c r="F2043" s="5">
        <f>IF(A2043="","",VLOOKUP($A2043,超越经验表!$A:$F,6,)-VLOOKUP($A$3-1,超越经验表!$A:$F,6,))</f>
        <v>1.612720137038705E+16</v>
      </c>
      <c r="G2043" s="5">
        <f>IF(A2043="","",VLOOKUP($A2043,超越经验表!$A:$G,7,)-VLOOKUP($A$3-1,超越经验表!$A:$G,7,))</f>
        <v>2583</v>
      </c>
      <c r="H2043" s="5">
        <f t="shared" si="95"/>
        <v>2042</v>
      </c>
    </row>
    <row r="2044" spans="1:8" x14ac:dyDescent="0.2">
      <c r="A2044" s="11">
        <f t="shared" si="96"/>
        <v>2043</v>
      </c>
      <c r="B2044" s="6" t="str">
        <f>IF(A2044="","",VLOOKUP($A2044,超越经验表!$A:$B,2,))</f>
        <v>19.54万亿</v>
      </c>
      <c r="C2044" s="6">
        <f>IF(A2044="","",VLOOKUP($A2044,超越经验表!$A:$C,3,))</f>
        <v>19536000000000</v>
      </c>
      <c r="D2044" s="6">
        <f>IF(A2044="","",VLOOKUP($A2044,超越经验表!$A:$D,4,))</f>
        <v>2</v>
      </c>
      <c r="E2044" s="6" t="str">
        <f t="shared" si="94"/>
        <v>1.61万兆</v>
      </c>
      <c r="F2044" s="6">
        <f>IF(A2044="","",VLOOKUP($A2044,超越经验表!$A:$F,6,)-VLOOKUP($A$3-1,超越经验表!$A:$F,6,))</f>
        <v>1.614672937038705E+16</v>
      </c>
      <c r="G2044" s="6">
        <f>IF(A2044="","",VLOOKUP($A2044,超越经验表!$A:$G,7,)-VLOOKUP($A$3-1,超越经验表!$A:$G,7,))</f>
        <v>2585</v>
      </c>
      <c r="H2044" s="6">
        <f t="shared" si="95"/>
        <v>2043</v>
      </c>
    </row>
    <row r="2045" spans="1:8" x14ac:dyDescent="0.2">
      <c r="A2045" s="5">
        <f t="shared" si="96"/>
        <v>2044</v>
      </c>
      <c r="B2045" s="5" t="str">
        <f>IF(A2045="","",VLOOKUP($A2045,超越经验表!$A:$B,2,))</f>
        <v>19.54万亿</v>
      </c>
      <c r="C2045" s="5">
        <f>IF(A2045="","",VLOOKUP($A2045,超越经验表!$A:$C,3,))</f>
        <v>19544000000000</v>
      </c>
      <c r="D2045" s="5">
        <f>IF(A2045="","",VLOOKUP($A2045,超越经验表!$A:$D,4,))</f>
        <v>2</v>
      </c>
      <c r="E2045" s="5" t="str">
        <f t="shared" si="94"/>
        <v>1.62万兆</v>
      </c>
      <c r="F2045" s="5">
        <f>IF(A2045="","",VLOOKUP($A2045,超越经验表!$A:$F,6,)-VLOOKUP($A$3-1,超越经验表!$A:$F,6,))</f>
        <v>1.616626537038705E+16</v>
      </c>
      <c r="G2045" s="5">
        <f>IF(A2045="","",VLOOKUP($A2045,超越经验表!$A:$G,7,)-VLOOKUP($A$3-1,超越经验表!$A:$G,7,))</f>
        <v>2587</v>
      </c>
      <c r="H2045" s="5">
        <f t="shared" si="95"/>
        <v>2044</v>
      </c>
    </row>
    <row r="2046" spans="1:8" x14ac:dyDescent="0.2">
      <c r="A2046" s="11">
        <f t="shared" si="96"/>
        <v>2045</v>
      </c>
      <c r="B2046" s="6" t="str">
        <f>IF(A2046="","",VLOOKUP($A2046,超越经验表!$A:$B,2,))</f>
        <v>19.55万亿</v>
      </c>
      <c r="C2046" s="6">
        <f>IF(A2046="","",VLOOKUP($A2046,超越经验表!$A:$C,3,))</f>
        <v>19552000000000</v>
      </c>
      <c r="D2046" s="6">
        <f>IF(A2046="","",VLOOKUP($A2046,超越经验表!$A:$D,4,))</f>
        <v>2</v>
      </c>
      <c r="E2046" s="6" t="str">
        <f t="shared" si="94"/>
        <v>1.62万兆</v>
      </c>
      <c r="F2046" s="6">
        <f>IF(A2046="","",VLOOKUP($A2046,超越经验表!$A:$F,6,)-VLOOKUP($A$3-1,超越经验表!$A:$F,6,))</f>
        <v>1.618580937038705E+16</v>
      </c>
      <c r="G2046" s="6">
        <f>IF(A2046="","",VLOOKUP($A2046,超越经验表!$A:$G,7,)-VLOOKUP($A$3-1,超越经验表!$A:$G,7,))</f>
        <v>2589</v>
      </c>
      <c r="H2046" s="6">
        <f t="shared" si="95"/>
        <v>2045</v>
      </c>
    </row>
    <row r="2047" spans="1:8" x14ac:dyDescent="0.2">
      <c r="A2047" s="5">
        <f t="shared" si="96"/>
        <v>2046</v>
      </c>
      <c r="B2047" s="5" t="str">
        <f>IF(A2047="","",VLOOKUP($A2047,超越经验表!$A:$B,2,))</f>
        <v>19.56万亿</v>
      </c>
      <c r="C2047" s="5">
        <f>IF(A2047="","",VLOOKUP($A2047,超越经验表!$A:$C,3,))</f>
        <v>19560000000000</v>
      </c>
      <c r="D2047" s="5">
        <f>IF(A2047="","",VLOOKUP($A2047,超越经验表!$A:$D,4,))</f>
        <v>2</v>
      </c>
      <c r="E2047" s="5" t="str">
        <f t="shared" si="94"/>
        <v>1.62万兆</v>
      </c>
      <c r="F2047" s="5">
        <f>IF(A2047="","",VLOOKUP($A2047,超越经验表!$A:$F,6,)-VLOOKUP($A$3-1,超越经验表!$A:$F,6,))</f>
        <v>1.620536137038705E+16</v>
      </c>
      <c r="G2047" s="5">
        <f>IF(A2047="","",VLOOKUP($A2047,超越经验表!$A:$G,7,)-VLOOKUP($A$3-1,超越经验表!$A:$G,7,))</f>
        <v>2591</v>
      </c>
      <c r="H2047" s="5">
        <f t="shared" si="95"/>
        <v>2046</v>
      </c>
    </row>
    <row r="2048" spans="1:8" x14ac:dyDescent="0.2">
      <c r="A2048" s="11">
        <f t="shared" si="96"/>
        <v>2047</v>
      </c>
      <c r="B2048" s="6" t="str">
        <f>IF(A2048="","",VLOOKUP($A2048,超越经验表!$A:$B,2,))</f>
        <v>19.57万亿</v>
      </c>
      <c r="C2048" s="6">
        <f>IF(A2048="","",VLOOKUP($A2048,超越经验表!$A:$C,3,))</f>
        <v>19568000000000</v>
      </c>
      <c r="D2048" s="6">
        <f>IF(A2048="","",VLOOKUP($A2048,超越经验表!$A:$D,4,))</f>
        <v>2</v>
      </c>
      <c r="E2048" s="6" t="str">
        <f t="shared" si="94"/>
        <v>1.62万兆</v>
      </c>
      <c r="F2048" s="6">
        <f>IF(A2048="","",VLOOKUP($A2048,超越经验表!$A:$F,6,)-VLOOKUP($A$3-1,超越经验表!$A:$F,6,))</f>
        <v>1.622492137038705E+16</v>
      </c>
      <c r="G2048" s="6">
        <f>IF(A2048="","",VLOOKUP($A2048,超越经验表!$A:$G,7,)-VLOOKUP($A$3-1,超越经验表!$A:$G,7,))</f>
        <v>2593</v>
      </c>
      <c r="H2048" s="6">
        <f t="shared" si="95"/>
        <v>2047</v>
      </c>
    </row>
    <row r="2049" spans="1:8" x14ac:dyDescent="0.2">
      <c r="A2049" s="5">
        <f t="shared" si="96"/>
        <v>2048</v>
      </c>
      <c r="B2049" s="5" t="str">
        <f>IF(A2049="","",VLOOKUP($A2049,超越经验表!$A:$B,2,))</f>
        <v>19.58万亿</v>
      </c>
      <c r="C2049" s="5">
        <f>IF(A2049="","",VLOOKUP($A2049,超越经验表!$A:$C,3,))</f>
        <v>19576000000000</v>
      </c>
      <c r="D2049" s="5">
        <f>IF(A2049="","",VLOOKUP($A2049,超越经验表!$A:$D,4,))</f>
        <v>2</v>
      </c>
      <c r="E2049" s="5" t="str">
        <f t="shared" si="94"/>
        <v>1.62万兆</v>
      </c>
      <c r="F2049" s="5">
        <f>IF(A2049="","",VLOOKUP($A2049,超越经验表!$A:$F,6,)-VLOOKUP($A$3-1,超越经验表!$A:$F,6,))</f>
        <v>1.624448937038705E+16</v>
      </c>
      <c r="G2049" s="5">
        <f>IF(A2049="","",VLOOKUP($A2049,超越经验表!$A:$G,7,)-VLOOKUP($A$3-1,超越经验表!$A:$G,7,))</f>
        <v>2595</v>
      </c>
      <c r="H2049" s="5">
        <f t="shared" si="95"/>
        <v>2048</v>
      </c>
    </row>
    <row r="2050" spans="1:8" x14ac:dyDescent="0.2">
      <c r="A2050" s="11">
        <f t="shared" si="96"/>
        <v>2049</v>
      </c>
      <c r="B2050" s="6" t="str">
        <f>IF(A2050="","",VLOOKUP($A2050,超越经验表!$A:$B,2,))</f>
        <v>19.58万亿</v>
      </c>
      <c r="C2050" s="6">
        <f>IF(A2050="","",VLOOKUP($A2050,超越经验表!$A:$C,3,))</f>
        <v>19584000000000</v>
      </c>
      <c r="D2050" s="6">
        <f>IF(A2050="","",VLOOKUP($A2050,超越经验表!$A:$D,4,))</f>
        <v>2</v>
      </c>
      <c r="E2050" s="6" t="str">
        <f t="shared" si="94"/>
        <v>1.63万兆</v>
      </c>
      <c r="F2050" s="6">
        <f>IF(A2050="","",VLOOKUP($A2050,超越经验表!$A:$F,6,)-VLOOKUP($A$3-1,超越经验表!$A:$F,6,))</f>
        <v>1.626406537038705E+16</v>
      </c>
      <c r="G2050" s="6">
        <f>IF(A2050="","",VLOOKUP($A2050,超越经验表!$A:$G,7,)-VLOOKUP($A$3-1,超越经验表!$A:$G,7,))</f>
        <v>2597</v>
      </c>
      <c r="H2050" s="6">
        <f t="shared" si="95"/>
        <v>2049</v>
      </c>
    </row>
    <row r="2051" spans="1:8" x14ac:dyDescent="0.2">
      <c r="A2051" s="5">
        <f t="shared" si="96"/>
        <v>2050</v>
      </c>
      <c r="B2051" s="5" t="str">
        <f>IF(A2051="","",VLOOKUP($A2051,超越经验表!$A:$B,2,))</f>
        <v>19.59万亿</v>
      </c>
      <c r="C2051" s="5">
        <f>IF(A2051="","",VLOOKUP($A2051,超越经验表!$A:$C,3,))</f>
        <v>19592000000000</v>
      </c>
      <c r="D2051" s="5">
        <f>IF(A2051="","",VLOOKUP($A2051,超越经验表!$A:$D,4,))</f>
        <v>2</v>
      </c>
      <c r="E2051" s="5" t="str">
        <f t="shared" si="94"/>
        <v>1.63万兆</v>
      </c>
      <c r="F2051" s="5">
        <f>IF(A2051="","",VLOOKUP($A2051,超越经验表!$A:$F,6,)-VLOOKUP($A$3-1,超越经验表!$A:$F,6,))</f>
        <v>1.628364937038705E+16</v>
      </c>
      <c r="G2051" s="5">
        <f>IF(A2051="","",VLOOKUP($A2051,超越经验表!$A:$G,7,)-VLOOKUP($A$3-1,超越经验表!$A:$G,7,))</f>
        <v>2599</v>
      </c>
      <c r="H2051" s="5">
        <f t="shared" si="95"/>
        <v>2050</v>
      </c>
    </row>
    <row r="2052" spans="1:8" x14ac:dyDescent="0.2">
      <c r="A2052" s="11">
        <f t="shared" si="96"/>
        <v>2051</v>
      </c>
      <c r="B2052" s="6" t="str">
        <f>IF(A2052="","",VLOOKUP($A2052,超越经验表!$A:$B,2,))</f>
        <v>19.6万亿</v>
      </c>
      <c r="C2052" s="6">
        <f>IF(A2052="","",VLOOKUP($A2052,超越经验表!$A:$C,3,))</f>
        <v>19600000000000</v>
      </c>
      <c r="D2052" s="6">
        <f>IF(A2052="","",VLOOKUP($A2052,超越经验表!$A:$D,4,))</f>
        <v>2</v>
      </c>
      <c r="E2052" s="6" t="str">
        <f t="shared" si="94"/>
        <v>1.63万兆</v>
      </c>
      <c r="F2052" s="6">
        <f>IF(A2052="","",VLOOKUP($A2052,超越经验表!$A:$F,6,)-VLOOKUP($A$3-1,超越经验表!$A:$F,6,))</f>
        <v>1.630324137038705E+16</v>
      </c>
      <c r="G2052" s="6">
        <f>IF(A2052="","",VLOOKUP($A2052,超越经验表!$A:$G,7,)-VLOOKUP($A$3-1,超越经验表!$A:$G,7,))</f>
        <v>2601</v>
      </c>
      <c r="H2052" s="6">
        <f t="shared" si="95"/>
        <v>2051</v>
      </c>
    </row>
    <row r="2053" spans="1:8" x14ac:dyDescent="0.2">
      <c r="A2053" s="5">
        <f t="shared" si="96"/>
        <v>2052</v>
      </c>
      <c r="B2053" s="5" t="str">
        <f>IF(A2053="","",VLOOKUP($A2053,超越经验表!$A:$B,2,))</f>
        <v>19.61万亿</v>
      </c>
      <c r="C2053" s="5">
        <f>IF(A2053="","",VLOOKUP($A2053,超越经验表!$A:$C,3,))</f>
        <v>19608000000000</v>
      </c>
      <c r="D2053" s="5">
        <f>IF(A2053="","",VLOOKUP($A2053,超越经验表!$A:$D,4,))</f>
        <v>2</v>
      </c>
      <c r="E2053" s="5" t="str">
        <f t="shared" ref="E2053:E2116" si="97">IF(A2053="","",IF(F2053&gt;9999999999999990,ROUND(F2053/10000000000000000,2)&amp;"万兆",IF(F2053&gt;999999999999,ROUND(F2053/1000000000000,2)&amp;"万亿",IF(F2053&gt;99999999,ROUND(F2053/100000000,2)&amp;"亿",ROUND(F2053/10000,2)&amp;"万"))))</f>
        <v>1.63万兆</v>
      </c>
      <c r="F2053" s="5">
        <f>IF(A2053="","",VLOOKUP($A2053,超越经验表!$A:$F,6,)-VLOOKUP($A$3-1,超越经验表!$A:$F,6,))</f>
        <v>1.632284137038705E+16</v>
      </c>
      <c r="G2053" s="5">
        <f>IF(A2053="","",VLOOKUP($A2053,超越经验表!$A:$G,7,)-VLOOKUP($A$3-1,超越经验表!$A:$G,7,))</f>
        <v>2603</v>
      </c>
      <c r="H2053" s="5">
        <f t="shared" ref="H2053:H2116" si="98">A2053</f>
        <v>2052</v>
      </c>
    </row>
    <row r="2054" spans="1:8" x14ac:dyDescent="0.2">
      <c r="A2054" s="11">
        <f t="shared" si="96"/>
        <v>2053</v>
      </c>
      <c r="B2054" s="6" t="str">
        <f>IF(A2054="","",VLOOKUP($A2054,超越经验表!$A:$B,2,))</f>
        <v>19.62万亿</v>
      </c>
      <c r="C2054" s="6">
        <f>IF(A2054="","",VLOOKUP($A2054,超越经验表!$A:$C,3,))</f>
        <v>19616000000000</v>
      </c>
      <c r="D2054" s="6">
        <f>IF(A2054="","",VLOOKUP($A2054,超越经验表!$A:$D,4,))</f>
        <v>2</v>
      </c>
      <c r="E2054" s="6" t="str">
        <f t="shared" si="97"/>
        <v>1.63万兆</v>
      </c>
      <c r="F2054" s="6">
        <f>IF(A2054="","",VLOOKUP($A2054,超越经验表!$A:$F,6,)-VLOOKUP($A$3-1,超越经验表!$A:$F,6,))</f>
        <v>1.634244937038705E+16</v>
      </c>
      <c r="G2054" s="6">
        <f>IF(A2054="","",VLOOKUP($A2054,超越经验表!$A:$G,7,)-VLOOKUP($A$3-1,超越经验表!$A:$G,7,))</f>
        <v>2605</v>
      </c>
      <c r="H2054" s="6">
        <f t="shared" si="98"/>
        <v>2053</v>
      </c>
    </row>
    <row r="2055" spans="1:8" x14ac:dyDescent="0.2">
      <c r="A2055" s="5">
        <f t="shared" ref="A2055:A2118" si="99">IF(A2054="","",IF(A2054+1&lt;=4000,A2054+1,""))</f>
        <v>2054</v>
      </c>
      <c r="B2055" s="5" t="str">
        <f>IF(A2055="","",VLOOKUP($A2055,超越经验表!$A:$B,2,))</f>
        <v>19.62万亿</v>
      </c>
      <c r="C2055" s="5">
        <f>IF(A2055="","",VLOOKUP($A2055,超越经验表!$A:$C,3,))</f>
        <v>19624000000000</v>
      </c>
      <c r="D2055" s="5">
        <f>IF(A2055="","",VLOOKUP($A2055,超越经验表!$A:$D,4,))</f>
        <v>2</v>
      </c>
      <c r="E2055" s="5" t="str">
        <f t="shared" si="97"/>
        <v>1.64万兆</v>
      </c>
      <c r="F2055" s="5">
        <f>IF(A2055="","",VLOOKUP($A2055,超越经验表!$A:$F,6,)-VLOOKUP($A$3-1,超越经验表!$A:$F,6,))</f>
        <v>1.636206537038705E+16</v>
      </c>
      <c r="G2055" s="5">
        <f>IF(A2055="","",VLOOKUP($A2055,超越经验表!$A:$G,7,)-VLOOKUP($A$3-1,超越经验表!$A:$G,7,))</f>
        <v>2607</v>
      </c>
      <c r="H2055" s="5">
        <f t="shared" si="98"/>
        <v>2054</v>
      </c>
    </row>
    <row r="2056" spans="1:8" x14ac:dyDescent="0.2">
      <c r="A2056" s="11">
        <f t="shared" si="99"/>
        <v>2055</v>
      </c>
      <c r="B2056" s="6" t="str">
        <f>IF(A2056="","",VLOOKUP($A2056,超越经验表!$A:$B,2,))</f>
        <v>19.63万亿</v>
      </c>
      <c r="C2056" s="6">
        <f>IF(A2056="","",VLOOKUP($A2056,超越经验表!$A:$C,3,))</f>
        <v>19632000000000</v>
      </c>
      <c r="D2056" s="6">
        <f>IF(A2056="","",VLOOKUP($A2056,超越经验表!$A:$D,4,))</f>
        <v>2</v>
      </c>
      <c r="E2056" s="6" t="str">
        <f t="shared" si="97"/>
        <v>1.64万兆</v>
      </c>
      <c r="F2056" s="6">
        <f>IF(A2056="","",VLOOKUP($A2056,超越经验表!$A:$F,6,)-VLOOKUP($A$3-1,超越经验表!$A:$F,6,))</f>
        <v>1.638168937038705E+16</v>
      </c>
      <c r="G2056" s="6">
        <f>IF(A2056="","",VLOOKUP($A2056,超越经验表!$A:$G,7,)-VLOOKUP($A$3-1,超越经验表!$A:$G,7,))</f>
        <v>2609</v>
      </c>
      <c r="H2056" s="6">
        <f t="shared" si="98"/>
        <v>2055</v>
      </c>
    </row>
    <row r="2057" spans="1:8" x14ac:dyDescent="0.2">
      <c r="A2057" s="5">
        <f t="shared" si="99"/>
        <v>2056</v>
      </c>
      <c r="B2057" s="5" t="str">
        <f>IF(A2057="","",VLOOKUP($A2057,超越经验表!$A:$B,2,))</f>
        <v>19.64万亿</v>
      </c>
      <c r="C2057" s="5">
        <f>IF(A2057="","",VLOOKUP($A2057,超越经验表!$A:$C,3,))</f>
        <v>19640000000000</v>
      </c>
      <c r="D2057" s="5">
        <f>IF(A2057="","",VLOOKUP($A2057,超越经验表!$A:$D,4,))</f>
        <v>2</v>
      </c>
      <c r="E2057" s="5" t="str">
        <f t="shared" si="97"/>
        <v>1.64万兆</v>
      </c>
      <c r="F2057" s="5">
        <f>IF(A2057="","",VLOOKUP($A2057,超越经验表!$A:$F,6,)-VLOOKUP($A$3-1,超越经验表!$A:$F,6,))</f>
        <v>1.640132137038705E+16</v>
      </c>
      <c r="G2057" s="5">
        <f>IF(A2057="","",VLOOKUP($A2057,超越经验表!$A:$G,7,)-VLOOKUP($A$3-1,超越经验表!$A:$G,7,))</f>
        <v>2611</v>
      </c>
      <c r="H2057" s="5">
        <f t="shared" si="98"/>
        <v>2056</v>
      </c>
    </row>
    <row r="2058" spans="1:8" x14ac:dyDescent="0.2">
      <c r="A2058" s="11">
        <f t="shared" si="99"/>
        <v>2057</v>
      </c>
      <c r="B2058" s="6" t="str">
        <f>IF(A2058="","",VLOOKUP($A2058,超越经验表!$A:$B,2,))</f>
        <v>19.65万亿</v>
      </c>
      <c r="C2058" s="6">
        <f>IF(A2058="","",VLOOKUP($A2058,超越经验表!$A:$C,3,))</f>
        <v>19648000000000</v>
      </c>
      <c r="D2058" s="6">
        <f>IF(A2058="","",VLOOKUP($A2058,超越经验表!$A:$D,4,))</f>
        <v>2</v>
      </c>
      <c r="E2058" s="6" t="str">
        <f t="shared" si="97"/>
        <v>1.64万兆</v>
      </c>
      <c r="F2058" s="6">
        <f>IF(A2058="","",VLOOKUP($A2058,超越经验表!$A:$F,6,)-VLOOKUP($A$3-1,超越经验表!$A:$F,6,))</f>
        <v>1.642096137038705E+16</v>
      </c>
      <c r="G2058" s="6">
        <f>IF(A2058="","",VLOOKUP($A2058,超越经验表!$A:$G,7,)-VLOOKUP($A$3-1,超越经验表!$A:$G,7,))</f>
        <v>2613</v>
      </c>
      <c r="H2058" s="6">
        <f t="shared" si="98"/>
        <v>2057</v>
      </c>
    </row>
    <row r="2059" spans="1:8" x14ac:dyDescent="0.2">
      <c r="A2059" s="5">
        <f t="shared" si="99"/>
        <v>2058</v>
      </c>
      <c r="B2059" s="5" t="str">
        <f>IF(A2059="","",VLOOKUP($A2059,超越经验表!$A:$B,2,))</f>
        <v>19.66万亿</v>
      </c>
      <c r="C2059" s="5">
        <f>IF(A2059="","",VLOOKUP($A2059,超越经验表!$A:$C,3,))</f>
        <v>19656000000000</v>
      </c>
      <c r="D2059" s="5">
        <f>IF(A2059="","",VLOOKUP($A2059,超越经验表!$A:$D,4,))</f>
        <v>2</v>
      </c>
      <c r="E2059" s="5" t="str">
        <f t="shared" si="97"/>
        <v>1.64万兆</v>
      </c>
      <c r="F2059" s="5">
        <f>IF(A2059="","",VLOOKUP($A2059,超越经验表!$A:$F,6,)-VLOOKUP($A$3-1,超越经验表!$A:$F,6,))</f>
        <v>1.644060937038705E+16</v>
      </c>
      <c r="G2059" s="5">
        <f>IF(A2059="","",VLOOKUP($A2059,超越经验表!$A:$G,7,)-VLOOKUP($A$3-1,超越经验表!$A:$G,7,))</f>
        <v>2615</v>
      </c>
      <c r="H2059" s="5">
        <f t="shared" si="98"/>
        <v>2058</v>
      </c>
    </row>
    <row r="2060" spans="1:8" x14ac:dyDescent="0.2">
      <c r="A2060" s="11">
        <f t="shared" si="99"/>
        <v>2059</v>
      </c>
      <c r="B2060" s="6" t="str">
        <f>IF(A2060="","",VLOOKUP($A2060,超越经验表!$A:$B,2,))</f>
        <v>19.66万亿</v>
      </c>
      <c r="C2060" s="6">
        <f>IF(A2060="","",VLOOKUP($A2060,超越经验表!$A:$C,3,))</f>
        <v>19664000000000</v>
      </c>
      <c r="D2060" s="6">
        <f>IF(A2060="","",VLOOKUP($A2060,超越经验表!$A:$D,4,))</f>
        <v>2</v>
      </c>
      <c r="E2060" s="6" t="str">
        <f t="shared" si="97"/>
        <v>1.65万兆</v>
      </c>
      <c r="F2060" s="6">
        <f>IF(A2060="","",VLOOKUP($A2060,超越经验表!$A:$F,6,)-VLOOKUP($A$3-1,超越经验表!$A:$F,6,))</f>
        <v>1.646026537038705E+16</v>
      </c>
      <c r="G2060" s="6">
        <f>IF(A2060="","",VLOOKUP($A2060,超越经验表!$A:$G,7,)-VLOOKUP($A$3-1,超越经验表!$A:$G,7,))</f>
        <v>2617</v>
      </c>
      <c r="H2060" s="6">
        <f t="shared" si="98"/>
        <v>2059</v>
      </c>
    </row>
    <row r="2061" spans="1:8" x14ac:dyDescent="0.2">
      <c r="A2061" s="5">
        <f t="shared" si="99"/>
        <v>2060</v>
      </c>
      <c r="B2061" s="5" t="str">
        <f>IF(A2061="","",VLOOKUP($A2061,超越经验表!$A:$B,2,))</f>
        <v>19.67万亿</v>
      </c>
      <c r="C2061" s="5">
        <f>IF(A2061="","",VLOOKUP($A2061,超越经验表!$A:$C,3,))</f>
        <v>19672000000000</v>
      </c>
      <c r="D2061" s="5">
        <f>IF(A2061="","",VLOOKUP($A2061,超越经验表!$A:$D,4,))</f>
        <v>2</v>
      </c>
      <c r="E2061" s="5" t="str">
        <f t="shared" si="97"/>
        <v>1.65万兆</v>
      </c>
      <c r="F2061" s="5">
        <f>IF(A2061="","",VLOOKUP($A2061,超越经验表!$A:$F,6,)-VLOOKUP($A$3-1,超越经验表!$A:$F,6,))</f>
        <v>1.647992937038705E+16</v>
      </c>
      <c r="G2061" s="5">
        <f>IF(A2061="","",VLOOKUP($A2061,超越经验表!$A:$G,7,)-VLOOKUP($A$3-1,超越经验表!$A:$G,7,))</f>
        <v>2619</v>
      </c>
      <c r="H2061" s="5">
        <f t="shared" si="98"/>
        <v>2060</v>
      </c>
    </row>
    <row r="2062" spans="1:8" x14ac:dyDescent="0.2">
      <c r="A2062" s="11">
        <f t="shared" si="99"/>
        <v>2061</v>
      </c>
      <c r="B2062" s="6" t="str">
        <f>IF(A2062="","",VLOOKUP($A2062,超越经验表!$A:$B,2,))</f>
        <v>19.68万亿</v>
      </c>
      <c r="C2062" s="6">
        <f>IF(A2062="","",VLOOKUP($A2062,超越经验表!$A:$C,3,))</f>
        <v>19680000000000</v>
      </c>
      <c r="D2062" s="6">
        <f>IF(A2062="","",VLOOKUP($A2062,超越经验表!$A:$D,4,))</f>
        <v>2</v>
      </c>
      <c r="E2062" s="6" t="str">
        <f t="shared" si="97"/>
        <v>1.65万兆</v>
      </c>
      <c r="F2062" s="6">
        <f>IF(A2062="","",VLOOKUP($A2062,超越经验表!$A:$F,6,)-VLOOKUP($A$3-1,超越经验表!$A:$F,6,))</f>
        <v>1.649960137038705E+16</v>
      </c>
      <c r="G2062" s="6">
        <f>IF(A2062="","",VLOOKUP($A2062,超越经验表!$A:$G,7,)-VLOOKUP($A$3-1,超越经验表!$A:$G,7,))</f>
        <v>2621</v>
      </c>
      <c r="H2062" s="6">
        <f t="shared" si="98"/>
        <v>2061</v>
      </c>
    </row>
    <row r="2063" spans="1:8" x14ac:dyDescent="0.2">
      <c r="A2063" s="5">
        <f t="shared" si="99"/>
        <v>2062</v>
      </c>
      <c r="B2063" s="5" t="str">
        <f>IF(A2063="","",VLOOKUP($A2063,超越经验表!$A:$B,2,))</f>
        <v>19.69万亿</v>
      </c>
      <c r="C2063" s="5">
        <f>IF(A2063="","",VLOOKUP($A2063,超越经验表!$A:$C,3,))</f>
        <v>19688000000000</v>
      </c>
      <c r="D2063" s="5">
        <f>IF(A2063="","",VLOOKUP($A2063,超越经验表!$A:$D,4,))</f>
        <v>2</v>
      </c>
      <c r="E2063" s="5" t="str">
        <f t="shared" si="97"/>
        <v>1.65万兆</v>
      </c>
      <c r="F2063" s="5">
        <f>IF(A2063="","",VLOOKUP($A2063,超越经验表!$A:$F,6,)-VLOOKUP($A$3-1,超越经验表!$A:$F,6,))</f>
        <v>1.651928137038705E+16</v>
      </c>
      <c r="G2063" s="5">
        <f>IF(A2063="","",VLOOKUP($A2063,超越经验表!$A:$G,7,)-VLOOKUP($A$3-1,超越经验表!$A:$G,7,))</f>
        <v>2623</v>
      </c>
      <c r="H2063" s="5">
        <f t="shared" si="98"/>
        <v>2062</v>
      </c>
    </row>
    <row r="2064" spans="1:8" x14ac:dyDescent="0.2">
      <c r="A2064" s="11">
        <f t="shared" si="99"/>
        <v>2063</v>
      </c>
      <c r="B2064" s="6" t="str">
        <f>IF(A2064="","",VLOOKUP($A2064,超越经验表!$A:$B,2,))</f>
        <v>19.7万亿</v>
      </c>
      <c r="C2064" s="6">
        <f>IF(A2064="","",VLOOKUP($A2064,超越经验表!$A:$C,3,))</f>
        <v>19696000000000</v>
      </c>
      <c r="D2064" s="6">
        <f>IF(A2064="","",VLOOKUP($A2064,超越经验表!$A:$D,4,))</f>
        <v>2</v>
      </c>
      <c r="E2064" s="6" t="str">
        <f t="shared" si="97"/>
        <v>1.65万兆</v>
      </c>
      <c r="F2064" s="6">
        <f>IF(A2064="","",VLOOKUP($A2064,超越经验表!$A:$F,6,)-VLOOKUP($A$3-1,超越经验表!$A:$F,6,))</f>
        <v>1.653896937038705E+16</v>
      </c>
      <c r="G2064" s="6">
        <f>IF(A2064="","",VLOOKUP($A2064,超越经验表!$A:$G,7,)-VLOOKUP($A$3-1,超越经验表!$A:$G,7,))</f>
        <v>2625</v>
      </c>
      <c r="H2064" s="6">
        <f t="shared" si="98"/>
        <v>2063</v>
      </c>
    </row>
    <row r="2065" spans="1:8" x14ac:dyDescent="0.2">
      <c r="A2065" s="5">
        <f t="shared" si="99"/>
        <v>2064</v>
      </c>
      <c r="B2065" s="5" t="str">
        <f>IF(A2065="","",VLOOKUP($A2065,超越经验表!$A:$B,2,))</f>
        <v>19.7万亿</v>
      </c>
      <c r="C2065" s="5">
        <f>IF(A2065="","",VLOOKUP($A2065,超越经验表!$A:$C,3,))</f>
        <v>19704000000000</v>
      </c>
      <c r="D2065" s="5">
        <f>IF(A2065="","",VLOOKUP($A2065,超越经验表!$A:$D,4,))</f>
        <v>2</v>
      </c>
      <c r="E2065" s="5" t="str">
        <f t="shared" si="97"/>
        <v>1.66万兆</v>
      </c>
      <c r="F2065" s="5">
        <f>IF(A2065="","",VLOOKUP($A2065,超越经验表!$A:$F,6,)-VLOOKUP($A$3-1,超越经验表!$A:$F,6,))</f>
        <v>1.655866537038705E+16</v>
      </c>
      <c r="G2065" s="5">
        <f>IF(A2065="","",VLOOKUP($A2065,超越经验表!$A:$G,7,)-VLOOKUP($A$3-1,超越经验表!$A:$G,7,))</f>
        <v>2627</v>
      </c>
      <c r="H2065" s="5">
        <f t="shared" si="98"/>
        <v>2064</v>
      </c>
    </row>
    <row r="2066" spans="1:8" x14ac:dyDescent="0.2">
      <c r="A2066" s="11">
        <f t="shared" si="99"/>
        <v>2065</v>
      </c>
      <c r="B2066" s="6" t="str">
        <f>IF(A2066="","",VLOOKUP($A2066,超越经验表!$A:$B,2,))</f>
        <v>19.71万亿</v>
      </c>
      <c r="C2066" s="6">
        <f>IF(A2066="","",VLOOKUP($A2066,超越经验表!$A:$C,3,))</f>
        <v>19712000000000</v>
      </c>
      <c r="D2066" s="6">
        <f>IF(A2066="","",VLOOKUP($A2066,超越经验表!$A:$D,4,))</f>
        <v>2</v>
      </c>
      <c r="E2066" s="6" t="str">
        <f t="shared" si="97"/>
        <v>1.66万兆</v>
      </c>
      <c r="F2066" s="6">
        <f>IF(A2066="","",VLOOKUP($A2066,超越经验表!$A:$F,6,)-VLOOKUP($A$3-1,超越经验表!$A:$F,6,))</f>
        <v>1.657836937038705E+16</v>
      </c>
      <c r="G2066" s="6">
        <f>IF(A2066="","",VLOOKUP($A2066,超越经验表!$A:$G,7,)-VLOOKUP($A$3-1,超越经验表!$A:$G,7,))</f>
        <v>2629</v>
      </c>
      <c r="H2066" s="6">
        <f t="shared" si="98"/>
        <v>2065</v>
      </c>
    </row>
    <row r="2067" spans="1:8" x14ac:dyDescent="0.2">
      <c r="A2067" s="5">
        <f t="shared" si="99"/>
        <v>2066</v>
      </c>
      <c r="B2067" s="5" t="str">
        <f>IF(A2067="","",VLOOKUP($A2067,超越经验表!$A:$B,2,))</f>
        <v>19.72万亿</v>
      </c>
      <c r="C2067" s="5">
        <f>IF(A2067="","",VLOOKUP($A2067,超越经验表!$A:$C,3,))</f>
        <v>19720000000000</v>
      </c>
      <c r="D2067" s="5">
        <f>IF(A2067="","",VLOOKUP($A2067,超越经验表!$A:$D,4,))</f>
        <v>2</v>
      </c>
      <c r="E2067" s="5" t="str">
        <f t="shared" si="97"/>
        <v>1.66万兆</v>
      </c>
      <c r="F2067" s="5">
        <f>IF(A2067="","",VLOOKUP($A2067,超越经验表!$A:$F,6,)-VLOOKUP($A$3-1,超越经验表!$A:$F,6,))</f>
        <v>1.659808137038705E+16</v>
      </c>
      <c r="G2067" s="5">
        <f>IF(A2067="","",VLOOKUP($A2067,超越经验表!$A:$G,7,)-VLOOKUP($A$3-1,超越经验表!$A:$G,7,))</f>
        <v>2631</v>
      </c>
      <c r="H2067" s="5">
        <f t="shared" si="98"/>
        <v>2066</v>
      </c>
    </row>
    <row r="2068" spans="1:8" x14ac:dyDescent="0.2">
      <c r="A2068" s="11">
        <f t="shared" si="99"/>
        <v>2067</v>
      </c>
      <c r="B2068" s="6" t="str">
        <f>IF(A2068="","",VLOOKUP($A2068,超越经验表!$A:$B,2,))</f>
        <v>19.73万亿</v>
      </c>
      <c r="C2068" s="6">
        <f>IF(A2068="","",VLOOKUP($A2068,超越经验表!$A:$C,3,))</f>
        <v>19728000000000</v>
      </c>
      <c r="D2068" s="6">
        <f>IF(A2068="","",VLOOKUP($A2068,超越经验表!$A:$D,4,))</f>
        <v>2</v>
      </c>
      <c r="E2068" s="6" t="str">
        <f t="shared" si="97"/>
        <v>1.66万兆</v>
      </c>
      <c r="F2068" s="6">
        <f>IF(A2068="","",VLOOKUP($A2068,超越经验表!$A:$F,6,)-VLOOKUP($A$3-1,超越经验表!$A:$F,6,))</f>
        <v>1.661780137038705E+16</v>
      </c>
      <c r="G2068" s="6">
        <f>IF(A2068="","",VLOOKUP($A2068,超越经验表!$A:$G,7,)-VLOOKUP($A$3-1,超越经验表!$A:$G,7,))</f>
        <v>2633</v>
      </c>
      <c r="H2068" s="6">
        <f t="shared" si="98"/>
        <v>2067</v>
      </c>
    </row>
    <row r="2069" spans="1:8" x14ac:dyDescent="0.2">
      <c r="A2069" s="5">
        <f t="shared" si="99"/>
        <v>2068</v>
      </c>
      <c r="B2069" s="5" t="str">
        <f>IF(A2069="","",VLOOKUP($A2069,超越经验表!$A:$B,2,))</f>
        <v>19.74万亿</v>
      </c>
      <c r="C2069" s="5">
        <f>IF(A2069="","",VLOOKUP($A2069,超越经验表!$A:$C,3,))</f>
        <v>19736000000000</v>
      </c>
      <c r="D2069" s="5">
        <f>IF(A2069="","",VLOOKUP($A2069,超越经验表!$A:$D,4,))</f>
        <v>2</v>
      </c>
      <c r="E2069" s="5" t="str">
        <f t="shared" si="97"/>
        <v>1.66万兆</v>
      </c>
      <c r="F2069" s="5">
        <f>IF(A2069="","",VLOOKUP($A2069,超越经验表!$A:$F,6,)-VLOOKUP($A$3-1,超越经验表!$A:$F,6,))</f>
        <v>1.663752937038705E+16</v>
      </c>
      <c r="G2069" s="5">
        <f>IF(A2069="","",VLOOKUP($A2069,超越经验表!$A:$G,7,)-VLOOKUP($A$3-1,超越经验表!$A:$G,7,))</f>
        <v>2635</v>
      </c>
      <c r="H2069" s="5">
        <f t="shared" si="98"/>
        <v>2068</v>
      </c>
    </row>
    <row r="2070" spans="1:8" x14ac:dyDescent="0.2">
      <c r="A2070" s="11">
        <f t="shared" si="99"/>
        <v>2069</v>
      </c>
      <c r="B2070" s="6" t="str">
        <f>IF(A2070="","",VLOOKUP($A2070,超越经验表!$A:$B,2,))</f>
        <v>19.74万亿</v>
      </c>
      <c r="C2070" s="6">
        <f>IF(A2070="","",VLOOKUP($A2070,超越经验表!$A:$C,3,))</f>
        <v>19744000000000</v>
      </c>
      <c r="D2070" s="6">
        <f>IF(A2070="","",VLOOKUP($A2070,超越经验表!$A:$D,4,))</f>
        <v>2</v>
      </c>
      <c r="E2070" s="6" t="str">
        <f t="shared" si="97"/>
        <v>1.67万兆</v>
      </c>
      <c r="F2070" s="6">
        <f>IF(A2070="","",VLOOKUP($A2070,超越经验表!$A:$F,6,)-VLOOKUP($A$3-1,超越经验表!$A:$F,6,))</f>
        <v>1.665726537038705E+16</v>
      </c>
      <c r="G2070" s="6">
        <f>IF(A2070="","",VLOOKUP($A2070,超越经验表!$A:$G,7,)-VLOOKUP($A$3-1,超越经验表!$A:$G,7,))</f>
        <v>2637</v>
      </c>
      <c r="H2070" s="6">
        <f t="shared" si="98"/>
        <v>2069</v>
      </c>
    </row>
    <row r="2071" spans="1:8" x14ac:dyDescent="0.2">
      <c r="A2071" s="5">
        <f t="shared" si="99"/>
        <v>2070</v>
      </c>
      <c r="B2071" s="5" t="str">
        <f>IF(A2071="","",VLOOKUP($A2071,超越经验表!$A:$B,2,))</f>
        <v>19.75万亿</v>
      </c>
      <c r="C2071" s="5">
        <f>IF(A2071="","",VLOOKUP($A2071,超越经验表!$A:$C,3,))</f>
        <v>19752000000000</v>
      </c>
      <c r="D2071" s="5">
        <f>IF(A2071="","",VLOOKUP($A2071,超越经验表!$A:$D,4,))</f>
        <v>2</v>
      </c>
      <c r="E2071" s="5" t="str">
        <f t="shared" si="97"/>
        <v>1.67万兆</v>
      </c>
      <c r="F2071" s="5">
        <f>IF(A2071="","",VLOOKUP($A2071,超越经验表!$A:$F,6,)-VLOOKUP($A$3-1,超越经验表!$A:$F,6,))</f>
        <v>1.667700937038705E+16</v>
      </c>
      <c r="G2071" s="5">
        <f>IF(A2071="","",VLOOKUP($A2071,超越经验表!$A:$G,7,)-VLOOKUP($A$3-1,超越经验表!$A:$G,7,))</f>
        <v>2639</v>
      </c>
      <c r="H2071" s="5">
        <f t="shared" si="98"/>
        <v>2070</v>
      </c>
    </row>
    <row r="2072" spans="1:8" x14ac:dyDescent="0.2">
      <c r="A2072" s="11">
        <f t="shared" si="99"/>
        <v>2071</v>
      </c>
      <c r="B2072" s="6" t="str">
        <f>IF(A2072="","",VLOOKUP($A2072,超越经验表!$A:$B,2,))</f>
        <v>19.76万亿</v>
      </c>
      <c r="C2072" s="6">
        <f>IF(A2072="","",VLOOKUP($A2072,超越经验表!$A:$C,3,))</f>
        <v>19760000000000</v>
      </c>
      <c r="D2072" s="6">
        <f>IF(A2072="","",VLOOKUP($A2072,超越经验表!$A:$D,4,))</f>
        <v>2</v>
      </c>
      <c r="E2072" s="6" t="str">
        <f t="shared" si="97"/>
        <v>1.67万兆</v>
      </c>
      <c r="F2072" s="6">
        <f>IF(A2072="","",VLOOKUP($A2072,超越经验表!$A:$F,6,)-VLOOKUP($A$3-1,超越经验表!$A:$F,6,))</f>
        <v>1.669676137038705E+16</v>
      </c>
      <c r="G2072" s="6">
        <f>IF(A2072="","",VLOOKUP($A2072,超越经验表!$A:$G,7,)-VLOOKUP($A$3-1,超越经验表!$A:$G,7,))</f>
        <v>2641</v>
      </c>
      <c r="H2072" s="6">
        <f t="shared" si="98"/>
        <v>2071</v>
      </c>
    </row>
    <row r="2073" spans="1:8" x14ac:dyDescent="0.2">
      <c r="A2073" s="5">
        <f t="shared" si="99"/>
        <v>2072</v>
      </c>
      <c r="B2073" s="5" t="str">
        <f>IF(A2073="","",VLOOKUP($A2073,超越经验表!$A:$B,2,))</f>
        <v>19.77万亿</v>
      </c>
      <c r="C2073" s="5">
        <f>IF(A2073="","",VLOOKUP($A2073,超越经验表!$A:$C,3,))</f>
        <v>19768000000000</v>
      </c>
      <c r="D2073" s="5">
        <f>IF(A2073="","",VLOOKUP($A2073,超越经验表!$A:$D,4,))</f>
        <v>2</v>
      </c>
      <c r="E2073" s="5" t="str">
        <f t="shared" si="97"/>
        <v>1.67万兆</v>
      </c>
      <c r="F2073" s="5">
        <f>IF(A2073="","",VLOOKUP($A2073,超越经验表!$A:$F,6,)-VLOOKUP($A$3-1,超越经验表!$A:$F,6,))</f>
        <v>1.671652137038705E+16</v>
      </c>
      <c r="G2073" s="5">
        <f>IF(A2073="","",VLOOKUP($A2073,超越经验表!$A:$G,7,)-VLOOKUP($A$3-1,超越经验表!$A:$G,7,))</f>
        <v>2643</v>
      </c>
      <c r="H2073" s="5">
        <f t="shared" si="98"/>
        <v>2072</v>
      </c>
    </row>
    <row r="2074" spans="1:8" x14ac:dyDescent="0.2">
      <c r="A2074" s="11">
        <f t="shared" si="99"/>
        <v>2073</v>
      </c>
      <c r="B2074" s="6" t="str">
        <f>IF(A2074="","",VLOOKUP($A2074,超越经验表!$A:$B,2,))</f>
        <v>19.78万亿</v>
      </c>
      <c r="C2074" s="6">
        <f>IF(A2074="","",VLOOKUP($A2074,超越经验表!$A:$C,3,))</f>
        <v>19776000000000</v>
      </c>
      <c r="D2074" s="6">
        <f>IF(A2074="","",VLOOKUP($A2074,超越经验表!$A:$D,4,))</f>
        <v>2</v>
      </c>
      <c r="E2074" s="6" t="str">
        <f t="shared" si="97"/>
        <v>1.67万兆</v>
      </c>
      <c r="F2074" s="6">
        <f>IF(A2074="","",VLOOKUP($A2074,超越经验表!$A:$F,6,)-VLOOKUP($A$3-1,超越经验表!$A:$F,6,))</f>
        <v>1.673628937038705E+16</v>
      </c>
      <c r="G2074" s="6">
        <f>IF(A2074="","",VLOOKUP($A2074,超越经验表!$A:$G,7,)-VLOOKUP($A$3-1,超越经验表!$A:$G,7,))</f>
        <v>2645</v>
      </c>
      <c r="H2074" s="6">
        <f t="shared" si="98"/>
        <v>2073</v>
      </c>
    </row>
    <row r="2075" spans="1:8" x14ac:dyDescent="0.2">
      <c r="A2075" s="5">
        <f t="shared" si="99"/>
        <v>2074</v>
      </c>
      <c r="B2075" s="5" t="str">
        <f>IF(A2075="","",VLOOKUP($A2075,超越经验表!$A:$B,2,))</f>
        <v>19.78万亿</v>
      </c>
      <c r="C2075" s="5">
        <f>IF(A2075="","",VLOOKUP($A2075,超越经验表!$A:$C,3,))</f>
        <v>19784000000000</v>
      </c>
      <c r="D2075" s="5">
        <f>IF(A2075="","",VLOOKUP($A2075,超越经验表!$A:$D,4,))</f>
        <v>2</v>
      </c>
      <c r="E2075" s="5" t="str">
        <f t="shared" si="97"/>
        <v>1.68万兆</v>
      </c>
      <c r="F2075" s="5">
        <f>IF(A2075="","",VLOOKUP($A2075,超越经验表!$A:$F,6,)-VLOOKUP($A$3-1,超越经验表!$A:$F,6,))</f>
        <v>1.675606537038705E+16</v>
      </c>
      <c r="G2075" s="5">
        <f>IF(A2075="","",VLOOKUP($A2075,超越经验表!$A:$G,7,)-VLOOKUP($A$3-1,超越经验表!$A:$G,7,))</f>
        <v>2647</v>
      </c>
      <c r="H2075" s="5">
        <f t="shared" si="98"/>
        <v>2074</v>
      </c>
    </row>
    <row r="2076" spans="1:8" x14ac:dyDescent="0.2">
      <c r="A2076" s="11">
        <f t="shared" si="99"/>
        <v>2075</v>
      </c>
      <c r="B2076" s="6" t="str">
        <f>IF(A2076="","",VLOOKUP($A2076,超越经验表!$A:$B,2,))</f>
        <v>19.79万亿</v>
      </c>
      <c r="C2076" s="6">
        <f>IF(A2076="","",VLOOKUP($A2076,超越经验表!$A:$C,3,))</f>
        <v>19792000000000</v>
      </c>
      <c r="D2076" s="6">
        <f>IF(A2076="","",VLOOKUP($A2076,超越经验表!$A:$D,4,))</f>
        <v>2</v>
      </c>
      <c r="E2076" s="6" t="str">
        <f t="shared" si="97"/>
        <v>1.68万兆</v>
      </c>
      <c r="F2076" s="6">
        <f>IF(A2076="","",VLOOKUP($A2076,超越经验表!$A:$F,6,)-VLOOKUP($A$3-1,超越经验表!$A:$F,6,))</f>
        <v>1.677584937038705E+16</v>
      </c>
      <c r="G2076" s="6">
        <f>IF(A2076="","",VLOOKUP($A2076,超越经验表!$A:$G,7,)-VLOOKUP($A$3-1,超越经验表!$A:$G,7,))</f>
        <v>2649</v>
      </c>
      <c r="H2076" s="6">
        <f t="shared" si="98"/>
        <v>2075</v>
      </c>
    </row>
    <row r="2077" spans="1:8" x14ac:dyDescent="0.2">
      <c r="A2077" s="5">
        <f t="shared" si="99"/>
        <v>2076</v>
      </c>
      <c r="B2077" s="5" t="str">
        <f>IF(A2077="","",VLOOKUP($A2077,超越经验表!$A:$B,2,))</f>
        <v>19.8万亿</v>
      </c>
      <c r="C2077" s="5">
        <f>IF(A2077="","",VLOOKUP($A2077,超越经验表!$A:$C,3,))</f>
        <v>19800000000000</v>
      </c>
      <c r="D2077" s="5">
        <f>IF(A2077="","",VLOOKUP($A2077,超越经验表!$A:$D,4,))</f>
        <v>2</v>
      </c>
      <c r="E2077" s="5" t="str">
        <f t="shared" si="97"/>
        <v>1.68万兆</v>
      </c>
      <c r="F2077" s="5">
        <f>IF(A2077="","",VLOOKUP($A2077,超越经验表!$A:$F,6,)-VLOOKUP($A$3-1,超越经验表!$A:$F,6,))</f>
        <v>1.679564137038705E+16</v>
      </c>
      <c r="G2077" s="5">
        <f>IF(A2077="","",VLOOKUP($A2077,超越经验表!$A:$G,7,)-VLOOKUP($A$3-1,超越经验表!$A:$G,7,))</f>
        <v>2651</v>
      </c>
      <c r="H2077" s="5">
        <f t="shared" si="98"/>
        <v>2076</v>
      </c>
    </row>
    <row r="2078" spans="1:8" x14ac:dyDescent="0.2">
      <c r="A2078" s="11">
        <f t="shared" si="99"/>
        <v>2077</v>
      </c>
      <c r="B2078" s="6" t="str">
        <f>IF(A2078="","",VLOOKUP($A2078,超越经验表!$A:$B,2,))</f>
        <v>19.81万亿</v>
      </c>
      <c r="C2078" s="6">
        <f>IF(A2078="","",VLOOKUP($A2078,超越经验表!$A:$C,3,))</f>
        <v>19808000000000</v>
      </c>
      <c r="D2078" s="6">
        <f>IF(A2078="","",VLOOKUP($A2078,超越经验表!$A:$D,4,))</f>
        <v>2</v>
      </c>
      <c r="E2078" s="6" t="str">
        <f t="shared" si="97"/>
        <v>1.68万兆</v>
      </c>
      <c r="F2078" s="6">
        <f>IF(A2078="","",VLOOKUP($A2078,超越经验表!$A:$F,6,)-VLOOKUP($A$3-1,超越经验表!$A:$F,6,))</f>
        <v>1.681544137038705E+16</v>
      </c>
      <c r="G2078" s="6">
        <f>IF(A2078="","",VLOOKUP($A2078,超越经验表!$A:$G,7,)-VLOOKUP($A$3-1,超越经验表!$A:$G,7,))</f>
        <v>2653</v>
      </c>
      <c r="H2078" s="6">
        <f t="shared" si="98"/>
        <v>2077</v>
      </c>
    </row>
    <row r="2079" spans="1:8" x14ac:dyDescent="0.2">
      <c r="A2079" s="5">
        <f t="shared" si="99"/>
        <v>2078</v>
      </c>
      <c r="B2079" s="5" t="str">
        <f>IF(A2079="","",VLOOKUP($A2079,超越经验表!$A:$B,2,))</f>
        <v>19.82万亿</v>
      </c>
      <c r="C2079" s="5">
        <f>IF(A2079="","",VLOOKUP($A2079,超越经验表!$A:$C,3,))</f>
        <v>19816000000000</v>
      </c>
      <c r="D2079" s="5">
        <f>IF(A2079="","",VLOOKUP($A2079,超越经验表!$A:$D,4,))</f>
        <v>2</v>
      </c>
      <c r="E2079" s="5" t="str">
        <f t="shared" si="97"/>
        <v>1.68万兆</v>
      </c>
      <c r="F2079" s="5">
        <f>IF(A2079="","",VLOOKUP($A2079,超越经验表!$A:$F,6,)-VLOOKUP($A$3-1,超越经验表!$A:$F,6,))</f>
        <v>1.683524937038705E+16</v>
      </c>
      <c r="G2079" s="5">
        <f>IF(A2079="","",VLOOKUP($A2079,超越经验表!$A:$G,7,)-VLOOKUP($A$3-1,超越经验表!$A:$G,7,))</f>
        <v>2655</v>
      </c>
      <c r="H2079" s="5">
        <f t="shared" si="98"/>
        <v>2078</v>
      </c>
    </row>
    <row r="2080" spans="1:8" x14ac:dyDescent="0.2">
      <c r="A2080" s="11">
        <f t="shared" si="99"/>
        <v>2079</v>
      </c>
      <c r="B2080" s="6" t="str">
        <f>IF(A2080="","",VLOOKUP($A2080,超越经验表!$A:$B,2,))</f>
        <v>19.82万亿</v>
      </c>
      <c r="C2080" s="6">
        <f>IF(A2080="","",VLOOKUP($A2080,超越经验表!$A:$C,3,))</f>
        <v>19824000000000</v>
      </c>
      <c r="D2080" s="6">
        <f>IF(A2080="","",VLOOKUP($A2080,超越经验表!$A:$D,4,))</f>
        <v>2</v>
      </c>
      <c r="E2080" s="6" t="str">
        <f t="shared" si="97"/>
        <v>1.69万兆</v>
      </c>
      <c r="F2080" s="6">
        <f>IF(A2080="","",VLOOKUP($A2080,超越经验表!$A:$F,6,)-VLOOKUP($A$3-1,超越经验表!$A:$F,6,))</f>
        <v>1.685506537038705E+16</v>
      </c>
      <c r="G2080" s="6">
        <f>IF(A2080="","",VLOOKUP($A2080,超越经验表!$A:$G,7,)-VLOOKUP($A$3-1,超越经验表!$A:$G,7,))</f>
        <v>2657</v>
      </c>
      <c r="H2080" s="6">
        <f t="shared" si="98"/>
        <v>2079</v>
      </c>
    </row>
    <row r="2081" spans="1:8" x14ac:dyDescent="0.2">
      <c r="A2081" s="5">
        <f t="shared" si="99"/>
        <v>2080</v>
      </c>
      <c r="B2081" s="5" t="str">
        <f>IF(A2081="","",VLOOKUP($A2081,超越经验表!$A:$B,2,))</f>
        <v>19.83万亿</v>
      </c>
      <c r="C2081" s="5">
        <f>IF(A2081="","",VLOOKUP($A2081,超越经验表!$A:$C,3,))</f>
        <v>19832000000000</v>
      </c>
      <c r="D2081" s="5">
        <f>IF(A2081="","",VLOOKUP($A2081,超越经验表!$A:$D,4,))</f>
        <v>2</v>
      </c>
      <c r="E2081" s="5" t="str">
        <f t="shared" si="97"/>
        <v>1.69万兆</v>
      </c>
      <c r="F2081" s="5">
        <f>IF(A2081="","",VLOOKUP($A2081,超越经验表!$A:$F,6,)-VLOOKUP($A$3-1,超越经验表!$A:$F,6,))</f>
        <v>1.687488937038705E+16</v>
      </c>
      <c r="G2081" s="5">
        <f>IF(A2081="","",VLOOKUP($A2081,超越经验表!$A:$G,7,)-VLOOKUP($A$3-1,超越经验表!$A:$G,7,))</f>
        <v>2659</v>
      </c>
      <c r="H2081" s="5">
        <f t="shared" si="98"/>
        <v>2080</v>
      </c>
    </row>
    <row r="2082" spans="1:8" x14ac:dyDescent="0.2">
      <c r="A2082" s="11">
        <f t="shared" si="99"/>
        <v>2081</v>
      </c>
      <c r="B2082" s="6" t="str">
        <f>IF(A2082="","",VLOOKUP($A2082,超越经验表!$A:$B,2,))</f>
        <v>19.84万亿</v>
      </c>
      <c r="C2082" s="6">
        <f>IF(A2082="","",VLOOKUP($A2082,超越经验表!$A:$C,3,))</f>
        <v>19840000000000</v>
      </c>
      <c r="D2082" s="6">
        <f>IF(A2082="","",VLOOKUP($A2082,超越经验表!$A:$D,4,))</f>
        <v>2</v>
      </c>
      <c r="E2082" s="6" t="str">
        <f t="shared" si="97"/>
        <v>1.69万兆</v>
      </c>
      <c r="F2082" s="6">
        <f>IF(A2082="","",VLOOKUP($A2082,超越经验表!$A:$F,6,)-VLOOKUP($A$3-1,超越经验表!$A:$F,6,))</f>
        <v>1.689472137038705E+16</v>
      </c>
      <c r="G2082" s="6">
        <f>IF(A2082="","",VLOOKUP($A2082,超越经验表!$A:$G,7,)-VLOOKUP($A$3-1,超越经验表!$A:$G,7,))</f>
        <v>2661</v>
      </c>
      <c r="H2082" s="6">
        <f t="shared" si="98"/>
        <v>2081</v>
      </c>
    </row>
    <row r="2083" spans="1:8" x14ac:dyDescent="0.2">
      <c r="A2083" s="5">
        <f t="shared" si="99"/>
        <v>2082</v>
      </c>
      <c r="B2083" s="5" t="str">
        <f>IF(A2083="","",VLOOKUP($A2083,超越经验表!$A:$B,2,))</f>
        <v>19.85万亿</v>
      </c>
      <c r="C2083" s="5">
        <f>IF(A2083="","",VLOOKUP($A2083,超越经验表!$A:$C,3,))</f>
        <v>19848000000000</v>
      </c>
      <c r="D2083" s="5">
        <f>IF(A2083="","",VLOOKUP($A2083,超越经验表!$A:$D,4,))</f>
        <v>2</v>
      </c>
      <c r="E2083" s="5" t="str">
        <f t="shared" si="97"/>
        <v>1.69万兆</v>
      </c>
      <c r="F2083" s="5">
        <f>IF(A2083="","",VLOOKUP($A2083,超越经验表!$A:$F,6,)-VLOOKUP($A$3-1,超越经验表!$A:$F,6,))</f>
        <v>1.691456137038705E+16</v>
      </c>
      <c r="G2083" s="5">
        <f>IF(A2083="","",VLOOKUP($A2083,超越经验表!$A:$G,7,)-VLOOKUP($A$3-1,超越经验表!$A:$G,7,))</f>
        <v>2663</v>
      </c>
      <c r="H2083" s="5">
        <f t="shared" si="98"/>
        <v>2082</v>
      </c>
    </row>
    <row r="2084" spans="1:8" x14ac:dyDescent="0.2">
      <c r="A2084" s="11">
        <f t="shared" si="99"/>
        <v>2083</v>
      </c>
      <c r="B2084" s="6" t="str">
        <f>IF(A2084="","",VLOOKUP($A2084,超越经验表!$A:$B,2,))</f>
        <v>19.86万亿</v>
      </c>
      <c r="C2084" s="6">
        <f>IF(A2084="","",VLOOKUP($A2084,超越经验表!$A:$C,3,))</f>
        <v>19856000000000</v>
      </c>
      <c r="D2084" s="6">
        <f>IF(A2084="","",VLOOKUP($A2084,超越经验表!$A:$D,4,))</f>
        <v>2</v>
      </c>
      <c r="E2084" s="6" t="str">
        <f t="shared" si="97"/>
        <v>1.69万兆</v>
      </c>
      <c r="F2084" s="6">
        <f>IF(A2084="","",VLOOKUP($A2084,超越经验表!$A:$F,6,)-VLOOKUP($A$3-1,超越经验表!$A:$F,6,))</f>
        <v>1.693440937038705E+16</v>
      </c>
      <c r="G2084" s="6">
        <f>IF(A2084="","",VLOOKUP($A2084,超越经验表!$A:$G,7,)-VLOOKUP($A$3-1,超越经验表!$A:$G,7,))</f>
        <v>2665</v>
      </c>
      <c r="H2084" s="6">
        <f t="shared" si="98"/>
        <v>2083</v>
      </c>
    </row>
    <row r="2085" spans="1:8" x14ac:dyDescent="0.2">
      <c r="A2085" s="5">
        <f t="shared" si="99"/>
        <v>2084</v>
      </c>
      <c r="B2085" s="5" t="str">
        <f>IF(A2085="","",VLOOKUP($A2085,超越经验表!$A:$B,2,))</f>
        <v>19.86万亿</v>
      </c>
      <c r="C2085" s="5">
        <f>IF(A2085="","",VLOOKUP($A2085,超越经验表!$A:$C,3,))</f>
        <v>19864000000000</v>
      </c>
      <c r="D2085" s="5">
        <f>IF(A2085="","",VLOOKUP($A2085,超越经验表!$A:$D,4,))</f>
        <v>2</v>
      </c>
      <c r="E2085" s="5" t="str">
        <f t="shared" si="97"/>
        <v>1.7万兆</v>
      </c>
      <c r="F2085" s="5">
        <f>IF(A2085="","",VLOOKUP($A2085,超越经验表!$A:$F,6,)-VLOOKUP($A$3-1,超越经验表!$A:$F,6,))</f>
        <v>1.695426537038705E+16</v>
      </c>
      <c r="G2085" s="5">
        <f>IF(A2085="","",VLOOKUP($A2085,超越经验表!$A:$G,7,)-VLOOKUP($A$3-1,超越经验表!$A:$G,7,))</f>
        <v>2667</v>
      </c>
      <c r="H2085" s="5">
        <f t="shared" si="98"/>
        <v>2084</v>
      </c>
    </row>
    <row r="2086" spans="1:8" x14ac:dyDescent="0.2">
      <c r="A2086" s="11">
        <f t="shared" si="99"/>
        <v>2085</v>
      </c>
      <c r="B2086" s="6" t="str">
        <f>IF(A2086="","",VLOOKUP($A2086,超越经验表!$A:$B,2,))</f>
        <v>19.87万亿</v>
      </c>
      <c r="C2086" s="6">
        <f>IF(A2086="","",VLOOKUP($A2086,超越经验表!$A:$C,3,))</f>
        <v>19872000000000</v>
      </c>
      <c r="D2086" s="6">
        <f>IF(A2086="","",VLOOKUP($A2086,超越经验表!$A:$D,4,))</f>
        <v>2</v>
      </c>
      <c r="E2086" s="6" t="str">
        <f t="shared" si="97"/>
        <v>1.7万兆</v>
      </c>
      <c r="F2086" s="6">
        <f>IF(A2086="","",VLOOKUP($A2086,超越经验表!$A:$F,6,)-VLOOKUP($A$3-1,超越经验表!$A:$F,6,))</f>
        <v>1.697412937038705E+16</v>
      </c>
      <c r="G2086" s="6">
        <f>IF(A2086="","",VLOOKUP($A2086,超越经验表!$A:$G,7,)-VLOOKUP($A$3-1,超越经验表!$A:$G,7,))</f>
        <v>2669</v>
      </c>
      <c r="H2086" s="6">
        <f t="shared" si="98"/>
        <v>2085</v>
      </c>
    </row>
    <row r="2087" spans="1:8" x14ac:dyDescent="0.2">
      <c r="A2087" s="5">
        <f t="shared" si="99"/>
        <v>2086</v>
      </c>
      <c r="B2087" s="5" t="str">
        <f>IF(A2087="","",VLOOKUP($A2087,超越经验表!$A:$B,2,))</f>
        <v>19.88万亿</v>
      </c>
      <c r="C2087" s="5">
        <f>IF(A2087="","",VLOOKUP($A2087,超越经验表!$A:$C,3,))</f>
        <v>19880000000000</v>
      </c>
      <c r="D2087" s="5">
        <f>IF(A2087="","",VLOOKUP($A2087,超越经验表!$A:$D,4,))</f>
        <v>2</v>
      </c>
      <c r="E2087" s="5" t="str">
        <f t="shared" si="97"/>
        <v>1.7万兆</v>
      </c>
      <c r="F2087" s="5">
        <f>IF(A2087="","",VLOOKUP($A2087,超越经验表!$A:$F,6,)-VLOOKUP($A$3-1,超越经验表!$A:$F,6,))</f>
        <v>1.699400137038705E+16</v>
      </c>
      <c r="G2087" s="5">
        <f>IF(A2087="","",VLOOKUP($A2087,超越经验表!$A:$G,7,)-VLOOKUP($A$3-1,超越经验表!$A:$G,7,))</f>
        <v>2671</v>
      </c>
      <c r="H2087" s="5">
        <f t="shared" si="98"/>
        <v>2086</v>
      </c>
    </row>
    <row r="2088" spans="1:8" x14ac:dyDescent="0.2">
      <c r="A2088" s="11">
        <f t="shared" si="99"/>
        <v>2087</v>
      </c>
      <c r="B2088" s="6" t="str">
        <f>IF(A2088="","",VLOOKUP($A2088,超越经验表!$A:$B,2,))</f>
        <v>19.89万亿</v>
      </c>
      <c r="C2088" s="6">
        <f>IF(A2088="","",VLOOKUP($A2088,超越经验表!$A:$C,3,))</f>
        <v>19888000000000</v>
      </c>
      <c r="D2088" s="6">
        <f>IF(A2088="","",VLOOKUP($A2088,超越经验表!$A:$D,4,))</f>
        <v>2</v>
      </c>
      <c r="E2088" s="6" t="str">
        <f t="shared" si="97"/>
        <v>1.7万兆</v>
      </c>
      <c r="F2088" s="6">
        <f>IF(A2088="","",VLOOKUP($A2088,超越经验表!$A:$F,6,)-VLOOKUP($A$3-1,超越经验表!$A:$F,6,))</f>
        <v>1.701388137038705E+16</v>
      </c>
      <c r="G2088" s="6">
        <f>IF(A2088="","",VLOOKUP($A2088,超越经验表!$A:$G,7,)-VLOOKUP($A$3-1,超越经验表!$A:$G,7,))</f>
        <v>2673</v>
      </c>
      <c r="H2088" s="6">
        <f t="shared" si="98"/>
        <v>2087</v>
      </c>
    </row>
    <row r="2089" spans="1:8" x14ac:dyDescent="0.2">
      <c r="A2089" s="5">
        <f t="shared" si="99"/>
        <v>2088</v>
      </c>
      <c r="B2089" s="5" t="str">
        <f>IF(A2089="","",VLOOKUP($A2089,超越经验表!$A:$B,2,))</f>
        <v>19.9万亿</v>
      </c>
      <c r="C2089" s="5">
        <f>IF(A2089="","",VLOOKUP($A2089,超越经验表!$A:$C,3,))</f>
        <v>19896000000000</v>
      </c>
      <c r="D2089" s="5">
        <f>IF(A2089="","",VLOOKUP($A2089,超越经验表!$A:$D,4,))</f>
        <v>2</v>
      </c>
      <c r="E2089" s="5" t="str">
        <f t="shared" si="97"/>
        <v>1.7万兆</v>
      </c>
      <c r="F2089" s="5">
        <f>IF(A2089="","",VLOOKUP($A2089,超越经验表!$A:$F,6,)-VLOOKUP($A$3-1,超越经验表!$A:$F,6,))</f>
        <v>1.703376937038705E+16</v>
      </c>
      <c r="G2089" s="5">
        <f>IF(A2089="","",VLOOKUP($A2089,超越经验表!$A:$G,7,)-VLOOKUP($A$3-1,超越经验表!$A:$G,7,))</f>
        <v>2675</v>
      </c>
      <c r="H2089" s="5">
        <f t="shared" si="98"/>
        <v>2088</v>
      </c>
    </row>
    <row r="2090" spans="1:8" x14ac:dyDescent="0.2">
      <c r="A2090" s="11">
        <f t="shared" si="99"/>
        <v>2089</v>
      </c>
      <c r="B2090" s="6" t="str">
        <f>IF(A2090="","",VLOOKUP($A2090,超越经验表!$A:$B,2,))</f>
        <v>19.9万亿</v>
      </c>
      <c r="C2090" s="6">
        <f>IF(A2090="","",VLOOKUP($A2090,超越经验表!$A:$C,3,))</f>
        <v>19904000000000</v>
      </c>
      <c r="D2090" s="6">
        <f>IF(A2090="","",VLOOKUP($A2090,超越经验表!$A:$D,4,))</f>
        <v>2</v>
      </c>
      <c r="E2090" s="6" t="str">
        <f t="shared" si="97"/>
        <v>1.71万兆</v>
      </c>
      <c r="F2090" s="6">
        <f>IF(A2090="","",VLOOKUP($A2090,超越经验表!$A:$F,6,)-VLOOKUP($A$3-1,超越经验表!$A:$F,6,))</f>
        <v>1.705366537038705E+16</v>
      </c>
      <c r="G2090" s="6">
        <f>IF(A2090="","",VLOOKUP($A2090,超越经验表!$A:$G,7,)-VLOOKUP($A$3-1,超越经验表!$A:$G,7,))</f>
        <v>2677</v>
      </c>
      <c r="H2090" s="6">
        <f t="shared" si="98"/>
        <v>2089</v>
      </c>
    </row>
    <row r="2091" spans="1:8" x14ac:dyDescent="0.2">
      <c r="A2091" s="5">
        <f t="shared" si="99"/>
        <v>2090</v>
      </c>
      <c r="B2091" s="5" t="str">
        <f>IF(A2091="","",VLOOKUP($A2091,超越经验表!$A:$B,2,))</f>
        <v>19.91万亿</v>
      </c>
      <c r="C2091" s="5">
        <f>IF(A2091="","",VLOOKUP($A2091,超越经验表!$A:$C,3,))</f>
        <v>19912000000000</v>
      </c>
      <c r="D2091" s="5">
        <f>IF(A2091="","",VLOOKUP($A2091,超越经验表!$A:$D,4,))</f>
        <v>2</v>
      </c>
      <c r="E2091" s="5" t="str">
        <f t="shared" si="97"/>
        <v>1.71万兆</v>
      </c>
      <c r="F2091" s="5">
        <f>IF(A2091="","",VLOOKUP($A2091,超越经验表!$A:$F,6,)-VLOOKUP($A$3-1,超越经验表!$A:$F,6,))</f>
        <v>1.707356937038705E+16</v>
      </c>
      <c r="G2091" s="5">
        <f>IF(A2091="","",VLOOKUP($A2091,超越经验表!$A:$G,7,)-VLOOKUP($A$3-1,超越经验表!$A:$G,7,))</f>
        <v>2679</v>
      </c>
      <c r="H2091" s="5">
        <f t="shared" si="98"/>
        <v>2090</v>
      </c>
    </row>
    <row r="2092" spans="1:8" x14ac:dyDescent="0.2">
      <c r="A2092" s="11">
        <f t="shared" si="99"/>
        <v>2091</v>
      </c>
      <c r="B2092" s="6" t="str">
        <f>IF(A2092="","",VLOOKUP($A2092,超越经验表!$A:$B,2,))</f>
        <v>19.92万亿</v>
      </c>
      <c r="C2092" s="6">
        <f>IF(A2092="","",VLOOKUP($A2092,超越经验表!$A:$C,3,))</f>
        <v>19920000000000</v>
      </c>
      <c r="D2092" s="6">
        <f>IF(A2092="","",VLOOKUP($A2092,超越经验表!$A:$D,4,))</f>
        <v>2</v>
      </c>
      <c r="E2092" s="6" t="str">
        <f t="shared" si="97"/>
        <v>1.71万兆</v>
      </c>
      <c r="F2092" s="6">
        <f>IF(A2092="","",VLOOKUP($A2092,超越经验表!$A:$F,6,)-VLOOKUP($A$3-1,超越经验表!$A:$F,6,))</f>
        <v>1.709348137038705E+16</v>
      </c>
      <c r="G2092" s="6">
        <f>IF(A2092="","",VLOOKUP($A2092,超越经验表!$A:$G,7,)-VLOOKUP($A$3-1,超越经验表!$A:$G,7,))</f>
        <v>2681</v>
      </c>
      <c r="H2092" s="6">
        <f t="shared" si="98"/>
        <v>2091</v>
      </c>
    </row>
    <row r="2093" spans="1:8" x14ac:dyDescent="0.2">
      <c r="A2093" s="5">
        <f t="shared" si="99"/>
        <v>2092</v>
      </c>
      <c r="B2093" s="5" t="str">
        <f>IF(A2093="","",VLOOKUP($A2093,超越经验表!$A:$B,2,))</f>
        <v>19.93万亿</v>
      </c>
      <c r="C2093" s="5">
        <f>IF(A2093="","",VLOOKUP($A2093,超越经验表!$A:$C,3,))</f>
        <v>19928000000000</v>
      </c>
      <c r="D2093" s="5">
        <f>IF(A2093="","",VLOOKUP($A2093,超越经验表!$A:$D,4,))</f>
        <v>2</v>
      </c>
      <c r="E2093" s="5" t="str">
        <f t="shared" si="97"/>
        <v>1.71万兆</v>
      </c>
      <c r="F2093" s="5">
        <f>IF(A2093="","",VLOOKUP($A2093,超越经验表!$A:$F,6,)-VLOOKUP($A$3-1,超越经验表!$A:$F,6,))</f>
        <v>1.711340137038705E+16</v>
      </c>
      <c r="G2093" s="5">
        <f>IF(A2093="","",VLOOKUP($A2093,超越经验表!$A:$G,7,)-VLOOKUP($A$3-1,超越经验表!$A:$G,7,))</f>
        <v>2683</v>
      </c>
      <c r="H2093" s="5">
        <f t="shared" si="98"/>
        <v>2092</v>
      </c>
    </row>
    <row r="2094" spans="1:8" x14ac:dyDescent="0.2">
      <c r="A2094" s="11">
        <f t="shared" si="99"/>
        <v>2093</v>
      </c>
      <c r="B2094" s="6" t="str">
        <f>IF(A2094="","",VLOOKUP($A2094,超越经验表!$A:$B,2,))</f>
        <v>19.94万亿</v>
      </c>
      <c r="C2094" s="6">
        <f>IF(A2094="","",VLOOKUP($A2094,超越经验表!$A:$C,3,))</f>
        <v>19936000000000</v>
      </c>
      <c r="D2094" s="6">
        <f>IF(A2094="","",VLOOKUP($A2094,超越经验表!$A:$D,4,))</f>
        <v>2</v>
      </c>
      <c r="E2094" s="6" t="str">
        <f t="shared" si="97"/>
        <v>1.71万兆</v>
      </c>
      <c r="F2094" s="6">
        <f>IF(A2094="","",VLOOKUP($A2094,超越经验表!$A:$F,6,)-VLOOKUP($A$3-1,超越经验表!$A:$F,6,))</f>
        <v>1.713332937038705E+16</v>
      </c>
      <c r="G2094" s="6">
        <f>IF(A2094="","",VLOOKUP($A2094,超越经验表!$A:$G,7,)-VLOOKUP($A$3-1,超越经验表!$A:$G,7,))</f>
        <v>2685</v>
      </c>
      <c r="H2094" s="6">
        <f t="shared" si="98"/>
        <v>2093</v>
      </c>
    </row>
    <row r="2095" spans="1:8" x14ac:dyDescent="0.2">
      <c r="A2095" s="5">
        <f t="shared" si="99"/>
        <v>2094</v>
      </c>
      <c r="B2095" s="5" t="str">
        <f>IF(A2095="","",VLOOKUP($A2095,超越经验表!$A:$B,2,))</f>
        <v>19.94万亿</v>
      </c>
      <c r="C2095" s="5">
        <f>IF(A2095="","",VLOOKUP($A2095,超越经验表!$A:$C,3,))</f>
        <v>19944000000000</v>
      </c>
      <c r="D2095" s="5">
        <f>IF(A2095="","",VLOOKUP($A2095,超越经验表!$A:$D,4,))</f>
        <v>2</v>
      </c>
      <c r="E2095" s="5" t="str">
        <f t="shared" si="97"/>
        <v>1.72万兆</v>
      </c>
      <c r="F2095" s="5">
        <f>IF(A2095="","",VLOOKUP($A2095,超越经验表!$A:$F,6,)-VLOOKUP($A$3-1,超越经验表!$A:$F,6,))</f>
        <v>1.715326537038705E+16</v>
      </c>
      <c r="G2095" s="5">
        <f>IF(A2095="","",VLOOKUP($A2095,超越经验表!$A:$G,7,)-VLOOKUP($A$3-1,超越经验表!$A:$G,7,))</f>
        <v>2687</v>
      </c>
      <c r="H2095" s="5">
        <f t="shared" si="98"/>
        <v>2094</v>
      </c>
    </row>
    <row r="2096" spans="1:8" x14ac:dyDescent="0.2">
      <c r="A2096" s="11">
        <f t="shared" si="99"/>
        <v>2095</v>
      </c>
      <c r="B2096" s="6" t="str">
        <f>IF(A2096="","",VLOOKUP($A2096,超越经验表!$A:$B,2,))</f>
        <v>19.95万亿</v>
      </c>
      <c r="C2096" s="6">
        <f>IF(A2096="","",VLOOKUP($A2096,超越经验表!$A:$C,3,))</f>
        <v>19952000000000</v>
      </c>
      <c r="D2096" s="6">
        <f>IF(A2096="","",VLOOKUP($A2096,超越经验表!$A:$D,4,))</f>
        <v>2</v>
      </c>
      <c r="E2096" s="6" t="str">
        <f t="shared" si="97"/>
        <v>1.72万兆</v>
      </c>
      <c r="F2096" s="6">
        <f>IF(A2096="","",VLOOKUP($A2096,超越经验表!$A:$F,6,)-VLOOKUP($A$3-1,超越经验表!$A:$F,6,))</f>
        <v>1.717320937038705E+16</v>
      </c>
      <c r="G2096" s="6">
        <f>IF(A2096="","",VLOOKUP($A2096,超越经验表!$A:$G,7,)-VLOOKUP($A$3-1,超越经验表!$A:$G,7,))</f>
        <v>2689</v>
      </c>
      <c r="H2096" s="6">
        <f t="shared" si="98"/>
        <v>2095</v>
      </c>
    </row>
    <row r="2097" spans="1:8" x14ac:dyDescent="0.2">
      <c r="A2097" s="5">
        <f t="shared" si="99"/>
        <v>2096</v>
      </c>
      <c r="B2097" s="5" t="str">
        <f>IF(A2097="","",VLOOKUP($A2097,超越经验表!$A:$B,2,))</f>
        <v>19.96万亿</v>
      </c>
      <c r="C2097" s="5">
        <f>IF(A2097="","",VLOOKUP($A2097,超越经验表!$A:$C,3,))</f>
        <v>19960000000000</v>
      </c>
      <c r="D2097" s="5">
        <f>IF(A2097="","",VLOOKUP($A2097,超越经验表!$A:$D,4,))</f>
        <v>2</v>
      </c>
      <c r="E2097" s="5" t="str">
        <f t="shared" si="97"/>
        <v>1.72万兆</v>
      </c>
      <c r="F2097" s="5">
        <f>IF(A2097="","",VLOOKUP($A2097,超越经验表!$A:$F,6,)-VLOOKUP($A$3-1,超越经验表!$A:$F,6,))</f>
        <v>1.719316137038705E+16</v>
      </c>
      <c r="G2097" s="5">
        <f>IF(A2097="","",VLOOKUP($A2097,超越经验表!$A:$G,7,)-VLOOKUP($A$3-1,超越经验表!$A:$G,7,))</f>
        <v>2691</v>
      </c>
      <c r="H2097" s="5">
        <f t="shared" si="98"/>
        <v>2096</v>
      </c>
    </row>
    <row r="2098" spans="1:8" x14ac:dyDescent="0.2">
      <c r="A2098" s="11">
        <f t="shared" si="99"/>
        <v>2097</v>
      </c>
      <c r="B2098" s="6" t="str">
        <f>IF(A2098="","",VLOOKUP($A2098,超越经验表!$A:$B,2,))</f>
        <v>19.97万亿</v>
      </c>
      <c r="C2098" s="6">
        <f>IF(A2098="","",VLOOKUP($A2098,超越经验表!$A:$C,3,))</f>
        <v>19968000000000</v>
      </c>
      <c r="D2098" s="6">
        <f>IF(A2098="","",VLOOKUP($A2098,超越经验表!$A:$D,4,))</f>
        <v>2</v>
      </c>
      <c r="E2098" s="6" t="str">
        <f t="shared" si="97"/>
        <v>1.72万兆</v>
      </c>
      <c r="F2098" s="6">
        <f>IF(A2098="","",VLOOKUP($A2098,超越经验表!$A:$F,6,)-VLOOKUP($A$3-1,超越经验表!$A:$F,6,))</f>
        <v>1.721312137038705E+16</v>
      </c>
      <c r="G2098" s="6">
        <f>IF(A2098="","",VLOOKUP($A2098,超越经验表!$A:$G,7,)-VLOOKUP($A$3-1,超越经验表!$A:$G,7,))</f>
        <v>2693</v>
      </c>
      <c r="H2098" s="6">
        <f t="shared" si="98"/>
        <v>2097</v>
      </c>
    </row>
    <row r="2099" spans="1:8" x14ac:dyDescent="0.2">
      <c r="A2099" s="5">
        <f t="shared" si="99"/>
        <v>2098</v>
      </c>
      <c r="B2099" s="5" t="str">
        <f>IF(A2099="","",VLOOKUP($A2099,超越经验表!$A:$B,2,))</f>
        <v>19.98万亿</v>
      </c>
      <c r="C2099" s="5">
        <f>IF(A2099="","",VLOOKUP($A2099,超越经验表!$A:$C,3,))</f>
        <v>19976000000000</v>
      </c>
      <c r="D2099" s="5">
        <f>IF(A2099="","",VLOOKUP($A2099,超越经验表!$A:$D,4,))</f>
        <v>2</v>
      </c>
      <c r="E2099" s="5" t="str">
        <f t="shared" si="97"/>
        <v>1.72万兆</v>
      </c>
      <c r="F2099" s="5">
        <f>IF(A2099="","",VLOOKUP($A2099,超越经验表!$A:$F,6,)-VLOOKUP($A$3-1,超越经验表!$A:$F,6,))</f>
        <v>1.723308937038705E+16</v>
      </c>
      <c r="G2099" s="5">
        <f>IF(A2099="","",VLOOKUP($A2099,超越经验表!$A:$G,7,)-VLOOKUP($A$3-1,超越经验表!$A:$G,7,))</f>
        <v>2695</v>
      </c>
      <c r="H2099" s="5">
        <f t="shared" si="98"/>
        <v>2098</v>
      </c>
    </row>
    <row r="2100" spans="1:8" x14ac:dyDescent="0.2">
      <c r="A2100" s="11">
        <f t="shared" si="99"/>
        <v>2099</v>
      </c>
      <c r="B2100" s="6" t="str">
        <f>IF(A2100="","",VLOOKUP($A2100,超越经验表!$A:$B,2,))</f>
        <v>19.98万亿</v>
      </c>
      <c r="C2100" s="6">
        <f>IF(A2100="","",VLOOKUP($A2100,超越经验表!$A:$C,3,))</f>
        <v>19984000000000</v>
      </c>
      <c r="D2100" s="6">
        <f>IF(A2100="","",VLOOKUP($A2100,超越经验表!$A:$D,4,))</f>
        <v>2</v>
      </c>
      <c r="E2100" s="6" t="str">
        <f t="shared" si="97"/>
        <v>1.73万兆</v>
      </c>
      <c r="F2100" s="6">
        <f>IF(A2100="","",VLOOKUP($A2100,超越经验表!$A:$F,6,)-VLOOKUP($A$3-1,超越经验表!$A:$F,6,))</f>
        <v>1.725306537038705E+16</v>
      </c>
      <c r="G2100" s="6">
        <f>IF(A2100="","",VLOOKUP($A2100,超越经验表!$A:$G,7,)-VLOOKUP($A$3-1,超越经验表!$A:$G,7,))</f>
        <v>2697</v>
      </c>
      <c r="H2100" s="6">
        <f t="shared" si="98"/>
        <v>2099</v>
      </c>
    </row>
    <row r="2101" spans="1:8" x14ac:dyDescent="0.2">
      <c r="A2101" s="5">
        <f t="shared" si="99"/>
        <v>2100</v>
      </c>
      <c r="B2101" s="5" t="str">
        <f>IF(A2101="","",VLOOKUP($A2101,超越经验表!$A:$B,2,))</f>
        <v>19.99万亿</v>
      </c>
      <c r="C2101" s="5">
        <f>IF(A2101="","",VLOOKUP($A2101,超越经验表!$A:$C,3,))</f>
        <v>19992000000000</v>
      </c>
      <c r="D2101" s="5">
        <f>IF(A2101="","",VLOOKUP($A2101,超越经验表!$A:$D,4,))</f>
        <v>2</v>
      </c>
      <c r="E2101" s="5" t="str">
        <f t="shared" si="97"/>
        <v>1.73万兆</v>
      </c>
      <c r="F2101" s="5">
        <f>IF(A2101="","",VLOOKUP($A2101,超越经验表!$A:$F,6,)-VLOOKUP($A$3-1,超越经验表!$A:$F,6,))</f>
        <v>1.727304937038705E+16</v>
      </c>
      <c r="G2101" s="5">
        <f>IF(A2101="","",VLOOKUP($A2101,超越经验表!$A:$G,7,)-VLOOKUP($A$3-1,超越经验表!$A:$G,7,))</f>
        <v>2699</v>
      </c>
      <c r="H2101" s="5">
        <f t="shared" si="98"/>
        <v>2100</v>
      </c>
    </row>
    <row r="2102" spans="1:8" x14ac:dyDescent="0.2">
      <c r="A2102" s="11">
        <f t="shared" si="99"/>
        <v>2101</v>
      </c>
      <c r="B2102" s="6" t="str">
        <f>IF(A2102="","",VLOOKUP($A2102,超越经验表!$A:$B,2,))</f>
        <v>20万亿</v>
      </c>
      <c r="C2102" s="6">
        <f>IF(A2102="","",VLOOKUP($A2102,超越经验表!$A:$C,3,))</f>
        <v>20000000000000</v>
      </c>
      <c r="D2102" s="6">
        <f>IF(A2102="","",VLOOKUP($A2102,超越经验表!$A:$D,4,))</f>
        <v>2</v>
      </c>
      <c r="E2102" s="6" t="str">
        <f t="shared" si="97"/>
        <v>1.73万兆</v>
      </c>
      <c r="F2102" s="6">
        <f>IF(A2102="","",VLOOKUP($A2102,超越经验表!$A:$F,6,)-VLOOKUP($A$3-1,超越经验表!$A:$F,6,))</f>
        <v>1.729304137038705E+16</v>
      </c>
      <c r="G2102" s="6">
        <f>IF(A2102="","",VLOOKUP($A2102,超越经验表!$A:$G,7,)-VLOOKUP($A$3-1,超越经验表!$A:$G,7,))</f>
        <v>2701</v>
      </c>
      <c r="H2102" s="6">
        <f t="shared" si="98"/>
        <v>2101</v>
      </c>
    </row>
    <row r="2103" spans="1:8" x14ac:dyDescent="0.2">
      <c r="A2103" s="5">
        <f t="shared" si="99"/>
        <v>2102</v>
      </c>
      <c r="B2103" s="5" t="str">
        <f>IF(A2103="","",VLOOKUP($A2103,超越经验表!$A:$B,2,))</f>
        <v>20.01万亿</v>
      </c>
      <c r="C2103" s="5">
        <f>IF(A2103="","",VLOOKUP($A2103,超越经验表!$A:$C,3,))</f>
        <v>20008000000000</v>
      </c>
      <c r="D2103" s="5">
        <f>IF(A2103="","",VLOOKUP($A2103,超越经验表!$A:$D,4,))</f>
        <v>2</v>
      </c>
      <c r="E2103" s="5" t="str">
        <f t="shared" si="97"/>
        <v>1.73万兆</v>
      </c>
      <c r="F2103" s="5">
        <f>IF(A2103="","",VLOOKUP($A2103,超越经验表!$A:$F,6,)-VLOOKUP($A$3-1,超越经验表!$A:$F,6,))</f>
        <v>1.731304137038705E+16</v>
      </c>
      <c r="G2103" s="5">
        <f>IF(A2103="","",VLOOKUP($A2103,超越经验表!$A:$G,7,)-VLOOKUP($A$3-1,超越经验表!$A:$G,7,))</f>
        <v>2703</v>
      </c>
      <c r="H2103" s="5">
        <f t="shared" si="98"/>
        <v>2102</v>
      </c>
    </row>
    <row r="2104" spans="1:8" x14ac:dyDescent="0.2">
      <c r="A2104" s="11">
        <f t="shared" si="99"/>
        <v>2103</v>
      </c>
      <c r="B2104" s="6" t="str">
        <f>IF(A2104="","",VLOOKUP($A2104,超越经验表!$A:$B,2,))</f>
        <v>20.02万亿</v>
      </c>
      <c r="C2104" s="6">
        <f>IF(A2104="","",VLOOKUP($A2104,超越经验表!$A:$C,3,))</f>
        <v>20016000000000</v>
      </c>
      <c r="D2104" s="6">
        <f>IF(A2104="","",VLOOKUP($A2104,超越经验表!$A:$D,4,))</f>
        <v>2</v>
      </c>
      <c r="E2104" s="6" t="str">
        <f t="shared" si="97"/>
        <v>1.73万兆</v>
      </c>
      <c r="F2104" s="6">
        <f>IF(A2104="","",VLOOKUP($A2104,超越经验表!$A:$F,6,)-VLOOKUP($A$3-1,超越经验表!$A:$F,6,))</f>
        <v>1.733304937038705E+16</v>
      </c>
      <c r="G2104" s="6">
        <f>IF(A2104="","",VLOOKUP($A2104,超越经验表!$A:$G,7,)-VLOOKUP($A$3-1,超越经验表!$A:$G,7,))</f>
        <v>2705</v>
      </c>
      <c r="H2104" s="6">
        <f t="shared" si="98"/>
        <v>2103</v>
      </c>
    </row>
    <row r="2105" spans="1:8" x14ac:dyDescent="0.2">
      <c r="A2105" s="5">
        <f t="shared" si="99"/>
        <v>2104</v>
      </c>
      <c r="B2105" s="5" t="str">
        <f>IF(A2105="","",VLOOKUP($A2105,超越经验表!$A:$B,2,))</f>
        <v>20.02万亿</v>
      </c>
      <c r="C2105" s="5">
        <f>IF(A2105="","",VLOOKUP($A2105,超越经验表!$A:$C,3,))</f>
        <v>20024000000000</v>
      </c>
      <c r="D2105" s="5">
        <f>IF(A2105="","",VLOOKUP($A2105,超越经验表!$A:$D,4,))</f>
        <v>2</v>
      </c>
      <c r="E2105" s="5" t="str">
        <f t="shared" si="97"/>
        <v>1.74万兆</v>
      </c>
      <c r="F2105" s="5">
        <f>IF(A2105="","",VLOOKUP($A2105,超越经验表!$A:$F,6,)-VLOOKUP($A$3-1,超越经验表!$A:$F,6,))</f>
        <v>1.735306537038705E+16</v>
      </c>
      <c r="G2105" s="5">
        <f>IF(A2105="","",VLOOKUP($A2105,超越经验表!$A:$G,7,)-VLOOKUP($A$3-1,超越经验表!$A:$G,7,))</f>
        <v>2707</v>
      </c>
      <c r="H2105" s="5">
        <f t="shared" si="98"/>
        <v>2104</v>
      </c>
    </row>
    <row r="2106" spans="1:8" x14ac:dyDescent="0.2">
      <c r="A2106" s="11">
        <f t="shared" si="99"/>
        <v>2105</v>
      </c>
      <c r="B2106" s="6" t="str">
        <f>IF(A2106="","",VLOOKUP($A2106,超越经验表!$A:$B,2,))</f>
        <v>20.03万亿</v>
      </c>
      <c r="C2106" s="6">
        <f>IF(A2106="","",VLOOKUP($A2106,超越经验表!$A:$C,3,))</f>
        <v>20032000000000</v>
      </c>
      <c r="D2106" s="6">
        <f>IF(A2106="","",VLOOKUP($A2106,超越经验表!$A:$D,4,))</f>
        <v>2</v>
      </c>
      <c r="E2106" s="6" t="str">
        <f t="shared" si="97"/>
        <v>1.74万兆</v>
      </c>
      <c r="F2106" s="6">
        <f>IF(A2106="","",VLOOKUP($A2106,超越经验表!$A:$F,6,)-VLOOKUP($A$3-1,超越经验表!$A:$F,6,))</f>
        <v>1.737308937038705E+16</v>
      </c>
      <c r="G2106" s="6">
        <f>IF(A2106="","",VLOOKUP($A2106,超越经验表!$A:$G,7,)-VLOOKUP($A$3-1,超越经验表!$A:$G,7,))</f>
        <v>2709</v>
      </c>
      <c r="H2106" s="6">
        <f t="shared" si="98"/>
        <v>2105</v>
      </c>
    </row>
    <row r="2107" spans="1:8" x14ac:dyDescent="0.2">
      <c r="A2107" s="5">
        <f t="shared" si="99"/>
        <v>2106</v>
      </c>
      <c r="B2107" s="5" t="str">
        <f>IF(A2107="","",VLOOKUP($A2107,超越经验表!$A:$B,2,))</f>
        <v>20.04万亿</v>
      </c>
      <c r="C2107" s="5">
        <f>IF(A2107="","",VLOOKUP($A2107,超越经验表!$A:$C,3,))</f>
        <v>20040000000000</v>
      </c>
      <c r="D2107" s="5">
        <f>IF(A2107="","",VLOOKUP($A2107,超越经验表!$A:$D,4,))</f>
        <v>2</v>
      </c>
      <c r="E2107" s="5" t="str">
        <f t="shared" si="97"/>
        <v>1.74万兆</v>
      </c>
      <c r="F2107" s="5">
        <f>IF(A2107="","",VLOOKUP($A2107,超越经验表!$A:$F,6,)-VLOOKUP($A$3-1,超越经验表!$A:$F,6,))</f>
        <v>1.739312137038705E+16</v>
      </c>
      <c r="G2107" s="5">
        <f>IF(A2107="","",VLOOKUP($A2107,超越经验表!$A:$G,7,)-VLOOKUP($A$3-1,超越经验表!$A:$G,7,))</f>
        <v>2711</v>
      </c>
      <c r="H2107" s="5">
        <f t="shared" si="98"/>
        <v>2106</v>
      </c>
    </row>
    <row r="2108" spans="1:8" x14ac:dyDescent="0.2">
      <c r="A2108" s="11">
        <f t="shared" si="99"/>
        <v>2107</v>
      </c>
      <c r="B2108" s="6" t="str">
        <f>IF(A2108="","",VLOOKUP($A2108,超越经验表!$A:$B,2,))</f>
        <v>20.05万亿</v>
      </c>
      <c r="C2108" s="6">
        <f>IF(A2108="","",VLOOKUP($A2108,超越经验表!$A:$C,3,))</f>
        <v>20048000000000</v>
      </c>
      <c r="D2108" s="6">
        <f>IF(A2108="","",VLOOKUP($A2108,超越经验表!$A:$D,4,))</f>
        <v>2</v>
      </c>
      <c r="E2108" s="6" t="str">
        <f t="shared" si="97"/>
        <v>1.74万兆</v>
      </c>
      <c r="F2108" s="6">
        <f>IF(A2108="","",VLOOKUP($A2108,超越经验表!$A:$F,6,)-VLOOKUP($A$3-1,超越经验表!$A:$F,6,))</f>
        <v>1.741316137038705E+16</v>
      </c>
      <c r="G2108" s="6">
        <f>IF(A2108="","",VLOOKUP($A2108,超越经验表!$A:$G,7,)-VLOOKUP($A$3-1,超越经验表!$A:$G,7,))</f>
        <v>2713</v>
      </c>
      <c r="H2108" s="6">
        <f t="shared" si="98"/>
        <v>2107</v>
      </c>
    </row>
    <row r="2109" spans="1:8" x14ac:dyDescent="0.2">
      <c r="A2109" s="5">
        <f t="shared" si="99"/>
        <v>2108</v>
      </c>
      <c r="B2109" s="5" t="str">
        <f>IF(A2109="","",VLOOKUP($A2109,超越经验表!$A:$B,2,))</f>
        <v>20.06万亿</v>
      </c>
      <c r="C2109" s="5">
        <f>IF(A2109="","",VLOOKUP($A2109,超越经验表!$A:$C,3,))</f>
        <v>20056000000000</v>
      </c>
      <c r="D2109" s="5">
        <f>IF(A2109="","",VLOOKUP($A2109,超越经验表!$A:$D,4,))</f>
        <v>2</v>
      </c>
      <c r="E2109" s="5" t="str">
        <f t="shared" si="97"/>
        <v>1.74万兆</v>
      </c>
      <c r="F2109" s="5">
        <f>IF(A2109="","",VLOOKUP($A2109,超越经验表!$A:$F,6,)-VLOOKUP($A$3-1,超越经验表!$A:$F,6,))</f>
        <v>1.743320937038705E+16</v>
      </c>
      <c r="G2109" s="5">
        <f>IF(A2109="","",VLOOKUP($A2109,超越经验表!$A:$G,7,)-VLOOKUP($A$3-1,超越经验表!$A:$G,7,))</f>
        <v>2715</v>
      </c>
      <c r="H2109" s="5">
        <f t="shared" si="98"/>
        <v>2108</v>
      </c>
    </row>
    <row r="2110" spans="1:8" x14ac:dyDescent="0.2">
      <c r="A2110" s="11">
        <f t="shared" si="99"/>
        <v>2109</v>
      </c>
      <c r="B2110" s="6" t="str">
        <f>IF(A2110="","",VLOOKUP($A2110,超越经验表!$A:$B,2,))</f>
        <v>20.06万亿</v>
      </c>
      <c r="C2110" s="6">
        <f>IF(A2110="","",VLOOKUP($A2110,超越经验表!$A:$C,3,))</f>
        <v>20064000000000</v>
      </c>
      <c r="D2110" s="6">
        <f>IF(A2110="","",VLOOKUP($A2110,超越经验表!$A:$D,4,))</f>
        <v>2</v>
      </c>
      <c r="E2110" s="6" t="str">
        <f t="shared" si="97"/>
        <v>1.75万兆</v>
      </c>
      <c r="F2110" s="6">
        <f>IF(A2110="","",VLOOKUP($A2110,超越经验表!$A:$F,6,)-VLOOKUP($A$3-1,超越经验表!$A:$F,6,))</f>
        <v>1.745326537038705E+16</v>
      </c>
      <c r="G2110" s="6">
        <f>IF(A2110="","",VLOOKUP($A2110,超越经验表!$A:$G,7,)-VLOOKUP($A$3-1,超越经验表!$A:$G,7,))</f>
        <v>2717</v>
      </c>
      <c r="H2110" s="6">
        <f t="shared" si="98"/>
        <v>2109</v>
      </c>
    </row>
    <row r="2111" spans="1:8" x14ac:dyDescent="0.2">
      <c r="A2111" s="5">
        <f t="shared" si="99"/>
        <v>2110</v>
      </c>
      <c r="B2111" s="5" t="str">
        <f>IF(A2111="","",VLOOKUP($A2111,超越经验表!$A:$B,2,))</f>
        <v>20.07万亿</v>
      </c>
      <c r="C2111" s="5">
        <f>IF(A2111="","",VLOOKUP($A2111,超越经验表!$A:$C,3,))</f>
        <v>20072000000000</v>
      </c>
      <c r="D2111" s="5">
        <f>IF(A2111="","",VLOOKUP($A2111,超越经验表!$A:$D,4,))</f>
        <v>2</v>
      </c>
      <c r="E2111" s="5" t="str">
        <f t="shared" si="97"/>
        <v>1.75万兆</v>
      </c>
      <c r="F2111" s="5">
        <f>IF(A2111="","",VLOOKUP($A2111,超越经验表!$A:$F,6,)-VLOOKUP($A$3-1,超越经验表!$A:$F,6,))</f>
        <v>1.747332937038705E+16</v>
      </c>
      <c r="G2111" s="5">
        <f>IF(A2111="","",VLOOKUP($A2111,超越经验表!$A:$G,7,)-VLOOKUP($A$3-1,超越经验表!$A:$G,7,))</f>
        <v>2719</v>
      </c>
      <c r="H2111" s="5">
        <f t="shared" si="98"/>
        <v>2110</v>
      </c>
    </row>
    <row r="2112" spans="1:8" x14ac:dyDescent="0.2">
      <c r="A2112" s="11">
        <f t="shared" si="99"/>
        <v>2111</v>
      </c>
      <c r="B2112" s="6" t="str">
        <f>IF(A2112="","",VLOOKUP($A2112,超越经验表!$A:$B,2,))</f>
        <v>20.08万亿</v>
      </c>
      <c r="C2112" s="6">
        <f>IF(A2112="","",VLOOKUP($A2112,超越经验表!$A:$C,3,))</f>
        <v>20080000000000</v>
      </c>
      <c r="D2112" s="6">
        <f>IF(A2112="","",VLOOKUP($A2112,超越经验表!$A:$D,4,))</f>
        <v>2</v>
      </c>
      <c r="E2112" s="6" t="str">
        <f t="shared" si="97"/>
        <v>1.75万兆</v>
      </c>
      <c r="F2112" s="6">
        <f>IF(A2112="","",VLOOKUP($A2112,超越经验表!$A:$F,6,)-VLOOKUP($A$3-1,超越经验表!$A:$F,6,))</f>
        <v>1.749340137038705E+16</v>
      </c>
      <c r="G2112" s="6">
        <f>IF(A2112="","",VLOOKUP($A2112,超越经验表!$A:$G,7,)-VLOOKUP($A$3-1,超越经验表!$A:$G,7,))</f>
        <v>2721</v>
      </c>
      <c r="H2112" s="6">
        <f t="shared" si="98"/>
        <v>2111</v>
      </c>
    </row>
    <row r="2113" spans="1:8" x14ac:dyDescent="0.2">
      <c r="A2113" s="5">
        <f t="shared" si="99"/>
        <v>2112</v>
      </c>
      <c r="B2113" s="5" t="str">
        <f>IF(A2113="","",VLOOKUP($A2113,超越经验表!$A:$B,2,))</f>
        <v>20.09万亿</v>
      </c>
      <c r="C2113" s="5">
        <f>IF(A2113="","",VLOOKUP($A2113,超越经验表!$A:$C,3,))</f>
        <v>20088000000000</v>
      </c>
      <c r="D2113" s="5">
        <f>IF(A2113="","",VLOOKUP($A2113,超越经验表!$A:$D,4,))</f>
        <v>2</v>
      </c>
      <c r="E2113" s="5" t="str">
        <f t="shared" si="97"/>
        <v>1.75万兆</v>
      </c>
      <c r="F2113" s="5">
        <f>IF(A2113="","",VLOOKUP($A2113,超越经验表!$A:$F,6,)-VLOOKUP($A$3-1,超越经验表!$A:$F,6,))</f>
        <v>1.751348137038705E+16</v>
      </c>
      <c r="G2113" s="5">
        <f>IF(A2113="","",VLOOKUP($A2113,超越经验表!$A:$G,7,)-VLOOKUP($A$3-1,超越经验表!$A:$G,7,))</f>
        <v>2723</v>
      </c>
      <c r="H2113" s="5">
        <f t="shared" si="98"/>
        <v>2112</v>
      </c>
    </row>
    <row r="2114" spans="1:8" x14ac:dyDescent="0.2">
      <c r="A2114" s="11">
        <f t="shared" si="99"/>
        <v>2113</v>
      </c>
      <c r="B2114" s="6" t="str">
        <f>IF(A2114="","",VLOOKUP($A2114,超越经验表!$A:$B,2,))</f>
        <v>20.1万亿</v>
      </c>
      <c r="C2114" s="6">
        <f>IF(A2114="","",VLOOKUP($A2114,超越经验表!$A:$C,3,))</f>
        <v>20096000000000</v>
      </c>
      <c r="D2114" s="6">
        <f>IF(A2114="","",VLOOKUP($A2114,超越经验表!$A:$D,4,))</f>
        <v>2</v>
      </c>
      <c r="E2114" s="6" t="str">
        <f t="shared" si="97"/>
        <v>1.75万兆</v>
      </c>
      <c r="F2114" s="6">
        <f>IF(A2114="","",VLOOKUP($A2114,超越经验表!$A:$F,6,)-VLOOKUP($A$3-1,超越经验表!$A:$F,6,))</f>
        <v>1.753356937038705E+16</v>
      </c>
      <c r="G2114" s="6">
        <f>IF(A2114="","",VLOOKUP($A2114,超越经验表!$A:$G,7,)-VLOOKUP($A$3-1,超越经验表!$A:$G,7,))</f>
        <v>2725</v>
      </c>
      <c r="H2114" s="6">
        <f t="shared" si="98"/>
        <v>2113</v>
      </c>
    </row>
    <row r="2115" spans="1:8" x14ac:dyDescent="0.2">
      <c r="A2115" s="5">
        <f t="shared" si="99"/>
        <v>2114</v>
      </c>
      <c r="B2115" s="5" t="str">
        <f>IF(A2115="","",VLOOKUP($A2115,超越经验表!$A:$B,2,))</f>
        <v>20.1万亿</v>
      </c>
      <c r="C2115" s="5">
        <f>IF(A2115="","",VLOOKUP($A2115,超越经验表!$A:$C,3,))</f>
        <v>20104000000000</v>
      </c>
      <c r="D2115" s="5">
        <f>IF(A2115="","",VLOOKUP($A2115,超越经验表!$A:$D,4,))</f>
        <v>2</v>
      </c>
      <c r="E2115" s="5" t="str">
        <f t="shared" si="97"/>
        <v>1.76万兆</v>
      </c>
      <c r="F2115" s="5">
        <f>IF(A2115="","",VLOOKUP($A2115,超越经验表!$A:$F,6,)-VLOOKUP($A$3-1,超越经验表!$A:$F,6,))</f>
        <v>1.755366537038705E+16</v>
      </c>
      <c r="G2115" s="5">
        <f>IF(A2115="","",VLOOKUP($A2115,超越经验表!$A:$G,7,)-VLOOKUP($A$3-1,超越经验表!$A:$G,7,))</f>
        <v>2727</v>
      </c>
      <c r="H2115" s="5">
        <f t="shared" si="98"/>
        <v>2114</v>
      </c>
    </row>
    <row r="2116" spans="1:8" x14ac:dyDescent="0.2">
      <c r="A2116" s="11">
        <f t="shared" si="99"/>
        <v>2115</v>
      </c>
      <c r="B2116" s="6" t="str">
        <f>IF(A2116="","",VLOOKUP($A2116,超越经验表!$A:$B,2,))</f>
        <v>20.11万亿</v>
      </c>
      <c r="C2116" s="6">
        <f>IF(A2116="","",VLOOKUP($A2116,超越经验表!$A:$C,3,))</f>
        <v>20112000000000</v>
      </c>
      <c r="D2116" s="6">
        <f>IF(A2116="","",VLOOKUP($A2116,超越经验表!$A:$D,4,))</f>
        <v>2</v>
      </c>
      <c r="E2116" s="6" t="str">
        <f t="shared" si="97"/>
        <v>1.76万兆</v>
      </c>
      <c r="F2116" s="6">
        <f>IF(A2116="","",VLOOKUP($A2116,超越经验表!$A:$F,6,)-VLOOKUP($A$3-1,超越经验表!$A:$F,6,))</f>
        <v>1.757376937038705E+16</v>
      </c>
      <c r="G2116" s="6">
        <f>IF(A2116="","",VLOOKUP($A2116,超越经验表!$A:$G,7,)-VLOOKUP($A$3-1,超越经验表!$A:$G,7,))</f>
        <v>2729</v>
      </c>
      <c r="H2116" s="6">
        <f t="shared" si="98"/>
        <v>2115</v>
      </c>
    </row>
    <row r="2117" spans="1:8" x14ac:dyDescent="0.2">
      <c r="A2117" s="5">
        <f t="shared" si="99"/>
        <v>2116</v>
      </c>
      <c r="B2117" s="5" t="str">
        <f>IF(A2117="","",VLOOKUP($A2117,超越经验表!$A:$B,2,))</f>
        <v>20.12万亿</v>
      </c>
      <c r="C2117" s="5">
        <f>IF(A2117="","",VLOOKUP($A2117,超越经验表!$A:$C,3,))</f>
        <v>20120000000000</v>
      </c>
      <c r="D2117" s="5">
        <f>IF(A2117="","",VLOOKUP($A2117,超越经验表!$A:$D,4,))</f>
        <v>2</v>
      </c>
      <c r="E2117" s="5" t="str">
        <f t="shared" ref="E2117:E2180" si="100">IF(A2117="","",IF(F2117&gt;9999999999999990,ROUND(F2117/10000000000000000,2)&amp;"万兆",IF(F2117&gt;999999999999,ROUND(F2117/1000000000000,2)&amp;"万亿",IF(F2117&gt;99999999,ROUND(F2117/100000000,2)&amp;"亿",ROUND(F2117/10000,2)&amp;"万"))))</f>
        <v>1.76万兆</v>
      </c>
      <c r="F2117" s="5">
        <f>IF(A2117="","",VLOOKUP($A2117,超越经验表!$A:$F,6,)-VLOOKUP($A$3-1,超越经验表!$A:$F,6,))</f>
        <v>1.759388137038705E+16</v>
      </c>
      <c r="G2117" s="5">
        <f>IF(A2117="","",VLOOKUP($A2117,超越经验表!$A:$G,7,)-VLOOKUP($A$3-1,超越经验表!$A:$G,7,))</f>
        <v>2731</v>
      </c>
      <c r="H2117" s="5">
        <f t="shared" ref="H2117:H2180" si="101">A2117</f>
        <v>2116</v>
      </c>
    </row>
    <row r="2118" spans="1:8" x14ac:dyDescent="0.2">
      <c r="A2118" s="11">
        <f t="shared" si="99"/>
        <v>2117</v>
      </c>
      <c r="B2118" s="6" t="str">
        <f>IF(A2118="","",VLOOKUP($A2118,超越经验表!$A:$B,2,))</f>
        <v>20.13万亿</v>
      </c>
      <c r="C2118" s="6">
        <f>IF(A2118="","",VLOOKUP($A2118,超越经验表!$A:$C,3,))</f>
        <v>20128000000000</v>
      </c>
      <c r="D2118" s="6">
        <f>IF(A2118="","",VLOOKUP($A2118,超越经验表!$A:$D,4,))</f>
        <v>2</v>
      </c>
      <c r="E2118" s="6" t="str">
        <f t="shared" si="100"/>
        <v>1.76万兆</v>
      </c>
      <c r="F2118" s="6">
        <f>IF(A2118="","",VLOOKUP($A2118,超越经验表!$A:$F,6,)-VLOOKUP($A$3-1,超越经验表!$A:$F,6,))</f>
        <v>1.761400137038705E+16</v>
      </c>
      <c r="G2118" s="6">
        <f>IF(A2118="","",VLOOKUP($A2118,超越经验表!$A:$G,7,)-VLOOKUP($A$3-1,超越经验表!$A:$G,7,))</f>
        <v>2733</v>
      </c>
      <c r="H2118" s="6">
        <f t="shared" si="101"/>
        <v>2117</v>
      </c>
    </row>
    <row r="2119" spans="1:8" x14ac:dyDescent="0.2">
      <c r="A2119" s="5">
        <f t="shared" ref="A2119:A2182" si="102">IF(A2118="","",IF(A2118+1&lt;=4000,A2118+1,""))</f>
        <v>2118</v>
      </c>
      <c r="B2119" s="5" t="str">
        <f>IF(A2119="","",VLOOKUP($A2119,超越经验表!$A:$B,2,))</f>
        <v>20.14万亿</v>
      </c>
      <c r="C2119" s="5">
        <f>IF(A2119="","",VLOOKUP($A2119,超越经验表!$A:$C,3,))</f>
        <v>20136000000000</v>
      </c>
      <c r="D2119" s="5">
        <f>IF(A2119="","",VLOOKUP($A2119,超越经验表!$A:$D,4,))</f>
        <v>2</v>
      </c>
      <c r="E2119" s="5" t="str">
        <f t="shared" si="100"/>
        <v>1.76万兆</v>
      </c>
      <c r="F2119" s="5">
        <f>IF(A2119="","",VLOOKUP($A2119,超越经验表!$A:$F,6,)-VLOOKUP($A$3-1,超越经验表!$A:$F,6,))</f>
        <v>1.763412937038705E+16</v>
      </c>
      <c r="G2119" s="5">
        <f>IF(A2119="","",VLOOKUP($A2119,超越经验表!$A:$G,7,)-VLOOKUP($A$3-1,超越经验表!$A:$G,7,))</f>
        <v>2735</v>
      </c>
      <c r="H2119" s="5">
        <f t="shared" si="101"/>
        <v>2118</v>
      </c>
    </row>
    <row r="2120" spans="1:8" x14ac:dyDescent="0.2">
      <c r="A2120" s="11">
        <f t="shared" si="102"/>
        <v>2119</v>
      </c>
      <c r="B2120" s="6" t="str">
        <f>IF(A2120="","",VLOOKUP($A2120,超越经验表!$A:$B,2,))</f>
        <v>20.14万亿</v>
      </c>
      <c r="C2120" s="6">
        <f>IF(A2120="","",VLOOKUP($A2120,超越经验表!$A:$C,3,))</f>
        <v>20144000000000</v>
      </c>
      <c r="D2120" s="6">
        <f>IF(A2120="","",VLOOKUP($A2120,超越经验表!$A:$D,4,))</f>
        <v>2</v>
      </c>
      <c r="E2120" s="6" t="str">
        <f t="shared" si="100"/>
        <v>1.77万兆</v>
      </c>
      <c r="F2120" s="6">
        <f>IF(A2120="","",VLOOKUP($A2120,超越经验表!$A:$F,6,)-VLOOKUP($A$3-1,超越经验表!$A:$F,6,))</f>
        <v>1.765426537038705E+16</v>
      </c>
      <c r="G2120" s="6">
        <f>IF(A2120="","",VLOOKUP($A2120,超越经验表!$A:$G,7,)-VLOOKUP($A$3-1,超越经验表!$A:$G,7,))</f>
        <v>2737</v>
      </c>
      <c r="H2120" s="6">
        <f t="shared" si="101"/>
        <v>2119</v>
      </c>
    </row>
    <row r="2121" spans="1:8" x14ac:dyDescent="0.2">
      <c r="A2121" s="5">
        <f t="shared" si="102"/>
        <v>2120</v>
      </c>
      <c r="B2121" s="5" t="str">
        <f>IF(A2121="","",VLOOKUP($A2121,超越经验表!$A:$B,2,))</f>
        <v>20.15万亿</v>
      </c>
      <c r="C2121" s="5">
        <f>IF(A2121="","",VLOOKUP($A2121,超越经验表!$A:$C,3,))</f>
        <v>20152000000000</v>
      </c>
      <c r="D2121" s="5">
        <f>IF(A2121="","",VLOOKUP($A2121,超越经验表!$A:$D,4,))</f>
        <v>2</v>
      </c>
      <c r="E2121" s="5" t="str">
        <f t="shared" si="100"/>
        <v>1.77万兆</v>
      </c>
      <c r="F2121" s="5">
        <f>IF(A2121="","",VLOOKUP($A2121,超越经验表!$A:$F,6,)-VLOOKUP($A$3-1,超越经验表!$A:$F,6,))</f>
        <v>1.767440937038705E+16</v>
      </c>
      <c r="G2121" s="5">
        <f>IF(A2121="","",VLOOKUP($A2121,超越经验表!$A:$G,7,)-VLOOKUP($A$3-1,超越经验表!$A:$G,7,))</f>
        <v>2739</v>
      </c>
      <c r="H2121" s="5">
        <f t="shared" si="101"/>
        <v>2120</v>
      </c>
    </row>
    <row r="2122" spans="1:8" x14ac:dyDescent="0.2">
      <c r="A2122" s="11">
        <f t="shared" si="102"/>
        <v>2121</v>
      </c>
      <c r="B2122" s="6" t="str">
        <f>IF(A2122="","",VLOOKUP($A2122,超越经验表!$A:$B,2,))</f>
        <v>20.16万亿</v>
      </c>
      <c r="C2122" s="6">
        <f>IF(A2122="","",VLOOKUP($A2122,超越经验表!$A:$C,3,))</f>
        <v>20160000000000</v>
      </c>
      <c r="D2122" s="6">
        <f>IF(A2122="","",VLOOKUP($A2122,超越经验表!$A:$D,4,))</f>
        <v>2</v>
      </c>
      <c r="E2122" s="6" t="str">
        <f t="shared" si="100"/>
        <v>1.77万兆</v>
      </c>
      <c r="F2122" s="6">
        <f>IF(A2122="","",VLOOKUP($A2122,超越经验表!$A:$F,6,)-VLOOKUP($A$3-1,超越经验表!$A:$F,6,))</f>
        <v>1.769456137038705E+16</v>
      </c>
      <c r="G2122" s="6">
        <f>IF(A2122="","",VLOOKUP($A2122,超越经验表!$A:$G,7,)-VLOOKUP($A$3-1,超越经验表!$A:$G,7,))</f>
        <v>2741</v>
      </c>
      <c r="H2122" s="6">
        <f t="shared" si="101"/>
        <v>2121</v>
      </c>
    </row>
    <row r="2123" spans="1:8" x14ac:dyDescent="0.2">
      <c r="A2123" s="5">
        <f t="shared" si="102"/>
        <v>2122</v>
      </c>
      <c r="B2123" s="5" t="str">
        <f>IF(A2123="","",VLOOKUP($A2123,超越经验表!$A:$B,2,))</f>
        <v>20.17万亿</v>
      </c>
      <c r="C2123" s="5">
        <f>IF(A2123="","",VLOOKUP($A2123,超越经验表!$A:$C,3,))</f>
        <v>20168000000000</v>
      </c>
      <c r="D2123" s="5">
        <f>IF(A2123="","",VLOOKUP($A2123,超越经验表!$A:$D,4,))</f>
        <v>2</v>
      </c>
      <c r="E2123" s="5" t="str">
        <f t="shared" si="100"/>
        <v>1.77万兆</v>
      </c>
      <c r="F2123" s="5">
        <f>IF(A2123="","",VLOOKUP($A2123,超越经验表!$A:$F,6,)-VLOOKUP($A$3-1,超越经验表!$A:$F,6,))</f>
        <v>1.771472137038705E+16</v>
      </c>
      <c r="G2123" s="5">
        <f>IF(A2123="","",VLOOKUP($A2123,超越经验表!$A:$G,7,)-VLOOKUP($A$3-1,超越经验表!$A:$G,7,))</f>
        <v>2743</v>
      </c>
      <c r="H2123" s="5">
        <f t="shared" si="101"/>
        <v>2122</v>
      </c>
    </row>
    <row r="2124" spans="1:8" x14ac:dyDescent="0.2">
      <c r="A2124" s="11">
        <f t="shared" si="102"/>
        <v>2123</v>
      </c>
      <c r="B2124" s="6" t="str">
        <f>IF(A2124="","",VLOOKUP($A2124,超越经验表!$A:$B,2,))</f>
        <v>20.18万亿</v>
      </c>
      <c r="C2124" s="6">
        <f>IF(A2124="","",VLOOKUP($A2124,超越经验表!$A:$C,3,))</f>
        <v>20176000000000</v>
      </c>
      <c r="D2124" s="6">
        <f>IF(A2124="","",VLOOKUP($A2124,超越经验表!$A:$D,4,))</f>
        <v>2</v>
      </c>
      <c r="E2124" s="6" t="str">
        <f t="shared" si="100"/>
        <v>1.77万兆</v>
      </c>
      <c r="F2124" s="6">
        <f>IF(A2124="","",VLOOKUP($A2124,超越经验表!$A:$F,6,)-VLOOKUP($A$3-1,超越经验表!$A:$F,6,))</f>
        <v>1.773488937038705E+16</v>
      </c>
      <c r="G2124" s="6">
        <f>IF(A2124="","",VLOOKUP($A2124,超越经验表!$A:$G,7,)-VLOOKUP($A$3-1,超越经验表!$A:$G,7,))</f>
        <v>2745</v>
      </c>
      <c r="H2124" s="6">
        <f t="shared" si="101"/>
        <v>2123</v>
      </c>
    </row>
    <row r="2125" spans="1:8" x14ac:dyDescent="0.2">
      <c r="A2125" s="5">
        <f t="shared" si="102"/>
        <v>2124</v>
      </c>
      <c r="B2125" s="5" t="str">
        <f>IF(A2125="","",VLOOKUP($A2125,超越经验表!$A:$B,2,))</f>
        <v>20.18万亿</v>
      </c>
      <c r="C2125" s="5">
        <f>IF(A2125="","",VLOOKUP($A2125,超越经验表!$A:$C,3,))</f>
        <v>20184000000000</v>
      </c>
      <c r="D2125" s="5">
        <f>IF(A2125="","",VLOOKUP($A2125,超越经验表!$A:$D,4,))</f>
        <v>2</v>
      </c>
      <c r="E2125" s="5" t="str">
        <f t="shared" si="100"/>
        <v>1.78万兆</v>
      </c>
      <c r="F2125" s="5">
        <f>IF(A2125="","",VLOOKUP($A2125,超越经验表!$A:$F,6,)-VLOOKUP($A$3-1,超越经验表!$A:$F,6,))</f>
        <v>1.775506537038705E+16</v>
      </c>
      <c r="G2125" s="5">
        <f>IF(A2125="","",VLOOKUP($A2125,超越经验表!$A:$G,7,)-VLOOKUP($A$3-1,超越经验表!$A:$G,7,))</f>
        <v>2747</v>
      </c>
      <c r="H2125" s="5">
        <f t="shared" si="101"/>
        <v>2124</v>
      </c>
    </row>
    <row r="2126" spans="1:8" x14ac:dyDescent="0.2">
      <c r="A2126" s="11">
        <f t="shared" si="102"/>
        <v>2125</v>
      </c>
      <c r="B2126" s="6" t="str">
        <f>IF(A2126="","",VLOOKUP($A2126,超越经验表!$A:$B,2,))</f>
        <v>20.19万亿</v>
      </c>
      <c r="C2126" s="6">
        <f>IF(A2126="","",VLOOKUP($A2126,超越经验表!$A:$C,3,))</f>
        <v>20192000000000</v>
      </c>
      <c r="D2126" s="6">
        <f>IF(A2126="","",VLOOKUP($A2126,超越经验表!$A:$D,4,))</f>
        <v>2</v>
      </c>
      <c r="E2126" s="6" t="str">
        <f t="shared" si="100"/>
        <v>1.78万兆</v>
      </c>
      <c r="F2126" s="6">
        <f>IF(A2126="","",VLOOKUP($A2126,超越经验表!$A:$F,6,)-VLOOKUP($A$3-1,超越经验表!$A:$F,6,))</f>
        <v>1.777524937038705E+16</v>
      </c>
      <c r="G2126" s="6">
        <f>IF(A2126="","",VLOOKUP($A2126,超越经验表!$A:$G,7,)-VLOOKUP($A$3-1,超越经验表!$A:$G,7,))</f>
        <v>2749</v>
      </c>
      <c r="H2126" s="6">
        <f t="shared" si="101"/>
        <v>2125</v>
      </c>
    </row>
    <row r="2127" spans="1:8" x14ac:dyDescent="0.2">
      <c r="A2127" s="5">
        <f t="shared" si="102"/>
        <v>2126</v>
      </c>
      <c r="B2127" s="5" t="str">
        <f>IF(A2127="","",VLOOKUP($A2127,超越经验表!$A:$B,2,))</f>
        <v>20.2万亿</v>
      </c>
      <c r="C2127" s="5">
        <f>IF(A2127="","",VLOOKUP($A2127,超越经验表!$A:$C,3,))</f>
        <v>20200000000000</v>
      </c>
      <c r="D2127" s="5">
        <f>IF(A2127="","",VLOOKUP($A2127,超越经验表!$A:$D,4,))</f>
        <v>2</v>
      </c>
      <c r="E2127" s="5" t="str">
        <f t="shared" si="100"/>
        <v>1.78万兆</v>
      </c>
      <c r="F2127" s="5">
        <f>IF(A2127="","",VLOOKUP($A2127,超越经验表!$A:$F,6,)-VLOOKUP($A$3-1,超越经验表!$A:$F,6,))</f>
        <v>1.779544137038705E+16</v>
      </c>
      <c r="G2127" s="5">
        <f>IF(A2127="","",VLOOKUP($A2127,超越经验表!$A:$G,7,)-VLOOKUP($A$3-1,超越经验表!$A:$G,7,))</f>
        <v>2751</v>
      </c>
      <c r="H2127" s="5">
        <f t="shared" si="101"/>
        <v>2126</v>
      </c>
    </row>
    <row r="2128" spans="1:8" x14ac:dyDescent="0.2">
      <c r="A2128" s="11">
        <f t="shared" si="102"/>
        <v>2127</v>
      </c>
      <c r="B2128" s="6" t="str">
        <f>IF(A2128="","",VLOOKUP($A2128,超越经验表!$A:$B,2,))</f>
        <v>20.21万亿</v>
      </c>
      <c r="C2128" s="6">
        <f>IF(A2128="","",VLOOKUP($A2128,超越经验表!$A:$C,3,))</f>
        <v>20208000000000</v>
      </c>
      <c r="D2128" s="6">
        <f>IF(A2128="","",VLOOKUP($A2128,超越经验表!$A:$D,4,))</f>
        <v>2</v>
      </c>
      <c r="E2128" s="6" t="str">
        <f t="shared" si="100"/>
        <v>1.78万兆</v>
      </c>
      <c r="F2128" s="6">
        <f>IF(A2128="","",VLOOKUP($A2128,超越经验表!$A:$F,6,)-VLOOKUP($A$3-1,超越经验表!$A:$F,6,))</f>
        <v>1.781564137038705E+16</v>
      </c>
      <c r="G2128" s="6">
        <f>IF(A2128="","",VLOOKUP($A2128,超越经验表!$A:$G,7,)-VLOOKUP($A$3-1,超越经验表!$A:$G,7,))</f>
        <v>2753</v>
      </c>
      <c r="H2128" s="6">
        <f t="shared" si="101"/>
        <v>2127</v>
      </c>
    </row>
    <row r="2129" spans="1:8" x14ac:dyDescent="0.2">
      <c r="A2129" s="5">
        <f t="shared" si="102"/>
        <v>2128</v>
      </c>
      <c r="B2129" s="5" t="str">
        <f>IF(A2129="","",VLOOKUP($A2129,超越经验表!$A:$B,2,))</f>
        <v>20.22万亿</v>
      </c>
      <c r="C2129" s="5">
        <f>IF(A2129="","",VLOOKUP($A2129,超越经验表!$A:$C,3,))</f>
        <v>20216000000000</v>
      </c>
      <c r="D2129" s="5">
        <f>IF(A2129="","",VLOOKUP($A2129,超越经验表!$A:$D,4,))</f>
        <v>2</v>
      </c>
      <c r="E2129" s="5" t="str">
        <f t="shared" si="100"/>
        <v>1.78万兆</v>
      </c>
      <c r="F2129" s="5">
        <f>IF(A2129="","",VLOOKUP($A2129,超越经验表!$A:$F,6,)-VLOOKUP($A$3-1,超越经验表!$A:$F,6,))</f>
        <v>1.783584937038705E+16</v>
      </c>
      <c r="G2129" s="5">
        <f>IF(A2129="","",VLOOKUP($A2129,超越经验表!$A:$G,7,)-VLOOKUP($A$3-1,超越经验表!$A:$G,7,))</f>
        <v>2755</v>
      </c>
      <c r="H2129" s="5">
        <f t="shared" si="101"/>
        <v>2128</v>
      </c>
    </row>
    <row r="2130" spans="1:8" x14ac:dyDescent="0.2">
      <c r="A2130" s="11">
        <f t="shared" si="102"/>
        <v>2129</v>
      </c>
      <c r="B2130" s="6" t="str">
        <f>IF(A2130="","",VLOOKUP($A2130,超越经验表!$A:$B,2,))</f>
        <v>20.22万亿</v>
      </c>
      <c r="C2130" s="6">
        <f>IF(A2130="","",VLOOKUP($A2130,超越经验表!$A:$C,3,))</f>
        <v>20224000000000</v>
      </c>
      <c r="D2130" s="6">
        <f>IF(A2130="","",VLOOKUP($A2130,超越经验表!$A:$D,4,))</f>
        <v>2</v>
      </c>
      <c r="E2130" s="6" t="str">
        <f t="shared" si="100"/>
        <v>1.79万兆</v>
      </c>
      <c r="F2130" s="6">
        <f>IF(A2130="","",VLOOKUP($A2130,超越经验表!$A:$F,6,)-VLOOKUP($A$3-1,超越经验表!$A:$F,6,))</f>
        <v>1.785606537038705E+16</v>
      </c>
      <c r="G2130" s="6">
        <f>IF(A2130="","",VLOOKUP($A2130,超越经验表!$A:$G,7,)-VLOOKUP($A$3-1,超越经验表!$A:$G,7,))</f>
        <v>2757</v>
      </c>
      <c r="H2130" s="6">
        <f t="shared" si="101"/>
        <v>2129</v>
      </c>
    </row>
    <row r="2131" spans="1:8" x14ac:dyDescent="0.2">
      <c r="A2131" s="5">
        <f t="shared" si="102"/>
        <v>2130</v>
      </c>
      <c r="B2131" s="5" t="str">
        <f>IF(A2131="","",VLOOKUP($A2131,超越经验表!$A:$B,2,))</f>
        <v>20.23万亿</v>
      </c>
      <c r="C2131" s="5">
        <f>IF(A2131="","",VLOOKUP($A2131,超越经验表!$A:$C,3,))</f>
        <v>20232000000000</v>
      </c>
      <c r="D2131" s="5">
        <f>IF(A2131="","",VLOOKUP($A2131,超越经验表!$A:$D,4,))</f>
        <v>2</v>
      </c>
      <c r="E2131" s="5" t="str">
        <f t="shared" si="100"/>
        <v>1.79万兆</v>
      </c>
      <c r="F2131" s="5">
        <f>IF(A2131="","",VLOOKUP($A2131,超越经验表!$A:$F,6,)-VLOOKUP($A$3-1,超越经验表!$A:$F,6,))</f>
        <v>1.787628937038705E+16</v>
      </c>
      <c r="G2131" s="5">
        <f>IF(A2131="","",VLOOKUP($A2131,超越经验表!$A:$G,7,)-VLOOKUP($A$3-1,超越经验表!$A:$G,7,))</f>
        <v>2759</v>
      </c>
      <c r="H2131" s="5">
        <f t="shared" si="101"/>
        <v>2130</v>
      </c>
    </row>
    <row r="2132" spans="1:8" x14ac:dyDescent="0.2">
      <c r="A2132" s="11">
        <f t="shared" si="102"/>
        <v>2131</v>
      </c>
      <c r="B2132" s="6" t="str">
        <f>IF(A2132="","",VLOOKUP($A2132,超越经验表!$A:$B,2,))</f>
        <v>20.24万亿</v>
      </c>
      <c r="C2132" s="6">
        <f>IF(A2132="","",VLOOKUP($A2132,超越经验表!$A:$C,3,))</f>
        <v>20240000000000</v>
      </c>
      <c r="D2132" s="6">
        <f>IF(A2132="","",VLOOKUP($A2132,超越经验表!$A:$D,4,))</f>
        <v>2</v>
      </c>
      <c r="E2132" s="6" t="str">
        <f t="shared" si="100"/>
        <v>1.79万兆</v>
      </c>
      <c r="F2132" s="6">
        <f>IF(A2132="","",VLOOKUP($A2132,超越经验表!$A:$F,6,)-VLOOKUP($A$3-1,超越经验表!$A:$F,6,))</f>
        <v>1.789652137038705E+16</v>
      </c>
      <c r="G2132" s="6">
        <f>IF(A2132="","",VLOOKUP($A2132,超越经验表!$A:$G,7,)-VLOOKUP($A$3-1,超越经验表!$A:$G,7,))</f>
        <v>2761</v>
      </c>
      <c r="H2132" s="6">
        <f t="shared" si="101"/>
        <v>2131</v>
      </c>
    </row>
    <row r="2133" spans="1:8" x14ac:dyDescent="0.2">
      <c r="A2133" s="5">
        <f t="shared" si="102"/>
        <v>2132</v>
      </c>
      <c r="B2133" s="5" t="str">
        <f>IF(A2133="","",VLOOKUP($A2133,超越经验表!$A:$B,2,))</f>
        <v>20.25万亿</v>
      </c>
      <c r="C2133" s="5">
        <f>IF(A2133="","",VLOOKUP($A2133,超越经验表!$A:$C,3,))</f>
        <v>20248000000000</v>
      </c>
      <c r="D2133" s="5">
        <f>IF(A2133="","",VLOOKUP($A2133,超越经验表!$A:$D,4,))</f>
        <v>2</v>
      </c>
      <c r="E2133" s="5" t="str">
        <f t="shared" si="100"/>
        <v>1.79万兆</v>
      </c>
      <c r="F2133" s="5">
        <f>IF(A2133="","",VLOOKUP($A2133,超越经验表!$A:$F,6,)-VLOOKUP($A$3-1,超越经验表!$A:$F,6,))</f>
        <v>1.791676137038705E+16</v>
      </c>
      <c r="G2133" s="5">
        <f>IF(A2133="","",VLOOKUP($A2133,超越经验表!$A:$G,7,)-VLOOKUP($A$3-1,超越经验表!$A:$G,7,))</f>
        <v>2763</v>
      </c>
      <c r="H2133" s="5">
        <f t="shared" si="101"/>
        <v>2132</v>
      </c>
    </row>
    <row r="2134" spans="1:8" x14ac:dyDescent="0.2">
      <c r="A2134" s="11">
        <f t="shared" si="102"/>
        <v>2133</v>
      </c>
      <c r="B2134" s="6" t="str">
        <f>IF(A2134="","",VLOOKUP($A2134,超越经验表!$A:$B,2,))</f>
        <v>20.26万亿</v>
      </c>
      <c r="C2134" s="6">
        <f>IF(A2134="","",VLOOKUP($A2134,超越经验表!$A:$C,3,))</f>
        <v>20256000000000</v>
      </c>
      <c r="D2134" s="6">
        <f>IF(A2134="","",VLOOKUP($A2134,超越经验表!$A:$D,4,))</f>
        <v>2</v>
      </c>
      <c r="E2134" s="6" t="str">
        <f t="shared" si="100"/>
        <v>1.79万兆</v>
      </c>
      <c r="F2134" s="6">
        <f>IF(A2134="","",VLOOKUP($A2134,超越经验表!$A:$F,6,)-VLOOKUP($A$3-1,超越经验表!$A:$F,6,))</f>
        <v>1.793700937038705E+16</v>
      </c>
      <c r="G2134" s="6">
        <f>IF(A2134="","",VLOOKUP($A2134,超越经验表!$A:$G,7,)-VLOOKUP($A$3-1,超越经验表!$A:$G,7,))</f>
        <v>2765</v>
      </c>
      <c r="H2134" s="6">
        <f t="shared" si="101"/>
        <v>2133</v>
      </c>
    </row>
    <row r="2135" spans="1:8" x14ac:dyDescent="0.2">
      <c r="A2135" s="5">
        <f t="shared" si="102"/>
        <v>2134</v>
      </c>
      <c r="B2135" s="5" t="str">
        <f>IF(A2135="","",VLOOKUP($A2135,超越经验表!$A:$B,2,))</f>
        <v>20.26万亿</v>
      </c>
      <c r="C2135" s="5">
        <f>IF(A2135="","",VLOOKUP($A2135,超越经验表!$A:$C,3,))</f>
        <v>20264000000000</v>
      </c>
      <c r="D2135" s="5">
        <f>IF(A2135="","",VLOOKUP($A2135,超越经验表!$A:$D,4,))</f>
        <v>2</v>
      </c>
      <c r="E2135" s="5" t="str">
        <f t="shared" si="100"/>
        <v>1.8万兆</v>
      </c>
      <c r="F2135" s="5">
        <f>IF(A2135="","",VLOOKUP($A2135,超越经验表!$A:$F,6,)-VLOOKUP($A$3-1,超越经验表!$A:$F,6,))</f>
        <v>1.795726537038705E+16</v>
      </c>
      <c r="G2135" s="5">
        <f>IF(A2135="","",VLOOKUP($A2135,超越经验表!$A:$G,7,)-VLOOKUP($A$3-1,超越经验表!$A:$G,7,))</f>
        <v>2767</v>
      </c>
      <c r="H2135" s="5">
        <f t="shared" si="101"/>
        <v>2134</v>
      </c>
    </row>
    <row r="2136" spans="1:8" x14ac:dyDescent="0.2">
      <c r="A2136" s="11">
        <f t="shared" si="102"/>
        <v>2135</v>
      </c>
      <c r="B2136" s="6" t="str">
        <f>IF(A2136="","",VLOOKUP($A2136,超越经验表!$A:$B,2,))</f>
        <v>20.27万亿</v>
      </c>
      <c r="C2136" s="6">
        <f>IF(A2136="","",VLOOKUP($A2136,超越经验表!$A:$C,3,))</f>
        <v>20272000000000</v>
      </c>
      <c r="D2136" s="6">
        <f>IF(A2136="","",VLOOKUP($A2136,超越经验表!$A:$D,4,))</f>
        <v>2</v>
      </c>
      <c r="E2136" s="6" t="str">
        <f t="shared" si="100"/>
        <v>1.8万兆</v>
      </c>
      <c r="F2136" s="6">
        <f>IF(A2136="","",VLOOKUP($A2136,超越经验表!$A:$F,6,)-VLOOKUP($A$3-1,超越经验表!$A:$F,6,))</f>
        <v>1.797752937038705E+16</v>
      </c>
      <c r="G2136" s="6">
        <f>IF(A2136="","",VLOOKUP($A2136,超越经验表!$A:$G,7,)-VLOOKUP($A$3-1,超越经验表!$A:$G,7,))</f>
        <v>2769</v>
      </c>
      <c r="H2136" s="6">
        <f t="shared" si="101"/>
        <v>2135</v>
      </c>
    </row>
    <row r="2137" spans="1:8" x14ac:dyDescent="0.2">
      <c r="A2137" s="5">
        <f t="shared" si="102"/>
        <v>2136</v>
      </c>
      <c r="B2137" s="5" t="str">
        <f>IF(A2137="","",VLOOKUP($A2137,超越经验表!$A:$B,2,))</f>
        <v>20.28万亿</v>
      </c>
      <c r="C2137" s="5">
        <f>IF(A2137="","",VLOOKUP($A2137,超越经验表!$A:$C,3,))</f>
        <v>20280000000000</v>
      </c>
      <c r="D2137" s="5">
        <f>IF(A2137="","",VLOOKUP($A2137,超越经验表!$A:$D,4,))</f>
        <v>2</v>
      </c>
      <c r="E2137" s="5" t="str">
        <f t="shared" si="100"/>
        <v>1.8万兆</v>
      </c>
      <c r="F2137" s="5">
        <f>IF(A2137="","",VLOOKUP($A2137,超越经验表!$A:$F,6,)-VLOOKUP($A$3-1,超越经验表!$A:$F,6,))</f>
        <v>1.799780137038705E+16</v>
      </c>
      <c r="G2137" s="5">
        <f>IF(A2137="","",VLOOKUP($A2137,超越经验表!$A:$G,7,)-VLOOKUP($A$3-1,超越经验表!$A:$G,7,))</f>
        <v>2771</v>
      </c>
      <c r="H2137" s="5">
        <f t="shared" si="101"/>
        <v>2136</v>
      </c>
    </row>
    <row r="2138" spans="1:8" x14ac:dyDescent="0.2">
      <c r="A2138" s="11">
        <f t="shared" si="102"/>
        <v>2137</v>
      </c>
      <c r="B2138" s="6" t="str">
        <f>IF(A2138="","",VLOOKUP($A2138,超越经验表!$A:$B,2,))</f>
        <v>20.29万亿</v>
      </c>
      <c r="C2138" s="6">
        <f>IF(A2138="","",VLOOKUP($A2138,超越经验表!$A:$C,3,))</f>
        <v>20288000000000</v>
      </c>
      <c r="D2138" s="6">
        <f>IF(A2138="","",VLOOKUP($A2138,超越经验表!$A:$D,4,))</f>
        <v>2</v>
      </c>
      <c r="E2138" s="6" t="str">
        <f t="shared" si="100"/>
        <v>1.8万兆</v>
      </c>
      <c r="F2138" s="6">
        <f>IF(A2138="","",VLOOKUP($A2138,超越经验表!$A:$F,6,)-VLOOKUP($A$3-1,超越经验表!$A:$F,6,))</f>
        <v>1.8018081370387048E+16</v>
      </c>
      <c r="G2138" s="6">
        <f>IF(A2138="","",VLOOKUP($A2138,超越经验表!$A:$G,7,)-VLOOKUP($A$3-1,超越经验表!$A:$G,7,))</f>
        <v>2773</v>
      </c>
      <c r="H2138" s="6">
        <f t="shared" si="101"/>
        <v>2137</v>
      </c>
    </row>
    <row r="2139" spans="1:8" x14ac:dyDescent="0.2">
      <c r="A2139" s="5">
        <f t="shared" si="102"/>
        <v>2138</v>
      </c>
      <c r="B2139" s="5" t="str">
        <f>IF(A2139="","",VLOOKUP($A2139,超越经验表!$A:$B,2,))</f>
        <v>20.3万亿</v>
      </c>
      <c r="C2139" s="5">
        <f>IF(A2139="","",VLOOKUP($A2139,超越经验表!$A:$C,3,))</f>
        <v>20296000000000</v>
      </c>
      <c r="D2139" s="5">
        <f>IF(A2139="","",VLOOKUP($A2139,超越经验表!$A:$D,4,))</f>
        <v>2</v>
      </c>
      <c r="E2139" s="5" t="str">
        <f t="shared" si="100"/>
        <v>1.8万兆</v>
      </c>
      <c r="F2139" s="5">
        <f>IF(A2139="","",VLOOKUP($A2139,超越经验表!$A:$F,6,)-VLOOKUP($A$3-1,超越经验表!$A:$F,6,))</f>
        <v>1.8038369370387048E+16</v>
      </c>
      <c r="G2139" s="5">
        <f>IF(A2139="","",VLOOKUP($A2139,超越经验表!$A:$G,7,)-VLOOKUP($A$3-1,超越经验表!$A:$G,7,))</f>
        <v>2775</v>
      </c>
      <c r="H2139" s="5">
        <f t="shared" si="101"/>
        <v>2138</v>
      </c>
    </row>
    <row r="2140" spans="1:8" x14ac:dyDescent="0.2">
      <c r="A2140" s="11">
        <f t="shared" si="102"/>
        <v>2139</v>
      </c>
      <c r="B2140" s="6" t="str">
        <f>IF(A2140="","",VLOOKUP($A2140,超越经验表!$A:$B,2,))</f>
        <v>20.3万亿</v>
      </c>
      <c r="C2140" s="6">
        <f>IF(A2140="","",VLOOKUP($A2140,超越经验表!$A:$C,3,))</f>
        <v>20304000000000</v>
      </c>
      <c r="D2140" s="6">
        <f>IF(A2140="","",VLOOKUP($A2140,超越经验表!$A:$D,4,))</f>
        <v>2</v>
      </c>
      <c r="E2140" s="6" t="str">
        <f t="shared" si="100"/>
        <v>1.81万兆</v>
      </c>
      <c r="F2140" s="6">
        <f>IF(A2140="","",VLOOKUP($A2140,超越经验表!$A:$F,6,)-VLOOKUP($A$3-1,超越经验表!$A:$F,6,))</f>
        <v>1.8058665370387048E+16</v>
      </c>
      <c r="G2140" s="6">
        <f>IF(A2140="","",VLOOKUP($A2140,超越经验表!$A:$G,7,)-VLOOKUP($A$3-1,超越经验表!$A:$G,7,))</f>
        <v>2777</v>
      </c>
      <c r="H2140" s="6">
        <f t="shared" si="101"/>
        <v>2139</v>
      </c>
    </row>
    <row r="2141" spans="1:8" x14ac:dyDescent="0.2">
      <c r="A2141" s="5">
        <f t="shared" si="102"/>
        <v>2140</v>
      </c>
      <c r="B2141" s="5" t="str">
        <f>IF(A2141="","",VLOOKUP($A2141,超越经验表!$A:$B,2,))</f>
        <v>20.31万亿</v>
      </c>
      <c r="C2141" s="5">
        <f>IF(A2141="","",VLOOKUP($A2141,超越经验表!$A:$C,3,))</f>
        <v>20312000000000</v>
      </c>
      <c r="D2141" s="5">
        <f>IF(A2141="","",VLOOKUP($A2141,超越经验表!$A:$D,4,))</f>
        <v>2</v>
      </c>
      <c r="E2141" s="5" t="str">
        <f t="shared" si="100"/>
        <v>1.81万兆</v>
      </c>
      <c r="F2141" s="5">
        <f>IF(A2141="","",VLOOKUP($A2141,超越经验表!$A:$F,6,)-VLOOKUP($A$3-1,超越经验表!$A:$F,6,))</f>
        <v>1.8078969370387048E+16</v>
      </c>
      <c r="G2141" s="5">
        <f>IF(A2141="","",VLOOKUP($A2141,超越经验表!$A:$G,7,)-VLOOKUP($A$3-1,超越经验表!$A:$G,7,))</f>
        <v>2779</v>
      </c>
      <c r="H2141" s="5">
        <f t="shared" si="101"/>
        <v>2140</v>
      </c>
    </row>
    <row r="2142" spans="1:8" x14ac:dyDescent="0.2">
      <c r="A2142" s="11">
        <f t="shared" si="102"/>
        <v>2141</v>
      </c>
      <c r="B2142" s="6" t="str">
        <f>IF(A2142="","",VLOOKUP($A2142,超越经验表!$A:$B,2,))</f>
        <v>20.32万亿</v>
      </c>
      <c r="C2142" s="6">
        <f>IF(A2142="","",VLOOKUP($A2142,超越经验表!$A:$C,3,))</f>
        <v>20320000000000</v>
      </c>
      <c r="D2142" s="6">
        <f>IF(A2142="","",VLOOKUP($A2142,超越经验表!$A:$D,4,))</f>
        <v>2</v>
      </c>
      <c r="E2142" s="6" t="str">
        <f t="shared" si="100"/>
        <v>1.81万兆</v>
      </c>
      <c r="F2142" s="6">
        <f>IF(A2142="","",VLOOKUP($A2142,超越经验表!$A:$F,6,)-VLOOKUP($A$3-1,超越经验表!$A:$F,6,))</f>
        <v>1.8099281370387048E+16</v>
      </c>
      <c r="G2142" s="6">
        <f>IF(A2142="","",VLOOKUP($A2142,超越经验表!$A:$G,7,)-VLOOKUP($A$3-1,超越经验表!$A:$G,7,))</f>
        <v>2781</v>
      </c>
      <c r="H2142" s="6">
        <f t="shared" si="101"/>
        <v>2141</v>
      </c>
    </row>
    <row r="2143" spans="1:8" x14ac:dyDescent="0.2">
      <c r="A2143" s="5">
        <f t="shared" si="102"/>
        <v>2142</v>
      </c>
      <c r="B2143" s="5" t="str">
        <f>IF(A2143="","",VLOOKUP($A2143,超越经验表!$A:$B,2,))</f>
        <v>20.33万亿</v>
      </c>
      <c r="C2143" s="5">
        <f>IF(A2143="","",VLOOKUP($A2143,超越经验表!$A:$C,3,))</f>
        <v>20328000000000</v>
      </c>
      <c r="D2143" s="5">
        <f>IF(A2143="","",VLOOKUP($A2143,超越经验表!$A:$D,4,))</f>
        <v>2</v>
      </c>
      <c r="E2143" s="5" t="str">
        <f t="shared" si="100"/>
        <v>1.81万兆</v>
      </c>
      <c r="F2143" s="5">
        <f>IF(A2143="","",VLOOKUP($A2143,超越经验表!$A:$F,6,)-VLOOKUP($A$3-1,超越经验表!$A:$F,6,))</f>
        <v>1.8119601370387048E+16</v>
      </c>
      <c r="G2143" s="5">
        <f>IF(A2143="","",VLOOKUP($A2143,超越经验表!$A:$G,7,)-VLOOKUP($A$3-1,超越经验表!$A:$G,7,))</f>
        <v>2783</v>
      </c>
      <c r="H2143" s="5">
        <f t="shared" si="101"/>
        <v>2142</v>
      </c>
    </row>
    <row r="2144" spans="1:8" x14ac:dyDescent="0.2">
      <c r="A2144" s="11">
        <f t="shared" si="102"/>
        <v>2143</v>
      </c>
      <c r="B2144" s="6" t="str">
        <f>IF(A2144="","",VLOOKUP($A2144,超越经验表!$A:$B,2,))</f>
        <v>20.34万亿</v>
      </c>
      <c r="C2144" s="6">
        <f>IF(A2144="","",VLOOKUP($A2144,超越经验表!$A:$C,3,))</f>
        <v>20336000000000</v>
      </c>
      <c r="D2144" s="6">
        <f>IF(A2144="","",VLOOKUP($A2144,超越经验表!$A:$D,4,))</f>
        <v>2</v>
      </c>
      <c r="E2144" s="6" t="str">
        <f t="shared" si="100"/>
        <v>1.81万兆</v>
      </c>
      <c r="F2144" s="6">
        <f>IF(A2144="","",VLOOKUP($A2144,超越经验表!$A:$F,6,)-VLOOKUP($A$3-1,超越经验表!$A:$F,6,))</f>
        <v>1.8139929370387048E+16</v>
      </c>
      <c r="G2144" s="6">
        <f>IF(A2144="","",VLOOKUP($A2144,超越经验表!$A:$G,7,)-VLOOKUP($A$3-1,超越经验表!$A:$G,7,))</f>
        <v>2785</v>
      </c>
      <c r="H2144" s="6">
        <f t="shared" si="101"/>
        <v>2143</v>
      </c>
    </row>
    <row r="2145" spans="1:8" x14ac:dyDescent="0.2">
      <c r="A2145" s="5">
        <f t="shared" si="102"/>
        <v>2144</v>
      </c>
      <c r="B2145" s="5" t="str">
        <f>IF(A2145="","",VLOOKUP($A2145,超越经验表!$A:$B,2,))</f>
        <v>20.34万亿</v>
      </c>
      <c r="C2145" s="5">
        <f>IF(A2145="","",VLOOKUP($A2145,超越经验表!$A:$C,3,))</f>
        <v>20344000000000</v>
      </c>
      <c r="D2145" s="5">
        <f>IF(A2145="","",VLOOKUP($A2145,超越经验表!$A:$D,4,))</f>
        <v>2</v>
      </c>
      <c r="E2145" s="5" t="str">
        <f t="shared" si="100"/>
        <v>1.82万兆</v>
      </c>
      <c r="F2145" s="5">
        <f>IF(A2145="","",VLOOKUP($A2145,超越经验表!$A:$F,6,)-VLOOKUP($A$3-1,超越经验表!$A:$F,6,))</f>
        <v>1.8160265370387048E+16</v>
      </c>
      <c r="G2145" s="5">
        <f>IF(A2145="","",VLOOKUP($A2145,超越经验表!$A:$G,7,)-VLOOKUP($A$3-1,超越经验表!$A:$G,7,))</f>
        <v>2787</v>
      </c>
      <c r="H2145" s="5">
        <f t="shared" si="101"/>
        <v>2144</v>
      </c>
    </row>
    <row r="2146" spans="1:8" x14ac:dyDescent="0.2">
      <c r="A2146" s="11">
        <f t="shared" si="102"/>
        <v>2145</v>
      </c>
      <c r="B2146" s="6" t="str">
        <f>IF(A2146="","",VLOOKUP($A2146,超越经验表!$A:$B,2,))</f>
        <v>20.35万亿</v>
      </c>
      <c r="C2146" s="6">
        <f>IF(A2146="","",VLOOKUP($A2146,超越经验表!$A:$C,3,))</f>
        <v>20352000000000</v>
      </c>
      <c r="D2146" s="6">
        <f>IF(A2146="","",VLOOKUP($A2146,超越经验表!$A:$D,4,))</f>
        <v>2</v>
      </c>
      <c r="E2146" s="6" t="str">
        <f t="shared" si="100"/>
        <v>1.82万兆</v>
      </c>
      <c r="F2146" s="6">
        <f>IF(A2146="","",VLOOKUP($A2146,超越经验表!$A:$F,6,)-VLOOKUP($A$3-1,超越经验表!$A:$F,6,))</f>
        <v>1.8180609370387048E+16</v>
      </c>
      <c r="G2146" s="6">
        <f>IF(A2146="","",VLOOKUP($A2146,超越经验表!$A:$G,7,)-VLOOKUP($A$3-1,超越经验表!$A:$G,7,))</f>
        <v>2789</v>
      </c>
      <c r="H2146" s="6">
        <f t="shared" si="101"/>
        <v>2145</v>
      </c>
    </row>
    <row r="2147" spans="1:8" x14ac:dyDescent="0.2">
      <c r="A2147" s="5">
        <f t="shared" si="102"/>
        <v>2146</v>
      </c>
      <c r="B2147" s="5" t="str">
        <f>IF(A2147="","",VLOOKUP($A2147,超越经验表!$A:$B,2,))</f>
        <v>20.36万亿</v>
      </c>
      <c r="C2147" s="5">
        <f>IF(A2147="","",VLOOKUP($A2147,超越经验表!$A:$C,3,))</f>
        <v>20360000000000</v>
      </c>
      <c r="D2147" s="5">
        <f>IF(A2147="","",VLOOKUP($A2147,超越经验表!$A:$D,4,))</f>
        <v>2</v>
      </c>
      <c r="E2147" s="5" t="str">
        <f t="shared" si="100"/>
        <v>1.82万兆</v>
      </c>
      <c r="F2147" s="5">
        <f>IF(A2147="","",VLOOKUP($A2147,超越经验表!$A:$F,6,)-VLOOKUP($A$3-1,超越经验表!$A:$F,6,))</f>
        <v>1.8200961370387048E+16</v>
      </c>
      <c r="G2147" s="5">
        <f>IF(A2147="","",VLOOKUP($A2147,超越经验表!$A:$G,7,)-VLOOKUP($A$3-1,超越经验表!$A:$G,7,))</f>
        <v>2791</v>
      </c>
      <c r="H2147" s="5">
        <f t="shared" si="101"/>
        <v>2146</v>
      </c>
    </row>
    <row r="2148" spans="1:8" x14ac:dyDescent="0.2">
      <c r="A2148" s="11">
        <f t="shared" si="102"/>
        <v>2147</v>
      </c>
      <c r="B2148" s="6" t="str">
        <f>IF(A2148="","",VLOOKUP($A2148,超越经验表!$A:$B,2,))</f>
        <v>20.37万亿</v>
      </c>
      <c r="C2148" s="6">
        <f>IF(A2148="","",VLOOKUP($A2148,超越经验表!$A:$C,3,))</f>
        <v>20368000000000</v>
      </c>
      <c r="D2148" s="6">
        <f>IF(A2148="","",VLOOKUP($A2148,超越经验表!$A:$D,4,))</f>
        <v>2</v>
      </c>
      <c r="E2148" s="6" t="str">
        <f t="shared" si="100"/>
        <v>1.82万兆</v>
      </c>
      <c r="F2148" s="6">
        <f>IF(A2148="","",VLOOKUP($A2148,超越经验表!$A:$F,6,)-VLOOKUP($A$3-1,超越经验表!$A:$F,6,))</f>
        <v>1.8221321370387048E+16</v>
      </c>
      <c r="G2148" s="6">
        <f>IF(A2148="","",VLOOKUP($A2148,超越经验表!$A:$G,7,)-VLOOKUP($A$3-1,超越经验表!$A:$G,7,))</f>
        <v>2793</v>
      </c>
      <c r="H2148" s="6">
        <f t="shared" si="101"/>
        <v>2147</v>
      </c>
    </row>
    <row r="2149" spans="1:8" x14ac:dyDescent="0.2">
      <c r="A2149" s="5">
        <f t="shared" si="102"/>
        <v>2148</v>
      </c>
      <c r="B2149" s="5" t="str">
        <f>IF(A2149="","",VLOOKUP($A2149,超越经验表!$A:$B,2,))</f>
        <v>20.38万亿</v>
      </c>
      <c r="C2149" s="5">
        <f>IF(A2149="","",VLOOKUP($A2149,超越经验表!$A:$C,3,))</f>
        <v>20376000000000</v>
      </c>
      <c r="D2149" s="5">
        <f>IF(A2149="","",VLOOKUP($A2149,超越经验表!$A:$D,4,))</f>
        <v>2</v>
      </c>
      <c r="E2149" s="5" t="str">
        <f t="shared" si="100"/>
        <v>1.82万兆</v>
      </c>
      <c r="F2149" s="5">
        <f>IF(A2149="","",VLOOKUP($A2149,超越经验表!$A:$F,6,)-VLOOKUP($A$3-1,超越经验表!$A:$F,6,))</f>
        <v>1.8241689370387048E+16</v>
      </c>
      <c r="G2149" s="5">
        <f>IF(A2149="","",VLOOKUP($A2149,超越经验表!$A:$G,7,)-VLOOKUP($A$3-1,超越经验表!$A:$G,7,))</f>
        <v>2795</v>
      </c>
      <c r="H2149" s="5">
        <f t="shared" si="101"/>
        <v>2148</v>
      </c>
    </row>
    <row r="2150" spans="1:8" x14ac:dyDescent="0.2">
      <c r="A2150" s="11">
        <f t="shared" si="102"/>
        <v>2149</v>
      </c>
      <c r="B2150" s="6" t="str">
        <f>IF(A2150="","",VLOOKUP($A2150,超越经验表!$A:$B,2,))</f>
        <v>20.38万亿</v>
      </c>
      <c r="C2150" s="6">
        <f>IF(A2150="","",VLOOKUP($A2150,超越经验表!$A:$C,3,))</f>
        <v>20384000000000</v>
      </c>
      <c r="D2150" s="6">
        <f>IF(A2150="","",VLOOKUP($A2150,超越经验表!$A:$D,4,))</f>
        <v>2</v>
      </c>
      <c r="E2150" s="6" t="str">
        <f t="shared" si="100"/>
        <v>1.83万兆</v>
      </c>
      <c r="F2150" s="6">
        <f>IF(A2150="","",VLOOKUP($A2150,超越经验表!$A:$F,6,)-VLOOKUP($A$3-1,超越经验表!$A:$F,6,))</f>
        <v>1.8262065370387048E+16</v>
      </c>
      <c r="G2150" s="6">
        <f>IF(A2150="","",VLOOKUP($A2150,超越经验表!$A:$G,7,)-VLOOKUP($A$3-1,超越经验表!$A:$G,7,))</f>
        <v>2797</v>
      </c>
      <c r="H2150" s="6">
        <f t="shared" si="101"/>
        <v>2149</v>
      </c>
    </row>
    <row r="2151" spans="1:8" x14ac:dyDescent="0.2">
      <c r="A2151" s="5">
        <f t="shared" si="102"/>
        <v>2150</v>
      </c>
      <c r="B2151" s="5" t="str">
        <f>IF(A2151="","",VLOOKUP($A2151,超越经验表!$A:$B,2,))</f>
        <v>20.39万亿</v>
      </c>
      <c r="C2151" s="5">
        <f>IF(A2151="","",VLOOKUP($A2151,超越经验表!$A:$C,3,))</f>
        <v>20392000000000</v>
      </c>
      <c r="D2151" s="5">
        <f>IF(A2151="","",VLOOKUP($A2151,超越经验表!$A:$D,4,))</f>
        <v>2</v>
      </c>
      <c r="E2151" s="5" t="str">
        <f t="shared" si="100"/>
        <v>1.83万兆</v>
      </c>
      <c r="F2151" s="5">
        <f>IF(A2151="","",VLOOKUP($A2151,超越经验表!$A:$F,6,)-VLOOKUP($A$3-1,超越经验表!$A:$F,6,))</f>
        <v>1.8282449370387048E+16</v>
      </c>
      <c r="G2151" s="5">
        <f>IF(A2151="","",VLOOKUP($A2151,超越经验表!$A:$G,7,)-VLOOKUP($A$3-1,超越经验表!$A:$G,7,))</f>
        <v>2799</v>
      </c>
      <c r="H2151" s="5">
        <f t="shared" si="101"/>
        <v>2150</v>
      </c>
    </row>
    <row r="2152" spans="1:8" x14ac:dyDescent="0.2">
      <c r="A2152" s="11">
        <f t="shared" si="102"/>
        <v>2151</v>
      </c>
      <c r="B2152" s="6" t="str">
        <f>IF(A2152="","",VLOOKUP($A2152,超越经验表!$A:$B,2,))</f>
        <v>20.4万亿</v>
      </c>
      <c r="C2152" s="6">
        <f>IF(A2152="","",VLOOKUP($A2152,超越经验表!$A:$C,3,))</f>
        <v>20400000000000</v>
      </c>
      <c r="D2152" s="6">
        <f>IF(A2152="","",VLOOKUP($A2152,超越经验表!$A:$D,4,))</f>
        <v>2</v>
      </c>
      <c r="E2152" s="6" t="str">
        <f t="shared" si="100"/>
        <v>1.83万兆</v>
      </c>
      <c r="F2152" s="6">
        <f>IF(A2152="","",VLOOKUP($A2152,超越经验表!$A:$F,6,)-VLOOKUP($A$3-1,超越经验表!$A:$F,6,))</f>
        <v>1.8302841370387048E+16</v>
      </c>
      <c r="G2152" s="6">
        <f>IF(A2152="","",VLOOKUP($A2152,超越经验表!$A:$G,7,)-VLOOKUP($A$3-1,超越经验表!$A:$G,7,))</f>
        <v>2801</v>
      </c>
      <c r="H2152" s="6">
        <f t="shared" si="101"/>
        <v>2151</v>
      </c>
    </row>
    <row r="2153" spans="1:8" x14ac:dyDescent="0.2">
      <c r="A2153" s="5">
        <f t="shared" si="102"/>
        <v>2152</v>
      </c>
      <c r="B2153" s="5" t="str">
        <f>IF(A2153="","",VLOOKUP($A2153,超越经验表!$A:$B,2,))</f>
        <v>20.41万亿</v>
      </c>
      <c r="C2153" s="5">
        <f>IF(A2153="","",VLOOKUP($A2153,超越经验表!$A:$C,3,))</f>
        <v>20408000000000</v>
      </c>
      <c r="D2153" s="5">
        <f>IF(A2153="","",VLOOKUP($A2153,超越经验表!$A:$D,4,))</f>
        <v>2</v>
      </c>
      <c r="E2153" s="5" t="str">
        <f t="shared" si="100"/>
        <v>1.83万兆</v>
      </c>
      <c r="F2153" s="5">
        <f>IF(A2153="","",VLOOKUP($A2153,超越经验表!$A:$F,6,)-VLOOKUP($A$3-1,超越经验表!$A:$F,6,))</f>
        <v>1.8323241370387048E+16</v>
      </c>
      <c r="G2153" s="5">
        <f>IF(A2153="","",VLOOKUP($A2153,超越经验表!$A:$G,7,)-VLOOKUP($A$3-1,超越经验表!$A:$G,7,))</f>
        <v>2803</v>
      </c>
      <c r="H2153" s="5">
        <f t="shared" si="101"/>
        <v>2152</v>
      </c>
    </row>
    <row r="2154" spans="1:8" x14ac:dyDescent="0.2">
      <c r="A2154" s="11">
        <f t="shared" si="102"/>
        <v>2153</v>
      </c>
      <c r="B2154" s="6" t="str">
        <f>IF(A2154="","",VLOOKUP($A2154,超越经验表!$A:$B,2,))</f>
        <v>20.42万亿</v>
      </c>
      <c r="C2154" s="6">
        <f>IF(A2154="","",VLOOKUP($A2154,超越经验表!$A:$C,3,))</f>
        <v>20416000000000</v>
      </c>
      <c r="D2154" s="6">
        <f>IF(A2154="","",VLOOKUP($A2154,超越经验表!$A:$D,4,))</f>
        <v>2</v>
      </c>
      <c r="E2154" s="6" t="str">
        <f t="shared" si="100"/>
        <v>1.83万兆</v>
      </c>
      <c r="F2154" s="6">
        <f>IF(A2154="","",VLOOKUP($A2154,超越经验表!$A:$F,6,)-VLOOKUP($A$3-1,超越经验表!$A:$F,6,))</f>
        <v>1.8343649370387048E+16</v>
      </c>
      <c r="G2154" s="6">
        <f>IF(A2154="","",VLOOKUP($A2154,超越经验表!$A:$G,7,)-VLOOKUP($A$3-1,超越经验表!$A:$G,7,))</f>
        <v>2805</v>
      </c>
      <c r="H2154" s="6">
        <f t="shared" si="101"/>
        <v>2153</v>
      </c>
    </row>
    <row r="2155" spans="1:8" x14ac:dyDescent="0.2">
      <c r="A2155" s="5">
        <f t="shared" si="102"/>
        <v>2154</v>
      </c>
      <c r="B2155" s="5" t="str">
        <f>IF(A2155="","",VLOOKUP($A2155,超越经验表!$A:$B,2,))</f>
        <v>20.42万亿</v>
      </c>
      <c r="C2155" s="5">
        <f>IF(A2155="","",VLOOKUP($A2155,超越经验表!$A:$C,3,))</f>
        <v>20424000000000</v>
      </c>
      <c r="D2155" s="5">
        <f>IF(A2155="","",VLOOKUP($A2155,超越经验表!$A:$D,4,))</f>
        <v>2</v>
      </c>
      <c r="E2155" s="5" t="str">
        <f t="shared" si="100"/>
        <v>1.84万兆</v>
      </c>
      <c r="F2155" s="5">
        <f>IF(A2155="","",VLOOKUP($A2155,超越经验表!$A:$F,6,)-VLOOKUP($A$3-1,超越经验表!$A:$F,6,))</f>
        <v>1.8364065370387048E+16</v>
      </c>
      <c r="G2155" s="5">
        <f>IF(A2155="","",VLOOKUP($A2155,超越经验表!$A:$G,7,)-VLOOKUP($A$3-1,超越经验表!$A:$G,7,))</f>
        <v>2807</v>
      </c>
      <c r="H2155" s="5">
        <f t="shared" si="101"/>
        <v>2154</v>
      </c>
    </row>
    <row r="2156" spans="1:8" x14ac:dyDescent="0.2">
      <c r="A2156" s="11">
        <f t="shared" si="102"/>
        <v>2155</v>
      </c>
      <c r="B2156" s="6" t="str">
        <f>IF(A2156="","",VLOOKUP($A2156,超越经验表!$A:$B,2,))</f>
        <v>20.43万亿</v>
      </c>
      <c r="C2156" s="6">
        <f>IF(A2156="","",VLOOKUP($A2156,超越经验表!$A:$C,3,))</f>
        <v>20432000000000</v>
      </c>
      <c r="D2156" s="6">
        <f>IF(A2156="","",VLOOKUP($A2156,超越经验表!$A:$D,4,))</f>
        <v>2</v>
      </c>
      <c r="E2156" s="6" t="str">
        <f t="shared" si="100"/>
        <v>1.84万兆</v>
      </c>
      <c r="F2156" s="6">
        <f>IF(A2156="","",VLOOKUP($A2156,超越经验表!$A:$F,6,)-VLOOKUP($A$3-1,超越经验表!$A:$F,6,))</f>
        <v>1.8384489370387048E+16</v>
      </c>
      <c r="G2156" s="6">
        <f>IF(A2156="","",VLOOKUP($A2156,超越经验表!$A:$G,7,)-VLOOKUP($A$3-1,超越经验表!$A:$G,7,))</f>
        <v>2809</v>
      </c>
      <c r="H2156" s="6">
        <f t="shared" si="101"/>
        <v>2155</v>
      </c>
    </row>
    <row r="2157" spans="1:8" x14ac:dyDescent="0.2">
      <c r="A2157" s="5">
        <f t="shared" si="102"/>
        <v>2156</v>
      </c>
      <c r="B2157" s="5" t="str">
        <f>IF(A2157="","",VLOOKUP($A2157,超越经验表!$A:$B,2,))</f>
        <v>20.44万亿</v>
      </c>
      <c r="C2157" s="5">
        <f>IF(A2157="","",VLOOKUP($A2157,超越经验表!$A:$C,3,))</f>
        <v>20440000000000</v>
      </c>
      <c r="D2157" s="5">
        <f>IF(A2157="","",VLOOKUP($A2157,超越经验表!$A:$D,4,))</f>
        <v>2</v>
      </c>
      <c r="E2157" s="5" t="str">
        <f t="shared" si="100"/>
        <v>1.84万兆</v>
      </c>
      <c r="F2157" s="5">
        <f>IF(A2157="","",VLOOKUP($A2157,超越经验表!$A:$F,6,)-VLOOKUP($A$3-1,超越经验表!$A:$F,6,))</f>
        <v>1.8404921370387048E+16</v>
      </c>
      <c r="G2157" s="5">
        <f>IF(A2157="","",VLOOKUP($A2157,超越经验表!$A:$G,7,)-VLOOKUP($A$3-1,超越经验表!$A:$G,7,))</f>
        <v>2811</v>
      </c>
      <c r="H2157" s="5">
        <f t="shared" si="101"/>
        <v>2156</v>
      </c>
    </row>
    <row r="2158" spans="1:8" x14ac:dyDescent="0.2">
      <c r="A2158" s="11">
        <f t="shared" si="102"/>
        <v>2157</v>
      </c>
      <c r="B2158" s="6" t="str">
        <f>IF(A2158="","",VLOOKUP($A2158,超越经验表!$A:$B,2,))</f>
        <v>20.45万亿</v>
      </c>
      <c r="C2158" s="6">
        <f>IF(A2158="","",VLOOKUP($A2158,超越经验表!$A:$C,3,))</f>
        <v>20448000000000</v>
      </c>
      <c r="D2158" s="6">
        <f>IF(A2158="","",VLOOKUP($A2158,超越经验表!$A:$D,4,))</f>
        <v>2</v>
      </c>
      <c r="E2158" s="6" t="str">
        <f t="shared" si="100"/>
        <v>1.84万兆</v>
      </c>
      <c r="F2158" s="6">
        <f>IF(A2158="","",VLOOKUP($A2158,超越经验表!$A:$F,6,)-VLOOKUP($A$3-1,超越经验表!$A:$F,6,))</f>
        <v>1.8425361370387048E+16</v>
      </c>
      <c r="G2158" s="6">
        <f>IF(A2158="","",VLOOKUP($A2158,超越经验表!$A:$G,7,)-VLOOKUP($A$3-1,超越经验表!$A:$G,7,))</f>
        <v>2813</v>
      </c>
      <c r="H2158" s="6">
        <f t="shared" si="101"/>
        <v>2157</v>
      </c>
    </row>
    <row r="2159" spans="1:8" x14ac:dyDescent="0.2">
      <c r="A2159" s="5">
        <f t="shared" si="102"/>
        <v>2158</v>
      </c>
      <c r="B2159" s="5" t="str">
        <f>IF(A2159="","",VLOOKUP($A2159,超越经验表!$A:$B,2,))</f>
        <v>20.46万亿</v>
      </c>
      <c r="C2159" s="5">
        <f>IF(A2159="","",VLOOKUP($A2159,超越经验表!$A:$C,3,))</f>
        <v>20456000000000</v>
      </c>
      <c r="D2159" s="5">
        <f>IF(A2159="","",VLOOKUP($A2159,超越经验表!$A:$D,4,))</f>
        <v>2</v>
      </c>
      <c r="E2159" s="5" t="str">
        <f t="shared" si="100"/>
        <v>1.84万兆</v>
      </c>
      <c r="F2159" s="5">
        <f>IF(A2159="","",VLOOKUP($A2159,超越经验表!$A:$F,6,)-VLOOKUP($A$3-1,超越经验表!$A:$F,6,))</f>
        <v>1.8445809370387048E+16</v>
      </c>
      <c r="G2159" s="5">
        <f>IF(A2159="","",VLOOKUP($A2159,超越经验表!$A:$G,7,)-VLOOKUP($A$3-1,超越经验表!$A:$G,7,))</f>
        <v>2815</v>
      </c>
      <c r="H2159" s="5">
        <f t="shared" si="101"/>
        <v>2158</v>
      </c>
    </row>
    <row r="2160" spans="1:8" x14ac:dyDescent="0.2">
      <c r="A2160" s="11">
        <f t="shared" si="102"/>
        <v>2159</v>
      </c>
      <c r="B2160" s="6" t="str">
        <f>IF(A2160="","",VLOOKUP($A2160,超越经验表!$A:$B,2,))</f>
        <v>20.46万亿</v>
      </c>
      <c r="C2160" s="6">
        <f>IF(A2160="","",VLOOKUP($A2160,超越经验表!$A:$C,3,))</f>
        <v>20464000000000</v>
      </c>
      <c r="D2160" s="6">
        <f>IF(A2160="","",VLOOKUP($A2160,超越经验表!$A:$D,4,))</f>
        <v>2</v>
      </c>
      <c r="E2160" s="6" t="str">
        <f t="shared" si="100"/>
        <v>1.85万兆</v>
      </c>
      <c r="F2160" s="6">
        <f>IF(A2160="","",VLOOKUP($A2160,超越经验表!$A:$F,6,)-VLOOKUP($A$3-1,超越经验表!$A:$F,6,))</f>
        <v>1.8466265370387048E+16</v>
      </c>
      <c r="G2160" s="6">
        <f>IF(A2160="","",VLOOKUP($A2160,超越经验表!$A:$G,7,)-VLOOKUP($A$3-1,超越经验表!$A:$G,7,))</f>
        <v>2817</v>
      </c>
      <c r="H2160" s="6">
        <f t="shared" si="101"/>
        <v>2159</v>
      </c>
    </row>
    <row r="2161" spans="1:8" x14ac:dyDescent="0.2">
      <c r="A2161" s="5">
        <f t="shared" si="102"/>
        <v>2160</v>
      </c>
      <c r="B2161" s="5" t="str">
        <f>IF(A2161="","",VLOOKUP($A2161,超越经验表!$A:$B,2,))</f>
        <v>20.47万亿</v>
      </c>
      <c r="C2161" s="5">
        <f>IF(A2161="","",VLOOKUP($A2161,超越经验表!$A:$C,3,))</f>
        <v>20472000000000</v>
      </c>
      <c r="D2161" s="5">
        <f>IF(A2161="","",VLOOKUP($A2161,超越经验表!$A:$D,4,))</f>
        <v>2</v>
      </c>
      <c r="E2161" s="5" t="str">
        <f t="shared" si="100"/>
        <v>1.85万兆</v>
      </c>
      <c r="F2161" s="5">
        <f>IF(A2161="","",VLOOKUP($A2161,超越经验表!$A:$F,6,)-VLOOKUP($A$3-1,超越经验表!$A:$F,6,))</f>
        <v>1.8486729370387048E+16</v>
      </c>
      <c r="G2161" s="5">
        <f>IF(A2161="","",VLOOKUP($A2161,超越经验表!$A:$G,7,)-VLOOKUP($A$3-1,超越经验表!$A:$G,7,))</f>
        <v>2819</v>
      </c>
      <c r="H2161" s="5">
        <f t="shared" si="101"/>
        <v>2160</v>
      </c>
    </row>
    <row r="2162" spans="1:8" x14ac:dyDescent="0.2">
      <c r="A2162" s="11">
        <f t="shared" si="102"/>
        <v>2161</v>
      </c>
      <c r="B2162" s="6" t="str">
        <f>IF(A2162="","",VLOOKUP($A2162,超越经验表!$A:$B,2,))</f>
        <v>20.48万亿</v>
      </c>
      <c r="C2162" s="6">
        <f>IF(A2162="","",VLOOKUP($A2162,超越经验表!$A:$C,3,))</f>
        <v>20480000000000</v>
      </c>
      <c r="D2162" s="6">
        <f>IF(A2162="","",VLOOKUP($A2162,超越经验表!$A:$D,4,))</f>
        <v>2</v>
      </c>
      <c r="E2162" s="6" t="str">
        <f t="shared" si="100"/>
        <v>1.85万兆</v>
      </c>
      <c r="F2162" s="6">
        <f>IF(A2162="","",VLOOKUP($A2162,超越经验表!$A:$F,6,)-VLOOKUP($A$3-1,超越经验表!$A:$F,6,))</f>
        <v>1.8507201370387048E+16</v>
      </c>
      <c r="G2162" s="6">
        <f>IF(A2162="","",VLOOKUP($A2162,超越经验表!$A:$G,7,)-VLOOKUP($A$3-1,超越经验表!$A:$G,7,))</f>
        <v>2821</v>
      </c>
      <c r="H2162" s="6">
        <f t="shared" si="101"/>
        <v>2161</v>
      </c>
    </row>
    <row r="2163" spans="1:8" x14ac:dyDescent="0.2">
      <c r="A2163" s="5">
        <f t="shared" si="102"/>
        <v>2162</v>
      </c>
      <c r="B2163" s="5" t="str">
        <f>IF(A2163="","",VLOOKUP($A2163,超越经验表!$A:$B,2,))</f>
        <v>20.49万亿</v>
      </c>
      <c r="C2163" s="5">
        <f>IF(A2163="","",VLOOKUP($A2163,超越经验表!$A:$C,3,))</f>
        <v>20488000000000</v>
      </c>
      <c r="D2163" s="5">
        <f>IF(A2163="","",VLOOKUP($A2163,超越经验表!$A:$D,4,))</f>
        <v>2</v>
      </c>
      <c r="E2163" s="5" t="str">
        <f t="shared" si="100"/>
        <v>1.85万兆</v>
      </c>
      <c r="F2163" s="5">
        <f>IF(A2163="","",VLOOKUP($A2163,超越经验表!$A:$F,6,)-VLOOKUP($A$3-1,超越经验表!$A:$F,6,))</f>
        <v>1.8527681370387048E+16</v>
      </c>
      <c r="G2163" s="5">
        <f>IF(A2163="","",VLOOKUP($A2163,超越经验表!$A:$G,7,)-VLOOKUP($A$3-1,超越经验表!$A:$G,7,))</f>
        <v>2823</v>
      </c>
      <c r="H2163" s="5">
        <f t="shared" si="101"/>
        <v>2162</v>
      </c>
    </row>
    <row r="2164" spans="1:8" x14ac:dyDescent="0.2">
      <c r="A2164" s="11">
        <f t="shared" si="102"/>
        <v>2163</v>
      </c>
      <c r="B2164" s="6" t="str">
        <f>IF(A2164="","",VLOOKUP($A2164,超越经验表!$A:$B,2,))</f>
        <v>20.5万亿</v>
      </c>
      <c r="C2164" s="6">
        <f>IF(A2164="","",VLOOKUP($A2164,超越经验表!$A:$C,3,))</f>
        <v>20496000000000</v>
      </c>
      <c r="D2164" s="6">
        <f>IF(A2164="","",VLOOKUP($A2164,超越经验表!$A:$D,4,))</f>
        <v>2</v>
      </c>
      <c r="E2164" s="6" t="str">
        <f t="shared" si="100"/>
        <v>1.85万兆</v>
      </c>
      <c r="F2164" s="6">
        <f>IF(A2164="","",VLOOKUP($A2164,超越经验表!$A:$F,6,)-VLOOKUP($A$3-1,超越经验表!$A:$F,6,))</f>
        <v>1.8548169370387048E+16</v>
      </c>
      <c r="G2164" s="6">
        <f>IF(A2164="","",VLOOKUP($A2164,超越经验表!$A:$G,7,)-VLOOKUP($A$3-1,超越经验表!$A:$G,7,))</f>
        <v>2825</v>
      </c>
      <c r="H2164" s="6">
        <f t="shared" si="101"/>
        <v>2163</v>
      </c>
    </row>
    <row r="2165" spans="1:8" x14ac:dyDescent="0.2">
      <c r="A2165" s="5">
        <f t="shared" si="102"/>
        <v>2164</v>
      </c>
      <c r="B2165" s="5" t="str">
        <f>IF(A2165="","",VLOOKUP($A2165,超越经验表!$A:$B,2,))</f>
        <v>20.5万亿</v>
      </c>
      <c r="C2165" s="5">
        <f>IF(A2165="","",VLOOKUP($A2165,超越经验表!$A:$C,3,))</f>
        <v>20504000000000</v>
      </c>
      <c r="D2165" s="5">
        <f>IF(A2165="","",VLOOKUP($A2165,超越经验表!$A:$D,4,))</f>
        <v>2</v>
      </c>
      <c r="E2165" s="5" t="str">
        <f t="shared" si="100"/>
        <v>1.86万兆</v>
      </c>
      <c r="F2165" s="5">
        <f>IF(A2165="","",VLOOKUP($A2165,超越经验表!$A:$F,6,)-VLOOKUP($A$3-1,超越经验表!$A:$F,6,))</f>
        <v>1.8568665370387048E+16</v>
      </c>
      <c r="G2165" s="5">
        <f>IF(A2165="","",VLOOKUP($A2165,超越经验表!$A:$G,7,)-VLOOKUP($A$3-1,超越经验表!$A:$G,7,))</f>
        <v>2827</v>
      </c>
      <c r="H2165" s="5">
        <f t="shared" si="101"/>
        <v>2164</v>
      </c>
    </row>
    <row r="2166" spans="1:8" x14ac:dyDescent="0.2">
      <c r="A2166" s="11">
        <f t="shared" si="102"/>
        <v>2165</v>
      </c>
      <c r="B2166" s="6" t="str">
        <f>IF(A2166="","",VLOOKUP($A2166,超越经验表!$A:$B,2,))</f>
        <v>20.51万亿</v>
      </c>
      <c r="C2166" s="6">
        <f>IF(A2166="","",VLOOKUP($A2166,超越经验表!$A:$C,3,))</f>
        <v>20512000000000</v>
      </c>
      <c r="D2166" s="6">
        <f>IF(A2166="","",VLOOKUP($A2166,超越经验表!$A:$D,4,))</f>
        <v>2</v>
      </c>
      <c r="E2166" s="6" t="str">
        <f t="shared" si="100"/>
        <v>1.86万兆</v>
      </c>
      <c r="F2166" s="6">
        <f>IF(A2166="","",VLOOKUP($A2166,超越经验表!$A:$F,6,)-VLOOKUP($A$3-1,超越经验表!$A:$F,6,))</f>
        <v>1.8589169370387048E+16</v>
      </c>
      <c r="G2166" s="6">
        <f>IF(A2166="","",VLOOKUP($A2166,超越经验表!$A:$G,7,)-VLOOKUP($A$3-1,超越经验表!$A:$G,7,))</f>
        <v>2829</v>
      </c>
      <c r="H2166" s="6">
        <f t="shared" si="101"/>
        <v>2165</v>
      </c>
    </row>
    <row r="2167" spans="1:8" x14ac:dyDescent="0.2">
      <c r="A2167" s="5">
        <f t="shared" si="102"/>
        <v>2166</v>
      </c>
      <c r="B2167" s="5" t="str">
        <f>IF(A2167="","",VLOOKUP($A2167,超越经验表!$A:$B,2,))</f>
        <v>20.52万亿</v>
      </c>
      <c r="C2167" s="5">
        <f>IF(A2167="","",VLOOKUP($A2167,超越经验表!$A:$C,3,))</f>
        <v>20520000000000</v>
      </c>
      <c r="D2167" s="5">
        <f>IF(A2167="","",VLOOKUP($A2167,超越经验表!$A:$D,4,))</f>
        <v>2</v>
      </c>
      <c r="E2167" s="5" t="str">
        <f t="shared" si="100"/>
        <v>1.86万兆</v>
      </c>
      <c r="F2167" s="5">
        <f>IF(A2167="","",VLOOKUP($A2167,超越经验表!$A:$F,6,)-VLOOKUP($A$3-1,超越经验表!$A:$F,6,))</f>
        <v>1.8609681370387048E+16</v>
      </c>
      <c r="G2167" s="5">
        <f>IF(A2167="","",VLOOKUP($A2167,超越经验表!$A:$G,7,)-VLOOKUP($A$3-1,超越经验表!$A:$G,7,))</f>
        <v>2831</v>
      </c>
      <c r="H2167" s="5">
        <f t="shared" si="101"/>
        <v>2166</v>
      </c>
    </row>
    <row r="2168" spans="1:8" x14ac:dyDescent="0.2">
      <c r="A2168" s="11">
        <f t="shared" si="102"/>
        <v>2167</v>
      </c>
      <c r="B2168" s="6" t="str">
        <f>IF(A2168="","",VLOOKUP($A2168,超越经验表!$A:$B,2,))</f>
        <v>20.53万亿</v>
      </c>
      <c r="C2168" s="6">
        <f>IF(A2168="","",VLOOKUP($A2168,超越经验表!$A:$C,3,))</f>
        <v>20528000000000</v>
      </c>
      <c r="D2168" s="6">
        <f>IF(A2168="","",VLOOKUP($A2168,超越经验表!$A:$D,4,))</f>
        <v>2</v>
      </c>
      <c r="E2168" s="6" t="str">
        <f t="shared" si="100"/>
        <v>1.86万兆</v>
      </c>
      <c r="F2168" s="6">
        <f>IF(A2168="","",VLOOKUP($A2168,超越经验表!$A:$F,6,)-VLOOKUP($A$3-1,超越经验表!$A:$F,6,))</f>
        <v>1.8630201370387048E+16</v>
      </c>
      <c r="G2168" s="6">
        <f>IF(A2168="","",VLOOKUP($A2168,超越经验表!$A:$G,7,)-VLOOKUP($A$3-1,超越经验表!$A:$G,7,))</f>
        <v>2833</v>
      </c>
      <c r="H2168" s="6">
        <f t="shared" si="101"/>
        <v>2167</v>
      </c>
    </row>
    <row r="2169" spans="1:8" x14ac:dyDescent="0.2">
      <c r="A2169" s="5">
        <f t="shared" si="102"/>
        <v>2168</v>
      </c>
      <c r="B2169" s="5" t="str">
        <f>IF(A2169="","",VLOOKUP($A2169,超越经验表!$A:$B,2,))</f>
        <v>20.54万亿</v>
      </c>
      <c r="C2169" s="5">
        <f>IF(A2169="","",VLOOKUP($A2169,超越经验表!$A:$C,3,))</f>
        <v>20536000000000</v>
      </c>
      <c r="D2169" s="5">
        <f>IF(A2169="","",VLOOKUP($A2169,超越经验表!$A:$D,4,))</f>
        <v>2</v>
      </c>
      <c r="E2169" s="5" t="str">
        <f t="shared" si="100"/>
        <v>1.87万兆</v>
      </c>
      <c r="F2169" s="5">
        <f>IF(A2169="","",VLOOKUP($A2169,超越经验表!$A:$F,6,)-VLOOKUP($A$3-1,超越经验表!$A:$F,6,))</f>
        <v>1.8650729370387048E+16</v>
      </c>
      <c r="G2169" s="5">
        <f>IF(A2169="","",VLOOKUP($A2169,超越经验表!$A:$G,7,)-VLOOKUP($A$3-1,超越经验表!$A:$G,7,))</f>
        <v>2835</v>
      </c>
      <c r="H2169" s="5">
        <f t="shared" si="101"/>
        <v>2168</v>
      </c>
    </row>
    <row r="2170" spans="1:8" x14ac:dyDescent="0.2">
      <c r="A2170" s="11">
        <f t="shared" si="102"/>
        <v>2169</v>
      </c>
      <c r="B2170" s="6" t="str">
        <f>IF(A2170="","",VLOOKUP($A2170,超越经验表!$A:$B,2,))</f>
        <v>20.54万亿</v>
      </c>
      <c r="C2170" s="6">
        <f>IF(A2170="","",VLOOKUP($A2170,超越经验表!$A:$C,3,))</f>
        <v>20544000000000</v>
      </c>
      <c r="D2170" s="6">
        <f>IF(A2170="","",VLOOKUP($A2170,超越经验表!$A:$D,4,))</f>
        <v>2</v>
      </c>
      <c r="E2170" s="6" t="str">
        <f t="shared" si="100"/>
        <v>1.87万兆</v>
      </c>
      <c r="F2170" s="6">
        <f>IF(A2170="","",VLOOKUP($A2170,超越经验表!$A:$F,6,)-VLOOKUP($A$3-1,超越经验表!$A:$F,6,))</f>
        <v>1.8671265370387048E+16</v>
      </c>
      <c r="G2170" s="6">
        <f>IF(A2170="","",VLOOKUP($A2170,超越经验表!$A:$G,7,)-VLOOKUP($A$3-1,超越经验表!$A:$G,7,))</f>
        <v>2837</v>
      </c>
      <c r="H2170" s="6">
        <f t="shared" si="101"/>
        <v>2169</v>
      </c>
    </row>
    <row r="2171" spans="1:8" x14ac:dyDescent="0.2">
      <c r="A2171" s="5">
        <f t="shared" si="102"/>
        <v>2170</v>
      </c>
      <c r="B2171" s="5" t="str">
        <f>IF(A2171="","",VLOOKUP($A2171,超越经验表!$A:$B,2,))</f>
        <v>20.55万亿</v>
      </c>
      <c r="C2171" s="5">
        <f>IF(A2171="","",VLOOKUP($A2171,超越经验表!$A:$C,3,))</f>
        <v>20552000000000</v>
      </c>
      <c r="D2171" s="5">
        <f>IF(A2171="","",VLOOKUP($A2171,超越经验表!$A:$D,4,))</f>
        <v>2</v>
      </c>
      <c r="E2171" s="5" t="str">
        <f t="shared" si="100"/>
        <v>1.87万兆</v>
      </c>
      <c r="F2171" s="5">
        <f>IF(A2171="","",VLOOKUP($A2171,超越经验表!$A:$F,6,)-VLOOKUP($A$3-1,超越经验表!$A:$F,6,))</f>
        <v>1.8691809370387048E+16</v>
      </c>
      <c r="G2171" s="5">
        <f>IF(A2171="","",VLOOKUP($A2171,超越经验表!$A:$G,7,)-VLOOKUP($A$3-1,超越经验表!$A:$G,7,))</f>
        <v>2839</v>
      </c>
      <c r="H2171" s="5">
        <f t="shared" si="101"/>
        <v>2170</v>
      </c>
    </row>
    <row r="2172" spans="1:8" x14ac:dyDescent="0.2">
      <c r="A2172" s="11">
        <f t="shared" si="102"/>
        <v>2171</v>
      </c>
      <c r="B2172" s="6" t="str">
        <f>IF(A2172="","",VLOOKUP($A2172,超越经验表!$A:$B,2,))</f>
        <v>20.56万亿</v>
      </c>
      <c r="C2172" s="6">
        <f>IF(A2172="","",VLOOKUP($A2172,超越经验表!$A:$C,3,))</f>
        <v>20560000000000</v>
      </c>
      <c r="D2172" s="6">
        <f>IF(A2172="","",VLOOKUP($A2172,超越经验表!$A:$D,4,))</f>
        <v>2</v>
      </c>
      <c r="E2172" s="6" t="str">
        <f t="shared" si="100"/>
        <v>1.87万兆</v>
      </c>
      <c r="F2172" s="6">
        <f>IF(A2172="","",VLOOKUP($A2172,超越经验表!$A:$F,6,)-VLOOKUP($A$3-1,超越经验表!$A:$F,6,))</f>
        <v>1.8712361370387048E+16</v>
      </c>
      <c r="G2172" s="6">
        <f>IF(A2172="","",VLOOKUP($A2172,超越经验表!$A:$G,7,)-VLOOKUP($A$3-1,超越经验表!$A:$G,7,))</f>
        <v>2841</v>
      </c>
      <c r="H2172" s="6">
        <f t="shared" si="101"/>
        <v>2171</v>
      </c>
    </row>
    <row r="2173" spans="1:8" x14ac:dyDescent="0.2">
      <c r="A2173" s="5">
        <f t="shared" si="102"/>
        <v>2172</v>
      </c>
      <c r="B2173" s="5" t="str">
        <f>IF(A2173="","",VLOOKUP($A2173,超越经验表!$A:$B,2,))</f>
        <v>20.57万亿</v>
      </c>
      <c r="C2173" s="5">
        <f>IF(A2173="","",VLOOKUP($A2173,超越经验表!$A:$C,3,))</f>
        <v>20568000000000</v>
      </c>
      <c r="D2173" s="5">
        <f>IF(A2173="","",VLOOKUP($A2173,超越经验表!$A:$D,4,))</f>
        <v>2</v>
      </c>
      <c r="E2173" s="5" t="str">
        <f t="shared" si="100"/>
        <v>1.87万兆</v>
      </c>
      <c r="F2173" s="5">
        <f>IF(A2173="","",VLOOKUP($A2173,超越经验表!$A:$F,6,)-VLOOKUP($A$3-1,超越经验表!$A:$F,6,))</f>
        <v>1.8732921370387048E+16</v>
      </c>
      <c r="G2173" s="5">
        <f>IF(A2173="","",VLOOKUP($A2173,超越经验表!$A:$G,7,)-VLOOKUP($A$3-1,超越经验表!$A:$G,7,))</f>
        <v>2843</v>
      </c>
      <c r="H2173" s="5">
        <f t="shared" si="101"/>
        <v>2172</v>
      </c>
    </row>
    <row r="2174" spans="1:8" x14ac:dyDescent="0.2">
      <c r="A2174" s="11">
        <f t="shared" si="102"/>
        <v>2173</v>
      </c>
      <c r="B2174" s="6" t="str">
        <f>IF(A2174="","",VLOOKUP($A2174,超越经验表!$A:$B,2,))</f>
        <v>20.58万亿</v>
      </c>
      <c r="C2174" s="6">
        <f>IF(A2174="","",VLOOKUP($A2174,超越经验表!$A:$C,3,))</f>
        <v>20576000000000</v>
      </c>
      <c r="D2174" s="6">
        <f>IF(A2174="","",VLOOKUP($A2174,超越经验表!$A:$D,4,))</f>
        <v>2</v>
      </c>
      <c r="E2174" s="6" t="str">
        <f t="shared" si="100"/>
        <v>1.88万兆</v>
      </c>
      <c r="F2174" s="6">
        <f>IF(A2174="","",VLOOKUP($A2174,超越经验表!$A:$F,6,)-VLOOKUP($A$3-1,超越经验表!$A:$F,6,))</f>
        <v>1.8753489370387048E+16</v>
      </c>
      <c r="G2174" s="6">
        <f>IF(A2174="","",VLOOKUP($A2174,超越经验表!$A:$G,7,)-VLOOKUP($A$3-1,超越经验表!$A:$G,7,))</f>
        <v>2845</v>
      </c>
      <c r="H2174" s="6">
        <f t="shared" si="101"/>
        <v>2173</v>
      </c>
    </row>
    <row r="2175" spans="1:8" x14ac:dyDescent="0.2">
      <c r="A2175" s="5">
        <f t="shared" si="102"/>
        <v>2174</v>
      </c>
      <c r="B2175" s="5" t="str">
        <f>IF(A2175="","",VLOOKUP($A2175,超越经验表!$A:$B,2,))</f>
        <v>20.58万亿</v>
      </c>
      <c r="C2175" s="5">
        <f>IF(A2175="","",VLOOKUP($A2175,超越经验表!$A:$C,3,))</f>
        <v>20584000000000</v>
      </c>
      <c r="D2175" s="5">
        <f>IF(A2175="","",VLOOKUP($A2175,超越经验表!$A:$D,4,))</f>
        <v>2</v>
      </c>
      <c r="E2175" s="5" t="str">
        <f t="shared" si="100"/>
        <v>1.88万兆</v>
      </c>
      <c r="F2175" s="5">
        <f>IF(A2175="","",VLOOKUP($A2175,超越经验表!$A:$F,6,)-VLOOKUP($A$3-1,超越经验表!$A:$F,6,))</f>
        <v>1.8774065370387048E+16</v>
      </c>
      <c r="G2175" s="5">
        <f>IF(A2175="","",VLOOKUP($A2175,超越经验表!$A:$G,7,)-VLOOKUP($A$3-1,超越经验表!$A:$G,7,))</f>
        <v>2847</v>
      </c>
      <c r="H2175" s="5">
        <f t="shared" si="101"/>
        <v>2174</v>
      </c>
    </row>
    <row r="2176" spans="1:8" x14ac:dyDescent="0.2">
      <c r="A2176" s="11">
        <f t="shared" si="102"/>
        <v>2175</v>
      </c>
      <c r="B2176" s="6" t="str">
        <f>IF(A2176="","",VLOOKUP($A2176,超越经验表!$A:$B,2,))</f>
        <v>20.59万亿</v>
      </c>
      <c r="C2176" s="6">
        <f>IF(A2176="","",VLOOKUP($A2176,超越经验表!$A:$C,3,))</f>
        <v>20592000000000</v>
      </c>
      <c r="D2176" s="6">
        <f>IF(A2176="","",VLOOKUP($A2176,超越经验表!$A:$D,4,))</f>
        <v>2</v>
      </c>
      <c r="E2176" s="6" t="str">
        <f t="shared" si="100"/>
        <v>1.88万兆</v>
      </c>
      <c r="F2176" s="6">
        <f>IF(A2176="","",VLOOKUP($A2176,超越经验表!$A:$F,6,)-VLOOKUP($A$3-1,超越经验表!$A:$F,6,))</f>
        <v>1.8794649370387048E+16</v>
      </c>
      <c r="G2176" s="6">
        <f>IF(A2176="","",VLOOKUP($A2176,超越经验表!$A:$G,7,)-VLOOKUP($A$3-1,超越经验表!$A:$G,7,))</f>
        <v>2849</v>
      </c>
      <c r="H2176" s="6">
        <f t="shared" si="101"/>
        <v>2175</v>
      </c>
    </row>
    <row r="2177" spans="1:8" x14ac:dyDescent="0.2">
      <c r="A2177" s="5">
        <f t="shared" si="102"/>
        <v>2176</v>
      </c>
      <c r="B2177" s="5" t="str">
        <f>IF(A2177="","",VLOOKUP($A2177,超越经验表!$A:$B,2,))</f>
        <v>20.6万亿</v>
      </c>
      <c r="C2177" s="5">
        <f>IF(A2177="","",VLOOKUP($A2177,超越经验表!$A:$C,3,))</f>
        <v>20600000000000</v>
      </c>
      <c r="D2177" s="5">
        <f>IF(A2177="","",VLOOKUP($A2177,超越经验表!$A:$D,4,))</f>
        <v>2</v>
      </c>
      <c r="E2177" s="5" t="str">
        <f t="shared" si="100"/>
        <v>1.88万兆</v>
      </c>
      <c r="F2177" s="5">
        <f>IF(A2177="","",VLOOKUP($A2177,超越经验表!$A:$F,6,)-VLOOKUP($A$3-1,超越经验表!$A:$F,6,))</f>
        <v>1.8815241370387048E+16</v>
      </c>
      <c r="G2177" s="5">
        <f>IF(A2177="","",VLOOKUP($A2177,超越经验表!$A:$G,7,)-VLOOKUP($A$3-1,超越经验表!$A:$G,7,))</f>
        <v>2851</v>
      </c>
      <c r="H2177" s="5">
        <f t="shared" si="101"/>
        <v>2176</v>
      </c>
    </row>
    <row r="2178" spans="1:8" x14ac:dyDescent="0.2">
      <c r="A2178" s="11">
        <f t="shared" si="102"/>
        <v>2177</v>
      </c>
      <c r="B2178" s="6" t="str">
        <f>IF(A2178="","",VLOOKUP($A2178,超越经验表!$A:$B,2,))</f>
        <v>20.61万亿</v>
      </c>
      <c r="C2178" s="6">
        <f>IF(A2178="","",VLOOKUP($A2178,超越经验表!$A:$C,3,))</f>
        <v>20608000000000</v>
      </c>
      <c r="D2178" s="6">
        <f>IF(A2178="","",VLOOKUP($A2178,超越经验表!$A:$D,4,))</f>
        <v>2</v>
      </c>
      <c r="E2178" s="6" t="str">
        <f t="shared" si="100"/>
        <v>1.88万兆</v>
      </c>
      <c r="F2178" s="6">
        <f>IF(A2178="","",VLOOKUP($A2178,超越经验表!$A:$F,6,)-VLOOKUP($A$3-1,超越经验表!$A:$F,6,))</f>
        <v>1.8835841370387048E+16</v>
      </c>
      <c r="G2178" s="6">
        <f>IF(A2178="","",VLOOKUP($A2178,超越经验表!$A:$G,7,)-VLOOKUP($A$3-1,超越经验表!$A:$G,7,))</f>
        <v>2853</v>
      </c>
      <c r="H2178" s="6">
        <f t="shared" si="101"/>
        <v>2177</v>
      </c>
    </row>
    <row r="2179" spans="1:8" x14ac:dyDescent="0.2">
      <c r="A2179" s="5">
        <f t="shared" si="102"/>
        <v>2178</v>
      </c>
      <c r="B2179" s="5" t="str">
        <f>IF(A2179="","",VLOOKUP($A2179,超越经验表!$A:$B,2,))</f>
        <v>20.62万亿</v>
      </c>
      <c r="C2179" s="5">
        <f>IF(A2179="","",VLOOKUP($A2179,超越经验表!$A:$C,3,))</f>
        <v>20616000000000</v>
      </c>
      <c r="D2179" s="5">
        <f>IF(A2179="","",VLOOKUP($A2179,超越经验表!$A:$D,4,))</f>
        <v>2</v>
      </c>
      <c r="E2179" s="5" t="str">
        <f t="shared" si="100"/>
        <v>1.89万兆</v>
      </c>
      <c r="F2179" s="5">
        <f>IF(A2179="","",VLOOKUP($A2179,超越经验表!$A:$F,6,)-VLOOKUP($A$3-1,超越经验表!$A:$F,6,))</f>
        <v>1.8856449370387048E+16</v>
      </c>
      <c r="G2179" s="5">
        <f>IF(A2179="","",VLOOKUP($A2179,超越经验表!$A:$G,7,)-VLOOKUP($A$3-1,超越经验表!$A:$G,7,))</f>
        <v>2855</v>
      </c>
      <c r="H2179" s="5">
        <f t="shared" si="101"/>
        <v>2178</v>
      </c>
    </row>
    <row r="2180" spans="1:8" x14ac:dyDescent="0.2">
      <c r="A2180" s="11">
        <f t="shared" si="102"/>
        <v>2179</v>
      </c>
      <c r="B2180" s="6" t="str">
        <f>IF(A2180="","",VLOOKUP($A2180,超越经验表!$A:$B,2,))</f>
        <v>20.62万亿</v>
      </c>
      <c r="C2180" s="6">
        <f>IF(A2180="","",VLOOKUP($A2180,超越经验表!$A:$C,3,))</f>
        <v>20624000000000</v>
      </c>
      <c r="D2180" s="6">
        <f>IF(A2180="","",VLOOKUP($A2180,超越经验表!$A:$D,4,))</f>
        <v>2</v>
      </c>
      <c r="E2180" s="6" t="str">
        <f t="shared" si="100"/>
        <v>1.89万兆</v>
      </c>
      <c r="F2180" s="6">
        <f>IF(A2180="","",VLOOKUP($A2180,超越经验表!$A:$F,6,)-VLOOKUP($A$3-1,超越经验表!$A:$F,6,))</f>
        <v>1.8877065370387048E+16</v>
      </c>
      <c r="G2180" s="6">
        <f>IF(A2180="","",VLOOKUP($A2180,超越经验表!$A:$G,7,)-VLOOKUP($A$3-1,超越经验表!$A:$G,7,))</f>
        <v>2857</v>
      </c>
      <c r="H2180" s="6">
        <f t="shared" si="101"/>
        <v>2179</v>
      </c>
    </row>
    <row r="2181" spans="1:8" x14ac:dyDescent="0.2">
      <c r="A2181" s="5">
        <f t="shared" si="102"/>
        <v>2180</v>
      </c>
      <c r="B2181" s="5" t="str">
        <f>IF(A2181="","",VLOOKUP($A2181,超越经验表!$A:$B,2,))</f>
        <v>20.63万亿</v>
      </c>
      <c r="C2181" s="5">
        <f>IF(A2181="","",VLOOKUP($A2181,超越经验表!$A:$C,3,))</f>
        <v>20632000000000</v>
      </c>
      <c r="D2181" s="5">
        <f>IF(A2181="","",VLOOKUP($A2181,超越经验表!$A:$D,4,))</f>
        <v>2</v>
      </c>
      <c r="E2181" s="5" t="str">
        <f t="shared" ref="E2181:E2244" si="103">IF(A2181="","",IF(F2181&gt;9999999999999990,ROUND(F2181/10000000000000000,2)&amp;"万兆",IF(F2181&gt;999999999999,ROUND(F2181/1000000000000,2)&amp;"万亿",IF(F2181&gt;99999999,ROUND(F2181/100000000,2)&amp;"亿",ROUND(F2181/10000,2)&amp;"万"))))</f>
        <v>1.89万兆</v>
      </c>
      <c r="F2181" s="5">
        <f>IF(A2181="","",VLOOKUP($A2181,超越经验表!$A:$F,6,)-VLOOKUP($A$3-1,超越经验表!$A:$F,6,))</f>
        <v>1.8897689370387048E+16</v>
      </c>
      <c r="G2181" s="5">
        <f>IF(A2181="","",VLOOKUP($A2181,超越经验表!$A:$G,7,)-VLOOKUP($A$3-1,超越经验表!$A:$G,7,))</f>
        <v>2859</v>
      </c>
      <c r="H2181" s="5">
        <f t="shared" ref="H2181:H2244" si="104">A2181</f>
        <v>2180</v>
      </c>
    </row>
    <row r="2182" spans="1:8" x14ac:dyDescent="0.2">
      <c r="A2182" s="11">
        <f t="shared" si="102"/>
        <v>2181</v>
      </c>
      <c r="B2182" s="6" t="str">
        <f>IF(A2182="","",VLOOKUP($A2182,超越经验表!$A:$B,2,))</f>
        <v>20.64万亿</v>
      </c>
      <c r="C2182" s="6">
        <f>IF(A2182="","",VLOOKUP($A2182,超越经验表!$A:$C,3,))</f>
        <v>20640000000000</v>
      </c>
      <c r="D2182" s="6">
        <f>IF(A2182="","",VLOOKUP($A2182,超越经验表!$A:$D,4,))</f>
        <v>2</v>
      </c>
      <c r="E2182" s="6" t="str">
        <f t="shared" si="103"/>
        <v>1.89万兆</v>
      </c>
      <c r="F2182" s="6">
        <f>IF(A2182="","",VLOOKUP($A2182,超越经验表!$A:$F,6,)-VLOOKUP($A$3-1,超越经验表!$A:$F,6,))</f>
        <v>1.8918321370387048E+16</v>
      </c>
      <c r="G2182" s="6">
        <f>IF(A2182="","",VLOOKUP($A2182,超越经验表!$A:$G,7,)-VLOOKUP($A$3-1,超越经验表!$A:$G,7,))</f>
        <v>2861</v>
      </c>
      <c r="H2182" s="6">
        <f t="shared" si="104"/>
        <v>2181</v>
      </c>
    </row>
    <row r="2183" spans="1:8" x14ac:dyDescent="0.2">
      <c r="A2183" s="5">
        <f t="shared" ref="A2183:A2246" si="105">IF(A2182="","",IF(A2182+1&lt;=4000,A2182+1,""))</f>
        <v>2182</v>
      </c>
      <c r="B2183" s="5" t="str">
        <f>IF(A2183="","",VLOOKUP($A2183,超越经验表!$A:$B,2,))</f>
        <v>20.65万亿</v>
      </c>
      <c r="C2183" s="5">
        <f>IF(A2183="","",VLOOKUP($A2183,超越经验表!$A:$C,3,))</f>
        <v>20648000000000</v>
      </c>
      <c r="D2183" s="5">
        <f>IF(A2183="","",VLOOKUP($A2183,超越经验表!$A:$D,4,))</f>
        <v>2</v>
      </c>
      <c r="E2183" s="5" t="str">
        <f t="shared" si="103"/>
        <v>1.89万兆</v>
      </c>
      <c r="F2183" s="5">
        <f>IF(A2183="","",VLOOKUP($A2183,超越经验表!$A:$F,6,)-VLOOKUP($A$3-1,超越经验表!$A:$F,6,))</f>
        <v>1.8938961370387048E+16</v>
      </c>
      <c r="G2183" s="5">
        <f>IF(A2183="","",VLOOKUP($A2183,超越经验表!$A:$G,7,)-VLOOKUP($A$3-1,超越经验表!$A:$G,7,))</f>
        <v>2863</v>
      </c>
      <c r="H2183" s="5">
        <f t="shared" si="104"/>
        <v>2182</v>
      </c>
    </row>
    <row r="2184" spans="1:8" x14ac:dyDescent="0.2">
      <c r="A2184" s="11">
        <f t="shared" si="105"/>
        <v>2183</v>
      </c>
      <c r="B2184" s="6" t="str">
        <f>IF(A2184="","",VLOOKUP($A2184,超越经验表!$A:$B,2,))</f>
        <v>20.66万亿</v>
      </c>
      <c r="C2184" s="6">
        <f>IF(A2184="","",VLOOKUP($A2184,超越经验表!$A:$C,3,))</f>
        <v>20656000000000</v>
      </c>
      <c r="D2184" s="6">
        <f>IF(A2184="","",VLOOKUP($A2184,超越经验表!$A:$D,4,))</f>
        <v>2</v>
      </c>
      <c r="E2184" s="6" t="str">
        <f t="shared" si="103"/>
        <v>1.9万兆</v>
      </c>
      <c r="F2184" s="6">
        <f>IF(A2184="","",VLOOKUP($A2184,超越经验表!$A:$F,6,)-VLOOKUP($A$3-1,超越经验表!$A:$F,6,))</f>
        <v>1.8959609370387048E+16</v>
      </c>
      <c r="G2184" s="6">
        <f>IF(A2184="","",VLOOKUP($A2184,超越经验表!$A:$G,7,)-VLOOKUP($A$3-1,超越经验表!$A:$G,7,))</f>
        <v>2865</v>
      </c>
      <c r="H2184" s="6">
        <f t="shared" si="104"/>
        <v>2183</v>
      </c>
    </row>
    <row r="2185" spans="1:8" x14ac:dyDescent="0.2">
      <c r="A2185" s="5">
        <f t="shared" si="105"/>
        <v>2184</v>
      </c>
      <c r="B2185" s="5" t="str">
        <f>IF(A2185="","",VLOOKUP($A2185,超越经验表!$A:$B,2,))</f>
        <v>20.66万亿</v>
      </c>
      <c r="C2185" s="5">
        <f>IF(A2185="","",VLOOKUP($A2185,超越经验表!$A:$C,3,))</f>
        <v>20664000000000</v>
      </c>
      <c r="D2185" s="5">
        <f>IF(A2185="","",VLOOKUP($A2185,超越经验表!$A:$D,4,))</f>
        <v>2</v>
      </c>
      <c r="E2185" s="5" t="str">
        <f t="shared" si="103"/>
        <v>1.9万兆</v>
      </c>
      <c r="F2185" s="5">
        <f>IF(A2185="","",VLOOKUP($A2185,超越经验表!$A:$F,6,)-VLOOKUP($A$3-1,超越经验表!$A:$F,6,))</f>
        <v>1.8980265370387048E+16</v>
      </c>
      <c r="G2185" s="5">
        <f>IF(A2185="","",VLOOKUP($A2185,超越经验表!$A:$G,7,)-VLOOKUP($A$3-1,超越经验表!$A:$G,7,))</f>
        <v>2867</v>
      </c>
      <c r="H2185" s="5">
        <f t="shared" si="104"/>
        <v>2184</v>
      </c>
    </row>
    <row r="2186" spans="1:8" x14ac:dyDescent="0.2">
      <c r="A2186" s="11">
        <f t="shared" si="105"/>
        <v>2185</v>
      </c>
      <c r="B2186" s="6" t="str">
        <f>IF(A2186="","",VLOOKUP($A2186,超越经验表!$A:$B,2,))</f>
        <v>20.67万亿</v>
      </c>
      <c r="C2186" s="6">
        <f>IF(A2186="","",VLOOKUP($A2186,超越经验表!$A:$C,3,))</f>
        <v>20672000000000</v>
      </c>
      <c r="D2186" s="6">
        <f>IF(A2186="","",VLOOKUP($A2186,超越经验表!$A:$D,4,))</f>
        <v>2</v>
      </c>
      <c r="E2186" s="6" t="str">
        <f t="shared" si="103"/>
        <v>1.9万兆</v>
      </c>
      <c r="F2186" s="6">
        <f>IF(A2186="","",VLOOKUP($A2186,超越经验表!$A:$F,6,)-VLOOKUP($A$3-1,超越经验表!$A:$F,6,))</f>
        <v>1.9000929370387048E+16</v>
      </c>
      <c r="G2186" s="6">
        <f>IF(A2186="","",VLOOKUP($A2186,超越经验表!$A:$G,7,)-VLOOKUP($A$3-1,超越经验表!$A:$G,7,))</f>
        <v>2869</v>
      </c>
      <c r="H2186" s="6">
        <f t="shared" si="104"/>
        <v>2185</v>
      </c>
    </row>
    <row r="2187" spans="1:8" x14ac:dyDescent="0.2">
      <c r="A2187" s="5">
        <f t="shared" si="105"/>
        <v>2186</v>
      </c>
      <c r="B2187" s="5" t="str">
        <f>IF(A2187="","",VLOOKUP($A2187,超越经验表!$A:$B,2,))</f>
        <v>20.68万亿</v>
      </c>
      <c r="C2187" s="5">
        <f>IF(A2187="","",VLOOKUP($A2187,超越经验表!$A:$C,3,))</f>
        <v>20680000000000</v>
      </c>
      <c r="D2187" s="5">
        <f>IF(A2187="","",VLOOKUP($A2187,超越经验表!$A:$D,4,))</f>
        <v>2</v>
      </c>
      <c r="E2187" s="5" t="str">
        <f t="shared" si="103"/>
        <v>1.9万兆</v>
      </c>
      <c r="F2187" s="5">
        <f>IF(A2187="","",VLOOKUP($A2187,超越经验表!$A:$F,6,)-VLOOKUP($A$3-1,超越经验表!$A:$F,6,))</f>
        <v>1.9021601370387048E+16</v>
      </c>
      <c r="G2187" s="5">
        <f>IF(A2187="","",VLOOKUP($A2187,超越经验表!$A:$G,7,)-VLOOKUP($A$3-1,超越经验表!$A:$G,7,))</f>
        <v>2871</v>
      </c>
      <c r="H2187" s="5">
        <f t="shared" si="104"/>
        <v>2186</v>
      </c>
    </row>
    <row r="2188" spans="1:8" x14ac:dyDescent="0.2">
      <c r="A2188" s="11">
        <f t="shared" si="105"/>
        <v>2187</v>
      </c>
      <c r="B2188" s="6" t="str">
        <f>IF(A2188="","",VLOOKUP($A2188,超越经验表!$A:$B,2,))</f>
        <v>20.69万亿</v>
      </c>
      <c r="C2188" s="6">
        <f>IF(A2188="","",VLOOKUP($A2188,超越经验表!$A:$C,3,))</f>
        <v>20688000000000</v>
      </c>
      <c r="D2188" s="6">
        <f>IF(A2188="","",VLOOKUP($A2188,超越经验表!$A:$D,4,))</f>
        <v>2</v>
      </c>
      <c r="E2188" s="6" t="str">
        <f t="shared" si="103"/>
        <v>1.9万兆</v>
      </c>
      <c r="F2188" s="6">
        <f>IF(A2188="","",VLOOKUP($A2188,超越经验表!$A:$F,6,)-VLOOKUP($A$3-1,超越经验表!$A:$F,6,))</f>
        <v>1.9042281370387048E+16</v>
      </c>
      <c r="G2188" s="6">
        <f>IF(A2188="","",VLOOKUP($A2188,超越经验表!$A:$G,7,)-VLOOKUP($A$3-1,超越经验表!$A:$G,7,))</f>
        <v>2873</v>
      </c>
      <c r="H2188" s="6">
        <f t="shared" si="104"/>
        <v>2187</v>
      </c>
    </row>
    <row r="2189" spans="1:8" x14ac:dyDescent="0.2">
      <c r="A2189" s="5">
        <f t="shared" si="105"/>
        <v>2188</v>
      </c>
      <c r="B2189" s="5" t="str">
        <f>IF(A2189="","",VLOOKUP($A2189,超越经验表!$A:$B,2,))</f>
        <v>20.7万亿</v>
      </c>
      <c r="C2189" s="5">
        <f>IF(A2189="","",VLOOKUP($A2189,超越经验表!$A:$C,3,))</f>
        <v>20696000000000</v>
      </c>
      <c r="D2189" s="5">
        <f>IF(A2189="","",VLOOKUP($A2189,超越经验表!$A:$D,4,))</f>
        <v>2</v>
      </c>
      <c r="E2189" s="5" t="str">
        <f t="shared" si="103"/>
        <v>1.91万兆</v>
      </c>
      <c r="F2189" s="5">
        <f>IF(A2189="","",VLOOKUP($A2189,超越经验表!$A:$F,6,)-VLOOKUP($A$3-1,超越经验表!$A:$F,6,))</f>
        <v>1.9062969370387048E+16</v>
      </c>
      <c r="G2189" s="5">
        <f>IF(A2189="","",VLOOKUP($A2189,超越经验表!$A:$G,7,)-VLOOKUP($A$3-1,超越经验表!$A:$G,7,))</f>
        <v>2875</v>
      </c>
      <c r="H2189" s="5">
        <f t="shared" si="104"/>
        <v>2188</v>
      </c>
    </row>
    <row r="2190" spans="1:8" x14ac:dyDescent="0.2">
      <c r="A2190" s="11">
        <f t="shared" si="105"/>
        <v>2189</v>
      </c>
      <c r="B2190" s="6" t="str">
        <f>IF(A2190="","",VLOOKUP($A2190,超越经验表!$A:$B,2,))</f>
        <v>20.7万亿</v>
      </c>
      <c r="C2190" s="6">
        <f>IF(A2190="","",VLOOKUP($A2190,超越经验表!$A:$C,3,))</f>
        <v>20704000000000</v>
      </c>
      <c r="D2190" s="6">
        <f>IF(A2190="","",VLOOKUP($A2190,超越经验表!$A:$D,4,))</f>
        <v>2</v>
      </c>
      <c r="E2190" s="6" t="str">
        <f t="shared" si="103"/>
        <v>1.91万兆</v>
      </c>
      <c r="F2190" s="6">
        <f>IF(A2190="","",VLOOKUP($A2190,超越经验表!$A:$F,6,)-VLOOKUP($A$3-1,超越经验表!$A:$F,6,))</f>
        <v>1.9083665370387048E+16</v>
      </c>
      <c r="G2190" s="6">
        <f>IF(A2190="","",VLOOKUP($A2190,超越经验表!$A:$G,7,)-VLOOKUP($A$3-1,超越经验表!$A:$G,7,))</f>
        <v>2877</v>
      </c>
      <c r="H2190" s="6">
        <f t="shared" si="104"/>
        <v>2189</v>
      </c>
    </row>
    <row r="2191" spans="1:8" x14ac:dyDescent="0.2">
      <c r="A2191" s="5">
        <f t="shared" si="105"/>
        <v>2190</v>
      </c>
      <c r="B2191" s="5" t="str">
        <f>IF(A2191="","",VLOOKUP($A2191,超越经验表!$A:$B,2,))</f>
        <v>20.71万亿</v>
      </c>
      <c r="C2191" s="5">
        <f>IF(A2191="","",VLOOKUP($A2191,超越经验表!$A:$C,3,))</f>
        <v>20712000000000</v>
      </c>
      <c r="D2191" s="5">
        <f>IF(A2191="","",VLOOKUP($A2191,超越经验表!$A:$D,4,))</f>
        <v>2</v>
      </c>
      <c r="E2191" s="5" t="str">
        <f t="shared" si="103"/>
        <v>1.91万兆</v>
      </c>
      <c r="F2191" s="5">
        <f>IF(A2191="","",VLOOKUP($A2191,超越经验表!$A:$F,6,)-VLOOKUP($A$3-1,超越经验表!$A:$F,6,))</f>
        <v>1.9104369370387048E+16</v>
      </c>
      <c r="G2191" s="5">
        <f>IF(A2191="","",VLOOKUP($A2191,超越经验表!$A:$G,7,)-VLOOKUP($A$3-1,超越经验表!$A:$G,7,))</f>
        <v>2879</v>
      </c>
      <c r="H2191" s="5">
        <f t="shared" si="104"/>
        <v>2190</v>
      </c>
    </row>
    <row r="2192" spans="1:8" x14ac:dyDescent="0.2">
      <c r="A2192" s="11">
        <f t="shared" si="105"/>
        <v>2191</v>
      </c>
      <c r="B2192" s="6" t="str">
        <f>IF(A2192="","",VLOOKUP($A2192,超越经验表!$A:$B,2,))</f>
        <v>20.72万亿</v>
      </c>
      <c r="C2192" s="6">
        <f>IF(A2192="","",VLOOKUP($A2192,超越经验表!$A:$C,3,))</f>
        <v>20720000000000</v>
      </c>
      <c r="D2192" s="6">
        <f>IF(A2192="","",VLOOKUP($A2192,超越经验表!$A:$D,4,))</f>
        <v>2</v>
      </c>
      <c r="E2192" s="6" t="str">
        <f t="shared" si="103"/>
        <v>1.91万兆</v>
      </c>
      <c r="F2192" s="6">
        <f>IF(A2192="","",VLOOKUP($A2192,超越经验表!$A:$F,6,)-VLOOKUP($A$3-1,超越经验表!$A:$F,6,))</f>
        <v>1.9125081370387048E+16</v>
      </c>
      <c r="G2192" s="6">
        <f>IF(A2192="","",VLOOKUP($A2192,超越经验表!$A:$G,7,)-VLOOKUP($A$3-1,超越经验表!$A:$G,7,))</f>
        <v>2881</v>
      </c>
      <c r="H2192" s="6">
        <f t="shared" si="104"/>
        <v>2191</v>
      </c>
    </row>
    <row r="2193" spans="1:8" x14ac:dyDescent="0.2">
      <c r="A2193" s="5">
        <f t="shared" si="105"/>
        <v>2192</v>
      </c>
      <c r="B2193" s="5" t="str">
        <f>IF(A2193="","",VLOOKUP($A2193,超越经验表!$A:$B,2,))</f>
        <v>20.73万亿</v>
      </c>
      <c r="C2193" s="5">
        <f>IF(A2193="","",VLOOKUP($A2193,超越经验表!$A:$C,3,))</f>
        <v>20728000000000</v>
      </c>
      <c r="D2193" s="5">
        <f>IF(A2193="","",VLOOKUP($A2193,超越经验表!$A:$D,4,))</f>
        <v>2</v>
      </c>
      <c r="E2193" s="5" t="str">
        <f t="shared" si="103"/>
        <v>1.91万兆</v>
      </c>
      <c r="F2193" s="5">
        <f>IF(A2193="","",VLOOKUP($A2193,超越经验表!$A:$F,6,)-VLOOKUP($A$3-1,超越经验表!$A:$F,6,))</f>
        <v>1.9145801370387048E+16</v>
      </c>
      <c r="G2193" s="5">
        <f>IF(A2193="","",VLOOKUP($A2193,超越经验表!$A:$G,7,)-VLOOKUP($A$3-1,超越经验表!$A:$G,7,))</f>
        <v>2883</v>
      </c>
      <c r="H2193" s="5">
        <f t="shared" si="104"/>
        <v>2192</v>
      </c>
    </row>
    <row r="2194" spans="1:8" x14ac:dyDescent="0.2">
      <c r="A2194" s="11">
        <f t="shared" si="105"/>
        <v>2193</v>
      </c>
      <c r="B2194" s="6" t="str">
        <f>IF(A2194="","",VLOOKUP($A2194,超越经验表!$A:$B,2,))</f>
        <v>20.74万亿</v>
      </c>
      <c r="C2194" s="6">
        <f>IF(A2194="","",VLOOKUP($A2194,超越经验表!$A:$C,3,))</f>
        <v>20736000000000</v>
      </c>
      <c r="D2194" s="6">
        <f>IF(A2194="","",VLOOKUP($A2194,超越经验表!$A:$D,4,))</f>
        <v>2</v>
      </c>
      <c r="E2194" s="6" t="str">
        <f t="shared" si="103"/>
        <v>1.92万兆</v>
      </c>
      <c r="F2194" s="6">
        <f>IF(A2194="","",VLOOKUP($A2194,超越经验表!$A:$F,6,)-VLOOKUP($A$3-1,超越经验表!$A:$F,6,))</f>
        <v>1.9166529370387048E+16</v>
      </c>
      <c r="G2194" s="6">
        <f>IF(A2194="","",VLOOKUP($A2194,超越经验表!$A:$G,7,)-VLOOKUP($A$3-1,超越经验表!$A:$G,7,))</f>
        <v>2885</v>
      </c>
      <c r="H2194" s="6">
        <f t="shared" si="104"/>
        <v>2193</v>
      </c>
    </row>
    <row r="2195" spans="1:8" x14ac:dyDescent="0.2">
      <c r="A2195" s="5">
        <f t="shared" si="105"/>
        <v>2194</v>
      </c>
      <c r="B2195" s="5" t="str">
        <f>IF(A2195="","",VLOOKUP($A2195,超越经验表!$A:$B,2,))</f>
        <v>20.74万亿</v>
      </c>
      <c r="C2195" s="5">
        <f>IF(A2195="","",VLOOKUP($A2195,超越经验表!$A:$C,3,))</f>
        <v>20744000000000</v>
      </c>
      <c r="D2195" s="5">
        <f>IF(A2195="","",VLOOKUP($A2195,超越经验表!$A:$D,4,))</f>
        <v>2</v>
      </c>
      <c r="E2195" s="5" t="str">
        <f t="shared" si="103"/>
        <v>1.92万兆</v>
      </c>
      <c r="F2195" s="5">
        <f>IF(A2195="","",VLOOKUP($A2195,超越经验表!$A:$F,6,)-VLOOKUP($A$3-1,超越经验表!$A:$F,6,))</f>
        <v>1.9187265370387048E+16</v>
      </c>
      <c r="G2195" s="5">
        <f>IF(A2195="","",VLOOKUP($A2195,超越经验表!$A:$G,7,)-VLOOKUP($A$3-1,超越经验表!$A:$G,7,))</f>
        <v>2887</v>
      </c>
      <c r="H2195" s="5">
        <f t="shared" si="104"/>
        <v>2194</v>
      </c>
    </row>
    <row r="2196" spans="1:8" x14ac:dyDescent="0.2">
      <c r="A2196" s="11">
        <f t="shared" si="105"/>
        <v>2195</v>
      </c>
      <c r="B2196" s="6" t="str">
        <f>IF(A2196="","",VLOOKUP($A2196,超越经验表!$A:$B,2,))</f>
        <v>20.75万亿</v>
      </c>
      <c r="C2196" s="6">
        <f>IF(A2196="","",VLOOKUP($A2196,超越经验表!$A:$C,3,))</f>
        <v>20752000000000</v>
      </c>
      <c r="D2196" s="6">
        <f>IF(A2196="","",VLOOKUP($A2196,超越经验表!$A:$D,4,))</f>
        <v>2</v>
      </c>
      <c r="E2196" s="6" t="str">
        <f t="shared" si="103"/>
        <v>1.92万兆</v>
      </c>
      <c r="F2196" s="6">
        <f>IF(A2196="","",VLOOKUP($A2196,超越经验表!$A:$F,6,)-VLOOKUP($A$3-1,超越经验表!$A:$F,6,))</f>
        <v>1.9208009370387048E+16</v>
      </c>
      <c r="G2196" s="6">
        <f>IF(A2196="","",VLOOKUP($A2196,超越经验表!$A:$G,7,)-VLOOKUP($A$3-1,超越经验表!$A:$G,7,))</f>
        <v>2889</v>
      </c>
      <c r="H2196" s="6">
        <f t="shared" si="104"/>
        <v>2195</v>
      </c>
    </row>
    <row r="2197" spans="1:8" x14ac:dyDescent="0.2">
      <c r="A2197" s="5">
        <f t="shared" si="105"/>
        <v>2196</v>
      </c>
      <c r="B2197" s="5" t="str">
        <f>IF(A2197="","",VLOOKUP($A2197,超越经验表!$A:$B,2,))</f>
        <v>20.76万亿</v>
      </c>
      <c r="C2197" s="5">
        <f>IF(A2197="","",VLOOKUP($A2197,超越经验表!$A:$C,3,))</f>
        <v>20760000000000</v>
      </c>
      <c r="D2197" s="5">
        <f>IF(A2197="","",VLOOKUP($A2197,超越经验表!$A:$D,4,))</f>
        <v>2</v>
      </c>
      <c r="E2197" s="5" t="str">
        <f t="shared" si="103"/>
        <v>1.92万兆</v>
      </c>
      <c r="F2197" s="5">
        <f>IF(A2197="","",VLOOKUP($A2197,超越经验表!$A:$F,6,)-VLOOKUP($A$3-1,超越经验表!$A:$F,6,))</f>
        <v>1.9228761370387048E+16</v>
      </c>
      <c r="G2197" s="5">
        <f>IF(A2197="","",VLOOKUP($A2197,超越经验表!$A:$G,7,)-VLOOKUP($A$3-1,超越经验表!$A:$G,7,))</f>
        <v>2891</v>
      </c>
      <c r="H2197" s="5">
        <f t="shared" si="104"/>
        <v>2196</v>
      </c>
    </row>
    <row r="2198" spans="1:8" x14ac:dyDescent="0.2">
      <c r="A2198" s="11">
        <f t="shared" si="105"/>
        <v>2197</v>
      </c>
      <c r="B2198" s="6" t="str">
        <f>IF(A2198="","",VLOOKUP($A2198,超越经验表!$A:$B,2,))</f>
        <v>20.77万亿</v>
      </c>
      <c r="C2198" s="6">
        <f>IF(A2198="","",VLOOKUP($A2198,超越经验表!$A:$C,3,))</f>
        <v>20768000000000</v>
      </c>
      <c r="D2198" s="6">
        <f>IF(A2198="","",VLOOKUP($A2198,超越经验表!$A:$D,4,))</f>
        <v>2</v>
      </c>
      <c r="E2198" s="6" t="str">
        <f t="shared" si="103"/>
        <v>1.92万兆</v>
      </c>
      <c r="F2198" s="6">
        <f>IF(A2198="","",VLOOKUP($A2198,超越经验表!$A:$F,6,)-VLOOKUP($A$3-1,超越经验表!$A:$F,6,))</f>
        <v>1.9249521370387048E+16</v>
      </c>
      <c r="G2198" s="6">
        <f>IF(A2198="","",VLOOKUP($A2198,超越经验表!$A:$G,7,)-VLOOKUP($A$3-1,超越经验表!$A:$G,7,))</f>
        <v>2893</v>
      </c>
      <c r="H2198" s="6">
        <f t="shared" si="104"/>
        <v>2197</v>
      </c>
    </row>
    <row r="2199" spans="1:8" x14ac:dyDescent="0.2">
      <c r="A2199" s="5">
        <f t="shared" si="105"/>
        <v>2198</v>
      </c>
      <c r="B2199" s="5" t="str">
        <f>IF(A2199="","",VLOOKUP($A2199,超越经验表!$A:$B,2,))</f>
        <v>20.78万亿</v>
      </c>
      <c r="C2199" s="5">
        <f>IF(A2199="","",VLOOKUP($A2199,超越经验表!$A:$C,3,))</f>
        <v>20776000000000</v>
      </c>
      <c r="D2199" s="5">
        <f>IF(A2199="","",VLOOKUP($A2199,超越经验表!$A:$D,4,))</f>
        <v>2</v>
      </c>
      <c r="E2199" s="5" t="str">
        <f t="shared" si="103"/>
        <v>1.93万兆</v>
      </c>
      <c r="F2199" s="5">
        <f>IF(A2199="","",VLOOKUP($A2199,超越经验表!$A:$F,6,)-VLOOKUP($A$3-1,超越经验表!$A:$F,6,))</f>
        <v>1.9270289370387048E+16</v>
      </c>
      <c r="G2199" s="5">
        <f>IF(A2199="","",VLOOKUP($A2199,超越经验表!$A:$G,7,)-VLOOKUP($A$3-1,超越经验表!$A:$G,7,))</f>
        <v>2895</v>
      </c>
      <c r="H2199" s="5">
        <f t="shared" si="104"/>
        <v>2198</v>
      </c>
    </row>
    <row r="2200" spans="1:8" x14ac:dyDescent="0.2">
      <c r="A2200" s="11">
        <f t="shared" si="105"/>
        <v>2199</v>
      </c>
      <c r="B2200" s="6" t="str">
        <f>IF(A2200="","",VLOOKUP($A2200,超越经验表!$A:$B,2,))</f>
        <v>20.78万亿</v>
      </c>
      <c r="C2200" s="6">
        <f>IF(A2200="","",VLOOKUP($A2200,超越经验表!$A:$C,3,))</f>
        <v>20784000000000</v>
      </c>
      <c r="D2200" s="6">
        <f>IF(A2200="","",VLOOKUP($A2200,超越经验表!$A:$D,4,))</f>
        <v>2</v>
      </c>
      <c r="E2200" s="6" t="str">
        <f t="shared" si="103"/>
        <v>1.93万兆</v>
      </c>
      <c r="F2200" s="6">
        <f>IF(A2200="","",VLOOKUP($A2200,超越经验表!$A:$F,6,)-VLOOKUP($A$3-1,超越经验表!$A:$F,6,))</f>
        <v>1.9291065370387048E+16</v>
      </c>
      <c r="G2200" s="6">
        <f>IF(A2200="","",VLOOKUP($A2200,超越经验表!$A:$G,7,)-VLOOKUP($A$3-1,超越经验表!$A:$G,7,))</f>
        <v>2897</v>
      </c>
      <c r="H2200" s="6">
        <f t="shared" si="104"/>
        <v>2199</v>
      </c>
    </row>
    <row r="2201" spans="1:8" x14ac:dyDescent="0.2">
      <c r="A2201" s="5">
        <f t="shared" si="105"/>
        <v>2200</v>
      </c>
      <c r="B2201" s="5" t="str">
        <f>IF(A2201="","",VLOOKUP($A2201,超越经验表!$A:$B,2,))</f>
        <v>20.79万亿</v>
      </c>
      <c r="C2201" s="5">
        <f>IF(A2201="","",VLOOKUP($A2201,超越经验表!$A:$C,3,))</f>
        <v>20792000000000</v>
      </c>
      <c r="D2201" s="5">
        <f>IF(A2201="","",VLOOKUP($A2201,超越经验表!$A:$D,4,))</f>
        <v>2</v>
      </c>
      <c r="E2201" s="5" t="str">
        <f t="shared" si="103"/>
        <v>1.93万兆</v>
      </c>
      <c r="F2201" s="5">
        <f>IF(A2201="","",VLOOKUP($A2201,超越经验表!$A:$F,6,)-VLOOKUP($A$3-1,超越经验表!$A:$F,6,))</f>
        <v>1.9311849370387048E+16</v>
      </c>
      <c r="G2201" s="5">
        <f>IF(A2201="","",VLOOKUP($A2201,超越经验表!$A:$G,7,)-VLOOKUP($A$3-1,超越经验表!$A:$G,7,))</f>
        <v>2899</v>
      </c>
      <c r="H2201" s="5">
        <f t="shared" si="104"/>
        <v>2200</v>
      </c>
    </row>
    <row r="2202" spans="1:8" x14ac:dyDescent="0.2">
      <c r="A2202" s="11">
        <f t="shared" si="105"/>
        <v>2201</v>
      </c>
      <c r="B2202" s="6" t="str">
        <f>IF(A2202="","",VLOOKUP($A2202,超越经验表!$A:$B,2,))</f>
        <v>20.8万亿</v>
      </c>
      <c r="C2202" s="6">
        <f>IF(A2202="","",VLOOKUP($A2202,超越经验表!$A:$C,3,))</f>
        <v>20800000000000</v>
      </c>
      <c r="D2202" s="6">
        <f>IF(A2202="","",VLOOKUP($A2202,超越经验表!$A:$D,4,))</f>
        <v>2</v>
      </c>
      <c r="E2202" s="6" t="str">
        <f t="shared" si="103"/>
        <v>1.93万兆</v>
      </c>
      <c r="F2202" s="6">
        <f>IF(A2202="","",VLOOKUP($A2202,超越经验表!$A:$F,6,)-VLOOKUP($A$3-1,超越经验表!$A:$F,6,))</f>
        <v>1.9332641370387048E+16</v>
      </c>
      <c r="G2202" s="6">
        <f>IF(A2202="","",VLOOKUP($A2202,超越经验表!$A:$G,7,)-VLOOKUP($A$3-1,超越经验表!$A:$G,7,))</f>
        <v>2901</v>
      </c>
      <c r="H2202" s="6">
        <f t="shared" si="104"/>
        <v>2201</v>
      </c>
    </row>
    <row r="2203" spans="1:8" x14ac:dyDescent="0.2">
      <c r="A2203" s="5">
        <f t="shared" si="105"/>
        <v>2202</v>
      </c>
      <c r="B2203" s="5" t="str">
        <f>IF(A2203="","",VLOOKUP($A2203,超越经验表!$A:$B,2,))</f>
        <v>20.81万亿</v>
      </c>
      <c r="C2203" s="5">
        <f>IF(A2203="","",VLOOKUP($A2203,超越经验表!$A:$C,3,))</f>
        <v>20808000000000</v>
      </c>
      <c r="D2203" s="5">
        <f>IF(A2203="","",VLOOKUP($A2203,超越经验表!$A:$D,4,))</f>
        <v>2</v>
      </c>
      <c r="E2203" s="5" t="str">
        <f t="shared" si="103"/>
        <v>1.94万兆</v>
      </c>
      <c r="F2203" s="5">
        <f>IF(A2203="","",VLOOKUP($A2203,超越经验表!$A:$F,6,)-VLOOKUP($A$3-1,超越经验表!$A:$F,6,))</f>
        <v>1.9353441370387048E+16</v>
      </c>
      <c r="G2203" s="5">
        <f>IF(A2203="","",VLOOKUP($A2203,超越经验表!$A:$G,7,)-VLOOKUP($A$3-1,超越经验表!$A:$G,7,))</f>
        <v>2903</v>
      </c>
      <c r="H2203" s="5">
        <f t="shared" si="104"/>
        <v>2202</v>
      </c>
    </row>
    <row r="2204" spans="1:8" x14ac:dyDescent="0.2">
      <c r="A2204" s="11">
        <f t="shared" si="105"/>
        <v>2203</v>
      </c>
      <c r="B2204" s="6" t="str">
        <f>IF(A2204="","",VLOOKUP($A2204,超越经验表!$A:$B,2,))</f>
        <v>20.82万亿</v>
      </c>
      <c r="C2204" s="6">
        <f>IF(A2204="","",VLOOKUP($A2204,超越经验表!$A:$C,3,))</f>
        <v>20816000000000</v>
      </c>
      <c r="D2204" s="6">
        <f>IF(A2204="","",VLOOKUP($A2204,超越经验表!$A:$D,4,))</f>
        <v>2</v>
      </c>
      <c r="E2204" s="6" t="str">
        <f t="shared" si="103"/>
        <v>1.94万兆</v>
      </c>
      <c r="F2204" s="6">
        <f>IF(A2204="","",VLOOKUP($A2204,超越经验表!$A:$F,6,)-VLOOKUP($A$3-1,超越经验表!$A:$F,6,))</f>
        <v>1.9374249370387048E+16</v>
      </c>
      <c r="G2204" s="6">
        <f>IF(A2204="","",VLOOKUP($A2204,超越经验表!$A:$G,7,)-VLOOKUP($A$3-1,超越经验表!$A:$G,7,))</f>
        <v>2905</v>
      </c>
      <c r="H2204" s="6">
        <f t="shared" si="104"/>
        <v>2203</v>
      </c>
    </row>
    <row r="2205" spans="1:8" x14ac:dyDescent="0.2">
      <c r="A2205" s="5">
        <f t="shared" si="105"/>
        <v>2204</v>
      </c>
      <c r="B2205" s="5" t="str">
        <f>IF(A2205="","",VLOOKUP($A2205,超越经验表!$A:$B,2,))</f>
        <v>20.82万亿</v>
      </c>
      <c r="C2205" s="5">
        <f>IF(A2205="","",VLOOKUP($A2205,超越经验表!$A:$C,3,))</f>
        <v>20824000000000</v>
      </c>
      <c r="D2205" s="5">
        <f>IF(A2205="","",VLOOKUP($A2205,超越经验表!$A:$D,4,))</f>
        <v>2</v>
      </c>
      <c r="E2205" s="5" t="str">
        <f t="shared" si="103"/>
        <v>1.94万兆</v>
      </c>
      <c r="F2205" s="5">
        <f>IF(A2205="","",VLOOKUP($A2205,超越经验表!$A:$F,6,)-VLOOKUP($A$3-1,超越经验表!$A:$F,6,))</f>
        <v>1.9395065370387048E+16</v>
      </c>
      <c r="G2205" s="5">
        <f>IF(A2205="","",VLOOKUP($A2205,超越经验表!$A:$G,7,)-VLOOKUP($A$3-1,超越经验表!$A:$G,7,))</f>
        <v>2907</v>
      </c>
      <c r="H2205" s="5">
        <f t="shared" si="104"/>
        <v>2204</v>
      </c>
    </row>
    <row r="2206" spans="1:8" x14ac:dyDescent="0.2">
      <c r="A2206" s="11">
        <f t="shared" si="105"/>
        <v>2205</v>
      </c>
      <c r="B2206" s="6" t="str">
        <f>IF(A2206="","",VLOOKUP($A2206,超越经验表!$A:$B,2,))</f>
        <v>20.83万亿</v>
      </c>
      <c r="C2206" s="6">
        <f>IF(A2206="","",VLOOKUP($A2206,超越经验表!$A:$C,3,))</f>
        <v>20832000000000</v>
      </c>
      <c r="D2206" s="6">
        <f>IF(A2206="","",VLOOKUP($A2206,超越经验表!$A:$D,4,))</f>
        <v>2</v>
      </c>
      <c r="E2206" s="6" t="str">
        <f t="shared" si="103"/>
        <v>1.94万兆</v>
      </c>
      <c r="F2206" s="6">
        <f>IF(A2206="","",VLOOKUP($A2206,超越经验表!$A:$F,6,)-VLOOKUP($A$3-1,超越经验表!$A:$F,6,))</f>
        <v>1.9415889370387048E+16</v>
      </c>
      <c r="G2206" s="6">
        <f>IF(A2206="","",VLOOKUP($A2206,超越经验表!$A:$G,7,)-VLOOKUP($A$3-1,超越经验表!$A:$G,7,))</f>
        <v>2909</v>
      </c>
      <c r="H2206" s="6">
        <f t="shared" si="104"/>
        <v>2205</v>
      </c>
    </row>
    <row r="2207" spans="1:8" x14ac:dyDescent="0.2">
      <c r="A2207" s="5">
        <f t="shared" si="105"/>
        <v>2206</v>
      </c>
      <c r="B2207" s="5" t="str">
        <f>IF(A2207="","",VLOOKUP($A2207,超越经验表!$A:$B,2,))</f>
        <v>20.84万亿</v>
      </c>
      <c r="C2207" s="5">
        <f>IF(A2207="","",VLOOKUP($A2207,超越经验表!$A:$C,3,))</f>
        <v>20840000000000</v>
      </c>
      <c r="D2207" s="5">
        <f>IF(A2207="","",VLOOKUP($A2207,超越经验表!$A:$D,4,))</f>
        <v>2</v>
      </c>
      <c r="E2207" s="5" t="str">
        <f t="shared" si="103"/>
        <v>1.94万兆</v>
      </c>
      <c r="F2207" s="5">
        <f>IF(A2207="","",VLOOKUP($A2207,超越经验表!$A:$F,6,)-VLOOKUP($A$3-1,超越经验表!$A:$F,6,))</f>
        <v>1.9436721370387048E+16</v>
      </c>
      <c r="G2207" s="5">
        <f>IF(A2207="","",VLOOKUP($A2207,超越经验表!$A:$G,7,)-VLOOKUP($A$3-1,超越经验表!$A:$G,7,))</f>
        <v>2911</v>
      </c>
      <c r="H2207" s="5">
        <f t="shared" si="104"/>
        <v>2206</v>
      </c>
    </row>
    <row r="2208" spans="1:8" x14ac:dyDescent="0.2">
      <c r="A2208" s="11">
        <f t="shared" si="105"/>
        <v>2207</v>
      </c>
      <c r="B2208" s="6" t="str">
        <f>IF(A2208="","",VLOOKUP($A2208,超越经验表!$A:$B,2,))</f>
        <v>20.85万亿</v>
      </c>
      <c r="C2208" s="6">
        <f>IF(A2208="","",VLOOKUP($A2208,超越经验表!$A:$C,3,))</f>
        <v>20848000000000</v>
      </c>
      <c r="D2208" s="6">
        <f>IF(A2208="","",VLOOKUP($A2208,超越经验表!$A:$D,4,))</f>
        <v>2</v>
      </c>
      <c r="E2208" s="6" t="str">
        <f t="shared" si="103"/>
        <v>1.95万兆</v>
      </c>
      <c r="F2208" s="6">
        <f>IF(A2208="","",VLOOKUP($A2208,超越经验表!$A:$F,6,)-VLOOKUP($A$3-1,超越经验表!$A:$F,6,))</f>
        <v>1.9457561370387048E+16</v>
      </c>
      <c r="G2208" s="6">
        <f>IF(A2208="","",VLOOKUP($A2208,超越经验表!$A:$G,7,)-VLOOKUP($A$3-1,超越经验表!$A:$G,7,))</f>
        <v>2913</v>
      </c>
      <c r="H2208" s="6">
        <f t="shared" si="104"/>
        <v>2207</v>
      </c>
    </row>
    <row r="2209" spans="1:8" x14ac:dyDescent="0.2">
      <c r="A2209" s="5">
        <f t="shared" si="105"/>
        <v>2208</v>
      </c>
      <c r="B2209" s="5" t="str">
        <f>IF(A2209="","",VLOOKUP($A2209,超越经验表!$A:$B,2,))</f>
        <v>20.86万亿</v>
      </c>
      <c r="C2209" s="5">
        <f>IF(A2209="","",VLOOKUP($A2209,超越经验表!$A:$C,3,))</f>
        <v>20856000000000</v>
      </c>
      <c r="D2209" s="5">
        <f>IF(A2209="","",VLOOKUP($A2209,超越经验表!$A:$D,4,))</f>
        <v>2</v>
      </c>
      <c r="E2209" s="5" t="str">
        <f t="shared" si="103"/>
        <v>1.95万兆</v>
      </c>
      <c r="F2209" s="5">
        <f>IF(A2209="","",VLOOKUP($A2209,超越经验表!$A:$F,6,)-VLOOKUP($A$3-1,超越经验表!$A:$F,6,))</f>
        <v>1.9478409370387048E+16</v>
      </c>
      <c r="G2209" s="5">
        <f>IF(A2209="","",VLOOKUP($A2209,超越经验表!$A:$G,7,)-VLOOKUP($A$3-1,超越经验表!$A:$G,7,))</f>
        <v>2915</v>
      </c>
      <c r="H2209" s="5">
        <f t="shared" si="104"/>
        <v>2208</v>
      </c>
    </row>
    <row r="2210" spans="1:8" x14ac:dyDescent="0.2">
      <c r="A2210" s="11">
        <f t="shared" si="105"/>
        <v>2209</v>
      </c>
      <c r="B2210" s="6" t="str">
        <f>IF(A2210="","",VLOOKUP($A2210,超越经验表!$A:$B,2,))</f>
        <v>20.86万亿</v>
      </c>
      <c r="C2210" s="6">
        <f>IF(A2210="","",VLOOKUP($A2210,超越经验表!$A:$C,3,))</f>
        <v>20864000000000</v>
      </c>
      <c r="D2210" s="6">
        <f>IF(A2210="","",VLOOKUP($A2210,超越经验表!$A:$D,4,))</f>
        <v>2</v>
      </c>
      <c r="E2210" s="6" t="str">
        <f t="shared" si="103"/>
        <v>1.95万兆</v>
      </c>
      <c r="F2210" s="6">
        <f>IF(A2210="","",VLOOKUP($A2210,超越经验表!$A:$F,6,)-VLOOKUP($A$3-1,超越经验表!$A:$F,6,))</f>
        <v>1.9499265370387048E+16</v>
      </c>
      <c r="G2210" s="6">
        <f>IF(A2210="","",VLOOKUP($A2210,超越经验表!$A:$G,7,)-VLOOKUP($A$3-1,超越经验表!$A:$G,7,))</f>
        <v>2917</v>
      </c>
      <c r="H2210" s="6">
        <f t="shared" si="104"/>
        <v>2209</v>
      </c>
    </row>
    <row r="2211" spans="1:8" x14ac:dyDescent="0.2">
      <c r="A2211" s="5">
        <f t="shared" si="105"/>
        <v>2210</v>
      </c>
      <c r="B2211" s="5" t="str">
        <f>IF(A2211="","",VLOOKUP($A2211,超越经验表!$A:$B,2,))</f>
        <v>20.87万亿</v>
      </c>
      <c r="C2211" s="5">
        <f>IF(A2211="","",VLOOKUP($A2211,超越经验表!$A:$C,3,))</f>
        <v>20872000000000</v>
      </c>
      <c r="D2211" s="5">
        <f>IF(A2211="","",VLOOKUP($A2211,超越经验表!$A:$D,4,))</f>
        <v>2</v>
      </c>
      <c r="E2211" s="5" t="str">
        <f t="shared" si="103"/>
        <v>1.95万兆</v>
      </c>
      <c r="F2211" s="5">
        <f>IF(A2211="","",VLOOKUP($A2211,超越经验表!$A:$F,6,)-VLOOKUP($A$3-1,超越经验表!$A:$F,6,))</f>
        <v>1.9520129370387048E+16</v>
      </c>
      <c r="G2211" s="5">
        <f>IF(A2211="","",VLOOKUP($A2211,超越经验表!$A:$G,7,)-VLOOKUP($A$3-1,超越经验表!$A:$G,7,))</f>
        <v>2919</v>
      </c>
      <c r="H2211" s="5">
        <f t="shared" si="104"/>
        <v>2210</v>
      </c>
    </row>
    <row r="2212" spans="1:8" x14ac:dyDescent="0.2">
      <c r="A2212" s="11">
        <f t="shared" si="105"/>
        <v>2211</v>
      </c>
      <c r="B2212" s="6" t="str">
        <f>IF(A2212="","",VLOOKUP($A2212,超越经验表!$A:$B,2,))</f>
        <v>20.88万亿</v>
      </c>
      <c r="C2212" s="6">
        <f>IF(A2212="","",VLOOKUP($A2212,超越经验表!$A:$C,3,))</f>
        <v>20880000000000</v>
      </c>
      <c r="D2212" s="6">
        <f>IF(A2212="","",VLOOKUP($A2212,超越经验表!$A:$D,4,))</f>
        <v>2</v>
      </c>
      <c r="E2212" s="6" t="str">
        <f t="shared" si="103"/>
        <v>1.95万兆</v>
      </c>
      <c r="F2212" s="6">
        <f>IF(A2212="","",VLOOKUP($A2212,超越经验表!$A:$F,6,)-VLOOKUP($A$3-1,超越经验表!$A:$F,6,))</f>
        <v>1.9541001370387048E+16</v>
      </c>
      <c r="G2212" s="6">
        <f>IF(A2212="","",VLOOKUP($A2212,超越经验表!$A:$G,7,)-VLOOKUP($A$3-1,超越经验表!$A:$G,7,))</f>
        <v>2921</v>
      </c>
      <c r="H2212" s="6">
        <f t="shared" si="104"/>
        <v>2211</v>
      </c>
    </row>
    <row r="2213" spans="1:8" x14ac:dyDescent="0.2">
      <c r="A2213" s="5">
        <f t="shared" si="105"/>
        <v>2212</v>
      </c>
      <c r="B2213" s="5" t="str">
        <f>IF(A2213="","",VLOOKUP($A2213,超越经验表!$A:$B,2,))</f>
        <v>20.89万亿</v>
      </c>
      <c r="C2213" s="5">
        <f>IF(A2213="","",VLOOKUP($A2213,超越经验表!$A:$C,3,))</f>
        <v>20888000000000</v>
      </c>
      <c r="D2213" s="5">
        <f>IF(A2213="","",VLOOKUP($A2213,超越经验表!$A:$D,4,))</f>
        <v>2</v>
      </c>
      <c r="E2213" s="5" t="str">
        <f t="shared" si="103"/>
        <v>1.96万兆</v>
      </c>
      <c r="F2213" s="5">
        <f>IF(A2213="","",VLOOKUP($A2213,超越经验表!$A:$F,6,)-VLOOKUP($A$3-1,超越经验表!$A:$F,6,))</f>
        <v>1.9561881370387048E+16</v>
      </c>
      <c r="G2213" s="5">
        <f>IF(A2213="","",VLOOKUP($A2213,超越经验表!$A:$G,7,)-VLOOKUP($A$3-1,超越经验表!$A:$G,7,))</f>
        <v>2923</v>
      </c>
      <c r="H2213" s="5">
        <f t="shared" si="104"/>
        <v>2212</v>
      </c>
    </row>
    <row r="2214" spans="1:8" x14ac:dyDescent="0.2">
      <c r="A2214" s="11">
        <f t="shared" si="105"/>
        <v>2213</v>
      </c>
      <c r="B2214" s="6" t="str">
        <f>IF(A2214="","",VLOOKUP($A2214,超越经验表!$A:$B,2,))</f>
        <v>20.9万亿</v>
      </c>
      <c r="C2214" s="6">
        <f>IF(A2214="","",VLOOKUP($A2214,超越经验表!$A:$C,3,))</f>
        <v>20896000000000</v>
      </c>
      <c r="D2214" s="6">
        <f>IF(A2214="","",VLOOKUP($A2214,超越经验表!$A:$D,4,))</f>
        <v>2</v>
      </c>
      <c r="E2214" s="6" t="str">
        <f t="shared" si="103"/>
        <v>1.96万兆</v>
      </c>
      <c r="F2214" s="6">
        <f>IF(A2214="","",VLOOKUP($A2214,超越经验表!$A:$F,6,)-VLOOKUP($A$3-1,超越经验表!$A:$F,6,))</f>
        <v>1.9582769370387048E+16</v>
      </c>
      <c r="G2214" s="6">
        <f>IF(A2214="","",VLOOKUP($A2214,超越经验表!$A:$G,7,)-VLOOKUP($A$3-1,超越经验表!$A:$G,7,))</f>
        <v>2925</v>
      </c>
      <c r="H2214" s="6">
        <f t="shared" si="104"/>
        <v>2213</v>
      </c>
    </row>
    <row r="2215" spans="1:8" x14ac:dyDescent="0.2">
      <c r="A2215" s="5">
        <f t="shared" si="105"/>
        <v>2214</v>
      </c>
      <c r="B2215" s="5" t="str">
        <f>IF(A2215="","",VLOOKUP($A2215,超越经验表!$A:$B,2,))</f>
        <v>20.9万亿</v>
      </c>
      <c r="C2215" s="5">
        <f>IF(A2215="","",VLOOKUP($A2215,超越经验表!$A:$C,3,))</f>
        <v>20904000000000</v>
      </c>
      <c r="D2215" s="5">
        <f>IF(A2215="","",VLOOKUP($A2215,超越经验表!$A:$D,4,))</f>
        <v>2</v>
      </c>
      <c r="E2215" s="5" t="str">
        <f t="shared" si="103"/>
        <v>1.96万兆</v>
      </c>
      <c r="F2215" s="5">
        <f>IF(A2215="","",VLOOKUP($A2215,超越经验表!$A:$F,6,)-VLOOKUP($A$3-1,超越经验表!$A:$F,6,))</f>
        <v>1.9603665370387048E+16</v>
      </c>
      <c r="G2215" s="5">
        <f>IF(A2215="","",VLOOKUP($A2215,超越经验表!$A:$G,7,)-VLOOKUP($A$3-1,超越经验表!$A:$G,7,))</f>
        <v>2927</v>
      </c>
      <c r="H2215" s="5">
        <f t="shared" si="104"/>
        <v>2214</v>
      </c>
    </row>
    <row r="2216" spans="1:8" x14ac:dyDescent="0.2">
      <c r="A2216" s="11">
        <f t="shared" si="105"/>
        <v>2215</v>
      </c>
      <c r="B2216" s="6" t="str">
        <f>IF(A2216="","",VLOOKUP($A2216,超越经验表!$A:$B,2,))</f>
        <v>20.91万亿</v>
      </c>
      <c r="C2216" s="6">
        <f>IF(A2216="","",VLOOKUP($A2216,超越经验表!$A:$C,3,))</f>
        <v>20912000000000</v>
      </c>
      <c r="D2216" s="6">
        <f>IF(A2216="","",VLOOKUP($A2216,超越经验表!$A:$D,4,))</f>
        <v>2</v>
      </c>
      <c r="E2216" s="6" t="str">
        <f t="shared" si="103"/>
        <v>1.96万兆</v>
      </c>
      <c r="F2216" s="6">
        <f>IF(A2216="","",VLOOKUP($A2216,超越经验表!$A:$F,6,)-VLOOKUP($A$3-1,超越经验表!$A:$F,6,))</f>
        <v>1.9624569370387048E+16</v>
      </c>
      <c r="G2216" s="6">
        <f>IF(A2216="","",VLOOKUP($A2216,超越经验表!$A:$G,7,)-VLOOKUP($A$3-1,超越经验表!$A:$G,7,))</f>
        <v>2929</v>
      </c>
      <c r="H2216" s="6">
        <f t="shared" si="104"/>
        <v>2215</v>
      </c>
    </row>
    <row r="2217" spans="1:8" x14ac:dyDescent="0.2">
      <c r="A2217" s="5">
        <f t="shared" si="105"/>
        <v>2216</v>
      </c>
      <c r="B2217" s="5" t="str">
        <f>IF(A2217="","",VLOOKUP($A2217,超越经验表!$A:$B,2,))</f>
        <v>20.92万亿</v>
      </c>
      <c r="C2217" s="5">
        <f>IF(A2217="","",VLOOKUP($A2217,超越经验表!$A:$C,3,))</f>
        <v>20920000000000</v>
      </c>
      <c r="D2217" s="5">
        <f>IF(A2217="","",VLOOKUP($A2217,超越经验表!$A:$D,4,))</f>
        <v>2</v>
      </c>
      <c r="E2217" s="5" t="str">
        <f t="shared" si="103"/>
        <v>1.96万兆</v>
      </c>
      <c r="F2217" s="5">
        <f>IF(A2217="","",VLOOKUP($A2217,超越经验表!$A:$F,6,)-VLOOKUP($A$3-1,超越经验表!$A:$F,6,))</f>
        <v>1.9645481370387048E+16</v>
      </c>
      <c r="G2217" s="5">
        <f>IF(A2217="","",VLOOKUP($A2217,超越经验表!$A:$G,7,)-VLOOKUP($A$3-1,超越经验表!$A:$G,7,))</f>
        <v>2931</v>
      </c>
      <c r="H2217" s="5">
        <f t="shared" si="104"/>
        <v>2216</v>
      </c>
    </row>
    <row r="2218" spans="1:8" x14ac:dyDescent="0.2">
      <c r="A2218" s="11">
        <f t="shared" si="105"/>
        <v>2217</v>
      </c>
      <c r="B2218" s="6" t="str">
        <f>IF(A2218="","",VLOOKUP($A2218,超越经验表!$A:$B,2,))</f>
        <v>20.93万亿</v>
      </c>
      <c r="C2218" s="6">
        <f>IF(A2218="","",VLOOKUP($A2218,超越经验表!$A:$C,3,))</f>
        <v>20928000000000</v>
      </c>
      <c r="D2218" s="6">
        <f>IF(A2218="","",VLOOKUP($A2218,超越经验表!$A:$D,4,))</f>
        <v>2</v>
      </c>
      <c r="E2218" s="6" t="str">
        <f t="shared" si="103"/>
        <v>1.97万兆</v>
      </c>
      <c r="F2218" s="6">
        <f>IF(A2218="","",VLOOKUP($A2218,超越经验表!$A:$F,6,)-VLOOKUP($A$3-1,超越经验表!$A:$F,6,))</f>
        <v>1.9666401370387048E+16</v>
      </c>
      <c r="G2218" s="6">
        <f>IF(A2218="","",VLOOKUP($A2218,超越经验表!$A:$G,7,)-VLOOKUP($A$3-1,超越经验表!$A:$G,7,))</f>
        <v>2933</v>
      </c>
      <c r="H2218" s="6">
        <f t="shared" si="104"/>
        <v>2217</v>
      </c>
    </row>
    <row r="2219" spans="1:8" x14ac:dyDescent="0.2">
      <c r="A2219" s="5">
        <f t="shared" si="105"/>
        <v>2218</v>
      </c>
      <c r="B2219" s="5" t="str">
        <f>IF(A2219="","",VLOOKUP($A2219,超越经验表!$A:$B,2,))</f>
        <v>20.94万亿</v>
      </c>
      <c r="C2219" s="5">
        <f>IF(A2219="","",VLOOKUP($A2219,超越经验表!$A:$C,3,))</f>
        <v>20936000000000</v>
      </c>
      <c r="D2219" s="5">
        <f>IF(A2219="","",VLOOKUP($A2219,超越经验表!$A:$D,4,))</f>
        <v>2</v>
      </c>
      <c r="E2219" s="5" t="str">
        <f t="shared" si="103"/>
        <v>1.97万兆</v>
      </c>
      <c r="F2219" s="5">
        <f>IF(A2219="","",VLOOKUP($A2219,超越经验表!$A:$F,6,)-VLOOKUP($A$3-1,超越经验表!$A:$F,6,))</f>
        <v>1.9687329370387048E+16</v>
      </c>
      <c r="G2219" s="5">
        <f>IF(A2219="","",VLOOKUP($A2219,超越经验表!$A:$G,7,)-VLOOKUP($A$3-1,超越经验表!$A:$G,7,))</f>
        <v>2935</v>
      </c>
      <c r="H2219" s="5">
        <f t="shared" si="104"/>
        <v>2218</v>
      </c>
    </row>
    <row r="2220" spans="1:8" x14ac:dyDescent="0.2">
      <c r="A2220" s="11">
        <f t="shared" si="105"/>
        <v>2219</v>
      </c>
      <c r="B2220" s="6" t="str">
        <f>IF(A2220="","",VLOOKUP($A2220,超越经验表!$A:$B,2,))</f>
        <v>20.94万亿</v>
      </c>
      <c r="C2220" s="6">
        <f>IF(A2220="","",VLOOKUP($A2220,超越经验表!$A:$C,3,))</f>
        <v>20944000000000</v>
      </c>
      <c r="D2220" s="6">
        <f>IF(A2220="","",VLOOKUP($A2220,超越经验表!$A:$D,4,))</f>
        <v>2</v>
      </c>
      <c r="E2220" s="6" t="str">
        <f t="shared" si="103"/>
        <v>1.97万兆</v>
      </c>
      <c r="F2220" s="6">
        <f>IF(A2220="","",VLOOKUP($A2220,超越经验表!$A:$F,6,)-VLOOKUP($A$3-1,超越经验表!$A:$F,6,))</f>
        <v>1.9708265370387048E+16</v>
      </c>
      <c r="G2220" s="6">
        <f>IF(A2220="","",VLOOKUP($A2220,超越经验表!$A:$G,7,)-VLOOKUP($A$3-1,超越经验表!$A:$G,7,))</f>
        <v>2937</v>
      </c>
      <c r="H2220" s="6">
        <f t="shared" si="104"/>
        <v>2219</v>
      </c>
    </row>
    <row r="2221" spans="1:8" x14ac:dyDescent="0.2">
      <c r="A2221" s="5">
        <f t="shared" si="105"/>
        <v>2220</v>
      </c>
      <c r="B2221" s="5" t="str">
        <f>IF(A2221="","",VLOOKUP($A2221,超越经验表!$A:$B,2,))</f>
        <v>20.95万亿</v>
      </c>
      <c r="C2221" s="5">
        <f>IF(A2221="","",VLOOKUP($A2221,超越经验表!$A:$C,3,))</f>
        <v>20952000000000</v>
      </c>
      <c r="D2221" s="5">
        <f>IF(A2221="","",VLOOKUP($A2221,超越经验表!$A:$D,4,))</f>
        <v>2</v>
      </c>
      <c r="E2221" s="5" t="str">
        <f t="shared" si="103"/>
        <v>1.97万兆</v>
      </c>
      <c r="F2221" s="5">
        <f>IF(A2221="","",VLOOKUP($A2221,超越经验表!$A:$F,6,)-VLOOKUP($A$3-1,超越经验表!$A:$F,6,))</f>
        <v>1.9729209370387048E+16</v>
      </c>
      <c r="G2221" s="5">
        <f>IF(A2221="","",VLOOKUP($A2221,超越经验表!$A:$G,7,)-VLOOKUP($A$3-1,超越经验表!$A:$G,7,))</f>
        <v>2939</v>
      </c>
      <c r="H2221" s="5">
        <f t="shared" si="104"/>
        <v>2220</v>
      </c>
    </row>
    <row r="2222" spans="1:8" x14ac:dyDescent="0.2">
      <c r="A2222" s="11">
        <f t="shared" si="105"/>
        <v>2221</v>
      </c>
      <c r="B2222" s="6" t="str">
        <f>IF(A2222="","",VLOOKUP($A2222,超越经验表!$A:$B,2,))</f>
        <v>20.96万亿</v>
      </c>
      <c r="C2222" s="6">
        <f>IF(A2222="","",VLOOKUP($A2222,超越经验表!$A:$C,3,))</f>
        <v>20960000000000</v>
      </c>
      <c r="D2222" s="6">
        <f>IF(A2222="","",VLOOKUP($A2222,超越经验表!$A:$D,4,))</f>
        <v>2</v>
      </c>
      <c r="E2222" s="6" t="str">
        <f t="shared" si="103"/>
        <v>1.98万兆</v>
      </c>
      <c r="F2222" s="6">
        <f>IF(A2222="","",VLOOKUP($A2222,超越经验表!$A:$F,6,)-VLOOKUP($A$3-1,超越经验表!$A:$F,6,))</f>
        <v>1.9750161370387048E+16</v>
      </c>
      <c r="G2222" s="6">
        <f>IF(A2222="","",VLOOKUP($A2222,超越经验表!$A:$G,7,)-VLOOKUP($A$3-1,超越经验表!$A:$G,7,))</f>
        <v>2941</v>
      </c>
      <c r="H2222" s="6">
        <f t="shared" si="104"/>
        <v>2221</v>
      </c>
    </row>
    <row r="2223" spans="1:8" x14ac:dyDescent="0.2">
      <c r="A2223" s="5">
        <f t="shared" si="105"/>
        <v>2222</v>
      </c>
      <c r="B2223" s="5" t="str">
        <f>IF(A2223="","",VLOOKUP($A2223,超越经验表!$A:$B,2,))</f>
        <v>20.97万亿</v>
      </c>
      <c r="C2223" s="5">
        <f>IF(A2223="","",VLOOKUP($A2223,超越经验表!$A:$C,3,))</f>
        <v>20968000000000</v>
      </c>
      <c r="D2223" s="5">
        <f>IF(A2223="","",VLOOKUP($A2223,超越经验表!$A:$D,4,))</f>
        <v>2</v>
      </c>
      <c r="E2223" s="5" t="str">
        <f t="shared" si="103"/>
        <v>1.98万兆</v>
      </c>
      <c r="F2223" s="5">
        <f>IF(A2223="","",VLOOKUP($A2223,超越经验表!$A:$F,6,)-VLOOKUP($A$3-1,超越经验表!$A:$F,6,))</f>
        <v>1.9771121370387048E+16</v>
      </c>
      <c r="G2223" s="5">
        <f>IF(A2223="","",VLOOKUP($A2223,超越经验表!$A:$G,7,)-VLOOKUP($A$3-1,超越经验表!$A:$G,7,))</f>
        <v>2943</v>
      </c>
      <c r="H2223" s="5">
        <f t="shared" si="104"/>
        <v>2222</v>
      </c>
    </row>
    <row r="2224" spans="1:8" x14ac:dyDescent="0.2">
      <c r="A2224" s="11">
        <f t="shared" si="105"/>
        <v>2223</v>
      </c>
      <c r="B2224" s="6" t="str">
        <f>IF(A2224="","",VLOOKUP($A2224,超越经验表!$A:$B,2,))</f>
        <v>20.98万亿</v>
      </c>
      <c r="C2224" s="6">
        <f>IF(A2224="","",VLOOKUP($A2224,超越经验表!$A:$C,3,))</f>
        <v>20976000000000</v>
      </c>
      <c r="D2224" s="6">
        <f>IF(A2224="","",VLOOKUP($A2224,超越经验表!$A:$D,4,))</f>
        <v>2</v>
      </c>
      <c r="E2224" s="6" t="str">
        <f t="shared" si="103"/>
        <v>1.98万兆</v>
      </c>
      <c r="F2224" s="6">
        <f>IF(A2224="","",VLOOKUP($A2224,超越经验表!$A:$F,6,)-VLOOKUP($A$3-1,超越经验表!$A:$F,6,))</f>
        <v>1.9792089370387048E+16</v>
      </c>
      <c r="G2224" s="6">
        <f>IF(A2224="","",VLOOKUP($A2224,超越经验表!$A:$G,7,)-VLOOKUP($A$3-1,超越经验表!$A:$G,7,))</f>
        <v>2945</v>
      </c>
      <c r="H2224" s="6">
        <f t="shared" si="104"/>
        <v>2223</v>
      </c>
    </row>
    <row r="2225" spans="1:8" x14ac:dyDescent="0.2">
      <c r="A2225" s="5">
        <f t="shared" si="105"/>
        <v>2224</v>
      </c>
      <c r="B2225" s="5" t="str">
        <f>IF(A2225="","",VLOOKUP($A2225,超越经验表!$A:$B,2,))</f>
        <v>20.98万亿</v>
      </c>
      <c r="C2225" s="5">
        <f>IF(A2225="","",VLOOKUP($A2225,超越经验表!$A:$C,3,))</f>
        <v>20984000000000</v>
      </c>
      <c r="D2225" s="5">
        <f>IF(A2225="","",VLOOKUP($A2225,超越经验表!$A:$D,4,))</f>
        <v>2</v>
      </c>
      <c r="E2225" s="5" t="str">
        <f t="shared" si="103"/>
        <v>1.98万兆</v>
      </c>
      <c r="F2225" s="5">
        <f>IF(A2225="","",VLOOKUP($A2225,超越经验表!$A:$F,6,)-VLOOKUP($A$3-1,超越经验表!$A:$F,6,))</f>
        <v>1.9813065370387048E+16</v>
      </c>
      <c r="G2225" s="5">
        <f>IF(A2225="","",VLOOKUP($A2225,超越经验表!$A:$G,7,)-VLOOKUP($A$3-1,超越经验表!$A:$G,7,))</f>
        <v>2947</v>
      </c>
      <c r="H2225" s="5">
        <f t="shared" si="104"/>
        <v>2224</v>
      </c>
    </row>
    <row r="2226" spans="1:8" x14ac:dyDescent="0.2">
      <c r="A2226" s="11">
        <f t="shared" si="105"/>
        <v>2225</v>
      </c>
      <c r="B2226" s="6" t="str">
        <f>IF(A2226="","",VLOOKUP($A2226,超越经验表!$A:$B,2,))</f>
        <v>20.99万亿</v>
      </c>
      <c r="C2226" s="6">
        <f>IF(A2226="","",VLOOKUP($A2226,超越经验表!$A:$C,3,))</f>
        <v>20992000000000</v>
      </c>
      <c r="D2226" s="6">
        <f>IF(A2226="","",VLOOKUP($A2226,超越经验表!$A:$D,4,))</f>
        <v>2</v>
      </c>
      <c r="E2226" s="6" t="str">
        <f t="shared" si="103"/>
        <v>1.98万兆</v>
      </c>
      <c r="F2226" s="6">
        <f>IF(A2226="","",VLOOKUP($A2226,超越经验表!$A:$F,6,)-VLOOKUP($A$3-1,超越经验表!$A:$F,6,))</f>
        <v>1.9834049370387048E+16</v>
      </c>
      <c r="G2226" s="6">
        <f>IF(A2226="","",VLOOKUP($A2226,超越经验表!$A:$G,7,)-VLOOKUP($A$3-1,超越经验表!$A:$G,7,))</f>
        <v>2949</v>
      </c>
      <c r="H2226" s="6">
        <f t="shared" si="104"/>
        <v>2225</v>
      </c>
    </row>
    <row r="2227" spans="1:8" x14ac:dyDescent="0.2">
      <c r="A2227" s="5">
        <f t="shared" si="105"/>
        <v>2226</v>
      </c>
      <c r="B2227" s="5" t="str">
        <f>IF(A2227="","",VLOOKUP($A2227,超越经验表!$A:$B,2,))</f>
        <v>21万亿</v>
      </c>
      <c r="C2227" s="5">
        <f>IF(A2227="","",VLOOKUP($A2227,超越经验表!$A:$C,3,))</f>
        <v>21000000000000</v>
      </c>
      <c r="D2227" s="5">
        <f>IF(A2227="","",VLOOKUP($A2227,超越经验表!$A:$D,4,))</f>
        <v>2</v>
      </c>
      <c r="E2227" s="5" t="str">
        <f t="shared" si="103"/>
        <v>1.99万兆</v>
      </c>
      <c r="F2227" s="5">
        <f>IF(A2227="","",VLOOKUP($A2227,超越经验表!$A:$F,6,)-VLOOKUP($A$3-1,超越经验表!$A:$F,6,))</f>
        <v>1.9855041370387048E+16</v>
      </c>
      <c r="G2227" s="5">
        <f>IF(A2227="","",VLOOKUP($A2227,超越经验表!$A:$G,7,)-VLOOKUP($A$3-1,超越经验表!$A:$G,7,))</f>
        <v>2951</v>
      </c>
      <c r="H2227" s="5">
        <f t="shared" si="104"/>
        <v>2226</v>
      </c>
    </row>
    <row r="2228" spans="1:8" x14ac:dyDescent="0.2">
      <c r="A2228" s="11">
        <f t="shared" si="105"/>
        <v>2227</v>
      </c>
      <c r="B2228" s="6" t="str">
        <f>IF(A2228="","",VLOOKUP($A2228,超越经验表!$A:$B,2,))</f>
        <v>21.01万亿</v>
      </c>
      <c r="C2228" s="6">
        <f>IF(A2228="","",VLOOKUP($A2228,超越经验表!$A:$C,3,))</f>
        <v>21008000000000</v>
      </c>
      <c r="D2228" s="6">
        <f>IF(A2228="","",VLOOKUP($A2228,超越经验表!$A:$D,4,))</f>
        <v>2</v>
      </c>
      <c r="E2228" s="6" t="str">
        <f t="shared" si="103"/>
        <v>1.99万兆</v>
      </c>
      <c r="F2228" s="6">
        <f>IF(A2228="","",VLOOKUP($A2228,超越经验表!$A:$F,6,)-VLOOKUP($A$3-1,超越经验表!$A:$F,6,))</f>
        <v>1.9876041370387048E+16</v>
      </c>
      <c r="G2228" s="6">
        <f>IF(A2228="","",VLOOKUP($A2228,超越经验表!$A:$G,7,)-VLOOKUP($A$3-1,超越经验表!$A:$G,7,))</f>
        <v>2953</v>
      </c>
      <c r="H2228" s="6">
        <f t="shared" si="104"/>
        <v>2227</v>
      </c>
    </row>
    <row r="2229" spans="1:8" x14ac:dyDescent="0.2">
      <c r="A2229" s="5">
        <f t="shared" si="105"/>
        <v>2228</v>
      </c>
      <c r="B2229" s="5" t="str">
        <f>IF(A2229="","",VLOOKUP($A2229,超越经验表!$A:$B,2,))</f>
        <v>21.02万亿</v>
      </c>
      <c r="C2229" s="5">
        <f>IF(A2229="","",VLOOKUP($A2229,超越经验表!$A:$C,3,))</f>
        <v>21016000000000</v>
      </c>
      <c r="D2229" s="5">
        <f>IF(A2229="","",VLOOKUP($A2229,超越经验表!$A:$D,4,))</f>
        <v>2</v>
      </c>
      <c r="E2229" s="5" t="str">
        <f t="shared" si="103"/>
        <v>1.99万兆</v>
      </c>
      <c r="F2229" s="5">
        <f>IF(A2229="","",VLOOKUP($A2229,超越经验表!$A:$F,6,)-VLOOKUP($A$3-1,超越经验表!$A:$F,6,))</f>
        <v>1.9897049370387048E+16</v>
      </c>
      <c r="G2229" s="5">
        <f>IF(A2229="","",VLOOKUP($A2229,超越经验表!$A:$G,7,)-VLOOKUP($A$3-1,超越经验表!$A:$G,7,))</f>
        <v>2955</v>
      </c>
      <c r="H2229" s="5">
        <f t="shared" si="104"/>
        <v>2228</v>
      </c>
    </row>
    <row r="2230" spans="1:8" x14ac:dyDescent="0.2">
      <c r="A2230" s="11">
        <f t="shared" si="105"/>
        <v>2229</v>
      </c>
      <c r="B2230" s="6" t="str">
        <f>IF(A2230="","",VLOOKUP($A2230,超越经验表!$A:$B,2,))</f>
        <v>21.02万亿</v>
      </c>
      <c r="C2230" s="6">
        <f>IF(A2230="","",VLOOKUP($A2230,超越经验表!$A:$C,3,))</f>
        <v>21024000000000</v>
      </c>
      <c r="D2230" s="6">
        <f>IF(A2230="","",VLOOKUP($A2230,超越经验表!$A:$D,4,))</f>
        <v>2</v>
      </c>
      <c r="E2230" s="6" t="str">
        <f t="shared" si="103"/>
        <v>1.99万兆</v>
      </c>
      <c r="F2230" s="6">
        <f>IF(A2230="","",VLOOKUP($A2230,超越经验表!$A:$F,6,)-VLOOKUP($A$3-1,超越经验表!$A:$F,6,))</f>
        <v>1.9918065370387048E+16</v>
      </c>
      <c r="G2230" s="6">
        <f>IF(A2230="","",VLOOKUP($A2230,超越经验表!$A:$G,7,)-VLOOKUP($A$3-1,超越经验表!$A:$G,7,))</f>
        <v>2957</v>
      </c>
      <c r="H2230" s="6">
        <f t="shared" si="104"/>
        <v>2229</v>
      </c>
    </row>
    <row r="2231" spans="1:8" x14ac:dyDescent="0.2">
      <c r="A2231" s="5">
        <f t="shared" si="105"/>
        <v>2230</v>
      </c>
      <c r="B2231" s="5" t="str">
        <f>IF(A2231="","",VLOOKUP($A2231,超越经验表!$A:$B,2,))</f>
        <v>21.03万亿</v>
      </c>
      <c r="C2231" s="5">
        <f>IF(A2231="","",VLOOKUP($A2231,超越经验表!$A:$C,3,))</f>
        <v>21032000000000</v>
      </c>
      <c r="D2231" s="5">
        <f>IF(A2231="","",VLOOKUP($A2231,超越经验表!$A:$D,4,))</f>
        <v>2</v>
      </c>
      <c r="E2231" s="5" t="str">
        <f t="shared" si="103"/>
        <v>1.99万兆</v>
      </c>
      <c r="F2231" s="5">
        <f>IF(A2231="","",VLOOKUP($A2231,超越经验表!$A:$F,6,)-VLOOKUP($A$3-1,超越经验表!$A:$F,6,))</f>
        <v>1.9939089370387048E+16</v>
      </c>
      <c r="G2231" s="5">
        <f>IF(A2231="","",VLOOKUP($A2231,超越经验表!$A:$G,7,)-VLOOKUP($A$3-1,超越经验表!$A:$G,7,))</f>
        <v>2959</v>
      </c>
      <c r="H2231" s="5">
        <f t="shared" si="104"/>
        <v>2230</v>
      </c>
    </row>
    <row r="2232" spans="1:8" x14ac:dyDescent="0.2">
      <c r="A2232" s="11">
        <f t="shared" si="105"/>
        <v>2231</v>
      </c>
      <c r="B2232" s="6" t="str">
        <f>IF(A2232="","",VLOOKUP($A2232,超越经验表!$A:$B,2,))</f>
        <v>21.04万亿</v>
      </c>
      <c r="C2232" s="6">
        <f>IF(A2232="","",VLOOKUP($A2232,超越经验表!$A:$C,3,))</f>
        <v>21040000000000</v>
      </c>
      <c r="D2232" s="6">
        <f>IF(A2232="","",VLOOKUP($A2232,超越经验表!$A:$D,4,))</f>
        <v>2</v>
      </c>
      <c r="E2232" s="6" t="str">
        <f t="shared" si="103"/>
        <v>2万兆</v>
      </c>
      <c r="F2232" s="6">
        <f>IF(A2232="","",VLOOKUP($A2232,超越经验表!$A:$F,6,)-VLOOKUP($A$3-1,超越经验表!$A:$F,6,))</f>
        <v>1.9960121370387048E+16</v>
      </c>
      <c r="G2232" s="6">
        <f>IF(A2232="","",VLOOKUP($A2232,超越经验表!$A:$G,7,)-VLOOKUP($A$3-1,超越经验表!$A:$G,7,))</f>
        <v>2961</v>
      </c>
      <c r="H2232" s="6">
        <f t="shared" si="104"/>
        <v>2231</v>
      </c>
    </row>
    <row r="2233" spans="1:8" x14ac:dyDescent="0.2">
      <c r="A2233" s="5">
        <f t="shared" si="105"/>
        <v>2232</v>
      </c>
      <c r="B2233" s="5" t="str">
        <f>IF(A2233="","",VLOOKUP($A2233,超越经验表!$A:$B,2,))</f>
        <v>21.05万亿</v>
      </c>
      <c r="C2233" s="5">
        <f>IF(A2233="","",VLOOKUP($A2233,超越经验表!$A:$C,3,))</f>
        <v>21048000000000</v>
      </c>
      <c r="D2233" s="5">
        <f>IF(A2233="","",VLOOKUP($A2233,超越经验表!$A:$D,4,))</f>
        <v>2</v>
      </c>
      <c r="E2233" s="5" t="str">
        <f t="shared" si="103"/>
        <v>2万兆</v>
      </c>
      <c r="F2233" s="5">
        <f>IF(A2233="","",VLOOKUP($A2233,超越经验表!$A:$F,6,)-VLOOKUP($A$3-1,超越经验表!$A:$F,6,))</f>
        <v>1.9981161370387048E+16</v>
      </c>
      <c r="G2233" s="5">
        <f>IF(A2233="","",VLOOKUP($A2233,超越经验表!$A:$G,7,)-VLOOKUP($A$3-1,超越经验表!$A:$G,7,))</f>
        <v>2963</v>
      </c>
      <c r="H2233" s="5">
        <f t="shared" si="104"/>
        <v>2232</v>
      </c>
    </row>
    <row r="2234" spans="1:8" x14ac:dyDescent="0.2">
      <c r="A2234" s="11">
        <f t="shared" si="105"/>
        <v>2233</v>
      </c>
      <c r="B2234" s="6" t="str">
        <f>IF(A2234="","",VLOOKUP($A2234,超越经验表!$A:$B,2,))</f>
        <v>21.06万亿</v>
      </c>
      <c r="C2234" s="6">
        <f>IF(A2234="","",VLOOKUP($A2234,超越经验表!$A:$C,3,))</f>
        <v>21056000000000</v>
      </c>
      <c r="D2234" s="6">
        <f>IF(A2234="","",VLOOKUP($A2234,超越经验表!$A:$D,4,))</f>
        <v>2</v>
      </c>
      <c r="E2234" s="6" t="str">
        <f t="shared" si="103"/>
        <v>2万兆</v>
      </c>
      <c r="F2234" s="6">
        <f>IF(A2234="","",VLOOKUP($A2234,超越经验表!$A:$F,6,)-VLOOKUP($A$3-1,超越经验表!$A:$F,6,))</f>
        <v>2.0002209370387048E+16</v>
      </c>
      <c r="G2234" s="6">
        <f>IF(A2234="","",VLOOKUP($A2234,超越经验表!$A:$G,7,)-VLOOKUP($A$3-1,超越经验表!$A:$G,7,))</f>
        <v>2965</v>
      </c>
      <c r="H2234" s="6">
        <f t="shared" si="104"/>
        <v>2233</v>
      </c>
    </row>
    <row r="2235" spans="1:8" x14ac:dyDescent="0.2">
      <c r="A2235" s="5">
        <f t="shared" si="105"/>
        <v>2234</v>
      </c>
      <c r="B2235" s="5" t="str">
        <f>IF(A2235="","",VLOOKUP($A2235,超越经验表!$A:$B,2,))</f>
        <v>21.06万亿</v>
      </c>
      <c r="C2235" s="5">
        <f>IF(A2235="","",VLOOKUP($A2235,超越经验表!$A:$C,3,))</f>
        <v>21064000000000</v>
      </c>
      <c r="D2235" s="5">
        <f>IF(A2235="","",VLOOKUP($A2235,超越经验表!$A:$D,4,))</f>
        <v>2</v>
      </c>
      <c r="E2235" s="5" t="str">
        <f t="shared" si="103"/>
        <v>2万兆</v>
      </c>
      <c r="F2235" s="5">
        <f>IF(A2235="","",VLOOKUP($A2235,超越经验表!$A:$F,6,)-VLOOKUP($A$3-1,超越经验表!$A:$F,6,))</f>
        <v>2.0023265370387048E+16</v>
      </c>
      <c r="G2235" s="5">
        <f>IF(A2235="","",VLOOKUP($A2235,超越经验表!$A:$G,7,)-VLOOKUP($A$3-1,超越经验表!$A:$G,7,))</f>
        <v>2967</v>
      </c>
      <c r="H2235" s="5">
        <f t="shared" si="104"/>
        <v>2234</v>
      </c>
    </row>
    <row r="2236" spans="1:8" x14ac:dyDescent="0.2">
      <c r="A2236" s="11">
        <f t="shared" si="105"/>
        <v>2235</v>
      </c>
      <c r="B2236" s="6" t="str">
        <f>IF(A2236="","",VLOOKUP($A2236,超越经验表!$A:$B,2,))</f>
        <v>21.07万亿</v>
      </c>
      <c r="C2236" s="6">
        <f>IF(A2236="","",VLOOKUP($A2236,超越经验表!$A:$C,3,))</f>
        <v>21072000000000</v>
      </c>
      <c r="D2236" s="6">
        <f>IF(A2236="","",VLOOKUP($A2236,超越经验表!$A:$D,4,))</f>
        <v>2</v>
      </c>
      <c r="E2236" s="6" t="str">
        <f t="shared" si="103"/>
        <v>2万兆</v>
      </c>
      <c r="F2236" s="6">
        <f>IF(A2236="","",VLOOKUP($A2236,超越经验表!$A:$F,6,)-VLOOKUP($A$3-1,超越经验表!$A:$F,6,))</f>
        <v>2.0044329370387048E+16</v>
      </c>
      <c r="G2236" s="6">
        <f>IF(A2236="","",VLOOKUP($A2236,超越经验表!$A:$G,7,)-VLOOKUP($A$3-1,超越经验表!$A:$G,7,))</f>
        <v>2969</v>
      </c>
      <c r="H2236" s="6">
        <f t="shared" si="104"/>
        <v>2235</v>
      </c>
    </row>
    <row r="2237" spans="1:8" x14ac:dyDescent="0.2">
      <c r="A2237" s="5">
        <f t="shared" si="105"/>
        <v>2236</v>
      </c>
      <c r="B2237" s="5" t="str">
        <f>IF(A2237="","",VLOOKUP($A2237,超越经验表!$A:$B,2,))</f>
        <v>21.08万亿</v>
      </c>
      <c r="C2237" s="5">
        <f>IF(A2237="","",VLOOKUP($A2237,超越经验表!$A:$C,3,))</f>
        <v>21080000000000</v>
      </c>
      <c r="D2237" s="5">
        <f>IF(A2237="","",VLOOKUP($A2237,超越经验表!$A:$D,4,))</f>
        <v>2</v>
      </c>
      <c r="E2237" s="5" t="str">
        <f t="shared" si="103"/>
        <v>2.01万兆</v>
      </c>
      <c r="F2237" s="5">
        <f>IF(A2237="","",VLOOKUP($A2237,超越经验表!$A:$F,6,)-VLOOKUP($A$3-1,超越经验表!$A:$F,6,))</f>
        <v>2.0065401370387048E+16</v>
      </c>
      <c r="G2237" s="5">
        <f>IF(A2237="","",VLOOKUP($A2237,超越经验表!$A:$G,7,)-VLOOKUP($A$3-1,超越经验表!$A:$G,7,))</f>
        <v>2971</v>
      </c>
      <c r="H2237" s="5">
        <f t="shared" si="104"/>
        <v>2236</v>
      </c>
    </row>
    <row r="2238" spans="1:8" x14ac:dyDescent="0.2">
      <c r="A2238" s="11">
        <f t="shared" si="105"/>
        <v>2237</v>
      </c>
      <c r="B2238" s="6" t="str">
        <f>IF(A2238="","",VLOOKUP($A2238,超越经验表!$A:$B,2,))</f>
        <v>21.09万亿</v>
      </c>
      <c r="C2238" s="6">
        <f>IF(A2238="","",VLOOKUP($A2238,超越经验表!$A:$C,3,))</f>
        <v>21088000000000</v>
      </c>
      <c r="D2238" s="6">
        <f>IF(A2238="","",VLOOKUP($A2238,超越经验表!$A:$D,4,))</f>
        <v>2</v>
      </c>
      <c r="E2238" s="6" t="str">
        <f t="shared" si="103"/>
        <v>2.01万兆</v>
      </c>
      <c r="F2238" s="6">
        <f>IF(A2238="","",VLOOKUP($A2238,超越经验表!$A:$F,6,)-VLOOKUP($A$3-1,超越经验表!$A:$F,6,))</f>
        <v>2.0086481370387048E+16</v>
      </c>
      <c r="G2238" s="6">
        <f>IF(A2238="","",VLOOKUP($A2238,超越经验表!$A:$G,7,)-VLOOKUP($A$3-1,超越经验表!$A:$G,7,))</f>
        <v>2973</v>
      </c>
      <c r="H2238" s="6">
        <f t="shared" si="104"/>
        <v>2237</v>
      </c>
    </row>
    <row r="2239" spans="1:8" x14ac:dyDescent="0.2">
      <c r="A2239" s="5">
        <f t="shared" si="105"/>
        <v>2238</v>
      </c>
      <c r="B2239" s="5" t="str">
        <f>IF(A2239="","",VLOOKUP($A2239,超越经验表!$A:$B,2,))</f>
        <v>21.1万亿</v>
      </c>
      <c r="C2239" s="5">
        <f>IF(A2239="","",VLOOKUP($A2239,超越经验表!$A:$C,3,))</f>
        <v>21096000000000</v>
      </c>
      <c r="D2239" s="5">
        <f>IF(A2239="","",VLOOKUP($A2239,超越经验表!$A:$D,4,))</f>
        <v>2</v>
      </c>
      <c r="E2239" s="5" t="str">
        <f t="shared" si="103"/>
        <v>2.01万兆</v>
      </c>
      <c r="F2239" s="5">
        <f>IF(A2239="","",VLOOKUP($A2239,超越经验表!$A:$F,6,)-VLOOKUP($A$3-1,超越经验表!$A:$F,6,))</f>
        <v>2.0107569370387048E+16</v>
      </c>
      <c r="G2239" s="5">
        <f>IF(A2239="","",VLOOKUP($A2239,超越经验表!$A:$G,7,)-VLOOKUP($A$3-1,超越经验表!$A:$G,7,))</f>
        <v>2975</v>
      </c>
      <c r="H2239" s="5">
        <f t="shared" si="104"/>
        <v>2238</v>
      </c>
    </row>
    <row r="2240" spans="1:8" x14ac:dyDescent="0.2">
      <c r="A2240" s="11">
        <f t="shared" si="105"/>
        <v>2239</v>
      </c>
      <c r="B2240" s="6" t="str">
        <f>IF(A2240="","",VLOOKUP($A2240,超越经验表!$A:$B,2,))</f>
        <v>21.1万亿</v>
      </c>
      <c r="C2240" s="6">
        <f>IF(A2240="","",VLOOKUP($A2240,超越经验表!$A:$C,3,))</f>
        <v>21104000000000</v>
      </c>
      <c r="D2240" s="6">
        <f>IF(A2240="","",VLOOKUP($A2240,超越经验表!$A:$D,4,))</f>
        <v>2</v>
      </c>
      <c r="E2240" s="6" t="str">
        <f t="shared" si="103"/>
        <v>2.01万兆</v>
      </c>
      <c r="F2240" s="6">
        <f>IF(A2240="","",VLOOKUP($A2240,超越经验表!$A:$F,6,)-VLOOKUP($A$3-1,超越经验表!$A:$F,6,))</f>
        <v>2.0128665370387048E+16</v>
      </c>
      <c r="G2240" s="6">
        <f>IF(A2240="","",VLOOKUP($A2240,超越经验表!$A:$G,7,)-VLOOKUP($A$3-1,超越经验表!$A:$G,7,))</f>
        <v>2977</v>
      </c>
      <c r="H2240" s="6">
        <f t="shared" si="104"/>
        <v>2239</v>
      </c>
    </row>
    <row r="2241" spans="1:8" x14ac:dyDescent="0.2">
      <c r="A2241" s="5">
        <f t="shared" si="105"/>
        <v>2240</v>
      </c>
      <c r="B2241" s="5" t="str">
        <f>IF(A2241="","",VLOOKUP($A2241,超越经验表!$A:$B,2,))</f>
        <v>21.11万亿</v>
      </c>
      <c r="C2241" s="5">
        <f>IF(A2241="","",VLOOKUP($A2241,超越经验表!$A:$C,3,))</f>
        <v>21112000000000</v>
      </c>
      <c r="D2241" s="5">
        <f>IF(A2241="","",VLOOKUP($A2241,超越经验表!$A:$D,4,))</f>
        <v>2</v>
      </c>
      <c r="E2241" s="5" t="str">
        <f t="shared" si="103"/>
        <v>2.01万兆</v>
      </c>
      <c r="F2241" s="5">
        <f>IF(A2241="","",VLOOKUP($A2241,超越经验表!$A:$F,6,)-VLOOKUP($A$3-1,超越经验表!$A:$F,6,))</f>
        <v>2.0149769370387048E+16</v>
      </c>
      <c r="G2241" s="5">
        <f>IF(A2241="","",VLOOKUP($A2241,超越经验表!$A:$G,7,)-VLOOKUP($A$3-1,超越经验表!$A:$G,7,))</f>
        <v>2979</v>
      </c>
      <c r="H2241" s="5">
        <f t="shared" si="104"/>
        <v>2240</v>
      </c>
    </row>
    <row r="2242" spans="1:8" x14ac:dyDescent="0.2">
      <c r="A2242" s="11">
        <f t="shared" si="105"/>
        <v>2241</v>
      </c>
      <c r="B2242" s="6" t="str">
        <f>IF(A2242="","",VLOOKUP($A2242,超越经验表!$A:$B,2,))</f>
        <v>21.12万亿</v>
      </c>
      <c r="C2242" s="6">
        <f>IF(A2242="","",VLOOKUP($A2242,超越经验表!$A:$C,3,))</f>
        <v>21120000000000</v>
      </c>
      <c r="D2242" s="6">
        <f>IF(A2242="","",VLOOKUP($A2242,超越经验表!$A:$D,4,))</f>
        <v>2</v>
      </c>
      <c r="E2242" s="6" t="str">
        <f t="shared" si="103"/>
        <v>2.02万兆</v>
      </c>
      <c r="F2242" s="6">
        <f>IF(A2242="","",VLOOKUP($A2242,超越经验表!$A:$F,6,)-VLOOKUP($A$3-1,超越经验表!$A:$F,6,))</f>
        <v>2.0170881370387048E+16</v>
      </c>
      <c r="G2242" s="6">
        <f>IF(A2242="","",VLOOKUP($A2242,超越经验表!$A:$G,7,)-VLOOKUP($A$3-1,超越经验表!$A:$G,7,))</f>
        <v>2981</v>
      </c>
      <c r="H2242" s="6">
        <f t="shared" si="104"/>
        <v>2241</v>
      </c>
    </row>
    <row r="2243" spans="1:8" x14ac:dyDescent="0.2">
      <c r="A2243" s="5">
        <f t="shared" si="105"/>
        <v>2242</v>
      </c>
      <c r="B2243" s="5" t="str">
        <f>IF(A2243="","",VLOOKUP($A2243,超越经验表!$A:$B,2,))</f>
        <v>21.13万亿</v>
      </c>
      <c r="C2243" s="5">
        <f>IF(A2243="","",VLOOKUP($A2243,超越经验表!$A:$C,3,))</f>
        <v>21128000000000</v>
      </c>
      <c r="D2243" s="5">
        <f>IF(A2243="","",VLOOKUP($A2243,超越经验表!$A:$D,4,))</f>
        <v>2</v>
      </c>
      <c r="E2243" s="5" t="str">
        <f t="shared" si="103"/>
        <v>2.02万兆</v>
      </c>
      <c r="F2243" s="5">
        <f>IF(A2243="","",VLOOKUP($A2243,超越经验表!$A:$F,6,)-VLOOKUP($A$3-1,超越经验表!$A:$F,6,))</f>
        <v>2.0192001370387048E+16</v>
      </c>
      <c r="G2243" s="5">
        <f>IF(A2243="","",VLOOKUP($A2243,超越经验表!$A:$G,7,)-VLOOKUP($A$3-1,超越经验表!$A:$G,7,))</f>
        <v>2983</v>
      </c>
      <c r="H2243" s="5">
        <f t="shared" si="104"/>
        <v>2242</v>
      </c>
    </row>
    <row r="2244" spans="1:8" x14ac:dyDescent="0.2">
      <c r="A2244" s="11">
        <f t="shared" si="105"/>
        <v>2243</v>
      </c>
      <c r="B2244" s="6" t="str">
        <f>IF(A2244="","",VLOOKUP($A2244,超越经验表!$A:$B,2,))</f>
        <v>21.14万亿</v>
      </c>
      <c r="C2244" s="6">
        <f>IF(A2244="","",VLOOKUP($A2244,超越经验表!$A:$C,3,))</f>
        <v>21136000000000</v>
      </c>
      <c r="D2244" s="6">
        <f>IF(A2244="","",VLOOKUP($A2244,超越经验表!$A:$D,4,))</f>
        <v>2</v>
      </c>
      <c r="E2244" s="6" t="str">
        <f t="shared" si="103"/>
        <v>2.02万兆</v>
      </c>
      <c r="F2244" s="6">
        <f>IF(A2244="","",VLOOKUP($A2244,超越经验表!$A:$F,6,)-VLOOKUP($A$3-1,超越经验表!$A:$F,6,))</f>
        <v>2.0213129370387048E+16</v>
      </c>
      <c r="G2244" s="6">
        <f>IF(A2244="","",VLOOKUP($A2244,超越经验表!$A:$G,7,)-VLOOKUP($A$3-1,超越经验表!$A:$G,7,))</f>
        <v>2985</v>
      </c>
      <c r="H2244" s="6">
        <f t="shared" si="104"/>
        <v>2243</v>
      </c>
    </row>
    <row r="2245" spans="1:8" x14ac:dyDescent="0.2">
      <c r="A2245" s="5">
        <f t="shared" si="105"/>
        <v>2244</v>
      </c>
      <c r="B2245" s="5" t="str">
        <f>IF(A2245="","",VLOOKUP($A2245,超越经验表!$A:$B,2,))</f>
        <v>21.14万亿</v>
      </c>
      <c r="C2245" s="5">
        <f>IF(A2245="","",VLOOKUP($A2245,超越经验表!$A:$C,3,))</f>
        <v>21144000000000</v>
      </c>
      <c r="D2245" s="5">
        <f>IF(A2245="","",VLOOKUP($A2245,超越经验表!$A:$D,4,))</f>
        <v>2</v>
      </c>
      <c r="E2245" s="5" t="str">
        <f t="shared" ref="E2245:E2308" si="106">IF(A2245="","",IF(F2245&gt;9999999999999990,ROUND(F2245/10000000000000000,2)&amp;"万兆",IF(F2245&gt;999999999999,ROUND(F2245/1000000000000,2)&amp;"万亿",IF(F2245&gt;99999999,ROUND(F2245/100000000,2)&amp;"亿",ROUND(F2245/10000,2)&amp;"万"))))</f>
        <v>2.02万兆</v>
      </c>
      <c r="F2245" s="5">
        <f>IF(A2245="","",VLOOKUP($A2245,超越经验表!$A:$F,6,)-VLOOKUP($A$3-1,超越经验表!$A:$F,6,))</f>
        <v>2.0234265370387048E+16</v>
      </c>
      <c r="G2245" s="5">
        <f>IF(A2245="","",VLOOKUP($A2245,超越经验表!$A:$G,7,)-VLOOKUP($A$3-1,超越经验表!$A:$G,7,))</f>
        <v>2987</v>
      </c>
      <c r="H2245" s="5">
        <f t="shared" ref="H2245:H2308" si="107">A2245</f>
        <v>2244</v>
      </c>
    </row>
    <row r="2246" spans="1:8" x14ac:dyDescent="0.2">
      <c r="A2246" s="11">
        <f t="shared" si="105"/>
        <v>2245</v>
      </c>
      <c r="B2246" s="6" t="str">
        <f>IF(A2246="","",VLOOKUP($A2246,超越经验表!$A:$B,2,))</f>
        <v>21.15万亿</v>
      </c>
      <c r="C2246" s="6">
        <f>IF(A2246="","",VLOOKUP($A2246,超越经验表!$A:$C,3,))</f>
        <v>21152000000000</v>
      </c>
      <c r="D2246" s="6">
        <f>IF(A2246="","",VLOOKUP($A2246,超越经验表!$A:$D,4,))</f>
        <v>2</v>
      </c>
      <c r="E2246" s="6" t="str">
        <f t="shared" si="106"/>
        <v>2.03万兆</v>
      </c>
      <c r="F2246" s="6">
        <f>IF(A2246="","",VLOOKUP($A2246,超越经验表!$A:$F,6,)-VLOOKUP($A$3-1,超越经验表!$A:$F,6,))</f>
        <v>2.0255409370387048E+16</v>
      </c>
      <c r="G2246" s="6">
        <f>IF(A2246="","",VLOOKUP($A2246,超越经验表!$A:$G,7,)-VLOOKUP($A$3-1,超越经验表!$A:$G,7,))</f>
        <v>2989</v>
      </c>
      <c r="H2246" s="6">
        <f t="shared" si="107"/>
        <v>2245</v>
      </c>
    </row>
    <row r="2247" spans="1:8" x14ac:dyDescent="0.2">
      <c r="A2247" s="5">
        <f t="shared" ref="A2247:A2310" si="108">IF(A2246="","",IF(A2246+1&lt;=4000,A2246+1,""))</f>
        <v>2246</v>
      </c>
      <c r="B2247" s="5" t="str">
        <f>IF(A2247="","",VLOOKUP($A2247,超越经验表!$A:$B,2,))</f>
        <v>21.16万亿</v>
      </c>
      <c r="C2247" s="5">
        <f>IF(A2247="","",VLOOKUP($A2247,超越经验表!$A:$C,3,))</f>
        <v>21160000000000</v>
      </c>
      <c r="D2247" s="5">
        <f>IF(A2247="","",VLOOKUP($A2247,超越经验表!$A:$D,4,))</f>
        <v>2</v>
      </c>
      <c r="E2247" s="5" t="str">
        <f t="shared" si="106"/>
        <v>2.03万兆</v>
      </c>
      <c r="F2247" s="5">
        <f>IF(A2247="","",VLOOKUP($A2247,超越经验表!$A:$F,6,)-VLOOKUP($A$3-1,超越经验表!$A:$F,6,))</f>
        <v>2.0276561370387048E+16</v>
      </c>
      <c r="G2247" s="5">
        <f>IF(A2247="","",VLOOKUP($A2247,超越经验表!$A:$G,7,)-VLOOKUP($A$3-1,超越经验表!$A:$G,7,))</f>
        <v>2991</v>
      </c>
      <c r="H2247" s="5">
        <f t="shared" si="107"/>
        <v>2246</v>
      </c>
    </row>
    <row r="2248" spans="1:8" x14ac:dyDescent="0.2">
      <c r="A2248" s="11">
        <f t="shared" si="108"/>
        <v>2247</v>
      </c>
      <c r="B2248" s="6" t="str">
        <f>IF(A2248="","",VLOOKUP($A2248,超越经验表!$A:$B,2,))</f>
        <v>21.17万亿</v>
      </c>
      <c r="C2248" s="6">
        <f>IF(A2248="","",VLOOKUP($A2248,超越经验表!$A:$C,3,))</f>
        <v>21168000000000</v>
      </c>
      <c r="D2248" s="6">
        <f>IF(A2248="","",VLOOKUP($A2248,超越经验表!$A:$D,4,))</f>
        <v>2</v>
      </c>
      <c r="E2248" s="6" t="str">
        <f t="shared" si="106"/>
        <v>2.03万兆</v>
      </c>
      <c r="F2248" s="6">
        <f>IF(A2248="","",VLOOKUP($A2248,超越经验表!$A:$F,6,)-VLOOKUP($A$3-1,超越经验表!$A:$F,6,))</f>
        <v>2.0297721370387048E+16</v>
      </c>
      <c r="G2248" s="6">
        <f>IF(A2248="","",VLOOKUP($A2248,超越经验表!$A:$G,7,)-VLOOKUP($A$3-1,超越经验表!$A:$G,7,))</f>
        <v>2993</v>
      </c>
      <c r="H2248" s="6">
        <f t="shared" si="107"/>
        <v>2247</v>
      </c>
    </row>
    <row r="2249" spans="1:8" x14ac:dyDescent="0.2">
      <c r="A2249" s="5">
        <f t="shared" si="108"/>
        <v>2248</v>
      </c>
      <c r="B2249" s="5" t="str">
        <f>IF(A2249="","",VLOOKUP($A2249,超越经验表!$A:$B,2,))</f>
        <v>21.18万亿</v>
      </c>
      <c r="C2249" s="5">
        <f>IF(A2249="","",VLOOKUP($A2249,超越经验表!$A:$C,3,))</f>
        <v>21176000000000</v>
      </c>
      <c r="D2249" s="5">
        <f>IF(A2249="","",VLOOKUP($A2249,超越经验表!$A:$D,4,))</f>
        <v>2</v>
      </c>
      <c r="E2249" s="5" t="str">
        <f t="shared" si="106"/>
        <v>2.03万兆</v>
      </c>
      <c r="F2249" s="5">
        <f>IF(A2249="","",VLOOKUP($A2249,超越经验表!$A:$F,6,)-VLOOKUP($A$3-1,超越经验表!$A:$F,6,))</f>
        <v>2.0318889370387048E+16</v>
      </c>
      <c r="G2249" s="5">
        <f>IF(A2249="","",VLOOKUP($A2249,超越经验表!$A:$G,7,)-VLOOKUP($A$3-1,超越经验表!$A:$G,7,))</f>
        <v>2995</v>
      </c>
      <c r="H2249" s="5">
        <f t="shared" si="107"/>
        <v>2248</v>
      </c>
    </row>
    <row r="2250" spans="1:8" x14ac:dyDescent="0.2">
      <c r="A2250" s="11">
        <f t="shared" si="108"/>
        <v>2249</v>
      </c>
      <c r="B2250" s="6" t="str">
        <f>IF(A2250="","",VLOOKUP($A2250,超越经验表!$A:$B,2,))</f>
        <v>21.18万亿</v>
      </c>
      <c r="C2250" s="6">
        <f>IF(A2250="","",VLOOKUP($A2250,超越经验表!$A:$C,3,))</f>
        <v>21184000000000</v>
      </c>
      <c r="D2250" s="6">
        <f>IF(A2250="","",VLOOKUP($A2250,超越经验表!$A:$D,4,))</f>
        <v>2</v>
      </c>
      <c r="E2250" s="6" t="str">
        <f t="shared" si="106"/>
        <v>2.03万兆</v>
      </c>
      <c r="F2250" s="6">
        <f>IF(A2250="","",VLOOKUP($A2250,超越经验表!$A:$F,6,)-VLOOKUP($A$3-1,超越经验表!$A:$F,6,))</f>
        <v>2.0340065370387048E+16</v>
      </c>
      <c r="G2250" s="6">
        <f>IF(A2250="","",VLOOKUP($A2250,超越经验表!$A:$G,7,)-VLOOKUP($A$3-1,超越经验表!$A:$G,7,))</f>
        <v>2997</v>
      </c>
      <c r="H2250" s="6">
        <f t="shared" si="107"/>
        <v>2249</v>
      </c>
    </row>
    <row r="2251" spans="1:8" x14ac:dyDescent="0.2">
      <c r="A2251" s="5">
        <f t="shared" si="108"/>
        <v>2250</v>
      </c>
      <c r="B2251" s="5" t="str">
        <f>IF(A2251="","",VLOOKUP($A2251,超越经验表!$A:$B,2,))</f>
        <v>21.19万亿</v>
      </c>
      <c r="C2251" s="5">
        <f>IF(A2251="","",VLOOKUP($A2251,超越经验表!$A:$C,3,))</f>
        <v>21192000000000</v>
      </c>
      <c r="D2251" s="5">
        <f>IF(A2251="","",VLOOKUP($A2251,超越经验表!$A:$D,4,))</f>
        <v>2</v>
      </c>
      <c r="E2251" s="5" t="str">
        <f t="shared" si="106"/>
        <v>2.04万兆</v>
      </c>
      <c r="F2251" s="5">
        <f>IF(A2251="","",VLOOKUP($A2251,超越经验表!$A:$F,6,)-VLOOKUP($A$3-1,超越经验表!$A:$F,6,))</f>
        <v>2.0361249370387048E+16</v>
      </c>
      <c r="G2251" s="5">
        <f>IF(A2251="","",VLOOKUP($A2251,超越经验表!$A:$G,7,)-VLOOKUP($A$3-1,超越经验表!$A:$G,7,))</f>
        <v>2999</v>
      </c>
      <c r="H2251" s="5">
        <f t="shared" si="107"/>
        <v>2250</v>
      </c>
    </row>
    <row r="2252" spans="1:8" x14ac:dyDescent="0.2">
      <c r="A2252" s="11">
        <f t="shared" si="108"/>
        <v>2251</v>
      </c>
      <c r="B2252" s="6" t="str">
        <f>IF(A2252="","",VLOOKUP($A2252,超越经验表!$A:$B,2,))</f>
        <v>21.2万亿</v>
      </c>
      <c r="C2252" s="6">
        <f>IF(A2252="","",VLOOKUP($A2252,超越经验表!$A:$C,3,))</f>
        <v>21200000000000</v>
      </c>
      <c r="D2252" s="6">
        <f>IF(A2252="","",VLOOKUP($A2252,超越经验表!$A:$D,4,))</f>
        <v>2</v>
      </c>
      <c r="E2252" s="6" t="str">
        <f t="shared" si="106"/>
        <v>2.04万兆</v>
      </c>
      <c r="F2252" s="6">
        <f>IF(A2252="","",VLOOKUP($A2252,超越经验表!$A:$F,6,)-VLOOKUP($A$3-1,超越经验表!$A:$F,6,))</f>
        <v>2.0382441370387048E+16</v>
      </c>
      <c r="G2252" s="6">
        <f>IF(A2252="","",VLOOKUP($A2252,超越经验表!$A:$G,7,)-VLOOKUP($A$3-1,超越经验表!$A:$G,7,))</f>
        <v>3001</v>
      </c>
      <c r="H2252" s="6">
        <f t="shared" si="107"/>
        <v>2251</v>
      </c>
    </row>
    <row r="2253" spans="1:8" x14ac:dyDescent="0.2">
      <c r="A2253" s="5">
        <f t="shared" si="108"/>
        <v>2252</v>
      </c>
      <c r="B2253" s="5" t="str">
        <f>IF(A2253="","",VLOOKUP($A2253,超越经验表!$A:$B,2,))</f>
        <v>21.21万亿</v>
      </c>
      <c r="C2253" s="5">
        <f>IF(A2253="","",VLOOKUP($A2253,超越经验表!$A:$C,3,))</f>
        <v>21208000000000</v>
      </c>
      <c r="D2253" s="5">
        <f>IF(A2253="","",VLOOKUP($A2253,超越经验表!$A:$D,4,))</f>
        <v>2</v>
      </c>
      <c r="E2253" s="5" t="str">
        <f t="shared" si="106"/>
        <v>2.04万兆</v>
      </c>
      <c r="F2253" s="5">
        <f>IF(A2253="","",VLOOKUP($A2253,超越经验表!$A:$F,6,)-VLOOKUP($A$3-1,超越经验表!$A:$F,6,))</f>
        <v>2.0403641370387048E+16</v>
      </c>
      <c r="G2253" s="5">
        <f>IF(A2253="","",VLOOKUP($A2253,超越经验表!$A:$G,7,)-VLOOKUP($A$3-1,超越经验表!$A:$G,7,))</f>
        <v>3003</v>
      </c>
      <c r="H2253" s="5">
        <f t="shared" si="107"/>
        <v>2252</v>
      </c>
    </row>
    <row r="2254" spans="1:8" x14ac:dyDescent="0.2">
      <c r="A2254" s="11">
        <f t="shared" si="108"/>
        <v>2253</v>
      </c>
      <c r="B2254" s="6" t="str">
        <f>IF(A2254="","",VLOOKUP($A2254,超越经验表!$A:$B,2,))</f>
        <v>21.22万亿</v>
      </c>
      <c r="C2254" s="6">
        <f>IF(A2254="","",VLOOKUP($A2254,超越经验表!$A:$C,3,))</f>
        <v>21216000000000</v>
      </c>
      <c r="D2254" s="6">
        <f>IF(A2254="","",VLOOKUP($A2254,超越经验表!$A:$D,4,))</f>
        <v>2</v>
      </c>
      <c r="E2254" s="6" t="str">
        <f t="shared" si="106"/>
        <v>2.04万兆</v>
      </c>
      <c r="F2254" s="6">
        <f>IF(A2254="","",VLOOKUP($A2254,超越经验表!$A:$F,6,)-VLOOKUP($A$3-1,超越经验表!$A:$F,6,))</f>
        <v>2.0424849370387048E+16</v>
      </c>
      <c r="G2254" s="6">
        <f>IF(A2254="","",VLOOKUP($A2254,超越经验表!$A:$G,7,)-VLOOKUP($A$3-1,超越经验表!$A:$G,7,))</f>
        <v>3005</v>
      </c>
      <c r="H2254" s="6">
        <f t="shared" si="107"/>
        <v>2253</v>
      </c>
    </row>
    <row r="2255" spans="1:8" x14ac:dyDescent="0.2">
      <c r="A2255" s="5">
        <f t="shared" si="108"/>
        <v>2254</v>
      </c>
      <c r="B2255" s="5" t="str">
        <f>IF(A2255="","",VLOOKUP($A2255,超越经验表!$A:$B,2,))</f>
        <v>21.22万亿</v>
      </c>
      <c r="C2255" s="5">
        <f>IF(A2255="","",VLOOKUP($A2255,超越经验表!$A:$C,3,))</f>
        <v>21224000000000</v>
      </c>
      <c r="D2255" s="5">
        <f>IF(A2255="","",VLOOKUP($A2255,超越经验表!$A:$D,4,))</f>
        <v>2</v>
      </c>
      <c r="E2255" s="5" t="str">
        <f t="shared" si="106"/>
        <v>2.04万兆</v>
      </c>
      <c r="F2255" s="5">
        <f>IF(A2255="","",VLOOKUP($A2255,超越经验表!$A:$F,6,)-VLOOKUP($A$3-1,超越经验表!$A:$F,6,))</f>
        <v>2.0446065370387048E+16</v>
      </c>
      <c r="G2255" s="5">
        <f>IF(A2255="","",VLOOKUP($A2255,超越经验表!$A:$G,7,)-VLOOKUP($A$3-1,超越经验表!$A:$G,7,))</f>
        <v>3007</v>
      </c>
      <c r="H2255" s="5">
        <f t="shared" si="107"/>
        <v>2254</v>
      </c>
    </row>
    <row r="2256" spans="1:8" x14ac:dyDescent="0.2">
      <c r="A2256" s="11">
        <f t="shared" si="108"/>
        <v>2255</v>
      </c>
      <c r="B2256" s="6" t="str">
        <f>IF(A2256="","",VLOOKUP($A2256,超越经验表!$A:$B,2,))</f>
        <v>21.23万亿</v>
      </c>
      <c r="C2256" s="6">
        <f>IF(A2256="","",VLOOKUP($A2256,超越经验表!$A:$C,3,))</f>
        <v>21232000000000</v>
      </c>
      <c r="D2256" s="6">
        <f>IF(A2256="","",VLOOKUP($A2256,超越经验表!$A:$D,4,))</f>
        <v>2</v>
      </c>
      <c r="E2256" s="6" t="str">
        <f t="shared" si="106"/>
        <v>2.05万兆</v>
      </c>
      <c r="F2256" s="6">
        <f>IF(A2256="","",VLOOKUP($A2256,超越经验表!$A:$F,6,)-VLOOKUP($A$3-1,超越经验表!$A:$F,6,))</f>
        <v>2.0467289370387048E+16</v>
      </c>
      <c r="G2256" s="6">
        <f>IF(A2256="","",VLOOKUP($A2256,超越经验表!$A:$G,7,)-VLOOKUP($A$3-1,超越经验表!$A:$G,7,))</f>
        <v>3009</v>
      </c>
      <c r="H2256" s="6">
        <f t="shared" si="107"/>
        <v>2255</v>
      </c>
    </row>
    <row r="2257" spans="1:8" x14ac:dyDescent="0.2">
      <c r="A2257" s="5">
        <f t="shared" si="108"/>
        <v>2256</v>
      </c>
      <c r="B2257" s="5" t="str">
        <f>IF(A2257="","",VLOOKUP($A2257,超越经验表!$A:$B,2,))</f>
        <v>21.24万亿</v>
      </c>
      <c r="C2257" s="5">
        <f>IF(A2257="","",VLOOKUP($A2257,超越经验表!$A:$C,3,))</f>
        <v>21240000000000</v>
      </c>
      <c r="D2257" s="5">
        <f>IF(A2257="","",VLOOKUP($A2257,超越经验表!$A:$D,4,))</f>
        <v>2</v>
      </c>
      <c r="E2257" s="5" t="str">
        <f t="shared" si="106"/>
        <v>2.05万兆</v>
      </c>
      <c r="F2257" s="5">
        <f>IF(A2257="","",VLOOKUP($A2257,超越经验表!$A:$F,6,)-VLOOKUP($A$3-1,超越经验表!$A:$F,6,))</f>
        <v>2.0488521370387048E+16</v>
      </c>
      <c r="G2257" s="5">
        <f>IF(A2257="","",VLOOKUP($A2257,超越经验表!$A:$G,7,)-VLOOKUP($A$3-1,超越经验表!$A:$G,7,))</f>
        <v>3011</v>
      </c>
      <c r="H2257" s="5">
        <f t="shared" si="107"/>
        <v>2256</v>
      </c>
    </row>
    <row r="2258" spans="1:8" x14ac:dyDescent="0.2">
      <c r="A2258" s="11">
        <f t="shared" si="108"/>
        <v>2257</v>
      </c>
      <c r="B2258" s="6" t="str">
        <f>IF(A2258="","",VLOOKUP($A2258,超越经验表!$A:$B,2,))</f>
        <v>21.25万亿</v>
      </c>
      <c r="C2258" s="6">
        <f>IF(A2258="","",VLOOKUP($A2258,超越经验表!$A:$C,3,))</f>
        <v>21248000000000</v>
      </c>
      <c r="D2258" s="6">
        <f>IF(A2258="","",VLOOKUP($A2258,超越经验表!$A:$D,4,))</f>
        <v>2</v>
      </c>
      <c r="E2258" s="6" t="str">
        <f t="shared" si="106"/>
        <v>2.05万兆</v>
      </c>
      <c r="F2258" s="6">
        <f>IF(A2258="","",VLOOKUP($A2258,超越经验表!$A:$F,6,)-VLOOKUP($A$3-1,超越经验表!$A:$F,6,))</f>
        <v>2.0509761370387048E+16</v>
      </c>
      <c r="G2258" s="6">
        <f>IF(A2258="","",VLOOKUP($A2258,超越经验表!$A:$G,7,)-VLOOKUP($A$3-1,超越经验表!$A:$G,7,))</f>
        <v>3013</v>
      </c>
      <c r="H2258" s="6">
        <f t="shared" si="107"/>
        <v>2257</v>
      </c>
    </row>
    <row r="2259" spans="1:8" x14ac:dyDescent="0.2">
      <c r="A2259" s="5">
        <f t="shared" si="108"/>
        <v>2258</v>
      </c>
      <c r="B2259" s="5" t="str">
        <f>IF(A2259="","",VLOOKUP($A2259,超越经验表!$A:$B,2,))</f>
        <v>21.26万亿</v>
      </c>
      <c r="C2259" s="5">
        <f>IF(A2259="","",VLOOKUP($A2259,超越经验表!$A:$C,3,))</f>
        <v>21256000000000</v>
      </c>
      <c r="D2259" s="5">
        <f>IF(A2259="","",VLOOKUP($A2259,超越经验表!$A:$D,4,))</f>
        <v>2</v>
      </c>
      <c r="E2259" s="5" t="str">
        <f t="shared" si="106"/>
        <v>2.05万兆</v>
      </c>
      <c r="F2259" s="5">
        <f>IF(A2259="","",VLOOKUP($A2259,超越经验表!$A:$F,6,)-VLOOKUP($A$3-1,超越经验表!$A:$F,6,))</f>
        <v>2.0531009370387048E+16</v>
      </c>
      <c r="G2259" s="5">
        <f>IF(A2259="","",VLOOKUP($A2259,超越经验表!$A:$G,7,)-VLOOKUP($A$3-1,超越经验表!$A:$G,7,))</f>
        <v>3015</v>
      </c>
      <c r="H2259" s="5">
        <f t="shared" si="107"/>
        <v>2258</v>
      </c>
    </row>
    <row r="2260" spans="1:8" x14ac:dyDescent="0.2">
      <c r="A2260" s="11">
        <f t="shared" si="108"/>
        <v>2259</v>
      </c>
      <c r="B2260" s="6" t="str">
        <f>IF(A2260="","",VLOOKUP($A2260,超越经验表!$A:$B,2,))</f>
        <v>21.26万亿</v>
      </c>
      <c r="C2260" s="6">
        <f>IF(A2260="","",VLOOKUP($A2260,超越经验表!$A:$C,3,))</f>
        <v>21264000000000</v>
      </c>
      <c r="D2260" s="6">
        <f>IF(A2260="","",VLOOKUP($A2260,超越经验表!$A:$D,4,))</f>
        <v>2</v>
      </c>
      <c r="E2260" s="6" t="str">
        <f t="shared" si="106"/>
        <v>2.06万兆</v>
      </c>
      <c r="F2260" s="6">
        <f>IF(A2260="","",VLOOKUP($A2260,超越经验表!$A:$F,6,)-VLOOKUP($A$3-1,超越经验表!$A:$F,6,))</f>
        <v>2.0552265370387048E+16</v>
      </c>
      <c r="G2260" s="6">
        <f>IF(A2260="","",VLOOKUP($A2260,超越经验表!$A:$G,7,)-VLOOKUP($A$3-1,超越经验表!$A:$G,7,))</f>
        <v>3017</v>
      </c>
      <c r="H2260" s="6">
        <f t="shared" si="107"/>
        <v>2259</v>
      </c>
    </row>
    <row r="2261" spans="1:8" x14ac:dyDescent="0.2">
      <c r="A2261" s="5">
        <f t="shared" si="108"/>
        <v>2260</v>
      </c>
      <c r="B2261" s="5" t="str">
        <f>IF(A2261="","",VLOOKUP($A2261,超越经验表!$A:$B,2,))</f>
        <v>21.27万亿</v>
      </c>
      <c r="C2261" s="5">
        <f>IF(A2261="","",VLOOKUP($A2261,超越经验表!$A:$C,3,))</f>
        <v>21272000000000</v>
      </c>
      <c r="D2261" s="5">
        <f>IF(A2261="","",VLOOKUP($A2261,超越经验表!$A:$D,4,))</f>
        <v>2</v>
      </c>
      <c r="E2261" s="5" t="str">
        <f t="shared" si="106"/>
        <v>2.06万兆</v>
      </c>
      <c r="F2261" s="5">
        <f>IF(A2261="","",VLOOKUP($A2261,超越经验表!$A:$F,6,)-VLOOKUP($A$3-1,超越经验表!$A:$F,6,))</f>
        <v>2.0573529370387048E+16</v>
      </c>
      <c r="G2261" s="5">
        <f>IF(A2261="","",VLOOKUP($A2261,超越经验表!$A:$G,7,)-VLOOKUP($A$3-1,超越经验表!$A:$G,7,))</f>
        <v>3019</v>
      </c>
      <c r="H2261" s="5">
        <f t="shared" si="107"/>
        <v>2260</v>
      </c>
    </row>
    <row r="2262" spans="1:8" x14ac:dyDescent="0.2">
      <c r="A2262" s="11">
        <f t="shared" si="108"/>
        <v>2261</v>
      </c>
      <c r="B2262" s="6" t="str">
        <f>IF(A2262="","",VLOOKUP($A2262,超越经验表!$A:$B,2,))</f>
        <v>21.28万亿</v>
      </c>
      <c r="C2262" s="6">
        <f>IF(A2262="","",VLOOKUP($A2262,超越经验表!$A:$C,3,))</f>
        <v>21280000000000</v>
      </c>
      <c r="D2262" s="6">
        <f>IF(A2262="","",VLOOKUP($A2262,超越经验表!$A:$D,4,))</f>
        <v>2</v>
      </c>
      <c r="E2262" s="6" t="str">
        <f t="shared" si="106"/>
        <v>2.06万兆</v>
      </c>
      <c r="F2262" s="6">
        <f>IF(A2262="","",VLOOKUP($A2262,超越经验表!$A:$F,6,)-VLOOKUP($A$3-1,超越经验表!$A:$F,6,))</f>
        <v>2.0594801370387048E+16</v>
      </c>
      <c r="G2262" s="6">
        <f>IF(A2262="","",VLOOKUP($A2262,超越经验表!$A:$G,7,)-VLOOKUP($A$3-1,超越经验表!$A:$G,7,))</f>
        <v>3021</v>
      </c>
      <c r="H2262" s="6">
        <f t="shared" si="107"/>
        <v>2261</v>
      </c>
    </row>
    <row r="2263" spans="1:8" x14ac:dyDescent="0.2">
      <c r="A2263" s="5">
        <f t="shared" si="108"/>
        <v>2262</v>
      </c>
      <c r="B2263" s="5" t="str">
        <f>IF(A2263="","",VLOOKUP($A2263,超越经验表!$A:$B,2,))</f>
        <v>21.29万亿</v>
      </c>
      <c r="C2263" s="5">
        <f>IF(A2263="","",VLOOKUP($A2263,超越经验表!$A:$C,3,))</f>
        <v>21288000000000</v>
      </c>
      <c r="D2263" s="5">
        <f>IF(A2263="","",VLOOKUP($A2263,超越经验表!$A:$D,4,))</f>
        <v>2</v>
      </c>
      <c r="E2263" s="5" t="str">
        <f t="shared" si="106"/>
        <v>2.06万兆</v>
      </c>
      <c r="F2263" s="5">
        <f>IF(A2263="","",VLOOKUP($A2263,超越经验表!$A:$F,6,)-VLOOKUP($A$3-1,超越经验表!$A:$F,6,))</f>
        <v>2.0616081370387048E+16</v>
      </c>
      <c r="G2263" s="5">
        <f>IF(A2263="","",VLOOKUP($A2263,超越经验表!$A:$G,7,)-VLOOKUP($A$3-1,超越经验表!$A:$G,7,))</f>
        <v>3023</v>
      </c>
      <c r="H2263" s="5">
        <f t="shared" si="107"/>
        <v>2262</v>
      </c>
    </row>
    <row r="2264" spans="1:8" x14ac:dyDescent="0.2">
      <c r="A2264" s="11">
        <f t="shared" si="108"/>
        <v>2263</v>
      </c>
      <c r="B2264" s="6" t="str">
        <f>IF(A2264="","",VLOOKUP($A2264,超越经验表!$A:$B,2,))</f>
        <v>21.3万亿</v>
      </c>
      <c r="C2264" s="6">
        <f>IF(A2264="","",VLOOKUP($A2264,超越经验表!$A:$C,3,))</f>
        <v>21296000000000</v>
      </c>
      <c r="D2264" s="6">
        <f>IF(A2264="","",VLOOKUP($A2264,超越经验表!$A:$D,4,))</f>
        <v>2</v>
      </c>
      <c r="E2264" s="6" t="str">
        <f t="shared" si="106"/>
        <v>2.06万兆</v>
      </c>
      <c r="F2264" s="6">
        <f>IF(A2264="","",VLOOKUP($A2264,超越经验表!$A:$F,6,)-VLOOKUP($A$3-1,超越经验表!$A:$F,6,))</f>
        <v>2.0637369370387048E+16</v>
      </c>
      <c r="G2264" s="6">
        <f>IF(A2264="","",VLOOKUP($A2264,超越经验表!$A:$G,7,)-VLOOKUP($A$3-1,超越经验表!$A:$G,7,))</f>
        <v>3025</v>
      </c>
      <c r="H2264" s="6">
        <f t="shared" si="107"/>
        <v>2263</v>
      </c>
    </row>
    <row r="2265" spans="1:8" x14ac:dyDescent="0.2">
      <c r="A2265" s="5">
        <f t="shared" si="108"/>
        <v>2264</v>
      </c>
      <c r="B2265" s="5" t="str">
        <f>IF(A2265="","",VLOOKUP($A2265,超越经验表!$A:$B,2,))</f>
        <v>21.3万亿</v>
      </c>
      <c r="C2265" s="5">
        <f>IF(A2265="","",VLOOKUP($A2265,超越经验表!$A:$C,3,))</f>
        <v>21304000000000</v>
      </c>
      <c r="D2265" s="5">
        <f>IF(A2265="","",VLOOKUP($A2265,超越经验表!$A:$D,4,))</f>
        <v>2</v>
      </c>
      <c r="E2265" s="5" t="str">
        <f t="shared" si="106"/>
        <v>2.07万兆</v>
      </c>
      <c r="F2265" s="5">
        <f>IF(A2265="","",VLOOKUP($A2265,超越经验表!$A:$F,6,)-VLOOKUP($A$3-1,超越经验表!$A:$F,6,))</f>
        <v>2.0658665370387048E+16</v>
      </c>
      <c r="G2265" s="5">
        <f>IF(A2265="","",VLOOKUP($A2265,超越经验表!$A:$G,7,)-VLOOKUP($A$3-1,超越经验表!$A:$G,7,))</f>
        <v>3027</v>
      </c>
      <c r="H2265" s="5">
        <f t="shared" si="107"/>
        <v>2264</v>
      </c>
    </row>
    <row r="2266" spans="1:8" x14ac:dyDescent="0.2">
      <c r="A2266" s="11">
        <f t="shared" si="108"/>
        <v>2265</v>
      </c>
      <c r="B2266" s="6" t="str">
        <f>IF(A2266="","",VLOOKUP($A2266,超越经验表!$A:$B,2,))</f>
        <v>21.31万亿</v>
      </c>
      <c r="C2266" s="6">
        <f>IF(A2266="","",VLOOKUP($A2266,超越经验表!$A:$C,3,))</f>
        <v>21312000000000</v>
      </c>
      <c r="D2266" s="6">
        <f>IF(A2266="","",VLOOKUP($A2266,超越经验表!$A:$D,4,))</f>
        <v>2</v>
      </c>
      <c r="E2266" s="6" t="str">
        <f t="shared" si="106"/>
        <v>2.07万兆</v>
      </c>
      <c r="F2266" s="6">
        <f>IF(A2266="","",VLOOKUP($A2266,超越经验表!$A:$F,6,)-VLOOKUP($A$3-1,超越经验表!$A:$F,6,))</f>
        <v>2.0679969370387048E+16</v>
      </c>
      <c r="G2266" s="6">
        <f>IF(A2266="","",VLOOKUP($A2266,超越经验表!$A:$G,7,)-VLOOKUP($A$3-1,超越经验表!$A:$G,7,))</f>
        <v>3029</v>
      </c>
      <c r="H2266" s="6">
        <f t="shared" si="107"/>
        <v>2265</v>
      </c>
    </row>
    <row r="2267" spans="1:8" x14ac:dyDescent="0.2">
      <c r="A2267" s="5">
        <f t="shared" si="108"/>
        <v>2266</v>
      </c>
      <c r="B2267" s="5" t="str">
        <f>IF(A2267="","",VLOOKUP($A2267,超越经验表!$A:$B,2,))</f>
        <v>21.32万亿</v>
      </c>
      <c r="C2267" s="5">
        <f>IF(A2267="","",VLOOKUP($A2267,超越经验表!$A:$C,3,))</f>
        <v>21320000000000</v>
      </c>
      <c r="D2267" s="5">
        <f>IF(A2267="","",VLOOKUP($A2267,超越经验表!$A:$D,4,))</f>
        <v>2</v>
      </c>
      <c r="E2267" s="5" t="str">
        <f t="shared" si="106"/>
        <v>2.07万兆</v>
      </c>
      <c r="F2267" s="5">
        <f>IF(A2267="","",VLOOKUP($A2267,超越经验表!$A:$F,6,)-VLOOKUP($A$3-1,超越经验表!$A:$F,6,))</f>
        <v>2.0701281370387048E+16</v>
      </c>
      <c r="G2267" s="5">
        <f>IF(A2267="","",VLOOKUP($A2267,超越经验表!$A:$G,7,)-VLOOKUP($A$3-1,超越经验表!$A:$G,7,))</f>
        <v>3031</v>
      </c>
      <c r="H2267" s="5">
        <f t="shared" si="107"/>
        <v>2266</v>
      </c>
    </row>
    <row r="2268" spans="1:8" x14ac:dyDescent="0.2">
      <c r="A2268" s="11">
        <f t="shared" si="108"/>
        <v>2267</v>
      </c>
      <c r="B2268" s="6" t="str">
        <f>IF(A2268="","",VLOOKUP($A2268,超越经验表!$A:$B,2,))</f>
        <v>21.33万亿</v>
      </c>
      <c r="C2268" s="6">
        <f>IF(A2268="","",VLOOKUP($A2268,超越经验表!$A:$C,3,))</f>
        <v>21328000000000</v>
      </c>
      <c r="D2268" s="6">
        <f>IF(A2268="","",VLOOKUP($A2268,超越经验表!$A:$D,4,))</f>
        <v>2</v>
      </c>
      <c r="E2268" s="6" t="str">
        <f t="shared" si="106"/>
        <v>2.07万兆</v>
      </c>
      <c r="F2268" s="6">
        <f>IF(A2268="","",VLOOKUP($A2268,超越经验表!$A:$F,6,)-VLOOKUP($A$3-1,超越经验表!$A:$F,6,))</f>
        <v>2.0722601370387048E+16</v>
      </c>
      <c r="G2268" s="6">
        <f>IF(A2268="","",VLOOKUP($A2268,超越经验表!$A:$G,7,)-VLOOKUP($A$3-1,超越经验表!$A:$G,7,))</f>
        <v>3033</v>
      </c>
      <c r="H2268" s="6">
        <f t="shared" si="107"/>
        <v>2267</v>
      </c>
    </row>
    <row r="2269" spans="1:8" x14ac:dyDescent="0.2">
      <c r="A2269" s="5">
        <f t="shared" si="108"/>
        <v>2268</v>
      </c>
      <c r="B2269" s="5" t="str">
        <f>IF(A2269="","",VLOOKUP($A2269,超越经验表!$A:$B,2,))</f>
        <v>21.34万亿</v>
      </c>
      <c r="C2269" s="5">
        <f>IF(A2269="","",VLOOKUP($A2269,超越经验表!$A:$C,3,))</f>
        <v>21336000000000</v>
      </c>
      <c r="D2269" s="5">
        <f>IF(A2269="","",VLOOKUP($A2269,超越经验表!$A:$D,4,))</f>
        <v>2</v>
      </c>
      <c r="E2269" s="5" t="str">
        <f t="shared" si="106"/>
        <v>2.07万兆</v>
      </c>
      <c r="F2269" s="5">
        <f>IF(A2269="","",VLOOKUP($A2269,超越经验表!$A:$F,6,)-VLOOKUP($A$3-1,超越经验表!$A:$F,6,))</f>
        <v>2.0743929370387048E+16</v>
      </c>
      <c r="G2269" s="5">
        <f>IF(A2269="","",VLOOKUP($A2269,超越经验表!$A:$G,7,)-VLOOKUP($A$3-1,超越经验表!$A:$G,7,))</f>
        <v>3035</v>
      </c>
      <c r="H2269" s="5">
        <f t="shared" si="107"/>
        <v>2268</v>
      </c>
    </row>
    <row r="2270" spans="1:8" x14ac:dyDescent="0.2">
      <c r="A2270" s="11">
        <f t="shared" si="108"/>
        <v>2269</v>
      </c>
      <c r="B2270" s="6" t="str">
        <f>IF(A2270="","",VLOOKUP($A2270,超越经验表!$A:$B,2,))</f>
        <v>21.34万亿</v>
      </c>
      <c r="C2270" s="6">
        <f>IF(A2270="","",VLOOKUP($A2270,超越经验表!$A:$C,3,))</f>
        <v>21344000000000</v>
      </c>
      <c r="D2270" s="6">
        <f>IF(A2270="","",VLOOKUP($A2270,超越经验表!$A:$D,4,))</f>
        <v>2</v>
      </c>
      <c r="E2270" s="6" t="str">
        <f t="shared" si="106"/>
        <v>2.08万兆</v>
      </c>
      <c r="F2270" s="6">
        <f>IF(A2270="","",VLOOKUP($A2270,超越经验表!$A:$F,6,)-VLOOKUP($A$3-1,超越经验表!$A:$F,6,))</f>
        <v>2.0765265370387048E+16</v>
      </c>
      <c r="G2270" s="6">
        <f>IF(A2270="","",VLOOKUP($A2270,超越经验表!$A:$G,7,)-VLOOKUP($A$3-1,超越经验表!$A:$G,7,))</f>
        <v>3037</v>
      </c>
      <c r="H2270" s="6">
        <f t="shared" si="107"/>
        <v>2269</v>
      </c>
    </row>
    <row r="2271" spans="1:8" x14ac:dyDescent="0.2">
      <c r="A2271" s="5">
        <f t="shared" si="108"/>
        <v>2270</v>
      </c>
      <c r="B2271" s="5" t="str">
        <f>IF(A2271="","",VLOOKUP($A2271,超越经验表!$A:$B,2,))</f>
        <v>21.35万亿</v>
      </c>
      <c r="C2271" s="5">
        <f>IF(A2271="","",VLOOKUP($A2271,超越经验表!$A:$C,3,))</f>
        <v>21352000000000</v>
      </c>
      <c r="D2271" s="5">
        <f>IF(A2271="","",VLOOKUP($A2271,超越经验表!$A:$D,4,))</f>
        <v>2</v>
      </c>
      <c r="E2271" s="5" t="str">
        <f t="shared" si="106"/>
        <v>2.08万兆</v>
      </c>
      <c r="F2271" s="5">
        <f>IF(A2271="","",VLOOKUP($A2271,超越经验表!$A:$F,6,)-VLOOKUP($A$3-1,超越经验表!$A:$F,6,))</f>
        <v>2.0786609370387048E+16</v>
      </c>
      <c r="G2271" s="5">
        <f>IF(A2271="","",VLOOKUP($A2271,超越经验表!$A:$G,7,)-VLOOKUP($A$3-1,超越经验表!$A:$G,7,))</f>
        <v>3039</v>
      </c>
      <c r="H2271" s="5">
        <f t="shared" si="107"/>
        <v>2270</v>
      </c>
    </row>
    <row r="2272" spans="1:8" x14ac:dyDescent="0.2">
      <c r="A2272" s="11">
        <f t="shared" si="108"/>
        <v>2271</v>
      </c>
      <c r="B2272" s="6" t="str">
        <f>IF(A2272="","",VLOOKUP($A2272,超越经验表!$A:$B,2,))</f>
        <v>21.36万亿</v>
      </c>
      <c r="C2272" s="6">
        <f>IF(A2272="","",VLOOKUP($A2272,超越经验表!$A:$C,3,))</f>
        <v>21360000000000</v>
      </c>
      <c r="D2272" s="6">
        <f>IF(A2272="","",VLOOKUP($A2272,超越经验表!$A:$D,4,))</f>
        <v>2</v>
      </c>
      <c r="E2272" s="6" t="str">
        <f t="shared" si="106"/>
        <v>2.08万兆</v>
      </c>
      <c r="F2272" s="6">
        <f>IF(A2272="","",VLOOKUP($A2272,超越经验表!$A:$F,6,)-VLOOKUP($A$3-1,超越经验表!$A:$F,6,))</f>
        <v>2.0807961370387048E+16</v>
      </c>
      <c r="G2272" s="6">
        <f>IF(A2272="","",VLOOKUP($A2272,超越经验表!$A:$G,7,)-VLOOKUP($A$3-1,超越经验表!$A:$G,7,))</f>
        <v>3041</v>
      </c>
      <c r="H2272" s="6">
        <f t="shared" si="107"/>
        <v>2271</v>
      </c>
    </row>
    <row r="2273" spans="1:8" x14ac:dyDescent="0.2">
      <c r="A2273" s="5">
        <f t="shared" si="108"/>
        <v>2272</v>
      </c>
      <c r="B2273" s="5" t="str">
        <f>IF(A2273="","",VLOOKUP($A2273,超越经验表!$A:$B,2,))</f>
        <v>21.37万亿</v>
      </c>
      <c r="C2273" s="5">
        <f>IF(A2273="","",VLOOKUP($A2273,超越经验表!$A:$C,3,))</f>
        <v>21368000000000</v>
      </c>
      <c r="D2273" s="5">
        <f>IF(A2273="","",VLOOKUP($A2273,超越经验表!$A:$D,4,))</f>
        <v>2</v>
      </c>
      <c r="E2273" s="5" t="str">
        <f t="shared" si="106"/>
        <v>2.08万兆</v>
      </c>
      <c r="F2273" s="5">
        <f>IF(A2273="","",VLOOKUP($A2273,超越经验表!$A:$F,6,)-VLOOKUP($A$3-1,超越经验表!$A:$F,6,))</f>
        <v>2.0829321370387048E+16</v>
      </c>
      <c r="G2273" s="5">
        <f>IF(A2273="","",VLOOKUP($A2273,超越经验表!$A:$G,7,)-VLOOKUP($A$3-1,超越经验表!$A:$G,7,))</f>
        <v>3043</v>
      </c>
      <c r="H2273" s="5">
        <f t="shared" si="107"/>
        <v>2272</v>
      </c>
    </row>
    <row r="2274" spans="1:8" x14ac:dyDescent="0.2">
      <c r="A2274" s="11">
        <f t="shared" si="108"/>
        <v>2273</v>
      </c>
      <c r="B2274" s="6" t="str">
        <f>IF(A2274="","",VLOOKUP($A2274,超越经验表!$A:$B,2,))</f>
        <v>21.38万亿</v>
      </c>
      <c r="C2274" s="6">
        <f>IF(A2274="","",VLOOKUP($A2274,超越经验表!$A:$C,3,))</f>
        <v>21376000000000</v>
      </c>
      <c r="D2274" s="6">
        <f>IF(A2274="","",VLOOKUP($A2274,超越经验表!$A:$D,4,))</f>
        <v>2</v>
      </c>
      <c r="E2274" s="6" t="str">
        <f t="shared" si="106"/>
        <v>2.09万兆</v>
      </c>
      <c r="F2274" s="6">
        <f>IF(A2274="","",VLOOKUP($A2274,超越经验表!$A:$F,6,)-VLOOKUP($A$3-1,超越经验表!$A:$F,6,))</f>
        <v>2.0850689370387048E+16</v>
      </c>
      <c r="G2274" s="6">
        <f>IF(A2274="","",VLOOKUP($A2274,超越经验表!$A:$G,7,)-VLOOKUP($A$3-1,超越经验表!$A:$G,7,))</f>
        <v>3045</v>
      </c>
      <c r="H2274" s="6">
        <f t="shared" si="107"/>
        <v>2273</v>
      </c>
    </row>
    <row r="2275" spans="1:8" x14ac:dyDescent="0.2">
      <c r="A2275" s="5">
        <f t="shared" si="108"/>
        <v>2274</v>
      </c>
      <c r="B2275" s="5" t="str">
        <f>IF(A2275="","",VLOOKUP($A2275,超越经验表!$A:$B,2,))</f>
        <v>21.38万亿</v>
      </c>
      <c r="C2275" s="5">
        <f>IF(A2275="","",VLOOKUP($A2275,超越经验表!$A:$C,3,))</f>
        <v>21384000000000</v>
      </c>
      <c r="D2275" s="5">
        <f>IF(A2275="","",VLOOKUP($A2275,超越经验表!$A:$D,4,))</f>
        <v>2</v>
      </c>
      <c r="E2275" s="5" t="str">
        <f t="shared" si="106"/>
        <v>2.09万兆</v>
      </c>
      <c r="F2275" s="5">
        <f>IF(A2275="","",VLOOKUP($A2275,超越经验表!$A:$F,6,)-VLOOKUP($A$3-1,超越经验表!$A:$F,6,))</f>
        <v>2.0872065370387048E+16</v>
      </c>
      <c r="G2275" s="5">
        <f>IF(A2275="","",VLOOKUP($A2275,超越经验表!$A:$G,7,)-VLOOKUP($A$3-1,超越经验表!$A:$G,7,))</f>
        <v>3047</v>
      </c>
      <c r="H2275" s="5">
        <f t="shared" si="107"/>
        <v>2274</v>
      </c>
    </row>
    <row r="2276" spans="1:8" x14ac:dyDescent="0.2">
      <c r="A2276" s="11">
        <f t="shared" si="108"/>
        <v>2275</v>
      </c>
      <c r="B2276" s="6" t="str">
        <f>IF(A2276="","",VLOOKUP($A2276,超越经验表!$A:$B,2,))</f>
        <v>21.39万亿</v>
      </c>
      <c r="C2276" s="6">
        <f>IF(A2276="","",VLOOKUP($A2276,超越经验表!$A:$C,3,))</f>
        <v>21392000000000</v>
      </c>
      <c r="D2276" s="6">
        <f>IF(A2276="","",VLOOKUP($A2276,超越经验表!$A:$D,4,))</f>
        <v>2</v>
      </c>
      <c r="E2276" s="6" t="str">
        <f t="shared" si="106"/>
        <v>2.09万兆</v>
      </c>
      <c r="F2276" s="6">
        <f>IF(A2276="","",VLOOKUP($A2276,超越经验表!$A:$F,6,)-VLOOKUP($A$3-1,超越经验表!$A:$F,6,))</f>
        <v>2.0893449370387048E+16</v>
      </c>
      <c r="G2276" s="6">
        <f>IF(A2276="","",VLOOKUP($A2276,超越经验表!$A:$G,7,)-VLOOKUP($A$3-1,超越经验表!$A:$G,7,))</f>
        <v>3049</v>
      </c>
      <c r="H2276" s="6">
        <f t="shared" si="107"/>
        <v>2275</v>
      </c>
    </row>
    <row r="2277" spans="1:8" x14ac:dyDescent="0.2">
      <c r="A2277" s="5">
        <f t="shared" si="108"/>
        <v>2276</v>
      </c>
      <c r="B2277" s="5" t="str">
        <f>IF(A2277="","",VLOOKUP($A2277,超越经验表!$A:$B,2,))</f>
        <v>21.4万亿</v>
      </c>
      <c r="C2277" s="5">
        <f>IF(A2277="","",VLOOKUP($A2277,超越经验表!$A:$C,3,))</f>
        <v>21400000000000</v>
      </c>
      <c r="D2277" s="5">
        <f>IF(A2277="","",VLOOKUP($A2277,超越经验表!$A:$D,4,))</f>
        <v>2</v>
      </c>
      <c r="E2277" s="5" t="str">
        <f t="shared" si="106"/>
        <v>2.09万兆</v>
      </c>
      <c r="F2277" s="5">
        <f>IF(A2277="","",VLOOKUP($A2277,超越经验表!$A:$F,6,)-VLOOKUP($A$3-1,超越经验表!$A:$F,6,))</f>
        <v>2.0914841370387048E+16</v>
      </c>
      <c r="G2277" s="5">
        <f>IF(A2277="","",VLOOKUP($A2277,超越经验表!$A:$G,7,)-VLOOKUP($A$3-1,超越经验表!$A:$G,7,))</f>
        <v>3051</v>
      </c>
      <c r="H2277" s="5">
        <f t="shared" si="107"/>
        <v>2276</v>
      </c>
    </row>
    <row r="2278" spans="1:8" x14ac:dyDescent="0.2">
      <c r="A2278" s="11">
        <f t="shared" si="108"/>
        <v>2277</v>
      </c>
      <c r="B2278" s="6" t="str">
        <f>IF(A2278="","",VLOOKUP($A2278,超越经验表!$A:$B,2,))</f>
        <v>21.41万亿</v>
      </c>
      <c r="C2278" s="6">
        <f>IF(A2278="","",VLOOKUP($A2278,超越经验表!$A:$C,3,))</f>
        <v>21408000000000</v>
      </c>
      <c r="D2278" s="6">
        <f>IF(A2278="","",VLOOKUP($A2278,超越经验表!$A:$D,4,))</f>
        <v>2</v>
      </c>
      <c r="E2278" s="6" t="str">
        <f t="shared" si="106"/>
        <v>2.09万兆</v>
      </c>
      <c r="F2278" s="6">
        <f>IF(A2278="","",VLOOKUP($A2278,超越经验表!$A:$F,6,)-VLOOKUP($A$3-1,超越经验表!$A:$F,6,))</f>
        <v>2.0936241370387048E+16</v>
      </c>
      <c r="G2278" s="6">
        <f>IF(A2278="","",VLOOKUP($A2278,超越经验表!$A:$G,7,)-VLOOKUP($A$3-1,超越经验表!$A:$G,7,))</f>
        <v>3053</v>
      </c>
      <c r="H2278" s="6">
        <f t="shared" si="107"/>
        <v>2277</v>
      </c>
    </row>
    <row r="2279" spans="1:8" x14ac:dyDescent="0.2">
      <c r="A2279" s="5">
        <f t="shared" si="108"/>
        <v>2278</v>
      </c>
      <c r="B2279" s="5" t="str">
        <f>IF(A2279="","",VLOOKUP($A2279,超越经验表!$A:$B,2,))</f>
        <v>21.42万亿</v>
      </c>
      <c r="C2279" s="5">
        <f>IF(A2279="","",VLOOKUP($A2279,超越经验表!$A:$C,3,))</f>
        <v>21416000000000</v>
      </c>
      <c r="D2279" s="5">
        <f>IF(A2279="","",VLOOKUP($A2279,超越经验表!$A:$D,4,))</f>
        <v>2</v>
      </c>
      <c r="E2279" s="5" t="str">
        <f t="shared" si="106"/>
        <v>2.1万兆</v>
      </c>
      <c r="F2279" s="5">
        <f>IF(A2279="","",VLOOKUP($A2279,超越经验表!$A:$F,6,)-VLOOKUP($A$3-1,超越经验表!$A:$F,6,))</f>
        <v>2.0957649370387048E+16</v>
      </c>
      <c r="G2279" s="5">
        <f>IF(A2279="","",VLOOKUP($A2279,超越经验表!$A:$G,7,)-VLOOKUP($A$3-1,超越经验表!$A:$G,7,))</f>
        <v>3055</v>
      </c>
      <c r="H2279" s="5">
        <f t="shared" si="107"/>
        <v>2278</v>
      </c>
    </row>
    <row r="2280" spans="1:8" x14ac:dyDescent="0.2">
      <c r="A2280" s="11">
        <f t="shared" si="108"/>
        <v>2279</v>
      </c>
      <c r="B2280" s="6" t="str">
        <f>IF(A2280="","",VLOOKUP($A2280,超越经验表!$A:$B,2,))</f>
        <v>21.42万亿</v>
      </c>
      <c r="C2280" s="6">
        <f>IF(A2280="","",VLOOKUP($A2280,超越经验表!$A:$C,3,))</f>
        <v>21424000000000</v>
      </c>
      <c r="D2280" s="6">
        <f>IF(A2280="","",VLOOKUP($A2280,超越经验表!$A:$D,4,))</f>
        <v>2</v>
      </c>
      <c r="E2280" s="6" t="str">
        <f t="shared" si="106"/>
        <v>2.1万兆</v>
      </c>
      <c r="F2280" s="6">
        <f>IF(A2280="","",VLOOKUP($A2280,超越经验表!$A:$F,6,)-VLOOKUP($A$3-1,超越经验表!$A:$F,6,))</f>
        <v>2.0979065370387048E+16</v>
      </c>
      <c r="G2280" s="6">
        <f>IF(A2280="","",VLOOKUP($A2280,超越经验表!$A:$G,7,)-VLOOKUP($A$3-1,超越经验表!$A:$G,7,))</f>
        <v>3057</v>
      </c>
      <c r="H2280" s="6">
        <f t="shared" si="107"/>
        <v>2279</v>
      </c>
    </row>
    <row r="2281" spans="1:8" x14ac:dyDescent="0.2">
      <c r="A2281" s="5">
        <f t="shared" si="108"/>
        <v>2280</v>
      </c>
      <c r="B2281" s="5" t="str">
        <f>IF(A2281="","",VLOOKUP($A2281,超越经验表!$A:$B,2,))</f>
        <v>21.43万亿</v>
      </c>
      <c r="C2281" s="5">
        <f>IF(A2281="","",VLOOKUP($A2281,超越经验表!$A:$C,3,))</f>
        <v>21432000000000</v>
      </c>
      <c r="D2281" s="5">
        <f>IF(A2281="","",VLOOKUP($A2281,超越经验表!$A:$D,4,))</f>
        <v>2</v>
      </c>
      <c r="E2281" s="5" t="str">
        <f t="shared" si="106"/>
        <v>2.1万兆</v>
      </c>
      <c r="F2281" s="5">
        <f>IF(A2281="","",VLOOKUP($A2281,超越经验表!$A:$F,6,)-VLOOKUP($A$3-1,超越经验表!$A:$F,6,))</f>
        <v>2.1000489370387048E+16</v>
      </c>
      <c r="G2281" s="5">
        <f>IF(A2281="","",VLOOKUP($A2281,超越经验表!$A:$G,7,)-VLOOKUP($A$3-1,超越经验表!$A:$G,7,))</f>
        <v>3059</v>
      </c>
      <c r="H2281" s="5">
        <f t="shared" si="107"/>
        <v>2280</v>
      </c>
    </row>
    <row r="2282" spans="1:8" x14ac:dyDescent="0.2">
      <c r="A2282" s="11">
        <f t="shared" si="108"/>
        <v>2281</v>
      </c>
      <c r="B2282" s="6" t="str">
        <f>IF(A2282="","",VLOOKUP($A2282,超越经验表!$A:$B,2,))</f>
        <v>21.44万亿</v>
      </c>
      <c r="C2282" s="6">
        <f>IF(A2282="","",VLOOKUP($A2282,超越经验表!$A:$C,3,))</f>
        <v>21440000000000</v>
      </c>
      <c r="D2282" s="6">
        <f>IF(A2282="","",VLOOKUP($A2282,超越经验表!$A:$D,4,))</f>
        <v>2</v>
      </c>
      <c r="E2282" s="6" t="str">
        <f t="shared" si="106"/>
        <v>2.1万兆</v>
      </c>
      <c r="F2282" s="6">
        <f>IF(A2282="","",VLOOKUP($A2282,超越经验表!$A:$F,6,)-VLOOKUP($A$3-1,超越经验表!$A:$F,6,))</f>
        <v>2.1021921370387048E+16</v>
      </c>
      <c r="G2282" s="6">
        <f>IF(A2282="","",VLOOKUP($A2282,超越经验表!$A:$G,7,)-VLOOKUP($A$3-1,超越经验表!$A:$G,7,))</f>
        <v>3061</v>
      </c>
      <c r="H2282" s="6">
        <f t="shared" si="107"/>
        <v>2281</v>
      </c>
    </row>
    <row r="2283" spans="1:8" x14ac:dyDescent="0.2">
      <c r="A2283" s="5">
        <f t="shared" si="108"/>
        <v>2282</v>
      </c>
      <c r="B2283" s="5" t="str">
        <f>IF(A2283="","",VLOOKUP($A2283,超越经验表!$A:$B,2,))</f>
        <v>21.45万亿</v>
      </c>
      <c r="C2283" s="5">
        <f>IF(A2283="","",VLOOKUP($A2283,超越经验表!$A:$C,3,))</f>
        <v>21448000000000</v>
      </c>
      <c r="D2283" s="5">
        <f>IF(A2283="","",VLOOKUP($A2283,超越经验表!$A:$D,4,))</f>
        <v>2</v>
      </c>
      <c r="E2283" s="5" t="str">
        <f t="shared" si="106"/>
        <v>2.1万兆</v>
      </c>
      <c r="F2283" s="5">
        <f>IF(A2283="","",VLOOKUP($A2283,超越经验表!$A:$F,6,)-VLOOKUP($A$3-1,超越经验表!$A:$F,6,))</f>
        <v>2.1043361370387048E+16</v>
      </c>
      <c r="G2283" s="5">
        <f>IF(A2283="","",VLOOKUP($A2283,超越经验表!$A:$G,7,)-VLOOKUP($A$3-1,超越经验表!$A:$G,7,))</f>
        <v>3063</v>
      </c>
      <c r="H2283" s="5">
        <f t="shared" si="107"/>
        <v>2282</v>
      </c>
    </row>
    <row r="2284" spans="1:8" x14ac:dyDescent="0.2">
      <c r="A2284" s="11">
        <f t="shared" si="108"/>
        <v>2283</v>
      </c>
      <c r="B2284" s="6" t="str">
        <f>IF(A2284="","",VLOOKUP($A2284,超越经验表!$A:$B,2,))</f>
        <v>21.46万亿</v>
      </c>
      <c r="C2284" s="6">
        <f>IF(A2284="","",VLOOKUP($A2284,超越经验表!$A:$C,3,))</f>
        <v>21456000000000</v>
      </c>
      <c r="D2284" s="6">
        <f>IF(A2284="","",VLOOKUP($A2284,超越经验表!$A:$D,4,))</f>
        <v>2</v>
      </c>
      <c r="E2284" s="6" t="str">
        <f t="shared" si="106"/>
        <v>2.11万兆</v>
      </c>
      <c r="F2284" s="6">
        <f>IF(A2284="","",VLOOKUP($A2284,超越经验表!$A:$F,6,)-VLOOKUP($A$3-1,超越经验表!$A:$F,6,))</f>
        <v>2.1064809370387048E+16</v>
      </c>
      <c r="G2284" s="6">
        <f>IF(A2284="","",VLOOKUP($A2284,超越经验表!$A:$G,7,)-VLOOKUP($A$3-1,超越经验表!$A:$G,7,))</f>
        <v>3065</v>
      </c>
      <c r="H2284" s="6">
        <f t="shared" si="107"/>
        <v>2283</v>
      </c>
    </row>
    <row r="2285" spans="1:8" x14ac:dyDescent="0.2">
      <c r="A2285" s="5">
        <f t="shared" si="108"/>
        <v>2284</v>
      </c>
      <c r="B2285" s="5" t="str">
        <f>IF(A2285="","",VLOOKUP($A2285,超越经验表!$A:$B,2,))</f>
        <v>21.46万亿</v>
      </c>
      <c r="C2285" s="5">
        <f>IF(A2285="","",VLOOKUP($A2285,超越经验表!$A:$C,3,))</f>
        <v>21464000000000</v>
      </c>
      <c r="D2285" s="5">
        <f>IF(A2285="","",VLOOKUP($A2285,超越经验表!$A:$D,4,))</f>
        <v>2</v>
      </c>
      <c r="E2285" s="5" t="str">
        <f t="shared" si="106"/>
        <v>2.11万兆</v>
      </c>
      <c r="F2285" s="5">
        <f>IF(A2285="","",VLOOKUP($A2285,超越经验表!$A:$F,6,)-VLOOKUP($A$3-1,超越经验表!$A:$F,6,))</f>
        <v>2.1086265370387048E+16</v>
      </c>
      <c r="G2285" s="5">
        <f>IF(A2285="","",VLOOKUP($A2285,超越经验表!$A:$G,7,)-VLOOKUP($A$3-1,超越经验表!$A:$G,7,))</f>
        <v>3067</v>
      </c>
      <c r="H2285" s="5">
        <f t="shared" si="107"/>
        <v>2284</v>
      </c>
    </row>
    <row r="2286" spans="1:8" x14ac:dyDescent="0.2">
      <c r="A2286" s="11">
        <f t="shared" si="108"/>
        <v>2285</v>
      </c>
      <c r="B2286" s="6" t="str">
        <f>IF(A2286="","",VLOOKUP($A2286,超越经验表!$A:$B,2,))</f>
        <v>21.47万亿</v>
      </c>
      <c r="C2286" s="6">
        <f>IF(A2286="","",VLOOKUP($A2286,超越经验表!$A:$C,3,))</f>
        <v>21472000000000</v>
      </c>
      <c r="D2286" s="6">
        <f>IF(A2286="","",VLOOKUP($A2286,超越经验表!$A:$D,4,))</f>
        <v>2</v>
      </c>
      <c r="E2286" s="6" t="str">
        <f t="shared" si="106"/>
        <v>2.11万兆</v>
      </c>
      <c r="F2286" s="6">
        <f>IF(A2286="","",VLOOKUP($A2286,超越经验表!$A:$F,6,)-VLOOKUP($A$3-1,超越经验表!$A:$F,6,))</f>
        <v>2.1107729370387048E+16</v>
      </c>
      <c r="G2286" s="6">
        <f>IF(A2286="","",VLOOKUP($A2286,超越经验表!$A:$G,7,)-VLOOKUP($A$3-1,超越经验表!$A:$G,7,))</f>
        <v>3069</v>
      </c>
      <c r="H2286" s="6">
        <f t="shared" si="107"/>
        <v>2285</v>
      </c>
    </row>
    <row r="2287" spans="1:8" x14ac:dyDescent="0.2">
      <c r="A2287" s="5">
        <f t="shared" si="108"/>
        <v>2286</v>
      </c>
      <c r="B2287" s="5" t="str">
        <f>IF(A2287="","",VLOOKUP($A2287,超越经验表!$A:$B,2,))</f>
        <v>21.48万亿</v>
      </c>
      <c r="C2287" s="5">
        <f>IF(A2287="","",VLOOKUP($A2287,超越经验表!$A:$C,3,))</f>
        <v>21480000000000</v>
      </c>
      <c r="D2287" s="5">
        <f>IF(A2287="","",VLOOKUP($A2287,超越经验表!$A:$D,4,))</f>
        <v>2</v>
      </c>
      <c r="E2287" s="5" t="str">
        <f t="shared" si="106"/>
        <v>2.11万兆</v>
      </c>
      <c r="F2287" s="5">
        <f>IF(A2287="","",VLOOKUP($A2287,超越经验表!$A:$F,6,)-VLOOKUP($A$3-1,超越经验表!$A:$F,6,))</f>
        <v>2.1129201370387048E+16</v>
      </c>
      <c r="G2287" s="5">
        <f>IF(A2287="","",VLOOKUP($A2287,超越经验表!$A:$G,7,)-VLOOKUP($A$3-1,超越经验表!$A:$G,7,))</f>
        <v>3071</v>
      </c>
      <c r="H2287" s="5">
        <f t="shared" si="107"/>
        <v>2286</v>
      </c>
    </row>
    <row r="2288" spans="1:8" x14ac:dyDescent="0.2">
      <c r="A2288" s="11">
        <f t="shared" si="108"/>
        <v>2287</v>
      </c>
      <c r="B2288" s="6" t="str">
        <f>IF(A2288="","",VLOOKUP($A2288,超越经验表!$A:$B,2,))</f>
        <v>21.49万亿</v>
      </c>
      <c r="C2288" s="6">
        <f>IF(A2288="","",VLOOKUP($A2288,超越经验表!$A:$C,3,))</f>
        <v>21488000000000</v>
      </c>
      <c r="D2288" s="6">
        <f>IF(A2288="","",VLOOKUP($A2288,超越经验表!$A:$D,4,))</f>
        <v>2</v>
      </c>
      <c r="E2288" s="6" t="str">
        <f t="shared" si="106"/>
        <v>2.12万兆</v>
      </c>
      <c r="F2288" s="6">
        <f>IF(A2288="","",VLOOKUP($A2288,超越经验表!$A:$F,6,)-VLOOKUP($A$3-1,超越经验表!$A:$F,6,))</f>
        <v>2.1150681370387048E+16</v>
      </c>
      <c r="G2288" s="6">
        <f>IF(A2288="","",VLOOKUP($A2288,超越经验表!$A:$G,7,)-VLOOKUP($A$3-1,超越经验表!$A:$G,7,))</f>
        <v>3073</v>
      </c>
      <c r="H2288" s="6">
        <f t="shared" si="107"/>
        <v>2287</v>
      </c>
    </row>
    <row r="2289" spans="1:8" x14ac:dyDescent="0.2">
      <c r="A2289" s="5">
        <f t="shared" si="108"/>
        <v>2288</v>
      </c>
      <c r="B2289" s="5" t="str">
        <f>IF(A2289="","",VLOOKUP($A2289,超越经验表!$A:$B,2,))</f>
        <v>21.5万亿</v>
      </c>
      <c r="C2289" s="5">
        <f>IF(A2289="","",VLOOKUP($A2289,超越经验表!$A:$C,3,))</f>
        <v>21496000000000</v>
      </c>
      <c r="D2289" s="5">
        <f>IF(A2289="","",VLOOKUP($A2289,超越经验表!$A:$D,4,))</f>
        <v>2</v>
      </c>
      <c r="E2289" s="5" t="str">
        <f t="shared" si="106"/>
        <v>2.12万兆</v>
      </c>
      <c r="F2289" s="5">
        <f>IF(A2289="","",VLOOKUP($A2289,超越经验表!$A:$F,6,)-VLOOKUP($A$3-1,超越经验表!$A:$F,6,))</f>
        <v>2.1172169370387048E+16</v>
      </c>
      <c r="G2289" s="5">
        <f>IF(A2289="","",VLOOKUP($A2289,超越经验表!$A:$G,7,)-VLOOKUP($A$3-1,超越经验表!$A:$G,7,))</f>
        <v>3075</v>
      </c>
      <c r="H2289" s="5">
        <f t="shared" si="107"/>
        <v>2288</v>
      </c>
    </row>
    <row r="2290" spans="1:8" x14ac:dyDescent="0.2">
      <c r="A2290" s="11">
        <f t="shared" si="108"/>
        <v>2289</v>
      </c>
      <c r="B2290" s="6" t="str">
        <f>IF(A2290="","",VLOOKUP($A2290,超越经验表!$A:$B,2,))</f>
        <v>21.5万亿</v>
      </c>
      <c r="C2290" s="6">
        <f>IF(A2290="","",VLOOKUP($A2290,超越经验表!$A:$C,3,))</f>
        <v>21504000000000</v>
      </c>
      <c r="D2290" s="6">
        <f>IF(A2290="","",VLOOKUP($A2290,超越经验表!$A:$D,4,))</f>
        <v>2</v>
      </c>
      <c r="E2290" s="6" t="str">
        <f t="shared" si="106"/>
        <v>2.12万兆</v>
      </c>
      <c r="F2290" s="6">
        <f>IF(A2290="","",VLOOKUP($A2290,超越经验表!$A:$F,6,)-VLOOKUP($A$3-1,超越经验表!$A:$F,6,))</f>
        <v>2.1193665370387048E+16</v>
      </c>
      <c r="G2290" s="6">
        <f>IF(A2290="","",VLOOKUP($A2290,超越经验表!$A:$G,7,)-VLOOKUP($A$3-1,超越经验表!$A:$G,7,))</f>
        <v>3077</v>
      </c>
      <c r="H2290" s="6">
        <f t="shared" si="107"/>
        <v>2289</v>
      </c>
    </row>
    <row r="2291" spans="1:8" x14ac:dyDescent="0.2">
      <c r="A2291" s="5">
        <f t="shared" si="108"/>
        <v>2290</v>
      </c>
      <c r="B2291" s="5" t="str">
        <f>IF(A2291="","",VLOOKUP($A2291,超越经验表!$A:$B,2,))</f>
        <v>21.51万亿</v>
      </c>
      <c r="C2291" s="5">
        <f>IF(A2291="","",VLOOKUP($A2291,超越经验表!$A:$C,3,))</f>
        <v>21512000000000</v>
      </c>
      <c r="D2291" s="5">
        <f>IF(A2291="","",VLOOKUP($A2291,超越经验表!$A:$D,4,))</f>
        <v>2</v>
      </c>
      <c r="E2291" s="5" t="str">
        <f t="shared" si="106"/>
        <v>2.12万兆</v>
      </c>
      <c r="F2291" s="5">
        <f>IF(A2291="","",VLOOKUP($A2291,超越经验表!$A:$F,6,)-VLOOKUP($A$3-1,超越经验表!$A:$F,6,))</f>
        <v>2.1215169370387048E+16</v>
      </c>
      <c r="G2291" s="5">
        <f>IF(A2291="","",VLOOKUP($A2291,超越经验表!$A:$G,7,)-VLOOKUP($A$3-1,超越经验表!$A:$G,7,))</f>
        <v>3079</v>
      </c>
      <c r="H2291" s="5">
        <f t="shared" si="107"/>
        <v>2290</v>
      </c>
    </row>
    <row r="2292" spans="1:8" x14ac:dyDescent="0.2">
      <c r="A2292" s="11">
        <f t="shared" si="108"/>
        <v>2291</v>
      </c>
      <c r="B2292" s="6" t="str">
        <f>IF(A2292="","",VLOOKUP($A2292,超越经验表!$A:$B,2,))</f>
        <v>21.52万亿</v>
      </c>
      <c r="C2292" s="6">
        <f>IF(A2292="","",VLOOKUP($A2292,超越经验表!$A:$C,3,))</f>
        <v>21520000000000</v>
      </c>
      <c r="D2292" s="6">
        <f>IF(A2292="","",VLOOKUP($A2292,超越经验表!$A:$D,4,))</f>
        <v>2</v>
      </c>
      <c r="E2292" s="6" t="str">
        <f t="shared" si="106"/>
        <v>2.12万兆</v>
      </c>
      <c r="F2292" s="6">
        <f>IF(A2292="","",VLOOKUP($A2292,超越经验表!$A:$F,6,)-VLOOKUP($A$3-1,超越经验表!$A:$F,6,))</f>
        <v>2.1236681370387048E+16</v>
      </c>
      <c r="G2292" s="6">
        <f>IF(A2292="","",VLOOKUP($A2292,超越经验表!$A:$G,7,)-VLOOKUP($A$3-1,超越经验表!$A:$G,7,))</f>
        <v>3081</v>
      </c>
      <c r="H2292" s="6">
        <f t="shared" si="107"/>
        <v>2291</v>
      </c>
    </row>
    <row r="2293" spans="1:8" x14ac:dyDescent="0.2">
      <c r="A2293" s="5">
        <f t="shared" si="108"/>
        <v>2292</v>
      </c>
      <c r="B2293" s="5" t="str">
        <f>IF(A2293="","",VLOOKUP($A2293,超越经验表!$A:$B,2,))</f>
        <v>21.53万亿</v>
      </c>
      <c r="C2293" s="5">
        <f>IF(A2293="","",VLOOKUP($A2293,超越经验表!$A:$C,3,))</f>
        <v>21528000000000</v>
      </c>
      <c r="D2293" s="5">
        <f>IF(A2293="","",VLOOKUP($A2293,超越经验表!$A:$D,4,))</f>
        <v>2</v>
      </c>
      <c r="E2293" s="5" t="str">
        <f t="shared" si="106"/>
        <v>2.13万兆</v>
      </c>
      <c r="F2293" s="5">
        <f>IF(A2293="","",VLOOKUP($A2293,超越经验表!$A:$F,6,)-VLOOKUP($A$3-1,超越经验表!$A:$F,6,))</f>
        <v>2.1258201370387048E+16</v>
      </c>
      <c r="G2293" s="5">
        <f>IF(A2293="","",VLOOKUP($A2293,超越经验表!$A:$G,7,)-VLOOKUP($A$3-1,超越经验表!$A:$G,7,))</f>
        <v>3083</v>
      </c>
      <c r="H2293" s="5">
        <f t="shared" si="107"/>
        <v>2292</v>
      </c>
    </row>
    <row r="2294" spans="1:8" x14ac:dyDescent="0.2">
      <c r="A2294" s="11">
        <f t="shared" si="108"/>
        <v>2293</v>
      </c>
      <c r="B2294" s="6" t="str">
        <f>IF(A2294="","",VLOOKUP($A2294,超越经验表!$A:$B,2,))</f>
        <v>21.54万亿</v>
      </c>
      <c r="C2294" s="6">
        <f>IF(A2294="","",VLOOKUP($A2294,超越经验表!$A:$C,3,))</f>
        <v>21536000000000</v>
      </c>
      <c r="D2294" s="6">
        <f>IF(A2294="","",VLOOKUP($A2294,超越经验表!$A:$D,4,))</f>
        <v>2</v>
      </c>
      <c r="E2294" s="6" t="str">
        <f t="shared" si="106"/>
        <v>2.13万兆</v>
      </c>
      <c r="F2294" s="6">
        <f>IF(A2294="","",VLOOKUP($A2294,超越经验表!$A:$F,6,)-VLOOKUP($A$3-1,超越经验表!$A:$F,6,))</f>
        <v>2.1279729370387048E+16</v>
      </c>
      <c r="G2294" s="6">
        <f>IF(A2294="","",VLOOKUP($A2294,超越经验表!$A:$G,7,)-VLOOKUP($A$3-1,超越经验表!$A:$G,7,))</f>
        <v>3085</v>
      </c>
      <c r="H2294" s="6">
        <f t="shared" si="107"/>
        <v>2293</v>
      </c>
    </row>
    <row r="2295" spans="1:8" x14ac:dyDescent="0.2">
      <c r="A2295" s="5">
        <f t="shared" si="108"/>
        <v>2294</v>
      </c>
      <c r="B2295" s="5" t="str">
        <f>IF(A2295="","",VLOOKUP($A2295,超越经验表!$A:$B,2,))</f>
        <v>21.54万亿</v>
      </c>
      <c r="C2295" s="5">
        <f>IF(A2295="","",VLOOKUP($A2295,超越经验表!$A:$C,3,))</f>
        <v>21544000000000</v>
      </c>
      <c r="D2295" s="5">
        <f>IF(A2295="","",VLOOKUP($A2295,超越经验表!$A:$D,4,))</f>
        <v>2</v>
      </c>
      <c r="E2295" s="5" t="str">
        <f t="shared" si="106"/>
        <v>2.13万兆</v>
      </c>
      <c r="F2295" s="5">
        <f>IF(A2295="","",VLOOKUP($A2295,超越经验表!$A:$F,6,)-VLOOKUP($A$3-1,超越经验表!$A:$F,6,))</f>
        <v>2.1301265370387048E+16</v>
      </c>
      <c r="G2295" s="5">
        <f>IF(A2295="","",VLOOKUP($A2295,超越经验表!$A:$G,7,)-VLOOKUP($A$3-1,超越经验表!$A:$G,7,))</f>
        <v>3087</v>
      </c>
      <c r="H2295" s="5">
        <f t="shared" si="107"/>
        <v>2294</v>
      </c>
    </row>
    <row r="2296" spans="1:8" x14ac:dyDescent="0.2">
      <c r="A2296" s="11">
        <f t="shared" si="108"/>
        <v>2295</v>
      </c>
      <c r="B2296" s="6" t="str">
        <f>IF(A2296="","",VLOOKUP($A2296,超越经验表!$A:$B,2,))</f>
        <v>21.55万亿</v>
      </c>
      <c r="C2296" s="6">
        <f>IF(A2296="","",VLOOKUP($A2296,超越经验表!$A:$C,3,))</f>
        <v>21552000000000</v>
      </c>
      <c r="D2296" s="6">
        <f>IF(A2296="","",VLOOKUP($A2296,超越经验表!$A:$D,4,))</f>
        <v>2</v>
      </c>
      <c r="E2296" s="6" t="str">
        <f t="shared" si="106"/>
        <v>2.13万兆</v>
      </c>
      <c r="F2296" s="6">
        <f>IF(A2296="","",VLOOKUP($A2296,超越经验表!$A:$F,6,)-VLOOKUP($A$3-1,超越经验表!$A:$F,6,))</f>
        <v>2.1322809370387048E+16</v>
      </c>
      <c r="G2296" s="6">
        <f>IF(A2296="","",VLOOKUP($A2296,超越经验表!$A:$G,7,)-VLOOKUP($A$3-1,超越经验表!$A:$G,7,))</f>
        <v>3089</v>
      </c>
      <c r="H2296" s="6">
        <f t="shared" si="107"/>
        <v>2295</v>
      </c>
    </row>
    <row r="2297" spans="1:8" x14ac:dyDescent="0.2">
      <c r="A2297" s="5">
        <f t="shared" si="108"/>
        <v>2296</v>
      </c>
      <c r="B2297" s="5" t="str">
        <f>IF(A2297="","",VLOOKUP($A2297,超越经验表!$A:$B,2,))</f>
        <v>21.56万亿</v>
      </c>
      <c r="C2297" s="5">
        <f>IF(A2297="","",VLOOKUP($A2297,超越经验表!$A:$C,3,))</f>
        <v>21560000000000</v>
      </c>
      <c r="D2297" s="5">
        <f>IF(A2297="","",VLOOKUP($A2297,超越经验表!$A:$D,4,))</f>
        <v>2</v>
      </c>
      <c r="E2297" s="5" t="str">
        <f t="shared" si="106"/>
        <v>2.13万兆</v>
      </c>
      <c r="F2297" s="5">
        <f>IF(A2297="","",VLOOKUP($A2297,超越经验表!$A:$F,6,)-VLOOKUP($A$3-1,超越经验表!$A:$F,6,))</f>
        <v>2.1344361370387048E+16</v>
      </c>
      <c r="G2297" s="5">
        <f>IF(A2297="","",VLOOKUP($A2297,超越经验表!$A:$G,7,)-VLOOKUP($A$3-1,超越经验表!$A:$G,7,))</f>
        <v>3091</v>
      </c>
      <c r="H2297" s="5">
        <f t="shared" si="107"/>
        <v>2296</v>
      </c>
    </row>
    <row r="2298" spans="1:8" x14ac:dyDescent="0.2">
      <c r="A2298" s="11">
        <f t="shared" si="108"/>
        <v>2297</v>
      </c>
      <c r="B2298" s="6" t="str">
        <f>IF(A2298="","",VLOOKUP($A2298,超越经验表!$A:$B,2,))</f>
        <v>21.57万亿</v>
      </c>
      <c r="C2298" s="6">
        <f>IF(A2298="","",VLOOKUP($A2298,超越经验表!$A:$C,3,))</f>
        <v>21568000000000</v>
      </c>
      <c r="D2298" s="6">
        <f>IF(A2298="","",VLOOKUP($A2298,超越经验表!$A:$D,4,))</f>
        <v>2</v>
      </c>
      <c r="E2298" s="6" t="str">
        <f t="shared" si="106"/>
        <v>2.14万兆</v>
      </c>
      <c r="F2298" s="6">
        <f>IF(A2298="","",VLOOKUP($A2298,超越经验表!$A:$F,6,)-VLOOKUP($A$3-1,超越经验表!$A:$F,6,))</f>
        <v>2.1365921370387048E+16</v>
      </c>
      <c r="G2298" s="6">
        <f>IF(A2298="","",VLOOKUP($A2298,超越经验表!$A:$G,7,)-VLOOKUP($A$3-1,超越经验表!$A:$G,7,))</f>
        <v>3093</v>
      </c>
      <c r="H2298" s="6">
        <f t="shared" si="107"/>
        <v>2297</v>
      </c>
    </row>
    <row r="2299" spans="1:8" x14ac:dyDescent="0.2">
      <c r="A2299" s="5">
        <f t="shared" si="108"/>
        <v>2298</v>
      </c>
      <c r="B2299" s="5" t="str">
        <f>IF(A2299="","",VLOOKUP($A2299,超越经验表!$A:$B,2,))</f>
        <v>21.58万亿</v>
      </c>
      <c r="C2299" s="5">
        <f>IF(A2299="","",VLOOKUP($A2299,超越经验表!$A:$C,3,))</f>
        <v>21576000000000</v>
      </c>
      <c r="D2299" s="5">
        <f>IF(A2299="","",VLOOKUP($A2299,超越经验表!$A:$D,4,))</f>
        <v>2</v>
      </c>
      <c r="E2299" s="5" t="str">
        <f t="shared" si="106"/>
        <v>2.14万兆</v>
      </c>
      <c r="F2299" s="5">
        <f>IF(A2299="","",VLOOKUP($A2299,超越经验表!$A:$F,6,)-VLOOKUP($A$3-1,超越经验表!$A:$F,6,))</f>
        <v>2.1387489370387048E+16</v>
      </c>
      <c r="G2299" s="5">
        <f>IF(A2299="","",VLOOKUP($A2299,超越经验表!$A:$G,7,)-VLOOKUP($A$3-1,超越经验表!$A:$G,7,))</f>
        <v>3095</v>
      </c>
      <c r="H2299" s="5">
        <f t="shared" si="107"/>
        <v>2298</v>
      </c>
    </row>
    <row r="2300" spans="1:8" x14ac:dyDescent="0.2">
      <c r="A2300" s="11">
        <f t="shared" si="108"/>
        <v>2299</v>
      </c>
      <c r="B2300" s="6" t="str">
        <f>IF(A2300="","",VLOOKUP($A2300,超越经验表!$A:$B,2,))</f>
        <v>21.58万亿</v>
      </c>
      <c r="C2300" s="6">
        <f>IF(A2300="","",VLOOKUP($A2300,超越经验表!$A:$C,3,))</f>
        <v>21584000000000</v>
      </c>
      <c r="D2300" s="6">
        <f>IF(A2300="","",VLOOKUP($A2300,超越经验表!$A:$D,4,))</f>
        <v>2</v>
      </c>
      <c r="E2300" s="6" t="str">
        <f t="shared" si="106"/>
        <v>2.14万兆</v>
      </c>
      <c r="F2300" s="6">
        <f>IF(A2300="","",VLOOKUP($A2300,超越经验表!$A:$F,6,)-VLOOKUP($A$3-1,超越经验表!$A:$F,6,))</f>
        <v>2.1409065370387048E+16</v>
      </c>
      <c r="G2300" s="6">
        <f>IF(A2300="","",VLOOKUP($A2300,超越经验表!$A:$G,7,)-VLOOKUP($A$3-1,超越经验表!$A:$G,7,))</f>
        <v>3097</v>
      </c>
      <c r="H2300" s="6">
        <f t="shared" si="107"/>
        <v>2299</v>
      </c>
    </row>
    <row r="2301" spans="1:8" x14ac:dyDescent="0.2">
      <c r="A2301" s="5">
        <f t="shared" si="108"/>
        <v>2300</v>
      </c>
      <c r="B2301" s="5" t="str">
        <f>IF(A2301="","",VLOOKUP($A2301,超越经验表!$A:$B,2,))</f>
        <v>21.59万亿</v>
      </c>
      <c r="C2301" s="5">
        <f>IF(A2301="","",VLOOKUP($A2301,超越经验表!$A:$C,3,))</f>
        <v>21592000000000</v>
      </c>
      <c r="D2301" s="5">
        <f>IF(A2301="","",VLOOKUP($A2301,超越经验表!$A:$D,4,))</f>
        <v>2</v>
      </c>
      <c r="E2301" s="5" t="str">
        <f t="shared" si="106"/>
        <v>2.14万兆</v>
      </c>
      <c r="F2301" s="5">
        <f>IF(A2301="","",VLOOKUP($A2301,超越经验表!$A:$F,6,)-VLOOKUP($A$3-1,超越经验表!$A:$F,6,))</f>
        <v>2.1430649370387048E+16</v>
      </c>
      <c r="G2301" s="5">
        <f>IF(A2301="","",VLOOKUP($A2301,超越经验表!$A:$G,7,)-VLOOKUP($A$3-1,超越经验表!$A:$G,7,))</f>
        <v>3099</v>
      </c>
      <c r="H2301" s="5">
        <f t="shared" si="107"/>
        <v>2300</v>
      </c>
    </row>
    <row r="2302" spans="1:8" x14ac:dyDescent="0.2">
      <c r="A2302" s="11">
        <f t="shared" si="108"/>
        <v>2301</v>
      </c>
      <c r="B2302" s="6" t="str">
        <f>IF(A2302="","",VLOOKUP($A2302,超越经验表!$A:$B,2,))</f>
        <v>21.6万亿</v>
      </c>
      <c r="C2302" s="6">
        <f>IF(A2302="","",VLOOKUP($A2302,超越经验表!$A:$C,3,))</f>
        <v>21600000000000</v>
      </c>
      <c r="D2302" s="6">
        <f>IF(A2302="","",VLOOKUP($A2302,超越经验表!$A:$D,4,))</f>
        <v>2</v>
      </c>
      <c r="E2302" s="6" t="str">
        <f t="shared" si="106"/>
        <v>2.15万兆</v>
      </c>
      <c r="F2302" s="6">
        <f>IF(A2302="","",VLOOKUP($A2302,超越经验表!$A:$F,6,)-VLOOKUP($A$3-1,超越经验表!$A:$F,6,))</f>
        <v>2.1452241370387048E+16</v>
      </c>
      <c r="G2302" s="6">
        <f>IF(A2302="","",VLOOKUP($A2302,超越经验表!$A:$G,7,)-VLOOKUP($A$3-1,超越经验表!$A:$G,7,))</f>
        <v>3101</v>
      </c>
      <c r="H2302" s="6">
        <f t="shared" si="107"/>
        <v>2301</v>
      </c>
    </row>
    <row r="2303" spans="1:8" x14ac:dyDescent="0.2">
      <c r="A2303" s="5">
        <f t="shared" si="108"/>
        <v>2302</v>
      </c>
      <c r="B2303" s="5" t="str">
        <f>IF(A2303="","",VLOOKUP($A2303,超越经验表!$A:$B,2,))</f>
        <v>21.61万亿</v>
      </c>
      <c r="C2303" s="5">
        <f>IF(A2303="","",VLOOKUP($A2303,超越经验表!$A:$C,3,))</f>
        <v>21608000000000</v>
      </c>
      <c r="D2303" s="5">
        <f>IF(A2303="","",VLOOKUP($A2303,超越经验表!$A:$D,4,))</f>
        <v>2</v>
      </c>
      <c r="E2303" s="5" t="str">
        <f t="shared" si="106"/>
        <v>2.15万兆</v>
      </c>
      <c r="F2303" s="5">
        <f>IF(A2303="","",VLOOKUP($A2303,超越经验表!$A:$F,6,)-VLOOKUP($A$3-1,超越经验表!$A:$F,6,))</f>
        <v>2.1473841370387048E+16</v>
      </c>
      <c r="G2303" s="5">
        <f>IF(A2303="","",VLOOKUP($A2303,超越经验表!$A:$G,7,)-VLOOKUP($A$3-1,超越经验表!$A:$G,7,))</f>
        <v>3103</v>
      </c>
      <c r="H2303" s="5">
        <f t="shared" si="107"/>
        <v>2302</v>
      </c>
    </row>
    <row r="2304" spans="1:8" x14ac:dyDescent="0.2">
      <c r="A2304" s="11">
        <f t="shared" si="108"/>
        <v>2303</v>
      </c>
      <c r="B2304" s="6" t="str">
        <f>IF(A2304="","",VLOOKUP($A2304,超越经验表!$A:$B,2,))</f>
        <v>21.62万亿</v>
      </c>
      <c r="C2304" s="6">
        <f>IF(A2304="","",VLOOKUP($A2304,超越经验表!$A:$C,3,))</f>
        <v>21616000000000</v>
      </c>
      <c r="D2304" s="6">
        <f>IF(A2304="","",VLOOKUP($A2304,超越经验表!$A:$D,4,))</f>
        <v>2</v>
      </c>
      <c r="E2304" s="6" t="str">
        <f t="shared" si="106"/>
        <v>2.15万兆</v>
      </c>
      <c r="F2304" s="6">
        <f>IF(A2304="","",VLOOKUP($A2304,超越经验表!$A:$F,6,)-VLOOKUP($A$3-1,超越经验表!$A:$F,6,))</f>
        <v>2.1495449370387048E+16</v>
      </c>
      <c r="G2304" s="6">
        <f>IF(A2304="","",VLOOKUP($A2304,超越经验表!$A:$G,7,)-VLOOKUP($A$3-1,超越经验表!$A:$G,7,))</f>
        <v>3105</v>
      </c>
      <c r="H2304" s="6">
        <f t="shared" si="107"/>
        <v>2303</v>
      </c>
    </row>
    <row r="2305" spans="1:8" x14ac:dyDescent="0.2">
      <c r="A2305" s="5">
        <f t="shared" si="108"/>
        <v>2304</v>
      </c>
      <c r="B2305" s="5" t="str">
        <f>IF(A2305="","",VLOOKUP($A2305,超越经验表!$A:$B,2,))</f>
        <v>21.62万亿</v>
      </c>
      <c r="C2305" s="5">
        <f>IF(A2305="","",VLOOKUP($A2305,超越经验表!$A:$C,3,))</f>
        <v>21624000000000</v>
      </c>
      <c r="D2305" s="5">
        <f>IF(A2305="","",VLOOKUP($A2305,超越经验表!$A:$D,4,))</f>
        <v>2</v>
      </c>
      <c r="E2305" s="5" t="str">
        <f t="shared" si="106"/>
        <v>2.15万兆</v>
      </c>
      <c r="F2305" s="5">
        <f>IF(A2305="","",VLOOKUP($A2305,超越经验表!$A:$F,6,)-VLOOKUP($A$3-1,超越经验表!$A:$F,6,))</f>
        <v>2.1517065370387048E+16</v>
      </c>
      <c r="G2305" s="5">
        <f>IF(A2305="","",VLOOKUP($A2305,超越经验表!$A:$G,7,)-VLOOKUP($A$3-1,超越经验表!$A:$G,7,))</f>
        <v>3107</v>
      </c>
      <c r="H2305" s="5">
        <f t="shared" si="107"/>
        <v>2304</v>
      </c>
    </row>
    <row r="2306" spans="1:8" x14ac:dyDescent="0.2">
      <c r="A2306" s="11">
        <f t="shared" si="108"/>
        <v>2305</v>
      </c>
      <c r="B2306" s="6" t="str">
        <f>IF(A2306="","",VLOOKUP($A2306,超越经验表!$A:$B,2,))</f>
        <v>21.63万亿</v>
      </c>
      <c r="C2306" s="6">
        <f>IF(A2306="","",VLOOKUP($A2306,超越经验表!$A:$C,3,))</f>
        <v>21632000000000</v>
      </c>
      <c r="D2306" s="6">
        <f>IF(A2306="","",VLOOKUP($A2306,超越经验表!$A:$D,4,))</f>
        <v>2</v>
      </c>
      <c r="E2306" s="6" t="str">
        <f t="shared" si="106"/>
        <v>2.15万兆</v>
      </c>
      <c r="F2306" s="6">
        <f>IF(A2306="","",VLOOKUP($A2306,超越经验表!$A:$F,6,)-VLOOKUP($A$3-1,超越经验表!$A:$F,6,))</f>
        <v>2.1538689370387048E+16</v>
      </c>
      <c r="G2306" s="6">
        <f>IF(A2306="","",VLOOKUP($A2306,超越经验表!$A:$G,7,)-VLOOKUP($A$3-1,超越经验表!$A:$G,7,))</f>
        <v>3109</v>
      </c>
      <c r="H2306" s="6">
        <f t="shared" si="107"/>
        <v>2305</v>
      </c>
    </row>
    <row r="2307" spans="1:8" x14ac:dyDescent="0.2">
      <c r="A2307" s="5">
        <f t="shared" si="108"/>
        <v>2306</v>
      </c>
      <c r="B2307" s="5" t="str">
        <f>IF(A2307="","",VLOOKUP($A2307,超越经验表!$A:$B,2,))</f>
        <v>21.64万亿</v>
      </c>
      <c r="C2307" s="5">
        <f>IF(A2307="","",VLOOKUP($A2307,超越经验表!$A:$C,3,))</f>
        <v>21640000000000</v>
      </c>
      <c r="D2307" s="5">
        <f>IF(A2307="","",VLOOKUP($A2307,超越经验表!$A:$D,4,))</f>
        <v>2</v>
      </c>
      <c r="E2307" s="5" t="str">
        <f t="shared" si="106"/>
        <v>2.16万兆</v>
      </c>
      <c r="F2307" s="5">
        <f>IF(A2307="","",VLOOKUP($A2307,超越经验表!$A:$F,6,)-VLOOKUP($A$3-1,超越经验表!$A:$F,6,))</f>
        <v>2.1560321370387048E+16</v>
      </c>
      <c r="G2307" s="5">
        <f>IF(A2307="","",VLOOKUP($A2307,超越经验表!$A:$G,7,)-VLOOKUP($A$3-1,超越经验表!$A:$G,7,))</f>
        <v>3111</v>
      </c>
      <c r="H2307" s="5">
        <f t="shared" si="107"/>
        <v>2306</v>
      </c>
    </row>
    <row r="2308" spans="1:8" x14ac:dyDescent="0.2">
      <c r="A2308" s="11">
        <f t="shared" si="108"/>
        <v>2307</v>
      </c>
      <c r="B2308" s="6" t="str">
        <f>IF(A2308="","",VLOOKUP($A2308,超越经验表!$A:$B,2,))</f>
        <v>21.65万亿</v>
      </c>
      <c r="C2308" s="6">
        <f>IF(A2308="","",VLOOKUP($A2308,超越经验表!$A:$C,3,))</f>
        <v>21648000000000</v>
      </c>
      <c r="D2308" s="6">
        <f>IF(A2308="","",VLOOKUP($A2308,超越经验表!$A:$D,4,))</f>
        <v>2</v>
      </c>
      <c r="E2308" s="6" t="str">
        <f t="shared" si="106"/>
        <v>2.16万兆</v>
      </c>
      <c r="F2308" s="6">
        <f>IF(A2308="","",VLOOKUP($A2308,超越经验表!$A:$F,6,)-VLOOKUP($A$3-1,超越经验表!$A:$F,6,))</f>
        <v>2.1581961370387048E+16</v>
      </c>
      <c r="G2308" s="6">
        <f>IF(A2308="","",VLOOKUP($A2308,超越经验表!$A:$G,7,)-VLOOKUP($A$3-1,超越经验表!$A:$G,7,))</f>
        <v>3113</v>
      </c>
      <c r="H2308" s="6">
        <f t="shared" si="107"/>
        <v>2307</v>
      </c>
    </row>
    <row r="2309" spans="1:8" x14ac:dyDescent="0.2">
      <c r="A2309" s="5">
        <f t="shared" si="108"/>
        <v>2308</v>
      </c>
      <c r="B2309" s="5" t="str">
        <f>IF(A2309="","",VLOOKUP($A2309,超越经验表!$A:$B,2,))</f>
        <v>21.66万亿</v>
      </c>
      <c r="C2309" s="5">
        <f>IF(A2309="","",VLOOKUP($A2309,超越经验表!$A:$C,3,))</f>
        <v>21656000000000</v>
      </c>
      <c r="D2309" s="5">
        <f>IF(A2309="","",VLOOKUP($A2309,超越经验表!$A:$D,4,))</f>
        <v>2</v>
      </c>
      <c r="E2309" s="5" t="str">
        <f t="shared" ref="E2309:E2372" si="109">IF(A2309="","",IF(F2309&gt;9999999999999990,ROUND(F2309/10000000000000000,2)&amp;"万兆",IF(F2309&gt;999999999999,ROUND(F2309/1000000000000,2)&amp;"万亿",IF(F2309&gt;99999999,ROUND(F2309/100000000,2)&amp;"亿",ROUND(F2309/10000,2)&amp;"万"))))</f>
        <v>2.16万兆</v>
      </c>
      <c r="F2309" s="5">
        <f>IF(A2309="","",VLOOKUP($A2309,超越经验表!$A:$F,6,)-VLOOKUP($A$3-1,超越经验表!$A:$F,6,))</f>
        <v>2.1603609370387048E+16</v>
      </c>
      <c r="G2309" s="5">
        <f>IF(A2309="","",VLOOKUP($A2309,超越经验表!$A:$G,7,)-VLOOKUP($A$3-1,超越经验表!$A:$G,7,))</f>
        <v>3115</v>
      </c>
      <c r="H2309" s="5">
        <f t="shared" ref="H2309:H2372" si="110">A2309</f>
        <v>2308</v>
      </c>
    </row>
    <row r="2310" spans="1:8" x14ac:dyDescent="0.2">
      <c r="A2310" s="11">
        <f t="shared" si="108"/>
        <v>2309</v>
      </c>
      <c r="B2310" s="6" t="str">
        <f>IF(A2310="","",VLOOKUP($A2310,超越经验表!$A:$B,2,))</f>
        <v>21.66万亿</v>
      </c>
      <c r="C2310" s="6">
        <f>IF(A2310="","",VLOOKUP($A2310,超越经验表!$A:$C,3,))</f>
        <v>21664000000000</v>
      </c>
      <c r="D2310" s="6">
        <f>IF(A2310="","",VLOOKUP($A2310,超越经验表!$A:$D,4,))</f>
        <v>2</v>
      </c>
      <c r="E2310" s="6" t="str">
        <f t="shared" si="109"/>
        <v>2.16万兆</v>
      </c>
      <c r="F2310" s="6">
        <f>IF(A2310="","",VLOOKUP($A2310,超越经验表!$A:$F,6,)-VLOOKUP($A$3-1,超越经验表!$A:$F,6,))</f>
        <v>2.1625265370387048E+16</v>
      </c>
      <c r="G2310" s="6">
        <f>IF(A2310="","",VLOOKUP($A2310,超越经验表!$A:$G,7,)-VLOOKUP($A$3-1,超越经验表!$A:$G,7,))</f>
        <v>3117</v>
      </c>
      <c r="H2310" s="6">
        <f t="shared" si="110"/>
        <v>2309</v>
      </c>
    </row>
    <row r="2311" spans="1:8" x14ac:dyDescent="0.2">
      <c r="A2311" s="5">
        <f t="shared" ref="A2311:A2374" si="111">IF(A2310="","",IF(A2310+1&lt;=4000,A2310+1,""))</f>
        <v>2310</v>
      </c>
      <c r="B2311" s="5" t="str">
        <f>IF(A2311="","",VLOOKUP($A2311,超越经验表!$A:$B,2,))</f>
        <v>21.67万亿</v>
      </c>
      <c r="C2311" s="5">
        <f>IF(A2311="","",VLOOKUP($A2311,超越经验表!$A:$C,3,))</f>
        <v>21672000000000</v>
      </c>
      <c r="D2311" s="5">
        <f>IF(A2311="","",VLOOKUP($A2311,超越经验表!$A:$D,4,))</f>
        <v>2</v>
      </c>
      <c r="E2311" s="5" t="str">
        <f t="shared" si="109"/>
        <v>2.16万兆</v>
      </c>
      <c r="F2311" s="5">
        <f>IF(A2311="","",VLOOKUP($A2311,超越经验表!$A:$F,6,)-VLOOKUP($A$3-1,超越经验表!$A:$F,6,))</f>
        <v>2.1646929370387048E+16</v>
      </c>
      <c r="G2311" s="5">
        <f>IF(A2311="","",VLOOKUP($A2311,超越经验表!$A:$G,7,)-VLOOKUP($A$3-1,超越经验表!$A:$G,7,))</f>
        <v>3119</v>
      </c>
      <c r="H2311" s="5">
        <f t="shared" si="110"/>
        <v>2310</v>
      </c>
    </row>
    <row r="2312" spans="1:8" x14ac:dyDescent="0.2">
      <c r="A2312" s="11">
        <f t="shared" si="111"/>
        <v>2311</v>
      </c>
      <c r="B2312" s="6" t="str">
        <f>IF(A2312="","",VLOOKUP($A2312,超越经验表!$A:$B,2,))</f>
        <v>21.68万亿</v>
      </c>
      <c r="C2312" s="6">
        <f>IF(A2312="","",VLOOKUP($A2312,超越经验表!$A:$C,3,))</f>
        <v>21680000000000</v>
      </c>
      <c r="D2312" s="6">
        <f>IF(A2312="","",VLOOKUP($A2312,超越经验表!$A:$D,4,))</f>
        <v>2</v>
      </c>
      <c r="E2312" s="6" t="str">
        <f t="shared" si="109"/>
        <v>2.17万兆</v>
      </c>
      <c r="F2312" s="6">
        <f>IF(A2312="","",VLOOKUP($A2312,超越经验表!$A:$F,6,)-VLOOKUP($A$3-1,超越经验表!$A:$F,6,))</f>
        <v>2.1668601370387048E+16</v>
      </c>
      <c r="G2312" s="6">
        <f>IF(A2312="","",VLOOKUP($A2312,超越经验表!$A:$G,7,)-VLOOKUP($A$3-1,超越经验表!$A:$G,7,))</f>
        <v>3121</v>
      </c>
      <c r="H2312" s="6">
        <f t="shared" si="110"/>
        <v>2311</v>
      </c>
    </row>
    <row r="2313" spans="1:8" x14ac:dyDescent="0.2">
      <c r="A2313" s="5">
        <f t="shared" si="111"/>
        <v>2312</v>
      </c>
      <c r="B2313" s="5" t="str">
        <f>IF(A2313="","",VLOOKUP($A2313,超越经验表!$A:$B,2,))</f>
        <v>21.69万亿</v>
      </c>
      <c r="C2313" s="5">
        <f>IF(A2313="","",VLOOKUP($A2313,超越经验表!$A:$C,3,))</f>
        <v>21688000000000</v>
      </c>
      <c r="D2313" s="5">
        <f>IF(A2313="","",VLOOKUP($A2313,超越经验表!$A:$D,4,))</f>
        <v>2</v>
      </c>
      <c r="E2313" s="5" t="str">
        <f t="shared" si="109"/>
        <v>2.17万兆</v>
      </c>
      <c r="F2313" s="5">
        <f>IF(A2313="","",VLOOKUP($A2313,超越经验表!$A:$F,6,)-VLOOKUP($A$3-1,超越经验表!$A:$F,6,))</f>
        <v>2.1690281370387048E+16</v>
      </c>
      <c r="G2313" s="5">
        <f>IF(A2313="","",VLOOKUP($A2313,超越经验表!$A:$G,7,)-VLOOKUP($A$3-1,超越经验表!$A:$G,7,))</f>
        <v>3123</v>
      </c>
      <c r="H2313" s="5">
        <f t="shared" si="110"/>
        <v>2312</v>
      </c>
    </row>
    <row r="2314" spans="1:8" x14ac:dyDescent="0.2">
      <c r="A2314" s="11">
        <f t="shared" si="111"/>
        <v>2313</v>
      </c>
      <c r="B2314" s="6" t="str">
        <f>IF(A2314="","",VLOOKUP($A2314,超越经验表!$A:$B,2,))</f>
        <v>21.7万亿</v>
      </c>
      <c r="C2314" s="6">
        <f>IF(A2314="","",VLOOKUP($A2314,超越经验表!$A:$C,3,))</f>
        <v>21696000000000</v>
      </c>
      <c r="D2314" s="6">
        <f>IF(A2314="","",VLOOKUP($A2314,超越经验表!$A:$D,4,))</f>
        <v>2</v>
      </c>
      <c r="E2314" s="6" t="str">
        <f t="shared" si="109"/>
        <v>2.17万兆</v>
      </c>
      <c r="F2314" s="6">
        <f>IF(A2314="","",VLOOKUP($A2314,超越经验表!$A:$F,6,)-VLOOKUP($A$3-1,超越经验表!$A:$F,6,))</f>
        <v>2.1711969370387048E+16</v>
      </c>
      <c r="G2314" s="6">
        <f>IF(A2314="","",VLOOKUP($A2314,超越经验表!$A:$G,7,)-VLOOKUP($A$3-1,超越经验表!$A:$G,7,))</f>
        <v>3125</v>
      </c>
      <c r="H2314" s="6">
        <f t="shared" si="110"/>
        <v>2313</v>
      </c>
    </row>
    <row r="2315" spans="1:8" x14ac:dyDescent="0.2">
      <c r="A2315" s="5">
        <f t="shared" si="111"/>
        <v>2314</v>
      </c>
      <c r="B2315" s="5" t="str">
        <f>IF(A2315="","",VLOOKUP($A2315,超越经验表!$A:$B,2,))</f>
        <v>21.7万亿</v>
      </c>
      <c r="C2315" s="5">
        <f>IF(A2315="","",VLOOKUP($A2315,超越经验表!$A:$C,3,))</f>
        <v>21704000000000</v>
      </c>
      <c r="D2315" s="5">
        <f>IF(A2315="","",VLOOKUP($A2315,超越经验表!$A:$D,4,))</f>
        <v>2</v>
      </c>
      <c r="E2315" s="5" t="str">
        <f t="shared" si="109"/>
        <v>2.17万兆</v>
      </c>
      <c r="F2315" s="5">
        <f>IF(A2315="","",VLOOKUP($A2315,超越经验表!$A:$F,6,)-VLOOKUP($A$3-1,超越经验表!$A:$F,6,))</f>
        <v>2.1733665370387048E+16</v>
      </c>
      <c r="G2315" s="5">
        <f>IF(A2315="","",VLOOKUP($A2315,超越经验表!$A:$G,7,)-VLOOKUP($A$3-1,超越经验表!$A:$G,7,))</f>
        <v>3127</v>
      </c>
      <c r="H2315" s="5">
        <f t="shared" si="110"/>
        <v>2314</v>
      </c>
    </row>
    <row r="2316" spans="1:8" x14ac:dyDescent="0.2">
      <c r="A2316" s="11">
        <f t="shared" si="111"/>
        <v>2315</v>
      </c>
      <c r="B2316" s="6" t="str">
        <f>IF(A2316="","",VLOOKUP($A2316,超越经验表!$A:$B,2,))</f>
        <v>21.71万亿</v>
      </c>
      <c r="C2316" s="6">
        <f>IF(A2316="","",VLOOKUP($A2316,超越经验表!$A:$C,3,))</f>
        <v>21712000000000</v>
      </c>
      <c r="D2316" s="6">
        <f>IF(A2316="","",VLOOKUP($A2316,超越经验表!$A:$D,4,))</f>
        <v>2</v>
      </c>
      <c r="E2316" s="6" t="str">
        <f t="shared" si="109"/>
        <v>2.18万兆</v>
      </c>
      <c r="F2316" s="6">
        <f>IF(A2316="","",VLOOKUP($A2316,超越经验表!$A:$F,6,)-VLOOKUP($A$3-1,超越经验表!$A:$F,6,))</f>
        <v>2.1755369370387048E+16</v>
      </c>
      <c r="G2316" s="6">
        <f>IF(A2316="","",VLOOKUP($A2316,超越经验表!$A:$G,7,)-VLOOKUP($A$3-1,超越经验表!$A:$G,7,))</f>
        <v>3129</v>
      </c>
      <c r="H2316" s="6">
        <f t="shared" si="110"/>
        <v>2315</v>
      </c>
    </row>
    <row r="2317" spans="1:8" x14ac:dyDescent="0.2">
      <c r="A2317" s="5">
        <f t="shared" si="111"/>
        <v>2316</v>
      </c>
      <c r="B2317" s="5" t="str">
        <f>IF(A2317="","",VLOOKUP($A2317,超越经验表!$A:$B,2,))</f>
        <v>21.72万亿</v>
      </c>
      <c r="C2317" s="5">
        <f>IF(A2317="","",VLOOKUP($A2317,超越经验表!$A:$C,3,))</f>
        <v>21720000000000</v>
      </c>
      <c r="D2317" s="5">
        <f>IF(A2317="","",VLOOKUP($A2317,超越经验表!$A:$D,4,))</f>
        <v>2</v>
      </c>
      <c r="E2317" s="5" t="str">
        <f t="shared" si="109"/>
        <v>2.18万兆</v>
      </c>
      <c r="F2317" s="5">
        <f>IF(A2317="","",VLOOKUP($A2317,超越经验表!$A:$F,6,)-VLOOKUP($A$3-1,超越经验表!$A:$F,6,))</f>
        <v>2.1777081370387048E+16</v>
      </c>
      <c r="G2317" s="5">
        <f>IF(A2317="","",VLOOKUP($A2317,超越经验表!$A:$G,7,)-VLOOKUP($A$3-1,超越经验表!$A:$G,7,))</f>
        <v>3131</v>
      </c>
      <c r="H2317" s="5">
        <f t="shared" si="110"/>
        <v>2316</v>
      </c>
    </row>
    <row r="2318" spans="1:8" x14ac:dyDescent="0.2">
      <c r="A2318" s="11">
        <f t="shared" si="111"/>
        <v>2317</v>
      </c>
      <c r="B2318" s="6" t="str">
        <f>IF(A2318="","",VLOOKUP($A2318,超越经验表!$A:$B,2,))</f>
        <v>21.73万亿</v>
      </c>
      <c r="C2318" s="6">
        <f>IF(A2318="","",VLOOKUP($A2318,超越经验表!$A:$C,3,))</f>
        <v>21728000000000</v>
      </c>
      <c r="D2318" s="6">
        <f>IF(A2318="","",VLOOKUP($A2318,超越经验表!$A:$D,4,))</f>
        <v>2</v>
      </c>
      <c r="E2318" s="6" t="str">
        <f t="shared" si="109"/>
        <v>2.18万兆</v>
      </c>
      <c r="F2318" s="6">
        <f>IF(A2318="","",VLOOKUP($A2318,超越经验表!$A:$F,6,)-VLOOKUP($A$3-1,超越经验表!$A:$F,6,))</f>
        <v>2.1798801370387048E+16</v>
      </c>
      <c r="G2318" s="6">
        <f>IF(A2318="","",VLOOKUP($A2318,超越经验表!$A:$G,7,)-VLOOKUP($A$3-1,超越经验表!$A:$G,7,))</f>
        <v>3133</v>
      </c>
      <c r="H2318" s="6">
        <f t="shared" si="110"/>
        <v>2317</v>
      </c>
    </row>
    <row r="2319" spans="1:8" x14ac:dyDescent="0.2">
      <c r="A2319" s="5">
        <f t="shared" si="111"/>
        <v>2318</v>
      </c>
      <c r="B2319" s="5" t="str">
        <f>IF(A2319="","",VLOOKUP($A2319,超越经验表!$A:$B,2,))</f>
        <v>21.74万亿</v>
      </c>
      <c r="C2319" s="5">
        <f>IF(A2319="","",VLOOKUP($A2319,超越经验表!$A:$C,3,))</f>
        <v>21736000000000</v>
      </c>
      <c r="D2319" s="5">
        <f>IF(A2319="","",VLOOKUP($A2319,超越经验表!$A:$D,4,))</f>
        <v>2</v>
      </c>
      <c r="E2319" s="5" t="str">
        <f t="shared" si="109"/>
        <v>2.18万兆</v>
      </c>
      <c r="F2319" s="5">
        <f>IF(A2319="","",VLOOKUP($A2319,超越经验表!$A:$F,6,)-VLOOKUP($A$3-1,超越经验表!$A:$F,6,))</f>
        <v>2.1820529370387048E+16</v>
      </c>
      <c r="G2319" s="5">
        <f>IF(A2319="","",VLOOKUP($A2319,超越经验表!$A:$G,7,)-VLOOKUP($A$3-1,超越经验表!$A:$G,7,))</f>
        <v>3135</v>
      </c>
      <c r="H2319" s="5">
        <f t="shared" si="110"/>
        <v>2318</v>
      </c>
    </row>
    <row r="2320" spans="1:8" x14ac:dyDescent="0.2">
      <c r="A2320" s="11">
        <f t="shared" si="111"/>
        <v>2319</v>
      </c>
      <c r="B2320" s="6" t="str">
        <f>IF(A2320="","",VLOOKUP($A2320,超越经验表!$A:$B,2,))</f>
        <v>21.74万亿</v>
      </c>
      <c r="C2320" s="6">
        <f>IF(A2320="","",VLOOKUP($A2320,超越经验表!$A:$C,3,))</f>
        <v>21744000000000</v>
      </c>
      <c r="D2320" s="6">
        <f>IF(A2320="","",VLOOKUP($A2320,超越经验表!$A:$D,4,))</f>
        <v>2</v>
      </c>
      <c r="E2320" s="6" t="str">
        <f t="shared" si="109"/>
        <v>2.18万兆</v>
      </c>
      <c r="F2320" s="6">
        <f>IF(A2320="","",VLOOKUP($A2320,超越经验表!$A:$F,6,)-VLOOKUP($A$3-1,超越经验表!$A:$F,6,))</f>
        <v>2.1842265370387048E+16</v>
      </c>
      <c r="G2320" s="6">
        <f>IF(A2320="","",VLOOKUP($A2320,超越经验表!$A:$G,7,)-VLOOKUP($A$3-1,超越经验表!$A:$G,7,))</f>
        <v>3137</v>
      </c>
      <c r="H2320" s="6">
        <f t="shared" si="110"/>
        <v>2319</v>
      </c>
    </row>
    <row r="2321" spans="1:8" x14ac:dyDescent="0.2">
      <c r="A2321" s="5">
        <f t="shared" si="111"/>
        <v>2320</v>
      </c>
      <c r="B2321" s="5" t="str">
        <f>IF(A2321="","",VLOOKUP($A2321,超越经验表!$A:$B,2,))</f>
        <v>21.75万亿</v>
      </c>
      <c r="C2321" s="5">
        <f>IF(A2321="","",VLOOKUP($A2321,超越经验表!$A:$C,3,))</f>
        <v>21752000000000</v>
      </c>
      <c r="D2321" s="5">
        <f>IF(A2321="","",VLOOKUP($A2321,超越经验表!$A:$D,4,))</f>
        <v>2</v>
      </c>
      <c r="E2321" s="5" t="str">
        <f t="shared" si="109"/>
        <v>2.19万兆</v>
      </c>
      <c r="F2321" s="5">
        <f>IF(A2321="","",VLOOKUP($A2321,超越经验表!$A:$F,6,)-VLOOKUP($A$3-1,超越经验表!$A:$F,6,))</f>
        <v>2.1864009370387048E+16</v>
      </c>
      <c r="G2321" s="5">
        <f>IF(A2321="","",VLOOKUP($A2321,超越经验表!$A:$G,7,)-VLOOKUP($A$3-1,超越经验表!$A:$G,7,))</f>
        <v>3139</v>
      </c>
      <c r="H2321" s="5">
        <f t="shared" si="110"/>
        <v>2320</v>
      </c>
    </row>
    <row r="2322" spans="1:8" x14ac:dyDescent="0.2">
      <c r="A2322" s="11">
        <f t="shared" si="111"/>
        <v>2321</v>
      </c>
      <c r="B2322" s="6" t="str">
        <f>IF(A2322="","",VLOOKUP($A2322,超越经验表!$A:$B,2,))</f>
        <v>21.76万亿</v>
      </c>
      <c r="C2322" s="6">
        <f>IF(A2322="","",VLOOKUP($A2322,超越经验表!$A:$C,3,))</f>
        <v>21760000000000</v>
      </c>
      <c r="D2322" s="6">
        <f>IF(A2322="","",VLOOKUP($A2322,超越经验表!$A:$D,4,))</f>
        <v>2</v>
      </c>
      <c r="E2322" s="6" t="str">
        <f t="shared" si="109"/>
        <v>2.19万兆</v>
      </c>
      <c r="F2322" s="6">
        <f>IF(A2322="","",VLOOKUP($A2322,超越经验表!$A:$F,6,)-VLOOKUP($A$3-1,超越经验表!$A:$F,6,))</f>
        <v>2.1885761370387048E+16</v>
      </c>
      <c r="G2322" s="6">
        <f>IF(A2322="","",VLOOKUP($A2322,超越经验表!$A:$G,7,)-VLOOKUP($A$3-1,超越经验表!$A:$G,7,))</f>
        <v>3141</v>
      </c>
      <c r="H2322" s="6">
        <f t="shared" si="110"/>
        <v>2321</v>
      </c>
    </row>
    <row r="2323" spans="1:8" x14ac:dyDescent="0.2">
      <c r="A2323" s="5">
        <f t="shared" si="111"/>
        <v>2322</v>
      </c>
      <c r="B2323" s="5" t="str">
        <f>IF(A2323="","",VLOOKUP($A2323,超越经验表!$A:$B,2,))</f>
        <v>21.77万亿</v>
      </c>
      <c r="C2323" s="5">
        <f>IF(A2323="","",VLOOKUP($A2323,超越经验表!$A:$C,3,))</f>
        <v>21768000000000</v>
      </c>
      <c r="D2323" s="5">
        <f>IF(A2323="","",VLOOKUP($A2323,超越经验表!$A:$D,4,))</f>
        <v>2</v>
      </c>
      <c r="E2323" s="5" t="str">
        <f t="shared" si="109"/>
        <v>2.19万兆</v>
      </c>
      <c r="F2323" s="5">
        <f>IF(A2323="","",VLOOKUP($A2323,超越经验表!$A:$F,6,)-VLOOKUP($A$3-1,超越经验表!$A:$F,6,))</f>
        <v>2.1907521370387048E+16</v>
      </c>
      <c r="G2323" s="5">
        <f>IF(A2323="","",VLOOKUP($A2323,超越经验表!$A:$G,7,)-VLOOKUP($A$3-1,超越经验表!$A:$G,7,))</f>
        <v>3143</v>
      </c>
      <c r="H2323" s="5">
        <f t="shared" si="110"/>
        <v>2322</v>
      </c>
    </row>
    <row r="2324" spans="1:8" x14ac:dyDescent="0.2">
      <c r="A2324" s="11">
        <f t="shared" si="111"/>
        <v>2323</v>
      </c>
      <c r="B2324" s="6" t="str">
        <f>IF(A2324="","",VLOOKUP($A2324,超越经验表!$A:$B,2,))</f>
        <v>21.78万亿</v>
      </c>
      <c r="C2324" s="6">
        <f>IF(A2324="","",VLOOKUP($A2324,超越经验表!$A:$C,3,))</f>
        <v>21776000000000</v>
      </c>
      <c r="D2324" s="6">
        <f>IF(A2324="","",VLOOKUP($A2324,超越经验表!$A:$D,4,))</f>
        <v>2</v>
      </c>
      <c r="E2324" s="6" t="str">
        <f t="shared" si="109"/>
        <v>2.19万兆</v>
      </c>
      <c r="F2324" s="6">
        <f>IF(A2324="","",VLOOKUP($A2324,超越经验表!$A:$F,6,)-VLOOKUP($A$3-1,超越经验表!$A:$F,6,))</f>
        <v>2.1929289370387048E+16</v>
      </c>
      <c r="G2324" s="6">
        <f>IF(A2324="","",VLOOKUP($A2324,超越经验表!$A:$G,7,)-VLOOKUP($A$3-1,超越经验表!$A:$G,7,))</f>
        <v>3145</v>
      </c>
      <c r="H2324" s="6">
        <f t="shared" si="110"/>
        <v>2323</v>
      </c>
    </row>
    <row r="2325" spans="1:8" x14ac:dyDescent="0.2">
      <c r="A2325" s="5">
        <f t="shared" si="111"/>
        <v>2324</v>
      </c>
      <c r="B2325" s="5" t="str">
        <f>IF(A2325="","",VLOOKUP($A2325,超越经验表!$A:$B,2,))</f>
        <v>21.78万亿</v>
      </c>
      <c r="C2325" s="5">
        <f>IF(A2325="","",VLOOKUP($A2325,超越经验表!$A:$C,3,))</f>
        <v>21784000000000</v>
      </c>
      <c r="D2325" s="5">
        <f>IF(A2325="","",VLOOKUP($A2325,超越经验表!$A:$D,4,))</f>
        <v>2</v>
      </c>
      <c r="E2325" s="5" t="str">
        <f t="shared" si="109"/>
        <v>2.2万兆</v>
      </c>
      <c r="F2325" s="5">
        <f>IF(A2325="","",VLOOKUP($A2325,超越经验表!$A:$F,6,)-VLOOKUP($A$3-1,超越经验表!$A:$F,6,))</f>
        <v>2.1951065370387048E+16</v>
      </c>
      <c r="G2325" s="5">
        <f>IF(A2325="","",VLOOKUP($A2325,超越经验表!$A:$G,7,)-VLOOKUP($A$3-1,超越经验表!$A:$G,7,))</f>
        <v>3147</v>
      </c>
      <c r="H2325" s="5">
        <f t="shared" si="110"/>
        <v>2324</v>
      </c>
    </row>
    <row r="2326" spans="1:8" x14ac:dyDescent="0.2">
      <c r="A2326" s="11">
        <f t="shared" si="111"/>
        <v>2325</v>
      </c>
      <c r="B2326" s="6" t="str">
        <f>IF(A2326="","",VLOOKUP($A2326,超越经验表!$A:$B,2,))</f>
        <v>21.79万亿</v>
      </c>
      <c r="C2326" s="6">
        <f>IF(A2326="","",VLOOKUP($A2326,超越经验表!$A:$C,3,))</f>
        <v>21792000000000</v>
      </c>
      <c r="D2326" s="6">
        <f>IF(A2326="","",VLOOKUP($A2326,超越经验表!$A:$D,4,))</f>
        <v>2</v>
      </c>
      <c r="E2326" s="6" t="str">
        <f t="shared" si="109"/>
        <v>2.2万兆</v>
      </c>
      <c r="F2326" s="6">
        <f>IF(A2326="","",VLOOKUP($A2326,超越经验表!$A:$F,6,)-VLOOKUP($A$3-1,超越经验表!$A:$F,6,))</f>
        <v>2.1972849370387048E+16</v>
      </c>
      <c r="G2326" s="6">
        <f>IF(A2326="","",VLOOKUP($A2326,超越经验表!$A:$G,7,)-VLOOKUP($A$3-1,超越经验表!$A:$G,7,))</f>
        <v>3149</v>
      </c>
      <c r="H2326" s="6">
        <f t="shared" si="110"/>
        <v>2325</v>
      </c>
    </row>
    <row r="2327" spans="1:8" x14ac:dyDescent="0.2">
      <c r="A2327" s="5">
        <f t="shared" si="111"/>
        <v>2326</v>
      </c>
      <c r="B2327" s="5" t="str">
        <f>IF(A2327="","",VLOOKUP($A2327,超越经验表!$A:$B,2,))</f>
        <v>21.8万亿</v>
      </c>
      <c r="C2327" s="5">
        <f>IF(A2327="","",VLOOKUP($A2327,超越经验表!$A:$C,3,))</f>
        <v>21800000000000</v>
      </c>
      <c r="D2327" s="5">
        <f>IF(A2327="","",VLOOKUP($A2327,超越经验表!$A:$D,4,))</f>
        <v>2</v>
      </c>
      <c r="E2327" s="5" t="str">
        <f t="shared" si="109"/>
        <v>2.2万兆</v>
      </c>
      <c r="F2327" s="5">
        <f>IF(A2327="","",VLOOKUP($A2327,超越经验表!$A:$F,6,)-VLOOKUP($A$3-1,超越经验表!$A:$F,6,))</f>
        <v>2.1994641370387048E+16</v>
      </c>
      <c r="G2327" s="5">
        <f>IF(A2327="","",VLOOKUP($A2327,超越经验表!$A:$G,7,)-VLOOKUP($A$3-1,超越经验表!$A:$G,7,))</f>
        <v>3151</v>
      </c>
      <c r="H2327" s="5">
        <f t="shared" si="110"/>
        <v>2326</v>
      </c>
    </row>
    <row r="2328" spans="1:8" x14ac:dyDescent="0.2">
      <c r="A2328" s="11">
        <f t="shared" si="111"/>
        <v>2327</v>
      </c>
      <c r="B2328" s="6" t="str">
        <f>IF(A2328="","",VLOOKUP($A2328,超越经验表!$A:$B,2,))</f>
        <v>21.81万亿</v>
      </c>
      <c r="C2328" s="6">
        <f>IF(A2328="","",VLOOKUP($A2328,超越经验表!$A:$C,3,))</f>
        <v>21808000000000</v>
      </c>
      <c r="D2328" s="6">
        <f>IF(A2328="","",VLOOKUP($A2328,超越经验表!$A:$D,4,))</f>
        <v>2</v>
      </c>
      <c r="E2328" s="6" t="str">
        <f t="shared" si="109"/>
        <v>2.2万兆</v>
      </c>
      <c r="F2328" s="6">
        <f>IF(A2328="","",VLOOKUP($A2328,超越经验表!$A:$F,6,)-VLOOKUP($A$3-1,超越经验表!$A:$F,6,))</f>
        <v>2.2016441370387048E+16</v>
      </c>
      <c r="G2328" s="6">
        <f>IF(A2328="","",VLOOKUP($A2328,超越经验表!$A:$G,7,)-VLOOKUP($A$3-1,超越经验表!$A:$G,7,))</f>
        <v>3153</v>
      </c>
      <c r="H2328" s="6">
        <f t="shared" si="110"/>
        <v>2327</v>
      </c>
    </row>
    <row r="2329" spans="1:8" x14ac:dyDescent="0.2">
      <c r="A2329" s="5">
        <f t="shared" si="111"/>
        <v>2328</v>
      </c>
      <c r="B2329" s="5" t="str">
        <f>IF(A2329="","",VLOOKUP($A2329,超越经验表!$A:$B,2,))</f>
        <v>21.82万亿</v>
      </c>
      <c r="C2329" s="5">
        <f>IF(A2329="","",VLOOKUP($A2329,超越经验表!$A:$C,3,))</f>
        <v>21816000000000</v>
      </c>
      <c r="D2329" s="5">
        <f>IF(A2329="","",VLOOKUP($A2329,超越经验表!$A:$D,4,))</f>
        <v>2</v>
      </c>
      <c r="E2329" s="5" t="str">
        <f t="shared" si="109"/>
        <v>2.2万兆</v>
      </c>
      <c r="F2329" s="5">
        <f>IF(A2329="","",VLOOKUP($A2329,超越经验表!$A:$F,6,)-VLOOKUP($A$3-1,超越经验表!$A:$F,6,))</f>
        <v>2.2038249370387048E+16</v>
      </c>
      <c r="G2329" s="5">
        <f>IF(A2329="","",VLOOKUP($A2329,超越经验表!$A:$G,7,)-VLOOKUP($A$3-1,超越经验表!$A:$G,7,))</f>
        <v>3155</v>
      </c>
      <c r="H2329" s="5">
        <f t="shared" si="110"/>
        <v>2328</v>
      </c>
    </row>
    <row r="2330" spans="1:8" x14ac:dyDescent="0.2">
      <c r="A2330" s="11">
        <f t="shared" si="111"/>
        <v>2329</v>
      </c>
      <c r="B2330" s="6" t="str">
        <f>IF(A2330="","",VLOOKUP($A2330,超越经验表!$A:$B,2,))</f>
        <v>21.82万亿</v>
      </c>
      <c r="C2330" s="6">
        <f>IF(A2330="","",VLOOKUP($A2330,超越经验表!$A:$C,3,))</f>
        <v>21824000000000</v>
      </c>
      <c r="D2330" s="6">
        <f>IF(A2330="","",VLOOKUP($A2330,超越经验表!$A:$D,4,))</f>
        <v>2</v>
      </c>
      <c r="E2330" s="6" t="str">
        <f t="shared" si="109"/>
        <v>2.21万兆</v>
      </c>
      <c r="F2330" s="6">
        <f>IF(A2330="","",VLOOKUP($A2330,超越经验表!$A:$F,6,)-VLOOKUP($A$3-1,超越经验表!$A:$F,6,))</f>
        <v>2.2060065370387048E+16</v>
      </c>
      <c r="G2330" s="6">
        <f>IF(A2330="","",VLOOKUP($A2330,超越经验表!$A:$G,7,)-VLOOKUP($A$3-1,超越经验表!$A:$G,7,))</f>
        <v>3157</v>
      </c>
      <c r="H2330" s="6">
        <f t="shared" si="110"/>
        <v>2329</v>
      </c>
    </row>
    <row r="2331" spans="1:8" x14ac:dyDescent="0.2">
      <c r="A2331" s="5">
        <f t="shared" si="111"/>
        <v>2330</v>
      </c>
      <c r="B2331" s="5" t="str">
        <f>IF(A2331="","",VLOOKUP($A2331,超越经验表!$A:$B,2,))</f>
        <v>21.83万亿</v>
      </c>
      <c r="C2331" s="5">
        <f>IF(A2331="","",VLOOKUP($A2331,超越经验表!$A:$C,3,))</f>
        <v>21832000000000</v>
      </c>
      <c r="D2331" s="5">
        <f>IF(A2331="","",VLOOKUP($A2331,超越经验表!$A:$D,4,))</f>
        <v>2</v>
      </c>
      <c r="E2331" s="5" t="str">
        <f t="shared" si="109"/>
        <v>2.21万兆</v>
      </c>
      <c r="F2331" s="5">
        <f>IF(A2331="","",VLOOKUP($A2331,超越经验表!$A:$F,6,)-VLOOKUP($A$3-1,超越经验表!$A:$F,6,))</f>
        <v>2.2081889370387048E+16</v>
      </c>
      <c r="G2331" s="5">
        <f>IF(A2331="","",VLOOKUP($A2331,超越经验表!$A:$G,7,)-VLOOKUP($A$3-1,超越经验表!$A:$G,7,))</f>
        <v>3159</v>
      </c>
      <c r="H2331" s="5">
        <f t="shared" si="110"/>
        <v>2330</v>
      </c>
    </row>
    <row r="2332" spans="1:8" x14ac:dyDescent="0.2">
      <c r="A2332" s="11">
        <f t="shared" si="111"/>
        <v>2331</v>
      </c>
      <c r="B2332" s="6" t="str">
        <f>IF(A2332="","",VLOOKUP($A2332,超越经验表!$A:$B,2,))</f>
        <v>21.84万亿</v>
      </c>
      <c r="C2332" s="6">
        <f>IF(A2332="","",VLOOKUP($A2332,超越经验表!$A:$C,3,))</f>
        <v>21840000000000</v>
      </c>
      <c r="D2332" s="6">
        <f>IF(A2332="","",VLOOKUP($A2332,超越经验表!$A:$D,4,))</f>
        <v>2</v>
      </c>
      <c r="E2332" s="6" t="str">
        <f t="shared" si="109"/>
        <v>2.21万兆</v>
      </c>
      <c r="F2332" s="6">
        <f>IF(A2332="","",VLOOKUP($A2332,超越经验表!$A:$F,6,)-VLOOKUP($A$3-1,超越经验表!$A:$F,6,))</f>
        <v>2.2103721370387048E+16</v>
      </c>
      <c r="G2332" s="6">
        <f>IF(A2332="","",VLOOKUP($A2332,超越经验表!$A:$G,7,)-VLOOKUP($A$3-1,超越经验表!$A:$G,7,))</f>
        <v>3161</v>
      </c>
      <c r="H2332" s="6">
        <f t="shared" si="110"/>
        <v>2331</v>
      </c>
    </row>
    <row r="2333" spans="1:8" x14ac:dyDescent="0.2">
      <c r="A2333" s="5">
        <f t="shared" si="111"/>
        <v>2332</v>
      </c>
      <c r="B2333" s="5" t="str">
        <f>IF(A2333="","",VLOOKUP($A2333,超越经验表!$A:$B,2,))</f>
        <v>21.85万亿</v>
      </c>
      <c r="C2333" s="5">
        <f>IF(A2333="","",VLOOKUP($A2333,超越经验表!$A:$C,3,))</f>
        <v>21848000000000</v>
      </c>
      <c r="D2333" s="5">
        <f>IF(A2333="","",VLOOKUP($A2333,超越经验表!$A:$D,4,))</f>
        <v>2</v>
      </c>
      <c r="E2333" s="5" t="str">
        <f t="shared" si="109"/>
        <v>2.21万兆</v>
      </c>
      <c r="F2333" s="5">
        <f>IF(A2333="","",VLOOKUP($A2333,超越经验表!$A:$F,6,)-VLOOKUP($A$3-1,超越经验表!$A:$F,6,))</f>
        <v>2.2125561370387048E+16</v>
      </c>
      <c r="G2333" s="5">
        <f>IF(A2333="","",VLOOKUP($A2333,超越经验表!$A:$G,7,)-VLOOKUP($A$3-1,超越经验表!$A:$G,7,))</f>
        <v>3163</v>
      </c>
      <c r="H2333" s="5">
        <f t="shared" si="110"/>
        <v>2332</v>
      </c>
    </row>
    <row r="2334" spans="1:8" x14ac:dyDescent="0.2">
      <c r="A2334" s="11">
        <f t="shared" si="111"/>
        <v>2333</v>
      </c>
      <c r="B2334" s="6" t="str">
        <f>IF(A2334="","",VLOOKUP($A2334,超越经验表!$A:$B,2,))</f>
        <v>21.86万亿</v>
      </c>
      <c r="C2334" s="6">
        <f>IF(A2334="","",VLOOKUP($A2334,超越经验表!$A:$C,3,))</f>
        <v>21856000000000</v>
      </c>
      <c r="D2334" s="6">
        <f>IF(A2334="","",VLOOKUP($A2334,超越经验表!$A:$D,4,))</f>
        <v>2</v>
      </c>
      <c r="E2334" s="6" t="str">
        <f t="shared" si="109"/>
        <v>2.21万兆</v>
      </c>
      <c r="F2334" s="6">
        <f>IF(A2334="","",VLOOKUP($A2334,超越经验表!$A:$F,6,)-VLOOKUP($A$3-1,超越经验表!$A:$F,6,))</f>
        <v>2.2147409370387048E+16</v>
      </c>
      <c r="G2334" s="6">
        <f>IF(A2334="","",VLOOKUP($A2334,超越经验表!$A:$G,7,)-VLOOKUP($A$3-1,超越经验表!$A:$G,7,))</f>
        <v>3165</v>
      </c>
      <c r="H2334" s="6">
        <f t="shared" si="110"/>
        <v>2333</v>
      </c>
    </row>
    <row r="2335" spans="1:8" x14ac:dyDescent="0.2">
      <c r="A2335" s="5">
        <f t="shared" si="111"/>
        <v>2334</v>
      </c>
      <c r="B2335" s="5" t="str">
        <f>IF(A2335="","",VLOOKUP($A2335,超越经验表!$A:$B,2,))</f>
        <v>21.86万亿</v>
      </c>
      <c r="C2335" s="5">
        <f>IF(A2335="","",VLOOKUP($A2335,超越经验表!$A:$C,3,))</f>
        <v>21864000000000</v>
      </c>
      <c r="D2335" s="5">
        <f>IF(A2335="","",VLOOKUP($A2335,超越经验表!$A:$D,4,))</f>
        <v>2</v>
      </c>
      <c r="E2335" s="5" t="str">
        <f t="shared" si="109"/>
        <v>2.22万兆</v>
      </c>
      <c r="F2335" s="5">
        <f>IF(A2335="","",VLOOKUP($A2335,超越经验表!$A:$F,6,)-VLOOKUP($A$3-1,超越经验表!$A:$F,6,))</f>
        <v>2.2169265370387048E+16</v>
      </c>
      <c r="G2335" s="5">
        <f>IF(A2335="","",VLOOKUP($A2335,超越经验表!$A:$G,7,)-VLOOKUP($A$3-1,超越经验表!$A:$G,7,))</f>
        <v>3167</v>
      </c>
      <c r="H2335" s="5">
        <f t="shared" si="110"/>
        <v>2334</v>
      </c>
    </row>
    <row r="2336" spans="1:8" x14ac:dyDescent="0.2">
      <c r="A2336" s="11">
        <f t="shared" si="111"/>
        <v>2335</v>
      </c>
      <c r="B2336" s="6" t="str">
        <f>IF(A2336="","",VLOOKUP($A2336,超越经验表!$A:$B,2,))</f>
        <v>21.87万亿</v>
      </c>
      <c r="C2336" s="6">
        <f>IF(A2336="","",VLOOKUP($A2336,超越经验表!$A:$C,3,))</f>
        <v>21872000000000</v>
      </c>
      <c r="D2336" s="6">
        <f>IF(A2336="","",VLOOKUP($A2336,超越经验表!$A:$D,4,))</f>
        <v>2</v>
      </c>
      <c r="E2336" s="6" t="str">
        <f t="shared" si="109"/>
        <v>2.22万兆</v>
      </c>
      <c r="F2336" s="6">
        <f>IF(A2336="","",VLOOKUP($A2336,超越经验表!$A:$F,6,)-VLOOKUP($A$3-1,超越经验表!$A:$F,6,))</f>
        <v>2.2191129370387048E+16</v>
      </c>
      <c r="G2336" s="6">
        <f>IF(A2336="","",VLOOKUP($A2336,超越经验表!$A:$G,7,)-VLOOKUP($A$3-1,超越经验表!$A:$G,7,))</f>
        <v>3169</v>
      </c>
      <c r="H2336" s="6">
        <f t="shared" si="110"/>
        <v>2335</v>
      </c>
    </row>
    <row r="2337" spans="1:8" x14ac:dyDescent="0.2">
      <c r="A2337" s="5">
        <f t="shared" si="111"/>
        <v>2336</v>
      </c>
      <c r="B2337" s="5" t="str">
        <f>IF(A2337="","",VLOOKUP($A2337,超越经验表!$A:$B,2,))</f>
        <v>21.88万亿</v>
      </c>
      <c r="C2337" s="5">
        <f>IF(A2337="","",VLOOKUP($A2337,超越经验表!$A:$C,3,))</f>
        <v>21880000000000</v>
      </c>
      <c r="D2337" s="5">
        <f>IF(A2337="","",VLOOKUP($A2337,超越经验表!$A:$D,4,))</f>
        <v>2</v>
      </c>
      <c r="E2337" s="5" t="str">
        <f t="shared" si="109"/>
        <v>2.22万兆</v>
      </c>
      <c r="F2337" s="5">
        <f>IF(A2337="","",VLOOKUP($A2337,超越经验表!$A:$F,6,)-VLOOKUP($A$3-1,超越经验表!$A:$F,6,))</f>
        <v>2.2213001370387048E+16</v>
      </c>
      <c r="G2337" s="5">
        <f>IF(A2337="","",VLOOKUP($A2337,超越经验表!$A:$G,7,)-VLOOKUP($A$3-1,超越经验表!$A:$G,7,))</f>
        <v>3171</v>
      </c>
      <c r="H2337" s="5">
        <f t="shared" si="110"/>
        <v>2336</v>
      </c>
    </row>
    <row r="2338" spans="1:8" x14ac:dyDescent="0.2">
      <c r="A2338" s="11">
        <f t="shared" si="111"/>
        <v>2337</v>
      </c>
      <c r="B2338" s="6" t="str">
        <f>IF(A2338="","",VLOOKUP($A2338,超越经验表!$A:$B,2,))</f>
        <v>21.89万亿</v>
      </c>
      <c r="C2338" s="6">
        <f>IF(A2338="","",VLOOKUP($A2338,超越经验表!$A:$C,3,))</f>
        <v>21888000000000</v>
      </c>
      <c r="D2338" s="6">
        <f>IF(A2338="","",VLOOKUP($A2338,超越经验表!$A:$D,4,))</f>
        <v>2</v>
      </c>
      <c r="E2338" s="6" t="str">
        <f t="shared" si="109"/>
        <v>2.22万兆</v>
      </c>
      <c r="F2338" s="6">
        <f>IF(A2338="","",VLOOKUP($A2338,超越经验表!$A:$F,6,)-VLOOKUP($A$3-1,超越经验表!$A:$F,6,))</f>
        <v>2.2234881370387048E+16</v>
      </c>
      <c r="G2338" s="6">
        <f>IF(A2338="","",VLOOKUP($A2338,超越经验表!$A:$G,7,)-VLOOKUP($A$3-1,超越经验表!$A:$G,7,))</f>
        <v>3173</v>
      </c>
      <c r="H2338" s="6">
        <f t="shared" si="110"/>
        <v>2337</v>
      </c>
    </row>
    <row r="2339" spans="1:8" x14ac:dyDescent="0.2">
      <c r="A2339" s="5">
        <f t="shared" si="111"/>
        <v>2338</v>
      </c>
      <c r="B2339" s="5" t="str">
        <f>IF(A2339="","",VLOOKUP($A2339,超越经验表!$A:$B,2,))</f>
        <v>21.9万亿</v>
      </c>
      <c r="C2339" s="5">
        <f>IF(A2339="","",VLOOKUP($A2339,超越经验表!$A:$C,3,))</f>
        <v>21896000000000</v>
      </c>
      <c r="D2339" s="5">
        <f>IF(A2339="","",VLOOKUP($A2339,超越经验表!$A:$D,4,))</f>
        <v>2</v>
      </c>
      <c r="E2339" s="5" t="str">
        <f t="shared" si="109"/>
        <v>2.23万兆</v>
      </c>
      <c r="F2339" s="5">
        <f>IF(A2339="","",VLOOKUP($A2339,超越经验表!$A:$F,6,)-VLOOKUP($A$3-1,超越经验表!$A:$F,6,))</f>
        <v>2.2256769370387048E+16</v>
      </c>
      <c r="G2339" s="5">
        <f>IF(A2339="","",VLOOKUP($A2339,超越经验表!$A:$G,7,)-VLOOKUP($A$3-1,超越经验表!$A:$G,7,))</f>
        <v>3175</v>
      </c>
      <c r="H2339" s="5">
        <f t="shared" si="110"/>
        <v>2338</v>
      </c>
    </row>
    <row r="2340" spans="1:8" x14ac:dyDescent="0.2">
      <c r="A2340" s="11">
        <f t="shared" si="111"/>
        <v>2339</v>
      </c>
      <c r="B2340" s="6" t="str">
        <f>IF(A2340="","",VLOOKUP($A2340,超越经验表!$A:$B,2,))</f>
        <v>21.9万亿</v>
      </c>
      <c r="C2340" s="6">
        <f>IF(A2340="","",VLOOKUP($A2340,超越经验表!$A:$C,3,))</f>
        <v>21904000000000</v>
      </c>
      <c r="D2340" s="6">
        <f>IF(A2340="","",VLOOKUP($A2340,超越经验表!$A:$D,4,))</f>
        <v>2</v>
      </c>
      <c r="E2340" s="6" t="str">
        <f t="shared" si="109"/>
        <v>2.23万兆</v>
      </c>
      <c r="F2340" s="6">
        <f>IF(A2340="","",VLOOKUP($A2340,超越经验表!$A:$F,6,)-VLOOKUP($A$3-1,超越经验表!$A:$F,6,))</f>
        <v>2.2278665370387048E+16</v>
      </c>
      <c r="G2340" s="6">
        <f>IF(A2340="","",VLOOKUP($A2340,超越经验表!$A:$G,7,)-VLOOKUP($A$3-1,超越经验表!$A:$G,7,))</f>
        <v>3177</v>
      </c>
      <c r="H2340" s="6">
        <f t="shared" si="110"/>
        <v>2339</v>
      </c>
    </row>
    <row r="2341" spans="1:8" x14ac:dyDescent="0.2">
      <c r="A2341" s="5">
        <f t="shared" si="111"/>
        <v>2340</v>
      </c>
      <c r="B2341" s="5" t="str">
        <f>IF(A2341="","",VLOOKUP($A2341,超越经验表!$A:$B,2,))</f>
        <v>21.91万亿</v>
      </c>
      <c r="C2341" s="5">
        <f>IF(A2341="","",VLOOKUP($A2341,超越经验表!$A:$C,3,))</f>
        <v>21912000000000</v>
      </c>
      <c r="D2341" s="5">
        <f>IF(A2341="","",VLOOKUP($A2341,超越经验表!$A:$D,4,))</f>
        <v>2</v>
      </c>
      <c r="E2341" s="5" t="str">
        <f t="shared" si="109"/>
        <v>2.23万兆</v>
      </c>
      <c r="F2341" s="5">
        <f>IF(A2341="","",VLOOKUP($A2341,超越经验表!$A:$F,6,)-VLOOKUP($A$3-1,超越经验表!$A:$F,6,))</f>
        <v>2.2300569370387048E+16</v>
      </c>
      <c r="G2341" s="5">
        <f>IF(A2341="","",VLOOKUP($A2341,超越经验表!$A:$G,7,)-VLOOKUP($A$3-1,超越经验表!$A:$G,7,))</f>
        <v>3179</v>
      </c>
      <c r="H2341" s="5">
        <f t="shared" si="110"/>
        <v>2340</v>
      </c>
    </row>
    <row r="2342" spans="1:8" x14ac:dyDescent="0.2">
      <c r="A2342" s="11">
        <f t="shared" si="111"/>
        <v>2341</v>
      </c>
      <c r="B2342" s="6" t="str">
        <f>IF(A2342="","",VLOOKUP($A2342,超越经验表!$A:$B,2,))</f>
        <v>21.92万亿</v>
      </c>
      <c r="C2342" s="6">
        <f>IF(A2342="","",VLOOKUP($A2342,超越经验表!$A:$C,3,))</f>
        <v>21920000000000</v>
      </c>
      <c r="D2342" s="6">
        <f>IF(A2342="","",VLOOKUP($A2342,超越经验表!$A:$D,4,))</f>
        <v>2</v>
      </c>
      <c r="E2342" s="6" t="str">
        <f t="shared" si="109"/>
        <v>2.23万兆</v>
      </c>
      <c r="F2342" s="6">
        <f>IF(A2342="","",VLOOKUP($A2342,超越经验表!$A:$F,6,)-VLOOKUP($A$3-1,超越经验表!$A:$F,6,))</f>
        <v>2.2322481370387048E+16</v>
      </c>
      <c r="G2342" s="6">
        <f>IF(A2342="","",VLOOKUP($A2342,超越经验表!$A:$G,7,)-VLOOKUP($A$3-1,超越经验表!$A:$G,7,))</f>
        <v>3181</v>
      </c>
      <c r="H2342" s="6">
        <f t="shared" si="110"/>
        <v>2341</v>
      </c>
    </row>
    <row r="2343" spans="1:8" x14ac:dyDescent="0.2">
      <c r="A2343" s="5">
        <f t="shared" si="111"/>
        <v>2342</v>
      </c>
      <c r="B2343" s="5" t="str">
        <f>IF(A2343="","",VLOOKUP($A2343,超越经验表!$A:$B,2,))</f>
        <v>21.93万亿</v>
      </c>
      <c r="C2343" s="5">
        <f>IF(A2343="","",VLOOKUP($A2343,超越经验表!$A:$C,3,))</f>
        <v>21928000000000</v>
      </c>
      <c r="D2343" s="5">
        <f>IF(A2343="","",VLOOKUP($A2343,超越经验表!$A:$D,4,))</f>
        <v>2</v>
      </c>
      <c r="E2343" s="5" t="str">
        <f t="shared" si="109"/>
        <v>2.23万兆</v>
      </c>
      <c r="F2343" s="5">
        <f>IF(A2343="","",VLOOKUP($A2343,超越经验表!$A:$F,6,)-VLOOKUP($A$3-1,超越经验表!$A:$F,6,))</f>
        <v>2.2344401370387048E+16</v>
      </c>
      <c r="G2343" s="5">
        <f>IF(A2343="","",VLOOKUP($A2343,超越经验表!$A:$G,7,)-VLOOKUP($A$3-1,超越经验表!$A:$G,7,))</f>
        <v>3183</v>
      </c>
      <c r="H2343" s="5">
        <f t="shared" si="110"/>
        <v>2342</v>
      </c>
    </row>
    <row r="2344" spans="1:8" x14ac:dyDescent="0.2">
      <c r="A2344" s="11">
        <f t="shared" si="111"/>
        <v>2343</v>
      </c>
      <c r="B2344" s="6" t="str">
        <f>IF(A2344="","",VLOOKUP($A2344,超越经验表!$A:$B,2,))</f>
        <v>21.94万亿</v>
      </c>
      <c r="C2344" s="6">
        <f>IF(A2344="","",VLOOKUP($A2344,超越经验表!$A:$C,3,))</f>
        <v>21936000000000</v>
      </c>
      <c r="D2344" s="6">
        <f>IF(A2344="","",VLOOKUP($A2344,超越经验表!$A:$D,4,))</f>
        <v>2</v>
      </c>
      <c r="E2344" s="6" t="str">
        <f t="shared" si="109"/>
        <v>2.24万兆</v>
      </c>
      <c r="F2344" s="6">
        <f>IF(A2344="","",VLOOKUP($A2344,超越经验表!$A:$F,6,)-VLOOKUP($A$3-1,超越经验表!$A:$F,6,))</f>
        <v>2.2366329370387048E+16</v>
      </c>
      <c r="G2344" s="6">
        <f>IF(A2344="","",VLOOKUP($A2344,超越经验表!$A:$G,7,)-VLOOKUP($A$3-1,超越经验表!$A:$G,7,))</f>
        <v>3185</v>
      </c>
      <c r="H2344" s="6">
        <f t="shared" si="110"/>
        <v>2343</v>
      </c>
    </row>
    <row r="2345" spans="1:8" x14ac:dyDescent="0.2">
      <c r="A2345" s="5">
        <f t="shared" si="111"/>
        <v>2344</v>
      </c>
      <c r="B2345" s="5" t="str">
        <f>IF(A2345="","",VLOOKUP($A2345,超越经验表!$A:$B,2,))</f>
        <v>21.94万亿</v>
      </c>
      <c r="C2345" s="5">
        <f>IF(A2345="","",VLOOKUP($A2345,超越经验表!$A:$C,3,))</f>
        <v>21944000000000</v>
      </c>
      <c r="D2345" s="5">
        <f>IF(A2345="","",VLOOKUP($A2345,超越经验表!$A:$D,4,))</f>
        <v>2</v>
      </c>
      <c r="E2345" s="5" t="str">
        <f t="shared" si="109"/>
        <v>2.24万兆</v>
      </c>
      <c r="F2345" s="5">
        <f>IF(A2345="","",VLOOKUP($A2345,超越经验表!$A:$F,6,)-VLOOKUP($A$3-1,超越经验表!$A:$F,6,))</f>
        <v>2.2388265370387048E+16</v>
      </c>
      <c r="G2345" s="5">
        <f>IF(A2345="","",VLOOKUP($A2345,超越经验表!$A:$G,7,)-VLOOKUP($A$3-1,超越经验表!$A:$G,7,))</f>
        <v>3187</v>
      </c>
      <c r="H2345" s="5">
        <f t="shared" si="110"/>
        <v>2344</v>
      </c>
    </row>
    <row r="2346" spans="1:8" x14ac:dyDescent="0.2">
      <c r="A2346" s="11">
        <f t="shared" si="111"/>
        <v>2345</v>
      </c>
      <c r="B2346" s="6" t="str">
        <f>IF(A2346="","",VLOOKUP($A2346,超越经验表!$A:$B,2,))</f>
        <v>21.95万亿</v>
      </c>
      <c r="C2346" s="6">
        <f>IF(A2346="","",VLOOKUP($A2346,超越经验表!$A:$C,3,))</f>
        <v>21952000000000</v>
      </c>
      <c r="D2346" s="6">
        <f>IF(A2346="","",VLOOKUP($A2346,超越经验表!$A:$D,4,))</f>
        <v>2</v>
      </c>
      <c r="E2346" s="6" t="str">
        <f t="shared" si="109"/>
        <v>2.24万兆</v>
      </c>
      <c r="F2346" s="6">
        <f>IF(A2346="","",VLOOKUP($A2346,超越经验表!$A:$F,6,)-VLOOKUP($A$3-1,超越经验表!$A:$F,6,))</f>
        <v>2.2410209370387048E+16</v>
      </c>
      <c r="G2346" s="6">
        <f>IF(A2346="","",VLOOKUP($A2346,超越经验表!$A:$G,7,)-VLOOKUP($A$3-1,超越经验表!$A:$G,7,))</f>
        <v>3189</v>
      </c>
      <c r="H2346" s="6">
        <f t="shared" si="110"/>
        <v>2345</v>
      </c>
    </row>
    <row r="2347" spans="1:8" x14ac:dyDescent="0.2">
      <c r="A2347" s="5">
        <f t="shared" si="111"/>
        <v>2346</v>
      </c>
      <c r="B2347" s="5" t="str">
        <f>IF(A2347="","",VLOOKUP($A2347,超越经验表!$A:$B,2,))</f>
        <v>21.96万亿</v>
      </c>
      <c r="C2347" s="5">
        <f>IF(A2347="","",VLOOKUP($A2347,超越经验表!$A:$C,3,))</f>
        <v>21960000000000</v>
      </c>
      <c r="D2347" s="5">
        <f>IF(A2347="","",VLOOKUP($A2347,超越经验表!$A:$D,4,))</f>
        <v>2</v>
      </c>
      <c r="E2347" s="5" t="str">
        <f t="shared" si="109"/>
        <v>2.24万兆</v>
      </c>
      <c r="F2347" s="5">
        <f>IF(A2347="","",VLOOKUP($A2347,超越经验表!$A:$F,6,)-VLOOKUP($A$3-1,超越经验表!$A:$F,6,))</f>
        <v>2.2432161370387048E+16</v>
      </c>
      <c r="G2347" s="5">
        <f>IF(A2347="","",VLOOKUP($A2347,超越经验表!$A:$G,7,)-VLOOKUP($A$3-1,超越经验表!$A:$G,7,))</f>
        <v>3191</v>
      </c>
      <c r="H2347" s="5">
        <f t="shared" si="110"/>
        <v>2346</v>
      </c>
    </row>
    <row r="2348" spans="1:8" x14ac:dyDescent="0.2">
      <c r="A2348" s="11">
        <f t="shared" si="111"/>
        <v>2347</v>
      </c>
      <c r="B2348" s="6" t="str">
        <f>IF(A2348="","",VLOOKUP($A2348,超越经验表!$A:$B,2,))</f>
        <v>21.97万亿</v>
      </c>
      <c r="C2348" s="6">
        <f>IF(A2348="","",VLOOKUP($A2348,超越经验表!$A:$C,3,))</f>
        <v>21968000000000</v>
      </c>
      <c r="D2348" s="6">
        <f>IF(A2348="","",VLOOKUP($A2348,超越经验表!$A:$D,4,))</f>
        <v>2</v>
      </c>
      <c r="E2348" s="6" t="str">
        <f t="shared" si="109"/>
        <v>2.25万兆</v>
      </c>
      <c r="F2348" s="6">
        <f>IF(A2348="","",VLOOKUP($A2348,超越经验表!$A:$F,6,)-VLOOKUP($A$3-1,超越经验表!$A:$F,6,))</f>
        <v>2.2454121370387048E+16</v>
      </c>
      <c r="G2348" s="6">
        <f>IF(A2348="","",VLOOKUP($A2348,超越经验表!$A:$G,7,)-VLOOKUP($A$3-1,超越经验表!$A:$G,7,))</f>
        <v>3193</v>
      </c>
      <c r="H2348" s="6">
        <f t="shared" si="110"/>
        <v>2347</v>
      </c>
    </row>
    <row r="2349" spans="1:8" x14ac:dyDescent="0.2">
      <c r="A2349" s="5">
        <f t="shared" si="111"/>
        <v>2348</v>
      </c>
      <c r="B2349" s="5" t="str">
        <f>IF(A2349="","",VLOOKUP($A2349,超越经验表!$A:$B,2,))</f>
        <v>21.98万亿</v>
      </c>
      <c r="C2349" s="5">
        <f>IF(A2349="","",VLOOKUP($A2349,超越经验表!$A:$C,3,))</f>
        <v>21976000000000</v>
      </c>
      <c r="D2349" s="5">
        <f>IF(A2349="","",VLOOKUP($A2349,超越经验表!$A:$D,4,))</f>
        <v>2</v>
      </c>
      <c r="E2349" s="5" t="str">
        <f t="shared" si="109"/>
        <v>2.25万兆</v>
      </c>
      <c r="F2349" s="5">
        <f>IF(A2349="","",VLOOKUP($A2349,超越经验表!$A:$F,6,)-VLOOKUP($A$3-1,超越经验表!$A:$F,6,))</f>
        <v>2.2476089370387048E+16</v>
      </c>
      <c r="G2349" s="5">
        <f>IF(A2349="","",VLOOKUP($A2349,超越经验表!$A:$G,7,)-VLOOKUP($A$3-1,超越经验表!$A:$G,7,))</f>
        <v>3195</v>
      </c>
      <c r="H2349" s="5">
        <f t="shared" si="110"/>
        <v>2348</v>
      </c>
    </row>
    <row r="2350" spans="1:8" x14ac:dyDescent="0.2">
      <c r="A2350" s="11">
        <f t="shared" si="111"/>
        <v>2349</v>
      </c>
      <c r="B2350" s="6" t="str">
        <f>IF(A2350="","",VLOOKUP($A2350,超越经验表!$A:$B,2,))</f>
        <v>21.98万亿</v>
      </c>
      <c r="C2350" s="6">
        <f>IF(A2350="","",VLOOKUP($A2350,超越经验表!$A:$C,3,))</f>
        <v>21984000000000</v>
      </c>
      <c r="D2350" s="6">
        <f>IF(A2350="","",VLOOKUP($A2350,超越经验表!$A:$D,4,))</f>
        <v>2</v>
      </c>
      <c r="E2350" s="6" t="str">
        <f t="shared" si="109"/>
        <v>2.25万兆</v>
      </c>
      <c r="F2350" s="6">
        <f>IF(A2350="","",VLOOKUP($A2350,超越经验表!$A:$F,6,)-VLOOKUP($A$3-1,超越经验表!$A:$F,6,))</f>
        <v>2.2498065370387048E+16</v>
      </c>
      <c r="G2350" s="6">
        <f>IF(A2350="","",VLOOKUP($A2350,超越经验表!$A:$G,7,)-VLOOKUP($A$3-1,超越经验表!$A:$G,7,))</f>
        <v>3197</v>
      </c>
      <c r="H2350" s="6">
        <f t="shared" si="110"/>
        <v>2349</v>
      </c>
    </row>
    <row r="2351" spans="1:8" x14ac:dyDescent="0.2">
      <c r="A2351" s="5">
        <f t="shared" si="111"/>
        <v>2350</v>
      </c>
      <c r="B2351" s="5" t="str">
        <f>IF(A2351="","",VLOOKUP($A2351,超越经验表!$A:$B,2,))</f>
        <v>21.99万亿</v>
      </c>
      <c r="C2351" s="5">
        <f>IF(A2351="","",VLOOKUP($A2351,超越经验表!$A:$C,3,))</f>
        <v>21992000000000</v>
      </c>
      <c r="D2351" s="5">
        <f>IF(A2351="","",VLOOKUP($A2351,超越经验表!$A:$D,4,))</f>
        <v>2</v>
      </c>
      <c r="E2351" s="5" t="str">
        <f t="shared" si="109"/>
        <v>2.25万兆</v>
      </c>
      <c r="F2351" s="5">
        <f>IF(A2351="","",VLOOKUP($A2351,超越经验表!$A:$F,6,)-VLOOKUP($A$3-1,超越经验表!$A:$F,6,))</f>
        <v>2.2520049370387048E+16</v>
      </c>
      <c r="G2351" s="5">
        <f>IF(A2351="","",VLOOKUP($A2351,超越经验表!$A:$G,7,)-VLOOKUP($A$3-1,超越经验表!$A:$G,7,))</f>
        <v>3199</v>
      </c>
      <c r="H2351" s="5">
        <f t="shared" si="110"/>
        <v>2350</v>
      </c>
    </row>
    <row r="2352" spans="1:8" x14ac:dyDescent="0.2">
      <c r="A2352" s="11">
        <f t="shared" si="111"/>
        <v>2351</v>
      </c>
      <c r="B2352" s="6" t="str">
        <f>IF(A2352="","",VLOOKUP($A2352,超越经验表!$A:$B,2,))</f>
        <v>22万亿</v>
      </c>
      <c r="C2352" s="6">
        <f>IF(A2352="","",VLOOKUP($A2352,超越经验表!$A:$C,3,))</f>
        <v>22000000000000</v>
      </c>
      <c r="D2352" s="6">
        <f>IF(A2352="","",VLOOKUP($A2352,超越经验表!$A:$D,4,))</f>
        <v>2</v>
      </c>
      <c r="E2352" s="6" t="str">
        <f t="shared" si="109"/>
        <v>2.25万兆</v>
      </c>
      <c r="F2352" s="6">
        <f>IF(A2352="","",VLOOKUP($A2352,超越经验表!$A:$F,6,)-VLOOKUP($A$3-1,超越经验表!$A:$F,6,))</f>
        <v>2.2542041370387048E+16</v>
      </c>
      <c r="G2352" s="6">
        <f>IF(A2352="","",VLOOKUP($A2352,超越经验表!$A:$G,7,)-VLOOKUP($A$3-1,超越经验表!$A:$G,7,))</f>
        <v>3201</v>
      </c>
      <c r="H2352" s="6">
        <f t="shared" si="110"/>
        <v>2351</v>
      </c>
    </row>
    <row r="2353" spans="1:8" x14ac:dyDescent="0.2">
      <c r="A2353" s="5">
        <f t="shared" si="111"/>
        <v>2352</v>
      </c>
      <c r="B2353" s="5" t="str">
        <f>IF(A2353="","",VLOOKUP($A2353,超越经验表!$A:$B,2,))</f>
        <v>22.01万亿</v>
      </c>
      <c r="C2353" s="5">
        <f>IF(A2353="","",VLOOKUP($A2353,超越经验表!$A:$C,3,))</f>
        <v>22008000000000</v>
      </c>
      <c r="D2353" s="5">
        <f>IF(A2353="","",VLOOKUP($A2353,超越经验表!$A:$D,4,))</f>
        <v>2</v>
      </c>
      <c r="E2353" s="5" t="str">
        <f t="shared" si="109"/>
        <v>2.26万兆</v>
      </c>
      <c r="F2353" s="5">
        <f>IF(A2353="","",VLOOKUP($A2353,超越经验表!$A:$F,6,)-VLOOKUP($A$3-1,超越经验表!$A:$F,6,))</f>
        <v>2.2564041370387048E+16</v>
      </c>
      <c r="G2353" s="5">
        <f>IF(A2353="","",VLOOKUP($A2353,超越经验表!$A:$G,7,)-VLOOKUP($A$3-1,超越经验表!$A:$G,7,))</f>
        <v>3203</v>
      </c>
      <c r="H2353" s="5">
        <f t="shared" si="110"/>
        <v>2352</v>
      </c>
    </row>
    <row r="2354" spans="1:8" x14ac:dyDescent="0.2">
      <c r="A2354" s="11">
        <f t="shared" si="111"/>
        <v>2353</v>
      </c>
      <c r="B2354" s="6" t="str">
        <f>IF(A2354="","",VLOOKUP($A2354,超越经验表!$A:$B,2,))</f>
        <v>22.02万亿</v>
      </c>
      <c r="C2354" s="6">
        <f>IF(A2354="","",VLOOKUP($A2354,超越经验表!$A:$C,3,))</f>
        <v>22016000000000</v>
      </c>
      <c r="D2354" s="6">
        <f>IF(A2354="","",VLOOKUP($A2354,超越经验表!$A:$D,4,))</f>
        <v>2</v>
      </c>
      <c r="E2354" s="6" t="str">
        <f t="shared" si="109"/>
        <v>2.26万兆</v>
      </c>
      <c r="F2354" s="6">
        <f>IF(A2354="","",VLOOKUP($A2354,超越经验表!$A:$F,6,)-VLOOKUP($A$3-1,超越经验表!$A:$F,6,))</f>
        <v>2.2586049370387048E+16</v>
      </c>
      <c r="G2354" s="6">
        <f>IF(A2354="","",VLOOKUP($A2354,超越经验表!$A:$G,7,)-VLOOKUP($A$3-1,超越经验表!$A:$G,7,))</f>
        <v>3205</v>
      </c>
      <c r="H2354" s="6">
        <f t="shared" si="110"/>
        <v>2353</v>
      </c>
    </row>
    <row r="2355" spans="1:8" x14ac:dyDescent="0.2">
      <c r="A2355" s="5">
        <f t="shared" si="111"/>
        <v>2354</v>
      </c>
      <c r="B2355" s="5" t="str">
        <f>IF(A2355="","",VLOOKUP($A2355,超越经验表!$A:$B,2,))</f>
        <v>22.02万亿</v>
      </c>
      <c r="C2355" s="5">
        <f>IF(A2355="","",VLOOKUP($A2355,超越经验表!$A:$C,3,))</f>
        <v>22024000000000</v>
      </c>
      <c r="D2355" s="5">
        <f>IF(A2355="","",VLOOKUP($A2355,超越经验表!$A:$D,4,))</f>
        <v>2</v>
      </c>
      <c r="E2355" s="5" t="str">
        <f t="shared" si="109"/>
        <v>2.26万兆</v>
      </c>
      <c r="F2355" s="5">
        <f>IF(A2355="","",VLOOKUP($A2355,超越经验表!$A:$F,6,)-VLOOKUP($A$3-1,超越经验表!$A:$F,6,))</f>
        <v>2.2608065370387048E+16</v>
      </c>
      <c r="G2355" s="5">
        <f>IF(A2355="","",VLOOKUP($A2355,超越经验表!$A:$G,7,)-VLOOKUP($A$3-1,超越经验表!$A:$G,7,))</f>
        <v>3207</v>
      </c>
      <c r="H2355" s="5">
        <f t="shared" si="110"/>
        <v>2354</v>
      </c>
    </row>
    <row r="2356" spans="1:8" x14ac:dyDescent="0.2">
      <c r="A2356" s="11">
        <f t="shared" si="111"/>
        <v>2355</v>
      </c>
      <c r="B2356" s="6" t="str">
        <f>IF(A2356="","",VLOOKUP($A2356,超越经验表!$A:$B,2,))</f>
        <v>22.03万亿</v>
      </c>
      <c r="C2356" s="6">
        <f>IF(A2356="","",VLOOKUP($A2356,超越经验表!$A:$C,3,))</f>
        <v>22032000000000</v>
      </c>
      <c r="D2356" s="6">
        <f>IF(A2356="","",VLOOKUP($A2356,超越经验表!$A:$D,4,))</f>
        <v>2</v>
      </c>
      <c r="E2356" s="6" t="str">
        <f t="shared" si="109"/>
        <v>2.26万兆</v>
      </c>
      <c r="F2356" s="6">
        <f>IF(A2356="","",VLOOKUP($A2356,超越经验表!$A:$F,6,)-VLOOKUP($A$3-1,超越经验表!$A:$F,6,))</f>
        <v>2.2630089370387048E+16</v>
      </c>
      <c r="G2356" s="6">
        <f>IF(A2356="","",VLOOKUP($A2356,超越经验表!$A:$G,7,)-VLOOKUP($A$3-1,超越经验表!$A:$G,7,))</f>
        <v>3209</v>
      </c>
      <c r="H2356" s="6">
        <f t="shared" si="110"/>
        <v>2355</v>
      </c>
    </row>
    <row r="2357" spans="1:8" x14ac:dyDescent="0.2">
      <c r="A2357" s="5">
        <f t="shared" si="111"/>
        <v>2356</v>
      </c>
      <c r="B2357" s="5" t="str">
        <f>IF(A2357="","",VLOOKUP($A2357,超越经验表!$A:$B,2,))</f>
        <v>22.04万亿</v>
      </c>
      <c r="C2357" s="5">
        <f>IF(A2357="","",VLOOKUP($A2357,超越经验表!$A:$C,3,))</f>
        <v>22040000000000</v>
      </c>
      <c r="D2357" s="5">
        <f>IF(A2357="","",VLOOKUP($A2357,超越经验表!$A:$D,4,))</f>
        <v>2</v>
      </c>
      <c r="E2357" s="5" t="str">
        <f t="shared" si="109"/>
        <v>2.27万兆</v>
      </c>
      <c r="F2357" s="5">
        <f>IF(A2357="","",VLOOKUP($A2357,超越经验表!$A:$F,6,)-VLOOKUP($A$3-1,超越经验表!$A:$F,6,))</f>
        <v>2.2652121370387048E+16</v>
      </c>
      <c r="G2357" s="5">
        <f>IF(A2357="","",VLOOKUP($A2357,超越经验表!$A:$G,7,)-VLOOKUP($A$3-1,超越经验表!$A:$G,7,))</f>
        <v>3211</v>
      </c>
      <c r="H2357" s="5">
        <f t="shared" si="110"/>
        <v>2356</v>
      </c>
    </row>
    <row r="2358" spans="1:8" x14ac:dyDescent="0.2">
      <c r="A2358" s="11">
        <f t="shared" si="111"/>
        <v>2357</v>
      </c>
      <c r="B2358" s="6" t="str">
        <f>IF(A2358="","",VLOOKUP($A2358,超越经验表!$A:$B,2,))</f>
        <v>22.05万亿</v>
      </c>
      <c r="C2358" s="6">
        <f>IF(A2358="","",VLOOKUP($A2358,超越经验表!$A:$C,3,))</f>
        <v>22048000000000</v>
      </c>
      <c r="D2358" s="6">
        <f>IF(A2358="","",VLOOKUP($A2358,超越经验表!$A:$D,4,))</f>
        <v>2</v>
      </c>
      <c r="E2358" s="6" t="str">
        <f t="shared" si="109"/>
        <v>2.27万兆</v>
      </c>
      <c r="F2358" s="6">
        <f>IF(A2358="","",VLOOKUP($A2358,超越经验表!$A:$F,6,)-VLOOKUP($A$3-1,超越经验表!$A:$F,6,))</f>
        <v>2.2674161370387048E+16</v>
      </c>
      <c r="G2358" s="6">
        <f>IF(A2358="","",VLOOKUP($A2358,超越经验表!$A:$G,7,)-VLOOKUP($A$3-1,超越经验表!$A:$G,7,))</f>
        <v>3213</v>
      </c>
      <c r="H2358" s="6">
        <f t="shared" si="110"/>
        <v>2357</v>
      </c>
    </row>
    <row r="2359" spans="1:8" x14ac:dyDescent="0.2">
      <c r="A2359" s="5">
        <f t="shared" si="111"/>
        <v>2358</v>
      </c>
      <c r="B2359" s="5" t="str">
        <f>IF(A2359="","",VLOOKUP($A2359,超越经验表!$A:$B,2,))</f>
        <v>22.06万亿</v>
      </c>
      <c r="C2359" s="5">
        <f>IF(A2359="","",VLOOKUP($A2359,超越经验表!$A:$C,3,))</f>
        <v>22056000000000</v>
      </c>
      <c r="D2359" s="5">
        <f>IF(A2359="","",VLOOKUP($A2359,超越经验表!$A:$D,4,))</f>
        <v>2</v>
      </c>
      <c r="E2359" s="5" t="str">
        <f t="shared" si="109"/>
        <v>2.27万兆</v>
      </c>
      <c r="F2359" s="5">
        <f>IF(A2359="","",VLOOKUP($A2359,超越经验表!$A:$F,6,)-VLOOKUP($A$3-1,超越经验表!$A:$F,6,))</f>
        <v>2.2696209370387048E+16</v>
      </c>
      <c r="G2359" s="5">
        <f>IF(A2359="","",VLOOKUP($A2359,超越经验表!$A:$G,7,)-VLOOKUP($A$3-1,超越经验表!$A:$G,7,))</f>
        <v>3215</v>
      </c>
      <c r="H2359" s="5">
        <f t="shared" si="110"/>
        <v>2358</v>
      </c>
    </row>
    <row r="2360" spans="1:8" x14ac:dyDescent="0.2">
      <c r="A2360" s="11">
        <f t="shared" si="111"/>
        <v>2359</v>
      </c>
      <c r="B2360" s="6" t="str">
        <f>IF(A2360="","",VLOOKUP($A2360,超越经验表!$A:$B,2,))</f>
        <v>22.06万亿</v>
      </c>
      <c r="C2360" s="6">
        <f>IF(A2360="","",VLOOKUP($A2360,超越经验表!$A:$C,3,))</f>
        <v>22064000000000</v>
      </c>
      <c r="D2360" s="6">
        <f>IF(A2360="","",VLOOKUP($A2360,超越经验表!$A:$D,4,))</f>
        <v>2</v>
      </c>
      <c r="E2360" s="6" t="str">
        <f t="shared" si="109"/>
        <v>2.27万兆</v>
      </c>
      <c r="F2360" s="6">
        <f>IF(A2360="","",VLOOKUP($A2360,超越经验表!$A:$F,6,)-VLOOKUP($A$3-1,超越经验表!$A:$F,6,))</f>
        <v>2.2718265370387048E+16</v>
      </c>
      <c r="G2360" s="6">
        <f>IF(A2360="","",VLOOKUP($A2360,超越经验表!$A:$G,7,)-VLOOKUP($A$3-1,超越经验表!$A:$G,7,))</f>
        <v>3217</v>
      </c>
      <c r="H2360" s="6">
        <f t="shared" si="110"/>
        <v>2359</v>
      </c>
    </row>
    <row r="2361" spans="1:8" x14ac:dyDescent="0.2">
      <c r="A2361" s="5">
        <f t="shared" si="111"/>
        <v>2360</v>
      </c>
      <c r="B2361" s="5" t="str">
        <f>IF(A2361="","",VLOOKUP($A2361,超越经验表!$A:$B,2,))</f>
        <v>22.07万亿</v>
      </c>
      <c r="C2361" s="5">
        <f>IF(A2361="","",VLOOKUP($A2361,超越经验表!$A:$C,3,))</f>
        <v>22072000000000</v>
      </c>
      <c r="D2361" s="5">
        <f>IF(A2361="","",VLOOKUP($A2361,超越经验表!$A:$D,4,))</f>
        <v>2</v>
      </c>
      <c r="E2361" s="5" t="str">
        <f t="shared" si="109"/>
        <v>2.27万兆</v>
      </c>
      <c r="F2361" s="5">
        <f>IF(A2361="","",VLOOKUP($A2361,超越经验表!$A:$F,6,)-VLOOKUP($A$3-1,超越经验表!$A:$F,6,))</f>
        <v>2.2740329370387048E+16</v>
      </c>
      <c r="G2361" s="5">
        <f>IF(A2361="","",VLOOKUP($A2361,超越经验表!$A:$G,7,)-VLOOKUP($A$3-1,超越经验表!$A:$G,7,))</f>
        <v>3219</v>
      </c>
      <c r="H2361" s="5">
        <f t="shared" si="110"/>
        <v>2360</v>
      </c>
    </row>
    <row r="2362" spans="1:8" x14ac:dyDescent="0.2">
      <c r="A2362" s="11">
        <f t="shared" si="111"/>
        <v>2361</v>
      </c>
      <c r="B2362" s="6" t="str">
        <f>IF(A2362="","",VLOOKUP($A2362,超越经验表!$A:$B,2,))</f>
        <v>22.08万亿</v>
      </c>
      <c r="C2362" s="6">
        <f>IF(A2362="","",VLOOKUP($A2362,超越经验表!$A:$C,3,))</f>
        <v>22080000000000</v>
      </c>
      <c r="D2362" s="6">
        <f>IF(A2362="","",VLOOKUP($A2362,超越经验表!$A:$D,4,))</f>
        <v>2</v>
      </c>
      <c r="E2362" s="6" t="str">
        <f t="shared" si="109"/>
        <v>2.28万兆</v>
      </c>
      <c r="F2362" s="6">
        <f>IF(A2362="","",VLOOKUP($A2362,超越经验表!$A:$F,6,)-VLOOKUP($A$3-1,超越经验表!$A:$F,6,))</f>
        <v>2.2762401370387048E+16</v>
      </c>
      <c r="G2362" s="6">
        <f>IF(A2362="","",VLOOKUP($A2362,超越经验表!$A:$G,7,)-VLOOKUP($A$3-1,超越经验表!$A:$G,7,))</f>
        <v>3221</v>
      </c>
      <c r="H2362" s="6">
        <f t="shared" si="110"/>
        <v>2361</v>
      </c>
    </row>
    <row r="2363" spans="1:8" x14ac:dyDescent="0.2">
      <c r="A2363" s="5">
        <f t="shared" si="111"/>
        <v>2362</v>
      </c>
      <c r="B2363" s="5" t="str">
        <f>IF(A2363="","",VLOOKUP($A2363,超越经验表!$A:$B,2,))</f>
        <v>22.09万亿</v>
      </c>
      <c r="C2363" s="5">
        <f>IF(A2363="","",VLOOKUP($A2363,超越经验表!$A:$C,3,))</f>
        <v>22088000000000</v>
      </c>
      <c r="D2363" s="5">
        <f>IF(A2363="","",VLOOKUP($A2363,超越经验表!$A:$D,4,))</f>
        <v>2</v>
      </c>
      <c r="E2363" s="5" t="str">
        <f t="shared" si="109"/>
        <v>2.28万兆</v>
      </c>
      <c r="F2363" s="5">
        <f>IF(A2363="","",VLOOKUP($A2363,超越经验表!$A:$F,6,)-VLOOKUP($A$3-1,超越经验表!$A:$F,6,))</f>
        <v>2.2784481370387048E+16</v>
      </c>
      <c r="G2363" s="5">
        <f>IF(A2363="","",VLOOKUP($A2363,超越经验表!$A:$G,7,)-VLOOKUP($A$3-1,超越经验表!$A:$G,7,))</f>
        <v>3223</v>
      </c>
      <c r="H2363" s="5">
        <f t="shared" si="110"/>
        <v>2362</v>
      </c>
    </row>
    <row r="2364" spans="1:8" x14ac:dyDescent="0.2">
      <c r="A2364" s="11">
        <f t="shared" si="111"/>
        <v>2363</v>
      </c>
      <c r="B2364" s="6" t="str">
        <f>IF(A2364="","",VLOOKUP($A2364,超越经验表!$A:$B,2,))</f>
        <v>22.1万亿</v>
      </c>
      <c r="C2364" s="6">
        <f>IF(A2364="","",VLOOKUP($A2364,超越经验表!$A:$C,3,))</f>
        <v>22096000000000</v>
      </c>
      <c r="D2364" s="6">
        <f>IF(A2364="","",VLOOKUP($A2364,超越经验表!$A:$D,4,))</f>
        <v>2</v>
      </c>
      <c r="E2364" s="6" t="str">
        <f t="shared" si="109"/>
        <v>2.28万兆</v>
      </c>
      <c r="F2364" s="6">
        <f>IF(A2364="","",VLOOKUP($A2364,超越经验表!$A:$F,6,)-VLOOKUP($A$3-1,超越经验表!$A:$F,6,))</f>
        <v>2.2806569370387048E+16</v>
      </c>
      <c r="G2364" s="6">
        <f>IF(A2364="","",VLOOKUP($A2364,超越经验表!$A:$G,7,)-VLOOKUP($A$3-1,超越经验表!$A:$G,7,))</f>
        <v>3225</v>
      </c>
      <c r="H2364" s="6">
        <f t="shared" si="110"/>
        <v>2363</v>
      </c>
    </row>
    <row r="2365" spans="1:8" x14ac:dyDescent="0.2">
      <c r="A2365" s="5">
        <f t="shared" si="111"/>
        <v>2364</v>
      </c>
      <c r="B2365" s="5" t="str">
        <f>IF(A2365="","",VLOOKUP($A2365,超越经验表!$A:$B,2,))</f>
        <v>22.1万亿</v>
      </c>
      <c r="C2365" s="5">
        <f>IF(A2365="","",VLOOKUP($A2365,超越经验表!$A:$C,3,))</f>
        <v>22104000000000</v>
      </c>
      <c r="D2365" s="5">
        <f>IF(A2365="","",VLOOKUP($A2365,超越经验表!$A:$D,4,))</f>
        <v>2</v>
      </c>
      <c r="E2365" s="5" t="str">
        <f t="shared" si="109"/>
        <v>2.28万兆</v>
      </c>
      <c r="F2365" s="5">
        <f>IF(A2365="","",VLOOKUP($A2365,超越经验表!$A:$F,6,)-VLOOKUP($A$3-1,超越经验表!$A:$F,6,))</f>
        <v>2.2828665370387048E+16</v>
      </c>
      <c r="G2365" s="5">
        <f>IF(A2365="","",VLOOKUP($A2365,超越经验表!$A:$G,7,)-VLOOKUP($A$3-1,超越经验表!$A:$G,7,))</f>
        <v>3227</v>
      </c>
      <c r="H2365" s="5">
        <f t="shared" si="110"/>
        <v>2364</v>
      </c>
    </row>
    <row r="2366" spans="1:8" x14ac:dyDescent="0.2">
      <c r="A2366" s="11">
        <f t="shared" si="111"/>
        <v>2365</v>
      </c>
      <c r="B2366" s="6" t="str">
        <f>IF(A2366="","",VLOOKUP($A2366,超越经验表!$A:$B,2,))</f>
        <v>22.11万亿</v>
      </c>
      <c r="C2366" s="6">
        <f>IF(A2366="","",VLOOKUP($A2366,超越经验表!$A:$C,3,))</f>
        <v>22112000000000</v>
      </c>
      <c r="D2366" s="6">
        <f>IF(A2366="","",VLOOKUP($A2366,超越经验表!$A:$D,4,))</f>
        <v>2</v>
      </c>
      <c r="E2366" s="6" t="str">
        <f t="shared" si="109"/>
        <v>2.29万兆</v>
      </c>
      <c r="F2366" s="6">
        <f>IF(A2366="","",VLOOKUP($A2366,超越经验表!$A:$F,6,)-VLOOKUP($A$3-1,超越经验表!$A:$F,6,))</f>
        <v>2.2850769370387048E+16</v>
      </c>
      <c r="G2366" s="6">
        <f>IF(A2366="","",VLOOKUP($A2366,超越经验表!$A:$G,7,)-VLOOKUP($A$3-1,超越经验表!$A:$G,7,))</f>
        <v>3229</v>
      </c>
      <c r="H2366" s="6">
        <f t="shared" si="110"/>
        <v>2365</v>
      </c>
    </row>
    <row r="2367" spans="1:8" x14ac:dyDescent="0.2">
      <c r="A2367" s="5">
        <f t="shared" si="111"/>
        <v>2366</v>
      </c>
      <c r="B2367" s="5" t="str">
        <f>IF(A2367="","",VLOOKUP($A2367,超越经验表!$A:$B,2,))</f>
        <v>22.12万亿</v>
      </c>
      <c r="C2367" s="5">
        <f>IF(A2367="","",VLOOKUP($A2367,超越经验表!$A:$C,3,))</f>
        <v>22120000000000</v>
      </c>
      <c r="D2367" s="5">
        <f>IF(A2367="","",VLOOKUP($A2367,超越经验表!$A:$D,4,))</f>
        <v>2</v>
      </c>
      <c r="E2367" s="5" t="str">
        <f t="shared" si="109"/>
        <v>2.29万兆</v>
      </c>
      <c r="F2367" s="5">
        <f>IF(A2367="","",VLOOKUP($A2367,超越经验表!$A:$F,6,)-VLOOKUP($A$3-1,超越经验表!$A:$F,6,))</f>
        <v>2.2872881370387048E+16</v>
      </c>
      <c r="G2367" s="5">
        <f>IF(A2367="","",VLOOKUP($A2367,超越经验表!$A:$G,7,)-VLOOKUP($A$3-1,超越经验表!$A:$G,7,))</f>
        <v>3231</v>
      </c>
      <c r="H2367" s="5">
        <f t="shared" si="110"/>
        <v>2366</v>
      </c>
    </row>
    <row r="2368" spans="1:8" x14ac:dyDescent="0.2">
      <c r="A2368" s="11">
        <f t="shared" si="111"/>
        <v>2367</v>
      </c>
      <c r="B2368" s="6" t="str">
        <f>IF(A2368="","",VLOOKUP($A2368,超越经验表!$A:$B,2,))</f>
        <v>22.13万亿</v>
      </c>
      <c r="C2368" s="6">
        <f>IF(A2368="","",VLOOKUP($A2368,超越经验表!$A:$C,3,))</f>
        <v>22128000000000</v>
      </c>
      <c r="D2368" s="6">
        <f>IF(A2368="","",VLOOKUP($A2368,超越经验表!$A:$D,4,))</f>
        <v>2</v>
      </c>
      <c r="E2368" s="6" t="str">
        <f t="shared" si="109"/>
        <v>2.29万兆</v>
      </c>
      <c r="F2368" s="6">
        <f>IF(A2368="","",VLOOKUP($A2368,超越经验表!$A:$F,6,)-VLOOKUP($A$3-1,超越经验表!$A:$F,6,))</f>
        <v>2.2895001370387048E+16</v>
      </c>
      <c r="G2368" s="6">
        <f>IF(A2368="","",VLOOKUP($A2368,超越经验表!$A:$G,7,)-VLOOKUP($A$3-1,超越经验表!$A:$G,7,))</f>
        <v>3233</v>
      </c>
      <c r="H2368" s="6">
        <f t="shared" si="110"/>
        <v>2367</v>
      </c>
    </row>
    <row r="2369" spans="1:8" x14ac:dyDescent="0.2">
      <c r="A2369" s="5">
        <f t="shared" si="111"/>
        <v>2368</v>
      </c>
      <c r="B2369" s="5" t="str">
        <f>IF(A2369="","",VLOOKUP($A2369,超越经验表!$A:$B,2,))</f>
        <v>22.14万亿</v>
      </c>
      <c r="C2369" s="5">
        <f>IF(A2369="","",VLOOKUP($A2369,超越经验表!$A:$C,3,))</f>
        <v>22136000000000</v>
      </c>
      <c r="D2369" s="5">
        <f>IF(A2369="","",VLOOKUP($A2369,超越经验表!$A:$D,4,))</f>
        <v>2</v>
      </c>
      <c r="E2369" s="5" t="str">
        <f t="shared" si="109"/>
        <v>2.29万兆</v>
      </c>
      <c r="F2369" s="5">
        <f>IF(A2369="","",VLOOKUP($A2369,超越经验表!$A:$F,6,)-VLOOKUP($A$3-1,超越经验表!$A:$F,6,))</f>
        <v>2.2917129370387048E+16</v>
      </c>
      <c r="G2369" s="5">
        <f>IF(A2369="","",VLOOKUP($A2369,超越经验表!$A:$G,7,)-VLOOKUP($A$3-1,超越经验表!$A:$G,7,))</f>
        <v>3235</v>
      </c>
      <c r="H2369" s="5">
        <f t="shared" si="110"/>
        <v>2368</v>
      </c>
    </row>
    <row r="2370" spans="1:8" x14ac:dyDescent="0.2">
      <c r="A2370" s="11">
        <f t="shared" si="111"/>
        <v>2369</v>
      </c>
      <c r="B2370" s="6" t="str">
        <f>IF(A2370="","",VLOOKUP($A2370,超越经验表!$A:$B,2,))</f>
        <v>22.14万亿</v>
      </c>
      <c r="C2370" s="6">
        <f>IF(A2370="","",VLOOKUP($A2370,超越经验表!$A:$C,3,))</f>
        <v>22144000000000</v>
      </c>
      <c r="D2370" s="6">
        <f>IF(A2370="","",VLOOKUP($A2370,超越经验表!$A:$D,4,))</f>
        <v>2</v>
      </c>
      <c r="E2370" s="6" t="str">
        <f t="shared" si="109"/>
        <v>2.29万兆</v>
      </c>
      <c r="F2370" s="6">
        <f>IF(A2370="","",VLOOKUP($A2370,超越经验表!$A:$F,6,)-VLOOKUP($A$3-1,超越经验表!$A:$F,6,))</f>
        <v>2.2939265370387048E+16</v>
      </c>
      <c r="G2370" s="6">
        <f>IF(A2370="","",VLOOKUP($A2370,超越经验表!$A:$G,7,)-VLOOKUP($A$3-1,超越经验表!$A:$G,7,))</f>
        <v>3237</v>
      </c>
      <c r="H2370" s="6">
        <f t="shared" si="110"/>
        <v>2369</v>
      </c>
    </row>
    <row r="2371" spans="1:8" x14ac:dyDescent="0.2">
      <c r="A2371" s="5">
        <f t="shared" si="111"/>
        <v>2370</v>
      </c>
      <c r="B2371" s="5" t="str">
        <f>IF(A2371="","",VLOOKUP($A2371,超越经验表!$A:$B,2,))</f>
        <v>22.15万亿</v>
      </c>
      <c r="C2371" s="5">
        <f>IF(A2371="","",VLOOKUP($A2371,超越经验表!$A:$C,3,))</f>
        <v>22152000000000</v>
      </c>
      <c r="D2371" s="5">
        <f>IF(A2371="","",VLOOKUP($A2371,超越经验表!$A:$D,4,))</f>
        <v>2</v>
      </c>
      <c r="E2371" s="5" t="str">
        <f t="shared" si="109"/>
        <v>2.3万兆</v>
      </c>
      <c r="F2371" s="5">
        <f>IF(A2371="","",VLOOKUP($A2371,超越经验表!$A:$F,6,)-VLOOKUP($A$3-1,超越经验表!$A:$F,6,))</f>
        <v>2.2961409370387048E+16</v>
      </c>
      <c r="G2371" s="5">
        <f>IF(A2371="","",VLOOKUP($A2371,超越经验表!$A:$G,7,)-VLOOKUP($A$3-1,超越经验表!$A:$G,7,))</f>
        <v>3239</v>
      </c>
      <c r="H2371" s="5">
        <f t="shared" si="110"/>
        <v>2370</v>
      </c>
    </row>
    <row r="2372" spans="1:8" x14ac:dyDescent="0.2">
      <c r="A2372" s="11">
        <f t="shared" si="111"/>
        <v>2371</v>
      </c>
      <c r="B2372" s="6" t="str">
        <f>IF(A2372="","",VLOOKUP($A2372,超越经验表!$A:$B,2,))</f>
        <v>22.16万亿</v>
      </c>
      <c r="C2372" s="6">
        <f>IF(A2372="","",VLOOKUP($A2372,超越经验表!$A:$C,3,))</f>
        <v>22160000000000</v>
      </c>
      <c r="D2372" s="6">
        <f>IF(A2372="","",VLOOKUP($A2372,超越经验表!$A:$D,4,))</f>
        <v>2</v>
      </c>
      <c r="E2372" s="6" t="str">
        <f t="shared" si="109"/>
        <v>2.3万兆</v>
      </c>
      <c r="F2372" s="6">
        <f>IF(A2372="","",VLOOKUP($A2372,超越经验表!$A:$F,6,)-VLOOKUP($A$3-1,超越经验表!$A:$F,6,))</f>
        <v>2.2983561370387048E+16</v>
      </c>
      <c r="G2372" s="6">
        <f>IF(A2372="","",VLOOKUP($A2372,超越经验表!$A:$G,7,)-VLOOKUP($A$3-1,超越经验表!$A:$G,7,))</f>
        <v>3241</v>
      </c>
      <c r="H2372" s="6">
        <f t="shared" si="110"/>
        <v>2371</v>
      </c>
    </row>
    <row r="2373" spans="1:8" x14ac:dyDescent="0.2">
      <c r="A2373" s="5">
        <f t="shared" si="111"/>
        <v>2372</v>
      </c>
      <c r="B2373" s="5" t="str">
        <f>IF(A2373="","",VLOOKUP($A2373,超越经验表!$A:$B,2,))</f>
        <v>22.17万亿</v>
      </c>
      <c r="C2373" s="5">
        <f>IF(A2373="","",VLOOKUP($A2373,超越经验表!$A:$C,3,))</f>
        <v>22168000000000</v>
      </c>
      <c r="D2373" s="5">
        <f>IF(A2373="","",VLOOKUP($A2373,超越经验表!$A:$D,4,))</f>
        <v>2</v>
      </c>
      <c r="E2373" s="5" t="str">
        <f t="shared" ref="E2373:E2436" si="112">IF(A2373="","",IF(F2373&gt;9999999999999990,ROUND(F2373/10000000000000000,2)&amp;"万兆",IF(F2373&gt;999999999999,ROUND(F2373/1000000000000,2)&amp;"万亿",IF(F2373&gt;99999999,ROUND(F2373/100000000,2)&amp;"亿",ROUND(F2373/10000,2)&amp;"万"))))</f>
        <v>2.3万兆</v>
      </c>
      <c r="F2373" s="5">
        <f>IF(A2373="","",VLOOKUP($A2373,超越经验表!$A:$F,6,)-VLOOKUP($A$3-1,超越经验表!$A:$F,6,))</f>
        <v>2.3005721370387048E+16</v>
      </c>
      <c r="G2373" s="5">
        <f>IF(A2373="","",VLOOKUP($A2373,超越经验表!$A:$G,7,)-VLOOKUP($A$3-1,超越经验表!$A:$G,7,))</f>
        <v>3243</v>
      </c>
      <c r="H2373" s="5">
        <f t="shared" ref="H2373:H2436" si="113">A2373</f>
        <v>2372</v>
      </c>
    </row>
    <row r="2374" spans="1:8" x14ac:dyDescent="0.2">
      <c r="A2374" s="11">
        <f t="shared" si="111"/>
        <v>2373</v>
      </c>
      <c r="B2374" s="6" t="str">
        <f>IF(A2374="","",VLOOKUP($A2374,超越经验表!$A:$B,2,))</f>
        <v>22.18万亿</v>
      </c>
      <c r="C2374" s="6">
        <f>IF(A2374="","",VLOOKUP($A2374,超越经验表!$A:$C,3,))</f>
        <v>22176000000000</v>
      </c>
      <c r="D2374" s="6">
        <f>IF(A2374="","",VLOOKUP($A2374,超越经验表!$A:$D,4,))</f>
        <v>2</v>
      </c>
      <c r="E2374" s="6" t="str">
        <f t="shared" si="112"/>
        <v>2.3万兆</v>
      </c>
      <c r="F2374" s="6">
        <f>IF(A2374="","",VLOOKUP($A2374,超越经验表!$A:$F,6,)-VLOOKUP($A$3-1,超越经验表!$A:$F,6,))</f>
        <v>2.3027889370387048E+16</v>
      </c>
      <c r="G2374" s="6">
        <f>IF(A2374="","",VLOOKUP($A2374,超越经验表!$A:$G,7,)-VLOOKUP($A$3-1,超越经验表!$A:$G,7,))</f>
        <v>3245</v>
      </c>
      <c r="H2374" s="6">
        <f t="shared" si="113"/>
        <v>2373</v>
      </c>
    </row>
    <row r="2375" spans="1:8" x14ac:dyDescent="0.2">
      <c r="A2375" s="5">
        <f t="shared" ref="A2375:A2438" si="114">IF(A2374="","",IF(A2374+1&lt;=4000,A2374+1,""))</f>
        <v>2374</v>
      </c>
      <c r="B2375" s="5" t="str">
        <f>IF(A2375="","",VLOOKUP($A2375,超越经验表!$A:$B,2,))</f>
        <v>22.18万亿</v>
      </c>
      <c r="C2375" s="5">
        <f>IF(A2375="","",VLOOKUP($A2375,超越经验表!$A:$C,3,))</f>
        <v>22184000000000</v>
      </c>
      <c r="D2375" s="5">
        <f>IF(A2375="","",VLOOKUP($A2375,超越经验表!$A:$D,4,))</f>
        <v>2</v>
      </c>
      <c r="E2375" s="5" t="str">
        <f t="shared" si="112"/>
        <v>2.31万兆</v>
      </c>
      <c r="F2375" s="5">
        <f>IF(A2375="","",VLOOKUP($A2375,超越经验表!$A:$F,6,)-VLOOKUP($A$3-1,超越经验表!$A:$F,6,))</f>
        <v>2.3050065370387048E+16</v>
      </c>
      <c r="G2375" s="5">
        <f>IF(A2375="","",VLOOKUP($A2375,超越经验表!$A:$G,7,)-VLOOKUP($A$3-1,超越经验表!$A:$G,7,))</f>
        <v>3247</v>
      </c>
      <c r="H2375" s="5">
        <f t="shared" si="113"/>
        <v>2374</v>
      </c>
    </row>
    <row r="2376" spans="1:8" x14ac:dyDescent="0.2">
      <c r="A2376" s="11">
        <f t="shared" si="114"/>
        <v>2375</v>
      </c>
      <c r="B2376" s="6" t="str">
        <f>IF(A2376="","",VLOOKUP($A2376,超越经验表!$A:$B,2,))</f>
        <v>22.19万亿</v>
      </c>
      <c r="C2376" s="6">
        <f>IF(A2376="","",VLOOKUP($A2376,超越经验表!$A:$C,3,))</f>
        <v>22192000000000</v>
      </c>
      <c r="D2376" s="6">
        <f>IF(A2376="","",VLOOKUP($A2376,超越经验表!$A:$D,4,))</f>
        <v>2</v>
      </c>
      <c r="E2376" s="6" t="str">
        <f t="shared" si="112"/>
        <v>2.31万兆</v>
      </c>
      <c r="F2376" s="6">
        <f>IF(A2376="","",VLOOKUP($A2376,超越经验表!$A:$F,6,)-VLOOKUP($A$3-1,超越经验表!$A:$F,6,))</f>
        <v>2.3072249370387048E+16</v>
      </c>
      <c r="G2376" s="6">
        <f>IF(A2376="","",VLOOKUP($A2376,超越经验表!$A:$G,7,)-VLOOKUP($A$3-1,超越经验表!$A:$G,7,))</f>
        <v>3249</v>
      </c>
      <c r="H2376" s="6">
        <f t="shared" si="113"/>
        <v>2375</v>
      </c>
    </row>
    <row r="2377" spans="1:8" x14ac:dyDescent="0.2">
      <c r="A2377" s="5">
        <f t="shared" si="114"/>
        <v>2376</v>
      </c>
      <c r="B2377" s="5" t="str">
        <f>IF(A2377="","",VLOOKUP($A2377,超越经验表!$A:$B,2,))</f>
        <v>22.2万亿</v>
      </c>
      <c r="C2377" s="5">
        <f>IF(A2377="","",VLOOKUP($A2377,超越经验表!$A:$C,3,))</f>
        <v>22200000000000</v>
      </c>
      <c r="D2377" s="5">
        <f>IF(A2377="","",VLOOKUP($A2377,超越经验表!$A:$D,4,))</f>
        <v>2</v>
      </c>
      <c r="E2377" s="5" t="str">
        <f t="shared" si="112"/>
        <v>2.31万兆</v>
      </c>
      <c r="F2377" s="5">
        <f>IF(A2377="","",VLOOKUP($A2377,超越经验表!$A:$F,6,)-VLOOKUP($A$3-1,超越经验表!$A:$F,6,))</f>
        <v>2.3094441370387048E+16</v>
      </c>
      <c r="G2377" s="5">
        <f>IF(A2377="","",VLOOKUP($A2377,超越经验表!$A:$G,7,)-VLOOKUP($A$3-1,超越经验表!$A:$G,7,))</f>
        <v>3251</v>
      </c>
      <c r="H2377" s="5">
        <f t="shared" si="113"/>
        <v>2376</v>
      </c>
    </row>
    <row r="2378" spans="1:8" x14ac:dyDescent="0.2">
      <c r="A2378" s="11">
        <f t="shared" si="114"/>
        <v>2377</v>
      </c>
      <c r="B2378" s="6" t="str">
        <f>IF(A2378="","",VLOOKUP($A2378,超越经验表!$A:$B,2,))</f>
        <v>22.21万亿</v>
      </c>
      <c r="C2378" s="6">
        <f>IF(A2378="","",VLOOKUP($A2378,超越经验表!$A:$C,3,))</f>
        <v>22208000000000</v>
      </c>
      <c r="D2378" s="6">
        <f>IF(A2378="","",VLOOKUP($A2378,超越经验表!$A:$D,4,))</f>
        <v>2</v>
      </c>
      <c r="E2378" s="6" t="str">
        <f t="shared" si="112"/>
        <v>2.31万兆</v>
      </c>
      <c r="F2378" s="6">
        <f>IF(A2378="","",VLOOKUP($A2378,超越经验表!$A:$F,6,)-VLOOKUP($A$3-1,超越经验表!$A:$F,6,))</f>
        <v>2.3116641370387048E+16</v>
      </c>
      <c r="G2378" s="6">
        <f>IF(A2378="","",VLOOKUP($A2378,超越经验表!$A:$G,7,)-VLOOKUP($A$3-1,超越经验表!$A:$G,7,))</f>
        <v>3253</v>
      </c>
      <c r="H2378" s="6">
        <f t="shared" si="113"/>
        <v>2377</v>
      </c>
    </row>
    <row r="2379" spans="1:8" x14ac:dyDescent="0.2">
      <c r="A2379" s="5">
        <f t="shared" si="114"/>
        <v>2378</v>
      </c>
      <c r="B2379" s="5" t="str">
        <f>IF(A2379="","",VLOOKUP($A2379,超越经验表!$A:$B,2,))</f>
        <v>22.22万亿</v>
      </c>
      <c r="C2379" s="5">
        <f>IF(A2379="","",VLOOKUP($A2379,超越经验表!$A:$C,3,))</f>
        <v>22216000000000</v>
      </c>
      <c r="D2379" s="5">
        <f>IF(A2379="","",VLOOKUP($A2379,超越经验表!$A:$D,4,))</f>
        <v>2</v>
      </c>
      <c r="E2379" s="5" t="str">
        <f t="shared" si="112"/>
        <v>2.31万兆</v>
      </c>
      <c r="F2379" s="5">
        <f>IF(A2379="","",VLOOKUP($A2379,超越经验表!$A:$F,6,)-VLOOKUP($A$3-1,超越经验表!$A:$F,6,))</f>
        <v>2.3138849370387048E+16</v>
      </c>
      <c r="G2379" s="5">
        <f>IF(A2379="","",VLOOKUP($A2379,超越经验表!$A:$G,7,)-VLOOKUP($A$3-1,超越经验表!$A:$G,7,))</f>
        <v>3255</v>
      </c>
      <c r="H2379" s="5">
        <f t="shared" si="113"/>
        <v>2378</v>
      </c>
    </row>
    <row r="2380" spans="1:8" x14ac:dyDescent="0.2">
      <c r="A2380" s="11">
        <f t="shared" si="114"/>
        <v>2379</v>
      </c>
      <c r="B2380" s="6" t="str">
        <f>IF(A2380="","",VLOOKUP($A2380,超越经验表!$A:$B,2,))</f>
        <v>22.22万亿</v>
      </c>
      <c r="C2380" s="6">
        <f>IF(A2380="","",VLOOKUP($A2380,超越经验表!$A:$C,3,))</f>
        <v>22224000000000</v>
      </c>
      <c r="D2380" s="6">
        <f>IF(A2380="","",VLOOKUP($A2380,超越经验表!$A:$D,4,))</f>
        <v>2</v>
      </c>
      <c r="E2380" s="6" t="str">
        <f t="shared" si="112"/>
        <v>2.32万兆</v>
      </c>
      <c r="F2380" s="6">
        <f>IF(A2380="","",VLOOKUP($A2380,超越经验表!$A:$F,6,)-VLOOKUP($A$3-1,超越经验表!$A:$F,6,))</f>
        <v>2.3161065370387048E+16</v>
      </c>
      <c r="G2380" s="6">
        <f>IF(A2380="","",VLOOKUP($A2380,超越经验表!$A:$G,7,)-VLOOKUP($A$3-1,超越经验表!$A:$G,7,))</f>
        <v>3257</v>
      </c>
      <c r="H2380" s="6">
        <f t="shared" si="113"/>
        <v>2379</v>
      </c>
    </row>
    <row r="2381" spans="1:8" x14ac:dyDescent="0.2">
      <c r="A2381" s="5">
        <f t="shared" si="114"/>
        <v>2380</v>
      </c>
      <c r="B2381" s="5" t="str">
        <f>IF(A2381="","",VLOOKUP($A2381,超越经验表!$A:$B,2,))</f>
        <v>22.23万亿</v>
      </c>
      <c r="C2381" s="5">
        <f>IF(A2381="","",VLOOKUP($A2381,超越经验表!$A:$C,3,))</f>
        <v>22232000000000</v>
      </c>
      <c r="D2381" s="5">
        <f>IF(A2381="","",VLOOKUP($A2381,超越经验表!$A:$D,4,))</f>
        <v>2</v>
      </c>
      <c r="E2381" s="5" t="str">
        <f t="shared" si="112"/>
        <v>2.32万兆</v>
      </c>
      <c r="F2381" s="5">
        <f>IF(A2381="","",VLOOKUP($A2381,超越经验表!$A:$F,6,)-VLOOKUP($A$3-1,超越经验表!$A:$F,6,))</f>
        <v>2.3183289370387048E+16</v>
      </c>
      <c r="G2381" s="5">
        <f>IF(A2381="","",VLOOKUP($A2381,超越经验表!$A:$G,7,)-VLOOKUP($A$3-1,超越经验表!$A:$G,7,))</f>
        <v>3259</v>
      </c>
      <c r="H2381" s="5">
        <f t="shared" si="113"/>
        <v>2380</v>
      </c>
    </row>
    <row r="2382" spans="1:8" x14ac:dyDescent="0.2">
      <c r="A2382" s="11">
        <f t="shared" si="114"/>
        <v>2381</v>
      </c>
      <c r="B2382" s="6" t="str">
        <f>IF(A2382="","",VLOOKUP($A2382,超越经验表!$A:$B,2,))</f>
        <v>22.24万亿</v>
      </c>
      <c r="C2382" s="6">
        <f>IF(A2382="","",VLOOKUP($A2382,超越经验表!$A:$C,3,))</f>
        <v>22240000000000</v>
      </c>
      <c r="D2382" s="6">
        <f>IF(A2382="","",VLOOKUP($A2382,超越经验表!$A:$D,4,))</f>
        <v>2</v>
      </c>
      <c r="E2382" s="6" t="str">
        <f t="shared" si="112"/>
        <v>2.32万兆</v>
      </c>
      <c r="F2382" s="6">
        <f>IF(A2382="","",VLOOKUP($A2382,超越经验表!$A:$F,6,)-VLOOKUP($A$3-1,超越经验表!$A:$F,6,))</f>
        <v>2.3205521370387048E+16</v>
      </c>
      <c r="G2382" s="6">
        <f>IF(A2382="","",VLOOKUP($A2382,超越经验表!$A:$G,7,)-VLOOKUP($A$3-1,超越经验表!$A:$G,7,))</f>
        <v>3261</v>
      </c>
      <c r="H2382" s="6">
        <f t="shared" si="113"/>
        <v>2381</v>
      </c>
    </row>
    <row r="2383" spans="1:8" x14ac:dyDescent="0.2">
      <c r="A2383" s="5">
        <f t="shared" si="114"/>
        <v>2382</v>
      </c>
      <c r="B2383" s="5" t="str">
        <f>IF(A2383="","",VLOOKUP($A2383,超越经验表!$A:$B,2,))</f>
        <v>22.25万亿</v>
      </c>
      <c r="C2383" s="5">
        <f>IF(A2383="","",VLOOKUP($A2383,超越经验表!$A:$C,3,))</f>
        <v>22248000000000</v>
      </c>
      <c r="D2383" s="5">
        <f>IF(A2383="","",VLOOKUP($A2383,超越经验表!$A:$D,4,))</f>
        <v>2</v>
      </c>
      <c r="E2383" s="5" t="str">
        <f t="shared" si="112"/>
        <v>2.32万兆</v>
      </c>
      <c r="F2383" s="5">
        <f>IF(A2383="","",VLOOKUP($A2383,超越经验表!$A:$F,6,)-VLOOKUP($A$3-1,超越经验表!$A:$F,6,))</f>
        <v>2.3227761370387048E+16</v>
      </c>
      <c r="G2383" s="5">
        <f>IF(A2383="","",VLOOKUP($A2383,超越经验表!$A:$G,7,)-VLOOKUP($A$3-1,超越经验表!$A:$G,7,))</f>
        <v>3263</v>
      </c>
      <c r="H2383" s="5">
        <f t="shared" si="113"/>
        <v>2382</v>
      </c>
    </row>
    <row r="2384" spans="1:8" x14ac:dyDescent="0.2">
      <c r="A2384" s="11">
        <f t="shared" si="114"/>
        <v>2383</v>
      </c>
      <c r="B2384" s="6" t="str">
        <f>IF(A2384="","",VLOOKUP($A2384,超越经验表!$A:$B,2,))</f>
        <v>22.26万亿</v>
      </c>
      <c r="C2384" s="6">
        <f>IF(A2384="","",VLOOKUP($A2384,超越经验表!$A:$C,3,))</f>
        <v>22256000000000</v>
      </c>
      <c r="D2384" s="6">
        <f>IF(A2384="","",VLOOKUP($A2384,超越经验表!$A:$D,4,))</f>
        <v>2</v>
      </c>
      <c r="E2384" s="6" t="str">
        <f t="shared" si="112"/>
        <v>2.33万兆</v>
      </c>
      <c r="F2384" s="6">
        <f>IF(A2384="","",VLOOKUP($A2384,超越经验表!$A:$F,6,)-VLOOKUP($A$3-1,超越经验表!$A:$F,6,))</f>
        <v>2.3250009370387048E+16</v>
      </c>
      <c r="G2384" s="6">
        <f>IF(A2384="","",VLOOKUP($A2384,超越经验表!$A:$G,7,)-VLOOKUP($A$3-1,超越经验表!$A:$G,7,))</f>
        <v>3265</v>
      </c>
      <c r="H2384" s="6">
        <f t="shared" si="113"/>
        <v>2383</v>
      </c>
    </row>
    <row r="2385" spans="1:8" x14ac:dyDescent="0.2">
      <c r="A2385" s="5">
        <f t="shared" si="114"/>
        <v>2384</v>
      </c>
      <c r="B2385" s="5" t="str">
        <f>IF(A2385="","",VLOOKUP($A2385,超越经验表!$A:$B,2,))</f>
        <v>22.26万亿</v>
      </c>
      <c r="C2385" s="5">
        <f>IF(A2385="","",VLOOKUP($A2385,超越经验表!$A:$C,3,))</f>
        <v>22264000000000</v>
      </c>
      <c r="D2385" s="5">
        <f>IF(A2385="","",VLOOKUP($A2385,超越经验表!$A:$D,4,))</f>
        <v>2</v>
      </c>
      <c r="E2385" s="5" t="str">
        <f t="shared" si="112"/>
        <v>2.33万兆</v>
      </c>
      <c r="F2385" s="5">
        <f>IF(A2385="","",VLOOKUP($A2385,超越经验表!$A:$F,6,)-VLOOKUP($A$3-1,超越经验表!$A:$F,6,))</f>
        <v>2.3272265370387048E+16</v>
      </c>
      <c r="G2385" s="5">
        <f>IF(A2385="","",VLOOKUP($A2385,超越经验表!$A:$G,7,)-VLOOKUP($A$3-1,超越经验表!$A:$G,7,))</f>
        <v>3267</v>
      </c>
      <c r="H2385" s="5">
        <f t="shared" si="113"/>
        <v>2384</v>
      </c>
    </row>
    <row r="2386" spans="1:8" x14ac:dyDescent="0.2">
      <c r="A2386" s="11">
        <f t="shared" si="114"/>
        <v>2385</v>
      </c>
      <c r="B2386" s="6" t="str">
        <f>IF(A2386="","",VLOOKUP($A2386,超越经验表!$A:$B,2,))</f>
        <v>22.27万亿</v>
      </c>
      <c r="C2386" s="6">
        <f>IF(A2386="","",VLOOKUP($A2386,超越经验表!$A:$C,3,))</f>
        <v>22272000000000</v>
      </c>
      <c r="D2386" s="6">
        <f>IF(A2386="","",VLOOKUP($A2386,超越经验表!$A:$D,4,))</f>
        <v>2</v>
      </c>
      <c r="E2386" s="6" t="str">
        <f t="shared" si="112"/>
        <v>2.33万兆</v>
      </c>
      <c r="F2386" s="6">
        <f>IF(A2386="","",VLOOKUP($A2386,超越经验表!$A:$F,6,)-VLOOKUP($A$3-1,超越经验表!$A:$F,6,))</f>
        <v>2.3294529370387048E+16</v>
      </c>
      <c r="G2386" s="6">
        <f>IF(A2386="","",VLOOKUP($A2386,超越经验表!$A:$G,7,)-VLOOKUP($A$3-1,超越经验表!$A:$G,7,))</f>
        <v>3269</v>
      </c>
      <c r="H2386" s="6">
        <f t="shared" si="113"/>
        <v>2385</v>
      </c>
    </row>
    <row r="2387" spans="1:8" x14ac:dyDescent="0.2">
      <c r="A2387" s="5">
        <f t="shared" si="114"/>
        <v>2386</v>
      </c>
      <c r="B2387" s="5" t="str">
        <f>IF(A2387="","",VLOOKUP($A2387,超越经验表!$A:$B,2,))</f>
        <v>22.28万亿</v>
      </c>
      <c r="C2387" s="5">
        <f>IF(A2387="","",VLOOKUP($A2387,超越经验表!$A:$C,3,))</f>
        <v>22280000000000</v>
      </c>
      <c r="D2387" s="5">
        <f>IF(A2387="","",VLOOKUP($A2387,超越经验表!$A:$D,4,))</f>
        <v>2</v>
      </c>
      <c r="E2387" s="5" t="str">
        <f t="shared" si="112"/>
        <v>2.33万兆</v>
      </c>
      <c r="F2387" s="5">
        <f>IF(A2387="","",VLOOKUP($A2387,超越经验表!$A:$F,6,)-VLOOKUP($A$3-1,超越经验表!$A:$F,6,))</f>
        <v>2.3316801370387048E+16</v>
      </c>
      <c r="G2387" s="5">
        <f>IF(A2387="","",VLOOKUP($A2387,超越经验表!$A:$G,7,)-VLOOKUP($A$3-1,超越经验表!$A:$G,7,))</f>
        <v>3271</v>
      </c>
      <c r="H2387" s="5">
        <f t="shared" si="113"/>
        <v>2386</v>
      </c>
    </row>
    <row r="2388" spans="1:8" x14ac:dyDescent="0.2">
      <c r="A2388" s="11">
        <f t="shared" si="114"/>
        <v>2387</v>
      </c>
      <c r="B2388" s="6" t="str">
        <f>IF(A2388="","",VLOOKUP($A2388,超越经验表!$A:$B,2,))</f>
        <v>22.29万亿</v>
      </c>
      <c r="C2388" s="6">
        <f>IF(A2388="","",VLOOKUP($A2388,超越经验表!$A:$C,3,))</f>
        <v>22288000000000</v>
      </c>
      <c r="D2388" s="6">
        <f>IF(A2388="","",VLOOKUP($A2388,超越经验表!$A:$D,4,))</f>
        <v>2</v>
      </c>
      <c r="E2388" s="6" t="str">
        <f t="shared" si="112"/>
        <v>2.33万兆</v>
      </c>
      <c r="F2388" s="6">
        <f>IF(A2388="","",VLOOKUP($A2388,超越经验表!$A:$F,6,)-VLOOKUP($A$3-1,超越经验表!$A:$F,6,))</f>
        <v>2.3339081370387048E+16</v>
      </c>
      <c r="G2388" s="6">
        <f>IF(A2388="","",VLOOKUP($A2388,超越经验表!$A:$G,7,)-VLOOKUP($A$3-1,超越经验表!$A:$G,7,))</f>
        <v>3273</v>
      </c>
      <c r="H2388" s="6">
        <f t="shared" si="113"/>
        <v>2387</v>
      </c>
    </row>
    <row r="2389" spans="1:8" x14ac:dyDescent="0.2">
      <c r="A2389" s="5">
        <f t="shared" si="114"/>
        <v>2388</v>
      </c>
      <c r="B2389" s="5" t="str">
        <f>IF(A2389="","",VLOOKUP($A2389,超越经验表!$A:$B,2,))</f>
        <v>22.3万亿</v>
      </c>
      <c r="C2389" s="5">
        <f>IF(A2389="","",VLOOKUP($A2389,超越经验表!$A:$C,3,))</f>
        <v>22296000000000</v>
      </c>
      <c r="D2389" s="5">
        <f>IF(A2389="","",VLOOKUP($A2389,超越经验表!$A:$D,4,))</f>
        <v>2</v>
      </c>
      <c r="E2389" s="5" t="str">
        <f t="shared" si="112"/>
        <v>2.34万兆</v>
      </c>
      <c r="F2389" s="5">
        <f>IF(A2389="","",VLOOKUP($A2389,超越经验表!$A:$F,6,)-VLOOKUP($A$3-1,超越经验表!$A:$F,6,))</f>
        <v>2.3361369370387048E+16</v>
      </c>
      <c r="G2389" s="5">
        <f>IF(A2389="","",VLOOKUP($A2389,超越经验表!$A:$G,7,)-VLOOKUP($A$3-1,超越经验表!$A:$G,7,))</f>
        <v>3275</v>
      </c>
      <c r="H2389" s="5">
        <f t="shared" si="113"/>
        <v>2388</v>
      </c>
    </row>
    <row r="2390" spans="1:8" x14ac:dyDescent="0.2">
      <c r="A2390" s="11">
        <f t="shared" si="114"/>
        <v>2389</v>
      </c>
      <c r="B2390" s="6" t="str">
        <f>IF(A2390="","",VLOOKUP($A2390,超越经验表!$A:$B,2,))</f>
        <v>22.3万亿</v>
      </c>
      <c r="C2390" s="6">
        <f>IF(A2390="","",VLOOKUP($A2390,超越经验表!$A:$C,3,))</f>
        <v>22304000000000</v>
      </c>
      <c r="D2390" s="6">
        <f>IF(A2390="","",VLOOKUP($A2390,超越经验表!$A:$D,4,))</f>
        <v>2</v>
      </c>
      <c r="E2390" s="6" t="str">
        <f t="shared" si="112"/>
        <v>2.34万兆</v>
      </c>
      <c r="F2390" s="6">
        <f>IF(A2390="","",VLOOKUP($A2390,超越经验表!$A:$F,6,)-VLOOKUP($A$3-1,超越经验表!$A:$F,6,))</f>
        <v>2.3383665370387048E+16</v>
      </c>
      <c r="G2390" s="6">
        <f>IF(A2390="","",VLOOKUP($A2390,超越经验表!$A:$G,7,)-VLOOKUP($A$3-1,超越经验表!$A:$G,7,))</f>
        <v>3277</v>
      </c>
      <c r="H2390" s="6">
        <f t="shared" si="113"/>
        <v>2389</v>
      </c>
    </row>
    <row r="2391" spans="1:8" x14ac:dyDescent="0.2">
      <c r="A2391" s="5">
        <f t="shared" si="114"/>
        <v>2390</v>
      </c>
      <c r="B2391" s="5" t="str">
        <f>IF(A2391="","",VLOOKUP($A2391,超越经验表!$A:$B,2,))</f>
        <v>22.31万亿</v>
      </c>
      <c r="C2391" s="5">
        <f>IF(A2391="","",VLOOKUP($A2391,超越经验表!$A:$C,3,))</f>
        <v>22312000000000</v>
      </c>
      <c r="D2391" s="5">
        <f>IF(A2391="","",VLOOKUP($A2391,超越经验表!$A:$D,4,))</f>
        <v>2</v>
      </c>
      <c r="E2391" s="5" t="str">
        <f t="shared" si="112"/>
        <v>2.34万兆</v>
      </c>
      <c r="F2391" s="5">
        <f>IF(A2391="","",VLOOKUP($A2391,超越经验表!$A:$F,6,)-VLOOKUP($A$3-1,超越经验表!$A:$F,6,))</f>
        <v>2.3405969370387048E+16</v>
      </c>
      <c r="G2391" s="5">
        <f>IF(A2391="","",VLOOKUP($A2391,超越经验表!$A:$G,7,)-VLOOKUP($A$3-1,超越经验表!$A:$G,7,))</f>
        <v>3279</v>
      </c>
      <c r="H2391" s="5">
        <f t="shared" si="113"/>
        <v>2390</v>
      </c>
    </row>
    <row r="2392" spans="1:8" x14ac:dyDescent="0.2">
      <c r="A2392" s="11">
        <f t="shared" si="114"/>
        <v>2391</v>
      </c>
      <c r="B2392" s="6" t="str">
        <f>IF(A2392="","",VLOOKUP($A2392,超越经验表!$A:$B,2,))</f>
        <v>22.32万亿</v>
      </c>
      <c r="C2392" s="6">
        <f>IF(A2392="","",VLOOKUP($A2392,超越经验表!$A:$C,3,))</f>
        <v>22320000000000</v>
      </c>
      <c r="D2392" s="6">
        <f>IF(A2392="","",VLOOKUP($A2392,超越经验表!$A:$D,4,))</f>
        <v>2</v>
      </c>
      <c r="E2392" s="6" t="str">
        <f t="shared" si="112"/>
        <v>2.34万兆</v>
      </c>
      <c r="F2392" s="6">
        <f>IF(A2392="","",VLOOKUP($A2392,超越经验表!$A:$F,6,)-VLOOKUP($A$3-1,超越经验表!$A:$F,6,))</f>
        <v>2.3428281370387048E+16</v>
      </c>
      <c r="G2392" s="6">
        <f>IF(A2392="","",VLOOKUP($A2392,超越经验表!$A:$G,7,)-VLOOKUP($A$3-1,超越经验表!$A:$G,7,))</f>
        <v>3281</v>
      </c>
      <c r="H2392" s="6">
        <f t="shared" si="113"/>
        <v>2391</v>
      </c>
    </row>
    <row r="2393" spans="1:8" x14ac:dyDescent="0.2">
      <c r="A2393" s="5">
        <f t="shared" si="114"/>
        <v>2392</v>
      </c>
      <c r="B2393" s="5" t="str">
        <f>IF(A2393="","",VLOOKUP($A2393,超越经验表!$A:$B,2,))</f>
        <v>22.33万亿</v>
      </c>
      <c r="C2393" s="5">
        <f>IF(A2393="","",VLOOKUP($A2393,超越经验表!$A:$C,3,))</f>
        <v>22328000000000</v>
      </c>
      <c r="D2393" s="5">
        <f>IF(A2393="","",VLOOKUP($A2393,超越经验表!$A:$D,4,))</f>
        <v>2</v>
      </c>
      <c r="E2393" s="5" t="str">
        <f t="shared" si="112"/>
        <v>2.35万兆</v>
      </c>
      <c r="F2393" s="5">
        <f>IF(A2393="","",VLOOKUP($A2393,超越经验表!$A:$F,6,)-VLOOKUP($A$3-1,超越经验表!$A:$F,6,))</f>
        <v>2.3450601370387048E+16</v>
      </c>
      <c r="G2393" s="5">
        <f>IF(A2393="","",VLOOKUP($A2393,超越经验表!$A:$G,7,)-VLOOKUP($A$3-1,超越经验表!$A:$G,7,))</f>
        <v>3283</v>
      </c>
      <c r="H2393" s="5">
        <f t="shared" si="113"/>
        <v>2392</v>
      </c>
    </row>
    <row r="2394" spans="1:8" x14ac:dyDescent="0.2">
      <c r="A2394" s="11">
        <f t="shared" si="114"/>
        <v>2393</v>
      </c>
      <c r="B2394" s="6" t="str">
        <f>IF(A2394="","",VLOOKUP($A2394,超越经验表!$A:$B,2,))</f>
        <v>22.34万亿</v>
      </c>
      <c r="C2394" s="6">
        <f>IF(A2394="","",VLOOKUP($A2394,超越经验表!$A:$C,3,))</f>
        <v>22336000000000</v>
      </c>
      <c r="D2394" s="6">
        <f>IF(A2394="","",VLOOKUP($A2394,超越经验表!$A:$D,4,))</f>
        <v>2</v>
      </c>
      <c r="E2394" s="6" t="str">
        <f t="shared" si="112"/>
        <v>2.35万兆</v>
      </c>
      <c r="F2394" s="6">
        <f>IF(A2394="","",VLOOKUP($A2394,超越经验表!$A:$F,6,)-VLOOKUP($A$3-1,超越经验表!$A:$F,6,))</f>
        <v>2.3472929370387048E+16</v>
      </c>
      <c r="G2394" s="6">
        <f>IF(A2394="","",VLOOKUP($A2394,超越经验表!$A:$G,7,)-VLOOKUP($A$3-1,超越经验表!$A:$G,7,))</f>
        <v>3285</v>
      </c>
      <c r="H2394" s="6">
        <f t="shared" si="113"/>
        <v>2393</v>
      </c>
    </row>
    <row r="2395" spans="1:8" x14ac:dyDescent="0.2">
      <c r="A2395" s="5">
        <f t="shared" si="114"/>
        <v>2394</v>
      </c>
      <c r="B2395" s="5" t="str">
        <f>IF(A2395="","",VLOOKUP($A2395,超越经验表!$A:$B,2,))</f>
        <v>22.34万亿</v>
      </c>
      <c r="C2395" s="5">
        <f>IF(A2395="","",VLOOKUP($A2395,超越经验表!$A:$C,3,))</f>
        <v>22344000000000</v>
      </c>
      <c r="D2395" s="5">
        <f>IF(A2395="","",VLOOKUP($A2395,超越经验表!$A:$D,4,))</f>
        <v>2</v>
      </c>
      <c r="E2395" s="5" t="str">
        <f t="shared" si="112"/>
        <v>2.35万兆</v>
      </c>
      <c r="F2395" s="5">
        <f>IF(A2395="","",VLOOKUP($A2395,超越经验表!$A:$F,6,)-VLOOKUP($A$3-1,超越经验表!$A:$F,6,))</f>
        <v>2.3495265370387048E+16</v>
      </c>
      <c r="G2395" s="5">
        <f>IF(A2395="","",VLOOKUP($A2395,超越经验表!$A:$G,7,)-VLOOKUP($A$3-1,超越经验表!$A:$G,7,))</f>
        <v>3287</v>
      </c>
      <c r="H2395" s="5">
        <f t="shared" si="113"/>
        <v>2394</v>
      </c>
    </row>
    <row r="2396" spans="1:8" x14ac:dyDescent="0.2">
      <c r="A2396" s="11">
        <f t="shared" si="114"/>
        <v>2395</v>
      </c>
      <c r="B2396" s="6" t="str">
        <f>IF(A2396="","",VLOOKUP($A2396,超越经验表!$A:$B,2,))</f>
        <v>22.35万亿</v>
      </c>
      <c r="C2396" s="6">
        <f>IF(A2396="","",VLOOKUP($A2396,超越经验表!$A:$C,3,))</f>
        <v>22352000000000</v>
      </c>
      <c r="D2396" s="6">
        <f>IF(A2396="","",VLOOKUP($A2396,超越经验表!$A:$D,4,))</f>
        <v>2</v>
      </c>
      <c r="E2396" s="6" t="str">
        <f t="shared" si="112"/>
        <v>2.35万兆</v>
      </c>
      <c r="F2396" s="6">
        <f>IF(A2396="","",VLOOKUP($A2396,超越经验表!$A:$F,6,)-VLOOKUP($A$3-1,超越经验表!$A:$F,6,))</f>
        <v>2.3517609370387048E+16</v>
      </c>
      <c r="G2396" s="6">
        <f>IF(A2396="","",VLOOKUP($A2396,超越经验表!$A:$G,7,)-VLOOKUP($A$3-1,超越经验表!$A:$G,7,))</f>
        <v>3289</v>
      </c>
      <c r="H2396" s="6">
        <f t="shared" si="113"/>
        <v>2395</v>
      </c>
    </row>
    <row r="2397" spans="1:8" x14ac:dyDescent="0.2">
      <c r="A2397" s="5">
        <f t="shared" si="114"/>
        <v>2396</v>
      </c>
      <c r="B2397" s="5" t="str">
        <f>IF(A2397="","",VLOOKUP($A2397,超越经验表!$A:$B,2,))</f>
        <v>22.36万亿</v>
      </c>
      <c r="C2397" s="5">
        <f>IF(A2397="","",VLOOKUP($A2397,超越经验表!$A:$C,3,))</f>
        <v>22360000000000</v>
      </c>
      <c r="D2397" s="5">
        <f>IF(A2397="","",VLOOKUP($A2397,超越经验表!$A:$D,4,))</f>
        <v>2</v>
      </c>
      <c r="E2397" s="5" t="str">
        <f t="shared" si="112"/>
        <v>2.35万兆</v>
      </c>
      <c r="F2397" s="5">
        <f>IF(A2397="","",VLOOKUP($A2397,超越经验表!$A:$F,6,)-VLOOKUP($A$3-1,超越经验表!$A:$F,6,))</f>
        <v>2.3539961370387048E+16</v>
      </c>
      <c r="G2397" s="5">
        <f>IF(A2397="","",VLOOKUP($A2397,超越经验表!$A:$G,7,)-VLOOKUP($A$3-1,超越经验表!$A:$G,7,))</f>
        <v>3291</v>
      </c>
      <c r="H2397" s="5">
        <f t="shared" si="113"/>
        <v>2396</v>
      </c>
    </row>
    <row r="2398" spans="1:8" x14ac:dyDescent="0.2">
      <c r="A2398" s="11">
        <f t="shared" si="114"/>
        <v>2397</v>
      </c>
      <c r="B2398" s="6" t="str">
        <f>IF(A2398="","",VLOOKUP($A2398,超越经验表!$A:$B,2,))</f>
        <v>22.37万亿</v>
      </c>
      <c r="C2398" s="6">
        <f>IF(A2398="","",VLOOKUP($A2398,超越经验表!$A:$C,3,))</f>
        <v>22368000000000</v>
      </c>
      <c r="D2398" s="6">
        <f>IF(A2398="","",VLOOKUP($A2398,超越经验表!$A:$D,4,))</f>
        <v>2</v>
      </c>
      <c r="E2398" s="6" t="str">
        <f t="shared" si="112"/>
        <v>2.36万兆</v>
      </c>
      <c r="F2398" s="6">
        <f>IF(A2398="","",VLOOKUP($A2398,超越经验表!$A:$F,6,)-VLOOKUP($A$3-1,超越经验表!$A:$F,6,))</f>
        <v>2.3562321370387048E+16</v>
      </c>
      <c r="G2398" s="6">
        <f>IF(A2398="","",VLOOKUP($A2398,超越经验表!$A:$G,7,)-VLOOKUP($A$3-1,超越经验表!$A:$G,7,))</f>
        <v>3293</v>
      </c>
      <c r="H2398" s="6">
        <f t="shared" si="113"/>
        <v>2397</v>
      </c>
    </row>
    <row r="2399" spans="1:8" x14ac:dyDescent="0.2">
      <c r="A2399" s="5">
        <f t="shared" si="114"/>
        <v>2398</v>
      </c>
      <c r="B2399" s="5" t="str">
        <f>IF(A2399="","",VLOOKUP($A2399,超越经验表!$A:$B,2,))</f>
        <v>22.38万亿</v>
      </c>
      <c r="C2399" s="5">
        <f>IF(A2399="","",VLOOKUP($A2399,超越经验表!$A:$C,3,))</f>
        <v>22376000000000</v>
      </c>
      <c r="D2399" s="5">
        <f>IF(A2399="","",VLOOKUP($A2399,超越经验表!$A:$D,4,))</f>
        <v>2</v>
      </c>
      <c r="E2399" s="5" t="str">
        <f t="shared" si="112"/>
        <v>2.36万兆</v>
      </c>
      <c r="F2399" s="5">
        <f>IF(A2399="","",VLOOKUP($A2399,超越经验表!$A:$F,6,)-VLOOKUP($A$3-1,超越经验表!$A:$F,6,))</f>
        <v>2.3584689370387048E+16</v>
      </c>
      <c r="G2399" s="5">
        <f>IF(A2399="","",VLOOKUP($A2399,超越经验表!$A:$G,7,)-VLOOKUP($A$3-1,超越经验表!$A:$G,7,))</f>
        <v>3295</v>
      </c>
      <c r="H2399" s="5">
        <f t="shared" si="113"/>
        <v>2398</v>
      </c>
    </row>
    <row r="2400" spans="1:8" x14ac:dyDescent="0.2">
      <c r="A2400" s="11">
        <f t="shared" si="114"/>
        <v>2399</v>
      </c>
      <c r="B2400" s="6" t="str">
        <f>IF(A2400="","",VLOOKUP($A2400,超越经验表!$A:$B,2,))</f>
        <v>22.38万亿</v>
      </c>
      <c r="C2400" s="6">
        <f>IF(A2400="","",VLOOKUP($A2400,超越经验表!$A:$C,3,))</f>
        <v>22384000000000</v>
      </c>
      <c r="D2400" s="6">
        <f>IF(A2400="","",VLOOKUP($A2400,超越经验表!$A:$D,4,))</f>
        <v>2</v>
      </c>
      <c r="E2400" s="6" t="str">
        <f t="shared" si="112"/>
        <v>2.36万兆</v>
      </c>
      <c r="F2400" s="6">
        <f>IF(A2400="","",VLOOKUP($A2400,超越经验表!$A:$F,6,)-VLOOKUP($A$3-1,超越经验表!$A:$F,6,))</f>
        <v>2.3607065370387048E+16</v>
      </c>
      <c r="G2400" s="6">
        <f>IF(A2400="","",VLOOKUP($A2400,超越经验表!$A:$G,7,)-VLOOKUP($A$3-1,超越经验表!$A:$G,7,))</f>
        <v>3297</v>
      </c>
      <c r="H2400" s="6">
        <f t="shared" si="113"/>
        <v>2399</v>
      </c>
    </row>
    <row r="2401" spans="1:8" x14ac:dyDescent="0.2">
      <c r="A2401" s="5">
        <f t="shared" si="114"/>
        <v>2400</v>
      </c>
      <c r="B2401" s="5" t="str">
        <f>IF(A2401="","",VLOOKUP($A2401,超越经验表!$A:$B,2,))</f>
        <v>22.39万亿</v>
      </c>
      <c r="C2401" s="5">
        <f>IF(A2401="","",VLOOKUP($A2401,超越经验表!$A:$C,3,))</f>
        <v>22392000000000</v>
      </c>
      <c r="D2401" s="5">
        <f>IF(A2401="","",VLOOKUP($A2401,超越经验表!$A:$D,4,))</f>
        <v>2</v>
      </c>
      <c r="E2401" s="5" t="str">
        <f t="shared" si="112"/>
        <v>2.36万兆</v>
      </c>
      <c r="F2401" s="5">
        <f>IF(A2401="","",VLOOKUP($A2401,超越经验表!$A:$F,6,)-VLOOKUP($A$3-1,超越经验表!$A:$F,6,))</f>
        <v>2.3629449370387048E+16</v>
      </c>
      <c r="G2401" s="5">
        <f>IF(A2401="","",VLOOKUP($A2401,超越经验表!$A:$G,7,)-VLOOKUP($A$3-1,超越经验表!$A:$G,7,))</f>
        <v>3299</v>
      </c>
      <c r="H2401" s="5">
        <f t="shared" si="113"/>
        <v>2400</v>
      </c>
    </row>
    <row r="2402" spans="1:8" x14ac:dyDescent="0.2">
      <c r="A2402" s="11">
        <f t="shared" si="114"/>
        <v>2401</v>
      </c>
      <c r="B2402" s="6" t="str">
        <f>IF(A2402="","",VLOOKUP($A2402,超越经验表!$A:$B,2,))</f>
        <v>22.4万亿</v>
      </c>
      <c r="C2402" s="6">
        <f>IF(A2402="","",VLOOKUP($A2402,超越经验表!$A:$C,3,))</f>
        <v>22400000000000</v>
      </c>
      <c r="D2402" s="6">
        <f>IF(A2402="","",VLOOKUP($A2402,超越经验表!$A:$D,4,))</f>
        <v>2</v>
      </c>
      <c r="E2402" s="6" t="str">
        <f t="shared" si="112"/>
        <v>2.37万兆</v>
      </c>
      <c r="F2402" s="6">
        <f>IF(A2402="","",VLOOKUP($A2402,超越经验表!$A:$F,6,)-VLOOKUP($A$3-1,超越经验表!$A:$F,6,))</f>
        <v>2.3651841370387048E+16</v>
      </c>
      <c r="G2402" s="6">
        <f>IF(A2402="","",VLOOKUP($A2402,超越经验表!$A:$G,7,)-VLOOKUP($A$3-1,超越经验表!$A:$G,7,))</f>
        <v>3301</v>
      </c>
      <c r="H2402" s="6">
        <f t="shared" si="113"/>
        <v>2401</v>
      </c>
    </row>
    <row r="2403" spans="1:8" x14ac:dyDescent="0.2">
      <c r="A2403" s="5">
        <f t="shared" si="114"/>
        <v>2402</v>
      </c>
      <c r="B2403" s="5" t="str">
        <f>IF(A2403="","",VLOOKUP($A2403,超越经验表!$A:$B,2,))</f>
        <v>22.41万亿</v>
      </c>
      <c r="C2403" s="5">
        <f>IF(A2403="","",VLOOKUP($A2403,超越经验表!$A:$C,3,))</f>
        <v>22408000000000</v>
      </c>
      <c r="D2403" s="5">
        <f>IF(A2403="","",VLOOKUP($A2403,超越经验表!$A:$D,4,))</f>
        <v>2</v>
      </c>
      <c r="E2403" s="5" t="str">
        <f t="shared" si="112"/>
        <v>2.37万兆</v>
      </c>
      <c r="F2403" s="5">
        <f>IF(A2403="","",VLOOKUP($A2403,超越经验表!$A:$F,6,)-VLOOKUP($A$3-1,超越经验表!$A:$F,6,))</f>
        <v>2.3674241370387048E+16</v>
      </c>
      <c r="G2403" s="5">
        <f>IF(A2403="","",VLOOKUP($A2403,超越经验表!$A:$G,7,)-VLOOKUP($A$3-1,超越经验表!$A:$G,7,))</f>
        <v>3303</v>
      </c>
      <c r="H2403" s="5">
        <f t="shared" si="113"/>
        <v>2402</v>
      </c>
    </row>
    <row r="2404" spans="1:8" x14ac:dyDescent="0.2">
      <c r="A2404" s="11">
        <f t="shared" si="114"/>
        <v>2403</v>
      </c>
      <c r="B2404" s="6" t="str">
        <f>IF(A2404="","",VLOOKUP($A2404,超越经验表!$A:$B,2,))</f>
        <v>22.42万亿</v>
      </c>
      <c r="C2404" s="6">
        <f>IF(A2404="","",VLOOKUP($A2404,超越经验表!$A:$C,3,))</f>
        <v>22416000000000</v>
      </c>
      <c r="D2404" s="6">
        <f>IF(A2404="","",VLOOKUP($A2404,超越经验表!$A:$D,4,))</f>
        <v>2</v>
      </c>
      <c r="E2404" s="6" t="str">
        <f t="shared" si="112"/>
        <v>2.37万兆</v>
      </c>
      <c r="F2404" s="6">
        <f>IF(A2404="","",VLOOKUP($A2404,超越经验表!$A:$F,6,)-VLOOKUP($A$3-1,超越经验表!$A:$F,6,))</f>
        <v>2.3696649370387048E+16</v>
      </c>
      <c r="G2404" s="6">
        <f>IF(A2404="","",VLOOKUP($A2404,超越经验表!$A:$G,7,)-VLOOKUP($A$3-1,超越经验表!$A:$G,7,))</f>
        <v>3305</v>
      </c>
      <c r="H2404" s="6">
        <f t="shared" si="113"/>
        <v>2403</v>
      </c>
    </row>
    <row r="2405" spans="1:8" x14ac:dyDescent="0.2">
      <c r="A2405" s="5">
        <f t="shared" si="114"/>
        <v>2404</v>
      </c>
      <c r="B2405" s="5" t="str">
        <f>IF(A2405="","",VLOOKUP($A2405,超越经验表!$A:$B,2,))</f>
        <v>22.42万亿</v>
      </c>
      <c r="C2405" s="5">
        <f>IF(A2405="","",VLOOKUP($A2405,超越经验表!$A:$C,3,))</f>
        <v>22424000000000</v>
      </c>
      <c r="D2405" s="5">
        <f>IF(A2405="","",VLOOKUP($A2405,超越经验表!$A:$D,4,))</f>
        <v>2</v>
      </c>
      <c r="E2405" s="5" t="str">
        <f t="shared" si="112"/>
        <v>2.37万兆</v>
      </c>
      <c r="F2405" s="5">
        <f>IF(A2405="","",VLOOKUP($A2405,超越经验表!$A:$F,6,)-VLOOKUP($A$3-1,超越经验表!$A:$F,6,))</f>
        <v>2.3719065370387048E+16</v>
      </c>
      <c r="G2405" s="5">
        <f>IF(A2405="","",VLOOKUP($A2405,超越经验表!$A:$G,7,)-VLOOKUP($A$3-1,超越经验表!$A:$G,7,))</f>
        <v>3307</v>
      </c>
      <c r="H2405" s="5">
        <f t="shared" si="113"/>
        <v>2404</v>
      </c>
    </row>
    <row r="2406" spans="1:8" x14ac:dyDescent="0.2">
      <c r="A2406" s="11">
        <f t="shared" si="114"/>
        <v>2405</v>
      </c>
      <c r="B2406" s="6" t="str">
        <f>IF(A2406="","",VLOOKUP($A2406,超越经验表!$A:$B,2,))</f>
        <v>22.43万亿</v>
      </c>
      <c r="C2406" s="6">
        <f>IF(A2406="","",VLOOKUP($A2406,超越经验表!$A:$C,3,))</f>
        <v>22432000000000</v>
      </c>
      <c r="D2406" s="6">
        <f>IF(A2406="","",VLOOKUP($A2406,超越经验表!$A:$D,4,))</f>
        <v>2</v>
      </c>
      <c r="E2406" s="6" t="str">
        <f t="shared" si="112"/>
        <v>2.37万兆</v>
      </c>
      <c r="F2406" s="6">
        <f>IF(A2406="","",VLOOKUP($A2406,超越经验表!$A:$F,6,)-VLOOKUP($A$3-1,超越经验表!$A:$F,6,))</f>
        <v>2.3741489370387048E+16</v>
      </c>
      <c r="G2406" s="6">
        <f>IF(A2406="","",VLOOKUP($A2406,超越经验表!$A:$G,7,)-VLOOKUP($A$3-1,超越经验表!$A:$G,7,))</f>
        <v>3309</v>
      </c>
      <c r="H2406" s="6">
        <f t="shared" si="113"/>
        <v>2405</v>
      </c>
    </row>
    <row r="2407" spans="1:8" x14ac:dyDescent="0.2">
      <c r="A2407" s="5">
        <f t="shared" si="114"/>
        <v>2406</v>
      </c>
      <c r="B2407" s="5" t="str">
        <f>IF(A2407="","",VLOOKUP($A2407,超越经验表!$A:$B,2,))</f>
        <v>22.44万亿</v>
      </c>
      <c r="C2407" s="5">
        <f>IF(A2407="","",VLOOKUP($A2407,超越经验表!$A:$C,3,))</f>
        <v>22440000000000</v>
      </c>
      <c r="D2407" s="5">
        <f>IF(A2407="","",VLOOKUP($A2407,超越经验表!$A:$D,4,))</f>
        <v>2</v>
      </c>
      <c r="E2407" s="5" t="str">
        <f t="shared" si="112"/>
        <v>2.38万兆</v>
      </c>
      <c r="F2407" s="5">
        <f>IF(A2407="","",VLOOKUP($A2407,超越经验表!$A:$F,6,)-VLOOKUP($A$3-1,超越经验表!$A:$F,6,))</f>
        <v>2.3763921370387048E+16</v>
      </c>
      <c r="G2407" s="5">
        <f>IF(A2407="","",VLOOKUP($A2407,超越经验表!$A:$G,7,)-VLOOKUP($A$3-1,超越经验表!$A:$G,7,))</f>
        <v>3311</v>
      </c>
      <c r="H2407" s="5">
        <f t="shared" si="113"/>
        <v>2406</v>
      </c>
    </row>
    <row r="2408" spans="1:8" x14ac:dyDescent="0.2">
      <c r="A2408" s="11">
        <f t="shared" si="114"/>
        <v>2407</v>
      </c>
      <c r="B2408" s="6" t="str">
        <f>IF(A2408="","",VLOOKUP($A2408,超越经验表!$A:$B,2,))</f>
        <v>22.45万亿</v>
      </c>
      <c r="C2408" s="6">
        <f>IF(A2408="","",VLOOKUP($A2408,超越经验表!$A:$C,3,))</f>
        <v>22448000000000</v>
      </c>
      <c r="D2408" s="6">
        <f>IF(A2408="","",VLOOKUP($A2408,超越经验表!$A:$D,4,))</f>
        <v>2</v>
      </c>
      <c r="E2408" s="6" t="str">
        <f t="shared" si="112"/>
        <v>2.38万兆</v>
      </c>
      <c r="F2408" s="6">
        <f>IF(A2408="","",VLOOKUP($A2408,超越经验表!$A:$F,6,)-VLOOKUP($A$3-1,超越经验表!$A:$F,6,))</f>
        <v>2.3786361370387048E+16</v>
      </c>
      <c r="G2408" s="6">
        <f>IF(A2408="","",VLOOKUP($A2408,超越经验表!$A:$G,7,)-VLOOKUP($A$3-1,超越经验表!$A:$G,7,))</f>
        <v>3313</v>
      </c>
      <c r="H2408" s="6">
        <f t="shared" si="113"/>
        <v>2407</v>
      </c>
    </row>
    <row r="2409" spans="1:8" x14ac:dyDescent="0.2">
      <c r="A2409" s="5">
        <f t="shared" si="114"/>
        <v>2408</v>
      </c>
      <c r="B2409" s="5" t="str">
        <f>IF(A2409="","",VLOOKUP($A2409,超越经验表!$A:$B,2,))</f>
        <v>22.46万亿</v>
      </c>
      <c r="C2409" s="5">
        <f>IF(A2409="","",VLOOKUP($A2409,超越经验表!$A:$C,3,))</f>
        <v>22456000000000</v>
      </c>
      <c r="D2409" s="5">
        <f>IF(A2409="","",VLOOKUP($A2409,超越经验表!$A:$D,4,))</f>
        <v>2</v>
      </c>
      <c r="E2409" s="5" t="str">
        <f t="shared" si="112"/>
        <v>2.38万兆</v>
      </c>
      <c r="F2409" s="5">
        <f>IF(A2409="","",VLOOKUP($A2409,超越经验表!$A:$F,6,)-VLOOKUP($A$3-1,超越经验表!$A:$F,6,))</f>
        <v>2.3808809370387048E+16</v>
      </c>
      <c r="G2409" s="5">
        <f>IF(A2409="","",VLOOKUP($A2409,超越经验表!$A:$G,7,)-VLOOKUP($A$3-1,超越经验表!$A:$G,7,))</f>
        <v>3315</v>
      </c>
      <c r="H2409" s="5">
        <f t="shared" si="113"/>
        <v>2408</v>
      </c>
    </row>
    <row r="2410" spans="1:8" x14ac:dyDescent="0.2">
      <c r="A2410" s="11">
        <f t="shared" si="114"/>
        <v>2409</v>
      </c>
      <c r="B2410" s="6" t="str">
        <f>IF(A2410="","",VLOOKUP($A2410,超越经验表!$A:$B,2,))</f>
        <v>22.46万亿</v>
      </c>
      <c r="C2410" s="6">
        <f>IF(A2410="","",VLOOKUP($A2410,超越经验表!$A:$C,3,))</f>
        <v>22464000000000</v>
      </c>
      <c r="D2410" s="6">
        <f>IF(A2410="","",VLOOKUP($A2410,超越经验表!$A:$D,4,))</f>
        <v>2</v>
      </c>
      <c r="E2410" s="6" t="str">
        <f t="shared" si="112"/>
        <v>2.38万兆</v>
      </c>
      <c r="F2410" s="6">
        <f>IF(A2410="","",VLOOKUP($A2410,超越经验表!$A:$F,6,)-VLOOKUP($A$3-1,超越经验表!$A:$F,6,))</f>
        <v>2.3831265370387048E+16</v>
      </c>
      <c r="G2410" s="6">
        <f>IF(A2410="","",VLOOKUP($A2410,超越经验表!$A:$G,7,)-VLOOKUP($A$3-1,超越经验表!$A:$G,7,))</f>
        <v>3317</v>
      </c>
      <c r="H2410" s="6">
        <f t="shared" si="113"/>
        <v>2409</v>
      </c>
    </row>
    <row r="2411" spans="1:8" x14ac:dyDescent="0.2">
      <c r="A2411" s="5">
        <f t="shared" si="114"/>
        <v>2410</v>
      </c>
      <c r="B2411" s="5" t="str">
        <f>IF(A2411="","",VLOOKUP($A2411,超越经验表!$A:$B,2,))</f>
        <v>22.47万亿</v>
      </c>
      <c r="C2411" s="5">
        <f>IF(A2411="","",VLOOKUP($A2411,超越经验表!$A:$C,3,))</f>
        <v>22472000000000</v>
      </c>
      <c r="D2411" s="5">
        <f>IF(A2411="","",VLOOKUP($A2411,超越经验表!$A:$D,4,))</f>
        <v>2</v>
      </c>
      <c r="E2411" s="5" t="str">
        <f t="shared" si="112"/>
        <v>2.39万兆</v>
      </c>
      <c r="F2411" s="5">
        <f>IF(A2411="","",VLOOKUP($A2411,超越经验表!$A:$F,6,)-VLOOKUP($A$3-1,超越经验表!$A:$F,6,))</f>
        <v>2.3853729370387048E+16</v>
      </c>
      <c r="G2411" s="5">
        <f>IF(A2411="","",VLOOKUP($A2411,超越经验表!$A:$G,7,)-VLOOKUP($A$3-1,超越经验表!$A:$G,7,))</f>
        <v>3319</v>
      </c>
      <c r="H2411" s="5">
        <f t="shared" si="113"/>
        <v>2410</v>
      </c>
    </row>
    <row r="2412" spans="1:8" x14ac:dyDescent="0.2">
      <c r="A2412" s="11">
        <f t="shared" si="114"/>
        <v>2411</v>
      </c>
      <c r="B2412" s="6" t="str">
        <f>IF(A2412="","",VLOOKUP($A2412,超越经验表!$A:$B,2,))</f>
        <v>22.48万亿</v>
      </c>
      <c r="C2412" s="6">
        <f>IF(A2412="","",VLOOKUP($A2412,超越经验表!$A:$C,3,))</f>
        <v>22480000000000</v>
      </c>
      <c r="D2412" s="6">
        <f>IF(A2412="","",VLOOKUP($A2412,超越经验表!$A:$D,4,))</f>
        <v>2</v>
      </c>
      <c r="E2412" s="6" t="str">
        <f t="shared" si="112"/>
        <v>2.39万兆</v>
      </c>
      <c r="F2412" s="6">
        <f>IF(A2412="","",VLOOKUP($A2412,超越经验表!$A:$F,6,)-VLOOKUP($A$3-1,超越经验表!$A:$F,6,))</f>
        <v>2.3876201370387048E+16</v>
      </c>
      <c r="G2412" s="6">
        <f>IF(A2412="","",VLOOKUP($A2412,超越经验表!$A:$G,7,)-VLOOKUP($A$3-1,超越经验表!$A:$G,7,))</f>
        <v>3321</v>
      </c>
      <c r="H2412" s="6">
        <f t="shared" si="113"/>
        <v>2411</v>
      </c>
    </row>
    <row r="2413" spans="1:8" x14ac:dyDescent="0.2">
      <c r="A2413" s="5">
        <f t="shared" si="114"/>
        <v>2412</v>
      </c>
      <c r="B2413" s="5" t="str">
        <f>IF(A2413="","",VLOOKUP($A2413,超越经验表!$A:$B,2,))</f>
        <v>22.49万亿</v>
      </c>
      <c r="C2413" s="5">
        <f>IF(A2413="","",VLOOKUP($A2413,超越经验表!$A:$C,3,))</f>
        <v>22488000000000</v>
      </c>
      <c r="D2413" s="5">
        <f>IF(A2413="","",VLOOKUP($A2413,超越经验表!$A:$D,4,))</f>
        <v>2</v>
      </c>
      <c r="E2413" s="5" t="str">
        <f t="shared" si="112"/>
        <v>2.39万兆</v>
      </c>
      <c r="F2413" s="5">
        <f>IF(A2413="","",VLOOKUP($A2413,超越经验表!$A:$F,6,)-VLOOKUP($A$3-1,超越经验表!$A:$F,6,))</f>
        <v>2.3898681370387048E+16</v>
      </c>
      <c r="G2413" s="5">
        <f>IF(A2413="","",VLOOKUP($A2413,超越经验表!$A:$G,7,)-VLOOKUP($A$3-1,超越经验表!$A:$G,7,))</f>
        <v>3323</v>
      </c>
      <c r="H2413" s="5">
        <f t="shared" si="113"/>
        <v>2412</v>
      </c>
    </row>
    <row r="2414" spans="1:8" x14ac:dyDescent="0.2">
      <c r="A2414" s="11">
        <f t="shared" si="114"/>
        <v>2413</v>
      </c>
      <c r="B2414" s="6" t="str">
        <f>IF(A2414="","",VLOOKUP($A2414,超越经验表!$A:$B,2,))</f>
        <v>22.5万亿</v>
      </c>
      <c r="C2414" s="6">
        <f>IF(A2414="","",VLOOKUP($A2414,超越经验表!$A:$C,3,))</f>
        <v>22496000000000</v>
      </c>
      <c r="D2414" s="6">
        <f>IF(A2414="","",VLOOKUP($A2414,超越经验表!$A:$D,4,))</f>
        <v>2</v>
      </c>
      <c r="E2414" s="6" t="str">
        <f t="shared" si="112"/>
        <v>2.39万兆</v>
      </c>
      <c r="F2414" s="6">
        <f>IF(A2414="","",VLOOKUP($A2414,超越经验表!$A:$F,6,)-VLOOKUP($A$3-1,超越经验表!$A:$F,6,))</f>
        <v>2.3921169370387048E+16</v>
      </c>
      <c r="G2414" s="6">
        <f>IF(A2414="","",VLOOKUP($A2414,超越经验表!$A:$G,7,)-VLOOKUP($A$3-1,超越经验表!$A:$G,7,))</f>
        <v>3325</v>
      </c>
      <c r="H2414" s="6">
        <f t="shared" si="113"/>
        <v>2413</v>
      </c>
    </row>
    <row r="2415" spans="1:8" x14ac:dyDescent="0.2">
      <c r="A2415" s="5">
        <f t="shared" si="114"/>
        <v>2414</v>
      </c>
      <c r="B2415" s="5" t="str">
        <f>IF(A2415="","",VLOOKUP($A2415,超越经验表!$A:$B,2,))</f>
        <v>22.5万亿</v>
      </c>
      <c r="C2415" s="5">
        <f>IF(A2415="","",VLOOKUP($A2415,超越经验表!$A:$C,3,))</f>
        <v>22504000000000</v>
      </c>
      <c r="D2415" s="5">
        <f>IF(A2415="","",VLOOKUP($A2415,超越经验表!$A:$D,4,))</f>
        <v>2</v>
      </c>
      <c r="E2415" s="5" t="str">
        <f t="shared" si="112"/>
        <v>2.39万兆</v>
      </c>
      <c r="F2415" s="5">
        <f>IF(A2415="","",VLOOKUP($A2415,超越经验表!$A:$F,6,)-VLOOKUP($A$3-1,超越经验表!$A:$F,6,))</f>
        <v>2.3943665370387048E+16</v>
      </c>
      <c r="G2415" s="5">
        <f>IF(A2415="","",VLOOKUP($A2415,超越经验表!$A:$G,7,)-VLOOKUP($A$3-1,超越经验表!$A:$G,7,))</f>
        <v>3327</v>
      </c>
      <c r="H2415" s="5">
        <f t="shared" si="113"/>
        <v>2414</v>
      </c>
    </row>
    <row r="2416" spans="1:8" x14ac:dyDescent="0.2">
      <c r="A2416" s="11">
        <f t="shared" si="114"/>
        <v>2415</v>
      </c>
      <c r="B2416" s="6" t="str">
        <f>IF(A2416="","",VLOOKUP($A2416,超越经验表!$A:$B,2,))</f>
        <v>22.51万亿</v>
      </c>
      <c r="C2416" s="6">
        <f>IF(A2416="","",VLOOKUP($A2416,超越经验表!$A:$C,3,))</f>
        <v>22512000000000</v>
      </c>
      <c r="D2416" s="6">
        <f>IF(A2416="","",VLOOKUP($A2416,超越经验表!$A:$D,4,))</f>
        <v>2</v>
      </c>
      <c r="E2416" s="6" t="str">
        <f t="shared" si="112"/>
        <v>2.4万兆</v>
      </c>
      <c r="F2416" s="6">
        <f>IF(A2416="","",VLOOKUP($A2416,超越经验表!$A:$F,6,)-VLOOKUP($A$3-1,超越经验表!$A:$F,6,))</f>
        <v>2.3966169370387048E+16</v>
      </c>
      <c r="G2416" s="6">
        <f>IF(A2416="","",VLOOKUP($A2416,超越经验表!$A:$G,7,)-VLOOKUP($A$3-1,超越经验表!$A:$G,7,))</f>
        <v>3329</v>
      </c>
      <c r="H2416" s="6">
        <f t="shared" si="113"/>
        <v>2415</v>
      </c>
    </row>
    <row r="2417" spans="1:8" x14ac:dyDescent="0.2">
      <c r="A2417" s="5">
        <f t="shared" si="114"/>
        <v>2416</v>
      </c>
      <c r="B2417" s="5" t="str">
        <f>IF(A2417="","",VLOOKUP($A2417,超越经验表!$A:$B,2,))</f>
        <v>22.52万亿</v>
      </c>
      <c r="C2417" s="5">
        <f>IF(A2417="","",VLOOKUP($A2417,超越经验表!$A:$C,3,))</f>
        <v>22520000000000</v>
      </c>
      <c r="D2417" s="5">
        <f>IF(A2417="","",VLOOKUP($A2417,超越经验表!$A:$D,4,))</f>
        <v>2</v>
      </c>
      <c r="E2417" s="5" t="str">
        <f t="shared" si="112"/>
        <v>2.4万兆</v>
      </c>
      <c r="F2417" s="5">
        <f>IF(A2417="","",VLOOKUP($A2417,超越经验表!$A:$F,6,)-VLOOKUP($A$3-1,超越经验表!$A:$F,6,))</f>
        <v>2.3988681370387048E+16</v>
      </c>
      <c r="G2417" s="5">
        <f>IF(A2417="","",VLOOKUP($A2417,超越经验表!$A:$G,7,)-VLOOKUP($A$3-1,超越经验表!$A:$G,7,))</f>
        <v>3331</v>
      </c>
      <c r="H2417" s="5">
        <f t="shared" si="113"/>
        <v>2416</v>
      </c>
    </row>
    <row r="2418" spans="1:8" x14ac:dyDescent="0.2">
      <c r="A2418" s="11">
        <f t="shared" si="114"/>
        <v>2417</v>
      </c>
      <c r="B2418" s="6" t="str">
        <f>IF(A2418="","",VLOOKUP($A2418,超越经验表!$A:$B,2,))</f>
        <v>22.53万亿</v>
      </c>
      <c r="C2418" s="6">
        <f>IF(A2418="","",VLOOKUP($A2418,超越经验表!$A:$C,3,))</f>
        <v>22528000000000</v>
      </c>
      <c r="D2418" s="6">
        <f>IF(A2418="","",VLOOKUP($A2418,超越经验表!$A:$D,4,))</f>
        <v>2</v>
      </c>
      <c r="E2418" s="6" t="str">
        <f t="shared" si="112"/>
        <v>2.4万兆</v>
      </c>
      <c r="F2418" s="6">
        <f>IF(A2418="","",VLOOKUP($A2418,超越经验表!$A:$F,6,)-VLOOKUP($A$3-1,超越经验表!$A:$F,6,))</f>
        <v>2.4011201370387048E+16</v>
      </c>
      <c r="G2418" s="6">
        <f>IF(A2418="","",VLOOKUP($A2418,超越经验表!$A:$G,7,)-VLOOKUP($A$3-1,超越经验表!$A:$G,7,))</f>
        <v>3333</v>
      </c>
      <c r="H2418" s="6">
        <f t="shared" si="113"/>
        <v>2417</v>
      </c>
    </row>
    <row r="2419" spans="1:8" x14ac:dyDescent="0.2">
      <c r="A2419" s="5">
        <f t="shared" si="114"/>
        <v>2418</v>
      </c>
      <c r="B2419" s="5" t="str">
        <f>IF(A2419="","",VLOOKUP($A2419,超越经验表!$A:$B,2,))</f>
        <v>22.54万亿</v>
      </c>
      <c r="C2419" s="5">
        <f>IF(A2419="","",VLOOKUP($A2419,超越经验表!$A:$C,3,))</f>
        <v>22536000000000</v>
      </c>
      <c r="D2419" s="5">
        <f>IF(A2419="","",VLOOKUP($A2419,超越经验表!$A:$D,4,))</f>
        <v>2</v>
      </c>
      <c r="E2419" s="5" t="str">
        <f t="shared" si="112"/>
        <v>2.4万兆</v>
      </c>
      <c r="F2419" s="5">
        <f>IF(A2419="","",VLOOKUP($A2419,超越经验表!$A:$F,6,)-VLOOKUP($A$3-1,超越经验表!$A:$F,6,))</f>
        <v>2.4033729370387048E+16</v>
      </c>
      <c r="G2419" s="5">
        <f>IF(A2419="","",VLOOKUP($A2419,超越经验表!$A:$G,7,)-VLOOKUP($A$3-1,超越经验表!$A:$G,7,))</f>
        <v>3335</v>
      </c>
      <c r="H2419" s="5">
        <f t="shared" si="113"/>
        <v>2418</v>
      </c>
    </row>
    <row r="2420" spans="1:8" x14ac:dyDescent="0.2">
      <c r="A2420" s="11">
        <f t="shared" si="114"/>
        <v>2419</v>
      </c>
      <c r="B2420" s="6" t="str">
        <f>IF(A2420="","",VLOOKUP($A2420,超越经验表!$A:$B,2,))</f>
        <v>22.54万亿</v>
      </c>
      <c r="C2420" s="6">
        <f>IF(A2420="","",VLOOKUP($A2420,超越经验表!$A:$C,3,))</f>
        <v>22544000000000</v>
      </c>
      <c r="D2420" s="6">
        <f>IF(A2420="","",VLOOKUP($A2420,超越经验表!$A:$D,4,))</f>
        <v>2</v>
      </c>
      <c r="E2420" s="6" t="str">
        <f t="shared" si="112"/>
        <v>2.41万兆</v>
      </c>
      <c r="F2420" s="6">
        <f>IF(A2420="","",VLOOKUP($A2420,超越经验表!$A:$F,6,)-VLOOKUP($A$3-1,超越经验表!$A:$F,6,))</f>
        <v>2.4056265370387048E+16</v>
      </c>
      <c r="G2420" s="6">
        <f>IF(A2420="","",VLOOKUP($A2420,超越经验表!$A:$G,7,)-VLOOKUP($A$3-1,超越经验表!$A:$G,7,))</f>
        <v>3337</v>
      </c>
      <c r="H2420" s="6">
        <f t="shared" si="113"/>
        <v>2419</v>
      </c>
    </row>
    <row r="2421" spans="1:8" x14ac:dyDescent="0.2">
      <c r="A2421" s="5">
        <f t="shared" si="114"/>
        <v>2420</v>
      </c>
      <c r="B2421" s="5" t="str">
        <f>IF(A2421="","",VLOOKUP($A2421,超越经验表!$A:$B,2,))</f>
        <v>22.55万亿</v>
      </c>
      <c r="C2421" s="5">
        <f>IF(A2421="","",VLOOKUP($A2421,超越经验表!$A:$C,3,))</f>
        <v>22552000000000</v>
      </c>
      <c r="D2421" s="5">
        <f>IF(A2421="","",VLOOKUP($A2421,超越经验表!$A:$D,4,))</f>
        <v>2</v>
      </c>
      <c r="E2421" s="5" t="str">
        <f t="shared" si="112"/>
        <v>2.41万兆</v>
      </c>
      <c r="F2421" s="5">
        <f>IF(A2421="","",VLOOKUP($A2421,超越经验表!$A:$F,6,)-VLOOKUP($A$3-1,超越经验表!$A:$F,6,))</f>
        <v>2.4078809370387048E+16</v>
      </c>
      <c r="G2421" s="5">
        <f>IF(A2421="","",VLOOKUP($A2421,超越经验表!$A:$G,7,)-VLOOKUP($A$3-1,超越经验表!$A:$G,7,))</f>
        <v>3339</v>
      </c>
      <c r="H2421" s="5">
        <f t="shared" si="113"/>
        <v>2420</v>
      </c>
    </row>
    <row r="2422" spans="1:8" x14ac:dyDescent="0.2">
      <c r="A2422" s="11">
        <f t="shared" si="114"/>
        <v>2421</v>
      </c>
      <c r="B2422" s="6" t="str">
        <f>IF(A2422="","",VLOOKUP($A2422,超越经验表!$A:$B,2,))</f>
        <v>22.56万亿</v>
      </c>
      <c r="C2422" s="6">
        <f>IF(A2422="","",VLOOKUP($A2422,超越经验表!$A:$C,3,))</f>
        <v>22560000000000</v>
      </c>
      <c r="D2422" s="6">
        <f>IF(A2422="","",VLOOKUP($A2422,超越经验表!$A:$D,4,))</f>
        <v>2</v>
      </c>
      <c r="E2422" s="6" t="str">
        <f t="shared" si="112"/>
        <v>2.41万兆</v>
      </c>
      <c r="F2422" s="6">
        <f>IF(A2422="","",VLOOKUP($A2422,超越经验表!$A:$F,6,)-VLOOKUP($A$3-1,超越经验表!$A:$F,6,))</f>
        <v>2.4101361370387048E+16</v>
      </c>
      <c r="G2422" s="6">
        <f>IF(A2422="","",VLOOKUP($A2422,超越经验表!$A:$G,7,)-VLOOKUP($A$3-1,超越经验表!$A:$G,7,))</f>
        <v>3341</v>
      </c>
      <c r="H2422" s="6">
        <f t="shared" si="113"/>
        <v>2421</v>
      </c>
    </row>
    <row r="2423" spans="1:8" x14ac:dyDescent="0.2">
      <c r="A2423" s="5">
        <f t="shared" si="114"/>
        <v>2422</v>
      </c>
      <c r="B2423" s="5" t="str">
        <f>IF(A2423="","",VLOOKUP($A2423,超越经验表!$A:$B,2,))</f>
        <v>22.57万亿</v>
      </c>
      <c r="C2423" s="5">
        <f>IF(A2423="","",VLOOKUP($A2423,超越经验表!$A:$C,3,))</f>
        <v>22568000000000</v>
      </c>
      <c r="D2423" s="5">
        <f>IF(A2423="","",VLOOKUP($A2423,超越经验表!$A:$D,4,))</f>
        <v>2</v>
      </c>
      <c r="E2423" s="5" t="str">
        <f t="shared" si="112"/>
        <v>2.41万兆</v>
      </c>
      <c r="F2423" s="5">
        <f>IF(A2423="","",VLOOKUP($A2423,超越经验表!$A:$F,6,)-VLOOKUP($A$3-1,超越经验表!$A:$F,6,))</f>
        <v>2.4123921370387048E+16</v>
      </c>
      <c r="G2423" s="5">
        <f>IF(A2423="","",VLOOKUP($A2423,超越经验表!$A:$G,7,)-VLOOKUP($A$3-1,超越经验表!$A:$G,7,))</f>
        <v>3343</v>
      </c>
      <c r="H2423" s="5">
        <f t="shared" si="113"/>
        <v>2422</v>
      </c>
    </row>
    <row r="2424" spans="1:8" x14ac:dyDescent="0.2">
      <c r="A2424" s="11">
        <f t="shared" si="114"/>
        <v>2423</v>
      </c>
      <c r="B2424" s="6" t="str">
        <f>IF(A2424="","",VLOOKUP($A2424,超越经验表!$A:$B,2,))</f>
        <v>22.58万亿</v>
      </c>
      <c r="C2424" s="6">
        <f>IF(A2424="","",VLOOKUP($A2424,超越经验表!$A:$C,3,))</f>
        <v>22576000000000</v>
      </c>
      <c r="D2424" s="6">
        <f>IF(A2424="","",VLOOKUP($A2424,超越经验表!$A:$D,4,))</f>
        <v>2</v>
      </c>
      <c r="E2424" s="6" t="str">
        <f t="shared" si="112"/>
        <v>2.41万兆</v>
      </c>
      <c r="F2424" s="6">
        <f>IF(A2424="","",VLOOKUP($A2424,超越经验表!$A:$F,6,)-VLOOKUP($A$3-1,超越经验表!$A:$F,6,))</f>
        <v>2.4146489370387048E+16</v>
      </c>
      <c r="G2424" s="6">
        <f>IF(A2424="","",VLOOKUP($A2424,超越经验表!$A:$G,7,)-VLOOKUP($A$3-1,超越经验表!$A:$G,7,))</f>
        <v>3345</v>
      </c>
      <c r="H2424" s="6">
        <f t="shared" si="113"/>
        <v>2423</v>
      </c>
    </row>
    <row r="2425" spans="1:8" x14ac:dyDescent="0.2">
      <c r="A2425" s="5">
        <f t="shared" si="114"/>
        <v>2424</v>
      </c>
      <c r="B2425" s="5" t="str">
        <f>IF(A2425="","",VLOOKUP($A2425,超越经验表!$A:$B,2,))</f>
        <v>22.58万亿</v>
      </c>
      <c r="C2425" s="5">
        <f>IF(A2425="","",VLOOKUP($A2425,超越经验表!$A:$C,3,))</f>
        <v>22584000000000</v>
      </c>
      <c r="D2425" s="5">
        <f>IF(A2425="","",VLOOKUP($A2425,超越经验表!$A:$D,4,))</f>
        <v>2</v>
      </c>
      <c r="E2425" s="5" t="str">
        <f t="shared" si="112"/>
        <v>2.42万兆</v>
      </c>
      <c r="F2425" s="5">
        <f>IF(A2425="","",VLOOKUP($A2425,超越经验表!$A:$F,6,)-VLOOKUP($A$3-1,超越经验表!$A:$F,6,))</f>
        <v>2.4169065370387048E+16</v>
      </c>
      <c r="G2425" s="5">
        <f>IF(A2425="","",VLOOKUP($A2425,超越经验表!$A:$G,7,)-VLOOKUP($A$3-1,超越经验表!$A:$G,7,))</f>
        <v>3347</v>
      </c>
      <c r="H2425" s="5">
        <f t="shared" si="113"/>
        <v>2424</v>
      </c>
    </row>
    <row r="2426" spans="1:8" x14ac:dyDescent="0.2">
      <c r="A2426" s="11">
        <f t="shared" si="114"/>
        <v>2425</v>
      </c>
      <c r="B2426" s="6" t="str">
        <f>IF(A2426="","",VLOOKUP($A2426,超越经验表!$A:$B,2,))</f>
        <v>22.59万亿</v>
      </c>
      <c r="C2426" s="6">
        <f>IF(A2426="","",VLOOKUP($A2426,超越经验表!$A:$C,3,))</f>
        <v>22592000000000</v>
      </c>
      <c r="D2426" s="6">
        <f>IF(A2426="","",VLOOKUP($A2426,超越经验表!$A:$D,4,))</f>
        <v>2</v>
      </c>
      <c r="E2426" s="6" t="str">
        <f t="shared" si="112"/>
        <v>2.42万兆</v>
      </c>
      <c r="F2426" s="6">
        <f>IF(A2426="","",VLOOKUP($A2426,超越经验表!$A:$F,6,)-VLOOKUP($A$3-1,超越经验表!$A:$F,6,))</f>
        <v>2.4191649370387048E+16</v>
      </c>
      <c r="G2426" s="6">
        <f>IF(A2426="","",VLOOKUP($A2426,超越经验表!$A:$G,7,)-VLOOKUP($A$3-1,超越经验表!$A:$G,7,))</f>
        <v>3349</v>
      </c>
      <c r="H2426" s="6">
        <f t="shared" si="113"/>
        <v>2425</v>
      </c>
    </row>
    <row r="2427" spans="1:8" x14ac:dyDescent="0.2">
      <c r="A2427" s="5">
        <f t="shared" si="114"/>
        <v>2426</v>
      </c>
      <c r="B2427" s="5" t="str">
        <f>IF(A2427="","",VLOOKUP($A2427,超越经验表!$A:$B,2,))</f>
        <v>22.6万亿</v>
      </c>
      <c r="C2427" s="5">
        <f>IF(A2427="","",VLOOKUP($A2427,超越经验表!$A:$C,3,))</f>
        <v>22600000000000</v>
      </c>
      <c r="D2427" s="5">
        <f>IF(A2427="","",VLOOKUP($A2427,超越经验表!$A:$D,4,))</f>
        <v>2</v>
      </c>
      <c r="E2427" s="5" t="str">
        <f t="shared" si="112"/>
        <v>2.42万兆</v>
      </c>
      <c r="F2427" s="5">
        <f>IF(A2427="","",VLOOKUP($A2427,超越经验表!$A:$F,6,)-VLOOKUP($A$3-1,超越经验表!$A:$F,6,))</f>
        <v>2.4214241370387048E+16</v>
      </c>
      <c r="G2427" s="5">
        <f>IF(A2427="","",VLOOKUP($A2427,超越经验表!$A:$G,7,)-VLOOKUP($A$3-1,超越经验表!$A:$G,7,))</f>
        <v>3351</v>
      </c>
      <c r="H2427" s="5">
        <f t="shared" si="113"/>
        <v>2426</v>
      </c>
    </row>
    <row r="2428" spans="1:8" x14ac:dyDescent="0.2">
      <c r="A2428" s="11">
        <f t="shared" si="114"/>
        <v>2427</v>
      </c>
      <c r="B2428" s="6" t="str">
        <f>IF(A2428="","",VLOOKUP($A2428,超越经验表!$A:$B,2,))</f>
        <v>22.61万亿</v>
      </c>
      <c r="C2428" s="6">
        <f>IF(A2428="","",VLOOKUP($A2428,超越经验表!$A:$C,3,))</f>
        <v>22608000000000</v>
      </c>
      <c r="D2428" s="6">
        <f>IF(A2428="","",VLOOKUP($A2428,超越经验表!$A:$D,4,))</f>
        <v>2</v>
      </c>
      <c r="E2428" s="6" t="str">
        <f t="shared" si="112"/>
        <v>2.42万兆</v>
      </c>
      <c r="F2428" s="6">
        <f>IF(A2428="","",VLOOKUP($A2428,超越经验表!$A:$F,6,)-VLOOKUP($A$3-1,超越经验表!$A:$F,6,))</f>
        <v>2.4236841370387048E+16</v>
      </c>
      <c r="G2428" s="6">
        <f>IF(A2428="","",VLOOKUP($A2428,超越经验表!$A:$G,7,)-VLOOKUP($A$3-1,超越经验表!$A:$G,7,))</f>
        <v>3353</v>
      </c>
      <c r="H2428" s="6">
        <f t="shared" si="113"/>
        <v>2427</v>
      </c>
    </row>
    <row r="2429" spans="1:8" x14ac:dyDescent="0.2">
      <c r="A2429" s="5">
        <f t="shared" si="114"/>
        <v>2428</v>
      </c>
      <c r="B2429" s="5" t="str">
        <f>IF(A2429="","",VLOOKUP($A2429,超越经验表!$A:$B,2,))</f>
        <v>22.62万亿</v>
      </c>
      <c r="C2429" s="5">
        <f>IF(A2429="","",VLOOKUP($A2429,超越经验表!$A:$C,3,))</f>
        <v>22616000000000</v>
      </c>
      <c r="D2429" s="5">
        <f>IF(A2429="","",VLOOKUP($A2429,超越经验表!$A:$D,4,))</f>
        <v>2</v>
      </c>
      <c r="E2429" s="5" t="str">
        <f t="shared" si="112"/>
        <v>2.43万兆</v>
      </c>
      <c r="F2429" s="5">
        <f>IF(A2429="","",VLOOKUP($A2429,超越经验表!$A:$F,6,)-VLOOKUP($A$3-1,超越经验表!$A:$F,6,))</f>
        <v>2.4259449370387048E+16</v>
      </c>
      <c r="G2429" s="5">
        <f>IF(A2429="","",VLOOKUP($A2429,超越经验表!$A:$G,7,)-VLOOKUP($A$3-1,超越经验表!$A:$G,7,))</f>
        <v>3355</v>
      </c>
      <c r="H2429" s="5">
        <f t="shared" si="113"/>
        <v>2428</v>
      </c>
    </row>
    <row r="2430" spans="1:8" x14ac:dyDescent="0.2">
      <c r="A2430" s="11">
        <f t="shared" si="114"/>
        <v>2429</v>
      </c>
      <c r="B2430" s="6" t="str">
        <f>IF(A2430="","",VLOOKUP($A2430,超越经验表!$A:$B,2,))</f>
        <v>22.62万亿</v>
      </c>
      <c r="C2430" s="6">
        <f>IF(A2430="","",VLOOKUP($A2430,超越经验表!$A:$C,3,))</f>
        <v>22624000000000</v>
      </c>
      <c r="D2430" s="6">
        <f>IF(A2430="","",VLOOKUP($A2430,超越经验表!$A:$D,4,))</f>
        <v>2</v>
      </c>
      <c r="E2430" s="6" t="str">
        <f t="shared" si="112"/>
        <v>2.43万兆</v>
      </c>
      <c r="F2430" s="6">
        <f>IF(A2430="","",VLOOKUP($A2430,超越经验表!$A:$F,6,)-VLOOKUP($A$3-1,超越经验表!$A:$F,6,))</f>
        <v>2.4282065370387048E+16</v>
      </c>
      <c r="G2430" s="6">
        <f>IF(A2430="","",VLOOKUP($A2430,超越经验表!$A:$G,7,)-VLOOKUP($A$3-1,超越经验表!$A:$G,7,))</f>
        <v>3357</v>
      </c>
      <c r="H2430" s="6">
        <f t="shared" si="113"/>
        <v>2429</v>
      </c>
    </row>
    <row r="2431" spans="1:8" x14ac:dyDescent="0.2">
      <c r="A2431" s="5">
        <f t="shared" si="114"/>
        <v>2430</v>
      </c>
      <c r="B2431" s="5" t="str">
        <f>IF(A2431="","",VLOOKUP($A2431,超越经验表!$A:$B,2,))</f>
        <v>22.63万亿</v>
      </c>
      <c r="C2431" s="5">
        <f>IF(A2431="","",VLOOKUP($A2431,超越经验表!$A:$C,3,))</f>
        <v>22632000000000</v>
      </c>
      <c r="D2431" s="5">
        <f>IF(A2431="","",VLOOKUP($A2431,超越经验表!$A:$D,4,))</f>
        <v>2</v>
      </c>
      <c r="E2431" s="5" t="str">
        <f t="shared" si="112"/>
        <v>2.43万兆</v>
      </c>
      <c r="F2431" s="5">
        <f>IF(A2431="","",VLOOKUP($A2431,超越经验表!$A:$F,6,)-VLOOKUP($A$3-1,超越经验表!$A:$F,6,))</f>
        <v>2.4304689370387048E+16</v>
      </c>
      <c r="G2431" s="5">
        <f>IF(A2431="","",VLOOKUP($A2431,超越经验表!$A:$G,7,)-VLOOKUP($A$3-1,超越经验表!$A:$G,7,))</f>
        <v>3359</v>
      </c>
      <c r="H2431" s="5">
        <f t="shared" si="113"/>
        <v>2430</v>
      </c>
    </row>
    <row r="2432" spans="1:8" x14ac:dyDescent="0.2">
      <c r="A2432" s="11">
        <f t="shared" si="114"/>
        <v>2431</v>
      </c>
      <c r="B2432" s="6" t="str">
        <f>IF(A2432="","",VLOOKUP($A2432,超越经验表!$A:$B,2,))</f>
        <v>22.64万亿</v>
      </c>
      <c r="C2432" s="6">
        <f>IF(A2432="","",VLOOKUP($A2432,超越经验表!$A:$C,3,))</f>
        <v>22640000000000</v>
      </c>
      <c r="D2432" s="6">
        <f>IF(A2432="","",VLOOKUP($A2432,超越经验表!$A:$D,4,))</f>
        <v>2</v>
      </c>
      <c r="E2432" s="6" t="str">
        <f t="shared" si="112"/>
        <v>2.43万兆</v>
      </c>
      <c r="F2432" s="6">
        <f>IF(A2432="","",VLOOKUP($A2432,超越经验表!$A:$F,6,)-VLOOKUP($A$3-1,超越经验表!$A:$F,6,))</f>
        <v>2.4327321370387048E+16</v>
      </c>
      <c r="G2432" s="6">
        <f>IF(A2432="","",VLOOKUP($A2432,超越经验表!$A:$G,7,)-VLOOKUP($A$3-1,超越经验表!$A:$G,7,))</f>
        <v>3361</v>
      </c>
      <c r="H2432" s="6">
        <f t="shared" si="113"/>
        <v>2431</v>
      </c>
    </row>
    <row r="2433" spans="1:8" x14ac:dyDescent="0.2">
      <c r="A2433" s="5">
        <f t="shared" si="114"/>
        <v>2432</v>
      </c>
      <c r="B2433" s="5" t="str">
        <f>IF(A2433="","",VLOOKUP($A2433,超越经验表!$A:$B,2,))</f>
        <v>22.65万亿</v>
      </c>
      <c r="C2433" s="5">
        <f>IF(A2433="","",VLOOKUP($A2433,超越经验表!$A:$C,3,))</f>
        <v>22648000000000</v>
      </c>
      <c r="D2433" s="5">
        <f>IF(A2433="","",VLOOKUP($A2433,超越经验表!$A:$D,4,))</f>
        <v>2</v>
      </c>
      <c r="E2433" s="5" t="str">
        <f t="shared" si="112"/>
        <v>2.43万兆</v>
      </c>
      <c r="F2433" s="5">
        <f>IF(A2433="","",VLOOKUP($A2433,超越经验表!$A:$F,6,)-VLOOKUP($A$3-1,超越经验表!$A:$F,6,))</f>
        <v>2.4349961370387048E+16</v>
      </c>
      <c r="G2433" s="5">
        <f>IF(A2433="","",VLOOKUP($A2433,超越经验表!$A:$G,7,)-VLOOKUP($A$3-1,超越经验表!$A:$G,7,))</f>
        <v>3363</v>
      </c>
      <c r="H2433" s="5">
        <f t="shared" si="113"/>
        <v>2432</v>
      </c>
    </row>
    <row r="2434" spans="1:8" x14ac:dyDescent="0.2">
      <c r="A2434" s="11">
        <f t="shared" si="114"/>
        <v>2433</v>
      </c>
      <c r="B2434" s="6" t="str">
        <f>IF(A2434="","",VLOOKUP($A2434,超越经验表!$A:$B,2,))</f>
        <v>22.66万亿</v>
      </c>
      <c r="C2434" s="6">
        <f>IF(A2434="","",VLOOKUP($A2434,超越经验表!$A:$C,3,))</f>
        <v>22656000000000</v>
      </c>
      <c r="D2434" s="6">
        <f>IF(A2434="","",VLOOKUP($A2434,超越经验表!$A:$D,4,))</f>
        <v>2</v>
      </c>
      <c r="E2434" s="6" t="str">
        <f t="shared" si="112"/>
        <v>2.44万兆</v>
      </c>
      <c r="F2434" s="6">
        <f>IF(A2434="","",VLOOKUP($A2434,超越经验表!$A:$F,6,)-VLOOKUP($A$3-1,超越经验表!$A:$F,6,))</f>
        <v>2.4372609370387048E+16</v>
      </c>
      <c r="G2434" s="6">
        <f>IF(A2434="","",VLOOKUP($A2434,超越经验表!$A:$G,7,)-VLOOKUP($A$3-1,超越经验表!$A:$G,7,))</f>
        <v>3365</v>
      </c>
      <c r="H2434" s="6">
        <f t="shared" si="113"/>
        <v>2433</v>
      </c>
    </row>
    <row r="2435" spans="1:8" x14ac:dyDescent="0.2">
      <c r="A2435" s="5">
        <f t="shared" si="114"/>
        <v>2434</v>
      </c>
      <c r="B2435" s="5" t="str">
        <f>IF(A2435="","",VLOOKUP($A2435,超越经验表!$A:$B,2,))</f>
        <v>22.66万亿</v>
      </c>
      <c r="C2435" s="5">
        <f>IF(A2435="","",VLOOKUP($A2435,超越经验表!$A:$C,3,))</f>
        <v>22664000000000</v>
      </c>
      <c r="D2435" s="5">
        <f>IF(A2435="","",VLOOKUP($A2435,超越经验表!$A:$D,4,))</f>
        <v>2</v>
      </c>
      <c r="E2435" s="5" t="str">
        <f t="shared" si="112"/>
        <v>2.44万兆</v>
      </c>
      <c r="F2435" s="5">
        <f>IF(A2435="","",VLOOKUP($A2435,超越经验表!$A:$F,6,)-VLOOKUP($A$3-1,超越经验表!$A:$F,6,))</f>
        <v>2.4395265370387048E+16</v>
      </c>
      <c r="G2435" s="5">
        <f>IF(A2435="","",VLOOKUP($A2435,超越经验表!$A:$G,7,)-VLOOKUP($A$3-1,超越经验表!$A:$G,7,))</f>
        <v>3367</v>
      </c>
      <c r="H2435" s="5">
        <f t="shared" si="113"/>
        <v>2434</v>
      </c>
    </row>
    <row r="2436" spans="1:8" x14ac:dyDescent="0.2">
      <c r="A2436" s="11">
        <f t="shared" si="114"/>
        <v>2435</v>
      </c>
      <c r="B2436" s="6" t="str">
        <f>IF(A2436="","",VLOOKUP($A2436,超越经验表!$A:$B,2,))</f>
        <v>22.67万亿</v>
      </c>
      <c r="C2436" s="6">
        <f>IF(A2436="","",VLOOKUP($A2436,超越经验表!$A:$C,3,))</f>
        <v>22672000000000</v>
      </c>
      <c r="D2436" s="6">
        <f>IF(A2436="","",VLOOKUP($A2436,超越经验表!$A:$D,4,))</f>
        <v>2</v>
      </c>
      <c r="E2436" s="6" t="str">
        <f t="shared" si="112"/>
        <v>2.44万兆</v>
      </c>
      <c r="F2436" s="6">
        <f>IF(A2436="","",VLOOKUP($A2436,超越经验表!$A:$F,6,)-VLOOKUP($A$3-1,超越经验表!$A:$F,6,))</f>
        <v>2.4417929370387048E+16</v>
      </c>
      <c r="G2436" s="6">
        <f>IF(A2436="","",VLOOKUP($A2436,超越经验表!$A:$G,7,)-VLOOKUP($A$3-1,超越经验表!$A:$G,7,))</f>
        <v>3369</v>
      </c>
      <c r="H2436" s="6">
        <f t="shared" si="113"/>
        <v>2435</v>
      </c>
    </row>
    <row r="2437" spans="1:8" x14ac:dyDescent="0.2">
      <c r="A2437" s="5">
        <f t="shared" si="114"/>
        <v>2436</v>
      </c>
      <c r="B2437" s="5" t="str">
        <f>IF(A2437="","",VLOOKUP($A2437,超越经验表!$A:$B,2,))</f>
        <v>22.68万亿</v>
      </c>
      <c r="C2437" s="5">
        <f>IF(A2437="","",VLOOKUP($A2437,超越经验表!$A:$C,3,))</f>
        <v>22680000000000</v>
      </c>
      <c r="D2437" s="5">
        <f>IF(A2437="","",VLOOKUP($A2437,超越经验表!$A:$D,4,))</f>
        <v>2</v>
      </c>
      <c r="E2437" s="5" t="str">
        <f t="shared" ref="E2437:E2500" si="115">IF(A2437="","",IF(F2437&gt;9999999999999990,ROUND(F2437/10000000000000000,2)&amp;"万兆",IF(F2437&gt;999999999999,ROUND(F2437/1000000000000,2)&amp;"万亿",IF(F2437&gt;99999999,ROUND(F2437/100000000,2)&amp;"亿",ROUND(F2437/10000,2)&amp;"万"))))</f>
        <v>2.44万兆</v>
      </c>
      <c r="F2437" s="5">
        <f>IF(A2437="","",VLOOKUP($A2437,超越经验表!$A:$F,6,)-VLOOKUP($A$3-1,超越经验表!$A:$F,6,))</f>
        <v>2.4440601370387048E+16</v>
      </c>
      <c r="G2437" s="5">
        <f>IF(A2437="","",VLOOKUP($A2437,超越经验表!$A:$G,7,)-VLOOKUP($A$3-1,超越经验表!$A:$G,7,))</f>
        <v>3371</v>
      </c>
      <c r="H2437" s="5">
        <f t="shared" ref="H2437:H2500" si="116">A2437</f>
        <v>2436</v>
      </c>
    </row>
    <row r="2438" spans="1:8" x14ac:dyDescent="0.2">
      <c r="A2438" s="11">
        <f t="shared" si="114"/>
        <v>2437</v>
      </c>
      <c r="B2438" s="6" t="str">
        <f>IF(A2438="","",VLOOKUP($A2438,超越经验表!$A:$B,2,))</f>
        <v>22.69万亿</v>
      </c>
      <c r="C2438" s="6">
        <f>IF(A2438="","",VLOOKUP($A2438,超越经验表!$A:$C,3,))</f>
        <v>22688000000000</v>
      </c>
      <c r="D2438" s="6">
        <f>IF(A2438="","",VLOOKUP($A2438,超越经验表!$A:$D,4,))</f>
        <v>2</v>
      </c>
      <c r="E2438" s="6" t="str">
        <f t="shared" si="115"/>
        <v>2.45万兆</v>
      </c>
      <c r="F2438" s="6">
        <f>IF(A2438="","",VLOOKUP($A2438,超越经验表!$A:$F,6,)-VLOOKUP($A$3-1,超越经验表!$A:$F,6,))</f>
        <v>2.4463281370387048E+16</v>
      </c>
      <c r="G2438" s="6">
        <f>IF(A2438="","",VLOOKUP($A2438,超越经验表!$A:$G,7,)-VLOOKUP($A$3-1,超越经验表!$A:$G,7,))</f>
        <v>3373</v>
      </c>
      <c r="H2438" s="6">
        <f t="shared" si="116"/>
        <v>2437</v>
      </c>
    </row>
    <row r="2439" spans="1:8" x14ac:dyDescent="0.2">
      <c r="A2439" s="5">
        <f t="shared" ref="A2439:A2502" si="117">IF(A2438="","",IF(A2438+1&lt;=4000,A2438+1,""))</f>
        <v>2438</v>
      </c>
      <c r="B2439" s="5" t="str">
        <f>IF(A2439="","",VLOOKUP($A2439,超越经验表!$A:$B,2,))</f>
        <v>22.7万亿</v>
      </c>
      <c r="C2439" s="5">
        <f>IF(A2439="","",VLOOKUP($A2439,超越经验表!$A:$C,3,))</f>
        <v>22696000000000</v>
      </c>
      <c r="D2439" s="5">
        <f>IF(A2439="","",VLOOKUP($A2439,超越经验表!$A:$D,4,))</f>
        <v>2</v>
      </c>
      <c r="E2439" s="5" t="str">
        <f t="shared" si="115"/>
        <v>2.45万兆</v>
      </c>
      <c r="F2439" s="5">
        <f>IF(A2439="","",VLOOKUP($A2439,超越经验表!$A:$F,6,)-VLOOKUP($A$3-1,超越经验表!$A:$F,6,))</f>
        <v>2.4485969370387048E+16</v>
      </c>
      <c r="G2439" s="5">
        <f>IF(A2439="","",VLOOKUP($A2439,超越经验表!$A:$G,7,)-VLOOKUP($A$3-1,超越经验表!$A:$G,7,))</f>
        <v>3375</v>
      </c>
      <c r="H2439" s="5">
        <f t="shared" si="116"/>
        <v>2438</v>
      </c>
    </row>
    <row r="2440" spans="1:8" x14ac:dyDescent="0.2">
      <c r="A2440" s="11">
        <f t="shared" si="117"/>
        <v>2439</v>
      </c>
      <c r="B2440" s="6" t="str">
        <f>IF(A2440="","",VLOOKUP($A2440,超越经验表!$A:$B,2,))</f>
        <v>22.7万亿</v>
      </c>
      <c r="C2440" s="6">
        <f>IF(A2440="","",VLOOKUP($A2440,超越经验表!$A:$C,3,))</f>
        <v>22704000000000</v>
      </c>
      <c r="D2440" s="6">
        <f>IF(A2440="","",VLOOKUP($A2440,超越经验表!$A:$D,4,))</f>
        <v>2</v>
      </c>
      <c r="E2440" s="6" t="str">
        <f t="shared" si="115"/>
        <v>2.45万兆</v>
      </c>
      <c r="F2440" s="6">
        <f>IF(A2440="","",VLOOKUP($A2440,超越经验表!$A:$F,6,)-VLOOKUP($A$3-1,超越经验表!$A:$F,6,))</f>
        <v>2.4508665370387048E+16</v>
      </c>
      <c r="G2440" s="6">
        <f>IF(A2440="","",VLOOKUP($A2440,超越经验表!$A:$G,7,)-VLOOKUP($A$3-1,超越经验表!$A:$G,7,))</f>
        <v>3377</v>
      </c>
      <c r="H2440" s="6">
        <f t="shared" si="116"/>
        <v>2439</v>
      </c>
    </row>
    <row r="2441" spans="1:8" x14ac:dyDescent="0.2">
      <c r="A2441" s="5">
        <f t="shared" si="117"/>
        <v>2440</v>
      </c>
      <c r="B2441" s="5" t="str">
        <f>IF(A2441="","",VLOOKUP($A2441,超越经验表!$A:$B,2,))</f>
        <v>22.71万亿</v>
      </c>
      <c r="C2441" s="5">
        <f>IF(A2441="","",VLOOKUP($A2441,超越经验表!$A:$C,3,))</f>
        <v>22712000000000</v>
      </c>
      <c r="D2441" s="5">
        <f>IF(A2441="","",VLOOKUP($A2441,超越经验表!$A:$D,4,))</f>
        <v>2</v>
      </c>
      <c r="E2441" s="5" t="str">
        <f t="shared" si="115"/>
        <v>2.45万兆</v>
      </c>
      <c r="F2441" s="5">
        <f>IF(A2441="","",VLOOKUP($A2441,超越经验表!$A:$F,6,)-VLOOKUP($A$3-1,超越经验表!$A:$F,6,))</f>
        <v>2.4531369370387048E+16</v>
      </c>
      <c r="G2441" s="5">
        <f>IF(A2441="","",VLOOKUP($A2441,超越经验表!$A:$G,7,)-VLOOKUP($A$3-1,超越经验表!$A:$G,7,))</f>
        <v>3379</v>
      </c>
      <c r="H2441" s="5">
        <f t="shared" si="116"/>
        <v>2440</v>
      </c>
    </row>
    <row r="2442" spans="1:8" x14ac:dyDescent="0.2">
      <c r="A2442" s="11">
        <f t="shared" si="117"/>
        <v>2441</v>
      </c>
      <c r="B2442" s="6" t="str">
        <f>IF(A2442="","",VLOOKUP($A2442,超越经验表!$A:$B,2,))</f>
        <v>22.72万亿</v>
      </c>
      <c r="C2442" s="6">
        <f>IF(A2442="","",VLOOKUP($A2442,超越经验表!$A:$C,3,))</f>
        <v>22720000000000</v>
      </c>
      <c r="D2442" s="6">
        <f>IF(A2442="","",VLOOKUP($A2442,超越经验表!$A:$D,4,))</f>
        <v>2</v>
      </c>
      <c r="E2442" s="6" t="str">
        <f t="shared" si="115"/>
        <v>2.46万兆</v>
      </c>
      <c r="F2442" s="6">
        <f>IF(A2442="","",VLOOKUP($A2442,超越经验表!$A:$F,6,)-VLOOKUP($A$3-1,超越经验表!$A:$F,6,))</f>
        <v>2.4554081370387048E+16</v>
      </c>
      <c r="G2442" s="6">
        <f>IF(A2442="","",VLOOKUP($A2442,超越经验表!$A:$G,7,)-VLOOKUP($A$3-1,超越经验表!$A:$G,7,))</f>
        <v>3381</v>
      </c>
      <c r="H2442" s="6">
        <f t="shared" si="116"/>
        <v>2441</v>
      </c>
    </row>
    <row r="2443" spans="1:8" x14ac:dyDescent="0.2">
      <c r="A2443" s="5">
        <f t="shared" si="117"/>
        <v>2442</v>
      </c>
      <c r="B2443" s="5" t="str">
        <f>IF(A2443="","",VLOOKUP($A2443,超越经验表!$A:$B,2,))</f>
        <v>22.73万亿</v>
      </c>
      <c r="C2443" s="5">
        <f>IF(A2443="","",VLOOKUP($A2443,超越经验表!$A:$C,3,))</f>
        <v>22728000000000</v>
      </c>
      <c r="D2443" s="5">
        <f>IF(A2443="","",VLOOKUP($A2443,超越经验表!$A:$D,4,))</f>
        <v>2</v>
      </c>
      <c r="E2443" s="5" t="str">
        <f t="shared" si="115"/>
        <v>2.46万兆</v>
      </c>
      <c r="F2443" s="5">
        <f>IF(A2443="","",VLOOKUP($A2443,超越经验表!$A:$F,6,)-VLOOKUP($A$3-1,超越经验表!$A:$F,6,))</f>
        <v>2.4576801370387048E+16</v>
      </c>
      <c r="G2443" s="5">
        <f>IF(A2443="","",VLOOKUP($A2443,超越经验表!$A:$G,7,)-VLOOKUP($A$3-1,超越经验表!$A:$G,7,))</f>
        <v>3383</v>
      </c>
      <c r="H2443" s="5">
        <f t="shared" si="116"/>
        <v>2442</v>
      </c>
    </row>
    <row r="2444" spans="1:8" x14ac:dyDescent="0.2">
      <c r="A2444" s="11">
        <f t="shared" si="117"/>
        <v>2443</v>
      </c>
      <c r="B2444" s="6" t="str">
        <f>IF(A2444="","",VLOOKUP($A2444,超越经验表!$A:$B,2,))</f>
        <v>22.74万亿</v>
      </c>
      <c r="C2444" s="6">
        <f>IF(A2444="","",VLOOKUP($A2444,超越经验表!$A:$C,3,))</f>
        <v>22736000000000</v>
      </c>
      <c r="D2444" s="6">
        <f>IF(A2444="","",VLOOKUP($A2444,超越经验表!$A:$D,4,))</f>
        <v>2</v>
      </c>
      <c r="E2444" s="6" t="str">
        <f t="shared" si="115"/>
        <v>2.46万兆</v>
      </c>
      <c r="F2444" s="6">
        <f>IF(A2444="","",VLOOKUP($A2444,超越经验表!$A:$F,6,)-VLOOKUP($A$3-1,超越经验表!$A:$F,6,))</f>
        <v>2.4599529370387048E+16</v>
      </c>
      <c r="G2444" s="6">
        <f>IF(A2444="","",VLOOKUP($A2444,超越经验表!$A:$G,7,)-VLOOKUP($A$3-1,超越经验表!$A:$G,7,))</f>
        <v>3385</v>
      </c>
      <c r="H2444" s="6">
        <f t="shared" si="116"/>
        <v>2443</v>
      </c>
    </row>
    <row r="2445" spans="1:8" x14ac:dyDescent="0.2">
      <c r="A2445" s="5">
        <f t="shared" si="117"/>
        <v>2444</v>
      </c>
      <c r="B2445" s="5" t="str">
        <f>IF(A2445="","",VLOOKUP($A2445,超越经验表!$A:$B,2,))</f>
        <v>22.74万亿</v>
      </c>
      <c r="C2445" s="5">
        <f>IF(A2445="","",VLOOKUP($A2445,超越经验表!$A:$C,3,))</f>
        <v>22744000000000</v>
      </c>
      <c r="D2445" s="5">
        <f>IF(A2445="","",VLOOKUP($A2445,超越经验表!$A:$D,4,))</f>
        <v>2</v>
      </c>
      <c r="E2445" s="5" t="str">
        <f t="shared" si="115"/>
        <v>2.46万兆</v>
      </c>
      <c r="F2445" s="5">
        <f>IF(A2445="","",VLOOKUP($A2445,超越经验表!$A:$F,6,)-VLOOKUP($A$3-1,超越经验表!$A:$F,6,))</f>
        <v>2.4622265370387048E+16</v>
      </c>
      <c r="G2445" s="5">
        <f>IF(A2445="","",VLOOKUP($A2445,超越经验表!$A:$G,7,)-VLOOKUP($A$3-1,超越经验表!$A:$G,7,))</f>
        <v>3387</v>
      </c>
      <c r="H2445" s="5">
        <f t="shared" si="116"/>
        <v>2444</v>
      </c>
    </row>
    <row r="2446" spans="1:8" x14ac:dyDescent="0.2">
      <c r="A2446" s="11">
        <f t="shared" si="117"/>
        <v>2445</v>
      </c>
      <c r="B2446" s="6" t="str">
        <f>IF(A2446="","",VLOOKUP($A2446,超越经验表!$A:$B,2,))</f>
        <v>22.75万亿</v>
      </c>
      <c r="C2446" s="6">
        <f>IF(A2446="","",VLOOKUP($A2446,超越经验表!$A:$C,3,))</f>
        <v>22752000000000</v>
      </c>
      <c r="D2446" s="6">
        <f>IF(A2446="","",VLOOKUP($A2446,超越经验表!$A:$D,4,))</f>
        <v>2</v>
      </c>
      <c r="E2446" s="6" t="str">
        <f t="shared" si="115"/>
        <v>2.46万兆</v>
      </c>
      <c r="F2446" s="6">
        <f>IF(A2446="","",VLOOKUP($A2446,超越经验表!$A:$F,6,)-VLOOKUP($A$3-1,超越经验表!$A:$F,6,))</f>
        <v>2.4645009370387048E+16</v>
      </c>
      <c r="G2446" s="6">
        <f>IF(A2446="","",VLOOKUP($A2446,超越经验表!$A:$G,7,)-VLOOKUP($A$3-1,超越经验表!$A:$G,7,))</f>
        <v>3389</v>
      </c>
      <c r="H2446" s="6">
        <f t="shared" si="116"/>
        <v>2445</v>
      </c>
    </row>
    <row r="2447" spans="1:8" x14ac:dyDescent="0.2">
      <c r="A2447" s="5">
        <f t="shared" si="117"/>
        <v>2446</v>
      </c>
      <c r="B2447" s="5" t="str">
        <f>IF(A2447="","",VLOOKUP($A2447,超越经验表!$A:$B,2,))</f>
        <v>22.76万亿</v>
      </c>
      <c r="C2447" s="5">
        <f>IF(A2447="","",VLOOKUP($A2447,超越经验表!$A:$C,3,))</f>
        <v>22760000000000</v>
      </c>
      <c r="D2447" s="5">
        <f>IF(A2447="","",VLOOKUP($A2447,超越经验表!$A:$D,4,))</f>
        <v>2</v>
      </c>
      <c r="E2447" s="5" t="str">
        <f t="shared" si="115"/>
        <v>2.47万兆</v>
      </c>
      <c r="F2447" s="5">
        <f>IF(A2447="","",VLOOKUP($A2447,超越经验表!$A:$F,6,)-VLOOKUP($A$3-1,超越经验表!$A:$F,6,))</f>
        <v>2.4667761370387048E+16</v>
      </c>
      <c r="G2447" s="5">
        <f>IF(A2447="","",VLOOKUP($A2447,超越经验表!$A:$G,7,)-VLOOKUP($A$3-1,超越经验表!$A:$G,7,))</f>
        <v>3391</v>
      </c>
      <c r="H2447" s="5">
        <f t="shared" si="116"/>
        <v>2446</v>
      </c>
    </row>
    <row r="2448" spans="1:8" x14ac:dyDescent="0.2">
      <c r="A2448" s="11">
        <f t="shared" si="117"/>
        <v>2447</v>
      </c>
      <c r="B2448" s="6" t="str">
        <f>IF(A2448="","",VLOOKUP($A2448,超越经验表!$A:$B,2,))</f>
        <v>22.77万亿</v>
      </c>
      <c r="C2448" s="6">
        <f>IF(A2448="","",VLOOKUP($A2448,超越经验表!$A:$C,3,))</f>
        <v>22768000000000</v>
      </c>
      <c r="D2448" s="6">
        <f>IF(A2448="","",VLOOKUP($A2448,超越经验表!$A:$D,4,))</f>
        <v>2</v>
      </c>
      <c r="E2448" s="6" t="str">
        <f t="shared" si="115"/>
        <v>2.47万兆</v>
      </c>
      <c r="F2448" s="6">
        <f>IF(A2448="","",VLOOKUP($A2448,超越经验表!$A:$F,6,)-VLOOKUP($A$3-1,超越经验表!$A:$F,6,))</f>
        <v>2.4690521370387048E+16</v>
      </c>
      <c r="G2448" s="6">
        <f>IF(A2448="","",VLOOKUP($A2448,超越经验表!$A:$G,7,)-VLOOKUP($A$3-1,超越经验表!$A:$G,7,))</f>
        <v>3393</v>
      </c>
      <c r="H2448" s="6">
        <f t="shared" si="116"/>
        <v>2447</v>
      </c>
    </row>
    <row r="2449" spans="1:8" x14ac:dyDescent="0.2">
      <c r="A2449" s="5">
        <f t="shared" si="117"/>
        <v>2448</v>
      </c>
      <c r="B2449" s="5" t="str">
        <f>IF(A2449="","",VLOOKUP($A2449,超越经验表!$A:$B,2,))</f>
        <v>22.78万亿</v>
      </c>
      <c r="C2449" s="5">
        <f>IF(A2449="","",VLOOKUP($A2449,超越经验表!$A:$C,3,))</f>
        <v>22776000000000</v>
      </c>
      <c r="D2449" s="5">
        <f>IF(A2449="","",VLOOKUP($A2449,超越经验表!$A:$D,4,))</f>
        <v>2</v>
      </c>
      <c r="E2449" s="5" t="str">
        <f t="shared" si="115"/>
        <v>2.47万兆</v>
      </c>
      <c r="F2449" s="5">
        <f>IF(A2449="","",VLOOKUP($A2449,超越经验表!$A:$F,6,)-VLOOKUP($A$3-1,超越经验表!$A:$F,6,))</f>
        <v>2.4713289370387048E+16</v>
      </c>
      <c r="G2449" s="5">
        <f>IF(A2449="","",VLOOKUP($A2449,超越经验表!$A:$G,7,)-VLOOKUP($A$3-1,超越经验表!$A:$G,7,))</f>
        <v>3395</v>
      </c>
      <c r="H2449" s="5">
        <f t="shared" si="116"/>
        <v>2448</v>
      </c>
    </row>
    <row r="2450" spans="1:8" x14ac:dyDescent="0.2">
      <c r="A2450" s="11">
        <f t="shared" si="117"/>
        <v>2449</v>
      </c>
      <c r="B2450" s="6" t="str">
        <f>IF(A2450="","",VLOOKUP($A2450,超越经验表!$A:$B,2,))</f>
        <v>22.78万亿</v>
      </c>
      <c r="C2450" s="6">
        <f>IF(A2450="","",VLOOKUP($A2450,超越经验表!$A:$C,3,))</f>
        <v>22784000000000</v>
      </c>
      <c r="D2450" s="6">
        <f>IF(A2450="","",VLOOKUP($A2450,超越经验表!$A:$D,4,))</f>
        <v>2</v>
      </c>
      <c r="E2450" s="6" t="str">
        <f t="shared" si="115"/>
        <v>2.47万兆</v>
      </c>
      <c r="F2450" s="6">
        <f>IF(A2450="","",VLOOKUP($A2450,超越经验表!$A:$F,6,)-VLOOKUP($A$3-1,超越经验表!$A:$F,6,))</f>
        <v>2.4736065370387048E+16</v>
      </c>
      <c r="G2450" s="6">
        <f>IF(A2450="","",VLOOKUP($A2450,超越经验表!$A:$G,7,)-VLOOKUP($A$3-1,超越经验表!$A:$G,7,))</f>
        <v>3397</v>
      </c>
      <c r="H2450" s="6">
        <f t="shared" si="116"/>
        <v>2449</v>
      </c>
    </row>
    <row r="2451" spans="1:8" x14ac:dyDescent="0.2">
      <c r="A2451" s="5">
        <f t="shared" si="117"/>
        <v>2450</v>
      </c>
      <c r="B2451" s="5" t="str">
        <f>IF(A2451="","",VLOOKUP($A2451,超越经验表!$A:$B,2,))</f>
        <v>22.79万亿</v>
      </c>
      <c r="C2451" s="5">
        <f>IF(A2451="","",VLOOKUP($A2451,超越经验表!$A:$C,3,))</f>
        <v>22792000000000</v>
      </c>
      <c r="D2451" s="5">
        <f>IF(A2451="","",VLOOKUP($A2451,超越经验表!$A:$D,4,))</f>
        <v>2</v>
      </c>
      <c r="E2451" s="5" t="str">
        <f t="shared" si="115"/>
        <v>2.48万兆</v>
      </c>
      <c r="F2451" s="5">
        <f>IF(A2451="","",VLOOKUP($A2451,超越经验表!$A:$F,6,)-VLOOKUP($A$3-1,超越经验表!$A:$F,6,))</f>
        <v>2.4758849370387048E+16</v>
      </c>
      <c r="G2451" s="5">
        <f>IF(A2451="","",VLOOKUP($A2451,超越经验表!$A:$G,7,)-VLOOKUP($A$3-1,超越经验表!$A:$G,7,))</f>
        <v>3399</v>
      </c>
      <c r="H2451" s="5">
        <f t="shared" si="116"/>
        <v>2450</v>
      </c>
    </row>
    <row r="2452" spans="1:8" x14ac:dyDescent="0.2">
      <c r="A2452" s="11">
        <f t="shared" si="117"/>
        <v>2451</v>
      </c>
      <c r="B2452" s="6" t="str">
        <f>IF(A2452="","",VLOOKUP($A2452,超越经验表!$A:$B,2,))</f>
        <v>22.8万亿</v>
      </c>
      <c r="C2452" s="6">
        <f>IF(A2452="","",VLOOKUP($A2452,超越经验表!$A:$C,3,))</f>
        <v>22800000000000</v>
      </c>
      <c r="D2452" s="6">
        <f>IF(A2452="","",VLOOKUP($A2452,超越经验表!$A:$D,4,))</f>
        <v>2</v>
      </c>
      <c r="E2452" s="6" t="str">
        <f t="shared" si="115"/>
        <v>2.48万兆</v>
      </c>
      <c r="F2452" s="6">
        <f>IF(A2452="","",VLOOKUP($A2452,超越经验表!$A:$F,6,)-VLOOKUP($A$3-1,超越经验表!$A:$F,6,))</f>
        <v>2.4781641370387048E+16</v>
      </c>
      <c r="G2452" s="6">
        <f>IF(A2452="","",VLOOKUP($A2452,超越经验表!$A:$G,7,)-VLOOKUP($A$3-1,超越经验表!$A:$G,7,))</f>
        <v>3401</v>
      </c>
      <c r="H2452" s="6">
        <f t="shared" si="116"/>
        <v>2451</v>
      </c>
    </row>
    <row r="2453" spans="1:8" x14ac:dyDescent="0.2">
      <c r="A2453" s="5">
        <f t="shared" si="117"/>
        <v>2452</v>
      </c>
      <c r="B2453" s="5" t="str">
        <f>IF(A2453="","",VLOOKUP($A2453,超越经验表!$A:$B,2,))</f>
        <v>22.81万亿</v>
      </c>
      <c r="C2453" s="5">
        <f>IF(A2453="","",VLOOKUP($A2453,超越经验表!$A:$C,3,))</f>
        <v>22808000000000</v>
      </c>
      <c r="D2453" s="5">
        <f>IF(A2453="","",VLOOKUP($A2453,超越经验表!$A:$D,4,))</f>
        <v>2</v>
      </c>
      <c r="E2453" s="5" t="str">
        <f t="shared" si="115"/>
        <v>2.48万兆</v>
      </c>
      <c r="F2453" s="5">
        <f>IF(A2453="","",VLOOKUP($A2453,超越经验表!$A:$F,6,)-VLOOKUP($A$3-1,超越经验表!$A:$F,6,))</f>
        <v>2.4804441370387048E+16</v>
      </c>
      <c r="G2453" s="5">
        <f>IF(A2453="","",VLOOKUP($A2453,超越经验表!$A:$G,7,)-VLOOKUP($A$3-1,超越经验表!$A:$G,7,))</f>
        <v>3403</v>
      </c>
      <c r="H2453" s="5">
        <f t="shared" si="116"/>
        <v>2452</v>
      </c>
    </row>
    <row r="2454" spans="1:8" x14ac:dyDescent="0.2">
      <c r="A2454" s="11">
        <f t="shared" si="117"/>
        <v>2453</v>
      </c>
      <c r="B2454" s="6" t="str">
        <f>IF(A2454="","",VLOOKUP($A2454,超越经验表!$A:$B,2,))</f>
        <v>22.82万亿</v>
      </c>
      <c r="C2454" s="6">
        <f>IF(A2454="","",VLOOKUP($A2454,超越经验表!$A:$C,3,))</f>
        <v>22816000000000</v>
      </c>
      <c r="D2454" s="6">
        <f>IF(A2454="","",VLOOKUP($A2454,超越经验表!$A:$D,4,))</f>
        <v>2</v>
      </c>
      <c r="E2454" s="6" t="str">
        <f t="shared" si="115"/>
        <v>2.48万兆</v>
      </c>
      <c r="F2454" s="6">
        <f>IF(A2454="","",VLOOKUP($A2454,超越经验表!$A:$F,6,)-VLOOKUP($A$3-1,超越经验表!$A:$F,6,))</f>
        <v>2.4827249370387048E+16</v>
      </c>
      <c r="G2454" s="6">
        <f>IF(A2454="","",VLOOKUP($A2454,超越经验表!$A:$G,7,)-VLOOKUP($A$3-1,超越经验表!$A:$G,7,))</f>
        <v>3405</v>
      </c>
      <c r="H2454" s="6">
        <f t="shared" si="116"/>
        <v>2453</v>
      </c>
    </row>
    <row r="2455" spans="1:8" x14ac:dyDescent="0.2">
      <c r="A2455" s="5">
        <f t="shared" si="117"/>
        <v>2454</v>
      </c>
      <c r="B2455" s="5" t="str">
        <f>IF(A2455="","",VLOOKUP($A2455,超越经验表!$A:$B,2,))</f>
        <v>22.82万亿</v>
      </c>
      <c r="C2455" s="5">
        <f>IF(A2455="","",VLOOKUP($A2455,超越经验表!$A:$C,3,))</f>
        <v>22824000000000</v>
      </c>
      <c r="D2455" s="5">
        <f>IF(A2455="","",VLOOKUP($A2455,超越经验表!$A:$D,4,))</f>
        <v>2</v>
      </c>
      <c r="E2455" s="5" t="str">
        <f t="shared" si="115"/>
        <v>2.49万兆</v>
      </c>
      <c r="F2455" s="5">
        <f>IF(A2455="","",VLOOKUP($A2455,超越经验表!$A:$F,6,)-VLOOKUP($A$3-1,超越经验表!$A:$F,6,))</f>
        <v>2.4850065370387048E+16</v>
      </c>
      <c r="G2455" s="5">
        <f>IF(A2455="","",VLOOKUP($A2455,超越经验表!$A:$G,7,)-VLOOKUP($A$3-1,超越经验表!$A:$G,7,))</f>
        <v>3407</v>
      </c>
      <c r="H2455" s="5">
        <f t="shared" si="116"/>
        <v>2454</v>
      </c>
    </row>
    <row r="2456" spans="1:8" x14ac:dyDescent="0.2">
      <c r="A2456" s="11">
        <f t="shared" si="117"/>
        <v>2455</v>
      </c>
      <c r="B2456" s="6" t="str">
        <f>IF(A2456="","",VLOOKUP($A2456,超越经验表!$A:$B,2,))</f>
        <v>22.83万亿</v>
      </c>
      <c r="C2456" s="6">
        <f>IF(A2456="","",VLOOKUP($A2456,超越经验表!$A:$C,3,))</f>
        <v>22832000000000</v>
      </c>
      <c r="D2456" s="6">
        <f>IF(A2456="","",VLOOKUP($A2456,超越经验表!$A:$D,4,))</f>
        <v>2</v>
      </c>
      <c r="E2456" s="6" t="str">
        <f t="shared" si="115"/>
        <v>2.49万兆</v>
      </c>
      <c r="F2456" s="6">
        <f>IF(A2456="","",VLOOKUP($A2456,超越经验表!$A:$F,6,)-VLOOKUP($A$3-1,超越经验表!$A:$F,6,))</f>
        <v>2.4872889370387048E+16</v>
      </c>
      <c r="G2456" s="6">
        <f>IF(A2456="","",VLOOKUP($A2456,超越经验表!$A:$G,7,)-VLOOKUP($A$3-1,超越经验表!$A:$G,7,))</f>
        <v>3409</v>
      </c>
      <c r="H2456" s="6">
        <f t="shared" si="116"/>
        <v>2455</v>
      </c>
    </row>
    <row r="2457" spans="1:8" x14ac:dyDescent="0.2">
      <c r="A2457" s="5">
        <f t="shared" si="117"/>
        <v>2456</v>
      </c>
      <c r="B2457" s="5" t="str">
        <f>IF(A2457="","",VLOOKUP($A2457,超越经验表!$A:$B,2,))</f>
        <v>22.84万亿</v>
      </c>
      <c r="C2457" s="5">
        <f>IF(A2457="","",VLOOKUP($A2457,超越经验表!$A:$C,3,))</f>
        <v>22840000000000</v>
      </c>
      <c r="D2457" s="5">
        <f>IF(A2457="","",VLOOKUP($A2457,超越经验表!$A:$D,4,))</f>
        <v>2</v>
      </c>
      <c r="E2457" s="5" t="str">
        <f t="shared" si="115"/>
        <v>2.49万兆</v>
      </c>
      <c r="F2457" s="5">
        <f>IF(A2457="","",VLOOKUP($A2457,超越经验表!$A:$F,6,)-VLOOKUP($A$3-1,超越经验表!$A:$F,6,))</f>
        <v>2.4895721370387048E+16</v>
      </c>
      <c r="G2457" s="5">
        <f>IF(A2457="","",VLOOKUP($A2457,超越经验表!$A:$G,7,)-VLOOKUP($A$3-1,超越经验表!$A:$G,7,))</f>
        <v>3411</v>
      </c>
      <c r="H2457" s="5">
        <f t="shared" si="116"/>
        <v>2456</v>
      </c>
    </row>
    <row r="2458" spans="1:8" x14ac:dyDescent="0.2">
      <c r="A2458" s="11">
        <f t="shared" si="117"/>
        <v>2457</v>
      </c>
      <c r="B2458" s="6" t="str">
        <f>IF(A2458="","",VLOOKUP($A2458,超越经验表!$A:$B,2,))</f>
        <v>22.85万亿</v>
      </c>
      <c r="C2458" s="6">
        <f>IF(A2458="","",VLOOKUP($A2458,超越经验表!$A:$C,3,))</f>
        <v>22848000000000</v>
      </c>
      <c r="D2458" s="6">
        <f>IF(A2458="","",VLOOKUP($A2458,超越经验表!$A:$D,4,))</f>
        <v>2</v>
      </c>
      <c r="E2458" s="6" t="str">
        <f t="shared" si="115"/>
        <v>2.49万兆</v>
      </c>
      <c r="F2458" s="6">
        <f>IF(A2458="","",VLOOKUP($A2458,超越经验表!$A:$F,6,)-VLOOKUP($A$3-1,超越经验表!$A:$F,6,))</f>
        <v>2.4918561370387048E+16</v>
      </c>
      <c r="G2458" s="6">
        <f>IF(A2458="","",VLOOKUP($A2458,超越经验表!$A:$G,7,)-VLOOKUP($A$3-1,超越经验表!$A:$G,7,))</f>
        <v>3413</v>
      </c>
      <c r="H2458" s="6">
        <f t="shared" si="116"/>
        <v>2457</v>
      </c>
    </row>
    <row r="2459" spans="1:8" x14ac:dyDescent="0.2">
      <c r="A2459" s="5">
        <f t="shared" si="117"/>
        <v>2458</v>
      </c>
      <c r="B2459" s="5" t="str">
        <f>IF(A2459="","",VLOOKUP($A2459,超越经验表!$A:$B,2,))</f>
        <v>22.86万亿</v>
      </c>
      <c r="C2459" s="5">
        <f>IF(A2459="","",VLOOKUP($A2459,超越经验表!$A:$C,3,))</f>
        <v>22856000000000</v>
      </c>
      <c r="D2459" s="5">
        <f>IF(A2459="","",VLOOKUP($A2459,超越经验表!$A:$D,4,))</f>
        <v>2</v>
      </c>
      <c r="E2459" s="5" t="str">
        <f t="shared" si="115"/>
        <v>2.49万兆</v>
      </c>
      <c r="F2459" s="5">
        <f>IF(A2459="","",VLOOKUP($A2459,超越经验表!$A:$F,6,)-VLOOKUP($A$3-1,超越经验表!$A:$F,6,))</f>
        <v>2.4941409370387048E+16</v>
      </c>
      <c r="G2459" s="5">
        <f>IF(A2459="","",VLOOKUP($A2459,超越经验表!$A:$G,7,)-VLOOKUP($A$3-1,超越经验表!$A:$G,7,))</f>
        <v>3415</v>
      </c>
      <c r="H2459" s="5">
        <f t="shared" si="116"/>
        <v>2458</v>
      </c>
    </row>
    <row r="2460" spans="1:8" x14ac:dyDescent="0.2">
      <c r="A2460" s="11">
        <f t="shared" si="117"/>
        <v>2459</v>
      </c>
      <c r="B2460" s="6" t="str">
        <f>IF(A2460="","",VLOOKUP($A2460,超越经验表!$A:$B,2,))</f>
        <v>22.86万亿</v>
      </c>
      <c r="C2460" s="6">
        <f>IF(A2460="","",VLOOKUP($A2460,超越经验表!$A:$C,3,))</f>
        <v>22864000000000</v>
      </c>
      <c r="D2460" s="6">
        <f>IF(A2460="","",VLOOKUP($A2460,超越经验表!$A:$D,4,))</f>
        <v>2</v>
      </c>
      <c r="E2460" s="6" t="str">
        <f t="shared" si="115"/>
        <v>2.5万兆</v>
      </c>
      <c r="F2460" s="6">
        <f>IF(A2460="","",VLOOKUP($A2460,超越经验表!$A:$F,6,)-VLOOKUP($A$3-1,超越经验表!$A:$F,6,))</f>
        <v>2.4964265370387048E+16</v>
      </c>
      <c r="G2460" s="6">
        <f>IF(A2460="","",VLOOKUP($A2460,超越经验表!$A:$G,7,)-VLOOKUP($A$3-1,超越经验表!$A:$G,7,))</f>
        <v>3417</v>
      </c>
      <c r="H2460" s="6">
        <f t="shared" si="116"/>
        <v>2459</v>
      </c>
    </row>
    <row r="2461" spans="1:8" x14ac:dyDescent="0.2">
      <c r="A2461" s="5">
        <f t="shared" si="117"/>
        <v>2460</v>
      </c>
      <c r="B2461" s="5" t="str">
        <f>IF(A2461="","",VLOOKUP($A2461,超越经验表!$A:$B,2,))</f>
        <v>22.87万亿</v>
      </c>
      <c r="C2461" s="5">
        <f>IF(A2461="","",VLOOKUP($A2461,超越经验表!$A:$C,3,))</f>
        <v>22872000000000</v>
      </c>
      <c r="D2461" s="5">
        <f>IF(A2461="","",VLOOKUP($A2461,超越经验表!$A:$D,4,))</f>
        <v>2</v>
      </c>
      <c r="E2461" s="5" t="str">
        <f t="shared" si="115"/>
        <v>2.5万兆</v>
      </c>
      <c r="F2461" s="5">
        <f>IF(A2461="","",VLOOKUP($A2461,超越经验表!$A:$F,6,)-VLOOKUP($A$3-1,超越经验表!$A:$F,6,))</f>
        <v>2.4987129370387048E+16</v>
      </c>
      <c r="G2461" s="5">
        <f>IF(A2461="","",VLOOKUP($A2461,超越经验表!$A:$G,7,)-VLOOKUP($A$3-1,超越经验表!$A:$G,7,))</f>
        <v>3419</v>
      </c>
      <c r="H2461" s="5">
        <f t="shared" si="116"/>
        <v>2460</v>
      </c>
    </row>
    <row r="2462" spans="1:8" x14ac:dyDescent="0.2">
      <c r="A2462" s="11">
        <f t="shared" si="117"/>
        <v>2461</v>
      </c>
      <c r="B2462" s="6" t="str">
        <f>IF(A2462="","",VLOOKUP($A2462,超越经验表!$A:$B,2,))</f>
        <v>22.88万亿</v>
      </c>
      <c r="C2462" s="6">
        <f>IF(A2462="","",VLOOKUP($A2462,超越经验表!$A:$C,3,))</f>
        <v>22880000000000</v>
      </c>
      <c r="D2462" s="6">
        <f>IF(A2462="","",VLOOKUP($A2462,超越经验表!$A:$D,4,))</f>
        <v>2</v>
      </c>
      <c r="E2462" s="6" t="str">
        <f t="shared" si="115"/>
        <v>2.5万兆</v>
      </c>
      <c r="F2462" s="6">
        <f>IF(A2462="","",VLOOKUP($A2462,超越经验表!$A:$F,6,)-VLOOKUP($A$3-1,超越经验表!$A:$F,6,))</f>
        <v>2.5010001370387048E+16</v>
      </c>
      <c r="G2462" s="6">
        <f>IF(A2462="","",VLOOKUP($A2462,超越经验表!$A:$G,7,)-VLOOKUP($A$3-1,超越经验表!$A:$G,7,))</f>
        <v>3421</v>
      </c>
      <c r="H2462" s="6">
        <f t="shared" si="116"/>
        <v>2461</v>
      </c>
    </row>
    <row r="2463" spans="1:8" x14ac:dyDescent="0.2">
      <c r="A2463" s="5">
        <f t="shared" si="117"/>
        <v>2462</v>
      </c>
      <c r="B2463" s="5" t="str">
        <f>IF(A2463="","",VLOOKUP($A2463,超越经验表!$A:$B,2,))</f>
        <v>22.89万亿</v>
      </c>
      <c r="C2463" s="5">
        <f>IF(A2463="","",VLOOKUP($A2463,超越经验表!$A:$C,3,))</f>
        <v>22888000000000</v>
      </c>
      <c r="D2463" s="5">
        <f>IF(A2463="","",VLOOKUP($A2463,超越经验表!$A:$D,4,))</f>
        <v>2</v>
      </c>
      <c r="E2463" s="5" t="str">
        <f t="shared" si="115"/>
        <v>2.5万兆</v>
      </c>
      <c r="F2463" s="5">
        <f>IF(A2463="","",VLOOKUP($A2463,超越经验表!$A:$F,6,)-VLOOKUP($A$3-1,超越经验表!$A:$F,6,))</f>
        <v>2.5032881370387048E+16</v>
      </c>
      <c r="G2463" s="5">
        <f>IF(A2463="","",VLOOKUP($A2463,超越经验表!$A:$G,7,)-VLOOKUP($A$3-1,超越经验表!$A:$G,7,))</f>
        <v>3423</v>
      </c>
      <c r="H2463" s="5">
        <f t="shared" si="116"/>
        <v>2462</v>
      </c>
    </row>
    <row r="2464" spans="1:8" x14ac:dyDescent="0.2">
      <c r="A2464" s="11">
        <f t="shared" si="117"/>
        <v>2463</v>
      </c>
      <c r="B2464" s="6" t="str">
        <f>IF(A2464="","",VLOOKUP($A2464,超越经验表!$A:$B,2,))</f>
        <v>22.9万亿</v>
      </c>
      <c r="C2464" s="6">
        <f>IF(A2464="","",VLOOKUP($A2464,超越经验表!$A:$C,3,))</f>
        <v>22896000000000</v>
      </c>
      <c r="D2464" s="6">
        <f>IF(A2464="","",VLOOKUP($A2464,超越经验表!$A:$D,4,))</f>
        <v>2</v>
      </c>
      <c r="E2464" s="6" t="str">
        <f t="shared" si="115"/>
        <v>2.51万兆</v>
      </c>
      <c r="F2464" s="6">
        <f>IF(A2464="","",VLOOKUP($A2464,超越经验表!$A:$F,6,)-VLOOKUP($A$3-1,超越经验表!$A:$F,6,))</f>
        <v>2.5055769370387048E+16</v>
      </c>
      <c r="G2464" s="6">
        <f>IF(A2464="","",VLOOKUP($A2464,超越经验表!$A:$G,7,)-VLOOKUP($A$3-1,超越经验表!$A:$G,7,))</f>
        <v>3425</v>
      </c>
      <c r="H2464" s="6">
        <f t="shared" si="116"/>
        <v>2463</v>
      </c>
    </row>
    <row r="2465" spans="1:8" x14ac:dyDescent="0.2">
      <c r="A2465" s="5">
        <f t="shared" si="117"/>
        <v>2464</v>
      </c>
      <c r="B2465" s="5" t="str">
        <f>IF(A2465="","",VLOOKUP($A2465,超越经验表!$A:$B,2,))</f>
        <v>22.9万亿</v>
      </c>
      <c r="C2465" s="5">
        <f>IF(A2465="","",VLOOKUP($A2465,超越经验表!$A:$C,3,))</f>
        <v>22904000000000</v>
      </c>
      <c r="D2465" s="5">
        <f>IF(A2465="","",VLOOKUP($A2465,超越经验表!$A:$D,4,))</f>
        <v>2</v>
      </c>
      <c r="E2465" s="5" t="str">
        <f t="shared" si="115"/>
        <v>2.51万兆</v>
      </c>
      <c r="F2465" s="5">
        <f>IF(A2465="","",VLOOKUP($A2465,超越经验表!$A:$F,6,)-VLOOKUP($A$3-1,超越经验表!$A:$F,6,))</f>
        <v>2.5078665370387048E+16</v>
      </c>
      <c r="G2465" s="5">
        <f>IF(A2465="","",VLOOKUP($A2465,超越经验表!$A:$G,7,)-VLOOKUP($A$3-1,超越经验表!$A:$G,7,))</f>
        <v>3427</v>
      </c>
      <c r="H2465" s="5">
        <f t="shared" si="116"/>
        <v>2464</v>
      </c>
    </row>
    <row r="2466" spans="1:8" x14ac:dyDescent="0.2">
      <c r="A2466" s="11">
        <f t="shared" si="117"/>
        <v>2465</v>
      </c>
      <c r="B2466" s="6" t="str">
        <f>IF(A2466="","",VLOOKUP($A2466,超越经验表!$A:$B,2,))</f>
        <v>22.91万亿</v>
      </c>
      <c r="C2466" s="6">
        <f>IF(A2466="","",VLOOKUP($A2466,超越经验表!$A:$C,3,))</f>
        <v>22912000000000</v>
      </c>
      <c r="D2466" s="6">
        <f>IF(A2466="","",VLOOKUP($A2466,超越经验表!$A:$D,4,))</f>
        <v>2</v>
      </c>
      <c r="E2466" s="6" t="str">
        <f t="shared" si="115"/>
        <v>2.51万兆</v>
      </c>
      <c r="F2466" s="6">
        <f>IF(A2466="","",VLOOKUP($A2466,超越经验表!$A:$F,6,)-VLOOKUP($A$3-1,超越经验表!$A:$F,6,))</f>
        <v>2.5101569370387048E+16</v>
      </c>
      <c r="G2466" s="6">
        <f>IF(A2466="","",VLOOKUP($A2466,超越经验表!$A:$G,7,)-VLOOKUP($A$3-1,超越经验表!$A:$G,7,))</f>
        <v>3429</v>
      </c>
      <c r="H2466" s="6">
        <f t="shared" si="116"/>
        <v>2465</v>
      </c>
    </row>
    <row r="2467" spans="1:8" x14ac:dyDescent="0.2">
      <c r="A2467" s="5">
        <f t="shared" si="117"/>
        <v>2466</v>
      </c>
      <c r="B2467" s="5" t="str">
        <f>IF(A2467="","",VLOOKUP($A2467,超越经验表!$A:$B,2,))</f>
        <v>22.92万亿</v>
      </c>
      <c r="C2467" s="5">
        <f>IF(A2467="","",VLOOKUP($A2467,超越经验表!$A:$C,3,))</f>
        <v>22920000000000</v>
      </c>
      <c r="D2467" s="5">
        <f>IF(A2467="","",VLOOKUP($A2467,超越经验表!$A:$D,4,))</f>
        <v>2</v>
      </c>
      <c r="E2467" s="5" t="str">
        <f t="shared" si="115"/>
        <v>2.51万兆</v>
      </c>
      <c r="F2467" s="5">
        <f>IF(A2467="","",VLOOKUP($A2467,超越经验表!$A:$F,6,)-VLOOKUP($A$3-1,超越经验表!$A:$F,6,))</f>
        <v>2.5124481370387048E+16</v>
      </c>
      <c r="G2467" s="5">
        <f>IF(A2467="","",VLOOKUP($A2467,超越经验表!$A:$G,7,)-VLOOKUP($A$3-1,超越经验表!$A:$G,7,))</f>
        <v>3431</v>
      </c>
      <c r="H2467" s="5">
        <f t="shared" si="116"/>
        <v>2466</v>
      </c>
    </row>
    <row r="2468" spans="1:8" x14ac:dyDescent="0.2">
      <c r="A2468" s="11">
        <f t="shared" si="117"/>
        <v>2467</v>
      </c>
      <c r="B2468" s="6" t="str">
        <f>IF(A2468="","",VLOOKUP($A2468,超越经验表!$A:$B,2,))</f>
        <v>22.93万亿</v>
      </c>
      <c r="C2468" s="6">
        <f>IF(A2468="","",VLOOKUP($A2468,超越经验表!$A:$C,3,))</f>
        <v>22928000000000</v>
      </c>
      <c r="D2468" s="6">
        <f>IF(A2468="","",VLOOKUP($A2468,超越经验表!$A:$D,4,))</f>
        <v>2</v>
      </c>
      <c r="E2468" s="6" t="str">
        <f t="shared" si="115"/>
        <v>2.51万兆</v>
      </c>
      <c r="F2468" s="6">
        <f>IF(A2468="","",VLOOKUP($A2468,超越经验表!$A:$F,6,)-VLOOKUP($A$3-1,超越经验表!$A:$F,6,))</f>
        <v>2.5147401370387048E+16</v>
      </c>
      <c r="G2468" s="6">
        <f>IF(A2468="","",VLOOKUP($A2468,超越经验表!$A:$G,7,)-VLOOKUP($A$3-1,超越经验表!$A:$G,7,))</f>
        <v>3433</v>
      </c>
      <c r="H2468" s="6">
        <f t="shared" si="116"/>
        <v>2467</v>
      </c>
    </row>
    <row r="2469" spans="1:8" x14ac:dyDescent="0.2">
      <c r="A2469" s="5">
        <f t="shared" si="117"/>
        <v>2468</v>
      </c>
      <c r="B2469" s="5" t="str">
        <f>IF(A2469="","",VLOOKUP($A2469,超越经验表!$A:$B,2,))</f>
        <v>22.94万亿</v>
      </c>
      <c r="C2469" s="5">
        <f>IF(A2469="","",VLOOKUP($A2469,超越经验表!$A:$C,3,))</f>
        <v>22936000000000</v>
      </c>
      <c r="D2469" s="5">
        <f>IF(A2469="","",VLOOKUP($A2469,超越经验表!$A:$D,4,))</f>
        <v>2</v>
      </c>
      <c r="E2469" s="5" t="str">
        <f t="shared" si="115"/>
        <v>2.52万兆</v>
      </c>
      <c r="F2469" s="5">
        <f>IF(A2469="","",VLOOKUP($A2469,超越经验表!$A:$F,6,)-VLOOKUP($A$3-1,超越经验表!$A:$F,6,))</f>
        <v>2.5170329370387048E+16</v>
      </c>
      <c r="G2469" s="5">
        <f>IF(A2469="","",VLOOKUP($A2469,超越经验表!$A:$G,7,)-VLOOKUP($A$3-1,超越经验表!$A:$G,7,))</f>
        <v>3435</v>
      </c>
      <c r="H2469" s="5">
        <f t="shared" si="116"/>
        <v>2468</v>
      </c>
    </row>
    <row r="2470" spans="1:8" x14ac:dyDescent="0.2">
      <c r="A2470" s="11">
        <f t="shared" si="117"/>
        <v>2469</v>
      </c>
      <c r="B2470" s="6" t="str">
        <f>IF(A2470="","",VLOOKUP($A2470,超越经验表!$A:$B,2,))</f>
        <v>22.94万亿</v>
      </c>
      <c r="C2470" s="6">
        <f>IF(A2470="","",VLOOKUP($A2470,超越经验表!$A:$C,3,))</f>
        <v>22944000000000</v>
      </c>
      <c r="D2470" s="6">
        <f>IF(A2470="","",VLOOKUP($A2470,超越经验表!$A:$D,4,))</f>
        <v>2</v>
      </c>
      <c r="E2470" s="6" t="str">
        <f t="shared" si="115"/>
        <v>2.52万兆</v>
      </c>
      <c r="F2470" s="6">
        <f>IF(A2470="","",VLOOKUP($A2470,超越经验表!$A:$F,6,)-VLOOKUP($A$3-1,超越经验表!$A:$F,6,))</f>
        <v>2.5193265370387048E+16</v>
      </c>
      <c r="G2470" s="6">
        <f>IF(A2470="","",VLOOKUP($A2470,超越经验表!$A:$G,7,)-VLOOKUP($A$3-1,超越经验表!$A:$G,7,))</f>
        <v>3437</v>
      </c>
      <c r="H2470" s="6">
        <f t="shared" si="116"/>
        <v>2469</v>
      </c>
    </row>
    <row r="2471" spans="1:8" x14ac:dyDescent="0.2">
      <c r="A2471" s="5">
        <f t="shared" si="117"/>
        <v>2470</v>
      </c>
      <c r="B2471" s="5" t="str">
        <f>IF(A2471="","",VLOOKUP($A2471,超越经验表!$A:$B,2,))</f>
        <v>22.95万亿</v>
      </c>
      <c r="C2471" s="5">
        <f>IF(A2471="","",VLOOKUP($A2471,超越经验表!$A:$C,3,))</f>
        <v>22952000000000</v>
      </c>
      <c r="D2471" s="5">
        <f>IF(A2471="","",VLOOKUP($A2471,超越经验表!$A:$D,4,))</f>
        <v>2</v>
      </c>
      <c r="E2471" s="5" t="str">
        <f t="shared" si="115"/>
        <v>2.52万兆</v>
      </c>
      <c r="F2471" s="5">
        <f>IF(A2471="","",VLOOKUP($A2471,超越经验表!$A:$F,6,)-VLOOKUP($A$3-1,超越经验表!$A:$F,6,))</f>
        <v>2.5216209370387048E+16</v>
      </c>
      <c r="G2471" s="5">
        <f>IF(A2471="","",VLOOKUP($A2471,超越经验表!$A:$G,7,)-VLOOKUP($A$3-1,超越经验表!$A:$G,7,))</f>
        <v>3439</v>
      </c>
      <c r="H2471" s="5">
        <f t="shared" si="116"/>
        <v>2470</v>
      </c>
    </row>
    <row r="2472" spans="1:8" x14ac:dyDescent="0.2">
      <c r="A2472" s="11">
        <f t="shared" si="117"/>
        <v>2471</v>
      </c>
      <c r="B2472" s="6" t="str">
        <f>IF(A2472="","",VLOOKUP($A2472,超越经验表!$A:$B,2,))</f>
        <v>22.96万亿</v>
      </c>
      <c r="C2472" s="6">
        <f>IF(A2472="","",VLOOKUP($A2472,超越经验表!$A:$C,3,))</f>
        <v>22960000000000</v>
      </c>
      <c r="D2472" s="6">
        <f>IF(A2472="","",VLOOKUP($A2472,超越经验表!$A:$D,4,))</f>
        <v>2</v>
      </c>
      <c r="E2472" s="6" t="str">
        <f t="shared" si="115"/>
        <v>2.52万兆</v>
      </c>
      <c r="F2472" s="6">
        <f>IF(A2472="","",VLOOKUP($A2472,超越经验表!$A:$F,6,)-VLOOKUP($A$3-1,超越经验表!$A:$F,6,))</f>
        <v>2.5239161370387048E+16</v>
      </c>
      <c r="G2472" s="6">
        <f>IF(A2472="","",VLOOKUP($A2472,超越经验表!$A:$G,7,)-VLOOKUP($A$3-1,超越经验表!$A:$G,7,))</f>
        <v>3441</v>
      </c>
      <c r="H2472" s="6">
        <f t="shared" si="116"/>
        <v>2471</v>
      </c>
    </row>
    <row r="2473" spans="1:8" x14ac:dyDescent="0.2">
      <c r="A2473" s="5">
        <f t="shared" si="117"/>
        <v>2472</v>
      </c>
      <c r="B2473" s="5" t="str">
        <f>IF(A2473="","",VLOOKUP($A2473,超越经验表!$A:$B,2,))</f>
        <v>22.97万亿</v>
      </c>
      <c r="C2473" s="5">
        <f>IF(A2473="","",VLOOKUP($A2473,超越经验表!$A:$C,3,))</f>
        <v>22968000000000</v>
      </c>
      <c r="D2473" s="5">
        <f>IF(A2473="","",VLOOKUP($A2473,超越经验表!$A:$D,4,))</f>
        <v>2</v>
      </c>
      <c r="E2473" s="5" t="str">
        <f t="shared" si="115"/>
        <v>2.53万兆</v>
      </c>
      <c r="F2473" s="5">
        <f>IF(A2473="","",VLOOKUP($A2473,超越经验表!$A:$F,6,)-VLOOKUP($A$3-1,超越经验表!$A:$F,6,))</f>
        <v>2.5262121370387048E+16</v>
      </c>
      <c r="G2473" s="5">
        <f>IF(A2473="","",VLOOKUP($A2473,超越经验表!$A:$G,7,)-VLOOKUP($A$3-1,超越经验表!$A:$G,7,))</f>
        <v>3443</v>
      </c>
      <c r="H2473" s="5">
        <f t="shared" si="116"/>
        <v>2472</v>
      </c>
    </row>
    <row r="2474" spans="1:8" x14ac:dyDescent="0.2">
      <c r="A2474" s="11">
        <f t="shared" si="117"/>
        <v>2473</v>
      </c>
      <c r="B2474" s="6" t="str">
        <f>IF(A2474="","",VLOOKUP($A2474,超越经验表!$A:$B,2,))</f>
        <v>22.98万亿</v>
      </c>
      <c r="C2474" s="6">
        <f>IF(A2474="","",VLOOKUP($A2474,超越经验表!$A:$C,3,))</f>
        <v>22976000000000</v>
      </c>
      <c r="D2474" s="6">
        <f>IF(A2474="","",VLOOKUP($A2474,超越经验表!$A:$D,4,))</f>
        <v>2</v>
      </c>
      <c r="E2474" s="6" t="str">
        <f t="shared" si="115"/>
        <v>2.53万兆</v>
      </c>
      <c r="F2474" s="6">
        <f>IF(A2474="","",VLOOKUP($A2474,超越经验表!$A:$F,6,)-VLOOKUP($A$3-1,超越经验表!$A:$F,6,))</f>
        <v>2.5285089370387048E+16</v>
      </c>
      <c r="G2474" s="6">
        <f>IF(A2474="","",VLOOKUP($A2474,超越经验表!$A:$G,7,)-VLOOKUP($A$3-1,超越经验表!$A:$G,7,))</f>
        <v>3445</v>
      </c>
      <c r="H2474" s="6">
        <f t="shared" si="116"/>
        <v>2473</v>
      </c>
    </row>
    <row r="2475" spans="1:8" x14ac:dyDescent="0.2">
      <c r="A2475" s="5">
        <f t="shared" si="117"/>
        <v>2474</v>
      </c>
      <c r="B2475" s="5" t="str">
        <f>IF(A2475="","",VLOOKUP($A2475,超越经验表!$A:$B,2,))</f>
        <v>22.98万亿</v>
      </c>
      <c r="C2475" s="5">
        <f>IF(A2475="","",VLOOKUP($A2475,超越经验表!$A:$C,3,))</f>
        <v>22984000000000</v>
      </c>
      <c r="D2475" s="5">
        <f>IF(A2475="","",VLOOKUP($A2475,超越经验表!$A:$D,4,))</f>
        <v>2</v>
      </c>
      <c r="E2475" s="5" t="str">
        <f t="shared" si="115"/>
        <v>2.53万兆</v>
      </c>
      <c r="F2475" s="5">
        <f>IF(A2475="","",VLOOKUP($A2475,超越经验表!$A:$F,6,)-VLOOKUP($A$3-1,超越经验表!$A:$F,6,))</f>
        <v>2.5308065370387048E+16</v>
      </c>
      <c r="G2475" s="5">
        <f>IF(A2475="","",VLOOKUP($A2475,超越经验表!$A:$G,7,)-VLOOKUP($A$3-1,超越经验表!$A:$G,7,))</f>
        <v>3447</v>
      </c>
      <c r="H2475" s="5">
        <f t="shared" si="116"/>
        <v>2474</v>
      </c>
    </row>
    <row r="2476" spans="1:8" x14ac:dyDescent="0.2">
      <c r="A2476" s="11">
        <f t="shared" si="117"/>
        <v>2475</v>
      </c>
      <c r="B2476" s="6" t="str">
        <f>IF(A2476="","",VLOOKUP($A2476,超越经验表!$A:$B,2,))</f>
        <v>22.99万亿</v>
      </c>
      <c r="C2476" s="6">
        <f>IF(A2476="","",VLOOKUP($A2476,超越经验表!$A:$C,3,))</f>
        <v>22992000000000</v>
      </c>
      <c r="D2476" s="6">
        <f>IF(A2476="","",VLOOKUP($A2476,超越经验表!$A:$D,4,))</f>
        <v>2</v>
      </c>
      <c r="E2476" s="6" t="str">
        <f t="shared" si="115"/>
        <v>2.53万兆</v>
      </c>
      <c r="F2476" s="6">
        <f>IF(A2476="","",VLOOKUP($A2476,超越经验表!$A:$F,6,)-VLOOKUP($A$3-1,超越经验表!$A:$F,6,))</f>
        <v>2.5331049370387048E+16</v>
      </c>
      <c r="G2476" s="6">
        <f>IF(A2476="","",VLOOKUP($A2476,超越经验表!$A:$G,7,)-VLOOKUP($A$3-1,超越经验表!$A:$G,7,))</f>
        <v>3449</v>
      </c>
      <c r="H2476" s="6">
        <f t="shared" si="116"/>
        <v>2475</v>
      </c>
    </row>
    <row r="2477" spans="1:8" x14ac:dyDescent="0.2">
      <c r="A2477" s="5">
        <f t="shared" si="117"/>
        <v>2476</v>
      </c>
      <c r="B2477" s="5" t="str">
        <f>IF(A2477="","",VLOOKUP($A2477,超越经验表!$A:$B,2,))</f>
        <v>23万亿</v>
      </c>
      <c r="C2477" s="5">
        <f>IF(A2477="","",VLOOKUP($A2477,超越经验表!$A:$C,3,))</f>
        <v>23000000000000</v>
      </c>
      <c r="D2477" s="5">
        <f>IF(A2477="","",VLOOKUP($A2477,超越经验表!$A:$D,4,))</f>
        <v>2</v>
      </c>
      <c r="E2477" s="5" t="str">
        <f t="shared" si="115"/>
        <v>2.54万兆</v>
      </c>
      <c r="F2477" s="5">
        <f>IF(A2477="","",VLOOKUP($A2477,超越经验表!$A:$F,6,)-VLOOKUP($A$3-1,超越经验表!$A:$F,6,))</f>
        <v>2.5354041370387048E+16</v>
      </c>
      <c r="G2477" s="5">
        <f>IF(A2477="","",VLOOKUP($A2477,超越经验表!$A:$G,7,)-VLOOKUP($A$3-1,超越经验表!$A:$G,7,))</f>
        <v>3451</v>
      </c>
      <c r="H2477" s="5">
        <f t="shared" si="116"/>
        <v>2476</v>
      </c>
    </row>
    <row r="2478" spans="1:8" x14ac:dyDescent="0.2">
      <c r="A2478" s="11">
        <f t="shared" si="117"/>
        <v>2477</v>
      </c>
      <c r="B2478" s="6" t="str">
        <f>IF(A2478="","",VLOOKUP($A2478,超越经验表!$A:$B,2,))</f>
        <v>23.01万亿</v>
      </c>
      <c r="C2478" s="6">
        <f>IF(A2478="","",VLOOKUP($A2478,超越经验表!$A:$C,3,))</f>
        <v>23008000000000</v>
      </c>
      <c r="D2478" s="6">
        <f>IF(A2478="","",VLOOKUP($A2478,超越经验表!$A:$D,4,))</f>
        <v>2</v>
      </c>
      <c r="E2478" s="6" t="str">
        <f t="shared" si="115"/>
        <v>2.54万兆</v>
      </c>
      <c r="F2478" s="6">
        <f>IF(A2478="","",VLOOKUP($A2478,超越经验表!$A:$F,6,)-VLOOKUP($A$3-1,超越经验表!$A:$F,6,))</f>
        <v>2.5377041370387048E+16</v>
      </c>
      <c r="G2478" s="6">
        <f>IF(A2478="","",VLOOKUP($A2478,超越经验表!$A:$G,7,)-VLOOKUP($A$3-1,超越经验表!$A:$G,7,))</f>
        <v>3453</v>
      </c>
      <c r="H2478" s="6">
        <f t="shared" si="116"/>
        <v>2477</v>
      </c>
    </row>
    <row r="2479" spans="1:8" x14ac:dyDescent="0.2">
      <c r="A2479" s="5">
        <f t="shared" si="117"/>
        <v>2478</v>
      </c>
      <c r="B2479" s="5" t="str">
        <f>IF(A2479="","",VLOOKUP($A2479,超越经验表!$A:$B,2,))</f>
        <v>23.02万亿</v>
      </c>
      <c r="C2479" s="5">
        <f>IF(A2479="","",VLOOKUP($A2479,超越经验表!$A:$C,3,))</f>
        <v>23016000000000</v>
      </c>
      <c r="D2479" s="5">
        <f>IF(A2479="","",VLOOKUP($A2479,超越经验表!$A:$D,4,))</f>
        <v>2</v>
      </c>
      <c r="E2479" s="5" t="str">
        <f t="shared" si="115"/>
        <v>2.54万兆</v>
      </c>
      <c r="F2479" s="5">
        <f>IF(A2479="","",VLOOKUP($A2479,超越经验表!$A:$F,6,)-VLOOKUP($A$3-1,超越经验表!$A:$F,6,))</f>
        <v>2.5400049370387048E+16</v>
      </c>
      <c r="G2479" s="5">
        <f>IF(A2479="","",VLOOKUP($A2479,超越经验表!$A:$G,7,)-VLOOKUP($A$3-1,超越经验表!$A:$G,7,))</f>
        <v>3455</v>
      </c>
      <c r="H2479" s="5">
        <f t="shared" si="116"/>
        <v>2478</v>
      </c>
    </row>
    <row r="2480" spans="1:8" x14ac:dyDescent="0.2">
      <c r="A2480" s="11">
        <f t="shared" si="117"/>
        <v>2479</v>
      </c>
      <c r="B2480" s="6" t="str">
        <f>IF(A2480="","",VLOOKUP($A2480,超越经验表!$A:$B,2,))</f>
        <v>23.02万亿</v>
      </c>
      <c r="C2480" s="6">
        <f>IF(A2480="","",VLOOKUP($A2480,超越经验表!$A:$C,3,))</f>
        <v>23024000000000</v>
      </c>
      <c r="D2480" s="6">
        <f>IF(A2480="","",VLOOKUP($A2480,超越经验表!$A:$D,4,))</f>
        <v>2</v>
      </c>
      <c r="E2480" s="6" t="str">
        <f t="shared" si="115"/>
        <v>2.54万兆</v>
      </c>
      <c r="F2480" s="6">
        <f>IF(A2480="","",VLOOKUP($A2480,超越经验表!$A:$F,6,)-VLOOKUP($A$3-1,超越经验表!$A:$F,6,))</f>
        <v>2.5423065370387048E+16</v>
      </c>
      <c r="G2480" s="6">
        <f>IF(A2480="","",VLOOKUP($A2480,超越经验表!$A:$G,7,)-VLOOKUP($A$3-1,超越经验表!$A:$G,7,))</f>
        <v>3457</v>
      </c>
      <c r="H2480" s="6">
        <f t="shared" si="116"/>
        <v>2479</v>
      </c>
    </row>
    <row r="2481" spans="1:8" x14ac:dyDescent="0.2">
      <c r="A2481" s="5">
        <f t="shared" si="117"/>
        <v>2480</v>
      </c>
      <c r="B2481" s="5" t="str">
        <f>IF(A2481="","",VLOOKUP($A2481,超越经验表!$A:$B,2,))</f>
        <v>23.03万亿</v>
      </c>
      <c r="C2481" s="5">
        <f>IF(A2481="","",VLOOKUP($A2481,超越经验表!$A:$C,3,))</f>
        <v>23032000000000</v>
      </c>
      <c r="D2481" s="5">
        <f>IF(A2481="","",VLOOKUP($A2481,超越经验表!$A:$D,4,))</f>
        <v>2</v>
      </c>
      <c r="E2481" s="5" t="str">
        <f t="shared" si="115"/>
        <v>2.54万兆</v>
      </c>
      <c r="F2481" s="5">
        <f>IF(A2481="","",VLOOKUP($A2481,超越经验表!$A:$F,6,)-VLOOKUP($A$3-1,超越经验表!$A:$F,6,))</f>
        <v>2.5446089370387048E+16</v>
      </c>
      <c r="G2481" s="5">
        <f>IF(A2481="","",VLOOKUP($A2481,超越经验表!$A:$G,7,)-VLOOKUP($A$3-1,超越经验表!$A:$G,7,))</f>
        <v>3459</v>
      </c>
      <c r="H2481" s="5">
        <f t="shared" si="116"/>
        <v>2480</v>
      </c>
    </row>
    <row r="2482" spans="1:8" x14ac:dyDescent="0.2">
      <c r="A2482" s="11">
        <f t="shared" si="117"/>
        <v>2481</v>
      </c>
      <c r="B2482" s="6" t="str">
        <f>IF(A2482="","",VLOOKUP($A2482,超越经验表!$A:$B,2,))</f>
        <v>23.04万亿</v>
      </c>
      <c r="C2482" s="6">
        <f>IF(A2482="","",VLOOKUP($A2482,超越经验表!$A:$C,3,))</f>
        <v>23040000000000</v>
      </c>
      <c r="D2482" s="6">
        <f>IF(A2482="","",VLOOKUP($A2482,超越经验表!$A:$D,4,))</f>
        <v>2</v>
      </c>
      <c r="E2482" s="6" t="str">
        <f t="shared" si="115"/>
        <v>2.55万兆</v>
      </c>
      <c r="F2482" s="6">
        <f>IF(A2482="","",VLOOKUP($A2482,超越经验表!$A:$F,6,)-VLOOKUP($A$3-1,超越经验表!$A:$F,6,))</f>
        <v>2.5469121370387048E+16</v>
      </c>
      <c r="G2482" s="6">
        <f>IF(A2482="","",VLOOKUP($A2482,超越经验表!$A:$G,7,)-VLOOKUP($A$3-1,超越经验表!$A:$G,7,))</f>
        <v>3461</v>
      </c>
      <c r="H2482" s="6">
        <f t="shared" si="116"/>
        <v>2481</v>
      </c>
    </row>
    <row r="2483" spans="1:8" x14ac:dyDescent="0.2">
      <c r="A2483" s="5">
        <f t="shared" si="117"/>
        <v>2482</v>
      </c>
      <c r="B2483" s="5" t="str">
        <f>IF(A2483="","",VLOOKUP($A2483,超越经验表!$A:$B,2,))</f>
        <v>23.05万亿</v>
      </c>
      <c r="C2483" s="5">
        <f>IF(A2483="","",VLOOKUP($A2483,超越经验表!$A:$C,3,))</f>
        <v>23048000000000</v>
      </c>
      <c r="D2483" s="5">
        <f>IF(A2483="","",VLOOKUP($A2483,超越经验表!$A:$D,4,))</f>
        <v>2</v>
      </c>
      <c r="E2483" s="5" t="str">
        <f t="shared" si="115"/>
        <v>2.55万兆</v>
      </c>
      <c r="F2483" s="5">
        <f>IF(A2483="","",VLOOKUP($A2483,超越经验表!$A:$F,6,)-VLOOKUP($A$3-1,超越经验表!$A:$F,6,))</f>
        <v>2.5492161370387048E+16</v>
      </c>
      <c r="G2483" s="5">
        <f>IF(A2483="","",VLOOKUP($A2483,超越经验表!$A:$G,7,)-VLOOKUP($A$3-1,超越经验表!$A:$G,7,))</f>
        <v>3463</v>
      </c>
      <c r="H2483" s="5">
        <f t="shared" si="116"/>
        <v>2482</v>
      </c>
    </row>
    <row r="2484" spans="1:8" x14ac:dyDescent="0.2">
      <c r="A2484" s="11">
        <f t="shared" si="117"/>
        <v>2483</v>
      </c>
      <c r="B2484" s="6" t="str">
        <f>IF(A2484="","",VLOOKUP($A2484,超越经验表!$A:$B,2,))</f>
        <v>23.06万亿</v>
      </c>
      <c r="C2484" s="6">
        <f>IF(A2484="","",VLOOKUP($A2484,超越经验表!$A:$C,3,))</f>
        <v>23056000000000</v>
      </c>
      <c r="D2484" s="6">
        <f>IF(A2484="","",VLOOKUP($A2484,超越经验表!$A:$D,4,))</f>
        <v>2</v>
      </c>
      <c r="E2484" s="6" t="str">
        <f t="shared" si="115"/>
        <v>2.55万兆</v>
      </c>
      <c r="F2484" s="6">
        <f>IF(A2484="","",VLOOKUP($A2484,超越经验表!$A:$F,6,)-VLOOKUP($A$3-1,超越经验表!$A:$F,6,))</f>
        <v>2.5515209370387048E+16</v>
      </c>
      <c r="G2484" s="6">
        <f>IF(A2484="","",VLOOKUP($A2484,超越经验表!$A:$G,7,)-VLOOKUP($A$3-1,超越经验表!$A:$G,7,))</f>
        <v>3465</v>
      </c>
      <c r="H2484" s="6">
        <f t="shared" si="116"/>
        <v>2483</v>
      </c>
    </row>
    <row r="2485" spans="1:8" x14ac:dyDescent="0.2">
      <c r="A2485" s="5">
        <f t="shared" si="117"/>
        <v>2484</v>
      </c>
      <c r="B2485" s="5" t="str">
        <f>IF(A2485="","",VLOOKUP($A2485,超越经验表!$A:$B,2,))</f>
        <v>23.06万亿</v>
      </c>
      <c r="C2485" s="5">
        <f>IF(A2485="","",VLOOKUP($A2485,超越经验表!$A:$C,3,))</f>
        <v>23064000000000</v>
      </c>
      <c r="D2485" s="5">
        <f>IF(A2485="","",VLOOKUP($A2485,超越经验表!$A:$D,4,))</f>
        <v>2</v>
      </c>
      <c r="E2485" s="5" t="str">
        <f t="shared" si="115"/>
        <v>2.55万兆</v>
      </c>
      <c r="F2485" s="5">
        <f>IF(A2485="","",VLOOKUP($A2485,超越经验表!$A:$F,6,)-VLOOKUP($A$3-1,超越经验表!$A:$F,6,))</f>
        <v>2.5538265370387048E+16</v>
      </c>
      <c r="G2485" s="5">
        <f>IF(A2485="","",VLOOKUP($A2485,超越经验表!$A:$G,7,)-VLOOKUP($A$3-1,超越经验表!$A:$G,7,))</f>
        <v>3467</v>
      </c>
      <c r="H2485" s="5">
        <f t="shared" si="116"/>
        <v>2484</v>
      </c>
    </row>
    <row r="2486" spans="1:8" x14ac:dyDescent="0.2">
      <c r="A2486" s="11">
        <f t="shared" si="117"/>
        <v>2485</v>
      </c>
      <c r="B2486" s="6" t="str">
        <f>IF(A2486="","",VLOOKUP($A2486,超越经验表!$A:$B,2,))</f>
        <v>23.07万亿</v>
      </c>
      <c r="C2486" s="6">
        <f>IF(A2486="","",VLOOKUP($A2486,超越经验表!$A:$C,3,))</f>
        <v>23072000000000</v>
      </c>
      <c r="D2486" s="6">
        <f>IF(A2486="","",VLOOKUP($A2486,超越经验表!$A:$D,4,))</f>
        <v>2</v>
      </c>
      <c r="E2486" s="6" t="str">
        <f t="shared" si="115"/>
        <v>2.56万兆</v>
      </c>
      <c r="F2486" s="6">
        <f>IF(A2486="","",VLOOKUP($A2486,超越经验表!$A:$F,6,)-VLOOKUP($A$3-1,超越经验表!$A:$F,6,))</f>
        <v>2.5561329370387048E+16</v>
      </c>
      <c r="G2486" s="6">
        <f>IF(A2486="","",VLOOKUP($A2486,超越经验表!$A:$G,7,)-VLOOKUP($A$3-1,超越经验表!$A:$G,7,))</f>
        <v>3469</v>
      </c>
      <c r="H2486" s="6">
        <f t="shared" si="116"/>
        <v>2485</v>
      </c>
    </row>
    <row r="2487" spans="1:8" x14ac:dyDescent="0.2">
      <c r="A2487" s="5">
        <f t="shared" si="117"/>
        <v>2486</v>
      </c>
      <c r="B2487" s="5" t="str">
        <f>IF(A2487="","",VLOOKUP($A2487,超越经验表!$A:$B,2,))</f>
        <v>23.08万亿</v>
      </c>
      <c r="C2487" s="5">
        <f>IF(A2487="","",VLOOKUP($A2487,超越经验表!$A:$C,3,))</f>
        <v>23080000000000</v>
      </c>
      <c r="D2487" s="5">
        <f>IF(A2487="","",VLOOKUP($A2487,超越经验表!$A:$D,4,))</f>
        <v>2</v>
      </c>
      <c r="E2487" s="5" t="str">
        <f t="shared" si="115"/>
        <v>2.56万兆</v>
      </c>
      <c r="F2487" s="5">
        <f>IF(A2487="","",VLOOKUP($A2487,超越经验表!$A:$F,6,)-VLOOKUP($A$3-1,超越经验表!$A:$F,6,))</f>
        <v>2.5584401370387048E+16</v>
      </c>
      <c r="G2487" s="5">
        <f>IF(A2487="","",VLOOKUP($A2487,超越经验表!$A:$G,7,)-VLOOKUP($A$3-1,超越经验表!$A:$G,7,))</f>
        <v>3471</v>
      </c>
      <c r="H2487" s="5">
        <f t="shared" si="116"/>
        <v>2486</v>
      </c>
    </row>
    <row r="2488" spans="1:8" x14ac:dyDescent="0.2">
      <c r="A2488" s="11">
        <f t="shared" si="117"/>
        <v>2487</v>
      </c>
      <c r="B2488" s="6" t="str">
        <f>IF(A2488="","",VLOOKUP($A2488,超越经验表!$A:$B,2,))</f>
        <v>23.09万亿</v>
      </c>
      <c r="C2488" s="6">
        <f>IF(A2488="","",VLOOKUP($A2488,超越经验表!$A:$C,3,))</f>
        <v>23088000000000</v>
      </c>
      <c r="D2488" s="6">
        <f>IF(A2488="","",VLOOKUP($A2488,超越经验表!$A:$D,4,))</f>
        <v>2</v>
      </c>
      <c r="E2488" s="6" t="str">
        <f t="shared" si="115"/>
        <v>2.56万兆</v>
      </c>
      <c r="F2488" s="6">
        <f>IF(A2488="","",VLOOKUP($A2488,超越经验表!$A:$F,6,)-VLOOKUP($A$3-1,超越经验表!$A:$F,6,))</f>
        <v>2.5607481370387048E+16</v>
      </c>
      <c r="G2488" s="6">
        <f>IF(A2488="","",VLOOKUP($A2488,超越经验表!$A:$G,7,)-VLOOKUP($A$3-1,超越经验表!$A:$G,7,))</f>
        <v>3473</v>
      </c>
      <c r="H2488" s="6">
        <f t="shared" si="116"/>
        <v>2487</v>
      </c>
    </row>
    <row r="2489" spans="1:8" x14ac:dyDescent="0.2">
      <c r="A2489" s="5">
        <f t="shared" si="117"/>
        <v>2488</v>
      </c>
      <c r="B2489" s="5" t="str">
        <f>IF(A2489="","",VLOOKUP($A2489,超越经验表!$A:$B,2,))</f>
        <v>23.1万亿</v>
      </c>
      <c r="C2489" s="5">
        <f>IF(A2489="","",VLOOKUP($A2489,超越经验表!$A:$C,3,))</f>
        <v>23096000000000</v>
      </c>
      <c r="D2489" s="5">
        <f>IF(A2489="","",VLOOKUP($A2489,超越经验表!$A:$D,4,))</f>
        <v>2</v>
      </c>
      <c r="E2489" s="5" t="str">
        <f t="shared" si="115"/>
        <v>2.56万兆</v>
      </c>
      <c r="F2489" s="5">
        <f>IF(A2489="","",VLOOKUP($A2489,超越经验表!$A:$F,6,)-VLOOKUP($A$3-1,超越经验表!$A:$F,6,))</f>
        <v>2.5630569370387048E+16</v>
      </c>
      <c r="G2489" s="5">
        <f>IF(A2489="","",VLOOKUP($A2489,超越经验表!$A:$G,7,)-VLOOKUP($A$3-1,超越经验表!$A:$G,7,))</f>
        <v>3475</v>
      </c>
      <c r="H2489" s="5">
        <f t="shared" si="116"/>
        <v>2488</v>
      </c>
    </row>
    <row r="2490" spans="1:8" x14ac:dyDescent="0.2">
      <c r="A2490" s="11">
        <f t="shared" si="117"/>
        <v>2489</v>
      </c>
      <c r="B2490" s="6" t="str">
        <f>IF(A2490="","",VLOOKUP($A2490,超越经验表!$A:$B,2,))</f>
        <v>23.1万亿</v>
      </c>
      <c r="C2490" s="6">
        <f>IF(A2490="","",VLOOKUP($A2490,超越经验表!$A:$C,3,))</f>
        <v>23104000000000</v>
      </c>
      <c r="D2490" s="6">
        <f>IF(A2490="","",VLOOKUP($A2490,超越经验表!$A:$D,4,))</f>
        <v>2</v>
      </c>
      <c r="E2490" s="6" t="str">
        <f t="shared" si="115"/>
        <v>2.57万兆</v>
      </c>
      <c r="F2490" s="6">
        <f>IF(A2490="","",VLOOKUP($A2490,超越经验表!$A:$F,6,)-VLOOKUP($A$3-1,超越经验表!$A:$F,6,))</f>
        <v>2.5653665370387048E+16</v>
      </c>
      <c r="G2490" s="6">
        <f>IF(A2490="","",VLOOKUP($A2490,超越经验表!$A:$G,7,)-VLOOKUP($A$3-1,超越经验表!$A:$G,7,))</f>
        <v>3477</v>
      </c>
      <c r="H2490" s="6">
        <f t="shared" si="116"/>
        <v>2489</v>
      </c>
    </row>
    <row r="2491" spans="1:8" x14ac:dyDescent="0.2">
      <c r="A2491" s="5">
        <f t="shared" si="117"/>
        <v>2490</v>
      </c>
      <c r="B2491" s="5" t="str">
        <f>IF(A2491="","",VLOOKUP($A2491,超越经验表!$A:$B,2,))</f>
        <v>23.11万亿</v>
      </c>
      <c r="C2491" s="5">
        <f>IF(A2491="","",VLOOKUP($A2491,超越经验表!$A:$C,3,))</f>
        <v>23112000000000</v>
      </c>
      <c r="D2491" s="5">
        <f>IF(A2491="","",VLOOKUP($A2491,超越经验表!$A:$D,4,))</f>
        <v>2</v>
      </c>
      <c r="E2491" s="5" t="str">
        <f t="shared" si="115"/>
        <v>2.57万兆</v>
      </c>
      <c r="F2491" s="5">
        <f>IF(A2491="","",VLOOKUP($A2491,超越经验表!$A:$F,6,)-VLOOKUP($A$3-1,超越经验表!$A:$F,6,))</f>
        <v>2.5676769370387048E+16</v>
      </c>
      <c r="G2491" s="5">
        <f>IF(A2491="","",VLOOKUP($A2491,超越经验表!$A:$G,7,)-VLOOKUP($A$3-1,超越经验表!$A:$G,7,))</f>
        <v>3479</v>
      </c>
      <c r="H2491" s="5">
        <f t="shared" si="116"/>
        <v>2490</v>
      </c>
    </row>
    <row r="2492" spans="1:8" x14ac:dyDescent="0.2">
      <c r="A2492" s="11">
        <f t="shared" si="117"/>
        <v>2491</v>
      </c>
      <c r="B2492" s="6" t="str">
        <f>IF(A2492="","",VLOOKUP($A2492,超越经验表!$A:$B,2,))</f>
        <v>23.12万亿</v>
      </c>
      <c r="C2492" s="6">
        <f>IF(A2492="","",VLOOKUP($A2492,超越经验表!$A:$C,3,))</f>
        <v>23120000000000</v>
      </c>
      <c r="D2492" s="6">
        <f>IF(A2492="","",VLOOKUP($A2492,超越经验表!$A:$D,4,))</f>
        <v>2</v>
      </c>
      <c r="E2492" s="6" t="str">
        <f t="shared" si="115"/>
        <v>2.57万兆</v>
      </c>
      <c r="F2492" s="6">
        <f>IF(A2492="","",VLOOKUP($A2492,超越经验表!$A:$F,6,)-VLOOKUP($A$3-1,超越经验表!$A:$F,6,))</f>
        <v>2.5699881370387048E+16</v>
      </c>
      <c r="G2492" s="6">
        <f>IF(A2492="","",VLOOKUP($A2492,超越经验表!$A:$G,7,)-VLOOKUP($A$3-1,超越经验表!$A:$G,7,))</f>
        <v>3481</v>
      </c>
      <c r="H2492" s="6">
        <f t="shared" si="116"/>
        <v>2491</v>
      </c>
    </row>
    <row r="2493" spans="1:8" x14ac:dyDescent="0.2">
      <c r="A2493" s="5">
        <f t="shared" si="117"/>
        <v>2492</v>
      </c>
      <c r="B2493" s="5" t="str">
        <f>IF(A2493="","",VLOOKUP($A2493,超越经验表!$A:$B,2,))</f>
        <v>23.13万亿</v>
      </c>
      <c r="C2493" s="5">
        <f>IF(A2493="","",VLOOKUP($A2493,超越经验表!$A:$C,3,))</f>
        <v>23128000000000</v>
      </c>
      <c r="D2493" s="5">
        <f>IF(A2493="","",VLOOKUP($A2493,超越经验表!$A:$D,4,))</f>
        <v>2</v>
      </c>
      <c r="E2493" s="5" t="str">
        <f t="shared" si="115"/>
        <v>2.57万兆</v>
      </c>
      <c r="F2493" s="5">
        <f>IF(A2493="","",VLOOKUP($A2493,超越经验表!$A:$F,6,)-VLOOKUP($A$3-1,超越经验表!$A:$F,6,))</f>
        <v>2.5723001370387048E+16</v>
      </c>
      <c r="G2493" s="5">
        <f>IF(A2493="","",VLOOKUP($A2493,超越经验表!$A:$G,7,)-VLOOKUP($A$3-1,超越经验表!$A:$G,7,))</f>
        <v>3483</v>
      </c>
      <c r="H2493" s="5">
        <f t="shared" si="116"/>
        <v>2492</v>
      </c>
    </row>
    <row r="2494" spans="1:8" x14ac:dyDescent="0.2">
      <c r="A2494" s="11">
        <f t="shared" si="117"/>
        <v>2493</v>
      </c>
      <c r="B2494" s="6" t="str">
        <f>IF(A2494="","",VLOOKUP($A2494,超越经验表!$A:$B,2,))</f>
        <v>23.14万亿</v>
      </c>
      <c r="C2494" s="6">
        <f>IF(A2494="","",VLOOKUP($A2494,超越经验表!$A:$C,3,))</f>
        <v>23136000000000</v>
      </c>
      <c r="D2494" s="6">
        <f>IF(A2494="","",VLOOKUP($A2494,超越经验表!$A:$D,4,))</f>
        <v>2</v>
      </c>
      <c r="E2494" s="6" t="str">
        <f t="shared" si="115"/>
        <v>2.57万兆</v>
      </c>
      <c r="F2494" s="6">
        <f>IF(A2494="","",VLOOKUP($A2494,超越经验表!$A:$F,6,)-VLOOKUP($A$3-1,超越经验表!$A:$F,6,))</f>
        <v>2.5746129370387048E+16</v>
      </c>
      <c r="G2494" s="6">
        <f>IF(A2494="","",VLOOKUP($A2494,超越经验表!$A:$G,7,)-VLOOKUP($A$3-1,超越经验表!$A:$G,7,))</f>
        <v>3485</v>
      </c>
      <c r="H2494" s="6">
        <f t="shared" si="116"/>
        <v>2493</v>
      </c>
    </row>
    <row r="2495" spans="1:8" x14ac:dyDescent="0.2">
      <c r="A2495" s="5">
        <f t="shared" si="117"/>
        <v>2494</v>
      </c>
      <c r="B2495" s="5" t="str">
        <f>IF(A2495="","",VLOOKUP($A2495,超越经验表!$A:$B,2,))</f>
        <v>23.14万亿</v>
      </c>
      <c r="C2495" s="5">
        <f>IF(A2495="","",VLOOKUP($A2495,超越经验表!$A:$C,3,))</f>
        <v>23144000000000</v>
      </c>
      <c r="D2495" s="5">
        <f>IF(A2495="","",VLOOKUP($A2495,超越经验表!$A:$D,4,))</f>
        <v>2</v>
      </c>
      <c r="E2495" s="5" t="str">
        <f t="shared" si="115"/>
        <v>2.58万兆</v>
      </c>
      <c r="F2495" s="5">
        <f>IF(A2495="","",VLOOKUP($A2495,超越经验表!$A:$F,6,)-VLOOKUP($A$3-1,超越经验表!$A:$F,6,))</f>
        <v>2.5769265370387048E+16</v>
      </c>
      <c r="G2495" s="5">
        <f>IF(A2495="","",VLOOKUP($A2495,超越经验表!$A:$G,7,)-VLOOKUP($A$3-1,超越经验表!$A:$G,7,))</f>
        <v>3487</v>
      </c>
      <c r="H2495" s="5">
        <f t="shared" si="116"/>
        <v>2494</v>
      </c>
    </row>
    <row r="2496" spans="1:8" x14ac:dyDescent="0.2">
      <c r="A2496" s="11">
        <f t="shared" si="117"/>
        <v>2495</v>
      </c>
      <c r="B2496" s="6" t="str">
        <f>IF(A2496="","",VLOOKUP($A2496,超越经验表!$A:$B,2,))</f>
        <v>23.15万亿</v>
      </c>
      <c r="C2496" s="6">
        <f>IF(A2496="","",VLOOKUP($A2496,超越经验表!$A:$C,3,))</f>
        <v>23152000000000</v>
      </c>
      <c r="D2496" s="6">
        <f>IF(A2496="","",VLOOKUP($A2496,超越经验表!$A:$D,4,))</f>
        <v>2</v>
      </c>
      <c r="E2496" s="6" t="str">
        <f t="shared" si="115"/>
        <v>2.58万兆</v>
      </c>
      <c r="F2496" s="6">
        <f>IF(A2496="","",VLOOKUP($A2496,超越经验表!$A:$F,6,)-VLOOKUP($A$3-1,超越经验表!$A:$F,6,))</f>
        <v>2.5792409370387048E+16</v>
      </c>
      <c r="G2496" s="6">
        <f>IF(A2496="","",VLOOKUP($A2496,超越经验表!$A:$G,7,)-VLOOKUP($A$3-1,超越经验表!$A:$G,7,))</f>
        <v>3489</v>
      </c>
      <c r="H2496" s="6">
        <f t="shared" si="116"/>
        <v>2495</v>
      </c>
    </row>
    <row r="2497" spans="1:8" x14ac:dyDescent="0.2">
      <c r="A2497" s="5">
        <f t="shared" si="117"/>
        <v>2496</v>
      </c>
      <c r="B2497" s="5" t="str">
        <f>IF(A2497="","",VLOOKUP($A2497,超越经验表!$A:$B,2,))</f>
        <v>23.16万亿</v>
      </c>
      <c r="C2497" s="5">
        <f>IF(A2497="","",VLOOKUP($A2497,超越经验表!$A:$C,3,))</f>
        <v>23160000000000</v>
      </c>
      <c r="D2497" s="5">
        <f>IF(A2497="","",VLOOKUP($A2497,超越经验表!$A:$D,4,))</f>
        <v>2</v>
      </c>
      <c r="E2497" s="5" t="str">
        <f t="shared" si="115"/>
        <v>2.58万兆</v>
      </c>
      <c r="F2497" s="5">
        <f>IF(A2497="","",VLOOKUP($A2497,超越经验表!$A:$F,6,)-VLOOKUP($A$3-1,超越经验表!$A:$F,6,))</f>
        <v>2.5815561370387048E+16</v>
      </c>
      <c r="G2497" s="5">
        <f>IF(A2497="","",VLOOKUP($A2497,超越经验表!$A:$G,7,)-VLOOKUP($A$3-1,超越经验表!$A:$G,7,))</f>
        <v>3491</v>
      </c>
      <c r="H2497" s="5">
        <f t="shared" si="116"/>
        <v>2496</v>
      </c>
    </row>
    <row r="2498" spans="1:8" x14ac:dyDescent="0.2">
      <c r="A2498" s="11">
        <f t="shared" si="117"/>
        <v>2497</v>
      </c>
      <c r="B2498" s="6" t="str">
        <f>IF(A2498="","",VLOOKUP($A2498,超越经验表!$A:$B,2,))</f>
        <v>23.17万亿</v>
      </c>
      <c r="C2498" s="6">
        <f>IF(A2498="","",VLOOKUP($A2498,超越经验表!$A:$C,3,))</f>
        <v>23168000000000</v>
      </c>
      <c r="D2498" s="6">
        <f>IF(A2498="","",VLOOKUP($A2498,超越经验表!$A:$D,4,))</f>
        <v>2</v>
      </c>
      <c r="E2498" s="6" t="str">
        <f t="shared" si="115"/>
        <v>2.58万兆</v>
      </c>
      <c r="F2498" s="6">
        <f>IF(A2498="","",VLOOKUP($A2498,超越经验表!$A:$F,6,)-VLOOKUP($A$3-1,超越经验表!$A:$F,6,))</f>
        <v>2.5838721370387048E+16</v>
      </c>
      <c r="G2498" s="6">
        <f>IF(A2498="","",VLOOKUP($A2498,超越经验表!$A:$G,7,)-VLOOKUP($A$3-1,超越经验表!$A:$G,7,))</f>
        <v>3493</v>
      </c>
      <c r="H2498" s="6">
        <f t="shared" si="116"/>
        <v>2497</v>
      </c>
    </row>
    <row r="2499" spans="1:8" x14ac:dyDescent="0.2">
      <c r="A2499" s="5">
        <f t="shared" si="117"/>
        <v>2498</v>
      </c>
      <c r="B2499" s="5" t="str">
        <f>IF(A2499="","",VLOOKUP($A2499,超越经验表!$A:$B,2,))</f>
        <v>23.18万亿</v>
      </c>
      <c r="C2499" s="5">
        <f>IF(A2499="","",VLOOKUP($A2499,超越经验表!$A:$C,3,))</f>
        <v>23176000000000</v>
      </c>
      <c r="D2499" s="5">
        <f>IF(A2499="","",VLOOKUP($A2499,超越经验表!$A:$D,4,))</f>
        <v>2</v>
      </c>
      <c r="E2499" s="5" t="str">
        <f t="shared" si="115"/>
        <v>2.59万兆</v>
      </c>
      <c r="F2499" s="5">
        <f>IF(A2499="","",VLOOKUP($A2499,超越经验表!$A:$F,6,)-VLOOKUP($A$3-1,超越经验表!$A:$F,6,))</f>
        <v>2.5861889370387048E+16</v>
      </c>
      <c r="G2499" s="5">
        <f>IF(A2499="","",VLOOKUP($A2499,超越经验表!$A:$G,7,)-VLOOKUP($A$3-1,超越经验表!$A:$G,7,))</f>
        <v>3495</v>
      </c>
      <c r="H2499" s="5">
        <f t="shared" si="116"/>
        <v>2498</v>
      </c>
    </row>
    <row r="2500" spans="1:8" x14ac:dyDescent="0.2">
      <c r="A2500" s="11">
        <f t="shared" si="117"/>
        <v>2499</v>
      </c>
      <c r="B2500" s="6" t="str">
        <f>IF(A2500="","",VLOOKUP($A2500,超越经验表!$A:$B,2,))</f>
        <v>23.18万亿</v>
      </c>
      <c r="C2500" s="6">
        <f>IF(A2500="","",VLOOKUP($A2500,超越经验表!$A:$C,3,))</f>
        <v>23184000000000</v>
      </c>
      <c r="D2500" s="6">
        <f>IF(A2500="","",VLOOKUP($A2500,超越经验表!$A:$D,4,))</f>
        <v>2</v>
      </c>
      <c r="E2500" s="6" t="str">
        <f t="shared" si="115"/>
        <v>2.59万兆</v>
      </c>
      <c r="F2500" s="6">
        <f>IF(A2500="","",VLOOKUP($A2500,超越经验表!$A:$F,6,)-VLOOKUP($A$3-1,超越经验表!$A:$F,6,))</f>
        <v>2.5885065370387048E+16</v>
      </c>
      <c r="G2500" s="6">
        <f>IF(A2500="","",VLOOKUP($A2500,超越经验表!$A:$G,7,)-VLOOKUP($A$3-1,超越经验表!$A:$G,7,))</f>
        <v>3497</v>
      </c>
      <c r="H2500" s="6">
        <f t="shared" si="116"/>
        <v>2499</v>
      </c>
    </row>
    <row r="2501" spans="1:8" x14ac:dyDescent="0.2">
      <c r="A2501" s="5">
        <f t="shared" si="117"/>
        <v>2500</v>
      </c>
      <c r="B2501" s="5" t="str">
        <f>IF(A2501="","",VLOOKUP($A2501,超越经验表!$A:$B,2,))</f>
        <v>23.19万亿</v>
      </c>
      <c r="C2501" s="5">
        <f>IF(A2501="","",VLOOKUP($A2501,超越经验表!$A:$C,3,))</f>
        <v>23192000000000</v>
      </c>
      <c r="D2501" s="5">
        <f>IF(A2501="","",VLOOKUP($A2501,超越经验表!$A:$D,4,))</f>
        <v>2</v>
      </c>
      <c r="E2501" s="5" t="str">
        <f t="shared" ref="E2501:E2564" si="118">IF(A2501="","",IF(F2501&gt;9999999999999990,ROUND(F2501/10000000000000000,2)&amp;"万兆",IF(F2501&gt;999999999999,ROUND(F2501/1000000000000,2)&amp;"万亿",IF(F2501&gt;99999999,ROUND(F2501/100000000,2)&amp;"亿",ROUND(F2501/10000,2)&amp;"万"))))</f>
        <v>2.59万兆</v>
      </c>
      <c r="F2501" s="5">
        <f>IF(A2501="","",VLOOKUP($A2501,超越经验表!$A:$F,6,)-VLOOKUP($A$3-1,超越经验表!$A:$F,6,))</f>
        <v>2.5908249370387048E+16</v>
      </c>
      <c r="G2501" s="5">
        <f>IF(A2501="","",VLOOKUP($A2501,超越经验表!$A:$G,7,)-VLOOKUP($A$3-1,超越经验表!$A:$G,7,))</f>
        <v>3499</v>
      </c>
      <c r="H2501" s="5">
        <f t="shared" ref="H2501:H2564" si="119">A2501</f>
        <v>2500</v>
      </c>
    </row>
    <row r="2502" spans="1:8" x14ac:dyDescent="0.2">
      <c r="A2502" s="11">
        <f t="shared" si="117"/>
        <v>2501</v>
      </c>
      <c r="B2502" s="6" t="str">
        <f>IF(A2502="","",VLOOKUP($A2502,超越经验表!$A:$B,2,))</f>
        <v>23.2万亿</v>
      </c>
      <c r="C2502" s="6">
        <f>IF(A2502="","",VLOOKUP($A2502,超越经验表!$A:$C,3,))</f>
        <v>23200000000000</v>
      </c>
      <c r="D2502" s="6">
        <f>IF(A2502="","",VLOOKUP($A2502,超越经验表!$A:$D,4,))</f>
        <v>2</v>
      </c>
      <c r="E2502" s="6" t="str">
        <f t="shared" si="118"/>
        <v>2.59万兆</v>
      </c>
      <c r="F2502" s="6">
        <f>IF(A2502="","",VLOOKUP($A2502,超越经验表!$A:$F,6,)-VLOOKUP($A$3-1,超越经验表!$A:$F,6,))</f>
        <v>2.5931441370387048E+16</v>
      </c>
      <c r="G2502" s="6">
        <f>IF(A2502="","",VLOOKUP($A2502,超越经验表!$A:$G,7,)-VLOOKUP($A$3-1,超越经验表!$A:$G,7,))</f>
        <v>3501</v>
      </c>
      <c r="H2502" s="6">
        <f t="shared" si="119"/>
        <v>2501</v>
      </c>
    </row>
    <row r="2503" spans="1:8" x14ac:dyDescent="0.2">
      <c r="A2503" s="5">
        <f t="shared" ref="A2503:A2566" si="120">IF(A2502="","",IF(A2502+1&lt;=4000,A2502+1,""))</f>
        <v>2502</v>
      </c>
      <c r="B2503" s="5" t="str">
        <f>IF(A2503="","",VLOOKUP($A2503,超越经验表!$A:$B,2,))</f>
        <v>23.21万亿</v>
      </c>
      <c r="C2503" s="5">
        <f>IF(A2503="","",VLOOKUP($A2503,超越经验表!$A:$C,3,))</f>
        <v>23208000000000</v>
      </c>
      <c r="D2503" s="5">
        <f>IF(A2503="","",VLOOKUP($A2503,超越经验表!$A:$D,4,))</f>
        <v>2</v>
      </c>
      <c r="E2503" s="5" t="str">
        <f t="shared" si="118"/>
        <v>2.6万兆</v>
      </c>
      <c r="F2503" s="5">
        <f>IF(A2503="","",VLOOKUP($A2503,超越经验表!$A:$F,6,)-VLOOKUP($A$3-1,超越经验表!$A:$F,6,))</f>
        <v>2.5954641370387048E+16</v>
      </c>
      <c r="G2503" s="5">
        <f>IF(A2503="","",VLOOKUP($A2503,超越经验表!$A:$G,7,)-VLOOKUP($A$3-1,超越经验表!$A:$G,7,))</f>
        <v>3503</v>
      </c>
      <c r="H2503" s="5">
        <f t="shared" si="119"/>
        <v>2502</v>
      </c>
    </row>
    <row r="2504" spans="1:8" x14ac:dyDescent="0.2">
      <c r="A2504" s="11">
        <f t="shared" si="120"/>
        <v>2503</v>
      </c>
      <c r="B2504" s="6" t="str">
        <f>IF(A2504="","",VLOOKUP($A2504,超越经验表!$A:$B,2,))</f>
        <v>23.22万亿</v>
      </c>
      <c r="C2504" s="6">
        <f>IF(A2504="","",VLOOKUP($A2504,超越经验表!$A:$C,3,))</f>
        <v>23216000000000</v>
      </c>
      <c r="D2504" s="6">
        <f>IF(A2504="","",VLOOKUP($A2504,超越经验表!$A:$D,4,))</f>
        <v>2</v>
      </c>
      <c r="E2504" s="6" t="str">
        <f t="shared" si="118"/>
        <v>2.6万兆</v>
      </c>
      <c r="F2504" s="6">
        <f>IF(A2504="","",VLOOKUP($A2504,超越经验表!$A:$F,6,)-VLOOKUP($A$3-1,超越经验表!$A:$F,6,))</f>
        <v>2.5977849370387048E+16</v>
      </c>
      <c r="G2504" s="6">
        <f>IF(A2504="","",VLOOKUP($A2504,超越经验表!$A:$G,7,)-VLOOKUP($A$3-1,超越经验表!$A:$G,7,))</f>
        <v>3505</v>
      </c>
      <c r="H2504" s="6">
        <f t="shared" si="119"/>
        <v>2503</v>
      </c>
    </row>
    <row r="2505" spans="1:8" x14ac:dyDescent="0.2">
      <c r="A2505" s="5">
        <f t="shared" si="120"/>
        <v>2504</v>
      </c>
      <c r="B2505" s="5" t="str">
        <f>IF(A2505="","",VLOOKUP($A2505,超越经验表!$A:$B,2,))</f>
        <v>23.22万亿</v>
      </c>
      <c r="C2505" s="5">
        <f>IF(A2505="","",VLOOKUP($A2505,超越经验表!$A:$C,3,))</f>
        <v>23224000000000</v>
      </c>
      <c r="D2505" s="5">
        <f>IF(A2505="","",VLOOKUP($A2505,超越经验表!$A:$D,4,))</f>
        <v>2</v>
      </c>
      <c r="E2505" s="5" t="str">
        <f t="shared" si="118"/>
        <v>2.6万兆</v>
      </c>
      <c r="F2505" s="5">
        <f>IF(A2505="","",VLOOKUP($A2505,超越经验表!$A:$F,6,)-VLOOKUP($A$3-1,超越经验表!$A:$F,6,))</f>
        <v>2.6001065370387048E+16</v>
      </c>
      <c r="G2505" s="5">
        <f>IF(A2505="","",VLOOKUP($A2505,超越经验表!$A:$G,7,)-VLOOKUP($A$3-1,超越经验表!$A:$G,7,))</f>
        <v>3507</v>
      </c>
      <c r="H2505" s="5">
        <f t="shared" si="119"/>
        <v>2504</v>
      </c>
    </row>
    <row r="2506" spans="1:8" x14ac:dyDescent="0.2">
      <c r="A2506" s="11">
        <f t="shared" si="120"/>
        <v>2505</v>
      </c>
      <c r="B2506" s="6" t="str">
        <f>IF(A2506="","",VLOOKUP($A2506,超越经验表!$A:$B,2,))</f>
        <v>23.23万亿</v>
      </c>
      <c r="C2506" s="6">
        <f>IF(A2506="","",VLOOKUP($A2506,超越经验表!$A:$C,3,))</f>
        <v>23232000000000</v>
      </c>
      <c r="D2506" s="6">
        <f>IF(A2506="","",VLOOKUP($A2506,超越经验表!$A:$D,4,))</f>
        <v>2</v>
      </c>
      <c r="E2506" s="6" t="str">
        <f t="shared" si="118"/>
        <v>2.6万兆</v>
      </c>
      <c r="F2506" s="6">
        <f>IF(A2506="","",VLOOKUP($A2506,超越经验表!$A:$F,6,)-VLOOKUP($A$3-1,超越经验表!$A:$F,6,))</f>
        <v>2.6024289370387048E+16</v>
      </c>
      <c r="G2506" s="6">
        <f>IF(A2506="","",VLOOKUP($A2506,超越经验表!$A:$G,7,)-VLOOKUP($A$3-1,超越经验表!$A:$G,7,))</f>
        <v>3509</v>
      </c>
      <c r="H2506" s="6">
        <f t="shared" si="119"/>
        <v>2505</v>
      </c>
    </row>
    <row r="2507" spans="1:8" x14ac:dyDescent="0.2">
      <c r="A2507" s="5">
        <f t="shared" si="120"/>
        <v>2506</v>
      </c>
      <c r="B2507" s="5" t="str">
        <f>IF(A2507="","",VLOOKUP($A2507,超越经验表!$A:$B,2,))</f>
        <v>23.24万亿</v>
      </c>
      <c r="C2507" s="5">
        <f>IF(A2507="","",VLOOKUP($A2507,超越经验表!$A:$C,3,))</f>
        <v>23240000000000</v>
      </c>
      <c r="D2507" s="5">
        <f>IF(A2507="","",VLOOKUP($A2507,超越经验表!$A:$D,4,))</f>
        <v>2</v>
      </c>
      <c r="E2507" s="5" t="str">
        <f t="shared" si="118"/>
        <v>2.6万兆</v>
      </c>
      <c r="F2507" s="5">
        <f>IF(A2507="","",VLOOKUP($A2507,超越经验表!$A:$F,6,)-VLOOKUP($A$3-1,超越经验表!$A:$F,6,))</f>
        <v>2.6047521370387048E+16</v>
      </c>
      <c r="G2507" s="5">
        <f>IF(A2507="","",VLOOKUP($A2507,超越经验表!$A:$G,7,)-VLOOKUP($A$3-1,超越经验表!$A:$G,7,))</f>
        <v>3511</v>
      </c>
      <c r="H2507" s="5">
        <f t="shared" si="119"/>
        <v>2506</v>
      </c>
    </row>
    <row r="2508" spans="1:8" x14ac:dyDescent="0.2">
      <c r="A2508" s="11">
        <f t="shared" si="120"/>
        <v>2507</v>
      </c>
      <c r="B2508" s="6" t="str">
        <f>IF(A2508="","",VLOOKUP($A2508,超越经验表!$A:$B,2,))</f>
        <v>23.25万亿</v>
      </c>
      <c r="C2508" s="6">
        <f>IF(A2508="","",VLOOKUP($A2508,超越经验表!$A:$C,3,))</f>
        <v>23248000000000</v>
      </c>
      <c r="D2508" s="6">
        <f>IF(A2508="","",VLOOKUP($A2508,超越经验表!$A:$D,4,))</f>
        <v>2</v>
      </c>
      <c r="E2508" s="6" t="str">
        <f t="shared" si="118"/>
        <v>2.61万兆</v>
      </c>
      <c r="F2508" s="6">
        <f>IF(A2508="","",VLOOKUP($A2508,超越经验表!$A:$F,6,)-VLOOKUP($A$3-1,超越经验表!$A:$F,6,))</f>
        <v>2.6070761370387048E+16</v>
      </c>
      <c r="G2508" s="6">
        <f>IF(A2508="","",VLOOKUP($A2508,超越经验表!$A:$G,7,)-VLOOKUP($A$3-1,超越经验表!$A:$G,7,))</f>
        <v>3513</v>
      </c>
      <c r="H2508" s="6">
        <f t="shared" si="119"/>
        <v>2507</v>
      </c>
    </row>
    <row r="2509" spans="1:8" x14ac:dyDescent="0.2">
      <c r="A2509" s="5">
        <f t="shared" si="120"/>
        <v>2508</v>
      </c>
      <c r="B2509" s="5" t="str">
        <f>IF(A2509="","",VLOOKUP($A2509,超越经验表!$A:$B,2,))</f>
        <v>23.26万亿</v>
      </c>
      <c r="C2509" s="5">
        <f>IF(A2509="","",VLOOKUP($A2509,超越经验表!$A:$C,3,))</f>
        <v>23256000000000</v>
      </c>
      <c r="D2509" s="5">
        <f>IF(A2509="","",VLOOKUP($A2509,超越经验表!$A:$D,4,))</f>
        <v>2</v>
      </c>
      <c r="E2509" s="5" t="str">
        <f t="shared" si="118"/>
        <v>2.61万兆</v>
      </c>
      <c r="F2509" s="5">
        <f>IF(A2509="","",VLOOKUP($A2509,超越经验表!$A:$F,6,)-VLOOKUP($A$3-1,超越经验表!$A:$F,6,))</f>
        <v>2.6094009370387048E+16</v>
      </c>
      <c r="G2509" s="5">
        <f>IF(A2509="","",VLOOKUP($A2509,超越经验表!$A:$G,7,)-VLOOKUP($A$3-1,超越经验表!$A:$G,7,))</f>
        <v>3515</v>
      </c>
      <c r="H2509" s="5">
        <f t="shared" si="119"/>
        <v>2508</v>
      </c>
    </row>
    <row r="2510" spans="1:8" x14ac:dyDescent="0.2">
      <c r="A2510" s="11">
        <f t="shared" si="120"/>
        <v>2509</v>
      </c>
      <c r="B2510" s="6" t="str">
        <f>IF(A2510="","",VLOOKUP($A2510,超越经验表!$A:$B,2,))</f>
        <v>23.26万亿</v>
      </c>
      <c r="C2510" s="6">
        <f>IF(A2510="","",VLOOKUP($A2510,超越经验表!$A:$C,3,))</f>
        <v>23264000000000</v>
      </c>
      <c r="D2510" s="6">
        <f>IF(A2510="","",VLOOKUP($A2510,超越经验表!$A:$D,4,))</f>
        <v>2</v>
      </c>
      <c r="E2510" s="6" t="str">
        <f t="shared" si="118"/>
        <v>2.61万兆</v>
      </c>
      <c r="F2510" s="6">
        <f>IF(A2510="","",VLOOKUP($A2510,超越经验表!$A:$F,6,)-VLOOKUP($A$3-1,超越经验表!$A:$F,6,))</f>
        <v>2.6117265370387048E+16</v>
      </c>
      <c r="G2510" s="6">
        <f>IF(A2510="","",VLOOKUP($A2510,超越经验表!$A:$G,7,)-VLOOKUP($A$3-1,超越经验表!$A:$G,7,))</f>
        <v>3517</v>
      </c>
      <c r="H2510" s="6">
        <f t="shared" si="119"/>
        <v>2509</v>
      </c>
    </row>
    <row r="2511" spans="1:8" x14ac:dyDescent="0.2">
      <c r="A2511" s="5">
        <f t="shared" si="120"/>
        <v>2510</v>
      </c>
      <c r="B2511" s="5" t="str">
        <f>IF(A2511="","",VLOOKUP($A2511,超越经验表!$A:$B,2,))</f>
        <v>23.27万亿</v>
      </c>
      <c r="C2511" s="5">
        <f>IF(A2511="","",VLOOKUP($A2511,超越经验表!$A:$C,3,))</f>
        <v>23272000000000</v>
      </c>
      <c r="D2511" s="5">
        <f>IF(A2511="","",VLOOKUP($A2511,超越经验表!$A:$D,4,))</f>
        <v>2</v>
      </c>
      <c r="E2511" s="5" t="str">
        <f t="shared" si="118"/>
        <v>2.61万兆</v>
      </c>
      <c r="F2511" s="5">
        <f>IF(A2511="","",VLOOKUP($A2511,超越经验表!$A:$F,6,)-VLOOKUP($A$3-1,超越经验表!$A:$F,6,))</f>
        <v>2.6140529370387048E+16</v>
      </c>
      <c r="G2511" s="5">
        <f>IF(A2511="","",VLOOKUP($A2511,超越经验表!$A:$G,7,)-VLOOKUP($A$3-1,超越经验表!$A:$G,7,))</f>
        <v>3519</v>
      </c>
      <c r="H2511" s="5">
        <f t="shared" si="119"/>
        <v>2510</v>
      </c>
    </row>
    <row r="2512" spans="1:8" x14ac:dyDescent="0.2">
      <c r="A2512" s="11">
        <f t="shared" si="120"/>
        <v>2511</v>
      </c>
      <c r="B2512" s="6" t="str">
        <f>IF(A2512="","",VLOOKUP($A2512,超越经验表!$A:$B,2,))</f>
        <v>23.28万亿</v>
      </c>
      <c r="C2512" s="6">
        <f>IF(A2512="","",VLOOKUP($A2512,超越经验表!$A:$C,3,))</f>
        <v>23280000000000</v>
      </c>
      <c r="D2512" s="6">
        <f>IF(A2512="","",VLOOKUP($A2512,超越经验表!$A:$D,4,))</f>
        <v>2</v>
      </c>
      <c r="E2512" s="6" t="str">
        <f t="shared" si="118"/>
        <v>2.62万兆</v>
      </c>
      <c r="F2512" s="6">
        <f>IF(A2512="","",VLOOKUP($A2512,超越经验表!$A:$F,6,)-VLOOKUP($A$3-1,超越经验表!$A:$F,6,))</f>
        <v>2.6163801370387048E+16</v>
      </c>
      <c r="G2512" s="6">
        <f>IF(A2512="","",VLOOKUP($A2512,超越经验表!$A:$G,7,)-VLOOKUP($A$3-1,超越经验表!$A:$G,7,))</f>
        <v>3521</v>
      </c>
      <c r="H2512" s="6">
        <f t="shared" si="119"/>
        <v>2511</v>
      </c>
    </row>
    <row r="2513" spans="1:8" x14ac:dyDescent="0.2">
      <c r="A2513" s="5">
        <f t="shared" si="120"/>
        <v>2512</v>
      </c>
      <c r="B2513" s="5" t="str">
        <f>IF(A2513="","",VLOOKUP($A2513,超越经验表!$A:$B,2,))</f>
        <v>23.29万亿</v>
      </c>
      <c r="C2513" s="5">
        <f>IF(A2513="","",VLOOKUP($A2513,超越经验表!$A:$C,3,))</f>
        <v>23288000000000</v>
      </c>
      <c r="D2513" s="5">
        <f>IF(A2513="","",VLOOKUP($A2513,超越经验表!$A:$D,4,))</f>
        <v>2</v>
      </c>
      <c r="E2513" s="5" t="str">
        <f t="shared" si="118"/>
        <v>2.62万兆</v>
      </c>
      <c r="F2513" s="5">
        <f>IF(A2513="","",VLOOKUP($A2513,超越经验表!$A:$F,6,)-VLOOKUP($A$3-1,超越经验表!$A:$F,6,))</f>
        <v>2.6187081370387048E+16</v>
      </c>
      <c r="G2513" s="5">
        <f>IF(A2513="","",VLOOKUP($A2513,超越经验表!$A:$G,7,)-VLOOKUP($A$3-1,超越经验表!$A:$G,7,))</f>
        <v>3523</v>
      </c>
      <c r="H2513" s="5">
        <f t="shared" si="119"/>
        <v>2512</v>
      </c>
    </row>
    <row r="2514" spans="1:8" x14ac:dyDescent="0.2">
      <c r="A2514" s="11">
        <f t="shared" si="120"/>
        <v>2513</v>
      </c>
      <c r="B2514" s="6" t="str">
        <f>IF(A2514="","",VLOOKUP($A2514,超越经验表!$A:$B,2,))</f>
        <v>23.3万亿</v>
      </c>
      <c r="C2514" s="6">
        <f>IF(A2514="","",VLOOKUP($A2514,超越经验表!$A:$C,3,))</f>
        <v>23296000000000</v>
      </c>
      <c r="D2514" s="6">
        <f>IF(A2514="","",VLOOKUP($A2514,超越经验表!$A:$D,4,))</f>
        <v>2</v>
      </c>
      <c r="E2514" s="6" t="str">
        <f t="shared" si="118"/>
        <v>2.62万兆</v>
      </c>
      <c r="F2514" s="6">
        <f>IF(A2514="","",VLOOKUP($A2514,超越经验表!$A:$F,6,)-VLOOKUP($A$3-1,超越经验表!$A:$F,6,))</f>
        <v>2.6210369370387048E+16</v>
      </c>
      <c r="G2514" s="6">
        <f>IF(A2514="","",VLOOKUP($A2514,超越经验表!$A:$G,7,)-VLOOKUP($A$3-1,超越经验表!$A:$G,7,))</f>
        <v>3525</v>
      </c>
      <c r="H2514" s="6">
        <f t="shared" si="119"/>
        <v>2513</v>
      </c>
    </row>
    <row r="2515" spans="1:8" x14ac:dyDescent="0.2">
      <c r="A2515" s="5">
        <f t="shared" si="120"/>
        <v>2514</v>
      </c>
      <c r="B2515" s="5" t="str">
        <f>IF(A2515="","",VLOOKUP($A2515,超越经验表!$A:$B,2,))</f>
        <v>23.3万亿</v>
      </c>
      <c r="C2515" s="5">
        <f>IF(A2515="","",VLOOKUP($A2515,超越经验表!$A:$C,3,))</f>
        <v>23304000000000</v>
      </c>
      <c r="D2515" s="5">
        <f>IF(A2515="","",VLOOKUP($A2515,超越经验表!$A:$D,4,))</f>
        <v>2</v>
      </c>
      <c r="E2515" s="5" t="str">
        <f t="shared" si="118"/>
        <v>2.62万兆</v>
      </c>
      <c r="F2515" s="5">
        <f>IF(A2515="","",VLOOKUP($A2515,超越经验表!$A:$F,6,)-VLOOKUP($A$3-1,超越经验表!$A:$F,6,))</f>
        <v>2.6233665370387048E+16</v>
      </c>
      <c r="G2515" s="5">
        <f>IF(A2515="","",VLOOKUP($A2515,超越经验表!$A:$G,7,)-VLOOKUP($A$3-1,超越经验表!$A:$G,7,))</f>
        <v>3527</v>
      </c>
      <c r="H2515" s="5">
        <f t="shared" si="119"/>
        <v>2514</v>
      </c>
    </row>
    <row r="2516" spans="1:8" x14ac:dyDescent="0.2">
      <c r="A2516" s="11">
        <f t="shared" si="120"/>
        <v>2515</v>
      </c>
      <c r="B2516" s="6" t="str">
        <f>IF(A2516="","",VLOOKUP($A2516,超越经验表!$A:$B,2,))</f>
        <v>23.31万亿</v>
      </c>
      <c r="C2516" s="6">
        <f>IF(A2516="","",VLOOKUP($A2516,超越经验表!$A:$C,3,))</f>
        <v>23312000000000</v>
      </c>
      <c r="D2516" s="6">
        <f>IF(A2516="","",VLOOKUP($A2516,超越经验表!$A:$D,4,))</f>
        <v>2</v>
      </c>
      <c r="E2516" s="6" t="str">
        <f t="shared" si="118"/>
        <v>2.63万兆</v>
      </c>
      <c r="F2516" s="6">
        <f>IF(A2516="","",VLOOKUP($A2516,超越经验表!$A:$F,6,)-VLOOKUP($A$3-1,超越经验表!$A:$F,6,))</f>
        <v>2.6256969370387048E+16</v>
      </c>
      <c r="G2516" s="6">
        <f>IF(A2516="","",VLOOKUP($A2516,超越经验表!$A:$G,7,)-VLOOKUP($A$3-1,超越经验表!$A:$G,7,))</f>
        <v>3529</v>
      </c>
      <c r="H2516" s="6">
        <f t="shared" si="119"/>
        <v>2515</v>
      </c>
    </row>
    <row r="2517" spans="1:8" x14ac:dyDescent="0.2">
      <c r="A2517" s="5">
        <f t="shared" si="120"/>
        <v>2516</v>
      </c>
      <c r="B2517" s="5" t="str">
        <f>IF(A2517="","",VLOOKUP($A2517,超越经验表!$A:$B,2,))</f>
        <v>23.32万亿</v>
      </c>
      <c r="C2517" s="5">
        <f>IF(A2517="","",VLOOKUP($A2517,超越经验表!$A:$C,3,))</f>
        <v>23320000000000</v>
      </c>
      <c r="D2517" s="5">
        <f>IF(A2517="","",VLOOKUP($A2517,超越经验表!$A:$D,4,))</f>
        <v>2</v>
      </c>
      <c r="E2517" s="5" t="str">
        <f t="shared" si="118"/>
        <v>2.63万兆</v>
      </c>
      <c r="F2517" s="5">
        <f>IF(A2517="","",VLOOKUP($A2517,超越经验表!$A:$F,6,)-VLOOKUP($A$3-1,超越经验表!$A:$F,6,))</f>
        <v>2.6280281370387048E+16</v>
      </c>
      <c r="G2517" s="5">
        <f>IF(A2517="","",VLOOKUP($A2517,超越经验表!$A:$G,7,)-VLOOKUP($A$3-1,超越经验表!$A:$G,7,))</f>
        <v>3531</v>
      </c>
      <c r="H2517" s="5">
        <f t="shared" si="119"/>
        <v>2516</v>
      </c>
    </row>
    <row r="2518" spans="1:8" x14ac:dyDescent="0.2">
      <c r="A2518" s="11">
        <f t="shared" si="120"/>
        <v>2517</v>
      </c>
      <c r="B2518" s="6" t="str">
        <f>IF(A2518="","",VLOOKUP($A2518,超越经验表!$A:$B,2,))</f>
        <v>23.33万亿</v>
      </c>
      <c r="C2518" s="6">
        <f>IF(A2518="","",VLOOKUP($A2518,超越经验表!$A:$C,3,))</f>
        <v>23328000000000</v>
      </c>
      <c r="D2518" s="6">
        <f>IF(A2518="","",VLOOKUP($A2518,超越经验表!$A:$D,4,))</f>
        <v>2</v>
      </c>
      <c r="E2518" s="6" t="str">
        <f t="shared" si="118"/>
        <v>2.63万兆</v>
      </c>
      <c r="F2518" s="6">
        <f>IF(A2518="","",VLOOKUP($A2518,超越经验表!$A:$F,6,)-VLOOKUP($A$3-1,超越经验表!$A:$F,6,))</f>
        <v>2.6303601370387048E+16</v>
      </c>
      <c r="G2518" s="6">
        <f>IF(A2518="","",VLOOKUP($A2518,超越经验表!$A:$G,7,)-VLOOKUP($A$3-1,超越经验表!$A:$G,7,))</f>
        <v>3533</v>
      </c>
      <c r="H2518" s="6">
        <f t="shared" si="119"/>
        <v>2517</v>
      </c>
    </row>
    <row r="2519" spans="1:8" x14ac:dyDescent="0.2">
      <c r="A2519" s="5">
        <f t="shared" si="120"/>
        <v>2518</v>
      </c>
      <c r="B2519" s="5" t="str">
        <f>IF(A2519="","",VLOOKUP($A2519,超越经验表!$A:$B,2,))</f>
        <v>23.34万亿</v>
      </c>
      <c r="C2519" s="5">
        <f>IF(A2519="","",VLOOKUP($A2519,超越经验表!$A:$C,3,))</f>
        <v>23336000000000</v>
      </c>
      <c r="D2519" s="5">
        <f>IF(A2519="","",VLOOKUP($A2519,超越经验表!$A:$D,4,))</f>
        <v>2</v>
      </c>
      <c r="E2519" s="5" t="str">
        <f t="shared" si="118"/>
        <v>2.63万兆</v>
      </c>
      <c r="F2519" s="5">
        <f>IF(A2519="","",VLOOKUP($A2519,超越经验表!$A:$F,6,)-VLOOKUP($A$3-1,超越经验表!$A:$F,6,))</f>
        <v>2.6326929370387048E+16</v>
      </c>
      <c r="G2519" s="5">
        <f>IF(A2519="","",VLOOKUP($A2519,超越经验表!$A:$G,7,)-VLOOKUP($A$3-1,超越经验表!$A:$G,7,))</f>
        <v>3535</v>
      </c>
      <c r="H2519" s="5">
        <f t="shared" si="119"/>
        <v>2518</v>
      </c>
    </row>
    <row r="2520" spans="1:8" x14ac:dyDescent="0.2">
      <c r="A2520" s="11">
        <f t="shared" si="120"/>
        <v>2519</v>
      </c>
      <c r="B2520" s="6" t="str">
        <f>IF(A2520="","",VLOOKUP($A2520,超越经验表!$A:$B,2,))</f>
        <v>23.34万亿</v>
      </c>
      <c r="C2520" s="6">
        <f>IF(A2520="","",VLOOKUP($A2520,超越经验表!$A:$C,3,))</f>
        <v>23344000000000</v>
      </c>
      <c r="D2520" s="6">
        <f>IF(A2520="","",VLOOKUP($A2520,超越经验表!$A:$D,4,))</f>
        <v>2</v>
      </c>
      <c r="E2520" s="6" t="str">
        <f t="shared" si="118"/>
        <v>2.64万兆</v>
      </c>
      <c r="F2520" s="6">
        <f>IF(A2520="","",VLOOKUP($A2520,超越经验表!$A:$F,6,)-VLOOKUP($A$3-1,超越经验表!$A:$F,6,))</f>
        <v>2.6350265370387048E+16</v>
      </c>
      <c r="G2520" s="6">
        <f>IF(A2520="","",VLOOKUP($A2520,超越经验表!$A:$G,7,)-VLOOKUP($A$3-1,超越经验表!$A:$G,7,))</f>
        <v>3537</v>
      </c>
      <c r="H2520" s="6">
        <f t="shared" si="119"/>
        <v>2519</v>
      </c>
    </row>
    <row r="2521" spans="1:8" x14ac:dyDescent="0.2">
      <c r="A2521" s="5">
        <f t="shared" si="120"/>
        <v>2520</v>
      </c>
      <c r="B2521" s="5" t="str">
        <f>IF(A2521="","",VLOOKUP($A2521,超越经验表!$A:$B,2,))</f>
        <v>23.35万亿</v>
      </c>
      <c r="C2521" s="5">
        <f>IF(A2521="","",VLOOKUP($A2521,超越经验表!$A:$C,3,))</f>
        <v>23352000000000</v>
      </c>
      <c r="D2521" s="5">
        <f>IF(A2521="","",VLOOKUP($A2521,超越经验表!$A:$D,4,))</f>
        <v>2</v>
      </c>
      <c r="E2521" s="5" t="str">
        <f t="shared" si="118"/>
        <v>2.64万兆</v>
      </c>
      <c r="F2521" s="5">
        <f>IF(A2521="","",VLOOKUP($A2521,超越经验表!$A:$F,6,)-VLOOKUP($A$3-1,超越经验表!$A:$F,6,))</f>
        <v>2.6373609370387048E+16</v>
      </c>
      <c r="G2521" s="5">
        <f>IF(A2521="","",VLOOKUP($A2521,超越经验表!$A:$G,7,)-VLOOKUP($A$3-1,超越经验表!$A:$G,7,))</f>
        <v>3539</v>
      </c>
      <c r="H2521" s="5">
        <f t="shared" si="119"/>
        <v>2520</v>
      </c>
    </row>
    <row r="2522" spans="1:8" x14ac:dyDescent="0.2">
      <c r="A2522" s="11">
        <f t="shared" si="120"/>
        <v>2521</v>
      </c>
      <c r="B2522" s="6" t="str">
        <f>IF(A2522="","",VLOOKUP($A2522,超越经验表!$A:$B,2,))</f>
        <v>23.36万亿</v>
      </c>
      <c r="C2522" s="6">
        <f>IF(A2522="","",VLOOKUP($A2522,超越经验表!$A:$C,3,))</f>
        <v>23360000000000</v>
      </c>
      <c r="D2522" s="6">
        <f>IF(A2522="","",VLOOKUP($A2522,超越经验表!$A:$D,4,))</f>
        <v>2</v>
      </c>
      <c r="E2522" s="6" t="str">
        <f t="shared" si="118"/>
        <v>2.64万兆</v>
      </c>
      <c r="F2522" s="6">
        <f>IF(A2522="","",VLOOKUP($A2522,超越经验表!$A:$F,6,)-VLOOKUP($A$3-1,超越经验表!$A:$F,6,))</f>
        <v>2.6396961370387048E+16</v>
      </c>
      <c r="G2522" s="6">
        <f>IF(A2522="","",VLOOKUP($A2522,超越经验表!$A:$G,7,)-VLOOKUP($A$3-1,超越经验表!$A:$G,7,))</f>
        <v>3541</v>
      </c>
      <c r="H2522" s="6">
        <f t="shared" si="119"/>
        <v>2521</v>
      </c>
    </row>
    <row r="2523" spans="1:8" x14ac:dyDescent="0.2">
      <c r="A2523" s="5">
        <f t="shared" si="120"/>
        <v>2522</v>
      </c>
      <c r="B2523" s="5" t="str">
        <f>IF(A2523="","",VLOOKUP($A2523,超越经验表!$A:$B,2,))</f>
        <v>23.37万亿</v>
      </c>
      <c r="C2523" s="5">
        <f>IF(A2523="","",VLOOKUP($A2523,超越经验表!$A:$C,3,))</f>
        <v>23368000000000</v>
      </c>
      <c r="D2523" s="5">
        <f>IF(A2523="","",VLOOKUP($A2523,超越经验表!$A:$D,4,))</f>
        <v>2</v>
      </c>
      <c r="E2523" s="5" t="str">
        <f t="shared" si="118"/>
        <v>2.64万兆</v>
      </c>
      <c r="F2523" s="5">
        <f>IF(A2523="","",VLOOKUP($A2523,超越经验表!$A:$F,6,)-VLOOKUP($A$3-1,超越经验表!$A:$F,6,))</f>
        <v>2.6420321370387048E+16</v>
      </c>
      <c r="G2523" s="5">
        <f>IF(A2523="","",VLOOKUP($A2523,超越经验表!$A:$G,7,)-VLOOKUP($A$3-1,超越经验表!$A:$G,7,))</f>
        <v>3543</v>
      </c>
      <c r="H2523" s="5">
        <f t="shared" si="119"/>
        <v>2522</v>
      </c>
    </row>
    <row r="2524" spans="1:8" x14ac:dyDescent="0.2">
      <c r="A2524" s="11">
        <f t="shared" si="120"/>
        <v>2523</v>
      </c>
      <c r="B2524" s="6" t="str">
        <f>IF(A2524="","",VLOOKUP($A2524,超越经验表!$A:$B,2,))</f>
        <v>23.38万亿</v>
      </c>
      <c r="C2524" s="6">
        <f>IF(A2524="","",VLOOKUP($A2524,超越经验表!$A:$C,3,))</f>
        <v>23376000000000</v>
      </c>
      <c r="D2524" s="6">
        <f>IF(A2524="","",VLOOKUP($A2524,超越经验表!$A:$D,4,))</f>
        <v>2</v>
      </c>
      <c r="E2524" s="6" t="str">
        <f t="shared" si="118"/>
        <v>2.64万兆</v>
      </c>
      <c r="F2524" s="6">
        <f>IF(A2524="","",VLOOKUP($A2524,超越经验表!$A:$F,6,)-VLOOKUP($A$3-1,超越经验表!$A:$F,6,))</f>
        <v>2.6443689370387048E+16</v>
      </c>
      <c r="G2524" s="6">
        <f>IF(A2524="","",VLOOKUP($A2524,超越经验表!$A:$G,7,)-VLOOKUP($A$3-1,超越经验表!$A:$G,7,))</f>
        <v>3545</v>
      </c>
      <c r="H2524" s="6">
        <f t="shared" si="119"/>
        <v>2523</v>
      </c>
    </row>
    <row r="2525" spans="1:8" x14ac:dyDescent="0.2">
      <c r="A2525" s="5">
        <f t="shared" si="120"/>
        <v>2524</v>
      </c>
      <c r="B2525" s="5" t="str">
        <f>IF(A2525="","",VLOOKUP($A2525,超越经验表!$A:$B,2,))</f>
        <v>23.38万亿</v>
      </c>
      <c r="C2525" s="5">
        <f>IF(A2525="","",VLOOKUP($A2525,超越经验表!$A:$C,3,))</f>
        <v>23384000000000</v>
      </c>
      <c r="D2525" s="5">
        <f>IF(A2525="","",VLOOKUP($A2525,超越经验表!$A:$D,4,))</f>
        <v>2</v>
      </c>
      <c r="E2525" s="5" t="str">
        <f t="shared" si="118"/>
        <v>2.65万兆</v>
      </c>
      <c r="F2525" s="5">
        <f>IF(A2525="","",VLOOKUP($A2525,超越经验表!$A:$F,6,)-VLOOKUP($A$3-1,超越经验表!$A:$F,6,))</f>
        <v>2.6467065370387048E+16</v>
      </c>
      <c r="G2525" s="5">
        <f>IF(A2525="","",VLOOKUP($A2525,超越经验表!$A:$G,7,)-VLOOKUP($A$3-1,超越经验表!$A:$G,7,))</f>
        <v>3547</v>
      </c>
      <c r="H2525" s="5">
        <f t="shared" si="119"/>
        <v>2524</v>
      </c>
    </row>
    <row r="2526" spans="1:8" x14ac:dyDescent="0.2">
      <c r="A2526" s="11">
        <f t="shared" si="120"/>
        <v>2525</v>
      </c>
      <c r="B2526" s="6" t="str">
        <f>IF(A2526="","",VLOOKUP($A2526,超越经验表!$A:$B,2,))</f>
        <v>23.39万亿</v>
      </c>
      <c r="C2526" s="6">
        <f>IF(A2526="","",VLOOKUP($A2526,超越经验表!$A:$C,3,))</f>
        <v>23392000000000</v>
      </c>
      <c r="D2526" s="6">
        <f>IF(A2526="","",VLOOKUP($A2526,超越经验表!$A:$D,4,))</f>
        <v>2</v>
      </c>
      <c r="E2526" s="6" t="str">
        <f t="shared" si="118"/>
        <v>2.65万兆</v>
      </c>
      <c r="F2526" s="6">
        <f>IF(A2526="","",VLOOKUP($A2526,超越经验表!$A:$F,6,)-VLOOKUP($A$3-1,超越经验表!$A:$F,6,))</f>
        <v>2.6490449370387048E+16</v>
      </c>
      <c r="G2526" s="6">
        <f>IF(A2526="","",VLOOKUP($A2526,超越经验表!$A:$G,7,)-VLOOKUP($A$3-1,超越经验表!$A:$G,7,))</f>
        <v>3549</v>
      </c>
      <c r="H2526" s="6">
        <f t="shared" si="119"/>
        <v>2525</v>
      </c>
    </row>
    <row r="2527" spans="1:8" x14ac:dyDescent="0.2">
      <c r="A2527" s="5">
        <f t="shared" si="120"/>
        <v>2526</v>
      </c>
      <c r="B2527" s="5" t="str">
        <f>IF(A2527="","",VLOOKUP($A2527,超越经验表!$A:$B,2,))</f>
        <v>23.4万亿</v>
      </c>
      <c r="C2527" s="5">
        <f>IF(A2527="","",VLOOKUP($A2527,超越经验表!$A:$C,3,))</f>
        <v>23400000000000</v>
      </c>
      <c r="D2527" s="5">
        <f>IF(A2527="","",VLOOKUP($A2527,超越经验表!$A:$D,4,))</f>
        <v>2</v>
      </c>
      <c r="E2527" s="5" t="str">
        <f t="shared" si="118"/>
        <v>2.65万兆</v>
      </c>
      <c r="F2527" s="5">
        <f>IF(A2527="","",VLOOKUP($A2527,超越经验表!$A:$F,6,)-VLOOKUP($A$3-1,超越经验表!$A:$F,6,))</f>
        <v>2.6513841370387048E+16</v>
      </c>
      <c r="G2527" s="5">
        <f>IF(A2527="","",VLOOKUP($A2527,超越经验表!$A:$G,7,)-VLOOKUP($A$3-1,超越经验表!$A:$G,7,))</f>
        <v>3551</v>
      </c>
      <c r="H2527" s="5">
        <f t="shared" si="119"/>
        <v>2526</v>
      </c>
    </row>
    <row r="2528" spans="1:8" x14ac:dyDescent="0.2">
      <c r="A2528" s="11">
        <f t="shared" si="120"/>
        <v>2527</v>
      </c>
      <c r="B2528" s="6" t="str">
        <f>IF(A2528="","",VLOOKUP($A2528,超越经验表!$A:$B,2,))</f>
        <v>23.41万亿</v>
      </c>
      <c r="C2528" s="6">
        <f>IF(A2528="","",VLOOKUP($A2528,超越经验表!$A:$C,3,))</f>
        <v>23408000000000</v>
      </c>
      <c r="D2528" s="6">
        <f>IF(A2528="","",VLOOKUP($A2528,超越经验表!$A:$D,4,))</f>
        <v>2</v>
      </c>
      <c r="E2528" s="6" t="str">
        <f t="shared" si="118"/>
        <v>2.65万兆</v>
      </c>
      <c r="F2528" s="6">
        <f>IF(A2528="","",VLOOKUP($A2528,超越经验表!$A:$F,6,)-VLOOKUP($A$3-1,超越经验表!$A:$F,6,))</f>
        <v>2.6537241370387048E+16</v>
      </c>
      <c r="G2528" s="6">
        <f>IF(A2528="","",VLOOKUP($A2528,超越经验表!$A:$G,7,)-VLOOKUP($A$3-1,超越经验表!$A:$G,7,))</f>
        <v>3553</v>
      </c>
      <c r="H2528" s="6">
        <f t="shared" si="119"/>
        <v>2527</v>
      </c>
    </row>
    <row r="2529" spans="1:8" x14ac:dyDescent="0.2">
      <c r="A2529" s="5">
        <f t="shared" si="120"/>
        <v>2528</v>
      </c>
      <c r="B2529" s="5" t="str">
        <f>IF(A2529="","",VLOOKUP($A2529,超越经验表!$A:$B,2,))</f>
        <v>23.42万亿</v>
      </c>
      <c r="C2529" s="5">
        <f>IF(A2529="","",VLOOKUP($A2529,超越经验表!$A:$C,3,))</f>
        <v>23416000000000</v>
      </c>
      <c r="D2529" s="5">
        <f>IF(A2529="","",VLOOKUP($A2529,超越经验表!$A:$D,4,))</f>
        <v>2</v>
      </c>
      <c r="E2529" s="5" t="str">
        <f t="shared" si="118"/>
        <v>2.66万兆</v>
      </c>
      <c r="F2529" s="5">
        <f>IF(A2529="","",VLOOKUP($A2529,超越经验表!$A:$F,6,)-VLOOKUP($A$3-1,超越经验表!$A:$F,6,))</f>
        <v>2.6560649370387048E+16</v>
      </c>
      <c r="G2529" s="5">
        <f>IF(A2529="","",VLOOKUP($A2529,超越经验表!$A:$G,7,)-VLOOKUP($A$3-1,超越经验表!$A:$G,7,))</f>
        <v>3555</v>
      </c>
      <c r="H2529" s="5">
        <f t="shared" si="119"/>
        <v>2528</v>
      </c>
    </row>
    <row r="2530" spans="1:8" x14ac:dyDescent="0.2">
      <c r="A2530" s="11">
        <f t="shared" si="120"/>
        <v>2529</v>
      </c>
      <c r="B2530" s="6" t="str">
        <f>IF(A2530="","",VLOOKUP($A2530,超越经验表!$A:$B,2,))</f>
        <v>23.42万亿</v>
      </c>
      <c r="C2530" s="6">
        <f>IF(A2530="","",VLOOKUP($A2530,超越经验表!$A:$C,3,))</f>
        <v>23424000000000</v>
      </c>
      <c r="D2530" s="6">
        <f>IF(A2530="","",VLOOKUP($A2530,超越经验表!$A:$D,4,))</f>
        <v>2</v>
      </c>
      <c r="E2530" s="6" t="str">
        <f t="shared" si="118"/>
        <v>2.66万兆</v>
      </c>
      <c r="F2530" s="6">
        <f>IF(A2530="","",VLOOKUP($A2530,超越经验表!$A:$F,6,)-VLOOKUP($A$3-1,超越经验表!$A:$F,6,))</f>
        <v>2.6584065370387048E+16</v>
      </c>
      <c r="G2530" s="6">
        <f>IF(A2530="","",VLOOKUP($A2530,超越经验表!$A:$G,7,)-VLOOKUP($A$3-1,超越经验表!$A:$G,7,))</f>
        <v>3557</v>
      </c>
      <c r="H2530" s="6">
        <f t="shared" si="119"/>
        <v>2529</v>
      </c>
    </row>
    <row r="2531" spans="1:8" x14ac:dyDescent="0.2">
      <c r="A2531" s="5">
        <f t="shared" si="120"/>
        <v>2530</v>
      </c>
      <c r="B2531" s="5" t="str">
        <f>IF(A2531="","",VLOOKUP($A2531,超越经验表!$A:$B,2,))</f>
        <v>23.43万亿</v>
      </c>
      <c r="C2531" s="5">
        <f>IF(A2531="","",VLOOKUP($A2531,超越经验表!$A:$C,3,))</f>
        <v>23432000000000</v>
      </c>
      <c r="D2531" s="5">
        <f>IF(A2531="","",VLOOKUP($A2531,超越经验表!$A:$D,4,))</f>
        <v>2</v>
      </c>
      <c r="E2531" s="5" t="str">
        <f t="shared" si="118"/>
        <v>2.66万兆</v>
      </c>
      <c r="F2531" s="5">
        <f>IF(A2531="","",VLOOKUP($A2531,超越经验表!$A:$F,6,)-VLOOKUP($A$3-1,超越经验表!$A:$F,6,))</f>
        <v>2.6607489370387048E+16</v>
      </c>
      <c r="G2531" s="5">
        <f>IF(A2531="","",VLOOKUP($A2531,超越经验表!$A:$G,7,)-VLOOKUP($A$3-1,超越经验表!$A:$G,7,))</f>
        <v>3559</v>
      </c>
      <c r="H2531" s="5">
        <f t="shared" si="119"/>
        <v>2530</v>
      </c>
    </row>
    <row r="2532" spans="1:8" x14ac:dyDescent="0.2">
      <c r="A2532" s="11">
        <f t="shared" si="120"/>
        <v>2531</v>
      </c>
      <c r="B2532" s="6" t="str">
        <f>IF(A2532="","",VLOOKUP($A2532,超越经验表!$A:$B,2,))</f>
        <v>23.44万亿</v>
      </c>
      <c r="C2532" s="6">
        <f>IF(A2532="","",VLOOKUP($A2532,超越经验表!$A:$C,3,))</f>
        <v>23440000000000</v>
      </c>
      <c r="D2532" s="6">
        <f>IF(A2532="","",VLOOKUP($A2532,超越经验表!$A:$D,4,))</f>
        <v>2</v>
      </c>
      <c r="E2532" s="6" t="str">
        <f t="shared" si="118"/>
        <v>2.66万兆</v>
      </c>
      <c r="F2532" s="6">
        <f>IF(A2532="","",VLOOKUP($A2532,超越经验表!$A:$F,6,)-VLOOKUP($A$3-1,超越经验表!$A:$F,6,))</f>
        <v>2.6630921370387048E+16</v>
      </c>
      <c r="G2532" s="6">
        <f>IF(A2532="","",VLOOKUP($A2532,超越经验表!$A:$G,7,)-VLOOKUP($A$3-1,超越经验表!$A:$G,7,))</f>
        <v>3561</v>
      </c>
      <c r="H2532" s="6">
        <f t="shared" si="119"/>
        <v>2531</v>
      </c>
    </row>
    <row r="2533" spans="1:8" x14ac:dyDescent="0.2">
      <c r="A2533" s="5">
        <f t="shared" si="120"/>
        <v>2532</v>
      </c>
      <c r="B2533" s="5" t="str">
        <f>IF(A2533="","",VLOOKUP($A2533,超越经验表!$A:$B,2,))</f>
        <v>23.45万亿</v>
      </c>
      <c r="C2533" s="5">
        <f>IF(A2533="","",VLOOKUP($A2533,超越经验表!$A:$C,3,))</f>
        <v>23448000000000</v>
      </c>
      <c r="D2533" s="5">
        <f>IF(A2533="","",VLOOKUP($A2533,超越经验表!$A:$D,4,))</f>
        <v>2</v>
      </c>
      <c r="E2533" s="5" t="str">
        <f t="shared" si="118"/>
        <v>2.67万兆</v>
      </c>
      <c r="F2533" s="5">
        <f>IF(A2533="","",VLOOKUP($A2533,超越经验表!$A:$F,6,)-VLOOKUP($A$3-1,超越经验表!$A:$F,6,))</f>
        <v>2.6654361370387048E+16</v>
      </c>
      <c r="G2533" s="5">
        <f>IF(A2533="","",VLOOKUP($A2533,超越经验表!$A:$G,7,)-VLOOKUP($A$3-1,超越经验表!$A:$G,7,))</f>
        <v>3563</v>
      </c>
      <c r="H2533" s="5">
        <f t="shared" si="119"/>
        <v>2532</v>
      </c>
    </row>
    <row r="2534" spans="1:8" x14ac:dyDescent="0.2">
      <c r="A2534" s="11">
        <f t="shared" si="120"/>
        <v>2533</v>
      </c>
      <c r="B2534" s="6" t="str">
        <f>IF(A2534="","",VLOOKUP($A2534,超越经验表!$A:$B,2,))</f>
        <v>23.46万亿</v>
      </c>
      <c r="C2534" s="6">
        <f>IF(A2534="","",VLOOKUP($A2534,超越经验表!$A:$C,3,))</f>
        <v>23456000000000</v>
      </c>
      <c r="D2534" s="6">
        <f>IF(A2534="","",VLOOKUP($A2534,超越经验表!$A:$D,4,))</f>
        <v>2</v>
      </c>
      <c r="E2534" s="6" t="str">
        <f t="shared" si="118"/>
        <v>2.67万兆</v>
      </c>
      <c r="F2534" s="6">
        <f>IF(A2534="","",VLOOKUP($A2534,超越经验表!$A:$F,6,)-VLOOKUP($A$3-1,超越经验表!$A:$F,6,))</f>
        <v>2.6677809370387048E+16</v>
      </c>
      <c r="G2534" s="6">
        <f>IF(A2534="","",VLOOKUP($A2534,超越经验表!$A:$G,7,)-VLOOKUP($A$3-1,超越经验表!$A:$G,7,))</f>
        <v>3565</v>
      </c>
      <c r="H2534" s="6">
        <f t="shared" si="119"/>
        <v>2533</v>
      </c>
    </row>
    <row r="2535" spans="1:8" x14ac:dyDescent="0.2">
      <c r="A2535" s="5">
        <f t="shared" si="120"/>
        <v>2534</v>
      </c>
      <c r="B2535" s="5" t="str">
        <f>IF(A2535="","",VLOOKUP($A2535,超越经验表!$A:$B,2,))</f>
        <v>23.46万亿</v>
      </c>
      <c r="C2535" s="5">
        <f>IF(A2535="","",VLOOKUP($A2535,超越经验表!$A:$C,3,))</f>
        <v>23464000000000</v>
      </c>
      <c r="D2535" s="5">
        <f>IF(A2535="","",VLOOKUP($A2535,超越经验表!$A:$D,4,))</f>
        <v>2</v>
      </c>
      <c r="E2535" s="5" t="str">
        <f t="shared" si="118"/>
        <v>2.67万兆</v>
      </c>
      <c r="F2535" s="5">
        <f>IF(A2535="","",VLOOKUP($A2535,超越经验表!$A:$F,6,)-VLOOKUP($A$3-1,超越经验表!$A:$F,6,))</f>
        <v>2.6701265370387048E+16</v>
      </c>
      <c r="G2535" s="5">
        <f>IF(A2535="","",VLOOKUP($A2535,超越经验表!$A:$G,7,)-VLOOKUP($A$3-1,超越经验表!$A:$G,7,))</f>
        <v>3567</v>
      </c>
      <c r="H2535" s="5">
        <f t="shared" si="119"/>
        <v>2534</v>
      </c>
    </row>
    <row r="2536" spans="1:8" x14ac:dyDescent="0.2">
      <c r="A2536" s="11">
        <f t="shared" si="120"/>
        <v>2535</v>
      </c>
      <c r="B2536" s="6" t="str">
        <f>IF(A2536="","",VLOOKUP($A2536,超越经验表!$A:$B,2,))</f>
        <v>23.47万亿</v>
      </c>
      <c r="C2536" s="6">
        <f>IF(A2536="","",VLOOKUP($A2536,超越经验表!$A:$C,3,))</f>
        <v>23472000000000</v>
      </c>
      <c r="D2536" s="6">
        <f>IF(A2536="","",VLOOKUP($A2536,超越经验表!$A:$D,4,))</f>
        <v>2</v>
      </c>
      <c r="E2536" s="6" t="str">
        <f t="shared" si="118"/>
        <v>2.67万兆</v>
      </c>
      <c r="F2536" s="6">
        <f>IF(A2536="","",VLOOKUP($A2536,超越经验表!$A:$F,6,)-VLOOKUP($A$3-1,超越经验表!$A:$F,6,))</f>
        <v>2.6724729370387048E+16</v>
      </c>
      <c r="G2536" s="6">
        <f>IF(A2536="","",VLOOKUP($A2536,超越经验表!$A:$G,7,)-VLOOKUP($A$3-1,超越经验表!$A:$G,7,))</f>
        <v>3569</v>
      </c>
      <c r="H2536" s="6">
        <f t="shared" si="119"/>
        <v>2535</v>
      </c>
    </row>
    <row r="2537" spans="1:8" x14ac:dyDescent="0.2">
      <c r="A2537" s="5">
        <f t="shared" si="120"/>
        <v>2536</v>
      </c>
      <c r="B2537" s="5" t="str">
        <f>IF(A2537="","",VLOOKUP($A2537,超越经验表!$A:$B,2,))</f>
        <v>23.48万亿</v>
      </c>
      <c r="C2537" s="5">
        <f>IF(A2537="","",VLOOKUP($A2537,超越经验表!$A:$C,3,))</f>
        <v>23480000000000</v>
      </c>
      <c r="D2537" s="5">
        <f>IF(A2537="","",VLOOKUP($A2537,超越经验表!$A:$D,4,))</f>
        <v>2</v>
      </c>
      <c r="E2537" s="5" t="str">
        <f t="shared" si="118"/>
        <v>2.67万兆</v>
      </c>
      <c r="F2537" s="5">
        <f>IF(A2537="","",VLOOKUP($A2537,超越经验表!$A:$F,6,)-VLOOKUP($A$3-1,超越经验表!$A:$F,6,))</f>
        <v>2.6748201370387048E+16</v>
      </c>
      <c r="G2537" s="5">
        <f>IF(A2537="","",VLOOKUP($A2537,超越经验表!$A:$G,7,)-VLOOKUP($A$3-1,超越经验表!$A:$G,7,))</f>
        <v>3571</v>
      </c>
      <c r="H2537" s="5">
        <f t="shared" si="119"/>
        <v>2536</v>
      </c>
    </row>
    <row r="2538" spans="1:8" x14ac:dyDescent="0.2">
      <c r="A2538" s="11">
        <f t="shared" si="120"/>
        <v>2537</v>
      </c>
      <c r="B2538" s="6" t="str">
        <f>IF(A2538="","",VLOOKUP($A2538,超越经验表!$A:$B,2,))</f>
        <v>23.49万亿</v>
      </c>
      <c r="C2538" s="6">
        <f>IF(A2538="","",VLOOKUP($A2538,超越经验表!$A:$C,3,))</f>
        <v>23488000000000</v>
      </c>
      <c r="D2538" s="6">
        <f>IF(A2538="","",VLOOKUP($A2538,超越经验表!$A:$D,4,))</f>
        <v>2</v>
      </c>
      <c r="E2538" s="6" t="str">
        <f t="shared" si="118"/>
        <v>2.68万兆</v>
      </c>
      <c r="F2538" s="6">
        <f>IF(A2538="","",VLOOKUP($A2538,超越经验表!$A:$F,6,)-VLOOKUP($A$3-1,超越经验表!$A:$F,6,))</f>
        <v>2.6771681370387048E+16</v>
      </c>
      <c r="G2538" s="6">
        <f>IF(A2538="","",VLOOKUP($A2538,超越经验表!$A:$G,7,)-VLOOKUP($A$3-1,超越经验表!$A:$G,7,))</f>
        <v>3573</v>
      </c>
      <c r="H2538" s="6">
        <f t="shared" si="119"/>
        <v>2537</v>
      </c>
    </row>
    <row r="2539" spans="1:8" x14ac:dyDescent="0.2">
      <c r="A2539" s="5">
        <f t="shared" si="120"/>
        <v>2538</v>
      </c>
      <c r="B2539" s="5" t="str">
        <f>IF(A2539="","",VLOOKUP($A2539,超越经验表!$A:$B,2,))</f>
        <v>23.5万亿</v>
      </c>
      <c r="C2539" s="5">
        <f>IF(A2539="","",VLOOKUP($A2539,超越经验表!$A:$C,3,))</f>
        <v>23496000000000</v>
      </c>
      <c r="D2539" s="5">
        <f>IF(A2539="","",VLOOKUP($A2539,超越经验表!$A:$D,4,))</f>
        <v>2</v>
      </c>
      <c r="E2539" s="5" t="str">
        <f t="shared" si="118"/>
        <v>2.68万兆</v>
      </c>
      <c r="F2539" s="5">
        <f>IF(A2539="","",VLOOKUP($A2539,超越经验表!$A:$F,6,)-VLOOKUP($A$3-1,超越经验表!$A:$F,6,))</f>
        <v>2.6795169370387048E+16</v>
      </c>
      <c r="G2539" s="5">
        <f>IF(A2539="","",VLOOKUP($A2539,超越经验表!$A:$G,7,)-VLOOKUP($A$3-1,超越经验表!$A:$G,7,))</f>
        <v>3575</v>
      </c>
      <c r="H2539" s="5">
        <f t="shared" si="119"/>
        <v>2538</v>
      </c>
    </row>
    <row r="2540" spans="1:8" x14ac:dyDescent="0.2">
      <c r="A2540" s="11">
        <f t="shared" si="120"/>
        <v>2539</v>
      </c>
      <c r="B2540" s="6" t="str">
        <f>IF(A2540="","",VLOOKUP($A2540,超越经验表!$A:$B,2,))</f>
        <v>23.5万亿</v>
      </c>
      <c r="C2540" s="6">
        <f>IF(A2540="","",VLOOKUP($A2540,超越经验表!$A:$C,3,))</f>
        <v>23504000000000</v>
      </c>
      <c r="D2540" s="6">
        <f>IF(A2540="","",VLOOKUP($A2540,超越经验表!$A:$D,4,))</f>
        <v>2</v>
      </c>
      <c r="E2540" s="6" t="str">
        <f t="shared" si="118"/>
        <v>2.68万兆</v>
      </c>
      <c r="F2540" s="6">
        <f>IF(A2540="","",VLOOKUP($A2540,超越经验表!$A:$F,6,)-VLOOKUP($A$3-1,超越经验表!$A:$F,6,))</f>
        <v>2.6818665370387048E+16</v>
      </c>
      <c r="G2540" s="6">
        <f>IF(A2540="","",VLOOKUP($A2540,超越经验表!$A:$G,7,)-VLOOKUP($A$3-1,超越经验表!$A:$G,7,))</f>
        <v>3577</v>
      </c>
      <c r="H2540" s="6">
        <f t="shared" si="119"/>
        <v>2539</v>
      </c>
    </row>
    <row r="2541" spans="1:8" x14ac:dyDescent="0.2">
      <c r="A2541" s="5">
        <f t="shared" si="120"/>
        <v>2540</v>
      </c>
      <c r="B2541" s="5" t="str">
        <f>IF(A2541="","",VLOOKUP($A2541,超越经验表!$A:$B,2,))</f>
        <v>23.51万亿</v>
      </c>
      <c r="C2541" s="5">
        <f>IF(A2541="","",VLOOKUP($A2541,超越经验表!$A:$C,3,))</f>
        <v>23512000000000</v>
      </c>
      <c r="D2541" s="5">
        <f>IF(A2541="","",VLOOKUP($A2541,超越经验表!$A:$D,4,))</f>
        <v>2</v>
      </c>
      <c r="E2541" s="5" t="str">
        <f t="shared" si="118"/>
        <v>2.68万兆</v>
      </c>
      <c r="F2541" s="5">
        <f>IF(A2541="","",VLOOKUP($A2541,超越经验表!$A:$F,6,)-VLOOKUP($A$3-1,超越经验表!$A:$F,6,))</f>
        <v>2.6842169370387048E+16</v>
      </c>
      <c r="G2541" s="5">
        <f>IF(A2541="","",VLOOKUP($A2541,超越经验表!$A:$G,7,)-VLOOKUP($A$3-1,超越经验表!$A:$G,7,))</f>
        <v>3579</v>
      </c>
      <c r="H2541" s="5">
        <f t="shared" si="119"/>
        <v>2540</v>
      </c>
    </row>
    <row r="2542" spans="1:8" x14ac:dyDescent="0.2">
      <c r="A2542" s="11">
        <f t="shared" si="120"/>
        <v>2541</v>
      </c>
      <c r="B2542" s="6" t="str">
        <f>IF(A2542="","",VLOOKUP($A2542,超越经验表!$A:$B,2,))</f>
        <v>23.52万亿</v>
      </c>
      <c r="C2542" s="6">
        <f>IF(A2542="","",VLOOKUP($A2542,超越经验表!$A:$C,3,))</f>
        <v>23520000000000</v>
      </c>
      <c r="D2542" s="6">
        <f>IF(A2542="","",VLOOKUP($A2542,超越经验表!$A:$D,4,))</f>
        <v>2</v>
      </c>
      <c r="E2542" s="6" t="str">
        <f t="shared" si="118"/>
        <v>2.69万兆</v>
      </c>
      <c r="F2542" s="6">
        <f>IF(A2542="","",VLOOKUP($A2542,超越经验表!$A:$F,6,)-VLOOKUP($A$3-1,超越经验表!$A:$F,6,))</f>
        <v>2.6865681370387048E+16</v>
      </c>
      <c r="G2542" s="6">
        <f>IF(A2542="","",VLOOKUP($A2542,超越经验表!$A:$G,7,)-VLOOKUP($A$3-1,超越经验表!$A:$G,7,))</f>
        <v>3581</v>
      </c>
      <c r="H2542" s="6">
        <f t="shared" si="119"/>
        <v>2541</v>
      </c>
    </row>
    <row r="2543" spans="1:8" x14ac:dyDescent="0.2">
      <c r="A2543" s="5">
        <f t="shared" si="120"/>
        <v>2542</v>
      </c>
      <c r="B2543" s="5" t="str">
        <f>IF(A2543="","",VLOOKUP($A2543,超越经验表!$A:$B,2,))</f>
        <v>23.53万亿</v>
      </c>
      <c r="C2543" s="5">
        <f>IF(A2543="","",VLOOKUP($A2543,超越经验表!$A:$C,3,))</f>
        <v>23528000000000</v>
      </c>
      <c r="D2543" s="5">
        <f>IF(A2543="","",VLOOKUP($A2543,超越经验表!$A:$D,4,))</f>
        <v>2</v>
      </c>
      <c r="E2543" s="5" t="str">
        <f t="shared" si="118"/>
        <v>2.69万兆</v>
      </c>
      <c r="F2543" s="5">
        <f>IF(A2543="","",VLOOKUP($A2543,超越经验表!$A:$F,6,)-VLOOKUP($A$3-1,超越经验表!$A:$F,6,))</f>
        <v>2.6889201370387048E+16</v>
      </c>
      <c r="G2543" s="5">
        <f>IF(A2543="","",VLOOKUP($A2543,超越经验表!$A:$G,7,)-VLOOKUP($A$3-1,超越经验表!$A:$G,7,))</f>
        <v>3583</v>
      </c>
      <c r="H2543" s="5">
        <f t="shared" si="119"/>
        <v>2542</v>
      </c>
    </row>
    <row r="2544" spans="1:8" x14ac:dyDescent="0.2">
      <c r="A2544" s="11">
        <f t="shared" si="120"/>
        <v>2543</v>
      </c>
      <c r="B2544" s="6" t="str">
        <f>IF(A2544="","",VLOOKUP($A2544,超越经验表!$A:$B,2,))</f>
        <v>23.54万亿</v>
      </c>
      <c r="C2544" s="6">
        <f>IF(A2544="","",VLOOKUP($A2544,超越经验表!$A:$C,3,))</f>
        <v>23536000000000</v>
      </c>
      <c r="D2544" s="6">
        <f>IF(A2544="","",VLOOKUP($A2544,超越经验表!$A:$D,4,))</f>
        <v>2</v>
      </c>
      <c r="E2544" s="6" t="str">
        <f t="shared" si="118"/>
        <v>2.69万兆</v>
      </c>
      <c r="F2544" s="6">
        <f>IF(A2544="","",VLOOKUP($A2544,超越经验表!$A:$F,6,)-VLOOKUP($A$3-1,超越经验表!$A:$F,6,))</f>
        <v>2.6912729370387048E+16</v>
      </c>
      <c r="G2544" s="6">
        <f>IF(A2544="","",VLOOKUP($A2544,超越经验表!$A:$G,7,)-VLOOKUP($A$3-1,超越经验表!$A:$G,7,))</f>
        <v>3585</v>
      </c>
      <c r="H2544" s="6">
        <f t="shared" si="119"/>
        <v>2543</v>
      </c>
    </row>
    <row r="2545" spans="1:8" x14ac:dyDescent="0.2">
      <c r="A2545" s="5">
        <f t="shared" si="120"/>
        <v>2544</v>
      </c>
      <c r="B2545" s="5" t="str">
        <f>IF(A2545="","",VLOOKUP($A2545,超越经验表!$A:$B,2,))</f>
        <v>23.54万亿</v>
      </c>
      <c r="C2545" s="5">
        <f>IF(A2545="","",VLOOKUP($A2545,超越经验表!$A:$C,3,))</f>
        <v>23544000000000</v>
      </c>
      <c r="D2545" s="5">
        <f>IF(A2545="","",VLOOKUP($A2545,超越经验表!$A:$D,4,))</f>
        <v>2</v>
      </c>
      <c r="E2545" s="5" t="str">
        <f t="shared" si="118"/>
        <v>2.69万兆</v>
      </c>
      <c r="F2545" s="5">
        <f>IF(A2545="","",VLOOKUP($A2545,超越经验表!$A:$F,6,)-VLOOKUP($A$3-1,超越经验表!$A:$F,6,))</f>
        <v>2.6936265370387048E+16</v>
      </c>
      <c r="G2545" s="5">
        <f>IF(A2545="","",VLOOKUP($A2545,超越经验表!$A:$G,7,)-VLOOKUP($A$3-1,超越经验表!$A:$G,7,))</f>
        <v>3587</v>
      </c>
      <c r="H2545" s="5">
        <f t="shared" si="119"/>
        <v>2544</v>
      </c>
    </row>
    <row r="2546" spans="1:8" x14ac:dyDescent="0.2">
      <c r="A2546" s="11">
        <f t="shared" si="120"/>
        <v>2545</v>
      </c>
      <c r="B2546" s="6" t="str">
        <f>IF(A2546="","",VLOOKUP($A2546,超越经验表!$A:$B,2,))</f>
        <v>23.55万亿</v>
      </c>
      <c r="C2546" s="6">
        <f>IF(A2546="","",VLOOKUP($A2546,超越经验表!$A:$C,3,))</f>
        <v>23552000000000</v>
      </c>
      <c r="D2546" s="6">
        <f>IF(A2546="","",VLOOKUP($A2546,超越经验表!$A:$D,4,))</f>
        <v>2</v>
      </c>
      <c r="E2546" s="6" t="str">
        <f t="shared" si="118"/>
        <v>2.7万兆</v>
      </c>
      <c r="F2546" s="6">
        <f>IF(A2546="","",VLOOKUP($A2546,超越经验表!$A:$F,6,)-VLOOKUP($A$3-1,超越经验表!$A:$F,6,))</f>
        <v>2.6959809370387048E+16</v>
      </c>
      <c r="G2546" s="6">
        <f>IF(A2546="","",VLOOKUP($A2546,超越经验表!$A:$G,7,)-VLOOKUP($A$3-1,超越经验表!$A:$G,7,))</f>
        <v>3589</v>
      </c>
      <c r="H2546" s="6">
        <f t="shared" si="119"/>
        <v>2545</v>
      </c>
    </row>
    <row r="2547" spans="1:8" x14ac:dyDescent="0.2">
      <c r="A2547" s="5">
        <f t="shared" si="120"/>
        <v>2546</v>
      </c>
      <c r="B2547" s="5" t="str">
        <f>IF(A2547="","",VLOOKUP($A2547,超越经验表!$A:$B,2,))</f>
        <v>23.56万亿</v>
      </c>
      <c r="C2547" s="5">
        <f>IF(A2547="","",VLOOKUP($A2547,超越经验表!$A:$C,3,))</f>
        <v>23560000000000</v>
      </c>
      <c r="D2547" s="5">
        <f>IF(A2547="","",VLOOKUP($A2547,超越经验表!$A:$D,4,))</f>
        <v>2</v>
      </c>
      <c r="E2547" s="5" t="str">
        <f t="shared" si="118"/>
        <v>2.7万兆</v>
      </c>
      <c r="F2547" s="5">
        <f>IF(A2547="","",VLOOKUP($A2547,超越经验表!$A:$F,6,)-VLOOKUP($A$3-1,超越经验表!$A:$F,6,))</f>
        <v>2.6983361370387048E+16</v>
      </c>
      <c r="G2547" s="5">
        <f>IF(A2547="","",VLOOKUP($A2547,超越经验表!$A:$G,7,)-VLOOKUP($A$3-1,超越经验表!$A:$G,7,))</f>
        <v>3591</v>
      </c>
      <c r="H2547" s="5">
        <f t="shared" si="119"/>
        <v>2546</v>
      </c>
    </row>
    <row r="2548" spans="1:8" x14ac:dyDescent="0.2">
      <c r="A2548" s="11">
        <f t="shared" si="120"/>
        <v>2547</v>
      </c>
      <c r="B2548" s="6" t="str">
        <f>IF(A2548="","",VLOOKUP($A2548,超越经验表!$A:$B,2,))</f>
        <v>23.57万亿</v>
      </c>
      <c r="C2548" s="6">
        <f>IF(A2548="","",VLOOKUP($A2548,超越经验表!$A:$C,3,))</f>
        <v>23568000000000</v>
      </c>
      <c r="D2548" s="6">
        <f>IF(A2548="","",VLOOKUP($A2548,超越经验表!$A:$D,4,))</f>
        <v>2</v>
      </c>
      <c r="E2548" s="6" t="str">
        <f t="shared" si="118"/>
        <v>2.7万兆</v>
      </c>
      <c r="F2548" s="6">
        <f>IF(A2548="","",VLOOKUP($A2548,超越经验表!$A:$F,6,)-VLOOKUP($A$3-1,超越经验表!$A:$F,6,))</f>
        <v>2.7006921370387048E+16</v>
      </c>
      <c r="G2548" s="6">
        <f>IF(A2548="","",VLOOKUP($A2548,超越经验表!$A:$G,7,)-VLOOKUP($A$3-1,超越经验表!$A:$G,7,))</f>
        <v>3593</v>
      </c>
      <c r="H2548" s="6">
        <f t="shared" si="119"/>
        <v>2547</v>
      </c>
    </row>
    <row r="2549" spans="1:8" x14ac:dyDescent="0.2">
      <c r="A2549" s="5">
        <f t="shared" si="120"/>
        <v>2548</v>
      </c>
      <c r="B2549" s="5" t="str">
        <f>IF(A2549="","",VLOOKUP($A2549,超越经验表!$A:$B,2,))</f>
        <v>23.58万亿</v>
      </c>
      <c r="C2549" s="5">
        <f>IF(A2549="","",VLOOKUP($A2549,超越经验表!$A:$C,3,))</f>
        <v>23576000000000</v>
      </c>
      <c r="D2549" s="5">
        <f>IF(A2549="","",VLOOKUP($A2549,超越经验表!$A:$D,4,))</f>
        <v>2</v>
      </c>
      <c r="E2549" s="5" t="str">
        <f t="shared" si="118"/>
        <v>2.7万兆</v>
      </c>
      <c r="F2549" s="5">
        <f>IF(A2549="","",VLOOKUP($A2549,超越经验表!$A:$F,6,)-VLOOKUP($A$3-1,超越经验表!$A:$F,6,))</f>
        <v>2.7030489370387048E+16</v>
      </c>
      <c r="G2549" s="5">
        <f>IF(A2549="","",VLOOKUP($A2549,超越经验表!$A:$G,7,)-VLOOKUP($A$3-1,超越经验表!$A:$G,7,))</f>
        <v>3595</v>
      </c>
      <c r="H2549" s="5">
        <f t="shared" si="119"/>
        <v>2548</v>
      </c>
    </row>
    <row r="2550" spans="1:8" x14ac:dyDescent="0.2">
      <c r="A2550" s="11">
        <f t="shared" si="120"/>
        <v>2549</v>
      </c>
      <c r="B2550" s="6" t="str">
        <f>IF(A2550="","",VLOOKUP($A2550,超越经验表!$A:$B,2,))</f>
        <v>23.58万亿</v>
      </c>
      <c r="C2550" s="6">
        <f>IF(A2550="","",VLOOKUP($A2550,超越经验表!$A:$C,3,))</f>
        <v>23584000000000</v>
      </c>
      <c r="D2550" s="6">
        <f>IF(A2550="","",VLOOKUP($A2550,超越经验表!$A:$D,4,))</f>
        <v>2</v>
      </c>
      <c r="E2550" s="6" t="str">
        <f t="shared" si="118"/>
        <v>2.71万兆</v>
      </c>
      <c r="F2550" s="6">
        <f>IF(A2550="","",VLOOKUP($A2550,超越经验表!$A:$F,6,)-VLOOKUP($A$3-1,超越经验表!$A:$F,6,))</f>
        <v>2.7054065370387048E+16</v>
      </c>
      <c r="G2550" s="6">
        <f>IF(A2550="","",VLOOKUP($A2550,超越经验表!$A:$G,7,)-VLOOKUP($A$3-1,超越经验表!$A:$G,7,))</f>
        <v>3597</v>
      </c>
      <c r="H2550" s="6">
        <f t="shared" si="119"/>
        <v>2549</v>
      </c>
    </row>
    <row r="2551" spans="1:8" x14ac:dyDescent="0.2">
      <c r="A2551" s="5">
        <f t="shared" si="120"/>
        <v>2550</v>
      </c>
      <c r="B2551" s="5" t="str">
        <f>IF(A2551="","",VLOOKUP($A2551,超越经验表!$A:$B,2,))</f>
        <v>23.59万亿</v>
      </c>
      <c r="C2551" s="5">
        <f>IF(A2551="","",VLOOKUP($A2551,超越经验表!$A:$C,3,))</f>
        <v>23592000000000</v>
      </c>
      <c r="D2551" s="5">
        <f>IF(A2551="","",VLOOKUP($A2551,超越经验表!$A:$D,4,))</f>
        <v>2</v>
      </c>
      <c r="E2551" s="5" t="str">
        <f t="shared" si="118"/>
        <v>2.71万兆</v>
      </c>
      <c r="F2551" s="5">
        <f>IF(A2551="","",VLOOKUP($A2551,超越经验表!$A:$F,6,)-VLOOKUP($A$3-1,超越经验表!$A:$F,6,))</f>
        <v>2.7077649370387048E+16</v>
      </c>
      <c r="G2551" s="5">
        <f>IF(A2551="","",VLOOKUP($A2551,超越经验表!$A:$G,7,)-VLOOKUP($A$3-1,超越经验表!$A:$G,7,))</f>
        <v>3599</v>
      </c>
      <c r="H2551" s="5">
        <f t="shared" si="119"/>
        <v>2550</v>
      </c>
    </row>
    <row r="2552" spans="1:8" x14ac:dyDescent="0.2">
      <c r="A2552" s="11">
        <f t="shared" si="120"/>
        <v>2551</v>
      </c>
      <c r="B2552" s="6" t="str">
        <f>IF(A2552="","",VLOOKUP($A2552,超越经验表!$A:$B,2,))</f>
        <v>23.6万亿</v>
      </c>
      <c r="C2552" s="6">
        <f>IF(A2552="","",VLOOKUP($A2552,超越经验表!$A:$C,3,))</f>
        <v>23600000000000</v>
      </c>
      <c r="D2552" s="6">
        <f>IF(A2552="","",VLOOKUP($A2552,超越经验表!$A:$D,4,))</f>
        <v>2</v>
      </c>
      <c r="E2552" s="6" t="str">
        <f t="shared" si="118"/>
        <v>2.71万兆</v>
      </c>
      <c r="F2552" s="6">
        <f>IF(A2552="","",VLOOKUP($A2552,超越经验表!$A:$F,6,)-VLOOKUP($A$3-1,超越经验表!$A:$F,6,))</f>
        <v>2.7101241370387048E+16</v>
      </c>
      <c r="G2552" s="6">
        <f>IF(A2552="","",VLOOKUP($A2552,超越经验表!$A:$G,7,)-VLOOKUP($A$3-1,超越经验表!$A:$G,7,))</f>
        <v>3601</v>
      </c>
      <c r="H2552" s="6">
        <f t="shared" si="119"/>
        <v>2551</v>
      </c>
    </row>
    <row r="2553" spans="1:8" x14ac:dyDescent="0.2">
      <c r="A2553" s="5">
        <f t="shared" si="120"/>
        <v>2552</v>
      </c>
      <c r="B2553" s="5" t="str">
        <f>IF(A2553="","",VLOOKUP($A2553,超越经验表!$A:$B,2,))</f>
        <v>23.61万亿</v>
      </c>
      <c r="C2553" s="5">
        <f>IF(A2553="","",VLOOKUP($A2553,超越经验表!$A:$C,3,))</f>
        <v>23608000000000</v>
      </c>
      <c r="D2553" s="5">
        <f>IF(A2553="","",VLOOKUP($A2553,超越经验表!$A:$D,4,))</f>
        <v>2</v>
      </c>
      <c r="E2553" s="5" t="str">
        <f t="shared" si="118"/>
        <v>2.71万兆</v>
      </c>
      <c r="F2553" s="5">
        <f>IF(A2553="","",VLOOKUP($A2553,超越经验表!$A:$F,6,)-VLOOKUP($A$3-1,超越经验表!$A:$F,6,))</f>
        <v>2.7124841370387048E+16</v>
      </c>
      <c r="G2553" s="5">
        <f>IF(A2553="","",VLOOKUP($A2553,超越经验表!$A:$G,7,)-VLOOKUP($A$3-1,超越经验表!$A:$G,7,))</f>
        <v>3603</v>
      </c>
      <c r="H2553" s="5">
        <f t="shared" si="119"/>
        <v>2552</v>
      </c>
    </row>
    <row r="2554" spans="1:8" x14ac:dyDescent="0.2">
      <c r="A2554" s="11">
        <f t="shared" si="120"/>
        <v>2553</v>
      </c>
      <c r="B2554" s="6" t="str">
        <f>IF(A2554="","",VLOOKUP($A2554,超越经验表!$A:$B,2,))</f>
        <v>23.62万亿</v>
      </c>
      <c r="C2554" s="6">
        <f>IF(A2554="","",VLOOKUP($A2554,超越经验表!$A:$C,3,))</f>
        <v>23616000000000</v>
      </c>
      <c r="D2554" s="6">
        <f>IF(A2554="","",VLOOKUP($A2554,超越经验表!$A:$D,4,))</f>
        <v>2</v>
      </c>
      <c r="E2554" s="6" t="str">
        <f t="shared" si="118"/>
        <v>2.71万兆</v>
      </c>
      <c r="F2554" s="6">
        <f>IF(A2554="","",VLOOKUP($A2554,超越经验表!$A:$F,6,)-VLOOKUP($A$3-1,超越经验表!$A:$F,6,))</f>
        <v>2.7148449370387048E+16</v>
      </c>
      <c r="G2554" s="6">
        <f>IF(A2554="","",VLOOKUP($A2554,超越经验表!$A:$G,7,)-VLOOKUP($A$3-1,超越经验表!$A:$G,7,))</f>
        <v>3605</v>
      </c>
      <c r="H2554" s="6">
        <f t="shared" si="119"/>
        <v>2553</v>
      </c>
    </row>
    <row r="2555" spans="1:8" x14ac:dyDescent="0.2">
      <c r="A2555" s="5">
        <f t="shared" si="120"/>
        <v>2554</v>
      </c>
      <c r="B2555" s="5" t="str">
        <f>IF(A2555="","",VLOOKUP($A2555,超越经验表!$A:$B,2,))</f>
        <v>23.62万亿</v>
      </c>
      <c r="C2555" s="5">
        <f>IF(A2555="","",VLOOKUP($A2555,超越经验表!$A:$C,3,))</f>
        <v>23624000000000</v>
      </c>
      <c r="D2555" s="5">
        <f>IF(A2555="","",VLOOKUP($A2555,超越经验表!$A:$D,4,))</f>
        <v>2</v>
      </c>
      <c r="E2555" s="5" t="str">
        <f t="shared" si="118"/>
        <v>2.72万兆</v>
      </c>
      <c r="F2555" s="5">
        <f>IF(A2555="","",VLOOKUP($A2555,超越经验表!$A:$F,6,)-VLOOKUP($A$3-1,超越经验表!$A:$F,6,))</f>
        <v>2.7172065370387048E+16</v>
      </c>
      <c r="G2555" s="5">
        <f>IF(A2555="","",VLOOKUP($A2555,超越经验表!$A:$G,7,)-VLOOKUP($A$3-1,超越经验表!$A:$G,7,))</f>
        <v>3607</v>
      </c>
      <c r="H2555" s="5">
        <f t="shared" si="119"/>
        <v>2554</v>
      </c>
    </row>
    <row r="2556" spans="1:8" x14ac:dyDescent="0.2">
      <c r="A2556" s="11">
        <f t="shared" si="120"/>
        <v>2555</v>
      </c>
      <c r="B2556" s="6" t="str">
        <f>IF(A2556="","",VLOOKUP($A2556,超越经验表!$A:$B,2,))</f>
        <v>23.63万亿</v>
      </c>
      <c r="C2556" s="6">
        <f>IF(A2556="","",VLOOKUP($A2556,超越经验表!$A:$C,3,))</f>
        <v>23632000000000</v>
      </c>
      <c r="D2556" s="6">
        <f>IF(A2556="","",VLOOKUP($A2556,超越经验表!$A:$D,4,))</f>
        <v>2</v>
      </c>
      <c r="E2556" s="6" t="str">
        <f t="shared" si="118"/>
        <v>2.72万兆</v>
      </c>
      <c r="F2556" s="6">
        <f>IF(A2556="","",VLOOKUP($A2556,超越经验表!$A:$F,6,)-VLOOKUP($A$3-1,超越经验表!$A:$F,6,))</f>
        <v>2.7195689370387048E+16</v>
      </c>
      <c r="G2556" s="6">
        <f>IF(A2556="","",VLOOKUP($A2556,超越经验表!$A:$G,7,)-VLOOKUP($A$3-1,超越经验表!$A:$G,7,))</f>
        <v>3609</v>
      </c>
      <c r="H2556" s="6">
        <f t="shared" si="119"/>
        <v>2555</v>
      </c>
    </row>
    <row r="2557" spans="1:8" x14ac:dyDescent="0.2">
      <c r="A2557" s="5">
        <f t="shared" si="120"/>
        <v>2556</v>
      </c>
      <c r="B2557" s="5" t="str">
        <f>IF(A2557="","",VLOOKUP($A2557,超越经验表!$A:$B,2,))</f>
        <v>23.64万亿</v>
      </c>
      <c r="C2557" s="5">
        <f>IF(A2557="","",VLOOKUP($A2557,超越经验表!$A:$C,3,))</f>
        <v>23640000000000</v>
      </c>
      <c r="D2557" s="5">
        <f>IF(A2557="","",VLOOKUP($A2557,超越经验表!$A:$D,4,))</f>
        <v>2</v>
      </c>
      <c r="E2557" s="5" t="str">
        <f t="shared" si="118"/>
        <v>2.72万兆</v>
      </c>
      <c r="F2557" s="5">
        <f>IF(A2557="","",VLOOKUP($A2557,超越经验表!$A:$F,6,)-VLOOKUP($A$3-1,超越经验表!$A:$F,6,))</f>
        <v>2.7219321370387048E+16</v>
      </c>
      <c r="G2557" s="5">
        <f>IF(A2557="","",VLOOKUP($A2557,超越经验表!$A:$G,7,)-VLOOKUP($A$3-1,超越经验表!$A:$G,7,))</f>
        <v>3611</v>
      </c>
      <c r="H2557" s="5">
        <f t="shared" si="119"/>
        <v>2556</v>
      </c>
    </row>
    <row r="2558" spans="1:8" x14ac:dyDescent="0.2">
      <c r="A2558" s="11">
        <f t="shared" si="120"/>
        <v>2557</v>
      </c>
      <c r="B2558" s="6" t="str">
        <f>IF(A2558="","",VLOOKUP($A2558,超越经验表!$A:$B,2,))</f>
        <v>23.65万亿</v>
      </c>
      <c r="C2558" s="6">
        <f>IF(A2558="","",VLOOKUP($A2558,超越经验表!$A:$C,3,))</f>
        <v>23648000000000</v>
      </c>
      <c r="D2558" s="6">
        <f>IF(A2558="","",VLOOKUP($A2558,超越经验表!$A:$D,4,))</f>
        <v>2</v>
      </c>
      <c r="E2558" s="6" t="str">
        <f t="shared" si="118"/>
        <v>2.72万兆</v>
      </c>
      <c r="F2558" s="6">
        <f>IF(A2558="","",VLOOKUP($A2558,超越经验表!$A:$F,6,)-VLOOKUP($A$3-1,超越经验表!$A:$F,6,))</f>
        <v>2.7242961370387048E+16</v>
      </c>
      <c r="G2558" s="6">
        <f>IF(A2558="","",VLOOKUP($A2558,超越经验表!$A:$G,7,)-VLOOKUP($A$3-1,超越经验表!$A:$G,7,))</f>
        <v>3613</v>
      </c>
      <c r="H2558" s="6">
        <f t="shared" si="119"/>
        <v>2557</v>
      </c>
    </row>
    <row r="2559" spans="1:8" x14ac:dyDescent="0.2">
      <c r="A2559" s="5">
        <f t="shared" si="120"/>
        <v>2558</v>
      </c>
      <c r="B2559" s="5" t="str">
        <f>IF(A2559="","",VLOOKUP($A2559,超越经验表!$A:$B,2,))</f>
        <v>23.66万亿</v>
      </c>
      <c r="C2559" s="5">
        <f>IF(A2559="","",VLOOKUP($A2559,超越经验表!$A:$C,3,))</f>
        <v>23656000000000</v>
      </c>
      <c r="D2559" s="5">
        <f>IF(A2559="","",VLOOKUP($A2559,超越经验表!$A:$D,4,))</f>
        <v>2</v>
      </c>
      <c r="E2559" s="5" t="str">
        <f t="shared" si="118"/>
        <v>2.73万兆</v>
      </c>
      <c r="F2559" s="5">
        <f>IF(A2559="","",VLOOKUP($A2559,超越经验表!$A:$F,6,)-VLOOKUP($A$3-1,超越经验表!$A:$F,6,))</f>
        <v>2.7266609370387048E+16</v>
      </c>
      <c r="G2559" s="5">
        <f>IF(A2559="","",VLOOKUP($A2559,超越经验表!$A:$G,7,)-VLOOKUP($A$3-1,超越经验表!$A:$G,7,))</f>
        <v>3615</v>
      </c>
      <c r="H2559" s="5">
        <f t="shared" si="119"/>
        <v>2558</v>
      </c>
    </row>
    <row r="2560" spans="1:8" x14ac:dyDescent="0.2">
      <c r="A2560" s="11">
        <f t="shared" si="120"/>
        <v>2559</v>
      </c>
      <c r="B2560" s="6" t="str">
        <f>IF(A2560="","",VLOOKUP($A2560,超越经验表!$A:$B,2,))</f>
        <v>23.66万亿</v>
      </c>
      <c r="C2560" s="6">
        <f>IF(A2560="","",VLOOKUP($A2560,超越经验表!$A:$C,3,))</f>
        <v>23664000000000</v>
      </c>
      <c r="D2560" s="6">
        <f>IF(A2560="","",VLOOKUP($A2560,超越经验表!$A:$D,4,))</f>
        <v>2</v>
      </c>
      <c r="E2560" s="6" t="str">
        <f t="shared" si="118"/>
        <v>2.73万兆</v>
      </c>
      <c r="F2560" s="6">
        <f>IF(A2560="","",VLOOKUP($A2560,超越经验表!$A:$F,6,)-VLOOKUP($A$3-1,超越经验表!$A:$F,6,))</f>
        <v>2.7290265370387048E+16</v>
      </c>
      <c r="G2560" s="6">
        <f>IF(A2560="","",VLOOKUP($A2560,超越经验表!$A:$G,7,)-VLOOKUP($A$3-1,超越经验表!$A:$G,7,))</f>
        <v>3617</v>
      </c>
      <c r="H2560" s="6">
        <f t="shared" si="119"/>
        <v>2559</v>
      </c>
    </row>
    <row r="2561" spans="1:8" x14ac:dyDescent="0.2">
      <c r="A2561" s="5">
        <f t="shared" si="120"/>
        <v>2560</v>
      </c>
      <c r="B2561" s="5" t="str">
        <f>IF(A2561="","",VLOOKUP($A2561,超越经验表!$A:$B,2,))</f>
        <v>23.67万亿</v>
      </c>
      <c r="C2561" s="5">
        <f>IF(A2561="","",VLOOKUP($A2561,超越经验表!$A:$C,3,))</f>
        <v>23672000000000</v>
      </c>
      <c r="D2561" s="5">
        <f>IF(A2561="","",VLOOKUP($A2561,超越经验表!$A:$D,4,))</f>
        <v>2</v>
      </c>
      <c r="E2561" s="5" t="str">
        <f t="shared" si="118"/>
        <v>2.73万兆</v>
      </c>
      <c r="F2561" s="5">
        <f>IF(A2561="","",VLOOKUP($A2561,超越经验表!$A:$F,6,)-VLOOKUP($A$3-1,超越经验表!$A:$F,6,))</f>
        <v>2.7313929370387048E+16</v>
      </c>
      <c r="G2561" s="5">
        <f>IF(A2561="","",VLOOKUP($A2561,超越经验表!$A:$G,7,)-VLOOKUP($A$3-1,超越经验表!$A:$G,7,))</f>
        <v>3619</v>
      </c>
      <c r="H2561" s="5">
        <f t="shared" si="119"/>
        <v>2560</v>
      </c>
    </row>
    <row r="2562" spans="1:8" x14ac:dyDescent="0.2">
      <c r="A2562" s="11">
        <f t="shared" si="120"/>
        <v>2561</v>
      </c>
      <c r="B2562" s="6" t="str">
        <f>IF(A2562="","",VLOOKUP($A2562,超越经验表!$A:$B,2,))</f>
        <v>23.68万亿</v>
      </c>
      <c r="C2562" s="6">
        <f>IF(A2562="","",VLOOKUP($A2562,超越经验表!$A:$C,3,))</f>
        <v>23680000000000</v>
      </c>
      <c r="D2562" s="6">
        <f>IF(A2562="","",VLOOKUP($A2562,超越经验表!$A:$D,4,))</f>
        <v>2</v>
      </c>
      <c r="E2562" s="6" t="str">
        <f t="shared" si="118"/>
        <v>2.73万兆</v>
      </c>
      <c r="F2562" s="6">
        <f>IF(A2562="","",VLOOKUP($A2562,超越经验表!$A:$F,6,)-VLOOKUP($A$3-1,超越经验表!$A:$F,6,))</f>
        <v>2.7337601370387048E+16</v>
      </c>
      <c r="G2562" s="6">
        <f>IF(A2562="","",VLOOKUP($A2562,超越经验表!$A:$G,7,)-VLOOKUP($A$3-1,超越经验表!$A:$G,7,))</f>
        <v>3621</v>
      </c>
      <c r="H2562" s="6">
        <f t="shared" si="119"/>
        <v>2561</v>
      </c>
    </row>
    <row r="2563" spans="1:8" x14ac:dyDescent="0.2">
      <c r="A2563" s="5">
        <f t="shared" si="120"/>
        <v>2562</v>
      </c>
      <c r="B2563" s="5" t="str">
        <f>IF(A2563="","",VLOOKUP($A2563,超越经验表!$A:$B,2,))</f>
        <v>23.69万亿</v>
      </c>
      <c r="C2563" s="5">
        <f>IF(A2563="","",VLOOKUP($A2563,超越经验表!$A:$C,3,))</f>
        <v>23688000000000</v>
      </c>
      <c r="D2563" s="5">
        <f>IF(A2563="","",VLOOKUP($A2563,超越经验表!$A:$D,4,))</f>
        <v>2</v>
      </c>
      <c r="E2563" s="5" t="str">
        <f t="shared" si="118"/>
        <v>2.74万兆</v>
      </c>
      <c r="F2563" s="5">
        <f>IF(A2563="","",VLOOKUP($A2563,超越经验表!$A:$F,6,)-VLOOKUP($A$3-1,超越经验表!$A:$F,6,))</f>
        <v>2.7361281370387048E+16</v>
      </c>
      <c r="G2563" s="5">
        <f>IF(A2563="","",VLOOKUP($A2563,超越经验表!$A:$G,7,)-VLOOKUP($A$3-1,超越经验表!$A:$G,7,))</f>
        <v>3623</v>
      </c>
      <c r="H2563" s="5">
        <f t="shared" si="119"/>
        <v>2562</v>
      </c>
    </row>
    <row r="2564" spans="1:8" x14ac:dyDescent="0.2">
      <c r="A2564" s="11">
        <f t="shared" si="120"/>
        <v>2563</v>
      </c>
      <c r="B2564" s="6" t="str">
        <f>IF(A2564="","",VLOOKUP($A2564,超越经验表!$A:$B,2,))</f>
        <v>23.7万亿</v>
      </c>
      <c r="C2564" s="6">
        <f>IF(A2564="","",VLOOKUP($A2564,超越经验表!$A:$C,3,))</f>
        <v>23696000000000</v>
      </c>
      <c r="D2564" s="6">
        <f>IF(A2564="","",VLOOKUP($A2564,超越经验表!$A:$D,4,))</f>
        <v>2</v>
      </c>
      <c r="E2564" s="6" t="str">
        <f t="shared" si="118"/>
        <v>2.74万兆</v>
      </c>
      <c r="F2564" s="6">
        <f>IF(A2564="","",VLOOKUP($A2564,超越经验表!$A:$F,6,)-VLOOKUP($A$3-1,超越经验表!$A:$F,6,))</f>
        <v>2.7384969370387048E+16</v>
      </c>
      <c r="G2564" s="6">
        <f>IF(A2564="","",VLOOKUP($A2564,超越经验表!$A:$G,7,)-VLOOKUP($A$3-1,超越经验表!$A:$G,7,))</f>
        <v>3625</v>
      </c>
      <c r="H2564" s="6">
        <f t="shared" si="119"/>
        <v>2563</v>
      </c>
    </row>
    <row r="2565" spans="1:8" x14ac:dyDescent="0.2">
      <c r="A2565" s="5">
        <f t="shared" si="120"/>
        <v>2564</v>
      </c>
      <c r="B2565" s="5" t="str">
        <f>IF(A2565="","",VLOOKUP($A2565,超越经验表!$A:$B,2,))</f>
        <v>23.7万亿</v>
      </c>
      <c r="C2565" s="5">
        <f>IF(A2565="","",VLOOKUP($A2565,超越经验表!$A:$C,3,))</f>
        <v>23704000000000</v>
      </c>
      <c r="D2565" s="5">
        <f>IF(A2565="","",VLOOKUP($A2565,超越经验表!$A:$D,4,))</f>
        <v>2</v>
      </c>
      <c r="E2565" s="5" t="str">
        <f t="shared" ref="E2565:E2628" si="121">IF(A2565="","",IF(F2565&gt;9999999999999990,ROUND(F2565/10000000000000000,2)&amp;"万兆",IF(F2565&gt;999999999999,ROUND(F2565/1000000000000,2)&amp;"万亿",IF(F2565&gt;99999999,ROUND(F2565/100000000,2)&amp;"亿",ROUND(F2565/10000,2)&amp;"万"))))</f>
        <v>2.74万兆</v>
      </c>
      <c r="F2565" s="5">
        <f>IF(A2565="","",VLOOKUP($A2565,超越经验表!$A:$F,6,)-VLOOKUP($A$3-1,超越经验表!$A:$F,6,))</f>
        <v>2.7408665370387048E+16</v>
      </c>
      <c r="G2565" s="5">
        <f>IF(A2565="","",VLOOKUP($A2565,超越经验表!$A:$G,7,)-VLOOKUP($A$3-1,超越经验表!$A:$G,7,))</f>
        <v>3627</v>
      </c>
      <c r="H2565" s="5">
        <f t="shared" ref="H2565:H2628" si="122">A2565</f>
        <v>2564</v>
      </c>
    </row>
    <row r="2566" spans="1:8" x14ac:dyDescent="0.2">
      <c r="A2566" s="11">
        <f t="shared" si="120"/>
        <v>2565</v>
      </c>
      <c r="B2566" s="6" t="str">
        <f>IF(A2566="","",VLOOKUP($A2566,超越经验表!$A:$B,2,))</f>
        <v>23.71万亿</v>
      </c>
      <c r="C2566" s="6">
        <f>IF(A2566="","",VLOOKUP($A2566,超越经验表!$A:$C,3,))</f>
        <v>23712000000000</v>
      </c>
      <c r="D2566" s="6">
        <f>IF(A2566="","",VLOOKUP($A2566,超越经验表!$A:$D,4,))</f>
        <v>2</v>
      </c>
      <c r="E2566" s="6" t="str">
        <f t="shared" si="121"/>
        <v>2.74万兆</v>
      </c>
      <c r="F2566" s="6">
        <f>IF(A2566="","",VLOOKUP($A2566,超越经验表!$A:$F,6,)-VLOOKUP($A$3-1,超越经验表!$A:$F,6,))</f>
        <v>2.7432369370387048E+16</v>
      </c>
      <c r="G2566" s="6">
        <f>IF(A2566="","",VLOOKUP($A2566,超越经验表!$A:$G,7,)-VLOOKUP($A$3-1,超越经验表!$A:$G,7,))</f>
        <v>3629</v>
      </c>
      <c r="H2566" s="6">
        <f t="shared" si="122"/>
        <v>2565</v>
      </c>
    </row>
    <row r="2567" spans="1:8" x14ac:dyDescent="0.2">
      <c r="A2567" s="5">
        <f t="shared" ref="A2567:A2630" si="123">IF(A2566="","",IF(A2566+1&lt;=4000,A2566+1,""))</f>
        <v>2566</v>
      </c>
      <c r="B2567" s="5" t="str">
        <f>IF(A2567="","",VLOOKUP($A2567,超越经验表!$A:$B,2,))</f>
        <v>23.72万亿</v>
      </c>
      <c r="C2567" s="5">
        <f>IF(A2567="","",VLOOKUP($A2567,超越经验表!$A:$C,3,))</f>
        <v>23720000000000</v>
      </c>
      <c r="D2567" s="5">
        <f>IF(A2567="","",VLOOKUP($A2567,超越经验表!$A:$D,4,))</f>
        <v>2</v>
      </c>
      <c r="E2567" s="5" t="str">
        <f t="shared" si="121"/>
        <v>2.75万兆</v>
      </c>
      <c r="F2567" s="5">
        <f>IF(A2567="","",VLOOKUP($A2567,超越经验表!$A:$F,6,)-VLOOKUP($A$3-1,超越经验表!$A:$F,6,))</f>
        <v>2.7456081370387048E+16</v>
      </c>
      <c r="G2567" s="5">
        <f>IF(A2567="","",VLOOKUP($A2567,超越经验表!$A:$G,7,)-VLOOKUP($A$3-1,超越经验表!$A:$G,7,))</f>
        <v>3631</v>
      </c>
      <c r="H2567" s="5">
        <f t="shared" si="122"/>
        <v>2566</v>
      </c>
    </row>
    <row r="2568" spans="1:8" x14ac:dyDescent="0.2">
      <c r="A2568" s="11">
        <f t="shared" si="123"/>
        <v>2567</v>
      </c>
      <c r="B2568" s="6" t="str">
        <f>IF(A2568="","",VLOOKUP($A2568,超越经验表!$A:$B,2,))</f>
        <v>23.73万亿</v>
      </c>
      <c r="C2568" s="6">
        <f>IF(A2568="","",VLOOKUP($A2568,超越经验表!$A:$C,3,))</f>
        <v>23728000000000</v>
      </c>
      <c r="D2568" s="6">
        <f>IF(A2568="","",VLOOKUP($A2568,超越经验表!$A:$D,4,))</f>
        <v>2</v>
      </c>
      <c r="E2568" s="6" t="str">
        <f t="shared" si="121"/>
        <v>2.75万兆</v>
      </c>
      <c r="F2568" s="6">
        <f>IF(A2568="","",VLOOKUP($A2568,超越经验表!$A:$F,6,)-VLOOKUP($A$3-1,超越经验表!$A:$F,6,))</f>
        <v>2.7479801370387048E+16</v>
      </c>
      <c r="G2568" s="6">
        <f>IF(A2568="","",VLOOKUP($A2568,超越经验表!$A:$G,7,)-VLOOKUP($A$3-1,超越经验表!$A:$G,7,))</f>
        <v>3633</v>
      </c>
      <c r="H2568" s="6">
        <f t="shared" si="122"/>
        <v>2567</v>
      </c>
    </row>
    <row r="2569" spans="1:8" x14ac:dyDescent="0.2">
      <c r="A2569" s="5">
        <f t="shared" si="123"/>
        <v>2568</v>
      </c>
      <c r="B2569" s="5" t="str">
        <f>IF(A2569="","",VLOOKUP($A2569,超越经验表!$A:$B,2,))</f>
        <v>23.74万亿</v>
      </c>
      <c r="C2569" s="5">
        <f>IF(A2569="","",VLOOKUP($A2569,超越经验表!$A:$C,3,))</f>
        <v>23736000000000</v>
      </c>
      <c r="D2569" s="5">
        <f>IF(A2569="","",VLOOKUP($A2569,超越经验表!$A:$D,4,))</f>
        <v>2</v>
      </c>
      <c r="E2569" s="5" t="str">
        <f t="shared" si="121"/>
        <v>2.75万兆</v>
      </c>
      <c r="F2569" s="5">
        <f>IF(A2569="","",VLOOKUP($A2569,超越经验表!$A:$F,6,)-VLOOKUP($A$3-1,超越经验表!$A:$F,6,))</f>
        <v>2.7503529370387048E+16</v>
      </c>
      <c r="G2569" s="5">
        <f>IF(A2569="","",VLOOKUP($A2569,超越经验表!$A:$G,7,)-VLOOKUP($A$3-1,超越经验表!$A:$G,7,))</f>
        <v>3635</v>
      </c>
      <c r="H2569" s="5">
        <f t="shared" si="122"/>
        <v>2568</v>
      </c>
    </row>
    <row r="2570" spans="1:8" x14ac:dyDescent="0.2">
      <c r="A2570" s="11">
        <f t="shared" si="123"/>
        <v>2569</v>
      </c>
      <c r="B2570" s="6" t="str">
        <f>IF(A2570="","",VLOOKUP($A2570,超越经验表!$A:$B,2,))</f>
        <v>23.74万亿</v>
      </c>
      <c r="C2570" s="6">
        <f>IF(A2570="","",VLOOKUP($A2570,超越经验表!$A:$C,3,))</f>
        <v>23744000000000</v>
      </c>
      <c r="D2570" s="6">
        <f>IF(A2570="","",VLOOKUP($A2570,超越经验表!$A:$D,4,))</f>
        <v>2</v>
      </c>
      <c r="E2570" s="6" t="str">
        <f t="shared" si="121"/>
        <v>2.75万兆</v>
      </c>
      <c r="F2570" s="6">
        <f>IF(A2570="","",VLOOKUP($A2570,超越经验表!$A:$F,6,)-VLOOKUP($A$3-1,超越经验表!$A:$F,6,))</f>
        <v>2.7527265370387048E+16</v>
      </c>
      <c r="G2570" s="6">
        <f>IF(A2570="","",VLOOKUP($A2570,超越经验表!$A:$G,7,)-VLOOKUP($A$3-1,超越经验表!$A:$G,7,))</f>
        <v>3637</v>
      </c>
      <c r="H2570" s="6">
        <f t="shared" si="122"/>
        <v>2569</v>
      </c>
    </row>
    <row r="2571" spans="1:8" x14ac:dyDescent="0.2">
      <c r="A2571" s="5">
        <f t="shared" si="123"/>
        <v>2570</v>
      </c>
      <c r="B2571" s="5" t="str">
        <f>IF(A2571="","",VLOOKUP($A2571,超越经验表!$A:$B,2,))</f>
        <v>23.75万亿</v>
      </c>
      <c r="C2571" s="5">
        <f>IF(A2571="","",VLOOKUP($A2571,超越经验表!$A:$C,3,))</f>
        <v>23752000000000</v>
      </c>
      <c r="D2571" s="5">
        <f>IF(A2571="","",VLOOKUP($A2571,超越经验表!$A:$D,4,))</f>
        <v>2</v>
      </c>
      <c r="E2571" s="5" t="str">
        <f t="shared" si="121"/>
        <v>2.76万兆</v>
      </c>
      <c r="F2571" s="5">
        <f>IF(A2571="","",VLOOKUP($A2571,超越经验表!$A:$F,6,)-VLOOKUP($A$3-1,超越经验表!$A:$F,6,))</f>
        <v>2.7551009370387048E+16</v>
      </c>
      <c r="G2571" s="5">
        <f>IF(A2571="","",VLOOKUP($A2571,超越经验表!$A:$G,7,)-VLOOKUP($A$3-1,超越经验表!$A:$G,7,))</f>
        <v>3639</v>
      </c>
      <c r="H2571" s="5">
        <f t="shared" si="122"/>
        <v>2570</v>
      </c>
    </row>
    <row r="2572" spans="1:8" x14ac:dyDescent="0.2">
      <c r="A2572" s="11">
        <f t="shared" si="123"/>
        <v>2571</v>
      </c>
      <c r="B2572" s="6" t="str">
        <f>IF(A2572="","",VLOOKUP($A2572,超越经验表!$A:$B,2,))</f>
        <v>23.76万亿</v>
      </c>
      <c r="C2572" s="6">
        <f>IF(A2572="","",VLOOKUP($A2572,超越经验表!$A:$C,3,))</f>
        <v>23760000000000</v>
      </c>
      <c r="D2572" s="6">
        <f>IF(A2572="","",VLOOKUP($A2572,超越经验表!$A:$D,4,))</f>
        <v>2</v>
      </c>
      <c r="E2572" s="6" t="str">
        <f t="shared" si="121"/>
        <v>2.76万兆</v>
      </c>
      <c r="F2572" s="6">
        <f>IF(A2572="","",VLOOKUP($A2572,超越经验表!$A:$F,6,)-VLOOKUP($A$3-1,超越经验表!$A:$F,6,))</f>
        <v>2.7574761370387048E+16</v>
      </c>
      <c r="G2572" s="6">
        <f>IF(A2572="","",VLOOKUP($A2572,超越经验表!$A:$G,7,)-VLOOKUP($A$3-1,超越经验表!$A:$G,7,))</f>
        <v>3641</v>
      </c>
      <c r="H2572" s="6">
        <f t="shared" si="122"/>
        <v>2571</v>
      </c>
    </row>
    <row r="2573" spans="1:8" x14ac:dyDescent="0.2">
      <c r="A2573" s="5">
        <f t="shared" si="123"/>
        <v>2572</v>
      </c>
      <c r="B2573" s="5" t="str">
        <f>IF(A2573="","",VLOOKUP($A2573,超越经验表!$A:$B,2,))</f>
        <v>23.77万亿</v>
      </c>
      <c r="C2573" s="5">
        <f>IF(A2573="","",VLOOKUP($A2573,超越经验表!$A:$C,3,))</f>
        <v>23768000000000</v>
      </c>
      <c r="D2573" s="5">
        <f>IF(A2573="","",VLOOKUP($A2573,超越经验表!$A:$D,4,))</f>
        <v>2</v>
      </c>
      <c r="E2573" s="5" t="str">
        <f t="shared" si="121"/>
        <v>2.76万兆</v>
      </c>
      <c r="F2573" s="5">
        <f>IF(A2573="","",VLOOKUP($A2573,超越经验表!$A:$F,6,)-VLOOKUP($A$3-1,超越经验表!$A:$F,6,))</f>
        <v>2.7598521370387048E+16</v>
      </c>
      <c r="G2573" s="5">
        <f>IF(A2573="","",VLOOKUP($A2573,超越经验表!$A:$G,7,)-VLOOKUP($A$3-1,超越经验表!$A:$G,7,))</f>
        <v>3643</v>
      </c>
      <c r="H2573" s="5">
        <f t="shared" si="122"/>
        <v>2572</v>
      </c>
    </row>
    <row r="2574" spans="1:8" x14ac:dyDescent="0.2">
      <c r="A2574" s="11">
        <f t="shared" si="123"/>
        <v>2573</v>
      </c>
      <c r="B2574" s="6" t="str">
        <f>IF(A2574="","",VLOOKUP($A2574,超越经验表!$A:$B,2,))</f>
        <v>23.78万亿</v>
      </c>
      <c r="C2574" s="6">
        <f>IF(A2574="","",VLOOKUP($A2574,超越经验表!$A:$C,3,))</f>
        <v>23776000000000</v>
      </c>
      <c r="D2574" s="6">
        <f>IF(A2574="","",VLOOKUP($A2574,超越经验表!$A:$D,4,))</f>
        <v>2</v>
      </c>
      <c r="E2574" s="6" t="str">
        <f t="shared" si="121"/>
        <v>2.76万兆</v>
      </c>
      <c r="F2574" s="6">
        <f>IF(A2574="","",VLOOKUP($A2574,超越经验表!$A:$F,6,)-VLOOKUP($A$3-1,超越经验表!$A:$F,6,))</f>
        <v>2.7622289370387048E+16</v>
      </c>
      <c r="G2574" s="6">
        <f>IF(A2574="","",VLOOKUP($A2574,超越经验表!$A:$G,7,)-VLOOKUP($A$3-1,超越经验表!$A:$G,7,))</f>
        <v>3645</v>
      </c>
      <c r="H2574" s="6">
        <f t="shared" si="122"/>
        <v>2573</v>
      </c>
    </row>
    <row r="2575" spans="1:8" x14ac:dyDescent="0.2">
      <c r="A2575" s="5">
        <f t="shared" si="123"/>
        <v>2574</v>
      </c>
      <c r="B2575" s="5" t="str">
        <f>IF(A2575="","",VLOOKUP($A2575,超越经验表!$A:$B,2,))</f>
        <v>23.78万亿</v>
      </c>
      <c r="C2575" s="5">
        <f>IF(A2575="","",VLOOKUP($A2575,超越经验表!$A:$C,3,))</f>
        <v>23784000000000</v>
      </c>
      <c r="D2575" s="5">
        <f>IF(A2575="","",VLOOKUP($A2575,超越经验表!$A:$D,4,))</f>
        <v>2</v>
      </c>
      <c r="E2575" s="5" t="str">
        <f t="shared" si="121"/>
        <v>2.76万兆</v>
      </c>
      <c r="F2575" s="5">
        <f>IF(A2575="","",VLOOKUP($A2575,超越经验表!$A:$F,6,)-VLOOKUP($A$3-1,超越经验表!$A:$F,6,))</f>
        <v>2.7646065370387048E+16</v>
      </c>
      <c r="G2575" s="5">
        <f>IF(A2575="","",VLOOKUP($A2575,超越经验表!$A:$G,7,)-VLOOKUP($A$3-1,超越经验表!$A:$G,7,))</f>
        <v>3647</v>
      </c>
      <c r="H2575" s="5">
        <f t="shared" si="122"/>
        <v>2574</v>
      </c>
    </row>
    <row r="2576" spans="1:8" x14ac:dyDescent="0.2">
      <c r="A2576" s="11">
        <f t="shared" si="123"/>
        <v>2575</v>
      </c>
      <c r="B2576" s="6" t="str">
        <f>IF(A2576="","",VLOOKUP($A2576,超越经验表!$A:$B,2,))</f>
        <v>23.79万亿</v>
      </c>
      <c r="C2576" s="6">
        <f>IF(A2576="","",VLOOKUP($A2576,超越经验表!$A:$C,3,))</f>
        <v>23792000000000</v>
      </c>
      <c r="D2576" s="6">
        <f>IF(A2576="","",VLOOKUP($A2576,超越经验表!$A:$D,4,))</f>
        <v>2</v>
      </c>
      <c r="E2576" s="6" t="str">
        <f t="shared" si="121"/>
        <v>2.77万兆</v>
      </c>
      <c r="F2576" s="6">
        <f>IF(A2576="","",VLOOKUP($A2576,超越经验表!$A:$F,6,)-VLOOKUP($A$3-1,超越经验表!$A:$F,6,))</f>
        <v>2.7669849370387048E+16</v>
      </c>
      <c r="G2576" s="6">
        <f>IF(A2576="","",VLOOKUP($A2576,超越经验表!$A:$G,7,)-VLOOKUP($A$3-1,超越经验表!$A:$G,7,))</f>
        <v>3649</v>
      </c>
      <c r="H2576" s="6">
        <f t="shared" si="122"/>
        <v>2575</v>
      </c>
    </row>
    <row r="2577" spans="1:8" x14ac:dyDescent="0.2">
      <c r="A2577" s="5">
        <f t="shared" si="123"/>
        <v>2576</v>
      </c>
      <c r="B2577" s="5" t="str">
        <f>IF(A2577="","",VLOOKUP($A2577,超越经验表!$A:$B,2,))</f>
        <v>23.8万亿</v>
      </c>
      <c r="C2577" s="5">
        <f>IF(A2577="","",VLOOKUP($A2577,超越经验表!$A:$C,3,))</f>
        <v>23800000000000</v>
      </c>
      <c r="D2577" s="5">
        <f>IF(A2577="","",VLOOKUP($A2577,超越经验表!$A:$D,4,))</f>
        <v>2</v>
      </c>
      <c r="E2577" s="5" t="str">
        <f t="shared" si="121"/>
        <v>2.77万兆</v>
      </c>
      <c r="F2577" s="5">
        <f>IF(A2577="","",VLOOKUP($A2577,超越经验表!$A:$F,6,)-VLOOKUP($A$3-1,超越经验表!$A:$F,6,))</f>
        <v>2.7693641370387048E+16</v>
      </c>
      <c r="G2577" s="5">
        <f>IF(A2577="","",VLOOKUP($A2577,超越经验表!$A:$G,7,)-VLOOKUP($A$3-1,超越经验表!$A:$G,7,))</f>
        <v>3651</v>
      </c>
      <c r="H2577" s="5">
        <f t="shared" si="122"/>
        <v>2576</v>
      </c>
    </row>
    <row r="2578" spans="1:8" x14ac:dyDescent="0.2">
      <c r="A2578" s="11">
        <f t="shared" si="123"/>
        <v>2577</v>
      </c>
      <c r="B2578" s="6" t="str">
        <f>IF(A2578="","",VLOOKUP($A2578,超越经验表!$A:$B,2,))</f>
        <v>23.81万亿</v>
      </c>
      <c r="C2578" s="6">
        <f>IF(A2578="","",VLOOKUP($A2578,超越经验表!$A:$C,3,))</f>
        <v>23808000000000</v>
      </c>
      <c r="D2578" s="6">
        <f>IF(A2578="","",VLOOKUP($A2578,超越经验表!$A:$D,4,))</f>
        <v>2</v>
      </c>
      <c r="E2578" s="6" t="str">
        <f t="shared" si="121"/>
        <v>2.77万兆</v>
      </c>
      <c r="F2578" s="6">
        <f>IF(A2578="","",VLOOKUP($A2578,超越经验表!$A:$F,6,)-VLOOKUP($A$3-1,超越经验表!$A:$F,6,))</f>
        <v>2.7717441370387048E+16</v>
      </c>
      <c r="G2578" s="6">
        <f>IF(A2578="","",VLOOKUP($A2578,超越经验表!$A:$G,7,)-VLOOKUP($A$3-1,超越经验表!$A:$G,7,))</f>
        <v>3653</v>
      </c>
      <c r="H2578" s="6">
        <f t="shared" si="122"/>
        <v>2577</v>
      </c>
    </row>
    <row r="2579" spans="1:8" x14ac:dyDescent="0.2">
      <c r="A2579" s="5">
        <f t="shared" si="123"/>
        <v>2578</v>
      </c>
      <c r="B2579" s="5" t="str">
        <f>IF(A2579="","",VLOOKUP($A2579,超越经验表!$A:$B,2,))</f>
        <v>23.82万亿</v>
      </c>
      <c r="C2579" s="5">
        <f>IF(A2579="","",VLOOKUP($A2579,超越经验表!$A:$C,3,))</f>
        <v>23816000000000</v>
      </c>
      <c r="D2579" s="5">
        <f>IF(A2579="","",VLOOKUP($A2579,超越经验表!$A:$D,4,))</f>
        <v>2</v>
      </c>
      <c r="E2579" s="5" t="str">
        <f t="shared" si="121"/>
        <v>2.77万兆</v>
      </c>
      <c r="F2579" s="5">
        <f>IF(A2579="","",VLOOKUP($A2579,超越经验表!$A:$F,6,)-VLOOKUP($A$3-1,超越经验表!$A:$F,6,))</f>
        <v>2.7741249370387048E+16</v>
      </c>
      <c r="G2579" s="5">
        <f>IF(A2579="","",VLOOKUP($A2579,超越经验表!$A:$G,7,)-VLOOKUP($A$3-1,超越经验表!$A:$G,7,))</f>
        <v>3655</v>
      </c>
      <c r="H2579" s="5">
        <f t="shared" si="122"/>
        <v>2578</v>
      </c>
    </row>
    <row r="2580" spans="1:8" x14ac:dyDescent="0.2">
      <c r="A2580" s="11">
        <f t="shared" si="123"/>
        <v>2579</v>
      </c>
      <c r="B2580" s="6" t="str">
        <f>IF(A2580="","",VLOOKUP($A2580,超越经验表!$A:$B,2,))</f>
        <v>23.82万亿</v>
      </c>
      <c r="C2580" s="6">
        <f>IF(A2580="","",VLOOKUP($A2580,超越经验表!$A:$C,3,))</f>
        <v>23824000000000</v>
      </c>
      <c r="D2580" s="6">
        <f>IF(A2580="","",VLOOKUP($A2580,超越经验表!$A:$D,4,))</f>
        <v>2</v>
      </c>
      <c r="E2580" s="6" t="str">
        <f t="shared" si="121"/>
        <v>2.78万兆</v>
      </c>
      <c r="F2580" s="6">
        <f>IF(A2580="","",VLOOKUP($A2580,超越经验表!$A:$F,6,)-VLOOKUP($A$3-1,超越经验表!$A:$F,6,))</f>
        <v>2.7765065370387048E+16</v>
      </c>
      <c r="G2580" s="6">
        <f>IF(A2580="","",VLOOKUP($A2580,超越经验表!$A:$G,7,)-VLOOKUP($A$3-1,超越经验表!$A:$G,7,))</f>
        <v>3657</v>
      </c>
      <c r="H2580" s="6">
        <f t="shared" si="122"/>
        <v>2579</v>
      </c>
    </row>
    <row r="2581" spans="1:8" x14ac:dyDescent="0.2">
      <c r="A2581" s="5">
        <f t="shared" si="123"/>
        <v>2580</v>
      </c>
      <c r="B2581" s="5" t="str">
        <f>IF(A2581="","",VLOOKUP($A2581,超越经验表!$A:$B,2,))</f>
        <v>23.83万亿</v>
      </c>
      <c r="C2581" s="5">
        <f>IF(A2581="","",VLOOKUP($A2581,超越经验表!$A:$C,3,))</f>
        <v>23832000000000</v>
      </c>
      <c r="D2581" s="5">
        <f>IF(A2581="","",VLOOKUP($A2581,超越经验表!$A:$D,4,))</f>
        <v>2</v>
      </c>
      <c r="E2581" s="5" t="str">
        <f t="shared" si="121"/>
        <v>2.78万兆</v>
      </c>
      <c r="F2581" s="5">
        <f>IF(A2581="","",VLOOKUP($A2581,超越经验表!$A:$F,6,)-VLOOKUP($A$3-1,超越经验表!$A:$F,6,))</f>
        <v>2.7788889370387048E+16</v>
      </c>
      <c r="G2581" s="5">
        <f>IF(A2581="","",VLOOKUP($A2581,超越经验表!$A:$G,7,)-VLOOKUP($A$3-1,超越经验表!$A:$G,7,))</f>
        <v>3659</v>
      </c>
      <c r="H2581" s="5">
        <f t="shared" si="122"/>
        <v>2580</v>
      </c>
    </row>
    <row r="2582" spans="1:8" x14ac:dyDescent="0.2">
      <c r="A2582" s="11">
        <f t="shared" si="123"/>
        <v>2581</v>
      </c>
      <c r="B2582" s="6" t="str">
        <f>IF(A2582="","",VLOOKUP($A2582,超越经验表!$A:$B,2,))</f>
        <v>23.84万亿</v>
      </c>
      <c r="C2582" s="6">
        <f>IF(A2582="","",VLOOKUP($A2582,超越经验表!$A:$C,3,))</f>
        <v>23840000000000</v>
      </c>
      <c r="D2582" s="6">
        <f>IF(A2582="","",VLOOKUP($A2582,超越经验表!$A:$D,4,))</f>
        <v>2</v>
      </c>
      <c r="E2582" s="6" t="str">
        <f t="shared" si="121"/>
        <v>2.78万兆</v>
      </c>
      <c r="F2582" s="6">
        <f>IF(A2582="","",VLOOKUP($A2582,超越经验表!$A:$F,6,)-VLOOKUP($A$3-1,超越经验表!$A:$F,6,))</f>
        <v>2.7812721370387048E+16</v>
      </c>
      <c r="G2582" s="6">
        <f>IF(A2582="","",VLOOKUP($A2582,超越经验表!$A:$G,7,)-VLOOKUP($A$3-1,超越经验表!$A:$G,7,))</f>
        <v>3661</v>
      </c>
      <c r="H2582" s="6">
        <f t="shared" si="122"/>
        <v>2581</v>
      </c>
    </row>
    <row r="2583" spans="1:8" x14ac:dyDescent="0.2">
      <c r="A2583" s="5">
        <f t="shared" si="123"/>
        <v>2582</v>
      </c>
      <c r="B2583" s="5" t="str">
        <f>IF(A2583="","",VLOOKUP($A2583,超越经验表!$A:$B,2,))</f>
        <v>23.85万亿</v>
      </c>
      <c r="C2583" s="5">
        <f>IF(A2583="","",VLOOKUP($A2583,超越经验表!$A:$C,3,))</f>
        <v>23848000000000</v>
      </c>
      <c r="D2583" s="5">
        <f>IF(A2583="","",VLOOKUP($A2583,超越经验表!$A:$D,4,))</f>
        <v>2</v>
      </c>
      <c r="E2583" s="5" t="str">
        <f t="shared" si="121"/>
        <v>2.78万兆</v>
      </c>
      <c r="F2583" s="5">
        <f>IF(A2583="","",VLOOKUP($A2583,超越经验表!$A:$F,6,)-VLOOKUP($A$3-1,超越经验表!$A:$F,6,))</f>
        <v>2.7836561370387048E+16</v>
      </c>
      <c r="G2583" s="5">
        <f>IF(A2583="","",VLOOKUP($A2583,超越经验表!$A:$G,7,)-VLOOKUP($A$3-1,超越经验表!$A:$G,7,))</f>
        <v>3663</v>
      </c>
      <c r="H2583" s="5">
        <f t="shared" si="122"/>
        <v>2582</v>
      </c>
    </row>
    <row r="2584" spans="1:8" x14ac:dyDescent="0.2">
      <c r="A2584" s="11">
        <f t="shared" si="123"/>
        <v>2583</v>
      </c>
      <c r="B2584" s="6" t="str">
        <f>IF(A2584="","",VLOOKUP($A2584,超越经验表!$A:$B,2,))</f>
        <v>23.86万亿</v>
      </c>
      <c r="C2584" s="6">
        <f>IF(A2584="","",VLOOKUP($A2584,超越经验表!$A:$C,3,))</f>
        <v>23856000000000</v>
      </c>
      <c r="D2584" s="6">
        <f>IF(A2584="","",VLOOKUP($A2584,超越经验表!$A:$D,4,))</f>
        <v>2</v>
      </c>
      <c r="E2584" s="6" t="str">
        <f t="shared" si="121"/>
        <v>2.79万兆</v>
      </c>
      <c r="F2584" s="6">
        <f>IF(A2584="","",VLOOKUP($A2584,超越经验表!$A:$F,6,)-VLOOKUP($A$3-1,超越经验表!$A:$F,6,))</f>
        <v>2.7860409370387048E+16</v>
      </c>
      <c r="G2584" s="6">
        <f>IF(A2584="","",VLOOKUP($A2584,超越经验表!$A:$G,7,)-VLOOKUP($A$3-1,超越经验表!$A:$G,7,))</f>
        <v>3665</v>
      </c>
      <c r="H2584" s="6">
        <f t="shared" si="122"/>
        <v>2583</v>
      </c>
    </row>
    <row r="2585" spans="1:8" x14ac:dyDescent="0.2">
      <c r="A2585" s="5">
        <f t="shared" si="123"/>
        <v>2584</v>
      </c>
      <c r="B2585" s="5" t="str">
        <f>IF(A2585="","",VLOOKUP($A2585,超越经验表!$A:$B,2,))</f>
        <v>23.86万亿</v>
      </c>
      <c r="C2585" s="5">
        <f>IF(A2585="","",VLOOKUP($A2585,超越经验表!$A:$C,3,))</f>
        <v>23864000000000</v>
      </c>
      <c r="D2585" s="5">
        <f>IF(A2585="","",VLOOKUP($A2585,超越经验表!$A:$D,4,))</f>
        <v>2</v>
      </c>
      <c r="E2585" s="5" t="str">
        <f t="shared" si="121"/>
        <v>2.79万兆</v>
      </c>
      <c r="F2585" s="5">
        <f>IF(A2585="","",VLOOKUP($A2585,超越经验表!$A:$F,6,)-VLOOKUP($A$3-1,超越经验表!$A:$F,6,))</f>
        <v>2.7884265370387048E+16</v>
      </c>
      <c r="G2585" s="5">
        <f>IF(A2585="","",VLOOKUP($A2585,超越经验表!$A:$G,7,)-VLOOKUP($A$3-1,超越经验表!$A:$G,7,))</f>
        <v>3667</v>
      </c>
      <c r="H2585" s="5">
        <f t="shared" si="122"/>
        <v>2584</v>
      </c>
    </row>
    <row r="2586" spans="1:8" x14ac:dyDescent="0.2">
      <c r="A2586" s="11">
        <f t="shared" si="123"/>
        <v>2585</v>
      </c>
      <c r="B2586" s="6" t="str">
        <f>IF(A2586="","",VLOOKUP($A2586,超越经验表!$A:$B,2,))</f>
        <v>23.87万亿</v>
      </c>
      <c r="C2586" s="6">
        <f>IF(A2586="","",VLOOKUP($A2586,超越经验表!$A:$C,3,))</f>
        <v>23872000000000</v>
      </c>
      <c r="D2586" s="6">
        <f>IF(A2586="","",VLOOKUP($A2586,超越经验表!$A:$D,4,))</f>
        <v>2</v>
      </c>
      <c r="E2586" s="6" t="str">
        <f t="shared" si="121"/>
        <v>2.79万兆</v>
      </c>
      <c r="F2586" s="6">
        <f>IF(A2586="","",VLOOKUP($A2586,超越经验表!$A:$F,6,)-VLOOKUP($A$3-1,超越经验表!$A:$F,6,))</f>
        <v>2.7908129370387048E+16</v>
      </c>
      <c r="G2586" s="6">
        <f>IF(A2586="","",VLOOKUP($A2586,超越经验表!$A:$G,7,)-VLOOKUP($A$3-1,超越经验表!$A:$G,7,))</f>
        <v>3669</v>
      </c>
      <c r="H2586" s="6">
        <f t="shared" si="122"/>
        <v>2585</v>
      </c>
    </row>
    <row r="2587" spans="1:8" x14ac:dyDescent="0.2">
      <c r="A2587" s="5">
        <f t="shared" si="123"/>
        <v>2586</v>
      </c>
      <c r="B2587" s="5" t="str">
        <f>IF(A2587="","",VLOOKUP($A2587,超越经验表!$A:$B,2,))</f>
        <v>23.88万亿</v>
      </c>
      <c r="C2587" s="5">
        <f>IF(A2587="","",VLOOKUP($A2587,超越经验表!$A:$C,3,))</f>
        <v>23880000000000</v>
      </c>
      <c r="D2587" s="5">
        <f>IF(A2587="","",VLOOKUP($A2587,超越经验表!$A:$D,4,))</f>
        <v>2</v>
      </c>
      <c r="E2587" s="5" t="str">
        <f t="shared" si="121"/>
        <v>2.79万兆</v>
      </c>
      <c r="F2587" s="5">
        <f>IF(A2587="","",VLOOKUP($A2587,超越经验表!$A:$F,6,)-VLOOKUP($A$3-1,超越经验表!$A:$F,6,))</f>
        <v>2.7932001370387048E+16</v>
      </c>
      <c r="G2587" s="5">
        <f>IF(A2587="","",VLOOKUP($A2587,超越经验表!$A:$G,7,)-VLOOKUP($A$3-1,超越经验表!$A:$G,7,))</f>
        <v>3671</v>
      </c>
      <c r="H2587" s="5">
        <f t="shared" si="122"/>
        <v>2586</v>
      </c>
    </row>
    <row r="2588" spans="1:8" x14ac:dyDescent="0.2">
      <c r="A2588" s="11">
        <f t="shared" si="123"/>
        <v>2587</v>
      </c>
      <c r="B2588" s="6" t="str">
        <f>IF(A2588="","",VLOOKUP($A2588,超越经验表!$A:$B,2,))</f>
        <v>23.89万亿</v>
      </c>
      <c r="C2588" s="6">
        <f>IF(A2588="","",VLOOKUP($A2588,超越经验表!$A:$C,3,))</f>
        <v>23888000000000</v>
      </c>
      <c r="D2588" s="6">
        <f>IF(A2588="","",VLOOKUP($A2588,超越经验表!$A:$D,4,))</f>
        <v>2</v>
      </c>
      <c r="E2588" s="6" t="str">
        <f t="shared" si="121"/>
        <v>2.8万兆</v>
      </c>
      <c r="F2588" s="6">
        <f>IF(A2588="","",VLOOKUP($A2588,超越经验表!$A:$F,6,)-VLOOKUP($A$3-1,超越经验表!$A:$F,6,))</f>
        <v>2.7955881370387048E+16</v>
      </c>
      <c r="G2588" s="6">
        <f>IF(A2588="","",VLOOKUP($A2588,超越经验表!$A:$G,7,)-VLOOKUP($A$3-1,超越经验表!$A:$G,7,))</f>
        <v>3673</v>
      </c>
      <c r="H2588" s="6">
        <f t="shared" si="122"/>
        <v>2587</v>
      </c>
    </row>
    <row r="2589" spans="1:8" x14ac:dyDescent="0.2">
      <c r="A2589" s="5">
        <f t="shared" si="123"/>
        <v>2588</v>
      </c>
      <c r="B2589" s="5" t="str">
        <f>IF(A2589="","",VLOOKUP($A2589,超越经验表!$A:$B,2,))</f>
        <v>23.9万亿</v>
      </c>
      <c r="C2589" s="5">
        <f>IF(A2589="","",VLOOKUP($A2589,超越经验表!$A:$C,3,))</f>
        <v>23896000000000</v>
      </c>
      <c r="D2589" s="5">
        <f>IF(A2589="","",VLOOKUP($A2589,超越经验表!$A:$D,4,))</f>
        <v>2</v>
      </c>
      <c r="E2589" s="5" t="str">
        <f t="shared" si="121"/>
        <v>2.8万兆</v>
      </c>
      <c r="F2589" s="5">
        <f>IF(A2589="","",VLOOKUP($A2589,超越经验表!$A:$F,6,)-VLOOKUP($A$3-1,超越经验表!$A:$F,6,))</f>
        <v>2.7979769370387048E+16</v>
      </c>
      <c r="G2589" s="5">
        <f>IF(A2589="","",VLOOKUP($A2589,超越经验表!$A:$G,7,)-VLOOKUP($A$3-1,超越经验表!$A:$G,7,))</f>
        <v>3675</v>
      </c>
      <c r="H2589" s="5">
        <f t="shared" si="122"/>
        <v>2588</v>
      </c>
    </row>
    <row r="2590" spans="1:8" x14ac:dyDescent="0.2">
      <c r="A2590" s="11">
        <f t="shared" si="123"/>
        <v>2589</v>
      </c>
      <c r="B2590" s="6" t="str">
        <f>IF(A2590="","",VLOOKUP($A2590,超越经验表!$A:$B,2,))</f>
        <v>23.9万亿</v>
      </c>
      <c r="C2590" s="6">
        <f>IF(A2590="","",VLOOKUP($A2590,超越经验表!$A:$C,3,))</f>
        <v>23904000000000</v>
      </c>
      <c r="D2590" s="6">
        <f>IF(A2590="","",VLOOKUP($A2590,超越经验表!$A:$D,4,))</f>
        <v>2</v>
      </c>
      <c r="E2590" s="6" t="str">
        <f t="shared" si="121"/>
        <v>2.8万兆</v>
      </c>
      <c r="F2590" s="6">
        <f>IF(A2590="","",VLOOKUP($A2590,超越经验表!$A:$F,6,)-VLOOKUP($A$3-1,超越经验表!$A:$F,6,))</f>
        <v>2.8003665370387048E+16</v>
      </c>
      <c r="G2590" s="6">
        <f>IF(A2590="","",VLOOKUP($A2590,超越经验表!$A:$G,7,)-VLOOKUP($A$3-1,超越经验表!$A:$G,7,))</f>
        <v>3677</v>
      </c>
      <c r="H2590" s="6">
        <f t="shared" si="122"/>
        <v>2589</v>
      </c>
    </row>
    <row r="2591" spans="1:8" x14ac:dyDescent="0.2">
      <c r="A2591" s="5">
        <f t="shared" si="123"/>
        <v>2590</v>
      </c>
      <c r="B2591" s="5" t="str">
        <f>IF(A2591="","",VLOOKUP($A2591,超越经验表!$A:$B,2,))</f>
        <v>23.91万亿</v>
      </c>
      <c r="C2591" s="5">
        <f>IF(A2591="","",VLOOKUP($A2591,超越经验表!$A:$C,3,))</f>
        <v>23912000000000</v>
      </c>
      <c r="D2591" s="5">
        <f>IF(A2591="","",VLOOKUP($A2591,超越经验表!$A:$D,4,))</f>
        <v>2</v>
      </c>
      <c r="E2591" s="5" t="str">
        <f t="shared" si="121"/>
        <v>2.8万兆</v>
      </c>
      <c r="F2591" s="5">
        <f>IF(A2591="","",VLOOKUP($A2591,超越经验表!$A:$F,6,)-VLOOKUP($A$3-1,超越经验表!$A:$F,6,))</f>
        <v>2.8027569370387048E+16</v>
      </c>
      <c r="G2591" s="5">
        <f>IF(A2591="","",VLOOKUP($A2591,超越经验表!$A:$G,7,)-VLOOKUP($A$3-1,超越经验表!$A:$G,7,))</f>
        <v>3679</v>
      </c>
      <c r="H2591" s="5">
        <f t="shared" si="122"/>
        <v>2590</v>
      </c>
    </row>
    <row r="2592" spans="1:8" x14ac:dyDescent="0.2">
      <c r="A2592" s="11">
        <f t="shared" si="123"/>
        <v>2591</v>
      </c>
      <c r="B2592" s="6" t="str">
        <f>IF(A2592="","",VLOOKUP($A2592,超越经验表!$A:$B,2,))</f>
        <v>23.92万亿</v>
      </c>
      <c r="C2592" s="6">
        <f>IF(A2592="","",VLOOKUP($A2592,超越经验表!$A:$C,3,))</f>
        <v>23920000000000</v>
      </c>
      <c r="D2592" s="6">
        <f>IF(A2592="","",VLOOKUP($A2592,超越经验表!$A:$D,4,))</f>
        <v>2</v>
      </c>
      <c r="E2592" s="6" t="str">
        <f t="shared" si="121"/>
        <v>2.81万兆</v>
      </c>
      <c r="F2592" s="6">
        <f>IF(A2592="","",VLOOKUP($A2592,超越经验表!$A:$F,6,)-VLOOKUP($A$3-1,超越经验表!$A:$F,6,))</f>
        <v>2.8051481370387048E+16</v>
      </c>
      <c r="G2592" s="6">
        <f>IF(A2592="","",VLOOKUP($A2592,超越经验表!$A:$G,7,)-VLOOKUP($A$3-1,超越经验表!$A:$G,7,))</f>
        <v>3681</v>
      </c>
      <c r="H2592" s="6">
        <f t="shared" si="122"/>
        <v>2591</v>
      </c>
    </row>
    <row r="2593" spans="1:8" x14ac:dyDescent="0.2">
      <c r="A2593" s="5">
        <f t="shared" si="123"/>
        <v>2592</v>
      </c>
      <c r="B2593" s="5" t="str">
        <f>IF(A2593="","",VLOOKUP($A2593,超越经验表!$A:$B,2,))</f>
        <v>23.93万亿</v>
      </c>
      <c r="C2593" s="5">
        <f>IF(A2593="","",VLOOKUP($A2593,超越经验表!$A:$C,3,))</f>
        <v>23928000000000</v>
      </c>
      <c r="D2593" s="5">
        <f>IF(A2593="","",VLOOKUP($A2593,超越经验表!$A:$D,4,))</f>
        <v>2</v>
      </c>
      <c r="E2593" s="5" t="str">
        <f t="shared" si="121"/>
        <v>2.81万兆</v>
      </c>
      <c r="F2593" s="5">
        <f>IF(A2593="","",VLOOKUP($A2593,超越经验表!$A:$F,6,)-VLOOKUP($A$3-1,超越经验表!$A:$F,6,))</f>
        <v>2.8075401370387048E+16</v>
      </c>
      <c r="G2593" s="5">
        <f>IF(A2593="","",VLOOKUP($A2593,超越经验表!$A:$G,7,)-VLOOKUP($A$3-1,超越经验表!$A:$G,7,))</f>
        <v>3683</v>
      </c>
      <c r="H2593" s="5">
        <f t="shared" si="122"/>
        <v>2592</v>
      </c>
    </row>
    <row r="2594" spans="1:8" x14ac:dyDescent="0.2">
      <c r="A2594" s="11">
        <f t="shared" si="123"/>
        <v>2593</v>
      </c>
      <c r="B2594" s="6" t="str">
        <f>IF(A2594="","",VLOOKUP($A2594,超越经验表!$A:$B,2,))</f>
        <v>23.94万亿</v>
      </c>
      <c r="C2594" s="6">
        <f>IF(A2594="","",VLOOKUP($A2594,超越经验表!$A:$C,3,))</f>
        <v>23936000000000</v>
      </c>
      <c r="D2594" s="6">
        <f>IF(A2594="","",VLOOKUP($A2594,超越经验表!$A:$D,4,))</f>
        <v>2</v>
      </c>
      <c r="E2594" s="6" t="str">
        <f t="shared" si="121"/>
        <v>2.81万兆</v>
      </c>
      <c r="F2594" s="6">
        <f>IF(A2594="","",VLOOKUP($A2594,超越经验表!$A:$F,6,)-VLOOKUP($A$3-1,超越经验表!$A:$F,6,))</f>
        <v>2.8099329370387048E+16</v>
      </c>
      <c r="G2594" s="6">
        <f>IF(A2594="","",VLOOKUP($A2594,超越经验表!$A:$G,7,)-VLOOKUP($A$3-1,超越经验表!$A:$G,7,))</f>
        <v>3685</v>
      </c>
      <c r="H2594" s="6">
        <f t="shared" si="122"/>
        <v>2593</v>
      </c>
    </row>
    <row r="2595" spans="1:8" x14ac:dyDescent="0.2">
      <c r="A2595" s="5">
        <f t="shared" si="123"/>
        <v>2594</v>
      </c>
      <c r="B2595" s="5" t="str">
        <f>IF(A2595="","",VLOOKUP($A2595,超越经验表!$A:$B,2,))</f>
        <v>23.94万亿</v>
      </c>
      <c r="C2595" s="5">
        <f>IF(A2595="","",VLOOKUP($A2595,超越经验表!$A:$C,3,))</f>
        <v>23944000000000</v>
      </c>
      <c r="D2595" s="5">
        <f>IF(A2595="","",VLOOKUP($A2595,超越经验表!$A:$D,4,))</f>
        <v>2</v>
      </c>
      <c r="E2595" s="5" t="str">
        <f t="shared" si="121"/>
        <v>2.81万兆</v>
      </c>
      <c r="F2595" s="5">
        <f>IF(A2595="","",VLOOKUP($A2595,超越经验表!$A:$F,6,)-VLOOKUP($A$3-1,超越经验表!$A:$F,6,))</f>
        <v>2.8123265370387048E+16</v>
      </c>
      <c r="G2595" s="5">
        <f>IF(A2595="","",VLOOKUP($A2595,超越经验表!$A:$G,7,)-VLOOKUP($A$3-1,超越经验表!$A:$G,7,))</f>
        <v>3687</v>
      </c>
      <c r="H2595" s="5">
        <f t="shared" si="122"/>
        <v>2594</v>
      </c>
    </row>
    <row r="2596" spans="1:8" x14ac:dyDescent="0.2">
      <c r="A2596" s="11">
        <f t="shared" si="123"/>
        <v>2595</v>
      </c>
      <c r="B2596" s="6" t="str">
        <f>IF(A2596="","",VLOOKUP($A2596,超越经验表!$A:$B,2,))</f>
        <v>23.95万亿</v>
      </c>
      <c r="C2596" s="6">
        <f>IF(A2596="","",VLOOKUP($A2596,超越经验表!$A:$C,3,))</f>
        <v>23952000000000</v>
      </c>
      <c r="D2596" s="6">
        <f>IF(A2596="","",VLOOKUP($A2596,超越经验表!$A:$D,4,))</f>
        <v>2</v>
      </c>
      <c r="E2596" s="6" t="str">
        <f t="shared" si="121"/>
        <v>2.81万兆</v>
      </c>
      <c r="F2596" s="6">
        <f>IF(A2596="","",VLOOKUP($A2596,超越经验表!$A:$F,6,)-VLOOKUP($A$3-1,超越经验表!$A:$F,6,))</f>
        <v>2.8147209370387048E+16</v>
      </c>
      <c r="G2596" s="6">
        <f>IF(A2596="","",VLOOKUP($A2596,超越经验表!$A:$G,7,)-VLOOKUP($A$3-1,超越经验表!$A:$G,7,))</f>
        <v>3689</v>
      </c>
      <c r="H2596" s="6">
        <f t="shared" si="122"/>
        <v>2595</v>
      </c>
    </row>
    <row r="2597" spans="1:8" x14ac:dyDescent="0.2">
      <c r="A2597" s="5">
        <f t="shared" si="123"/>
        <v>2596</v>
      </c>
      <c r="B2597" s="5" t="str">
        <f>IF(A2597="","",VLOOKUP($A2597,超越经验表!$A:$B,2,))</f>
        <v>23.96万亿</v>
      </c>
      <c r="C2597" s="5">
        <f>IF(A2597="","",VLOOKUP($A2597,超越经验表!$A:$C,3,))</f>
        <v>23960000000000</v>
      </c>
      <c r="D2597" s="5">
        <f>IF(A2597="","",VLOOKUP($A2597,超越经验表!$A:$D,4,))</f>
        <v>2</v>
      </c>
      <c r="E2597" s="5" t="str">
        <f t="shared" si="121"/>
        <v>2.82万兆</v>
      </c>
      <c r="F2597" s="5">
        <f>IF(A2597="","",VLOOKUP($A2597,超越经验表!$A:$F,6,)-VLOOKUP($A$3-1,超越经验表!$A:$F,6,))</f>
        <v>2.8171161370387048E+16</v>
      </c>
      <c r="G2597" s="5">
        <f>IF(A2597="","",VLOOKUP($A2597,超越经验表!$A:$G,7,)-VLOOKUP($A$3-1,超越经验表!$A:$G,7,))</f>
        <v>3691</v>
      </c>
      <c r="H2597" s="5">
        <f t="shared" si="122"/>
        <v>2596</v>
      </c>
    </row>
    <row r="2598" spans="1:8" x14ac:dyDescent="0.2">
      <c r="A2598" s="11">
        <f t="shared" si="123"/>
        <v>2597</v>
      </c>
      <c r="B2598" s="6" t="str">
        <f>IF(A2598="","",VLOOKUP($A2598,超越经验表!$A:$B,2,))</f>
        <v>23.97万亿</v>
      </c>
      <c r="C2598" s="6">
        <f>IF(A2598="","",VLOOKUP($A2598,超越经验表!$A:$C,3,))</f>
        <v>23968000000000</v>
      </c>
      <c r="D2598" s="6">
        <f>IF(A2598="","",VLOOKUP($A2598,超越经验表!$A:$D,4,))</f>
        <v>2</v>
      </c>
      <c r="E2598" s="6" t="str">
        <f t="shared" si="121"/>
        <v>2.82万兆</v>
      </c>
      <c r="F2598" s="6">
        <f>IF(A2598="","",VLOOKUP($A2598,超越经验表!$A:$F,6,)-VLOOKUP($A$3-1,超越经验表!$A:$F,6,))</f>
        <v>2.8195121370387048E+16</v>
      </c>
      <c r="G2598" s="6">
        <f>IF(A2598="","",VLOOKUP($A2598,超越经验表!$A:$G,7,)-VLOOKUP($A$3-1,超越经验表!$A:$G,7,))</f>
        <v>3693</v>
      </c>
      <c r="H2598" s="6">
        <f t="shared" si="122"/>
        <v>2597</v>
      </c>
    </row>
    <row r="2599" spans="1:8" x14ac:dyDescent="0.2">
      <c r="A2599" s="5">
        <f t="shared" si="123"/>
        <v>2598</v>
      </c>
      <c r="B2599" s="5" t="str">
        <f>IF(A2599="","",VLOOKUP($A2599,超越经验表!$A:$B,2,))</f>
        <v>23.98万亿</v>
      </c>
      <c r="C2599" s="5">
        <f>IF(A2599="","",VLOOKUP($A2599,超越经验表!$A:$C,3,))</f>
        <v>23976000000000</v>
      </c>
      <c r="D2599" s="5">
        <f>IF(A2599="","",VLOOKUP($A2599,超越经验表!$A:$D,4,))</f>
        <v>2</v>
      </c>
      <c r="E2599" s="5" t="str">
        <f t="shared" si="121"/>
        <v>2.82万兆</v>
      </c>
      <c r="F2599" s="5">
        <f>IF(A2599="","",VLOOKUP($A2599,超越经验表!$A:$F,6,)-VLOOKUP($A$3-1,超越经验表!$A:$F,6,))</f>
        <v>2.8219089370387048E+16</v>
      </c>
      <c r="G2599" s="5">
        <f>IF(A2599="","",VLOOKUP($A2599,超越经验表!$A:$G,7,)-VLOOKUP($A$3-1,超越经验表!$A:$G,7,))</f>
        <v>3695</v>
      </c>
      <c r="H2599" s="5">
        <f t="shared" si="122"/>
        <v>2598</v>
      </c>
    </row>
    <row r="2600" spans="1:8" x14ac:dyDescent="0.2">
      <c r="A2600" s="11">
        <f t="shared" si="123"/>
        <v>2599</v>
      </c>
      <c r="B2600" s="6" t="str">
        <f>IF(A2600="","",VLOOKUP($A2600,超越经验表!$A:$B,2,))</f>
        <v>23.98万亿</v>
      </c>
      <c r="C2600" s="6">
        <f>IF(A2600="","",VLOOKUP($A2600,超越经验表!$A:$C,3,))</f>
        <v>23984000000000</v>
      </c>
      <c r="D2600" s="6">
        <f>IF(A2600="","",VLOOKUP($A2600,超越经验表!$A:$D,4,))</f>
        <v>2</v>
      </c>
      <c r="E2600" s="6" t="str">
        <f t="shared" si="121"/>
        <v>2.82万兆</v>
      </c>
      <c r="F2600" s="6">
        <f>IF(A2600="","",VLOOKUP($A2600,超越经验表!$A:$F,6,)-VLOOKUP($A$3-1,超越经验表!$A:$F,6,))</f>
        <v>2.8243065370387048E+16</v>
      </c>
      <c r="G2600" s="6">
        <f>IF(A2600="","",VLOOKUP($A2600,超越经验表!$A:$G,7,)-VLOOKUP($A$3-1,超越经验表!$A:$G,7,))</f>
        <v>3697</v>
      </c>
      <c r="H2600" s="6">
        <f t="shared" si="122"/>
        <v>2599</v>
      </c>
    </row>
    <row r="2601" spans="1:8" x14ac:dyDescent="0.2">
      <c r="A2601" s="5">
        <f t="shared" si="123"/>
        <v>2600</v>
      </c>
      <c r="B2601" s="5" t="str">
        <f>IF(A2601="","",VLOOKUP($A2601,超越经验表!$A:$B,2,))</f>
        <v>23.99万亿</v>
      </c>
      <c r="C2601" s="5">
        <f>IF(A2601="","",VLOOKUP($A2601,超越经验表!$A:$C,3,))</f>
        <v>23992000000000</v>
      </c>
      <c r="D2601" s="5">
        <f>IF(A2601="","",VLOOKUP($A2601,超越经验表!$A:$D,4,))</f>
        <v>2</v>
      </c>
      <c r="E2601" s="5" t="str">
        <f t="shared" si="121"/>
        <v>2.83万兆</v>
      </c>
      <c r="F2601" s="5">
        <f>IF(A2601="","",VLOOKUP($A2601,超越经验表!$A:$F,6,)-VLOOKUP($A$3-1,超越经验表!$A:$F,6,))</f>
        <v>2.8267049370387048E+16</v>
      </c>
      <c r="G2601" s="5">
        <f>IF(A2601="","",VLOOKUP($A2601,超越经验表!$A:$G,7,)-VLOOKUP($A$3-1,超越经验表!$A:$G,7,))</f>
        <v>3699</v>
      </c>
      <c r="H2601" s="5">
        <f t="shared" si="122"/>
        <v>2600</v>
      </c>
    </row>
    <row r="2602" spans="1:8" x14ac:dyDescent="0.2">
      <c r="A2602" s="11">
        <f t="shared" si="123"/>
        <v>2601</v>
      </c>
      <c r="B2602" s="6" t="str">
        <f>IF(A2602="","",VLOOKUP($A2602,超越经验表!$A:$B,2,))</f>
        <v>24万亿</v>
      </c>
      <c r="C2602" s="6">
        <f>IF(A2602="","",VLOOKUP($A2602,超越经验表!$A:$C,3,))</f>
        <v>24000000000000</v>
      </c>
      <c r="D2602" s="6">
        <f>IF(A2602="","",VLOOKUP($A2602,超越经验表!$A:$D,4,))</f>
        <v>2</v>
      </c>
      <c r="E2602" s="6" t="str">
        <f t="shared" si="121"/>
        <v>2.83万兆</v>
      </c>
      <c r="F2602" s="6">
        <f>IF(A2602="","",VLOOKUP($A2602,超越经验表!$A:$F,6,)-VLOOKUP($A$3-1,超越经验表!$A:$F,6,))</f>
        <v>2.8291041370387048E+16</v>
      </c>
      <c r="G2602" s="6">
        <f>IF(A2602="","",VLOOKUP($A2602,超越经验表!$A:$G,7,)-VLOOKUP($A$3-1,超越经验表!$A:$G,7,))</f>
        <v>3701</v>
      </c>
      <c r="H2602" s="6">
        <f t="shared" si="122"/>
        <v>2601</v>
      </c>
    </row>
    <row r="2603" spans="1:8" x14ac:dyDescent="0.2">
      <c r="A2603" s="5">
        <f t="shared" si="123"/>
        <v>2602</v>
      </c>
      <c r="B2603" s="5" t="str">
        <f>IF(A2603="","",VLOOKUP($A2603,超越经验表!$A:$B,2,))</f>
        <v>24.01万亿</v>
      </c>
      <c r="C2603" s="5">
        <f>IF(A2603="","",VLOOKUP($A2603,超越经验表!$A:$C,3,))</f>
        <v>24008000000000</v>
      </c>
      <c r="D2603" s="5">
        <f>IF(A2603="","",VLOOKUP($A2603,超越经验表!$A:$D,4,))</f>
        <v>2</v>
      </c>
      <c r="E2603" s="5" t="str">
        <f t="shared" si="121"/>
        <v>2.83万兆</v>
      </c>
      <c r="F2603" s="5">
        <f>IF(A2603="","",VLOOKUP($A2603,超越经验表!$A:$F,6,)-VLOOKUP($A$3-1,超越经验表!$A:$F,6,))</f>
        <v>2.8315041370387048E+16</v>
      </c>
      <c r="G2603" s="5">
        <f>IF(A2603="","",VLOOKUP($A2603,超越经验表!$A:$G,7,)-VLOOKUP($A$3-1,超越经验表!$A:$G,7,))</f>
        <v>3703</v>
      </c>
      <c r="H2603" s="5">
        <f t="shared" si="122"/>
        <v>2602</v>
      </c>
    </row>
    <row r="2604" spans="1:8" x14ac:dyDescent="0.2">
      <c r="A2604" s="11">
        <f t="shared" si="123"/>
        <v>2603</v>
      </c>
      <c r="B2604" s="6" t="str">
        <f>IF(A2604="","",VLOOKUP($A2604,超越经验表!$A:$B,2,))</f>
        <v>24.02万亿</v>
      </c>
      <c r="C2604" s="6">
        <f>IF(A2604="","",VLOOKUP($A2604,超越经验表!$A:$C,3,))</f>
        <v>24016000000000</v>
      </c>
      <c r="D2604" s="6">
        <f>IF(A2604="","",VLOOKUP($A2604,超越经验表!$A:$D,4,))</f>
        <v>2</v>
      </c>
      <c r="E2604" s="6" t="str">
        <f t="shared" si="121"/>
        <v>2.83万兆</v>
      </c>
      <c r="F2604" s="6">
        <f>IF(A2604="","",VLOOKUP($A2604,超越经验表!$A:$F,6,)-VLOOKUP($A$3-1,超越经验表!$A:$F,6,))</f>
        <v>2.8339049370387048E+16</v>
      </c>
      <c r="G2604" s="6">
        <f>IF(A2604="","",VLOOKUP($A2604,超越经验表!$A:$G,7,)-VLOOKUP($A$3-1,超越经验表!$A:$G,7,))</f>
        <v>3705</v>
      </c>
      <c r="H2604" s="6">
        <f t="shared" si="122"/>
        <v>2603</v>
      </c>
    </row>
    <row r="2605" spans="1:8" x14ac:dyDescent="0.2">
      <c r="A2605" s="5">
        <f t="shared" si="123"/>
        <v>2604</v>
      </c>
      <c r="B2605" s="5" t="str">
        <f>IF(A2605="","",VLOOKUP($A2605,超越经验表!$A:$B,2,))</f>
        <v>24.02万亿</v>
      </c>
      <c r="C2605" s="5">
        <f>IF(A2605="","",VLOOKUP($A2605,超越经验表!$A:$C,3,))</f>
        <v>24024000000000</v>
      </c>
      <c r="D2605" s="5">
        <f>IF(A2605="","",VLOOKUP($A2605,超越经验表!$A:$D,4,))</f>
        <v>2</v>
      </c>
      <c r="E2605" s="5" t="str">
        <f t="shared" si="121"/>
        <v>2.84万兆</v>
      </c>
      <c r="F2605" s="5">
        <f>IF(A2605="","",VLOOKUP($A2605,超越经验表!$A:$F,6,)-VLOOKUP($A$3-1,超越经验表!$A:$F,6,))</f>
        <v>2.8363065370387048E+16</v>
      </c>
      <c r="G2605" s="5">
        <f>IF(A2605="","",VLOOKUP($A2605,超越经验表!$A:$G,7,)-VLOOKUP($A$3-1,超越经验表!$A:$G,7,))</f>
        <v>3707</v>
      </c>
      <c r="H2605" s="5">
        <f t="shared" si="122"/>
        <v>2604</v>
      </c>
    </row>
    <row r="2606" spans="1:8" x14ac:dyDescent="0.2">
      <c r="A2606" s="11">
        <f t="shared" si="123"/>
        <v>2605</v>
      </c>
      <c r="B2606" s="6" t="str">
        <f>IF(A2606="","",VLOOKUP($A2606,超越经验表!$A:$B,2,))</f>
        <v>24.03万亿</v>
      </c>
      <c r="C2606" s="6">
        <f>IF(A2606="","",VLOOKUP($A2606,超越经验表!$A:$C,3,))</f>
        <v>24032000000000</v>
      </c>
      <c r="D2606" s="6">
        <f>IF(A2606="","",VLOOKUP($A2606,超越经验表!$A:$D,4,))</f>
        <v>2</v>
      </c>
      <c r="E2606" s="6" t="str">
        <f t="shared" si="121"/>
        <v>2.84万兆</v>
      </c>
      <c r="F2606" s="6">
        <f>IF(A2606="","",VLOOKUP($A2606,超越经验表!$A:$F,6,)-VLOOKUP($A$3-1,超越经验表!$A:$F,6,))</f>
        <v>2.8387089370387048E+16</v>
      </c>
      <c r="G2606" s="6">
        <f>IF(A2606="","",VLOOKUP($A2606,超越经验表!$A:$G,7,)-VLOOKUP($A$3-1,超越经验表!$A:$G,7,))</f>
        <v>3709</v>
      </c>
      <c r="H2606" s="6">
        <f t="shared" si="122"/>
        <v>2605</v>
      </c>
    </row>
    <row r="2607" spans="1:8" x14ac:dyDescent="0.2">
      <c r="A2607" s="5">
        <f t="shared" si="123"/>
        <v>2606</v>
      </c>
      <c r="B2607" s="5" t="str">
        <f>IF(A2607="","",VLOOKUP($A2607,超越经验表!$A:$B,2,))</f>
        <v>24.04万亿</v>
      </c>
      <c r="C2607" s="5">
        <f>IF(A2607="","",VLOOKUP($A2607,超越经验表!$A:$C,3,))</f>
        <v>24040000000000</v>
      </c>
      <c r="D2607" s="5">
        <f>IF(A2607="","",VLOOKUP($A2607,超越经验表!$A:$D,4,))</f>
        <v>2</v>
      </c>
      <c r="E2607" s="5" t="str">
        <f t="shared" si="121"/>
        <v>2.84万兆</v>
      </c>
      <c r="F2607" s="5">
        <f>IF(A2607="","",VLOOKUP($A2607,超越经验表!$A:$F,6,)-VLOOKUP($A$3-1,超越经验表!$A:$F,6,))</f>
        <v>2.8411121370387048E+16</v>
      </c>
      <c r="G2607" s="5">
        <f>IF(A2607="","",VLOOKUP($A2607,超越经验表!$A:$G,7,)-VLOOKUP($A$3-1,超越经验表!$A:$G,7,))</f>
        <v>3711</v>
      </c>
      <c r="H2607" s="5">
        <f t="shared" si="122"/>
        <v>2606</v>
      </c>
    </row>
    <row r="2608" spans="1:8" x14ac:dyDescent="0.2">
      <c r="A2608" s="11">
        <f t="shared" si="123"/>
        <v>2607</v>
      </c>
      <c r="B2608" s="6" t="str">
        <f>IF(A2608="","",VLOOKUP($A2608,超越经验表!$A:$B,2,))</f>
        <v>24.05万亿</v>
      </c>
      <c r="C2608" s="6">
        <f>IF(A2608="","",VLOOKUP($A2608,超越经验表!$A:$C,3,))</f>
        <v>24048000000000</v>
      </c>
      <c r="D2608" s="6">
        <f>IF(A2608="","",VLOOKUP($A2608,超越经验表!$A:$D,4,))</f>
        <v>2</v>
      </c>
      <c r="E2608" s="6" t="str">
        <f t="shared" si="121"/>
        <v>2.84万兆</v>
      </c>
      <c r="F2608" s="6">
        <f>IF(A2608="","",VLOOKUP($A2608,超越经验表!$A:$F,6,)-VLOOKUP($A$3-1,超越经验表!$A:$F,6,))</f>
        <v>2.8435161370387048E+16</v>
      </c>
      <c r="G2608" s="6">
        <f>IF(A2608="","",VLOOKUP($A2608,超越经验表!$A:$G,7,)-VLOOKUP($A$3-1,超越经验表!$A:$G,7,))</f>
        <v>3713</v>
      </c>
      <c r="H2608" s="6">
        <f t="shared" si="122"/>
        <v>2607</v>
      </c>
    </row>
    <row r="2609" spans="1:8" x14ac:dyDescent="0.2">
      <c r="A2609" s="5">
        <f t="shared" si="123"/>
        <v>2608</v>
      </c>
      <c r="B2609" s="5" t="str">
        <f>IF(A2609="","",VLOOKUP($A2609,超越经验表!$A:$B,2,))</f>
        <v>24.06万亿</v>
      </c>
      <c r="C2609" s="5">
        <f>IF(A2609="","",VLOOKUP($A2609,超越经验表!$A:$C,3,))</f>
        <v>24056000000000</v>
      </c>
      <c r="D2609" s="5">
        <f>IF(A2609="","",VLOOKUP($A2609,超越经验表!$A:$D,4,))</f>
        <v>2</v>
      </c>
      <c r="E2609" s="5" t="str">
        <f t="shared" si="121"/>
        <v>2.85万兆</v>
      </c>
      <c r="F2609" s="5">
        <f>IF(A2609="","",VLOOKUP($A2609,超越经验表!$A:$F,6,)-VLOOKUP($A$3-1,超越经验表!$A:$F,6,))</f>
        <v>2.8459209370387048E+16</v>
      </c>
      <c r="G2609" s="5">
        <f>IF(A2609="","",VLOOKUP($A2609,超越经验表!$A:$G,7,)-VLOOKUP($A$3-1,超越经验表!$A:$G,7,))</f>
        <v>3715</v>
      </c>
      <c r="H2609" s="5">
        <f t="shared" si="122"/>
        <v>2608</v>
      </c>
    </row>
    <row r="2610" spans="1:8" x14ac:dyDescent="0.2">
      <c r="A2610" s="11">
        <f t="shared" si="123"/>
        <v>2609</v>
      </c>
      <c r="B2610" s="6" t="str">
        <f>IF(A2610="","",VLOOKUP($A2610,超越经验表!$A:$B,2,))</f>
        <v>24.06万亿</v>
      </c>
      <c r="C2610" s="6">
        <f>IF(A2610="","",VLOOKUP($A2610,超越经验表!$A:$C,3,))</f>
        <v>24064000000000</v>
      </c>
      <c r="D2610" s="6">
        <f>IF(A2610="","",VLOOKUP($A2610,超越经验表!$A:$D,4,))</f>
        <v>2</v>
      </c>
      <c r="E2610" s="6" t="str">
        <f t="shared" si="121"/>
        <v>2.85万兆</v>
      </c>
      <c r="F2610" s="6">
        <f>IF(A2610="","",VLOOKUP($A2610,超越经验表!$A:$F,6,)-VLOOKUP($A$3-1,超越经验表!$A:$F,6,))</f>
        <v>2.8483265370387048E+16</v>
      </c>
      <c r="G2610" s="6">
        <f>IF(A2610="","",VLOOKUP($A2610,超越经验表!$A:$G,7,)-VLOOKUP($A$3-1,超越经验表!$A:$G,7,))</f>
        <v>3717</v>
      </c>
      <c r="H2610" s="6">
        <f t="shared" si="122"/>
        <v>2609</v>
      </c>
    </row>
    <row r="2611" spans="1:8" x14ac:dyDescent="0.2">
      <c r="A2611" s="5">
        <f t="shared" si="123"/>
        <v>2610</v>
      </c>
      <c r="B2611" s="5" t="str">
        <f>IF(A2611="","",VLOOKUP($A2611,超越经验表!$A:$B,2,))</f>
        <v>24.07万亿</v>
      </c>
      <c r="C2611" s="5">
        <f>IF(A2611="","",VLOOKUP($A2611,超越经验表!$A:$C,3,))</f>
        <v>24072000000000</v>
      </c>
      <c r="D2611" s="5">
        <f>IF(A2611="","",VLOOKUP($A2611,超越经验表!$A:$D,4,))</f>
        <v>2</v>
      </c>
      <c r="E2611" s="5" t="str">
        <f t="shared" si="121"/>
        <v>2.85万兆</v>
      </c>
      <c r="F2611" s="5">
        <f>IF(A2611="","",VLOOKUP($A2611,超越经验表!$A:$F,6,)-VLOOKUP($A$3-1,超越经验表!$A:$F,6,))</f>
        <v>2.8507329370387048E+16</v>
      </c>
      <c r="G2611" s="5">
        <f>IF(A2611="","",VLOOKUP($A2611,超越经验表!$A:$G,7,)-VLOOKUP($A$3-1,超越经验表!$A:$G,7,))</f>
        <v>3719</v>
      </c>
      <c r="H2611" s="5">
        <f t="shared" si="122"/>
        <v>2610</v>
      </c>
    </row>
    <row r="2612" spans="1:8" x14ac:dyDescent="0.2">
      <c r="A2612" s="11">
        <f t="shared" si="123"/>
        <v>2611</v>
      </c>
      <c r="B2612" s="6" t="str">
        <f>IF(A2612="","",VLOOKUP($A2612,超越经验表!$A:$B,2,))</f>
        <v>24.08万亿</v>
      </c>
      <c r="C2612" s="6">
        <f>IF(A2612="","",VLOOKUP($A2612,超越经验表!$A:$C,3,))</f>
        <v>24080000000000</v>
      </c>
      <c r="D2612" s="6">
        <f>IF(A2612="","",VLOOKUP($A2612,超越经验表!$A:$D,4,))</f>
        <v>2</v>
      </c>
      <c r="E2612" s="6" t="str">
        <f t="shared" si="121"/>
        <v>2.85万兆</v>
      </c>
      <c r="F2612" s="6">
        <f>IF(A2612="","",VLOOKUP($A2612,超越经验表!$A:$F,6,)-VLOOKUP($A$3-1,超越经验表!$A:$F,6,))</f>
        <v>2.8531401370387048E+16</v>
      </c>
      <c r="G2612" s="6">
        <f>IF(A2612="","",VLOOKUP($A2612,超越经验表!$A:$G,7,)-VLOOKUP($A$3-1,超越经验表!$A:$G,7,))</f>
        <v>3721</v>
      </c>
      <c r="H2612" s="6">
        <f t="shared" si="122"/>
        <v>2611</v>
      </c>
    </row>
    <row r="2613" spans="1:8" x14ac:dyDescent="0.2">
      <c r="A2613" s="5">
        <f t="shared" si="123"/>
        <v>2612</v>
      </c>
      <c r="B2613" s="5" t="str">
        <f>IF(A2613="","",VLOOKUP($A2613,超越经验表!$A:$B,2,))</f>
        <v>24.09万亿</v>
      </c>
      <c r="C2613" s="5">
        <f>IF(A2613="","",VLOOKUP($A2613,超越经验表!$A:$C,3,))</f>
        <v>24088000000000</v>
      </c>
      <c r="D2613" s="5">
        <f>IF(A2613="","",VLOOKUP($A2613,超越经验表!$A:$D,4,))</f>
        <v>2</v>
      </c>
      <c r="E2613" s="5" t="str">
        <f t="shared" si="121"/>
        <v>2.86万兆</v>
      </c>
      <c r="F2613" s="5">
        <f>IF(A2613="","",VLOOKUP($A2613,超越经验表!$A:$F,6,)-VLOOKUP($A$3-1,超越经验表!$A:$F,6,))</f>
        <v>2.8555481370387048E+16</v>
      </c>
      <c r="G2613" s="5">
        <f>IF(A2613="","",VLOOKUP($A2613,超越经验表!$A:$G,7,)-VLOOKUP($A$3-1,超越经验表!$A:$G,7,))</f>
        <v>3723</v>
      </c>
      <c r="H2613" s="5">
        <f t="shared" si="122"/>
        <v>2612</v>
      </c>
    </row>
    <row r="2614" spans="1:8" x14ac:dyDescent="0.2">
      <c r="A2614" s="11">
        <f t="shared" si="123"/>
        <v>2613</v>
      </c>
      <c r="B2614" s="6" t="str">
        <f>IF(A2614="","",VLOOKUP($A2614,超越经验表!$A:$B,2,))</f>
        <v>24.1万亿</v>
      </c>
      <c r="C2614" s="6">
        <f>IF(A2614="","",VLOOKUP($A2614,超越经验表!$A:$C,3,))</f>
        <v>24096000000000</v>
      </c>
      <c r="D2614" s="6">
        <f>IF(A2614="","",VLOOKUP($A2614,超越经验表!$A:$D,4,))</f>
        <v>2</v>
      </c>
      <c r="E2614" s="6" t="str">
        <f t="shared" si="121"/>
        <v>2.86万兆</v>
      </c>
      <c r="F2614" s="6">
        <f>IF(A2614="","",VLOOKUP($A2614,超越经验表!$A:$F,6,)-VLOOKUP($A$3-1,超越经验表!$A:$F,6,))</f>
        <v>2.8579569370387048E+16</v>
      </c>
      <c r="G2614" s="6">
        <f>IF(A2614="","",VLOOKUP($A2614,超越经验表!$A:$G,7,)-VLOOKUP($A$3-1,超越经验表!$A:$G,7,))</f>
        <v>3725</v>
      </c>
      <c r="H2614" s="6">
        <f t="shared" si="122"/>
        <v>2613</v>
      </c>
    </row>
    <row r="2615" spans="1:8" x14ac:dyDescent="0.2">
      <c r="A2615" s="5">
        <f t="shared" si="123"/>
        <v>2614</v>
      </c>
      <c r="B2615" s="5" t="str">
        <f>IF(A2615="","",VLOOKUP($A2615,超越经验表!$A:$B,2,))</f>
        <v>24.1万亿</v>
      </c>
      <c r="C2615" s="5">
        <f>IF(A2615="","",VLOOKUP($A2615,超越经验表!$A:$C,3,))</f>
        <v>24104000000000</v>
      </c>
      <c r="D2615" s="5">
        <f>IF(A2615="","",VLOOKUP($A2615,超越经验表!$A:$D,4,))</f>
        <v>2</v>
      </c>
      <c r="E2615" s="5" t="str">
        <f t="shared" si="121"/>
        <v>2.86万兆</v>
      </c>
      <c r="F2615" s="5">
        <f>IF(A2615="","",VLOOKUP($A2615,超越经验表!$A:$F,6,)-VLOOKUP($A$3-1,超越经验表!$A:$F,6,))</f>
        <v>2.8603665370387048E+16</v>
      </c>
      <c r="G2615" s="5">
        <f>IF(A2615="","",VLOOKUP($A2615,超越经验表!$A:$G,7,)-VLOOKUP($A$3-1,超越经验表!$A:$G,7,))</f>
        <v>3727</v>
      </c>
      <c r="H2615" s="5">
        <f t="shared" si="122"/>
        <v>2614</v>
      </c>
    </row>
    <row r="2616" spans="1:8" x14ac:dyDescent="0.2">
      <c r="A2616" s="11">
        <f t="shared" si="123"/>
        <v>2615</v>
      </c>
      <c r="B2616" s="6" t="str">
        <f>IF(A2616="","",VLOOKUP($A2616,超越经验表!$A:$B,2,))</f>
        <v>24.11万亿</v>
      </c>
      <c r="C2616" s="6">
        <f>IF(A2616="","",VLOOKUP($A2616,超越经验表!$A:$C,3,))</f>
        <v>24112000000000</v>
      </c>
      <c r="D2616" s="6">
        <f>IF(A2616="","",VLOOKUP($A2616,超越经验表!$A:$D,4,))</f>
        <v>2</v>
      </c>
      <c r="E2616" s="6" t="str">
        <f t="shared" si="121"/>
        <v>2.86万兆</v>
      </c>
      <c r="F2616" s="6">
        <f>IF(A2616="","",VLOOKUP($A2616,超越经验表!$A:$F,6,)-VLOOKUP($A$3-1,超越经验表!$A:$F,6,))</f>
        <v>2.8627769370387048E+16</v>
      </c>
      <c r="G2616" s="6">
        <f>IF(A2616="","",VLOOKUP($A2616,超越经验表!$A:$G,7,)-VLOOKUP($A$3-1,超越经验表!$A:$G,7,))</f>
        <v>3729</v>
      </c>
      <c r="H2616" s="6">
        <f t="shared" si="122"/>
        <v>2615</v>
      </c>
    </row>
    <row r="2617" spans="1:8" x14ac:dyDescent="0.2">
      <c r="A2617" s="5">
        <f t="shared" si="123"/>
        <v>2616</v>
      </c>
      <c r="B2617" s="5" t="str">
        <f>IF(A2617="","",VLOOKUP($A2617,超越经验表!$A:$B,2,))</f>
        <v>24.12万亿</v>
      </c>
      <c r="C2617" s="5">
        <f>IF(A2617="","",VLOOKUP($A2617,超越经验表!$A:$C,3,))</f>
        <v>24120000000000</v>
      </c>
      <c r="D2617" s="5">
        <f>IF(A2617="","",VLOOKUP($A2617,超越经验表!$A:$D,4,))</f>
        <v>2</v>
      </c>
      <c r="E2617" s="5" t="str">
        <f t="shared" si="121"/>
        <v>2.87万兆</v>
      </c>
      <c r="F2617" s="5">
        <f>IF(A2617="","",VLOOKUP($A2617,超越经验表!$A:$F,6,)-VLOOKUP($A$3-1,超越经验表!$A:$F,6,))</f>
        <v>2.8651881370387048E+16</v>
      </c>
      <c r="G2617" s="5">
        <f>IF(A2617="","",VLOOKUP($A2617,超越经验表!$A:$G,7,)-VLOOKUP($A$3-1,超越经验表!$A:$G,7,))</f>
        <v>3731</v>
      </c>
      <c r="H2617" s="5">
        <f t="shared" si="122"/>
        <v>2616</v>
      </c>
    </row>
    <row r="2618" spans="1:8" x14ac:dyDescent="0.2">
      <c r="A2618" s="11">
        <f t="shared" si="123"/>
        <v>2617</v>
      </c>
      <c r="B2618" s="6" t="str">
        <f>IF(A2618="","",VLOOKUP($A2618,超越经验表!$A:$B,2,))</f>
        <v>24.13万亿</v>
      </c>
      <c r="C2618" s="6">
        <f>IF(A2618="","",VLOOKUP($A2618,超越经验表!$A:$C,3,))</f>
        <v>24128000000000</v>
      </c>
      <c r="D2618" s="6">
        <f>IF(A2618="","",VLOOKUP($A2618,超越经验表!$A:$D,4,))</f>
        <v>2</v>
      </c>
      <c r="E2618" s="6" t="str">
        <f t="shared" si="121"/>
        <v>2.87万兆</v>
      </c>
      <c r="F2618" s="6">
        <f>IF(A2618="","",VLOOKUP($A2618,超越经验表!$A:$F,6,)-VLOOKUP($A$3-1,超越经验表!$A:$F,6,))</f>
        <v>2.8676001370387048E+16</v>
      </c>
      <c r="G2618" s="6">
        <f>IF(A2618="","",VLOOKUP($A2618,超越经验表!$A:$G,7,)-VLOOKUP($A$3-1,超越经验表!$A:$G,7,))</f>
        <v>3733</v>
      </c>
      <c r="H2618" s="6">
        <f t="shared" si="122"/>
        <v>2617</v>
      </c>
    </row>
    <row r="2619" spans="1:8" x14ac:dyDescent="0.2">
      <c r="A2619" s="5">
        <f t="shared" si="123"/>
        <v>2618</v>
      </c>
      <c r="B2619" s="5" t="str">
        <f>IF(A2619="","",VLOOKUP($A2619,超越经验表!$A:$B,2,))</f>
        <v>24.14万亿</v>
      </c>
      <c r="C2619" s="5">
        <f>IF(A2619="","",VLOOKUP($A2619,超越经验表!$A:$C,3,))</f>
        <v>24136000000000</v>
      </c>
      <c r="D2619" s="5">
        <f>IF(A2619="","",VLOOKUP($A2619,超越经验表!$A:$D,4,))</f>
        <v>2</v>
      </c>
      <c r="E2619" s="5" t="str">
        <f t="shared" si="121"/>
        <v>2.87万兆</v>
      </c>
      <c r="F2619" s="5">
        <f>IF(A2619="","",VLOOKUP($A2619,超越经验表!$A:$F,6,)-VLOOKUP($A$3-1,超越经验表!$A:$F,6,))</f>
        <v>2.8700129370387048E+16</v>
      </c>
      <c r="G2619" s="5">
        <f>IF(A2619="","",VLOOKUP($A2619,超越经验表!$A:$G,7,)-VLOOKUP($A$3-1,超越经验表!$A:$G,7,))</f>
        <v>3735</v>
      </c>
      <c r="H2619" s="5">
        <f t="shared" si="122"/>
        <v>2618</v>
      </c>
    </row>
    <row r="2620" spans="1:8" x14ac:dyDescent="0.2">
      <c r="A2620" s="11">
        <f t="shared" si="123"/>
        <v>2619</v>
      </c>
      <c r="B2620" s="6" t="str">
        <f>IF(A2620="","",VLOOKUP($A2620,超越经验表!$A:$B,2,))</f>
        <v>24.14万亿</v>
      </c>
      <c r="C2620" s="6">
        <f>IF(A2620="","",VLOOKUP($A2620,超越经验表!$A:$C,3,))</f>
        <v>24144000000000</v>
      </c>
      <c r="D2620" s="6">
        <f>IF(A2620="","",VLOOKUP($A2620,超越经验表!$A:$D,4,))</f>
        <v>2</v>
      </c>
      <c r="E2620" s="6" t="str">
        <f t="shared" si="121"/>
        <v>2.87万兆</v>
      </c>
      <c r="F2620" s="6">
        <f>IF(A2620="","",VLOOKUP($A2620,超越经验表!$A:$F,6,)-VLOOKUP($A$3-1,超越经验表!$A:$F,6,))</f>
        <v>2.8724265370387048E+16</v>
      </c>
      <c r="G2620" s="6">
        <f>IF(A2620="","",VLOOKUP($A2620,超越经验表!$A:$G,7,)-VLOOKUP($A$3-1,超越经验表!$A:$G,7,))</f>
        <v>3737</v>
      </c>
      <c r="H2620" s="6">
        <f t="shared" si="122"/>
        <v>2619</v>
      </c>
    </row>
    <row r="2621" spans="1:8" x14ac:dyDescent="0.2">
      <c r="A2621" s="5">
        <f t="shared" si="123"/>
        <v>2620</v>
      </c>
      <c r="B2621" s="5" t="str">
        <f>IF(A2621="","",VLOOKUP($A2621,超越经验表!$A:$B,2,))</f>
        <v>24.15万亿</v>
      </c>
      <c r="C2621" s="5">
        <f>IF(A2621="","",VLOOKUP($A2621,超越经验表!$A:$C,3,))</f>
        <v>24152000000000</v>
      </c>
      <c r="D2621" s="5">
        <f>IF(A2621="","",VLOOKUP($A2621,超越经验表!$A:$D,4,))</f>
        <v>2</v>
      </c>
      <c r="E2621" s="5" t="str">
        <f t="shared" si="121"/>
        <v>2.87万兆</v>
      </c>
      <c r="F2621" s="5">
        <f>IF(A2621="","",VLOOKUP($A2621,超越经验表!$A:$F,6,)-VLOOKUP($A$3-1,超越经验表!$A:$F,6,))</f>
        <v>2.8748409370387048E+16</v>
      </c>
      <c r="G2621" s="5">
        <f>IF(A2621="","",VLOOKUP($A2621,超越经验表!$A:$G,7,)-VLOOKUP($A$3-1,超越经验表!$A:$G,7,))</f>
        <v>3739</v>
      </c>
      <c r="H2621" s="5">
        <f t="shared" si="122"/>
        <v>2620</v>
      </c>
    </row>
    <row r="2622" spans="1:8" x14ac:dyDescent="0.2">
      <c r="A2622" s="11">
        <f t="shared" si="123"/>
        <v>2621</v>
      </c>
      <c r="B2622" s="6" t="str">
        <f>IF(A2622="","",VLOOKUP($A2622,超越经验表!$A:$B,2,))</f>
        <v>24.16万亿</v>
      </c>
      <c r="C2622" s="6">
        <f>IF(A2622="","",VLOOKUP($A2622,超越经验表!$A:$C,3,))</f>
        <v>24160000000000</v>
      </c>
      <c r="D2622" s="6">
        <f>IF(A2622="","",VLOOKUP($A2622,超越经验表!$A:$D,4,))</f>
        <v>2</v>
      </c>
      <c r="E2622" s="6" t="str">
        <f t="shared" si="121"/>
        <v>2.88万兆</v>
      </c>
      <c r="F2622" s="6">
        <f>IF(A2622="","",VLOOKUP($A2622,超越经验表!$A:$F,6,)-VLOOKUP($A$3-1,超越经验表!$A:$F,6,))</f>
        <v>2.8772561370387048E+16</v>
      </c>
      <c r="G2622" s="6">
        <f>IF(A2622="","",VLOOKUP($A2622,超越经验表!$A:$G,7,)-VLOOKUP($A$3-1,超越经验表!$A:$G,7,))</f>
        <v>3741</v>
      </c>
      <c r="H2622" s="6">
        <f t="shared" si="122"/>
        <v>2621</v>
      </c>
    </row>
    <row r="2623" spans="1:8" x14ac:dyDescent="0.2">
      <c r="A2623" s="5">
        <f t="shared" si="123"/>
        <v>2622</v>
      </c>
      <c r="B2623" s="5" t="str">
        <f>IF(A2623="","",VLOOKUP($A2623,超越经验表!$A:$B,2,))</f>
        <v>24.17万亿</v>
      </c>
      <c r="C2623" s="5">
        <f>IF(A2623="","",VLOOKUP($A2623,超越经验表!$A:$C,3,))</f>
        <v>24168000000000</v>
      </c>
      <c r="D2623" s="5">
        <f>IF(A2623="","",VLOOKUP($A2623,超越经验表!$A:$D,4,))</f>
        <v>2</v>
      </c>
      <c r="E2623" s="5" t="str">
        <f t="shared" si="121"/>
        <v>2.88万兆</v>
      </c>
      <c r="F2623" s="5">
        <f>IF(A2623="","",VLOOKUP($A2623,超越经验表!$A:$F,6,)-VLOOKUP($A$3-1,超越经验表!$A:$F,6,))</f>
        <v>2.8796721370387048E+16</v>
      </c>
      <c r="G2623" s="5">
        <f>IF(A2623="","",VLOOKUP($A2623,超越经验表!$A:$G,7,)-VLOOKUP($A$3-1,超越经验表!$A:$G,7,))</f>
        <v>3743</v>
      </c>
      <c r="H2623" s="5">
        <f t="shared" si="122"/>
        <v>2622</v>
      </c>
    </row>
    <row r="2624" spans="1:8" x14ac:dyDescent="0.2">
      <c r="A2624" s="11">
        <f t="shared" si="123"/>
        <v>2623</v>
      </c>
      <c r="B2624" s="6" t="str">
        <f>IF(A2624="","",VLOOKUP($A2624,超越经验表!$A:$B,2,))</f>
        <v>24.18万亿</v>
      </c>
      <c r="C2624" s="6">
        <f>IF(A2624="","",VLOOKUP($A2624,超越经验表!$A:$C,3,))</f>
        <v>24176000000000</v>
      </c>
      <c r="D2624" s="6">
        <f>IF(A2624="","",VLOOKUP($A2624,超越经验表!$A:$D,4,))</f>
        <v>2</v>
      </c>
      <c r="E2624" s="6" t="str">
        <f t="shared" si="121"/>
        <v>2.88万兆</v>
      </c>
      <c r="F2624" s="6">
        <f>IF(A2624="","",VLOOKUP($A2624,超越经验表!$A:$F,6,)-VLOOKUP($A$3-1,超越经验表!$A:$F,6,))</f>
        <v>2.8820889370387048E+16</v>
      </c>
      <c r="G2624" s="6">
        <f>IF(A2624="","",VLOOKUP($A2624,超越经验表!$A:$G,7,)-VLOOKUP($A$3-1,超越经验表!$A:$G,7,))</f>
        <v>3745</v>
      </c>
      <c r="H2624" s="6">
        <f t="shared" si="122"/>
        <v>2623</v>
      </c>
    </row>
    <row r="2625" spans="1:8" x14ac:dyDescent="0.2">
      <c r="A2625" s="5">
        <f t="shared" si="123"/>
        <v>2624</v>
      </c>
      <c r="B2625" s="5" t="str">
        <f>IF(A2625="","",VLOOKUP($A2625,超越经验表!$A:$B,2,))</f>
        <v>24.18万亿</v>
      </c>
      <c r="C2625" s="5">
        <f>IF(A2625="","",VLOOKUP($A2625,超越经验表!$A:$C,3,))</f>
        <v>24184000000000</v>
      </c>
      <c r="D2625" s="5">
        <f>IF(A2625="","",VLOOKUP($A2625,超越经验表!$A:$D,4,))</f>
        <v>2</v>
      </c>
      <c r="E2625" s="5" t="str">
        <f t="shared" si="121"/>
        <v>2.88万兆</v>
      </c>
      <c r="F2625" s="5">
        <f>IF(A2625="","",VLOOKUP($A2625,超越经验表!$A:$F,6,)-VLOOKUP($A$3-1,超越经验表!$A:$F,6,))</f>
        <v>2.8845065370387048E+16</v>
      </c>
      <c r="G2625" s="5">
        <f>IF(A2625="","",VLOOKUP($A2625,超越经验表!$A:$G,7,)-VLOOKUP($A$3-1,超越经验表!$A:$G,7,))</f>
        <v>3747</v>
      </c>
      <c r="H2625" s="5">
        <f t="shared" si="122"/>
        <v>2624</v>
      </c>
    </row>
    <row r="2626" spans="1:8" x14ac:dyDescent="0.2">
      <c r="A2626" s="11">
        <f t="shared" si="123"/>
        <v>2625</v>
      </c>
      <c r="B2626" s="6" t="str">
        <f>IF(A2626="","",VLOOKUP($A2626,超越经验表!$A:$B,2,))</f>
        <v>24.19万亿</v>
      </c>
      <c r="C2626" s="6">
        <f>IF(A2626="","",VLOOKUP($A2626,超越经验表!$A:$C,3,))</f>
        <v>24192000000000</v>
      </c>
      <c r="D2626" s="6">
        <f>IF(A2626="","",VLOOKUP($A2626,超越经验表!$A:$D,4,))</f>
        <v>2</v>
      </c>
      <c r="E2626" s="6" t="str">
        <f t="shared" si="121"/>
        <v>2.89万兆</v>
      </c>
      <c r="F2626" s="6">
        <f>IF(A2626="","",VLOOKUP($A2626,超越经验表!$A:$F,6,)-VLOOKUP($A$3-1,超越经验表!$A:$F,6,))</f>
        <v>2.8869249370387048E+16</v>
      </c>
      <c r="G2626" s="6">
        <f>IF(A2626="","",VLOOKUP($A2626,超越经验表!$A:$G,7,)-VLOOKUP($A$3-1,超越经验表!$A:$G,7,))</f>
        <v>3749</v>
      </c>
      <c r="H2626" s="6">
        <f t="shared" si="122"/>
        <v>2625</v>
      </c>
    </row>
    <row r="2627" spans="1:8" x14ac:dyDescent="0.2">
      <c r="A2627" s="5">
        <f t="shared" si="123"/>
        <v>2626</v>
      </c>
      <c r="B2627" s="5" t="str">
        <f>IF(A2627="","",VLOOKUP($A2627,超越经验表!$A:$B,2,))</f>
        <v>24.2万亿</v>
      </c>
      <c r="C2627" s="5">
        <f>IF(A2627="","",VLOOKUP($A2627,超越经验表!$A:$C,3,))</f>
        <v>24200000000000</v>
      </c>
      <c r="D2627" s="5">
        <f>IF(A2627="","",VLOOKUP($A2627,超越经验表!$A:$D,4,))</f>
        <v>2</v>
      </c>
      <c r="E2627" s="5" t="str">
        <f t="shared" si="121"/>
        <v>2.89万兆</v>
      </c>
      <c r="F2627" s="5">
        <f>IF(A2627="","",VLOOKUP($A2627,超越经验表!$A:$F,6,)-VLOOKUP($A$3-1,超越经验表!$A:$F,6,))</f>
        <v>2.8893441370387048E+16</v>
      </c>
      <c r="G2627" s="5">
        <f>IF(A2627="","",VLOOKUP($A2627,超越经验表!$A:$G,7,)-VLOOKUP($A$3-1,超越经验表!$A:$G,7,))</f>
        <v>3751</v>
      </c>
      <c r="H2627" s="5">
        <f t="shared" si="122"/>
        <v>2626</v>
      </c>
    </row>
    <row r="2628" spans="1:8" x14ac:dyDescent="0.2">
      <c r="A2628" s="11">
        <f t="shared" si="123"/>
        <v>2627</v>
      </c>
      <c r="B2628" s="6" t="str">
        <f>IF(A2628="","",VLOOKUP($A2628,超越经验表!$A:$B,2,))</f>
        <v>24.21万亿</v>
      </c>
      <c r="C2628" s="6">
        <f>IF(A2628="","",VLOOKUP($A2628,超越经验表!$A:$C,3,))</f>
        <v>24208000000000</v>
      </c>
      <c r="D2628" s="6">
        <f>IF(A2628="","",VLOOKUP($A2628,超越经验表!$A:$D,4,))</f>
        <v>2</v>
      </c>
      <c r="E2628" s="6" t="str">
        <f t="shared" si="121"/>
        <v>2.89万兆</v>
      </c>
      <c r="F2628" s="6">
        <f>IF(A2628="","",VLOOKUP($A2628,超越经验表!$A:$F,6,)-VLOOKUP($A$3-1,超越经验表!$A:$F,6,))</f>
        <v>2.8917641370387048E+16</v>
      </c>
      <c r="G2628" s="6">
        <f>IF(A2628="","",VLOOKUP($A2628,超越经验表!$A:$G,7,)-VLOOKUP($A$3-1,超越经验表!$A:$G,7,))</f>
        <v>3753</v>
      </c>
      <c r="H2628" s="6">
        <f t="shared" si="122"/>
        <v>2627</v>
      </c>
    </row>
    <row r="2629" spans="1:8" x14ac:dyDescent="0.2">
      <c r="A2629" s="5">
        <f t="shared" si="123"/>
        <v>2628</v>
      </c>
      <c r="B2629" s="5" t="str">
        <f>IF(A2629="","",VLOOKUP($A2629,超越经验表!$A:$B,2,))</f>
        <v>24.22万亿</v>
      </c>
      <c r="C2629" s="5">
        <f>IF(A2629="","",VLOOKUP($A2629,超越经验表!$A:$C,3,))</f>
        <v>24216000000000</v>
      </c>
      <c r="D2629" s="5">
        <f>IF(A2629="","",VLOOKUP($A2629,超越经验表!$A:$D,4,))</f>
        <v>2</v>
      </c>
      <c r="E2629" s="5" t="str">
        <f t="shared" ref="E2629:E2692" si="124">IF(A2629="","",IF(F2629&gt;9999999999999990,ROUND(F2629/10000000000000000,2)&amp;"万兆",IF(F2629&gt;999999999999,ROUND(F2629/1000000000000,2)&amp;"万亿",IF(F2629&gt;99999999,ROUND(F2629/100000000,2)&amp;"亿",ROUND(F2629/10000,2)&amp;"万"))))</f>
        <v>2.89万兆</v>
      </c>
      <c r="F2629" s="5">
        <f>IF(A2629="","",VLOOKUP($A2629,超越经验表!$A:$F,6,)-VLOOKUP($A$3-1,超越经验表!$A:$F,6,))</f>
        <v>2.8941849370387048E+16</v>
      </c>
      <c r="G2629" s="5">
        <f>IF(A2629="","",VLOOKUP($A2629,超越经验表!$A:$G,7,)-VLOOKUP($A$3-1,超越经验表!$A:$G,7,))</f>
        <v>3755</v>
      </c>
      <c r="H2629" s="5">
        <f t="shared" ref="H2629:H2692" si="125">A2629</f>
        <v>2628</v>
      </c>
    </row>
    <row r="2630" spans="1:8" x14ac:dyDescent="0.2">
      <c r="A2630" s="11">
        <f t="shared" si="123"/>
        <v>2629</v>
      </c>
      <c r="B2630" s="6" t="str">
        <f>IF(A2630="","",VLOOKUP($A2630,超越经验表!$A:$B,2,))</f>
        <v>24.22万亿</v>
      </c>
      <c r="C2630" s="6">
        <f>IF(A2630="","",VLOOKUP($A2630,超越经验表!$A:$C,3,))</f>
        <v>24224000000000</v>
      </c>
      <c r="D2630" s="6">
        <f>IF(A2630="","",VLOOKUP($A2630,超越经验表!$A:$D,4,))</f>
        <v>2</v>
      </c>
      <c r="E2630" s="6" t="str">
        <f t="shared" si="124"/>
        <v>2.9万兆</v>
      </c>
      <c r="F2630" s="6">
        <f>IF(A2630="","",VLOOKUP($A2630,超越经验表!$A:$F,6,)-VLOOKUP($A$3-1,超越经验表!$A:$F,6,))</f>
        <v>2.8966065370387048E+16</v>
      </c>
      <c r="G2630" s="6">
        <f>IF(A2630="","",VLOOKUP($A2630,超越经验表!$A:$G,7,)-VLOOKUP($A$3-1,超越经验表!$A:$G,7,))</f>
        <v>3757</v>
      </c>
      <c r="H2630" s="6">
        <f t="shared" si="125"/>
        <v>2629</v>
      </c>
    </row>
    <row r="2631" spans="1:8" x14ac:dyDescent="0.2">
      <c r="A2631" s="5">
        <f t="shared" ref="A2631:A2694" si="126">IF(A2630="","",IF(A2630+1&lt;=4000,A2630+1,""))</f>
        <v>2630</v>
      </c>
      <c r="B2631" s="5" t="str">
        <f>IF(A2631="","",VLOOKUP($A2631,超越经验表!$A:$B,2,))</f>
        <v>24.23万亿</v>
      </c>
      <c r="C2631" s="5">
        <f>IF(A2631="","",VLOOKUP($A2631,超越经验表!$A:$C,3,))</f>
        <v>24232000000000</v>
      </c>
      <c r="D2631" s="5">
        <f>IF(A2631="","",VLOOKUP($A2631,超越经验表!$A:$D,4,))</f>
        <v>2</v>
      </c>
      <c r="E2631" s="5" t="str">
        <f t="shared" si="124"/>
        <v>2.9万兆</v>
      </c>
      <c r="F2631" s="5">
        <f>IF(A2631="","",VLOOKUP($A2631,超越经验表!$A:$F,6,)-VLOOKUP($A$3-1,超越经验表!$A:$F,6,))</f>
        <v>2.8990289370387048E+16</v>
      </c>
      <c r="G2631" s="5">
        <f>IF(A2631="","",VLOOKUP($A2631,超越经验表!$A:$G,7,)-VLOOKUP($A$3-1,超越经验表!$A:$G,7,))</f>
        <v>3759</v>
      </c>
      <c r="H2631" s="5">
        <f t="shared" si="125"/>
        <v>2630</v>
      </c>
    </row>
    <row r="2632" spans="1:8" x14ac:dyDescent="0.2">
      <c r="A2632" s="11">
        <f t="shared" si="126"/>
        <v>2631</v>
      </c>
      <c r="B2632" s="6" t="str">
        <f>IF(A2632="","",VLOOKUP($A2632,超越经验表!$A:$B,2,))</f>
        <v>24.24万亿</v>
      </c>
      <c r="C2632" s="6">
        <f>IF(A2632="","",VLOOKUP($A2632,超越经验表!$A:$C,3,))</f>
        <v>24240000000000</v>
      </c>
      <c r="D2632" s="6">
        <f>IF(A2632="","",VLOOKUP($A2632,超越经验表!$A:$D,4,))</f>
        <v>2</v>
      </c>
      <c r="E2632" s="6" t="str">
        <f t="shared" si="124"/>
        <v>2.9万兆</v>
      </c>
      <c r="F2632" s="6">
        <f>IF(A2632="","",VLOOKUP($A2632,超越经验表!$A:$F,6,)-VLOOKUP($A$3-1,超越经验表!$A:$F,6,))</f>
        <v>2.9014521370387048E+16</v>
      </c>
      <c r="G2632" s="6">
        <f>IF(A2632="","",VLOOKUP($A2632,超越经验表!$A:$G,7,)-VLOOKUP($A$3-1,超越经验表!$A:$G,7,))</f>
        <v>3761</v>
      </c>
      <c r="H2632" s="6">
        <f t="shared" si="125"/>
        <v>2631</v>
      </c>
    </row>
    <row r="2633" spans="1:8" x14ac:dyDescent="0.2">
      <c r="A2633" s="5">
        <f t="shared" si="126"/>
        <v>2632</v>
      </c>
      <c r="B2633" s="5" t="str">
        <f>IF(A2633="","",VLOOKUP($A2633,超越经验表!$A:$B,2,))</f>
        <v>24.25万亿</v>
      </c>
      <c r="C2633" s="5">
        <f>IF(A2633="","",VLOOKUP($A2633,超越经验表!$A:$C,3,))</f>
        <v>24248000000000</v>
      </c>
      <c r="D2633" s="5">
        <f>IF(A2633="","",VLOOKUP($A2633,超越经验表!$A:$D,4,))</f>
        <v>2</v>
      </c>
      <c r="E2633" s="5" t="str">
        <f t="shared" si="124"/>
        <v>2.9万兆</v>
      </c>
      <c r="F2633" s="5">
        <f>IF(A2633="","",VLOOKUP($A2633,超越经验表!$A:$F,6,)-VLOOKUP($A$3-1,超越经验表!$A:$F,6,))</f>
        <v>2.9038761370387048E+16</v>
      </c>
      <c r="G2633" s="5">
        <f>IF(A2633="","",VLOOKUP($A2633,超越经验表!$A:$G,7,)-VLOOKUP($A$3-1,超越经验表!$A:$G,7,))</f>
        <v>3763</v>
      </c>
      <c r="H2633" s="5">
        <f t="shared" si="125"/>
        <v>2632</v>
      </c>
    </row>
    <row r="2634" spans="1:8" x14ac:dyDescent="0.2">
      <c r="A2634" s="11">
        <f t="shared" si="126"/>
        <v>2633</v>
      </c>
      <c r="B2634" s="6" t="str">
        <f>IF(A2634="","",VLOOKUP($A2634,超越经验表!$A:$B,2,))</f>
        <v>24.26万亿</v>
      </c>
      <c r="C2634" s="6">
        <f>IF(A2634="","",VLOOKUP($A2634,超越经验表!$A:$C,3,))</f>
        <v>24256000000000</v>
      </c>
      <c r="D2634" s="6">
        <f>IF(A2634="","",VLOOKUP($A2634,超越经验表!$A:$D,4,))</f>
        <v>2</v>
      </c>
      <c r="E2634" s="6" t="str">
        <f t="shared" si="124"/>
        <v>2.91万兆</v>
      </c>
      <c r="F2634" s="6">
        <f>IF(A2634="","",VLOOKUP($A2634,超越经验表!$A:$F,6,)-VLOOKUP($A$3-1,超越经验表!$A:$F,6,))</f>
        <v>2.9063009370387048E+16</v>
      </c>
      <c r="G2634" s="6">
        <f>IF(A2634="","",VLOOKUP($A2634,超越经验表!$A:$G,7,)-VLOOKUP($A$3-1,超越经验表!$A:$G,7,))</f>
        <v>3765</v>
      </c>
      <c r="H2634" s="6">
        <f t="shared" si="125"/>
        <v>2633</v>
      </c>
    </row>
    <row r="2635" spans="1:8" x14ac:dyDescent="0.2">
      <c r="A2635" s="5">
        <f t="shared" si="126"/>
        <v>2634</v>
      </c>
      <c r="B2635" s="5" t="str">
        <f>IF(A2635="","",VLOOKUP($A2635,超越经验表!$A:$B,2,))</f>
        <v>24.26万亿</v>
      </c>
      <c r="C2635" s="5">
        <f>IF(A2635="","",VLOOKUP($A2635,超越经验表!$A:$C,3,))</f>
        <v>24264000000000</v>
      </c>
      <c r="D2635" s="5">
        <f>IF(A2635="","",VLOOKUP($A2635,超越经验表!$A:$D,4,))</f>
        <v>2</v>
      </c>
      <c r="E2635" s="5" t="str">
        <f t="shared" si="124"/>
        <v>2.91万兆</v>
      </c>
      <c r="F2635" s="5">
        <f>IF(A2635="","",VLOOKUP($A2635,超越经验表!$A:$F,6,)-VLOOKUP($A$3-1,超越经验表!$A:$F,6,))</f>
        <v>2.9087265370387048E+16</v>
      </c>
      <c r="G2635" s="5">
        <f>IF(A2635="","",VLOOKUP($A2635,超越经验表!$A:$G,7,)-VLOOKUP($A$3-1,超越经验表!$A:$G,7,))</f>
        <v>3767</v>
      </c>
      <c r="H2635" s="5">
        <f t="shared" si="125"/>
        <v>2634</v>
      </c>
    </row>
    <row r="2636" spans="1:8" x14ac:dyDescent="0.2">
      <c r="A2636" s="11">
        <f t="shared" si="126"/>
        <v>2635</v>
      </c>
      <c r="B2636" s="6" t="str">
        <f>IF(A2636="","",VLOOKUP($A2636,超越经验表!$A:$B,2,))</f>
        <v>24.27万亿</v>
      </c>
      <c r="C2636" s="6">
        <f>IF(A2636="","",VLOOKUP($A2636,超越经验表!$A:$C,3,))</f>
        <v>24272000000000</v>
      </c>
      <c r="D2636" s="6">
        <f>IF(A2636="","",VLOOKUP($A2636,超越经验表!$A:$D,4,))</f>
        <v>2</v>
      </c>
      <c r="E2636" s="6" t="str">
        <f t="shared" si="124"/>
        <v>2.91万兆</v>
      </c>
      <c r="F2636" s="6">
        <f>IF(A2636="","",VLOOKUP($A2636,超越经验表!$A:$F,6,)-VLOOKUP($A$3-1,超越经验表!$A:$F,6,))</f>
        <v>2.9111529370387048E+16</v>
      </c>
      <c r="G2636" s="6">
        <f>IF(A2636="","",VLOOKUP($A2636,超越经验表!$A:$G,7,)-VLOOKUP($A$3-1,超越经验表!$A:$G,7,))</f>
        <v>3769</v>
      </c>
      <c r="H2636" s="6">
        <f t="shared" si="125"/>
        <v>2635</v>
      </c>
    </row>
    <row r="2637" spans="1:8" x14ac:dyDescent="0.2">
      <c r="A2637" s="5">
        <f t="shared" si="126"/>
        <v>2636</v>
      </c>
      <c r="B2637" s="5" t="str">
        <f>IF(A2637="","",VLOOKUP($A2637,超越经验表!$A:$B,2,))</f>
        <v>24.28万亿</v>
      </c>
      <c r="C2637" s="5">
        <f>IF(A2637="","",VLOOKUP($A2637,超越经验表!$A:$C,3,))</f>
        <v>24280000000000</v>
      </c>
      <c r="D2637" s="5">
        <f>IF(A2637="","",VLOOKUP($A2637,超越经验表!$A:$D,4,))</f>
        <v>2</v>
      </c>
      <c r="E2637" s="5" t="str">
        <f t="shared" si="124"/>
        <v>2.91万兆</v>
      </c>
      <c r="F2637" s="5">
        <f>IF(A2637="","",VLOOKUP($A2637,超越经验表!$A:$F,6,)-VLOOKUP($A$3-1,超越经验表!$A:$F,6,))</f>
        <v>2.9135801370387048E+16</v>
      </c>
      <c r="G2637" s="5">
        <f>IF(A2637="","",VLOOKUP($A2637,超越经验表!$A:$G,7,)-VLOOKUP($A$3-1,超越经验表!$A:$G,7,))</f>
        <v>3771</v>
      </c>
      <c r="H2637" s="5">
        <f t="shared" si="125"/>
        <v>2636</v>
      </c>
    </row>
    <row r="2638" spans="1:8" x14ac:dyDescent="0.2">
      <c r="A2638" s="11">
        <f t="shared" si="126"/>
        <v>2637</v>
      </c>
      <c r="B2638" s="6" t="str">
        <f>IF(A2638="","",VLOOKUP($A2638,超越经验表!$A:$B,2,))</f>
        <v>24.29万亿</v>
      </c>
      <c r="C2638" s="6">
        <f>IF(A2638="","",VLOOKUP($A2638,超越经验表!$A:$C,3,))</f>
        <v>24288000000000</v>
      </c>
      <c r="D2638" s="6">
        <f>IF(A2638="","",VLOOKUP($A2638,超越经验表!$A:$D,4,))</f>
        <v>2</v>
      </c>
      <c r="E2638" s="6" t="str">
        <f t="shared" si="124"/>
        <v>2.92万兆</v>
      </c>
      <c r="F2638" s="6">
        <f>IF(A2638="","",VLOOKUP($A2638,超越经验表!$A:$F,6,)-VLOOKUP($A$3-1,超越经验表!$A:$F,6,))</f>
        <v>2.9160081370387048E+16</v>
      </c>
      <c r="G2638" s="6">
        <f>IF(A2638="","",VLOOKUP($A2638,超越经验表!$A:$G,7,)-VLOOKUP($A$3-1,超越经验表!$A:$G,7,))</f>
        <v>3773</v>
      </c>
      <c r="H2638" s="6">
        <f t="shared" si="125"/>
        <v>2637</v>
      </c>
    </row>
    <row r="2639" spans="1:8" x14ac:dyDescent="0.2">
      <c r="A2639" s="5">
        <f t="shared" si="126"/>
        <v>2638</v>
      </c>
      <c r="B2639" s="5" t="str">
        <f>IF(A2639="","",VLOOKUP($A2639,超越经验表!$A:$B,2,))</f>
        <v>24.3万亿</v>
      </c>
      <c r="C2639" s="5">
        <f>IF(A2639="","",VLOOKUP($A2639,超越经验表!$A:$C,3,))</f>
        <v>24296000000000</v>
      </c>
      <c r="D2639" s="5">
        <f>IF(A2639="","",VLOOKUP($A2639,超越经验表!$A:$D,4,))</f>
        <v>2</v>
      </c>
      <c r="E2639" s="5" t="str">
        <f t="shared" si="124"/>
        <v>2.92万兆</v>
      </c>
      <c r="F2639" s="5">
        <f>IF(A2639="","",VLOOKUP($A2639,超越经验表!$A:$F,6,)-VLOOKUP($A$3-1,超越经验表!$A:$F,6,))</f>
        <v>2.9184369370387048E+16</v>
      </c>
      <c r="G2639" s="5">
        <f>IF(A2639="","",VLOOKUP($A2639,超越经验表!$A:$G,7,)-VLOOKUP($A$3-1,超越经验表!$A:$G,7,))</f>
        <v>3775</v>
      </c>
      <c r="H2639" s="5">
        <f t="shared" si="125"/>
        <v>2638</v>
      </c>
    </row>
    <row r="2640" spans="1:8" x14ac:dyDescent="0.2">
      <c r="A2640" s="11">
        <f t="shared" si="126"/>
        <v>2639</v>
      </c>
      <c r="B2640" s="6" t="str">
        <f>IF(A2640="","",VLOOKUP($A2640,超越经验表!$A:$B,2,))</f>
        <v>24.3万亿</v>
      </c>
      <c r="C2640" s="6">
        <f>IF(A2640="","",VLOOKUP($A2640,超越经验表!$A:$C,3,))</f>
        <v>24304000000000</v>
      </c>
      <c r="D2640" s="6">
        <f>IF(A2640="","",VLOOKUP($A2640,超越经验表!$A:$D,4,))</f>
        <v>2</v>
      </c>
      <c r="E2640" s="6" t="str">
        <f t="shared" si="124"/>
        <v>2.92万兆</v>
      </c>
      <c r="F2640" s="6">
        <f>IF(A2640="","",VLOOKUP($A2640,超越经验表!$A:$F,6,)-VLOOKUP($A$3-1,超越经验表!$A:$F,6,))</f>
        <v>2.9208665370387048E+16</v>
      </c>
      <c r="G2640" s="6">
        <f>IF(A2640="","",VLOOKUP($A2640,超越经验表!$A:$G,7,)-VLOOKUP($A$3-1,超越经验表!$A:$G,7,))</f>
        <v>3777</v>
      </c>
      <c r="H2640" s="6">
        <f t="shared" si="125"/>
        <v>2639</v>
      </c>
    </row>
    <row r="2641" spans="1:8" x14ac:dyDescent="0.2">
      <c r="A2641" s="5">
        <f t="shared" si="126"/>
        <v>2640</v>
      </c>
      <c r="B2641" s="5" t="str">
        <f>IF(A2641="","",VLOOKUP($A2641,超越经验表!$A:$B,2,))</f>
        <v>24.31万亿</v>
      </c>
      <c r="C2641" s="5">
        <f>IF(A2641="","",VLOOKUP($A2641,超越经验表!$A:$C,3,))</f>
        <v>24312000000000</v>
      </c>
      <c r="D2641" s="5">
        <f>IF(A2641="","",VLOOKUP($A2641,超越经验表!$A:$D,4,))</f>
        <v>2</v>
      </c>
      <c r="E2641" s="5" t="str">
        <f t="shared" si="124"/>
        <v>2.92万兆</v>
      </c>
      <c r="F2641" s="5">
        <f>IF(A2641="","",VLOOKUP($A2641,超越经验表!$A:$F,6,)-VLOOKUP($A$3-1,超越经验表!$A:$F,6,))</f>
        <v>2.9232969370387048E+16</v>
      </c>
      <c r="G2641" s="5">
        <f>IF(A2641="","",VLOOKUP($A2641,超越经验表!$A:$G,7,)-VLOOKUP($A$3-1,超越经验表!$A:$G,7,))</f>
        <v>3779</v>
      </c>
      <c r="H2641" s="5">
        <f t="shared" si="125"/>
        <v>2640</v>
      </c>
    </row>
    <row r="2642" spans="1:8" x14ac:dyDescent="0.2">
      <c r="A2642" s="11">
        <f t="shared" si="126"/>
        <v>2641</v>
      </c>
      <c r="B2642" s="6" t="str">
        <f>IF(A2642="","",VLOOKUP($A2642,超越经验表!$A:$B,2,))</f>
        <v>24.32万亿</v>
      </c>
      <c r="C2642" s="6">
        <f>IF(A2642="","",VLOOKUP($A2642,超越经验表!$A:$C,3,))</f>
        <v>24320000000000</v>
      </c>
      <c r="D2642" s="6">
        <f>IF(A2642="","",VLOOKUP($A2642,超越经验表!$A:$D,4,))</f>
        <v>2</v>
      </c>
      <c r="E2642" s="6" t="str">
        <f t="shared" si="124"/>
        <v>2.93万兆</v>
      </c>
      <c r="F2642" s="6">
        <f>IF(A2642="","",VLOOKUP($A2642,超越经验表!$A:$F,6,)-VLOOKUP($A$3-1,超越经验表!$A:$F,6,))</f>
        <v>2.9257281370387048E+16</v>
      </c>
      <c r="G2642" s="6">
        <f>IF(A2642="","",VLOOKUP($A2642,超越经验表!$A:$G,7,)-VLOOKUP($A$3-1,超越经验表!$A:$G,7,))</f>
        <v>3781</v>
      </c>
      <c r="H2642" s="6">
        <f t="shared" si="125"/>
        <v>2641</v>
      </c>
    </row>
    <row r="2643" spans="1:8" x14ac:dyDescent="0.2">
      <c r="A2643" s="5">
        <f t="shared" si="126"/>
        <v>2642</v>
      </c>
      <c r="B2643" s="5" t="str">
        <f>IF(A2643="","",VLOOKUP($A2643,超越经验表!$A:$B,2,))</f>
        <v>24.33万亿</v>
      </c>
      <c r="C2643" s="5">
        <f>IF(A2643="","",VLOOKUP($A2643,超越经验表!$A:$C,3,))</f>
        <v>24328000000000</v>
      </c>
      <c r="D2643" s="5">
        <f>IF(A2643="","",VLOOKUP($A2643,超越经验表!$A:$D,4,))</f>
        <v>2</v>
      </c>
      <c r="E2643" s="5" t="str">
        <f t="shared" si="124"/>
        <v>2.93万兆</v>
      </c>
      <c r="F2643" s="5">
        <f>IF(A2643="","",VLOOKUP($A2643,超越经验表!$A:$F,6,)-VLOOKUP($A$3-1,超越经验表!$A:$F,6,))</f>
        <v>2.9281601370387048E+16</v>
      </c>
      <c r="G2643" s="5">
        <f>IF(A2643="","",VLOOKUP($A2643,超越经验表!$A:$G,7,)-VLOOKUP($A$3-1,超越经验表!$A:$G,7,))</f>
        <v>3783</v>
      </c>
      <c r="H2643" s="5">
        <f t="shared" si="125"/>
        <v>2642</v>
      </c>
    </row>
    <row r="2644" spans="1:8" x14ac:dyDescent="0.2">
      <c r="A2644" s="11">
        <f t="shared" si="126"/>
        <v>2643</v>
      </c>
      <c r="B2644" s="6" t="str">
        <f>IF(A2644="","",VLOOKUP($A2644,超越经验表!$A:$B,2,))</f>
        <v>24.34万亿</v>
      </c>
      <c r="C2644" s="6">
        <f>IF(A2644="","",VLOOKUP($A2644,超越经验表!$A:$C,3,))</f>
        <v>24336000000000</v>
      </c>
      <c r="D2644" s="6">
        <f>IF(A2644="","",VLOOKUP($A2644,超越经验表!$A:$D,4,))</f>
        <v>2</v>
      </c>
      <c r="E2644" s="6" t="str">
        <f t="shared" si="124"/>
        <v>2.93万兆</v>
      </c>
      <c r="F2644" s="6">
        <f>IF(A2644="","",VLOOKUP($A2644,超越经验表!$A:$F,6,)-VLOOKUP($A$3-1,超越经验表!$A:$F,6,))</f>
        <v>2.9305929370387048E+16</v>
      </c>
      <c r="G2644" s="6">
        <f>IF(A2644="","",VLOOKUP($A2644,超越经验表!$A:$G,7,)-VLOOKUP($A$3-1,超越经验表!$A:$G,7,))</f>
        <v>3785</v>
      </c>
      <c r="H2644" s="6">
        <f t="shared" si="125"/>
        <v>2643</v>
      </c>
    </row>
    <row r="2645" spans="1:8" x14ac:dyDescent="0.2">
      <c r="A2645" s="5">
        <f t="shared" si="126"/>
        <v>2644</v>
      </c>
      <c r="B2645" s="5" t="str">
        <f>IF(A2645="","",VLOOKUP($A2645,超越经验表!$A:$B,2,))</f>
        <v>24.34万亿</v>
      </c>
      <c r="C2645" s="5">
        <f>IF(A2645="","",VLOOKUP($A2645,超越经验表!$A:$C,3,))</f>
        <v>24344000000000</v>
      </c>
      <c r="D2645" s="5">
        <f>IF(A2645="","",VLOOKUP($A2645,超越经验表!$A:$D,4,))</f>
        <v>2</v>
      </c>
      <c r="E2645" s="5" t="str">
        <f t="shared" si="124"/>
        <v>2.93万兆</v>
      </c>
      <c r="F2645" s="5">
        <f>IF(A2645="","",VLOOKUP($A2645,超越经验表!$A:$F,6,)-VLOOKUP($A$3-1,超越经验表!$A:$F,6,))</f>
        <v>2.9330265370387048E+16</v>
      </c>
      <c r="G2645" s="5">
        <f>IF(A2645="","",VLOOKUP($A2645,超越经验表!$A:$G,7,)-VLOOKUP($A$3-1,超越经验表!$A:$G,7,))</f>
        <v>3787</v>
      </c>
      <c r="H2645" s="5">
        <f t="shared" si="125"/>
        <v>2644</v>
      </c>
    </row>
    <row r="2646" spans="1:8" x14ac:dyDescent="0.2">
      <c r="A2646" s="11">
        <f t="shared" si="126"/>
        <v>2645</v>
      </c>
      <c r="B2646" s="6" t="str">
        <f>IF(A2646="","",VLOOKUP($A2646,超越经验表!$A:$B,2,))</f>
        <v>24.35万亿</v>
      </c>
      <c r="C2646" s="6">
        <f>IF(A2646="","",VLOOKUP($A2646,超越经验表!$A:$C,3,))</f>
        <v>24352000000000</v>
      </c>
      <c r="D2646" s="6">
        <f>IF(A2646="","",VLOOKUP($A2646,超越经验表!$A:$D,4,))</f>
        <v>2</v>
      </c>
      <c r="E2646" s="6" t="str">
        <f t="shared" si="124"/>
        <v>2.94万兆</v>
      </c>
      <c r="F2646" s="6">
        <f>IF(A2646="","",VLOOKUP($A2646,超越经验表!$A:$F,6,)-VLOOKUP($A$3-1,超越经验表!$A:$F,6,))</f>
        <v>2.9354609370387048E+16</v>
      </c>
      <c r="G2646" s="6">
        <f>IF(A2646="","",VLOOKUP($A2646,超越经验表!$A:$G,7,)-VLOOKUP($A$3-1,超越经验表!$A:$G,7,))</f>
        <v>3789</v>
      </c>
      <c r="H2646" s="6">
        <f t="shared" si="125"/>
        <v>2645</v>
      </c>
    </row>
    <row r="2647" spans="1:8" x14ac:dyDescent="0.2">
      <c r="A2647" s="5">
        <f t="shared" si="126"/>
        <v>2646</v>
      </c>
      <c r="B2647" s="5" t="str">
        <f>IF(A2647="","",VLOOKUP($A2647,超越经验表!$A:$B,2,))</f>
        <v>24.36万亿</v>
      </c>
      <c r="C2647" s="5">
        <f>IF(A2647="","",VLOOKUP($A2647,超越经验表!$A:$C,3,))</f>
        <v>24360000000000</v>
      </c>
      <c r="D2647" s="5">
        <f>IF(A2647="","",VLOOKUP($A2647,超越经验表!$A:$D,4,))</f>
        <v>2</v>
      </c>
      <c r="E2647" s="5" t="str">
        <f t="shared" si="124"/>
        <v>2.94万兆</v>
      </c>
      <c r="F2647" s="5">
        <f>IF(A2647="","",VLOOKUP($A2647,超越经验表!$A:$F,6,)-VLOOKUP($A$3-1,超越经验表!$A:$F,6,))</f>
        <v>2.9378961370387048E+16</v>
      </c>
      <c r="G2647" s="5">
        <f>IF(A2647="","",VLOOKUP($A2647,超越经验表!$A:$G,7,)-VLOOKUP($A$3-1,超越经验表!$A:$G,7,))</f>
        <v>3791</v>
      </c>
      <c r="H2647" s="5">
        <f t="shared" si="125"/>
        <v>2646</v>
      </c>
    </row>
    <row r="2648" spans="1:8" x14ac:dyDescent="0.2">
      <c r="A2648" s="11">
        <f t="shared" si="126"/>
        <v>2647</v>
      </c>
      <c r="B2648" s="6" t="str">
        <f>IF(A2648="","",VLOOKUP($A2648,超越经验表!$A:$B,2,))</f>
        <v>24.37万亿</v>
      </c>
      <c r="C2648" s="6">
        <f>IF(A2648="","",VLOOKUP($A2648,超越经验表!$A:$C,3,))</f>
        <v>24368000000000</v>
      </c>
      <c r="D2648" s="6">
        <f>IF(A2648="","",VLOOKUP($A2648,超越经验表!$A:$D,4,))</f>
        <v>2</v>
      </c>
      <c r="E2648" s="6" t="str">
        <f t="shared" si="124"/>
        <v>2.94万兆</v>
      </c>
      <c r="F2648" s="6">
        <f>IF(A2648="","",VLOOKUP($A2648,超越经验表!$A:$F,6,)-VLOOKUP($A$3-1,超越经验表!$A:$F,6,))</f>
        <v>2.9403321370387048E+16</v>
      </c>
      <c r="G2648" s="6">
        <f>IF(A2648="","",VLOOKUP($A2648,超越经验表!$A:$G,7,)-VLOOKUP($A$3-1,超越经验表!$A:$G,7,))</f>
        <v>3793</v>
      </c>
      <c r="H2648" s="6">
        <f t="shared" si="125"/>
        <v>2647</v>
      </c>
    </row>
    <row r="2649" spans="1:8" x14ac:dyDescent="0.2">
      <c r="A2649" s="5">
        <f t="shared" si="126"/>
        <v>2648</v>
      </c>
      <c r="B2649" s="5" t="str">
        <f>IF(A2649="","",VLOOKUP($A2649,超越经验表!$A:$B,2,))</f>
        <v>24.38万亿</v>
      </c>
      <c r="C2649" s="5">
        <f>IF(A2649="","",VLOOKUP($A2649,超越经验表!$A:$C,3,))</f>
        <v>24376000000000</v>
      </c>
      <c r="D2649" s="5">
        <f>IF(A2649="","",VLOOKUP($A2649,超越经验表!$A:$D,4,))</f>
        <v>2</v>
      </c>
      <c r="E2649" s="5" t="str">
        <f t="shared" si="124"/>
        <v>2.94万兆</v>
      </c>
      <c r="F2649" s="5">
        <f>IF(A2649="","",VLOOKUP($A2649,超越经验表!$A:$F,6,)-VLOOKUP($A$3-1,超越经验表!$A:$F,6,))</f>
        <v>2.9427689370387048E+16</v>
      </c>
      <c r="G2649" s="5">
        <f>IF(A2649="","",VLOOKUP($A2649,超越经验表!$A:$G,7,)-VLOOKUP($A$3-1,超越经验表!$A:$G,7,))</f>
        <v>3795</v>
      </c>
      <c r="H2649" s="5">
        <f t="shared" si="125"/>
        <v>2648</v>
      </c>
    </row>
    <row r="2650" spans="1:8" x14ac:dyDescent="0.2">
      <c r="A2650" s="11">
        <f t="shared" si="126"/>
        <v>2649</v>
      </c>
      <c r="B2650" s="6" t="str">
        <f>IF(A2650="","",VLOOKUP($A2650,超越经验表!$A:$B,2,))</f>
        <v>24.38万亿</v>
      </c>
      <c r="C2650" s="6">
        <f>IF(A2650="","",VLOOKUP($A2650,超越经验表!$A:$C,3,))</f>
        <v>24384000000000</v>
      </c>
      <c r="D2650" s="6">
        <f>IF(A2650="","",VLOOKUP($A2650,超越经验表!$A:$D,4,))</f>
        <v>2</v>
      </c>
      <c r="E2650" s="6" t="str">
        <f t="shared" si="124"/>
        <v>2.95万兆</v>
      </c>
      <c r="F2650" s="6">
        <f>IF(A2650="","",VLOOKUP($A2650,超越经验表!$A:$F,6,)-VLOOKUP($A$3-1,超越经验表!$A:$F,6,))</f>
        <v>2.9452065370387048E+16</v>
      </c>
      <c r="G2650" s="6">
        <f>IF(A2650="","",VLOOKUP($A2650,超越经验表!$A:$G,7,)-VLOOKUP($A$3-1,超越经验表!$A:$G,7,))</f>
        <v>3797</v>
      </c>
      <c r="H2650" s="6">
        <f t="shared" si="125"/>
        <v>2649</v>
      </c>
    </row>
    <row r="2651" spans="1:8" x14ac:dyDescent="0.2">
      <c r="A2651" s="5">
        <f t="shared" si="126"/>
        <v>2650</v>
      </c>
      <c r="B2651" s="5" t="str">
        <f>IF(A2651="","",VLOOKUP($A2651,超越经验表!$A:$B,2,))</f>
        <v>24.39万亿</v>
      </c>
      <c r="C2651" s="5">
        <f>IF(A2651="","",VLOOKUP($A2651,超越经验表!$A:$C,3,))</f>
        <v>24392000000000</v>
      </c>
      <c r="D2651" s="5">
        <f>IF(A2651="","",VLOOKUP($A2651,超越经验表!$A:$D,4,))</f>
        <v>2</v>
      </c>
      <c r="E2651" s="5" t="str">
        <f t="shared" si="124"/>
        <v>2.95万兆</v>
      </c>
      <c r="F2651" s="5">
        <f>IF(A2651="","",VLOOKUP($A2651,超越经验表!$A:$F,6,)-VLOOKUP($A$3-1,超越经验表!$A:$F,6,))</f>
        <v>2.9476449370387048E+16</v>
      </c>
      <c r="G2651" s="5">
        <f>IF(A2651="","",VLOOKUP($A2651,超越经验表!$A:$G,7,)-VLOOKUP($A$3-1,超越经验表!$A:$G,7,))</f>
        <v>3799</v>
      </c>
      <c r="H2651" s="5">
        <f t="shared" si="125"/>
        <v>2650</v>
      </c>
    </row>
    <row r="2652" spans="1:8" x14ac:dyDescent="0.2">
      <c r="A2652" s="11">
        <f t="shared" si="126"/>
        <v>2651</v>
      </c>
      <c r="B2652" s="6" t="str">
        <f>IF(A2652="","",VLOOKUP($A2652,超越经验表!$A:$B,2,))</f>
        <v>24.4万亿</v>
      </c>
      <c r="C2652" s="6">
        <f>IF(A2652="","",VLOOKUP($A2652,超越经验表!$A:$C,3,))</f>
        <v>24400000000000</v>
      </c>
      <c r="D2652" s="6">
        <f>IF(A2652="","",VLOOKUP($A2652,超越经验表!$A:$D,4,))</f>
        <v>2</v>
      </c>
      <c r="E2652" s="6" t="str">
        <f t="shared" si="124"/>
        <v>2.95万兆</v>
      </c>
      <c r="F2652" s="6">
        <f>IF(A2652="","",VLOOKUP($A2652,超越经验表!$A:$F,6,)-VLOOKUP($A$3-1,超越经验表!$A:$F,6,))</f>
        <v>2.9500841370387048E+16</v>
      </c>
      <c r="G2652" s="6">
        <f>IF(A2652="","",VLOOKUP($A2652,超越经验表!$A:$G,7,)-VLOOKUP($A$3-1,超越经验表!$A:$G,7,))</f>
        <v>3801</v>
      </c>
      <c r="H2652" s="6">
        <f t="shared" si="125"/>
        <v>2651</v>
      </c>
    </row>
    <row r="2653" spans="1:8" x14ac:dyDescent="0.2">
      <c r="A2653" s="5">
        <f t="shared" si="126"/>
        <v>2652</v>
      </c>
      <c r="B2653" s="5" t="str">
        <f>IF(A2653="","",VLOOKUP($A2653,超越经验表!$A:$B,2,))</f>
        <v>24.41万亿</v>
      </c>
      <c r="C2653" s="5">
        <f>IF(A2653="","",VLOOKUP($A2653,超越经验表!$A:$C,3,))</f>
        <v>24408000000000</v>
      </c>
      <c r="D2653" s="5">
        <f>IF(A2653="","",VLOOKUP($A2653,超越经验表!$A:$D,4,))</f>
        <v>2</v>
      </c>
      <c r="E2653" s="5" t="str">
        <f t="shared" si="124"/>
        <v>2.95万兆</v>
      </c>
      <c r="F2653" s="5">
        <f>IF(A2653="","",VLOOKUP($A2653,超越经验表!$A:$F,6,)-VLOOKUP($A$3-1,超越经验表!$A:$F,6,))</f>
        <v>2.9525241370387048E+16</v>
      </c>
      <c r="G2653" s="5">
        <f>IF(A2653="","",VLOOKUP($A2653,超越经验表!$A:$G,7,)-VLOOKUP($A$3-1,超越经验表!$A:$G,7,))</f>
        <v>3803</v>
      </c>
      <c r="H2653" s="5">
        <f t="shared" si="125"/>
        <v>2652</v>
      </c>
    </row>
    <row r="2654" spans="1:8" x14ac:dyDescent="0.2">
      <c r="A2654" s="11">
        <f t="shared" si="126"/>
        <v>2653</v>
      </c>
      <c r="B2654" s="6" t="str">
        <f>IF(A2654="","",VLOOKUP($A2654,超越经验表!$A:$B,2,))</f>
        <v>24.42万亿</v>
      </c>
      <c r="C2654" s="6">
        <f>IF(A2654="","",VLOOKUP($A2654,超越经验表!$A:$C,3,))</f>
        <v>24416000000000</v>
      </c>
      <c r="D2654" s="6">
        <f>IF(A2654="","",VLOOKUP($A2654,超越经验表!$A:$D,4,))</f>
        <v>2</v>
      </c>
      <c r="E2654" s="6" t="str">
        <f t="shared" si="124"/>
        <v>2.95万兆</v>
      </c>
      <c r="F2654" s="6">
        <f>IF(A2654="","",VLOOKUP($A2654,超越经验表!$A:$F,6,)-VLOOKUP($A$3-1,超越经验表!$A:$F,6,))</f>
        <v>2.9549649370387048E+16</v>
      </c>
      <c r="G2654" s="6">
        <f>IF(A2654="","",VLOOKUP($A2654,超越经验表!$A:$G,7,)-VLOOKUP($A$3-1,超越经验表!$A:$G,7,))</f>
        <v>3805</v>
      </c>
      <c r="H2654" s="6">
        <f t="shared" si="125"/>
        <v>2653</v>
      </c>
    </row>
    <row r="2655" spans="1:8" x14ac:dyDescent="0.2">
      <c r="A2655" s="5">
        <f t="shared" si="126"/>
        <v>2654</v>
      </c>
      <c r="B2655" s="5" t="str">
        <f>IF(A2655="","",VLOOKUP($A2655,超越经验表!$A:$B,2,))</f>
        <v>24.42万亿</v>
      </c>
      <c r="C2655" s="5">
        <f>IF(A2655="","",VLOOKUP($A2655,超越经验表!$A:$C,3,))</f>
        <v>24424000000000</v>
      </c>
      <c r="D2655" s="5">
        <f>IF(A2655="","",VLOOKUP($A2655,超越经验表!$A:$D,4,))</f>
        <v>2</v>
      </c>
      <c r="E2655" s="5" t="str">
        <f t="shared" si="124"/>
        <v>2.96万兆</v>
      </c>
      <c r="F2655" s="5">
        <f>IF(A2655="","",VLOOKUP($A2655,超越经验表!$A:$F,6,)-VLOOKUP($A$3-1,超越经验表!$A:$F,6,))</f>
        <v>2.9574065370387048E+16</v>
      </c>
      <c r="G2655" s="5">
        <f>IF(A2655="","",VLOOKUP($A2655,超越经验表!$A:$G,7,)-VLOOKUP($A$3-1,超越经验表!$A:$G,7,))</f>
        <v>3807</v>
      </c>
      <c r="H2655" s="5">
        <f t="shared" si="125"/>
        <v>2654</v>
      </c>
    </row>
    <row r="2656" spans="1:8" x14ac:dyDescent="0.2">
      <c r="A2656" s="11">
        <f t="shared" si="126"/>
        <v>2655</v>
      </c>
      <c r="B2656" s="6" t="str">
        <f>IF(A2656="","",VLOOKUP($A2656,超越经验表!$A:$B,2,))</f>
        <v>24.43万亿</v>
      </c>
      <c r="C2656" s="6">
        <f>IF(A2656="","",VLOOKUP($A2656,超越经验表!$A:$C,3,))</f>
        <v>24432000000000</v>
      </c>
      <c r="D2656" s="6">
        <f>IF(A2656="","",VLOOKUP($A2656,超越经验表!$A:$D,4,))</f>
        <v>2</v>
      </c>
      <c r="E2656" s="6" t="str">
        <f t="shared" si="124"/>
        <v>2.96万兆</v>
      </c>
      <c r="F2656" s="6">
        <f>IF(A2656="","",VLOOKUP($A2656,超越经验表!$A:$F,6,)-VLOOKUP($A$3-1,超越经验表!$A:$F,6,))</f>
        <v>2.9598489370387048E+16</v>
      </c>
      <c r="G2656" s="6">
        <f>IF(A2656="","",VLOOKUP($A2656,超越经验表!$A:$G,7,)-VLOOKUP($A$3-1,超越经验表!$A:$G,7,))</f>
        <v>3809</v>
      </c>
      <c r="H2656" s="6">
        <f t="shared" si="125"/>
        <v>2655</v>
      </c>
    </row>
    <row r="2657" spans="1:8" x14ac:dyDescent="0.2">
      <c r="A2657" s="5">
        <f t="shared" si="126"/>
        <v>2656</v>
      </c>
      <c r="B2657" s="5" t="str">
        <f>IF(A2657="","",VLOOKUP($A2657,超越经验表!$A:$B,2,))</f>
        <v>24.44万亿</v>
      </c>
      <c r="C2657" s="5">
        <f>IF(A2657="","",VLOOKUP($A2657,超越经验表!$A:$C,3,))</f>
        <v>24440000000000</v>
      </c>
      <c r="D2657" s="5">
        <f>IF(A2657="","",VLOOKUP($A2657,超越经验表!$A:$D,4,))</f>
        <v>2</v>
      </c>
      <c r="E2657" s="5" t="str">
        <f t="shared" si="124"/>
        <v>2.96万兆</v>
      </c>
      <c r="F2657" s="5">
        <f>IF(A2657="","",VLOOKUP($A2657,超越经验表!$A:$F,6,)-VLOOKUP($A$3-1,超越经验表!$A:$F,6,))</f>
        <v>2.9622921370387048E+16</v>
      </c>
      <c r="G2657" s="5">
        <f>IF(A2657="","",VLOOKUP($A2657,超越经验表!$A:$G,7,)-VLOOKUP($A$3-1,超越经验表!$A:$G,7,))</f>
        <v>3811</v>
      </c>
      <c r="H2657" s="5">
        <f t="shared" si="125"/>
        <v>2656</v>
      </c>
    </row>
    <row r="2658" spans="1:8" x14ac:dyDescent="0.2">
      <c r="A2658" s="11">
        <f t="shared" si="126"/>
        <v>2657</v>
      </c>
      <c r="B2658" s="6" t="str">
        <f>IF(A2658="","",VLOOKUP($A2658,超越经验表!$A:$B,2,))</f>
        <v>24.45万亿</v>
      </c>
      <c r="C2658" s="6">
        <f>IF(A2658="","",VLOOKUP($A2658,超越经验表!$A:$C,3,))</f>
        <v>24448000000000</v>
      </c>
      <c r="D2658" s="6">
        <f>IF(A2658="","",VLOOKUP($A2658,超越经验表!$A:$D,4,))</f>
        <v>2</v>
      </c>
      <c r="E2658" s="6" t="str">
        <f t="shared" si="124"/>
        <v>2.96万兆</v>
      </c>
      <c r="F2658" s="6">
        <f>IF(A2658="","",VLOOKUP($A2658,超越经验表!$A:$F,6,)-VLOOKUP($A$3-1,超越经验表!$A:$F,6,))</f>
        <v>2.9647361370387048E+16</v>
      </c>
      <c r="G2658" s="6">
        <f>IF(A2658="","",VLOOKUP($A2658,超越经验表!$A:$G,7,)-VLOOKUP($A$3-1,超越经验表!$A:$G,7,))</f>
        <v>3813</v>
      </c>
      <c r="H2658" s="6">
        <f t="shared" si="125"/>
        <v>2657</v>
      </c>
    </row>
    <row r="2659" spans="1:8" x14ac:dyDescent="0.2">
      <c r="A2659" s="5">
        <f t="shared" si="126"/>
        <v>2658</v>
      </c>
      <c r="B2659" s="5" t="str">
        <f>IF(A2659="","",VLOOKUP($A2659,超越经验表!$A:$B,2,))</f>
        <v>24.46万亿</v>
      </c>
      <c r="C2659" s="5">
        <f>IF(A2659="","",VLOOKUP($A2659,超越经验表!$A:$C,3,))</f>
        <v>24456000000000</v>
      </c>
      <c r="D2659" s="5">
        <f>IF(A2659="","",VLOOKUP($A2659,超越经验表!$A:$D,4,))</f>
        <v>2</v>
      </c>
      <c r="E2659" s="5" t="str">
        <f t="shared" si="124"/>
        <v>2.97万兆</v>
      </c>
      <c r="F2659" s="5">
        <f>IF(A2659="","",VLOOKUP($A2659,超越经验表!$A:$F,6,)-VLOOKUP($A$3-1,超越经验表!$A:$F,6,))</f>
        <v>2.9671809370387048E+16</v>
      </c>
      <c r="G2659" s="5">
        <f>IF(A2659="","",VLOOKUP($A2659,超越经验表!$A:$G,7,)-VLOOKUP($A$3-1,超越经验表!$A:$G,7,))</f>
        <v>3815</v>
      </c>
      <c r="H2659" s="5">
        <f t="shared" si="125"/>
        <v>2658</v>
      </c>
    </row>
    <row r="2660" spans="1:8" x14ac:dyDescent="0.2">
      <c r="A2660" s="11">
        <f t="shared" si="126"/>
        <v>2659</v>
      </c>
      <c r="B2660" s="6" t="str">
        <f>IF(A2660="","",VLOOKUP($A2660,超越经验表!$A:$B,2,))</f>
        <v>24.46万亿</v>
      </c>
      <c r="C2660" s="6">
        <f>IF(A2660="","",VLOOKUP($A2660,超越经验表!$A:$C,3,))</f>
        <v>24464000000000</v>
      </c>
      <c r="D2660" s="6">
        <f>IF(A2660="","",VLOOKUP($A2660,超越经验表!$A:$D,4,))</f>
        <v>2</v>
      </c>
      <c r="E2660" s="6" t="str">
        <f t="shared" si="124"/>
        <v>2.97万兆</v>
      </c>
      <c r="F2660" s="6">
        <f>IF(A2660="","",VLOOKUP($A2660,超越经验表!$A:$F,6,)-VLOOKUP($A$3-1,超越经验表!$A:$F,6,))</f>
        <v>2.9696265370387048E+16</v>
      </c>
      <c r="G2660" s="6">
        <f>IF(A2660="","",VLOOKUP($A2660,超越经验表!$A:$G,7,)-VLOOKUP($A$3-1,超越经验表!$A:$G,7,))</f>
        <v>3817</v>
      </c>
      <c r="H2660" s="6">
        <f t="shared" si="125"/>
        <v>2659</v>
      </c>
    </row>
    <row r="2661" spans="1:8" x14ac:dyDescent="0.2">
      <c r="A2661" s="5">
        <f t="shared" si="126"/>
        <v>2660</v>
      </c>
      <c r="B2661" s="5" t="str">
        <f>IF(A2661="","",VLOOKUP($A2661,超越经验表!$A:$B,2,))</f>
        <v>24.47万亿</v>
      </c>
      <c r="C2661" s="5">
        <f>IF(A2661="","",VLOOKUP($A2661,超越经验表!$A:$C,3,))</f>
        <v>24472000000000</v>
      </c>
      <c r="D2661" s="5">
        <f>IF(A2661="","",VLOOKUP($A2661,超越经验表!$A:$D,4,))</f>
        <v>2</v>
      </c>
      <c r="E2661" s="5" t="str">
        <f t="shared" si="124"/>
        <v>2.97万兆</v>
      </c>
      <c r="F2661" s="5">
        <f>IF(A2661="","",VLOOKUP($A2661,超越经验表!$A:$F,6,)-VLOOKUP($A$3-1,超越经验表!$A:$F,6,))</f>
        <v>2.9720729370387048E+16</v>
      </c>
      <c r="G2661" s="5">
        <f>IF(A2661="","",VLOOKUP($A2661,超越经验表!$A:$G,7,)-VLOOKUP($A$3-1,超越经验表!$A:$G,7,))</f>
        <v>3819</v>
      </c>
      <c r="H2661" s="5">
        <f t="shared" si="125"/>
        <v>2660</v>
      </c>
    </row>
    <row r="2662" spans="1:8" x14ac:dyDescent="0.2">
      <c r="A2662" s="11">
        <f t="shared" si="126"/>
        <v>2661</v>
      </c>
      <c r="B2662" s="6" t="str">
        <f>IF(A2662="","",VLOOKUP($A2662,超越经验表!$A:$B,2,))</f>
        <v>24.48万亿</v>
      </c>
      <c r="C2662" s="6">
        <f>IF(A2662="","",VLOOKUP($A2662,超越经验表!$A:$C,3,))</f>
        <v>24480000000000</v>
      </c>
      <c r="D2662" s="6">
        <f>IF(A2662="","",VLOOKUP($A2662,超越经验表!$A:$D,4,))</f>
        <v>2</v>
      </c>
      <c r="E2662" s="6" t="str">
        <f t="shared" si="124"/>
        <v>2.97万兆</v>
      </c>
      <c r="F2662" s="6">
        <f>IF(A2662="","",VLOOKUP($A2662,超越经验表!$A:$F,6,)-VLOOKUP($A$3-1,超越经验表!$A:$F,6,))</f>
        <v>2.9745201370387048E+16</v>
      </c>
      <c r="G2662" s="6">
        <f>IF(A2662="","",VLOOKUP($A2662,超越经验表!$A:$G,7,)-VLOOKUP($A$3-1,超越经验表!$A:$G,7,))</f>
        <v>3821</v>
      </c>
      <c r="H2662" s="6">
        <f t="shared" si="125"/>
        <v>2661</v>
      </c>
    </row>
    <row r="2663" spans="1:8" x14ac:dyDescent="0.2">
      <c r="A2663" s="5">
        <f t="shared" si="126"/>
        <v>2662</v>
      </c>
      <c r="B2663" s="5" t="str">
        <f>IF(A2663="","",VLOOKUP($A2663,超越经验表!$A:$B,2,))</f>
        <v>24.49万亿</v>
      </c>
      <c r="C2663" s="5">
        <f>IF(A2663="","",VLOOKUP($A2663,超越经验表!$A:$C,3,))</f>
        <v>24488000000000</v>
      </c>
      <c r="D2663" s="5">
        <f>IF(A2663="","",VLOOKUP($A2663,超越经验表!$A:$D,4,))</f>
        <v>2</v>
      </c>
      <c r="E2663" s="5" t="str">
        <f t="shared" si="124"/>
        <v>2.98万兆</v>
      </c>
      <c r="F2663" s="5">
        <f>IF(A2663="","",VLOOKUP($A2663,超越经验表!$A:$F,6,)-VLOOKUP($A$3-1,超越经验表!$A:$F,6,))</f>
        <v>2.9769681370387048E+16</v>
      </c>
      <c r="G2663" s="5">
        <f>IF(A2663="","",VLOOKUP($A2663,超越经验表!$A:$G,7,)-VLOOKUP($A$3-1,超越经验表!$A:$G,7,))</f>
        <v>3823</v>
      </c>
      <c r="H2663" s="5">
        <f t="shared" si="125"/>
        <v>2662</v>
      </c>
    </row>
    <row r="2664" spans="1:8" x14ac:dyDescent="0.2">
      <c r="A2664" s="11">
        <f t="shared" si="126"/>
        <v>2663</v>
      </c>
      <c r="B2664" s="6" t="str">
        <f>IF(A2664="","",VLOOKUP($A2664,超越经验表!$A:$B,2,))</f>
        <v>24.5万亿</v>
      </c>
      <c r="C2664" s="6">
        <f>IF(A2664="","",VLOOKUP($A2664,超越经验表!$A:$C,3,))</f>
        <v>24496000000000</v>
      </c>
      <c r="D2664" s="6">
        <f>IF(A2664="","",VLOOKUP($A2664,超越经验表!$A:$D,4,))</f>
        <v>2</v>
      </c>
      <c r="E2664" s="6" t="str">
        <f t="shared" si="124"/>
        <v>2.98万兆</v>
      </c>
      <c r="F2664" s="6">
        <f>IF(A2664="","",VLOOKUP($A2664,超越经验表!$A:$F,6,)-VLOOKUP($A$3-1,超越经验表!$A:$F,6,))</f>
        <v>2.9794169370387048E+16</v>
      </c>
      <c r="G2664" s="6">
        <f>IF(A2664="","",VLOOKUP($A2664,超越经验表!$A:$G,7,)-VLOOKUP($A$3-1,超越经验表!$A:$G,7,))</f>
        <v>3825</v>
      </c>
      <c r="H2664" s="6">
        <f t="shared" si="125"/>
        <v>2663</v>
      </c>
    </row>
    <row r="2665" spans="1:8" x14ac:dyDescent="0.2">
      <c r="A2665" s="5">
        <f t="shared" si="126"/>
        <v>2664</v>
      </c>
      <c r="B2665" s="5" t="str">
        <f>IF(A2665="","",VLOOKUP($A2665,超越经验表!$A:$B,2,))</f>
        <v>24.5万亿</v>
      </c>
      <c r="C2665" s="5">
        <f>IF(A2665="","",VLOOKUP($A2665,超越经验表!$A:$C,3,))</f>
        <v>24504000000000</v>
      </c>
      <c r="D2665" s="5">
        <f>IF(A2665="","",VLOOKUP($A2665,超越经验表!$A:$D,4,))</f>
        <v>2</v>
      </c>
      <c r="E2665" s="5" t="str">
        <f t="shared" si="124"/>
        <v>2.98万兆</v>
      </c>
      <c r="F2665" s="5">
        <f>IF(A2665="","",VLOOKUP($A2665,超越经验表!$A:$F,6,)-VLOOKUP($A$3-1,超越经验表!$A:$F,6,))</f>
        <v>2.9818665370387048E+16</v>
      </c>
      <c r="G2665" s="5">
        <f>IF(A2665="","",VLOOKUP($A2665,超越经验表!$A:$G,7,)-VLOOKUP($A$3-1,超越经验表!$A:$G,7,))</f>
        <v>3827</v>
      </c>
      <c r="H2665" s="5">
        <f t="shared" si="125"/>
        <v>2664</v>
      </c>
    </row>
    <row r="2666" spans="1:8" x14ac:dyDescent="0.2">
      <c r="A2666" s="11">
        <f t="shared" si="126"/>
        <v>2665</v>
      </c>
      <c r="B2666" s="6" t="str">
        <f>IF(A2666="","",VLOOKUP($A2666,超越经验表!$A:$B,2,))</f>
        <v>24.51万亿</v>
      </c>
      <c r="C2666" s="6">
        <f>IF(A2666="","",VLOOKUP($A2666,超越经验表!$A:$C,3,))</f>
        <v>24512000000000</v>
      </c>
      <c r="D2666" s="6">
        <f>IF(A2666="","",VLOOKUP($A2666,超越经验表!$A:$D,4,))</f>
        <v>2</v>
      </c>
      <c r="E2666" s="6" t="str">
        <f t="shared" si="124"/>
        <v>2.98万兆</v>
      </c>
      <c r="F2666" s="6">
        <f>IF(A2666="","",VLOOKUP($A2666,超越经验表!$A:$F,6,)-VLOOKUP($A$3-1,超越经验表!$A:$F,6,))</f>
        <v>2.9843169370387048E+16</v>
      </c>
      <c r="G2666" s="6">
        <f>IF(A2666="","",VLOOKUP($A2666,超越经验表!$A:$G,7,)-VLOOKUP($A$3-1,超越经验表!$A:$G,7,))</f>
        <v>3829</v>
      </c>
      <c r="H2666" s="6">
        <f t="shared" si="125"/>
        <v>2665</v>
      </c>
    </row>
    <row r="2667" spans="1:8" x14ac:dyDescent="0.2">
      <c r="A2667" s="5">
        <f t="shared" si="126"/>
        <v>2666</v>
      </c>
      <c r="B2667" s="5" t="str">
        <f>IF(A2667="","",VLOOKUP($A2667,超越经验表!$A:$B,2,))</f>
        <v>24.52万亿</v>
      </c>
      <c r="C2667" s="5">
        <f>IF(A2667="","",VLOOKUP($A2667,超越经验表!$A:$C,3,))</f>
        <v>24520000000000</v>
      </c>
      <c r="D2667" s="5">
        <f>IF(A2667="","",VLOOKUP($A2667,超越经验表!$A:$D,4,))</f>
        <v>2</v>
      </c>
      <c r="E2667" s="5" t="str">
        <f t="shared" si="124"/>
        <v>2.99万兆</v>
      </c>
      <c r="F2667" s="5">
        <f>IF(A2667="","",VLOOKUP($A2667,超越经验表!$A:$F,6,)-VLOOKUP($A$3-1,超越经验表!$A:$F,6,))</f>
        <v>2.9867681370387048E+16</v>
      </c>
      <c r="G2667" s="5">
        <f>IF(A2667="","",VLOOKUP($A2667,超越经验表!$A:$G,7,)-VLOOKUP($A$3-1,超越经验表!$A:$G,7,))</f>
        <v>3831</v>
      </c>
      <c r="H2667" s="5">
        <f t="shared" si="125"/>
        <v>2666</v>
      </c>
    </row>
    <row r="2668" spans="1:8" x14ac:dyDescent="0.2">
      <c r="A2668" s="11">
        <f t="shared" si="126"/>
        <v>2667</v>
      </c>
      <c r="B2668" s="6" t="str">
        <f>IF(A2668="","",VLOOKUP($A2668,超越经验表!$A:$B,2,))</f>
        <v>24.53万亿</v>
      </c>
      <c r="C2668" s="6">
        <f>IF(A2668="","",VLOOKUP($A2668,超越经验表!$A:$C,3,))</f>
        <v>24528000000000</v>
      </c>
      <c r="D2668" s="6">
        <f>IF(A2668="","",VLOOKUP($A2668,超越经验表!$A:$D,4,))</f>
        <v>2</v>
      </c>
      <c r="E2668" s="6" t="str">
        <f t="shared" si="124"/>
        <v>2.99万兆</v>
      </c>
      <c r="F2668" s="6">
        <f>IF(A2668="","",VLOOKUP($A2668,超越经验表!$A:$F,6,)-VLOOKUP($A$3-1,超越经验表!$A:$F,6,))</f>
        <v>2.9892201370387048E+16</v>
      </c>
      <c r="G2668" s="6">
        <f>IF(A2668="","",VLOOKUP($A2668,超越经验表!$A:$G,7,)-VLOOKUP($A$3-1,超越经验表!$A:$G,7,))</f>
        <v>3833</v>
      </c>
      <c r="H2668" s="6">
        <f t="shared" si="125"/>
        <v>2667</v>
      </c>
    </row>
    <row r="2669" spans="1:8" x14ac:dyDescent="0.2">
      <c r="A2669" s="5">
        <f t="shared" si="126"/>
        <v>2668</v>
      </c>
      <c r="B2669" s="5" t="str">
        <f>IF(A2669="","",VLOOKUP($A2669,超越经验表!$A:$B,2,))</f>
        <v>24.54万亿</v>
      </c>
      <c r="C2669" s="5">
        <f>IF(A2669="","",VLOOKUP($A2669,超越经验表!$A:$C,3,))</f>
        <v>24536000000000</v>
      </c>
      <c r="D2669" s="5">
        <f>IF(A2669="","",VLOOKUP($A2669,超越经验表!$A:$D,4,))</f>
        <v>2</v>
      </c>
      <c r="E2669" s="5" t="str">
        <f t="shared" si="124"/>
        <v>2.99万兆</v>
      </c>
      <c r="F2669" s="5">
        <f>IF(A2669="","",VLOOKUP($A2669,超越经验表!$A:$F,6,)-VLOOKUP($A$3-1,超越经验表!$A:$F,6,))</f>
        <v>2.9916729370387048E+16</v>
      </c>
      <c r="G2669" s="5">
        <f>IF(A2669="","",VLOOKUP($A2669,超越经验表!$A:$G,7,)-VLOOKUP($A$3-1,超越经验表!$A:$G,7,))</f>
        <v>3835</v>
      </c>
      <c r="H2669" s="5">
        <f t="shared" si="125"/>
        <v>2668</v>
      </c>
    </row>
    <row r="2670" spans="1:8" x14ac:dyDescent="0.2">
      <c r="A2670" s="11">
        <f t="shared" si="126"/>
        <v>2669</v>
      </c>
      <c r="B2670" s="6" t="str">
        <f>IF(A2670="","",VLOOKUP($A2670,超越经验表!$A:$B,2,))</f>
        <v>24.54万亿</v>
      </c>
      <c r="C2670" s="6">
        <f>IF(A2670="","",VLOOKUP($A2670,超越经验表!$A:$C,3,))</f>
        <v>24544000000000</v>
      </c>
      <c r="D2670" s="6">
        <f>IF(A2670="","",VLOOKUP($A2670,超越经验表!$A:$D,4,))</f>
        <v>2</v>
      </c>
      <c r="E2670" s="6" t="str">
        <f t="shared" si="124"/>
        <v>2.99万兆</v>
      </c>
      <c r="F2670" s="6">
        <f>IF(A2670="","",VLOOKUP($A2670,超越经验表!$A:$F,6,)-VLOOKUP($A$3-1,超越经验表!$A:$F,6,))</f>
        <v>2.9941265370387048E+16</v>
      </c>
      <c r="G2670" s="6">
        <f>IF(A2670="","",VLOOKUP($A2670,超越经验表!$A:$G,7,)-VLOOKUP($A$3-1,超越经验表!$A:$G,7,))</f>
        <v>3837</v>
      </c>
      <c r="H2670" s="6">
        <f t="shared" si="125"/>
        <v>2669</v>
      </c>
    </row>
    <row r="2671" spans="1:8" x14ac:dyDescent="0.2">
      <c r="A2671" s="5">
        <f t="shared" si="126"/>
        <v>2670</v>
      </c>
      <c r="B2671" s="5" t="str">
        <f>IF(A2671="","",VLOOKUP($A2671,超越经验表!$A:$B,2,))</f>
        <v>24.55万亿</v>
      </c>
      <c r="C2671" s="5">
        <f>IF(A2671="","",VLOOKUP($A2671,超越经验表!$A:$C,3,))</f>
        <v>24552000000000</v>
      </c>
      <c r="D2671" s="5">
        <f>IF(A2671="","",VLOOKUP($A2671,超越经验表!$A:$D,4,))</f>
        <v>2</v>
      </c>
      <c r="E2671" s="5" t="str">
        <f t="shared" si="124"/>
        <v>3万兆</v>
      </c>
      <c r="F2671" s="5">
        <f>IF(A2671="","",VLOOKUP($A2671,超越经验表!$A:$F,6,)-VLOOKUP($A$3-1,超越经验表!$A:$F,6,))</f>
        <v>2.9965809370387048E+16</v>
      </c>
      <c r="G2671" s="5">
        <f>IF(A2671="","",VLOOKUP($A2671,超越经验表!$A:$G,7,)-VLOOKUP($A$3-1,超越经验表!$A:$G,7,))</f>
        <v>3839</v>
      </c>
      <c r="H2671" s="5">
        <f t="shared" si="125"/>
        <v>2670</v>
      </c>
    </row>
    <row r="2672" spans="1:8" x14ac:dyDescent="0.2">
      <c r="A2672" s="11">
        <f t="shared" si="126"/>
        <v>2671</v>
      </c>
      <c r="B2672" s="6" t="str">
        <f>IF(A2672="","",VLOOKUP($A2672,超越经验表!$A:$B,2,))</f>
        <v>24.56万亿</v>
      </c>
      <c r="C2672" s="6">
        <f>IF(A2672="","",VLOOKUP($A2672,超越经验表!$A:$C,3,))</f>
        <v>24560000000000</v>
      </c>
      <c r="D2672" s="6">
        <f>IF(A2672="","",VLOOKUP($A2672,超越经验表!$A:$D,4,))</f>
        <v>2</v>
      </c>
      <c r="E2672" s="6" t="str">
        <f t="shared" si="124"/>
        <v>3万兆</v>
      </c>
      <c r="F2672" s="6">
        <f>IF(A2672="","",VLOOKUP($A2672,超越经验表!$A:$F,6,)-VLOOKUP($A$3-1,超越经验表!$A:$F,6,))</f>
        <v>2.9990361370387048E+16</v>
      </c>
      <c r="G2672" s="6">
        <f>IF(A2672="","",VLOOKUP($A2672,超越经验表!$A:$G,7,)-VLOOKUP($A$3-1,超越经验表!$A:$G,7,))</f>
        <v>3841</v>
      </c>
      <c r="H2672" s="6">
        <f t="shared" si="125"/>
        <v>2671</v>
      </c>
    </row>
    <row r="2673" spans="1:8" x14ac:dyDescent="0.2">
      <c r="A2673" s="5">
        <f t="shared" si="126"/>
        <v>2672</v>
      </c>
      <c r="B2673" s="5" t="str">
        <f>IF(A2673="","",VLOOKUP($A2673,超越经验表!$A:$B,2,))</f>
        <v>24.57万亿</v>
      </c>
      <c r="C2673" s="5">
        <f>IF(A2673="","",VLOOKUP($A2673,超越经验表!$A:$C,3,))</f>
        <v>24568000000000</v>
      </c>
      <c r="D2673" s="5">
        <f>IF(A2673="","",VLOOKUP($A2673,超越经验表!$A:$D,4,))</f>
        <v>2</v>
      </c>
      <c r="E2673" s="5" t="str">
        <f t="shared" si="124"/>
        <v>3万兆</v>
      </c>
      <c r="F2673" s="5">
        <f>IF(A2673="","",VLOOKUP($A2673,超越经验表!$A:$F,6,)-VLOOKUP($A$3-1,超越经验表!$A:$F,6,))</f>
        <v>3.0014921370387048E+16</v>
      </c>
      <c r="G2673" s="5">
        <f>IF(A2673="","",VLOOKUP($A2673,超越经验表!$A:$G,7,)-VLOOKUP($A$3-1,超越经验表!$A:$G,7,))</f>
        <v>3843</v>
      </c>
      <c r="H2673" s="5">
        <f t="shared" si="125"/>
        <v>2672</v>
      </c>
    </row>
    <row r="2674" spans="1:8" x14ac:dyDescent="0.2">
      <c r="A2674" s="11">
        <f t="shared" si="126"/>
        <v>2673</v>
      </c>
      <c r="B2674" s="6" t="str">
        <f>IF(A2674="","",VLOOKUP($A2674,超越经验表!$A:$B,2,))</f>
        <v>24.58万亿</v>
      </c>
      <c r="C2674" s="6">
        <f>IF(A2674="","",VLOOKUP($A2674,超越经验表!$A:$C,3,))</f>
        <v>24576000000000</v>
      </c>
      <c r="D2674" s="6">
        <f>IF(A2674="","",VLOOKUP($A2674,超越经验表!$A:$D,4,))</f>
        <v>2</v>
      </c>
      <c r="E2674" s="6" t="str">
        <f t="shared" si="124"/>
        <v>3万兆</v>
      </c>
      <c r="F2674" s="6">
        <f>IF(A2674="","",VLOOKUP($A2674,超越经验表!$A:$F,6,)-VLOOKUP($A$3-1,超越经验表!$A:$F,6,))</f>
        <v>3.0039489370387048E+16</v>
      </c>
      <c r="G2674" s="6">
        <f>IF(A2674="","",VLOOKUP($A2674,超越经验表!$A:$G,7,)-VLOOKUP($A$3-1,超越经验表!$A:$G,7,))</f>
        <v>3845</v>
      </c>
      <c r="H2674" s="6">
        <f t="shared" si="125"/>
        <v>2673</v>
      </c>
    </row>
    <row r="2675" spans="1:8" x14ac:dyDescent="0.2">
      <c r="A2675" s="5">
        <f t="shared" si="126"/>
        <v>2674</v>
      </c>
      <c r="B2675" s="5" t="str">
        <f>IF(A2675="","",VLOOKUP($A2675,超越经验表!$A:$B,2,))</f>
        <v>24.58万亿</v>
      </c>
      <c r="C2675" s="5">
        <f>IF(A2675="","",VLOOKUP($A2675,超越经验表!$A:$C,3,))</f>
        <v>24584000000000</v>
      </c>
      <c r="D2675" s="5">
        <f>IF(A2675="","",VLOOKUP($A2675,超越经验表!$A:$D,4,))</f>
        <v>2</v>
      </c>
      <c r="E2675" s="5" t="str">
        <f t="shared" si="124"/>
        <v>3.01万兆</v>
      </c>
      <c r="F2675" s="5">
        <f>IF(A2675="","",VLOOKUP($A2675,超越经验表!$A:$F,6,)-VLOOKUP($A$3-1,超越经验表!$A:$F,6,))</f>
        <v>3.0064065370387048E+16</v>
      </c>
      <c r="G2675" s="5">
        <f>IF(A2675="","",VLOOKUP($A2675,超越经验表!$A:$G,7,)-VLOOKUP($A$3-1,超越经验表!$A:$G,7,))</f>
        <v>3847</v>
      </c>
      <c r="H2675" s="5">
        <f t="shared" si="125"/>
        <v>2674</v>
      </c>
    </row>
    <row r="2676" spans="1:8" x14ac:dyDescent="0.2">
      <c r="A2676" s="11">
        <f t="shared" si="126"/>
        <v>2675</v>
      </c>
      <c r="B2676" s="6" t="str">
        <f>IF(A2676="","",VLOOKUP($A2676,超越经验表!$A:$B,2,))</f>
        <v>24.59万亿</v>
      </c>
      <c r="C2676" s="6">
        <f>IF(A2676="","",VLOOKUP($A2676,超越经验表!$A:$C,3,))</f>
        <v>24592000000000</v>
      </c>
      <c r="D2676" s="6">
        <f>IF(A2676="","",VLOOKUP($A2676,超越经验表!$A:$D,4,))</f>
        <v>2</v>
      </c>
      <c r="E2676" s="6" t="str">
        <f t="shared" si="124"/>
        <v>3.01万兆</v>
      </c>
      <c r="F2676" s="6">
        <f>IF(A2676="","",VLOOKUP($A2676,超越经验表!$A:$F,6,)-VLOOKUP($A$3-1,超越经验表!$A:$F,6,))</f>
        <v>3.0088649370387048E+16</v>
      </c>
      <c r="G2676" s="6">
        <f>IF(A2676="","",VLOOKUP($A2676,超越经验表!$A:$G,7,)-VLOOKUP($A$3-1,超越经验表!$A:$G,7,))</f>
        <v>3849</v>
      </c>
      <c r="H2676" s="6">
        <f t="shared" si="125"/>
        <v>2675</v>
      </c>
    </row>
    <row r="2677" spans="1:8" x14ac:dyDescent="0.2">
      <c r="A2677" s="5">
        <f t="shared" si="126"/>
        <v>2676</v>
      </c>
      <c r="B2677" s="5" t="str">
        <f>IF(A2677="","",VLOOKUP($A2677,超越经验表!$A:$B,2,))</f>
        <v>24.6万亿</v>
      </c>
      <c r="C2677" s="5">
        <f>IF(A2677="","",VLOOKUP($A2677,超越经验表!$A:$C,3,))</f>
        <v>24600000000000</v>
      </c>
      <c r="D2677" s="5">
        <f>IF(A2677="","",VLOOKUP($A2677,超越经验表!$A:$D,4,))</f>
        <v>2</v>
      </c>
      <c r="E2677" s="5" t="str">
        <f t="shared" si="124"/>
        <v>3.01万兆</v>
      </c>
      <c r="F2677" s="5">
        <f>IF(A2677="","",VLOOKUP($A2677,超越经验表!$A:$F,6,)-VLOOKUP($A$3-1,超越经验表!$A:$F,6,))</f>
        <v>3.0113241370387048E+16</v>
      </c>
      <c r="G2677" s="5">
        <f>IF(A2677="","",VLOOKUP($A2677,超越经验表!$A:$G,7,)-VLOOKUP($A$3-1,超越经验表!$A:$G,7,))</f>
        <v>3851</v>
      </c>
      <c r="H2677" s="5">
        <f t="shared" si="125"/>
        <v>2676</v>
      </c>
    </row>
    <row r="2678" spans="1:8" x14ac:dyDescent="0.2">
      <c r="A2678" s="11">
        <f t="shared" si="126"/>
        <v>2677</v>
      </c>
      <c r="B2678" s="6" t="str">
        <f>IF(A2678="","",VLOOKUP($A2678,超越经验表!$A:$B,2,))</f>
        <v>24.61万亿</v>
      </c>
      <c r="C2678" s="6">
        <f>IF(A2678="","",VLOOKUP($A2678,超越经验表!$A:$C,3,))</f>
        <v>24608000000000</v>
      </c>
      <c r="D2678" s="6">
        <f>IF(A2678="","",VLOOKUP($A2678,超越经验表!$A:$D,4,))</f>
        <v>2</v>
      </c>
      <c r="E2678" s="6" t="str">
        <f t="shared" si="124"/>
        <v>3.01万兆</v>
      </c>
      <c r="F2678" s="6">
        <f>IF(A2678="","",VLOOKUP($A2678,超越经验表!$A:$F,6,)-VLOOKUP($A$3-1,超越经验表!$A:$F,6,))</f>
        <v>3.0137841370387048E+16</v>
      </c>
      <c r="G2678" s="6">
        <f>IF(A2678="","",VLOOKUP($A2678,超越经验表!$A:$G,7,)-VLOOKUP($A$3-1,超越经验表!$A:$G,7,))</f>
        <v>3853</v>
      </c>
      <c r="H2678" s="6">
        <f t="shared" si="125"/>
        <v>2677</v>
      </c>
    </row>
    <row r="2679" spans="1:8" x14ac:dyDescent="0.2">
      <c r="A2679" s="5">
        <f t="shared" si="126"/>
        <v>2678</v>
      </c>
      <c r="B2679" s="5" t="str">
        <f>IF(A2679="","",VLOOKUP($A2679,超越经验表!$A:$B,2,))</f>
        <v>24.62万亿</v>
      </c>
      <c r="C2679" s="5">
        <f>IF(A2679="","",VLOOKUP($A2679,超越经验表!$A:$C,3,))</f>
        <v>24616000000000</v>
      </c>
      <c r="D2679" s="5">
        <f>IF(A2679="","",VLOOKUP($A2679,超越经验表!$A:$D,4,))</f>
        <v>2</v>
      </c>
      <c r="E2679" s="5" t="str">
        <f t="shared" si="124"/>
        <v>3.02万兆</v>
      </c>
      <c r="F2679" s="5">
        <f>IF(A2679="","",VLOOKUP($A2679,超越经验表!$A:$F,6,)-VLOOKUP($A$3-1,超越经验表!$A:$F,6,))</f>
        <v>3.0162449370387048E+16</v>
      </c>
      <c r="G2679" s="5">
        <f>IF(A2679="","",VLOOKUP($A2679,超越经验表!$A:$G,7,)-VLOOKUP($A$3-1,超越经验表!$A:$G,7,))</f>
        <v>3855</v>
      </c>
      <c r="H2679" s="5">
        <f t="shared" si="125"/>
        <v>2678</v>
      </c>
    </row>
    <row r="2680" spans="1:8" x14ac:dyDescent="0.2">
      <c r="A2680" s="11">
        <f t="shared" si="126"/>
        <v>2679</v>
      </c>
      <c r="B2680" s="6" t="str">
        <f>IF(A2680="","",VLOOKUP($A2680,超越经验表!$A:$B,2,))</f>
        <v>24.62万亿</v>
      </c>
      <c r="C2680" s="6">
        <f>IF(A2680="","",VLOOKUP($A2680,超越经验表!$A:$C,3,))</f>
        <v>24624000000000</v>
      </c>
      <c r="D2680" s="6">
        <f>IF(A2680="","",VLOOKUP($A2680,超越经验表!$A:$D,4,))</f>
        <v>2</v>
      </c>
      <c r="E2680" s="6" t="str">
        <f t="shared" si="124"/>
        <v>3.02万兆</v>
      </c>
      <c r="F2680" s="6">
        <f>IF(A2680="","",VLOOKUP($A2680,超越经验表!$A:$F,6,)-VLOOKUP($A$3-1,超越经验表!$A:$F,6,))</f>
        <v>3.0187065370387048E+16</v>
      </c>
      <c r="G2680" s="6">
        <f>IF(A2680="","",VLOOKUP($A2680,超越经验表!$A:$G,7,)-VLOOKUP($A$3-1,超越经验表!$A:$G,7,))</f>
        <v>3857</v>
      </c>
      <c r="H2680" s="6">
        <f t="shared" si="125"/>
        <v>2679</v>
      </c>
    </row>
    <row r="2681" spans="1:8" x14ac:dyDescent="0.2">
      <c r="A2681" s="5">
        <f t="shared" si="126"/>
        <v>2680</v>
      </c>
      <c r="B2681" s="5" t="str">
        <f>IF(A2681="","",VLOOKUP($A2681,超越经验表!$A:$B,2,))</f>
        <v>24.63万亿</v>
      </c>
      <c r="C2681" s="5">
        <f>IF(A2681="","",VLOOKUP($A2681,超越经验表!$A:$C,3,))</f>
        <v>24632000000000</v>
      </c>
      <c r="D2681" s="5">
        <f>IF(A2681="","",VLOOKUP($A2681,超越经验表!$A:$D,4,))</f>
        <v>2</v>
      </c>
      <c r="E2681" s="5" t="str">
        <f t="shared" si="124"/>
        <v>3.02万兆</v>
      </c>
      <c r="F2681" s="5">
        <f>IF(A2681="","",VLOOKUP($A2681,超越经验表!$A:$F,6,)-VLOOKUP($A$3-1,超越经验表!$A:$F,6,))</f>
        <v>3.0211689370387048E+16</v>
      </c>
      <c r="G2681" s="5">
        <f>IF(A2681="","",VLOOKUP($A2681,超越经验表!$A:$G,7,)-VLOOKUP($A$3-1,超越经验表!$A:$G,7,))</f>
        <v>3859</v>
      </c>
      <c r="H2681" s="5">
        <f t="shared" si="125"/>
        <v>2680</v>
      </c>
    </row>
    <row r="2682" spans="1:8" x14ac:dyDescent="0.2">
      <c r="A2682" s="11">
        <f t="shared" si="126"/>
        <v>2681</v>
      </c>
      <c r="B2682" s="6" t="str">
        <f>IF(A2682="","",VLOOKUP($A2682,超越经验表!$A:$B,2,))</f>
        <v>24.64万亿</v>
      </c>
      <c r="C2682" s="6">
        <f>IF(A2682="","",VLOOKUP($A2682,超越经验表!$A:$C,3,))</f>
        <v>24640000000000</v>
      </c>
      <c r="D2682" s="6">
        <f>IF(A2682="","",VLOOKUP($A2682,超越经验表!$A:$D,4,))</f>
        <v>2</v>
      </c>
      <c r="E2682" s="6" t="str">
        <f t="shared" si="124"/>
        <v>3.02万兆</v>
      </c>
      <c r="F2682" s="6">
        <f>IF(A2682="","",VLOOKUP($A2682,超越经验表!$A:$F,6,)-VLOOKUP($A$3-1,超越经验表!$A:$F,6,))</f>
        <v>3.0236321370387048E+16</v>
      </c>
      <c r="G2682" s="6">
        <f>IF(A2682="","",VLOOKUP($A2682,超越经验表!$A:$G,7,)-VLOOKUP($A$3-1,超越经验表!$A:$G,7,))</f>
        <v>3861</v>
      </c>
      <c r="H2682" s="6">
        <f t="shared" si="125"/>
        <v>2681</v>
      </c>
    </row>
    <row r="2683" spans="1:8" x14ac:dyDescent="0.2">
      <c r="A2683" s="5">
        <f t="shared" si="126"/>
        <v>2682</v>
      </c>
      <c r="B2683" s="5" t="str">
        <f>IF(A2683="","",VLOOKUP($A2683,超越经验表!$A:$B,2,))</f>
        <v>24.65万亿</v>
      </c>
      <c r="C2683" s="5">
        <f>IF(A2683="","",VLOOKUP($A2683,超越经验表!$A:$C,3,))</f>
        <v>24648000000000</v>
      </c>
      <c r="D2683" s="5">
        <f>IF(A2683="","",VLOOKUP($A2683,超越经验表!$A:$D,4,))</f>
        <v>2</v>
      </c>
      <c r="E2683" s="5" t="str">
        <f t="shared" si="124"/>
        <v>3.03万兆</v>
      </c>
      <c r="F2683" s="5">
        <f>IF(A2683="","",VLOOKUP($A2683,超越经验表!$A:$F,6,)-VLOOKUP($A$3-1,超越经验表!$A:$F,6,))</f>
        <v>3.0260961370387048E+16</v>
      </c>
      <c r="G2683" s="5">
        <f>IF(A2683="","",VLOOKUP($A2683,超越经验表!$A:$G,7,)-VLOOKUP($A$3-1,超越经验表!$A:$G,7,))</f>
        <v>3863</v>
      </c>
      <c r="H2683" s="5">
        <f t="shared" si="125"/>
        <v>2682</v>
      </c>
    </row>
    <row r="2684" spans="1:8" x14ac:dyDescent="0.2">
      <c r="A2684" s="11">
        <f t="shared" si="126"/>
        <v>2683</v>
      </c>
      <c r="B2684" s="6" t="str">
        <f>IF(A2684="","",VLOOKUP($A2684,超越经验表!$A:$B,2,))</f>
        <v>24.66万亿</v>
      </c>
      <c r="C2684" s="6">
        <f>IF(A2684="","",VLOOKUP($A2684,超越经验表!$A:$C,3,))</f>
        <v>24656000000000</v>
      </c>
      <c r="D2684" s="6">
        <f>IF(A2684="","",VLOOKUP($A2684,超越经验表!$A:$D,4,))</f>
        <v>2</v>
      </c>
      <c r="E2684" s="6" t="str">
        <f t="shared" si="124"/>
        <v>3.03万兆</v>
      </c>
      <c r="F2684" s="6">
        <f>IF(A2684="","",VLOOKUP($A2684,超越经验表!$A:$F,6,)-VLOOKUP($A$3-1,超越经验表!$A:$F,6,))</f>
        <v>3.0285609370387048E+16</v>
      </c>
      <c r="G2684" s="6">
        <f>IF(A2684="","",VLOOKUP($A2684,超越经验表!$A:$G,7,)-VLOOKUP($A$3-1,超越经验表!$A:$G,7,))</f>
        <v>3865</v>
      </c>
      <c r="H2684" s="6">
        <f t="shared" si="125"/>
        <v>2683</v>
      </c>
    </row>
    <row r="2685" spans="1:8" x14ac:dyDescent="0.2">
      <c r="A2685" s="5">
        <f t="shared" si="126"/>
        <v>2684</v>
      </c>
      <c r="B2685" s="5" t="str">
        <f>IF(A2685="","",VLOOKUP($A2685,超越经验表!$A:$B,2,))</f>
        <v>24.66万亿</v>
      </c>
      <c r="C2685" s="5">
        <f>IF(A2685="","",VLOOKUP($A2685,超越经验表!$A:$C,3,))</f>
        <v>24664000000000</v>
      </c>
      <c r="D2685" s="5">
        <f>IF(A2685="","",VLOOKUP($A2685,超越经验表!$A:$D,4,))</f>
        <v>2</v>
      </c>
      <c r="E2685" s="5" t="str">
        <f t="shared" si="124"/>
        <v>3.03万兆</v>
      </c>
      <c r="F2685" s="5">
        <f>IF(A2685="","",VLOOKUP($A2685,超越经验表!$A:$F,6,)-VLOOKUP($A$3-1,超越经验表!$A:$F,6,))</f>
        <v>3.0310265370387048E+16</v>
      </c>
      <c r="G2685" s="5">
        <f>IF(A2685="","",VLOOKUP($A2685,超越经验表!$A:$G,7,)-VLOOKUP($A$3-1,超越经验表!$A:$G,7,))</f>
        <v>3867</v>
      </c>
      <c r="H2685" s="5">
        <f t="shared" si="125"/>
        <v>2684</v>
      </c>
    </row>
    <row r="2686" spans="1:8" x14ac:dyDescent="0.2">
      <c r="A2686" s="11">
        <f t="shared" si="126"/>
        <v>2685</v>
      </c>
      <c r="B2686" s="6" t="str">
        <f>IF(A2686="","",VLOOKUP($A2686,超越经验表!$A:$B,2,))</f>
        <v>24.67万亿</v>
      </c>
      <c r="C2686" s="6">
        <f>IF(A2686="","",VLOOKUP($A2686,超越经验表!$A:$C,3,))</f>
        <v>24672000000000</v>
      </c>
      <c r="D2686" s="6">
        <f>IF(A2686="","",VLOOKUP($A2686,超越经验表!$A:$D,4,))</f>
        <v>2</v>
      </c>
      <c r="E2686" s="6" t="str">
        <f t="shared" si="124"/>
        <v>3.03万兆</v>
      </c>
      <c r="F2686" s="6">
        <f>IF(A2686="","",VLOOKUP($A2686,超越经验表!$A:$F,6,)-VLOOKUP($A$3-1,超越经验表!$A:$F,6,))</f>
        <v>3.0334929370387048E+16</v>
      </c>
      <c r="G2686" s="6">
        <f>IF(A2686="","",VLOOKUP($A2686,超越经验表!$A:$G,7,)-VLOOKUP($A$3-1,超越经验表!$A:$G,7,))</f>
        <v>3869</v>
      </c>
      <c r="H2686" s="6">
        <f t="shared" si="125"/>
        <v>2685</v>
      </c>
    </row>
    <row r="2687" spans="1:8" x14ac:dyDescent="0.2">
      <c r="A2687" s="5">
        <f t="shared" si="126"/>
        <v>2686</v>
      </c>
      <c r="B2687" s="5" t="str">
        <f>IF(A2687="","",VLOOKUP($A2687,超越经验表!$A:$B,2,))</f>
        <v>24.68万亿</v>
      </c>
      <c r="C2687" s="5">
        <f>IF(A2687="","",VLOOKUP($A2687,超越经验表!$A:$C,3,))</f>
        <v>24680000000000</v>
      </c>
      <c r="D2687" s="5">
        <f>IF(A2687="","",VLOOKUP($A2687,超越经验表!$A:$D,4,))</f>
        <v>2</v>
      </c>
      <c r="E2687" s="5" t="str">
        <f t="shared" si="124"/>
        <v>3.04万兆</v>
      </c>
      <c r="F2687" s="5">
        <f>IF(A2687="","",VLOOKUP($A2687,超越经验表!$A:$F,6,)-VLOOKUP($A$3-1,超越经验表!$A:$F,6,))</f>
        <v>3.0359601370387048E+16</v>
      </c>
      <c r="G2687" s="5">
        <f>IF(A2687="","",VLOOKUP($A2687,超越经验表!$A:$G,7,)-VLOOKUP($A$3-1,超越经验表!$A:$G,7,))</f>
        <v>3871</v>
      </c>
      <c r="H2687" s="5">
        <f t="shared" si="125"/>
        <v>2686</v>
      </c>
    </row>
    <row r="2688" spans="1:8" x14ac:dyDescent="0.2">
      <c r="A2688" s="11">
        <f t="shared" si="126"/>
        <v>2687</v>
      </c>
      <c r="B2688" s="6" t="str">
        <f>IF(A2688="","",VLOOKUP($A2688,超越经验表!$A:$B,2,))</f>
        <v>24.69万亿</v>
      </c>
      <c r="C2688" s="6">
        <f>IF(A2688="","",VLOOKUP($A2688,超越经验表!$A:$C,3,))</f>
        <v>24688000000000</v>
      </c>
      <c r="D2688" s="6">
        <f>IF(A2688="","",VLOOKUP($A2688,超越经验表!$A:$D,4,))</f>
        <v>2</v>
      </c>
      <c r="E2688" s="6" t="str">
        <f t="shared" si="124"/>
        <v>3.04万兆</v>
      </c>
      <c r="F2688" s="6">
        <f>IF(A2688="","",VLOOKUP($A2688,超越经验表!$A:$F,6,)-VLOOKUP($A$3-1,超越经验表!$A:$F,6,))</f>
        <v>3.0384281370387048E+16</v>
      </c>
      <c r="G2688" s="6">
        <f>IF(A2688="","",VLOOKUP($A2688,超越经验表!$A:$G,7,)-VLOOKUP($A$3-1,超越经验表!$A:$G,7,))</f>
        <v>3873</v>
      </c>
      <c r="H2688" s="6">
        <f t="shared" si="125"/>
        <v>2687</v>
      </c>
    </row>
    <row r="2689" spans="1:8" x14ac:dyDescent="0.2">
      <c r="A2689" s="5">
        <f t="shared" si="126"/>
        <v>2688</v>
      </c>
      <c r="B2689" s="5" t="str">
        <f>IF(A2689="","",VLOOKUP($A2689,超越经验表!$A:$B,2,))</f>
        <v>24.7万亿</v>
      </c>
      <c r="C2689" s="5">
        <f>IF(A2689="","",VLOOKUP($A2689,超越经验表!$A:$C,3,))</f>
        <v>24696000000000</v>
      </c>
      <c r="D2689" s="5">
        <f>IF(A2689="","",VLOOKUP($A2689,超越经验表!$A:$D,4,))</f>
        <v>2</v>
      </c>
      <c r="E2689" s="5" t="str">
        <f t="shared" si="124"/>
        <v>3.04万兆</v>
      </c>
      <c r="F2689" s="5">
        <f>IF(A2689="","",VLOOKUP($A2689,超越经验表!$A:$F,6,)-VLOOKUP($A$3-1,超越经验表!$A:$F,6,))</f>
        <v>3.0408969370387048E+16</v>
      </c>
      <c r="G2689" s="5">
        <f>IF(A2689="","",VLOOKUP($A2689,超越经验表!$A:$G,7,)-VLOOKUP($A$3-1,超越经验表!$A:$G,7,))</f>
        <v>3875</v>
      </c>
      <c r="H2689" s="5">
        <f t="shared" si="125"/>
        <v>2688</v>
      </c>
    </row>
    <row r="2690" spans="1:8" x14ac:dyDescent="0.2">
      <c r="A2690" s="11">
        <f t="shared" si="126"/>
        <v>2689</v>
      </c>
      <c r="B2690" s="6" t="str">
        <f>IF(A2690="","",VLOOKUP($A2690,超越经验表!$A:$B,2,))</f>
        <v>24.7万亿</v>
      </c>
      <c r="C2690" s="6">
        <f>IF(A2690="","",VLOOKUP($A2690,超越经验表!$A:$C,3,))</f>
        <v>24704000000000</v>
      </c>
      <c r="D2690" s="6">
        <f>IF(A2690="","",VLOOKUP($A2690,超越经验表!$A:$D,4,))</f>
        <v>2</v>
      </c>
      <c r="E2690" s="6" t="str">
        <f t="shared" si="124"/>
        <v>3.04万兆</v>
      </c>
      <c r="F2690" s="6">
        <f>IF(A2690="","",VLOOKUP($A2690,超越经验表!$A:$F,6,)-VLOOKUP($A$3-1,超越经验表!$A:$F,6,))</f>
        <v>3.0433665370387048E+16</v>
      </c>
      <c r="G2690" s="6">
        <f>IF(A2690="","",VLOOKUP($A2690,超越经验表!$A:$G,7,)-VLOOKUP($A$3-1,超越经验表!$A:$G,7,))</f>
        <v>3877</v>
      </c>
      <c r="H2690" s="6">
        <f t="shared" si="125"/>
        <v>2689</v>
      </c>
    </row>
    <row r="2691" spans="1:8" x14ac:dyDescent="0.2">
      <c r="A2691" s="5">
        <f t="shared" si="126"/>
        <v>2690</v>
      </c>
      <c r="B2691" s="5" t="str">
        <f>IF(A2691="","",VLOOKUP($A2691,超越经验表!$A:$B,2,))</f>
        <v>24.71万亿</v>
      </c>
      <c r="C2691" s="5">
        <f>IF(A2691="","",VLOOKUP($A2691,超越经验表!$A:$C,3,))</f>
        <v>24712000000000</v>
      </c>
      <c r="D2691" s="5">
        <f>IF(A2691="","",VLOOKUP($A2691,超越经验表!$A:$D,4,))</f>
        <v>2</v>
      </c>
      <c r="E2691" s="5" t="str">
        <f t="shared" si="124"/>
        <v>3.05万兆</v>
      </c>
      <c r="F2691" s="5">
        <f>IF(A2691="","",VLOOKUP($A2691,超越经验表!$A:$F,6,)-VLOOKUP($A$3-1,超越经验表!$A:$F,6,))</f>
        <v>3.0458369370387048E+16</v>
      </c>
      <c r="G2691" s="5">
        <f>IF(A2691="","",VLOOKUP($A2691,超越经验表!$A:$G,7,)-VLOOKUP($A$3-1,超越经验表!$A:$G,7,))</f>
        <v>3879</v>
      </c>
      <c r="H2691" s="5">
        <f t="shared" si="125"/>
        <v>2690</v>
      </c>
    </row>
    <row r="2692" spans="1:8" x14ac:dyDescent="0.2">
      <c r="A2692" s="11">
        <f t="shared" si="126"/>
        <v>2691</v>
      </c>
      <c r="B2692" s="6" t="str">
        <f>IF(A2692="","",VLOOKUP($A2692,超越经验表!$A:$B,2,))</f>
        <v>24.72万亿</v>
      </c>
      <c r="C2692" s="6">
        <f>IF(A2692="","",VLOOKUP($A2692,超越经验表!$A:$C,3,))</f>
        <v>24720000000000</v>
      </c>
      <c r="D2692" s="6">
        <f>IF(A2692="","",VLOOKUP($A2692,超越经验表!$A:$D,4,))</f>
        <v>2</v>
      </c>
      <c r="E2692" s="6" t="str">
        <f t="shared" si="124"/>
        <v>3.05万兆</v>
      </c>
      <c r="F2692" s="6">
        <f>IF(A2692="","",VLOOKUP($A2692,超越经验表!$A:$F,6,)-VLOOKUP($A$3-1,超越经验表!$A:$F,6,))</f>
        <v>3.0483081370387048E+16</v>
      </c>
      <c r="G2692" s="6">
        <f>IF(A2692="","",VLOOKUP($A2692,超越经验表!$A:$G,7,)-VLOOKUP($A$3-1,超越经验表!$A:$G,7,))</f>
        <v>3881</v>
      </c>
      <c r="H2692" s="6">
        <f t="shared" si="125"/>
        <v>2691</v>
      </c>
    </row>
    <row r="2693" spans="1:8" x14ac:dyDescent="0.2">
      <c r="A2693" s="5">
        <f t="shared" si="126"/>
        <v>2692</v>
      </c>
      <c r="B2693" s="5" t="str">
        <f>IF(A2693="","",VLOOKUP($A2693,超越经验表!$A:$B,2,))</f>
        <v>24.73万亿</v>
      </c>
      <c r="C2693" s="5">
        <f>IF(A2693="","",VLOOKUP($A2693,超越经验表!$A:$C,3,))</f>
        <v>24728000000000</v>
      </c>
      <c r="D2693" s="5">
        <f>IF(A2693="","",VLOOKUP($A2693,超越经验表!$A:$D,4,))</f>
        <v>2</v>
      </c>
      <c r="E2693" s="5" t="str">
        <f t="shared" ref="E2693:E2756" si="127">IF(A2693="","",IF(F2693&gt;9999999999999990,ROUND(F2693/10000000000000000,2)&amp;"万兆",IF(F2693&gt;999999999999,ROUND(F2693/1000000000000,2)&amp;"万亿",IF(F2693&gt;99999999,ROUND(F2693/100000000,2)&amp;"亿",ROUND(F2693/10000,2)&amp;"万"))))</f>
        <v>3.05万兆</v>
      </c>
      <c r="F2693" s="5">
        <f>IF(A2693="","",VLOOKUP($A2693,超越经验表!$A:$F,6,)-VLOOKUP($A$3-1,超越经验表!$A:$F,6,))</f>
        <v>3.0507801370387048E+16</v>
      </c>
      <c r="G2693" s="5">
        <f>IF(A2693="","",VLOOKUP($A2693,超越经验表!$A:$G,7,)-VLOOKUP($A$3-1,超越经验表!$A:$G,7,))</f>
        <v>3883</v>
      </c>
      <c r="H2693" s="5">
        <f t="shared" ref="H2693:H2756" si="128">A2693</f>
        <v>2692</v>
      </c>
    </row>
    <row r="2694" spans="1:8" x14ac:dyDescent="0.2">
      <c r="A2694" s="11">
        <f t="shared" si="126"/>
        <v>2693</v>
      </c>
      <c r="B2694" s="6" t="str">
        <f>IF(A2694="","",VLOOKUP($A2694,超越经验表!$A:$B,2,))</f>
        <v>24.74万亿</v>
      </c>
      <c r="C2694" s="6">
        <f>IF(A2694="","",VLOOKUP($A2694,超越经验表!$A:$C,3,))</f>
        <v>24736000000000</v>
      </c>
      <c r="D2694" s="6">
        <f>IF(A2694="","",VLOOKUP($A2694,超越经验表!$A:$D,4,))</f>
        <v>2</v>
      </c>
      <c r="E2694" s="6" t="str">
        <f t="shared" si="127"/>
        <v>3.05万兆</v>
      </c>
      <c r="F2694" s="6">
        <f>IF(A2694="","",VLOOKUP($A2694,超越经验表!$A:$F,6,)-VLOOKUP($A$3-1,超越经验表!$A:$F,6,))</f>
        <v>3.0532529370387048E+16</v>
      </c>
      <c r="G2694" s="6">
        <f>IF(A2694="","",VLOOKUP($A2694,超越经验表!$A:$G,7,)-VLOOKUP($A$3-1,超越经验表!$A:$G,7,))</f>
        <v>3885</v>
      </c>
      <c r="H2694" s="6">
        <f t="shared" si="128"/>
        <v>2693</v>
      </c>
    </row>
    <row r="2695" spans="1:8" x14ac:dyDescent="0.2">
      <c r="A2695" s="5">
        <f t="shared" ref="A2695:A2758" si="129">IF(A2694="","",IF(A2694+1&lt;=4000,A2694+1,""))</f>
        <v>2694</v>
      </c>
      <c r="B2695" s="5" t="str">
        <f>IF(A2695="","",VLOOKUP($A2695,超越经验表!$A:$B,2,))</f>
        <v>24.74万亿</v>
      </c>
      <c r="C2695" s="5">
        <f>IF(A2695="","",VLOOKUP($A2695,超越经验表!$A:$C,3,))</f>
        <v>24744000000000</v>
      </c>
      <c r="D2695" s="5">
        <f>IF(A2695="","",VLOOKUP($A2695,超越经验表!$A:$D,4,))</f>
        <v>2</v>
      </c>
      <c r="E2695" s="5" t="str">
        <f t="shared" si="127"/>
        <v>3.06万兆</v>
      </c>
      <c r="F2695" s="5">
        <f>IF(A2695="","",VLOOKUP($A2695,超越经验表!$A:$F,6,)-VLOOKUP($A$3-1,超越经验表!$A:$F,6,))</f>
        <v>3.0557265370387048E+16</v>
      </c>
      <c r="G2695" s="5">
        <f>IF(A2695="","",VLOOKUP($A2695,超越经验表!$A:$G,7,)-VLOOKUP($A$3-1,超越经验表!$A:$G,7,))</f>
        <v>3887</v>
      </c>
      <c r="H2695" s="5">
        <f t="shared" si="128"/>
        <v>2694</v>
      </c>
    </row>
    <row r="2696" spans="1:8" x14ac:dyDescent="0.2">
      <c r="A2696" s="11">
        <f t="shared" si="129"/>
        <v>2695</v>
      </c>
      <c r="B2696" s="6" t="str">
        <f>IF(A2696="","",VLOOKUP($A2696,超越经验表!$A:$B,2,))</f>
        <v>24.75万亿</v>
      </c>
      <c r="C2696" s="6">
        <f>IF(A2696="","",VLOOKUP($A2696,超越经验表!$A:$C,3,))</f>
        <v>24752000000000</v>
      </c>
      <c r="D2696" s="6">
        <f>IF(A2696="","",VLOOKUP($A2696,超越经验表!$A:$D,4,))</f>
        <v>2</v>
      </c>
      <c r="E2696" s="6" t="str">
        <f t="shared" si="127"/>
        <v>3.06万兆</v>
      </c>
      <c r="F2696" s="6">
        <f>IF(A2696="","",VLOOKUP($A2696,超越经验表!$A:$F,6,)-VLOOKUP($A$3-1,超越经验表!$A:$F,6,))</f>
        <v>3.0582009370387048E+16</v>
      </c>
      <c r="G2696" s="6">
        <f>IF(A2696="","",VLOOKUP($A2696,超越经验表!$A:$G,7,)-VLOOKUP($A$3-1,超越经验表!$A:$G,7,))</f>
        <v>3889</v>
      </c>
      <c r="H2696" s="6">
        <f t="shared" si="128"/>
        <v>2695</v>
      </c>
    </row>
    <row r="2697" spans="1:8" x14ac:dyDescent="0.2">
      <c r="A2697" s="5">
        <f t="shared" si="129"/>
        <v>2696</v>
      </c>
      <c r="B2697" s="5" t="str">
        <f>IF(A2697="","",VLOOKUP($A2697,超越经验表!$A:$B,2,))</f>
        <v>24.76万亿</v>
      </c>
      <c r="C2697" s="5">
        <f>IF(A2697="","",VLOOKUP($A2697,超越经验表!$A:$C,3,))</f>
        <v>24760000000000</v>
      </c>
      <c r="D2697" s="5">
        <f>IF(A2697="","",VLOOKUP($A2697,超越经验表!$A:$D,4,))</f>
        <v>2</v>
      </c>
      <c r="E2697" s="5" t="str">
        <f t="shared" si="127"/>
        <v>3.06万兆</v>
      </c>
      <c r="F2697" s="5">
        <f>IF(A2697="","",VLOOKUP($A2697,超越经验表!$A:$F,6,)-VLOOKUP($A$3-1,超越经验表!$A:$F,6,))</f>
        <v>3.0606761370387048E+16</v>
      </c>
      <c r="G2697" s="5">
        <f>IF(A2697="","",VLOOKUP($A2697,超越经验表!$A:$G,7,)-VLOOKUP($A$3-1,超越经验表!$A:$G,7,))</f>
        <v>3891</v>
      </c>
      <c r="H2697" s="5">
        <f t="shared" si="128"/>
        <v>2696</v>
      </c>
    </row>
    <row r="2698" spans="1:8" x14ac:dyDescent="0.2">
      <c r="A2698" s="11">
        <f t="shared" si="129"/>
        <v>2697</v>
      </c>
      <c r="B2698" s="6" t="str">
        <f>IF(A2698="","",VLOOKUP($A2698,超越经验表!$A:$B,2,))</f>
        <v>24.77万亿</v>
      </c>
      <c r="C2698" s="6">
        <f>IF(A2698="","",VLOOKUP($A2698,超越经验表!$A:$C,3,))</f>
        <v>24768000000000</v>
      </c>
      <c r="D2698" s="6">
        <f>IF(A2698="","",VLOOKUP($A2698,超越经验表!$A:$D,4,))</f>
        <v>2</v>
      </c>
      <c r="E2698" s="6" t="str">
        <f t="shared" si="127"/>
        <v>3.06万兆</v>
      </c>
      <c r="F2698" s="6">
        <f>IF(A2698="","",VLOOKUP($A2698,超越经验表!$A:$F,6,)-VLOOKUP($A$3-1,超越经验表!$A:$F,6,))</f>
        <v>3.0631521370387048E+16</v>
      </c>
      <c r="G2698" s="6">
        <f>IF(A2698="","",VLOOKUP($A2698,超越经验表!$A:$G,7,)-VLOOKUP($A$3-1,超越经验表!$A:$G,7,))</f>
        <v>3893</v>
      </c>
      <c r="H2698" s="6">
        <f t="shared" si="128"/>
        <v>2697</v>
      </c>
    </row>
    <row r="2699" spans="1:8" x14ac:dyDescent="0.2">
      <c r="A2699" s="5">
        <f t="shared" si="129"/>
        <v>2698</v>
      </c>
      <c r="B2699" s="5" t="str">
        <f>IF(A2699="","",VLOOKUP($A2699,超越经验表!$A:$B,2,))</f>
        <v>24.78万亿</v>
      </c>
      <c r="C2699" s="5">
        <f>IF(A2699="","",VLOOKUP($A2699,超越经验表!$A:$C,3,))</f>
        <v>24776000000000</v>
      </c>
      <c r="D2699" s="5">
        <f>IF(A2699="","",VLOOKUP($A2699,超越经验表!$A:$D,4,))</f>
        <v>2</v>
      </c>
      <c r="E2699" s="5" t="str">
        <f t="shared" si="127"/>
        <v>3.07万兆</v>
      </c>
      <c r="F2699" s="5">
        <f>IF(A2699="","",VLOOKUP($A2699,超越经验表!$A:$F,6,)-VLOOKUP($A$3-1,超越经验表!$A:$F,6,))</f>
        <v>3.0656289370387048E+16</v>
      </c>
      <c r="G2699" s="5">
        <f>IF(A2699="","",VLOOKUP($A2699,超越经验表!$A:$G,7,)-VLOOKUP($A$3-1,超越经验表!$A:$G,7,))</f>
        <v>3895</v>
      </c>
      <c r="H2699" s="5">
        <f t="shared" si="128"/>
        <v>2698</v>
      </c>
    </row>
    <row r="2700" spans="1:8" x14ac:dyDescent="0.2">
      <c r="A2700" s="11">
        <f t="shared" si="129"/>
        <v>2699</v>
      </c>
      <c r="B2700" s="6" t="str">
        <f>IF(A2700="","",VLOOKUP($A2700,超越经验表!$A:$B,2,))</f>
        <v>24.78万亿</v>
      </c>
      <c r="C2700" s="6">
        <f>IF(A2700="","",VLOOKUP($A2700,超越经验表!$A:$C,3,))</f>
        <v>24784000000000</v>
      </c>
      <c r="D2700" s="6">
        <f>IF(A2700="","",VLOOKUP($A2700,超越经验表!$A:$D,4,))</f>
        <v>2</v>
      </c>
      <c r="E2700" s="6" t="str">
        <f t="shared" si="127"/>
        <v>3.07万兆</v>
      </c>
      <c r="F2700" s="6">
        <f>IF(A2700="","",VLOOKUP($A2700,超越经验表!$A:$F,6,)-VLOOKUP($A$3-1,超越经验表!$A:$F,6,))</f>
        <v>3.0681065370387048E+16</v>
      </c>
      <c r="G2700" s="6">
        <f>IF(A2700="","",VLOOKUP($A2700,超越经验表!$A:$G,7,)-VLOOKUP($A$3-1,超越经验表!$A:$G,7,))</f>
        <v>3897</v>
      </c>
      <c r="H2700" s="6">
        <f t="shared" si="128"/>
        <v>2699</v>
      </c>
    </row>
    <row r="2701" spans="1:8" x14ac:dyDescent="0.2">
      <c r="A2701" s="5">
        <f t="shared" si="129"/>
        <v>2700</v>
      </c>
      <c r="B2701" s="5" t="str">
        <f>IF(A2701="","",VLOOKUP($A2701,超越经验表!$A:$B,2,))</f>
        <v>24.79万亿</v>
      </c>
      <c r="C2701" s="5">
        <f>IF(A2701="","",VLOOKUP($A2701,超越经验表!$A:$C,3,))</f>
        <v>24792000000000</v>
      </c>
      <c r="D2701" s="5">
        <f>IF(A2701="","",VLOOKUP($A2701,超越经验表!$A:$D,4,))</f>
        <v>2</v>
      </c>
      <c r="E2701" s="5" t="str">
        <f t="shared" si="127"/>
        <v>3.07万兆</v>
      </c>
      <c r="F2701" s="5">
        <f>IF(A2701="","",VLOOKUP($A2701,超越经验表!$A:$F,6,)-VLOOKUP($A$3-1,超越经验表!$A:$F,6,))</f>
        <v>3.0705849370387048E+16</v>
      </c>
      <c r="G2701" s="5">
        <f>IF(A2701="","",VLOOKUP($A2701,超越经验表!$A:$G,7,)-VLOOKUP($A$3-1,超越经验表!$A:$G,7,))</f>
        <v>3899</v>
      </c>
      <c r="H2701" s="5">
        <f t="shared" si="128"/>
        <v>2700</v>
      </c>
    </row>
    <row r="2702" spans="1:8" x14ac:dyDescent="0.2">
      <c r="A2702" s="11">
        <f t="shared" si="129"/>
        <v>2701</v>
      </c>
      <c r="B2702" s="6" t="str">
        <f>IF(A2702="","",VLOOKUP($A2702,超越经验表!$A:$B,2,))</f>
        <v>24.8万亿</v>
      </c>
      <c r="C2702" s="6">
        <f>IF(A2702="","",VLOOKUP($A2702,超越经验表!$A:$C,3,))</f>
        <v>24800000000000</v>
      </c>
      <c r="D2702" s="6">
        <f>IF(A2702="","",VLOOKUP($A2702,超越经验表!$A:$D,4,))</f>
        <v>2</v>
      </c>
      <c r="E2702" s="6" t="str">
        <f t="shared" si="127"/>
        <v>3.07万兆</v>
      </c>
      <c r="F2702" s="6">
        <f>IF(A2702="","",VLOOKUP($A2702,超越经验表!$A:$F,6,)-VLOOKUP($A$3-1,超越经验表!$A:$F,6,))</f>
        <v>3.0730641370387048E+16</v>
      </c>
      <c r="G2702" s="6">
        <f>IF(A2702="","",VLOOKUP($A2702,超越经验表!$A:$G,7,)-VLOOKUP($A$3-1,超越经验表!$A:$G,7,))</f>
        <v>3901</v>
      </c>
      <c r="H2702" s="6">
        <f t="shared" si="128"/>
        <v>2701</v>
      </c>
    </row>
    <row r="2703" spans="1:8" x14ac:dyDescent="0.2">
      <c r="A2703" s="5">
        <f t="shared" si="129"/>
        <v>2702</v>
      </c>
      <c r="B2703" s="5" t="str">
        <f>IF(A2703="","",VLOOKUP($A2703,超越经验表!$A:$B,2,))</f>
        <v>24.81万亿</v>
      </c>
      <c r="C2703" s="5">
        <f>IF(A2703="","",VLOOKUP($A2703,超越经验表!$A:$C,3,))</f>
        <v>24808000000000</v>
      </c>
      <c r="D2703" s="5">
        <f>IF(A2703="","",VLOOKUP($A2703,超越经验表!$A:$D,4,))</f>
        <v>2</v>
      </c>
      <c r="E2703" s="5" t="str">
        <f t="shared" si="127"/>
        <v>3.08万兆</v>
      </c>
      <c r="F2703" s="5">
        <f>IF(A2703="","",VLOOKUP($A2703,超越经验表!$A:$F,6,)-VLOOKUP($A$3-1,超越经验表!$A:$F,6,))</f>
        <v>3.0755441370387048E+16</v>
      </c>
      <c r="G2703" s="5">
        <f>IF(A2703="","",VLOOKUP($A2703,超越经验表!$A:$G,7,)-VLOOKUP($A$3-1,超越经验表!$A:$G,7,))</f>
        <v>3903</v>
      </c>
      <c r="H2703" s="5">
        <f t="shared" si="128"/>
        <v>2702</v>
      </c>
    </row>
    <row r="2704" spans="1:8" x14ac:dyDescent="0.2">
      <c r="A2704" s="11">
        <f t="shared" si="129"/>
        <v>2703</v>
      </c>
      <c r="B2704" s="6" t="str">
        <f>IF(A2704="","",VLOOKUP($A2704,超越经验表!$A:$B,2,))</f>
        <v>24.82万亿</v>
      </c>
      <c r="C2704" s="6">
        <f>IF(A2704="","",VLOOKUP($A2704,超越经验表!$A:$C,3,))</f>
        <v>24816000000000</v>
      </c>
      <c r="D2704" s="6">
        <f>IF(A2704="","",VLOOKUP($A2704,超越经验表!$A:$D,4,))</f>
        <v>2</v>
      </c>
      <c r="E2704" s="6" t="str">
        <f t="shared" si="127"/>
        <v>3.08万兆</v>
      </c>
      <c r="F2704" s="6">
        <f>IF(A2704="","",VLOOKUP($A2704,超越经验表!$A:$F,6,)-VLOOKUP($A$3-1,超越经验表!$A:$F,6,))</f>
        <v>3.0780249370387048E+16</v>
      </c>
      <c r="G2704" s="6">
        <f>IF(A2704="","",VLOOKUP($A2704,超越经验表!$A:$G,7,)-VLOOKUP($A$3-1,超越经验表!$A:$G,7,))</f>
        <v>3905</v>
      </c>
      <c r="H2704" s="6">
        <f t="shared" si="128"/>
        <v>2703</v>
      </c>
    </row>
    <row r="2705" spans="1:8" x14ac:dyDescent="0.2">
      <c r="A2705" s="5">
        <f t="shared" si="129"/>
        <v>2704</v>
      </c>
      <c r="B2705" s="5" t="str">
        <f>IF(A2705="","",VLOOKUP($A2705,超越经验表!$A:$B,2,))</f>
        <v>24.82万亿</v>
      </c>
      <c r="C2705" s="5">
        <f>IF(A2705="","",VLOOKUP($A2705,超越经验表!$A:$C,3,))</f>
        <v>24824000000000</v>
      </c>
      <c r="D2705" s="5">
        <f>IF(A2705="","",VLOOKUP($A2705,超越经验表!$A:$D,4,))</f>
        <v>2</v>
      </c>
      <c r="E2705" s="5" t="str">
        <f t="shared" si="127"/>
        <v>3.08万兆</v>
      </c>
      <c r="F2705" s="5">
        <f>IF(A2705="","",VLOOKUP($A2705,超越经验表!$A:$F,6,)-VLOOKUP($A$3-1,超越经验表!$A:$F,6,))</f>
        <v>3.0805065370387048E+16</v>
      </c>
      <c r="G2705" s="5">
        <f>IF(A2705="","",VLOOKUP($A2705,超越经验表!$A:$G,7,)-VLOOKUP($A$3-1,超越经验表!$A:$G,7,))</f>
        <v>3907</v>
      </c>
      <c r="H2705" s="5">
        <f t="shared" si="128"/>
        <v>2704</v>
      </c>
    </row>
    <row r="2706" spans="1:8" x14ac:dyDescent="0.2">
      <c r="A2706" s="11">
        <f t="shared" si="129"/>
        <v>2705</v>
      </c>
      <c r="B2706" s="6" t="str">
        <f>IF(A2706="","",VLOOKUP($A2706,超越经验表!$A:$B,2,))</f>
        <v>24.83万亿</v>
      </c>
      <c r="C2706" s="6">
        <f>IF(A2706="","",VLOOKUP($A2706,超越经验表!$A:$C,3,))</f>
        <v>24832000000000</v>
      </c>
      <c r="D2706" s="6">
        <f>IF(A2706="","",VLOOKUP($A2706,超越经验表!$A:$D,4,))</f>
        <v>2</v>
      </c>
      <c r="E2706" s="6" t="str">
        <f t="shared" si="127"/>
        <v>3.08万兆</v>
      </c>
      <c r="F2706" s="6">
        <f>IF(A2706="","",VLOOKUP($A2706,超越经验表!$A:$F,6,)-VLOOKUP($A$3-1,超越经验表!$A:$F,6,))</f>
        <v>3.0829889370387048E+16</v>
      </c>
      <c r="G2706" s="6">
        <f>IF(A2706="","",VLOOKUP($A2706,超越经验表!$A:$G,7,)-VLOOKUP($A$3-1,超越经验表!$A:$G,7,))</f>
        <v>3909</v>
      </c>
      <c r="H2706" s="6">
        <f t="shared" si="128"/>
        <v>2705</v>
      </c>
    </row>
    <row r="2707" spans="1:8" x14ac:dyDescent="0.2">
      <c r="A2707" s="5">
        <f t="shared" si="129"/>
        <v>2706</v>
      </c>
      <c r="B2707" s="5" t="str">
        <f>IF(A2707="","",VLOOKUP($A2707,超越经验表!$A:$B,2,))</f>
        <v>24.84万亿</v>
      </c>
      <c r="C2707" s="5">
        <f>IF(A2707="","",VLOOKUP($A2707,超越经验表!$A:$C,3,))</f>
        <v>24840000000000</v>
      </c>
      <c r="D2707" s="5">
        <f>IF(A2707="","",VLOOKUP($A2707,超越经验表!$A:$D,4,))</f>
        <v>2</v>
      </c>
      <c r="E2707" s="5" t="str">
        <f t="shared" si="127"/>
        <v>3.09万兆</v>
      </c>
      <c r="F2707" s="5">
        <f>IF(A2707="","",VLOOKUP($A2707,超越经验表!$A:$F,6,)-VLOOKUP($A$3-1,超越经验表!$A:$F,6,))</f>
        <v>3.0854721370387048E+16</v>
      </c>
      <c r="G2707" s="5">
        <f>IF(A2707="","",VLOOKUP($A2707,超越经验表!$A:$G,7,)-VLOOKUP($A$3-1,超越经验表!$A:$G,7,))</f>
        <v>3911</v>
      </c>
      <c r="H2707" s="5">
        <f t="shared" si="128"/>
        <v>2706</v>
      </c>
    </row>
    <row r="2708" spans="1:8" x14ac:dyDescent="0.2">
      <c r="A2708" s="11">
        <f t="shared" si="129"/>
        <v>2707</v>
      </c>
      <c r="B2708" s="6" t="str">
        <f>IF(A2708="","",VLOOKUP($A2708,超越经验表!$A:$B,2,))</f>
        <v>24.85万亿</v>
      </c>
      <c r="C2708" s="6">
        <f>IF(A2708="","",VLOOKUP($A2708,超越经验表!$A:$C,3,))</f>
        <v>24848000000000</v>
      </c>
      <c r="D2708" s="6">
        <f>IF(A2708="","",VLOOKUP($A2708,超越经验表!$A:$D,4,))</f>
        <v>2</v>
      </c>
      <c r="E2708" s="6" t="str">
        <f t="shared" si="127"/>
        <v>3.09万兆</v>
      </c>
      <c r="F2708" s="6">
        <f>IF(A2708="","",VLOOKUP($A2708,超越经验表!$A:$F,6,)-VLOOKUP($A$3-1,超越经验表!$A:$F,6,))</f>
        <v>3.0879561370387048E+16</v>
      </c>
      <c r="G2708" s="6">
        <f>IF(A2708="","",VLOOKUP($A2708,超越经验表!$A:$G,7,)-VLOOKUP($A$3-1,超越经验表!$A:$G,7,))</f>
        <v>3913</v>
      </c>
      <c r="H2708" s="6">
        <f t="shared" si="128"/>
        <v>2707</v>
      </c>
    </row>
    <row r="2709" spans="1:8" x14ac:dyDescent="0.2">
      <c r="A2709" s="5">
        <f t="shared" si="129"/>
        <v>2708</v>
      </c>
      <c r="B2709" s="5" t="str">
        <f>IF(A2709="","",VLOOKUP($A2709,超越经验表!$A:$B,2,))</f>
        <v>24.86万亿</v>
      </c>
      <c r="C2709" s="5">
        <f>IF(A2709="","",VLOOKUP($A2709,超越经验表!$A:$C,3,))</f>
        <v>24856000000000</v>
      </c>
      <c r="D2709" s="5">
        <f>IF(A2709="","",VLOOKUP($A2709,超越经验表!$A:$D,4,))</f>
        <v>2</v>
      </c>
      <c r="E2709" s="5" t="str">
        <f t="shared" si="127"/>
        <v>3.09万兆</v>
      </c>
      <c r="F2709" s="5">
        <f>IF(A2709="","",VLOOKUP($A2709,超越经验表!$A:$F,6,)-VLOOKUP($A$3-1,超越经验表!$A:$F,6,))</f>
        <v>3.0904409370387048E+16</v>
      </c>
      <c r="G2709" s="5">
        <f>IF(A2709="","",VLOOKUP($A2709,超越经验表!$A:$G,7,)-VLOOKUP($A$3-1,超越经验表!$A:$G,7,))</f>
        <v>3915</v>
      </c>
      <c r="H2709" s="5">
        <f t="shared" si="128"/>
        <v>2708</v>
      </c>
    </row>
    <row r="2710" spans="1:8" x14ac:dyDescent="0.2">
      <c r="A2710" s="11">
        <f t="shared" si="129"/>
        <v>2709</v>
      </c>
      <c r="B2710" s="6" t="str">
        <f>IF(A2710="","",VLOOKUP($A2710,超越经验表!$A:$B,2,))</f>
        <v>24.86万亿</v>
      </c>
      <c r="C2710" s="6">
        <f>IF(A2710="","",VLOOKUP($A2710,超越经验表!$A:$C,3,))</f>
        <v>24864000000000</v>
      </c>
      <c r="D2710" s="6">
        <f>IF(A2710="","",VLOOKUP($A2710,超越经验表!$A:$D,4,))</f>
        <v>2</v>
      </c>
      <c r="E2710" s="6" t="str">
        <f t="shared" si="127"/>
        <v>3.09万兆</v>
      </c>
      <c r="F2710" s="6">
        <f>IF(A2710="","",VLOOKUP($A2710,超越经验表!$A:$F,6,)-VLOOKUP($A$3-1,超越经验表!$A:$F,6,))</f>
        <v>3.0929265370387048E+16</v>
      </c>
      <c r="G2710" s="6">
        <f>IF(A2710="","",VLOOKUP($A2710,超越经验表!$A:$G,7,)-VLOOKUP($A$3-1,超越经验表!$A:$G,7,))</f>
        <v>3917</v>
      </c>
      <c r="H2710" s="6">
        <f t="shared" si="128"/>
        <v>2709</v>
      </c>
    </row>
    <row r="2711" spans="1:8" x14ac:dyDescent="0.2">
      <c r="A2711" s="5">
        <f t="shared" si="129"/>
        <v>2710</v>
      </c>
      <c r="B2711" s="5" t="str">
        <f>IF(A2711="","",VLOOKUP($A2711,超越经验表!$A:$B,2,))</f>
        <v>24.87万亿</v>
      </c>
      <c r="C2711" s="5">
        <f>IF(A2711="","",VLOOKUP($A2711,超越经验表!$A:$C,3,))</f>
        <v>24872000000000</v>
      </c>
      <c r="D2711" s="5">
        <f>IF(A2711="","",VLOOKUP($A2711,超越经验表!$A:$D,4,))</f>
        <v>2</v>
      </c>
      <c r="E2711" s="5" t="str">
        <f t="shared" si="127"/>
        <v>3.1万兆</v>
      </c>
      <c r="F2711" s="5">
        <f>IF(A2711="","",VLOOKUP($A2711,超越经验表!$A:$F,6,)-VLOOKUP($A$3-1,超越经验表!$A:$F,6,))</f>
        <v>3.0954129370387048E+16</v>
      </c>
      <c r="G2711" s="5">
        <f>IF(A2711="","",VLOOKUP($A2711,超越经验表!$A:$G,7,)-VLOOKUP($A$3-1,超越经验表!$A:$G,7,))</f>
        <v>3919</v>
      </c>
      <c r="H2711" s="5">
        <f t="shared" si="128"/>
        <v>2710</v>
      </c>
    </row>
    <row r="2712" spans="1:8" x14ac:dyDescent="0.2">
      <c r="A2712" s="11">
        <f t="shared" si="129"/>
        <v>2711</v>
      </c>
      <c r="B2712" s="6" t="str">
        <f>IF(A2712="","",VLOOKUP($A2712,超越经验表!$A:$B,2,))</f>
        <v>24.88万亿</v>
      </c>
      <c r="C2712" s="6">
        <f>IF(A2712="","",VLOOKUP($A2712,超越经验表!$A:$C,3,))</f>
        <v>24880000000000</v>
      </c>
      <c r="D2712" s="6">
        <f>IF(A2712="","",VLOOKUP($A2712,超越经验表!$A:$D,4,))</f>
        <v>2</v>
      </c>
      <c r="E2712" s="6" t="str">
        <f t="shared" si="127"/>
        <v>3.1万兆</v>
      </c>
      <c r="F2712" s="6">
        <f>IF(A2712="","",VLOOKUP($A2712,超越经验表!$A:$F,6,)-VLOOKUP($A$3-1,超越经验表!$A:$F,6,))</f>
        <v>3.0979001370387048E+16</v>
      </c>
      <c r="G2712" s="6">
        <f>IF(A2712="","",VLOOKUP($A2712,超越经验表!$A:$G,7,)-VLOOKUP($A$3-1,超越经验表!$A:$G,7,))</f>
        <v>3921</v>
      </c>
      <c r="H2712" s="6">
        <f t="shared" si="128"/>
        <v>2711</v>
      </c>
    </row>
    <row r="2713" spans="1:8" x14ac:dyDescent="0.2">
      <c r="A2713" s="5">
        <f t="shared" si="129"/>
        <v>2712</v>
      </c>
      <c r="B2713" s="5" t="str">
        <f>IF(A2713="","",VLOOKUP($A2713,超越经验表!$A:$B,2,))</f>
        <v>24.89万亿</v>
      </c>
      <c r="C2713" s="5">
        <f>IF(A2713="","",VLOOKUP($A2713,超越经验表!$A:$C,3,))</f>
        <v>24888000000000</v>
      </c>
      <c r="D2713" s="5">
        <f>IF(A2713="","",VLOOKUP($A2713,超越经验表!$A:$D,4,))</f>
        <v>2</v>
      </c>
      <c r="E2713" s="5" t="str">
        <f t="shared" si="127"/>
        <v>3.1万兆</v>
      </c>
      <c r="F2713" s="5">
        <f>IF(A2713="","",VLOOKUP($A2713,超越经验表!$A:$F,6,)-VLOOKUP($A$3-1,超越经验表!$A:$F,6,))</f>
        <v>3.1003881370387048E+16</v>
      </c>
      <c r="G2713" s="5">
        <f>IF(A2713="","",VLOOKUP($A2713,超越经验表!$A:$G,7,)-VLOOKUP($A$3-1,超越经验表!$A:$G,7,))</f>
        <v>3923</v>
      </c>
      <c r="H2713" s="5">
        <f t="shared" si="128"/>
        <v>2712</v>
      </c>
    </row>
    <row r="2714" spans="1:8" x14ac:dyDescent="0.2">
      <c r="A2714" s="11">
        <f t="shared" si="129"/>
        <v>2713</v>
      </c>
      <c r="B2714" s="6" t="str">
        <f>IF(A2714="","",VLOOKUP($A2714,超越经验表!$A:$B,2,))</f>
        <v>24.9万亿</v>
      </c>
      <c r="C2714" s="6">
        <f>IF(A2714="","",VLOOKUP($A2714,超越经验表!$A:$C,3,))</f>
        <v>24896000000000</v>
      </c>
      <c r="D2714" s="6">
        <f>IF(A2714="","",VLOOKUP($A2714,超越经验表!$A:$D,4,))</f>
        <v>2</v>
      </c>
      <c r="E2714" s="6" t="str">
        <f t="shared" si="127"/>
        <v>3.1万兆</v>
      </c>
      <c r="F2714" s="6">
        <f>IF(A2714="","",VLOOKUP($A2714,超越经验表!$A:$F,6,)-VLOOKUP($A$3-1,超越经验表!$A:$F,6,))</f>
        <v>3.1028769370387048E+16</v>
      </c>
      <c r="G2714" s="6">
        <f>IF(A2714="","",VLOOKUP($A2714,超越经验表!$A:$G,7,)-VLOOKUP($A$3-1,超越经验表!$A:$G,7,))</f>
        <v>3925</v>
      </c>
      <c r="H2714" s="6">
        <f t="shared" si="128"/>
        <v>2713</v>
      </c>
    </row>
    <row r="2715" spans="1:8" x14ac:dyDescent="0.2">
      <c r="A2715" s="5">
        <f t="shared" si="129"/>
        <v>2714</v>
      </c>
      <c r="B2715" s="5" t="str">
        <f>IF(A2715="","",VLOOKUP($A2715,超越经验表!$A:$B,2,))</f>
        <v>24.9万亿</v>
      </c>
      <c r="C2715" s="5">
        <f>IF(A2715="","",VLOOKUP($A2715,超越经验表!$A:$C,3,))</f>
        <v>24904000000000</v>
      </c>
      <c r="D2715" s="5">
        <f>IF(A2715="","",VLOOKUP($A2715,超越经验表!$A:$D,4,))</f>
        <v>2</v>
      </c>
      <c r="E2715" s="5" t="str">
        <f t="shared" si="127"/>
        <v>3.11万兆</v>
      </c>
      <c r="F2715" s="5">
        <f>IF(A2715="","",VLOOKUP($A2715,超越经验表!$A:$F,6,)-VLOOKUP($A$3-1,超越经验表!$A:$F,6,))</f>
        <v>3.1053665370387048E+16</v>
      </c>
      <c r="G2715" s="5">
        <f>IF(A2715="","",VLOOKUP($A2715,超越经验表!$A:$G,7,)-VLOOKUP($A$3-1,超越经验表!$A:$G,7,))</f>
        <v>3927</v>
      </c>
      <c r="H2715" s="5">
        <f t="shared" si="128"/>
        <v>2714</v>
      </c>
    </row>
    <row r="2716" spans="1:8" x14ac:dyDescent="0.2">
      <c r="A2716" s="11">
        <f t="shared" si="129"/>
        <v>2715</v>
      </c>
      <c r="B2716" s="6" t="str">
        <f>IF(A2716="","",VLOOKUP($A2716,超越经验表!$A:$B,2,))</f>
        <v>24.91万亿</v>
      </c>
      <c r="C2716" s="6">
        <f>IF(A2716="","",VLOOKUP($A2716,超越经验表!$A:$C,3,))</f>
        <v>24912000000000</v>
      </c>
      <c r="D2716" s="6">
        <f>IF(A2716="","",VLOOKUP($A2716,超越经验表!$A:$D,4,))</f>
        <v>2</v>
      </c>
      <c r="E2716" s="6" t="str">
        <f t="shared" si="127"/>
        <v>3.11万兆</v>
      </c>
      <c r="F2716" s="6">
        <f>IF(A2716="","",VLOOKUP($A2716,超越经验表!$A:$F,6,)-VLOOKUP($A$3-1,超越经验表!$A:$F,6,))</f>
        <v>3.1078569370387048E+16</v>
      </c>
      <c r="G2716" s="6">
        <f>IF(A2716="","",VLOOKUP($A2716,超越经验表!$A:$G,7,)-VLOOKUP($A$3-1,超越经验表!$A:$G,7,))</f>
        <v>3929</v>
      </c>
      <c r="H2716" s="6">
        <f t="shared" si="128"/>
        <v>2715</v>
      </c>
    </row>
    <row r="2717" spans="1:8" x14ac:dyDescent="0.2">
      <c r="A2717" s="5">
        <f t="shared" si="129"/>
        <v>2716</v>
      </c>
      <c r="B2717" s="5" t="str">
        <f>IF(A2717="","",VLOOKUP($A2717,超越经验表!$A:$B,2,))</f>
        <v>24.92万亿</v>
      </c>
      <c r="C2717" s="5">
        <f>IF(A2717="","",VLOOKUP($A2717,超越经验表!$A:$C,3,))</f>
        <v>24920000000000</v>
      </c>
      <c r="D2717" s="5">
        <f>IF(A2717="","",VLOOKUP($A2717,超越经验表!$A:$D,4,))</f>
        <v>2</v>
      </c>
      <c r="E2717" s="5" t="str">
        <f t="shared" si="127"/>
        <v>3.11万兆</v>
      </c>
      <c r="F2717" s="5">
        <f>IF(A2717="","",VLOOKUP($A2717,超越经验表!$A:$F,6,)-VLOOKUP($A$3-1,超越经验表!$A:$F,6,))</f>
        <v>3.1103481370387048E+16</v>
      </c>
      <c r="G2717" s="5">
        <f>IF(A2717="","",VLOOKUP($A2717,超越经验表!$A:$G,7,)-VLOOKUP($A$3-1,超越经验表!$A:$G,7,))</f>
        <v>3931</v>
      </c>
      <c r="H2717" s="5">
        <f t="shared" si="128"/>
        <v>2716</v>
      </c>
    </row>
    <row r="2718" spans="1:8" x14ac:dyDescent="0.2">
      <c r="A2718" s="11">
        <f t="shared" si="129"/>
        <v>2717</v>
      </c>
      <c r="B2718" s="6" t="str">
        <f>IF(A2718="","",VLOOKUP($A2718,超越经验表!$A:$B,2,))</f>
        <v>24.93万亿</v>
      </c>
      <c r="C2718" s="6">
        <f>IF(A2718="","",VLOOKUP($A2718,超越经验表!$A:$C,3,))</f>
        <v>24928000000000</v>
      </c>
      <c r="D2718" s="6">
        <f>IF(A2718="","",VLOOKUP($A2718,超越经验表!$A:$D,4,))</f>
        <v>2</v>
      </c>
      <c r="E2718" s="6" t="str">
        <f t="shared" si="127"/>
        <v>3.11万兆</v>
      </c>
      <c r="F2718" s="6">
        <f>IF(A2718="","",VLOOKUP($A2718,超越经验表!$A:$F,6,)-VLOOKUP($A$3-1,超越经验表!$A:$F,6,))</f>
        <v>3.1128401370387048E+16</v>
      </c>
      <c r="G2718" s="6">
        <f>IF(A2718="","",VLOOKUP($A2718,超越经验表!$A:$G,7,)-VLOOKUP($A$3-1,超越经验表!$A:$G,7,))</f>
        <v>3933</v>
      </c>
      <c r="H2718" s="6">
        <f t="shared" si="128"/>
        <v>2717</v>
      </c>
    </row>
    <row r="2719" spans="1:8" x14ac:dyDescent="0.2">
      <c r="A2719" s="5">
        <f t="shared" si="129"/>
        <v>2718</v>
      </c>
      <c r="B2719" s="5" t="str">
        <f>IF(A2719="","",VLOOKUP($A2719,超越经验表!$A:$B,2,))</f>
        <v>24.94万亿</v>
      </c>
      <c r="C2719" s="5">
        <f>IF(A2719="","",VLOOKUP($A2719,超越经验表!$A:$C,3,))</f>
        <v>24936000000000</v>
      </c>
      <c r="D2719" s="5">
        <f>IF(A2719="","",VLOOKUP($A2719,超越经验表!$A:$D,4,))</f>
        <v>2</v>
      </c>
      <c r="E2719" s="5" t="str">
        <f t="shared" si="127"/>
        <v>3.12万兆</v>
      </c>
      <c r="F2719" s="5">
        <f>IF(A2719="","",VLOOKUP($A2719,超越经验表!$A:$F,6,)-VLOOKUP($A$3-1,超越经验表!$A:$F,6,))</f>
        <v>3.1153329370387048E+16</v>
      </c>
      <c r="G2719" s="5">
        <f>IF(A2719="","",VLOOKUP($A2719,超越经验表!$A:$G,7,)-VLOOKUP($A$3-1,超越经验表!$A:$G,7,))</f>
        <v>3935</v>
      </c>
      <c r="H2719" s="5">
        <f t="shared" si="128"/>
        <v>2718</v>
      </c>
    </row>
    <row r="2720" spans="1:8" x14ac:dyDescent="0.2">
      <c r="A2720" s="11">
        <f t="shared" si="129"/>
        <v>2719</v>
      </c>
      <c r="B2720" s="6" t="str">
        <f>IF(A2720="","",VLOOKUP($A2720,超越经验表!$A:$B,2,))</f>
        <v>24.94万亿</v>
      </c>
      <c r="C2720" s="6">
        <f>IF(A2720="","",VLOOKUP($A2720,超越经验表!$A:$C,3,))</f>
        <v>24944000000000</v>
      </c>
      <c r="D2720" s="6">
        <f>IF(A2720="","",VLOOKUP($A2720,超越经验表!$A:$D,4,))</f>
        <v>2</v>
      </c>
      <c r="E2720" s="6" t="str">
        <f t="shared" si="127"/>
        <v>3.12万兆</v>
      </c>
      <c r="F2720" s="6">
        <f>IF(A2720="","",VLOOKUP($A2720,超越经验表!$A:$F,6,)-VLOOKUP($A$3-1,超越经验表!$A:$F,6,))</f>
        <v>3.1178265370387048E+16</v>
      </c>
      <c r="G2720" s="6">
        <f>IF(A2720="","",VLOOKUP($A2720,超越经验表!$A:$G,7,)-VLOOKUP($A$3-1,超越经验表!$A:$G,7,))</f>
        <v>3937</v>
      </c>
      <c r="H2720" s="6">
        <f t="shared" si="128"/>
        <v>2719</v>
      </c>
    </row>
    <row r="2721" spans="1:8" x14ac:dyDescent="0.2">
      <c r="A2721" s="5">
        <f t="shared" si="129"/>
        <v>2720</v>
      </c>
      <c r="B2721" s="5" t="str">
        <f>IF(A2721="","",VLOOKUP($A2721,超越经验表!$A:$B,2,))</f>
        <v>24.95万亿</v>
      </c>
      <c r="C2721" s="5">
        <f>IF(A2721="","",VLOOKUP($A2721,超越经验表!$A:$C,3,))</f>
        <v>24952000000000</v>
      </c>
      <c r="D2721" s="5">
        <f>IF(A2721="","",VLOOKUP($A2721,超越经验表!$A:$D,4,))</f>
        <v>2</v>
      </c>
      <c r="E2721" s="5" t="str">
        <f t="shared" si="127"/>
        <v>3.12万兆</v>
      </c>
      <c r="F2721" s="5">
        <f>IF(A2721="","",VLOOKUP($A2721,超越经验表!$A:$F,6,)-VLOOKUP($A$3-1,超越经验表!$A:$F,6,))</f>
        <v>3.1203209370387048E+16</v>
      </c>
      <c r="G2721" s="5">
        <f>IF(A2721="","",VLOOKUP($A2721,超越经验表!$A:$G,7,)-VLOOKUP($A$3-1,超越经验表!$A:$G,7,))</f>
        <v>3939</v>
      </c>
      <c r="H2721" s="5">
        <f t="shared" si="128"/>
        <v>2720</v>
      </c>
    </row>
    <row r="2722" spans="1:8" x14ac:dyDescent="0.2">
      <c r="A2722" s="11">
        <f t="shared" si="129"/>
        <v>2721</v>
      </c>
      <c r="B2722" s="6" t="str">
        <f>IF(A2722="","",VLOOKUP($A2722,超越经验表!$A:$B,2,))</f>
        <v>24.96万亿</v>
      </c>
      <c r="C2722" s="6">
        <f>IF(A2722="","",VLOOKUP($A2722,超越经验表!$A:$C,3,))</f>
        <v>24960000000000</v>
      </c>
      <c r="D2722" s="6">
        <f>IF(A2722="","",VLOOKUP($A2722,超越经验表!$A:$D,4,))</f>
        <v>2</v>
      </c>
      <c r="E2722" s="6" t="str">
        <f t="shared" si="127"/>
        <v>3.12万兆</v>
      </c>
      <c r="F2722" s="6">
        <f>IF(A2722="","",VLOOKUP($A2722,超越经验表!$A:$F,6,)-VLOOKUP($A$3-1,超越经验表!$A:$F,6,))</f>
        <v>3.1228161370387048E+16</v>
      </c>
      <c r="G2722" s="6">
        <f>IF(A2722="","",VLOOKUP($A2722,超越经验表!$A:$G,7,)-VLOOKUP($A$3-1,超越经验表!$A:$G,7,))</f>
        <v>3941</v>
      </c>
      <c r="H2722" s="6">
        <f t="shared" si="128"/>
        <v>2721</v>
      </c>
    </row>
    <row r="2723" spans="1:8" x14ac:dyDescent="0.2">
      <c r="A2723" s="5">
        <f t="shared" si="129"/>
        <v>2722</v>
      </c>
      <c r="B2723" s="5" t="str">
        <f>IF(A2723="","",VLOOKUP($A2723,超越经验表!$A:$B,2,))</f>
        <v>24.97万亿</v>
      </c>
      <c r="C2723" s="5">
        <f>IF(A2723="","",VLOOKUP($A2723,超越经验表!$A:$C,3,))</f>
        <v>24968000000000</v>
      </c>
      <c r="D2723" s="5">
        <f>IF(A2723="","",VLOOKUP($A2723,超越经验表!$A:$D,4,))</f>
        <v>2</v>
      </c>
      <c r="E2723" s="5" t="str">
        <f t="shared" si="127"/>
        <v>3.13万兆</v>
      </c>
      <c r="F2723" s="5">
        <f>IF(A2723="","",VLOOKUP($A2723,超越经验表!$A:$F,6,)-VLOOKUP($A$3-1,超越经验表!$A:$F,6,))</f>
        <v>3.1253121370387048E+16</v>
      </c>
      <c r="G2723" s="5">
        <f>IF(A2723="","",VLOOKUP($A2723,超越经验表!$A:$G,7,)-VLOOKUP($A$3-1,超越经验表!$A:$G,7,))</f>
        <v>3943</v>
      </c>
      <c r="H2723" s="5">
        <f t="shared" si="128"/>
        <v>2722</v>
      </c>
    </row>
    <row r="2724" spans="1:8" x14ac:dyDescent="0.2">
      <c r="A2724" s="11">
        <f t="shared" si="129"/>
        <v>2723</v>
      </c>
      <c r="B2724" s="6" t="str">
        <f>IF(A2724="","",VLOOKUP($A2724,超越经验表!$A:$B,2,))</f>
        <v>24.98万亿</v>
      </c>
      <c r="C2724" s="6">
        <f>IF(A2724="","",VLOOKUP($A2724,超越经验表!$A:$C,3,))</f>
        <v>24976000000000</v>
      </c>
      <c r="D2724" s="6">
        <f>IF(A2724="","",VLOOKUP($A2724,超越经验表!$A:$D,4,))</f>
        <v>2</v>
      </c>
      <c r="E2724" s="6" t="str">
        <f t="shared" si="127"/>
        <v>3.13万兆</v>
      </c>
      <c r="F2724" s="6">
        <f>IF(A2724="","",VLOOKUP($A2724,超越经验表!$A:$F,6,)-VLOOKUP($A$3-1,超越经验表!$A:$F,6,))</f>
        <v>3.1278089370387048E+16</v>
      </c>
      <c r="G2724" s="6">
        <f>IF(A2724="","",VLOOKUP($A2724,超越经验表!$A:$G,7,)-VLOOKUP($A$3-1,超越经验表!$A:$G,7,))</f>
        <v>3945</v>
      </c>
      <c r="H2724" s="6">
        <f t="shared" si="128"/>
        <v>2723</v>
      </c>
    </row>
    <row r="2725" spans="1:8" x14ac:dyDescent="0.2">
      <c r="A2725" s="5">
        <f t="shared" si="129"/>
        <v>2724</v>
      </c>
      <c r="B2725" s="5" t="str">
        <f>IF(A2725="","",VLOOKUP($A2725,超越经验表!$A:$B,2,))</f>
        <v>24.98万亿</v>
      </c>
      <c r="C2725" s="5">
        <f>IF(A2725="","",VLOOKUP($A2725,超越经验表!$A:$C,3,))</f>
        <v>24984000000000</v>
      </c>
      <c r="D2725" s="5">
        <f>IF(A2725="","",VLOOKUP($A2725,超越经验表!$A:$D,4,))</f>
        <v>2</v>
      </c>
      <c r="E2725" s="5" t="str">
        <f t="shared" si="127"/>
        <v>3.13万兆</v>
      </c>
      <c r="F2725" s="5">
        <f>IF(A2725="","",VLOOKUP($A2725,超越经验表!$A:$F,6,)-VLOOKUP($A$3-1,超越经验表!$A:$F,6,))</f>
        <v>3.1303065370387048E+16</v>
      </c>
      <c r="G2725" s="5">
        <f>IF(A2725="","",VLOOKUP($A2725,超越经验表!$A:$G,7,)-VLOOKUP($A$3-1,超越经验表!$A:$G,7,))</f>
        <v>3947</v>
      </c>
      <c r="H2725" s="5">
        <f t="shared" si="128"/>
        <v>2724</v>
      </c>
    </row>
    <row r="2726" spans="1:8" x14ac:dyDescent="0.2">
      <c r="A2726" s="11">
        <f t="shared" si="129"/>
        <v>2725</v>
      </c>
      <c r="B2726" s="6" t="str">
        <f>IF(A2726="","",VLOOKUP($A2726,超越经验表!$A:$B,2,))</f>
        <v>24.99万亿</v>
      </c>
      <c r="C2726" s="6">
        <f>IF(A2726="","",VLOOKUP($A2726,超越经验表!$A:$C,3,))</f>
        <v>24992000000000</v>
      </c>
      <c r="D2726" s="6">
        <f>IF(A2726="","",VLOOKUP($A2726,超越经验表!$A:$D,4,))</f>
        <v>2</v>
      </c>
      <c r="E2726" s="6" t="str">
        <f t="shared" si="127"/>
        <v>3.13万兆</v>
      </c>
      <c r="F2726" s="6">
        <f>IF(A2726="","",VLOOKUP($A2726,超越经验表!$A:$F,6,)-VLOOKUP($A$3-1,超越经验表!$A:$F,6,))</f>
        <v>3.1328049370387048E+16</v>
      </c>
      <c r="G2726" s="6">
        <f>IF(A2726="","",VLOOKUP($A2726,超越经验表!$A:$G,7,)-VLOOKUP($A$3-1,超越经验表!$A:$G,7,))</f>
        <v>3949</v>
      </c>
      <c r="H2726" s="6">
        <f t="shared" si="128"/>
        <v>2725</v>
      </c>
    </row>
    <row r="2727" spans="1:8" x14ac:dyDescent="0.2">
      <c r="A2727" s="5">
        <f t="shared" si="129"/>
        <v>2726</v>
      </c>
      <c r="B2727" s="5" t="str">
        <f>IF(A2727="","",VLOOKUP($A2727,超越经验表!$A:$B,2,))</f>
        <v>25万亿</v>
      </c>
      <c r="C2727" s="5">
        <f>IF(A2727="","",VLOOKUP($A2727,超越经验表!$A:$C,3,))</f>
        <v>25000000000000</v>
      </c>
      <c r="D2727" s="5">
        <f>IF(A2727="","",VLOOKUP($A2727,超越经验表!$A:$D,4,))</f>
        <v>2</v>
      </c>
      <c r="E2727" s="5" t="str">
        <f t="shared" si="127"/>
        <v>3.14万兆</v>
      </c>
      <c r="F2727" s="5">
        <f>IF(A2727="","",VLOOKUP($A2727,超越经验表!$A:$F,6,)-VLOOKUP($A$3-1,超越经验表!$A:$F,6,))</f>
        <v>3.1353041370387048E+16</v>
      </c>
      <c r="G2727" s="5">
        <f>IF(A2727="","",VLOOKUP($A2727,超越经验表!$A:$G,7,)-VLOOKUP($A$3-1,超越经验表!$A:$G,7,))</f>
        <v>3951</v>
      </c>
      <c r="H2727" s="5">
        <f t="shared" si="128"/>
        <v>2726</v>
      </c>
    </row>
    <row r="2728" spans="1:8" x14ac:dyDescent="0.2">
      <c r="A2728" s="11">
        <f t="shared" si="129"/>
        <v>2727</v>
      </c>
      <c r="B2728" s="6" t="str">
        <f>IF(A2728="","",VLOOKUP($A2728,超越经验表!$A:$B,2,))</f>
        <v>25.01万亿</v>
      </c>
      <c r="C2728" s="6">
        <f>IF(A2728="","",VLOOKUP($A2728,超越经验表!$A:$C,3,))</f>
        <v>25008000000000</v>
      </c>
      <c r="D2728" s="6">
        <f>IF(A2728="","",VLOOKUP($A2728,超越经验表!$A:$D,4,))</f>
        <v>2</v>
      </c>
      <c r="E2728" s="6" t="str">
        <f t="shared" si="127"/>
        <v>3.14万兆</v>
      </c>
      <c r="F2728" s="6">
        <f>IF(A2728="","",VLOOKUP($A2728,超越经验表!$A:$F,6,)-VLOOKUP($A$3-1,超越经验表!$A:$F,6,))</f>
        <v>3.1378041370387048E+16</v>
      </c>
      <c r="G2728" s="6">
        <f>IF(A2728="","",VLOOKUP($A2728,超越经验表!$A:$G,7,)-VLOOKUP($A$3-1,超越经验表!$A:$G,7,))</f>
        <v>3953</v>
      </c>
      <c r="H2728" s="6">
        <f t="shared" si="128"/>
        <v>2727</v>
      </c>
    </row>
    <row r="2729" spans="1:8" x14ac:dyDescent="0.2">
      <c r="A2729" s="5">
        <f t="shared" si="129"/>
        <v>2728</v>
      </c>
      <c r="B2729" s="5" t="str">
        <f>IF(A2729="","",VLOOKUP($A2729,超越经验表!$A:$B,2,))</f>
        <v>25.02万亿</v>
      </c>
      <c r="C2729" s="5">
        <f>IF(A2729="","",VLOOKUP($A2729,超越经验表!$A:$C,3,))</f>
        <v>25016000000000</v>
      </c>
      <c r="D2729" s="5">
        <f>IF(A2729="","",VLOOKUP($A2729,超越经验表!$A:$D,4,))</f>
        <v>2</v>
      </c>
      <c r="E2729" s="5" t="str">
        <f t="shared" si="127"/>
        <v>3.14万兆</v>
      </c>
      <c r="F2729" s="5">
        <f>IF(A2729="","",VLOOKUP($A2729,超越经验表!$A:$F,6,)-VLOOKUP($A$3-1,超越经验表!$A:$F,6,))</f>
        <v>3.1403049370387048E+16</v>
      </c>
      <c r="G2729" s="5">
        <f>IF(A2729="","",VLOOKUP($A2729,超越经验表!$A:$G,7,)-VLOOKUP($A$3-1,超越经验表!$A:$G,7,))</f>
        <v>3955</v>
      </c>
      <c r="H2729" s="5">
        <f t="shared" si="128"/>
        <v>2728</v>
      </c>
    </row>
    <row r="2730" spans="1:8" x14ac:dyDescent="0.2">
      <c r="A2730" s="11">
        <f t="shared" si="129"/>
        <v>2729</v>
      </c>
      <c r="B2730" s="6" t="str">
        <f>IF(A2730="","",VLOOKUP($A2730,超越经验表!$A:$B,2,))</f>
        <v>25.02万亿</v>
      </c>
      <c r="C2730" s="6">
        <f>IF(A2730="","",VLOOKUP($A2730,超越经验表!$A:$C,3,))</f>
        <v>25024000000000</v>
      </c>
      <c r="D2730" s="6">
        <f>IF(A2730="","",VLOOKUP($A2730,超越经验表!$A:$D,4,))</f>
        <v>2</v>
      </c>
      <c r="E2730" s="6" t="str">
        <f t="shared" si="127"/>
        <v>3.14万兆</v>
      </c>
      <c r="F2730" s="6">
        <f>IF(A2730="","",VLOOKUP($A2730,超越经验表!$A:$F,6,)-VLOOKUP($A$3-1,超越经验表!$A:$F,6,))</f>
        <v>3.1428065370387048E+16</v>
      </c>
      <c r="G2730" s="6">
        <f>IF(A2730="","",VLOOKUP($A2730,超越经验表!$A:$G,7,)-VLOOKUP($A$3-1,超越经验表!$A:$G,7,))</f>
        <v>3957</v>
      </c>
      <c r="H2730" s="6">
        <f t="shared" si="128"/>
        <v>2729</v>
      </c>
    </row>
    <row r="2731" spans="1:8" x14ac:dyDescent="0.2">
      <c r="A2731" s="5">
        <f t="shared" si="129"/>
        <v>2730</v>
      </c>
      <c r="B2731" s="5" t="str">
        <f>IF(A2731="","",VLOOKUP($A2731,超越经验表!$A:$B,2,))</f>
        <v>25.03万亿</v>
      </c>
      <c r="C2731" s="5">
        <f>IF(A2731="","",VLOOKUP($A2731,超越经验表!$A:$C,3,))</f>
        <v>25032000000000</v>
      </c>
      <c r="D2731" s="5">
        <f>IF(A2731="","",VLOOKUP($A2731,超越经验表!$A:$D,4,))</f>
        <v>2</v>
      </c>
      <c r="E2731" s="5" t="str">
        <f t="shared" si="127"/>
        <v>3.15万兆</v>
      </c>
      <c r="F2731" s="5">
        <f>IF(A2731="","",VLOOKUP($A2731,超越经验表!$A:$F,6,)-VLOOKUP($A$3-1,超越经验表!$A:$F,6,))</f>
        <v>3.1453089370387048E+16</v>
      </c>
      <c r="G2731" s="5">
        <f>IF(A2731="","",VLOOKUP($A2731,超越经验表!$A:$G,7,)-VLOOKUP($A$3-1,超越经验表!$A:$G,7,))</f>
        <v>3959</v>
      </c>
      <c r="H2731" s="5">
        <f t="shared" si="128"/>
        <v>2730</v>
      </c>
    </row>
    <row r="2732" spans="1:8" x14ac:dyDescent="0.2">
      <c r="A2732" s="11">
        <f t="shared" si="129"/>
        <v>2731</v>
      </c>
      <c r="B2732" s="6" t="str">
        <f>IF(A2732="","",VLOOKUP($A2732,超越经验表!$A:$B,2,))</f>
        <v>25.04万亿</v>
      </c>
      <c r="C2732" s="6">
        <f>IF(A2732="","",VLOOKUP($A2732,超越经验表!$A:$C,3,))</f>
        <v>25040000000000</v>
      </c>
      <c r="D2732" s="6">
        <f>IF(A2732="","",VLOOKUP($A2732,超越经验表!$A:$D,4,))</f>
        <v>2</v>
      </c>
      <c r="E2732" s="6" t="str">
        <f t="shared" si="127"/>
        <v>3.15万兆</v>
      </c>
      <c r="F2732" s="6">
        <f>IF(A2732="","",VLOOKUP($A2732,超越经验表!$A:$F,6,)-VLOOKUP($A$3-1,超越经验表!$A:$F,6,))</f>
        <v>3.1478121370387048E+16</v>
      </c>
      <c r="G2732" s="6">
        <f>IF(A2732="","",VLOOKUP($A2732,超越经验表!$A:$G,7,)-VLOOKUP($A$3-1,超越经验表!$A:$G,7,))</f>
        <v>3961</v>
      </c>
      <c r="H2732" s="6">
        <f t="shared" si="128"/>
        <v>2731</v>
      </c>
    </row>
    <row r="2733" spans="1:8" x14ac:dyDescent="0.2">
      <c r="A2733" s="5">
        <f t="shared" si="129"/>
        <v>2732</v>
      </c>
      <c r="B2733" s="5" t="str">
        <f>IF(A2733="","",VLOOKUP($A2733,超越经验表!$A:$B,2,))</f>
        <v>25.05万亿</v>
      </c>
      <c r="C2733" s="5">
        <f>IF(A2733="","",VLOOKUP($A2733,超越经验表!$A:$C,3,))</f>
        <v>25048000000000</v>
      </c>
      <c r="D2733" s="5">
        <f>IF(A2733="","",VLOOKUP($A2733,超越经验表!$A:$D,4,))</f>
        <v>2</v>
      </c>
      <c r="E2733" s="5" t="str">
        <f t="shared" si="127"/>
        <v>3.15万兆</v>
      </c>
      <c r="F2733" s="5">
        <f>IF(A2733="","",VLOOKUP($A2733,超越经验表!$A:$F,6,)-VLOOKUP($A$3-1,超越经验表!$A:$F,6,))</f>
        <v>3.1503161370387048E+16</v>
      </c>
      <c r="G2733" s="5">
        <f>IF(A2733="","",VLOOKUP($A2733,超越经验表!$A:$G,7,)-VLOOKUP($A$3-1,超越经验表!$A:$G,7,))</f>
        <v>3963</v>
      </c>
      <c r="H2733" s="5">
        <f t="shared" si="128"/>
        <v>2732</v>
      </c>
    </row>
    <row r="2734" spans="1:8" x14ac:dyDescent="0.2">
      <c r="A2734" s="11">
        <f t="shared" si="129"/>
        <v>2733</v>
      </c>
      <c r="B2734" s="6" t="str">
        <f>IF(A2734="","",VLOOKUP($A2734,超越经验表!$A:$B,2,))</f>
        <v>25.06万亿</v>
      </c>
      <c r="C2734" s="6">
        <f>IF(A2734="","",VLOOKUP($A2734,超越经验表!$A:$C,3,))</f>
        <v>25056000000000</v>
      </c>
      <c r="D2734" s="6">
        <f>IF(A2734="","",VLOOKUP($A2734,超越经验表!$A:$D,4,))</f>
        <v>2</v>
      </c>
      <c r="E2734" s="6" t="str">
        <f t="shared" si="127"/>
        <v>3.15万兆</v>
      </c>
      <c r="F2734" s="6">
        <f>IF(A2734="","",VLOOKUP($A2734,超越经验表!$A:$F,6,)-VLOOKUP($A$3-1,超越经验表!$A:$F,6,))</f>
        <v>3.1528209370387048E+16</v>
      </c>
      <c r="G2734" s="6">
        <f>IF(A2734="","",VLOOKUP($A2734,超越经验表!$A:$G,7,)-VLOOKUP($A$3-1,超越经验表!$A:$G,7,))</f>
        <v>3965</v>
      </c>
      <c r="H2734" s="6">
        <f t="shared" si="128"/>
        <v>2733</v>
      </c>
    </row>
    <row r="2735" spans="1:8" x14ac:dyDescent="0.2">
      <c r="A2735" s="5">
        <f t="shared" si="129"/>
        <v>2734</v>
      </c>
      <c r="B2735" s="5" t="str">
        <f>IF(A2735="","",VLOOKUP($A2735,超越经验表!$A:$B,2,))</f>
        <v>25.06万亿</v>
      </c>
      <c r="C2735" s="5">
        <f>IF(A2735="","",VLOOKUP($A2735,超越经验表!$A:$C,3,))</f>
        <v>25064000000000</v>
      </c>
      <c r="D2735" s="5">
        <f>IF(A2735="","",VLOOKUP($A2735,超越经验表!$A:$D,4,))</f>
        <v>2</v>
      </c>
      <c r="E2735" s="5" t="str">
        <f t="shared" si="127"/>
        <v>3.16万兆</v>
      </c>
      <c r="F2735" s="5">
        <f>IF(A2735="","",VLOOKUP($A2735,超越经验表!$A:$F,6,)-VLOOKUP($A$3-1,超越经验表!$A:$F,6,))</f>
        <v>3.1553265370387048E+16</v>
      </c>
      <c r="G2735" s="5">
        <f>IF(A2735="","",VLOOKUP($A2735,超越经验表!$A:$G,7,)-VLOOKUP($A$3-1,超越经验表!$A:$G,7,))</f>
        <v>3967</v>
      </c>
      <c r="H2735" s="5">
        <f t="shared" si="128"/>
        <v>2734</v>
      </c>
    </row>
    <row r="2736" spans="1:8" x14ac:dyDescent="0.2">
      <c r="A2736" s="11">
        <f t="shared" si="129"/>
        <v>2735</v>
      </c>
      <c r="B2736" s="6" t="str">
        <f>IF(A2736="","",VLOOKUP($A2736,超越经验表!$A:$B,2,))</f>
        <v>25.07万亿</v>
      </c>
      <c r="C2736" s="6">
        <f>IF(A2736="","",VLOOKUP($A2736,超越经验表!$A:$C,3,))</f>
        <v>25072000000000</v>
      </c>
      <c r="D2736" s="6">
        <f>IF(A2736="","",VLOOKUP($A2736,超越经验表!$A:$D,4,))</f>
        <v>2</v>
      </c>
      <c r="E2736" s="6" t="str">
        <f t="shared" si="127"/>
        <v>3.16万兆</v>
      </c>
      <c r="F2736" s="6">
        <f>IF(A2736="","",VLOOKUP($A2736,超越经验表!$A:$F,6,)-VLOOKUP($A$3-1,超越经验表!$A:$F,6,))</f>
        <v>3.1578329370387048E+16</v>
      </c>
      <c r="G2736" s="6">
        <f>IF(A2736="","",VLOOKUP($A2736,超越经验表!$A:$G,7,)-VLOOKUP($A$3-1,超越经验表!$A:$G,7,))</f>
        <v>3969</v>
      </c>
      <c r="H2736" s="6">
        <f t="shared" si="128"/>
        <v>2735</v>
      </c>
    </row>
    <row r="2737" spans="1:8" x14ac:dyDescent="0.2">
      <c r="A2737" s="5">
        <f t="shared" si="129"/>
        <v>2736</v>
      </c>
      <c r="B2737" s="5" t="str">
        <f>IF(A2737="","",VLOOKUP($A2737,超越经验表!$A:$B,2,))</f>
        <v>25.08万亿</v>
      </c>
      <c r="C2737" s="5">
        <f>IF(A2737="","",VLOOKUP($A2737,超越经验表!$A:$C,3,))</f>
        <v>25080000000000</v>
      </c>
      <c r="D2737" s="5">
        <f>IF(A2737="","",VLOOKUP($A2737,超越经验表!$A:$D,4,))</f>
        <v>2</v>
      </c>
      <c r="E2737" s="5" t="str">
        <f t="shared" si="127"/>
        <v>3.16万兆</v>
      </c>
      <c r="F2737" s="5">
        <f>IF(A2737="","",VLOOKUP($A2737,超越经验表!$A:$F,6,)-VLOOKUP($A$3-1,超越经验表!$A:$F,6,))</f>
        <v>3.1603401370387048E+16</v>
      </c>
      <c r="G2737" s="5">
        <f>IF(A2737="","",VLOOKUP($A2737,超越经验表!$A:$G,7,)-VLOOKUP($A$3-1,超越经验表!$A:$G,7,))</f>
        <v>3971</v>
      </c>
      <c r="H2737" s="5">
        <f t="shared" si="128"/>
        <v>2736</v>
      </c>
    </row>
    <row r="2738" spans="1:8" x14ac:dyDescent="0.2">
      <c r="A2738" s="11">
        <f t="shared" si="129"/>
        <v>2737</v>
      </c>
      <c r="B2738" s="6" t="str">
        <f>IF(A2738="","",VLOOKUP($A2738,超越经验表!$A:$B,2,))</f>
        <v>25.09万亿</v>
      </c>
      <c r="C2738" s="6">
        <f>IF(A2738="","",VLOOKUP($A2738,超越经验表!$A:$C,3,))</f>
        <v>25088000000000</v>
      </c>
      <c r="D2738" s="6">
        <f>IF(A2738="","",VLOOKUP($A2738,超越经验表!$A:$D,4,))</f>
        <v>2</v>
      </c>
      <c r="E2738" s="6" t="str">
        <f t="shared" si="127"/>
        <v>3.16万兆</v>
      </c>
      <c r="F2738" s="6">
        <f>IF(A2738="","",VLOOKUP($A2738,超越经验表!$A:$F,6,)-VLOOKUP($A$3-1,超越经验表!$A:$F,6,))</f>
        <v>3.1628481370387048E+16</v>
      </c>
      <c r="G2738" s="6">
        <f>IF(A2738="","",VLOOKUP($A2738,超越经验表!$A:$G,7,)-VLOOKUP($A$3-1,超越经验表!$A:$G,7,))</f>
        <v>3973</v>
      </c>
      <c r="H2738" s="6">
        <f t="shared" si="128"/>
        <v>2737</v>
      </c>
    </row>
    <row r="2739" spans="1:8" x14ac:dyDescent="0.2">
      <c r="A2739" s="5">
        <f t="shared" si="129"/>
        <v>2738</v>
      </c>
      <c r="B2739" s="5" t="str">
        <f>IF(A2739="","",VLOOKUP($A2739,超越经验表!$A:$B,2,))</f>
        <v>25.1万亿</v>
      </c>
      <c r="C2739" s="5">
        <f>IF(A2739="","",VLOOKUP($A2739,超越经验表!$A:$C,3,))</f>
        <v>25096000000000</v>
      </c>
      <c r="D2739" s="5">
        <f>IF(A2739="","",VLOOKUP($A2739,超越经验表!$A:$D,4,))</f>
        <v>2</v>
      </c>
      <c r="E2739" s="5" t="str">
        <f t="shared" si="127"/>
        <v>3.17万兆</v>
      </c>
      <c r="F2739" s="5">
        <f>IF(A2739="","",VLOOKUP($A2739,超越经验表!$A:$F,6,)-VLOOKUP($A$3-1,超越经验表!$A:$F,6,))</f>
        <v>3.1653569370387048E+16</v>
      </c>
      <c r="G2739" s="5">
        <f>IF(A2739="","",VLOOKUP($A2739,超越经验表!$A:$G,7,)-VLOOKUP($A$3-1,超越经验表!$A:$G,7,))</f>
        <v>3975</v>
      </c>
      <c r="H2739" s="5">
        <f t="shared" si="128"/>
        <v>2738</v>
      </c>
    </row>
    <row r="2740" spans="1:8" x14ac:dyDescent="0.2">
      <c r="A2740" s="11">
        <f t="shared" si="129"/>
        <v>2739</v>
      </c>
      <c r="B2740" s="6" t="str">
        <f>IF(A2740="","",VLOOKUP($A2740,超越经验表!$A:$B,2,))</f>
        <v>25.1万亿</v>
      </c>
      <c r="C2740" s="6">
        <f>IF(A2740="","",VLOOKUP($A2740,超越经验表!$A:$C,3,))</f>
        <v>25104000000000</v>
      </c>
      <c r="D2740" s="6">
        <f>IF(A2740="","",VLOOKUP($A2740,超越经验表!$A:$D,4,))</f>
        <v>2</v>
      </c>
      <c r="E2740" s="6" t="str">
        <f t="shared" si="127"/>
        <v>3.17万兆</v>
      </c>
      <c r="F2740" s="6">
        <f>IF(A2740="","",VLOOKUP($A2740,超越经验表!$A:$F,6,)-VLOOKUP($A$3-1,超越经验表!$A:$F,6,))</f>
        <v>3.1678665370387048E+16</v>
      </c>
      <c r="G2740" s="6">
        <f>IF(A2740="","",VLOOKUP($A2740,超越经验表!$A:$G,7,)-VLOOKUP($A$3-1,超越经验表!$A:$G,7,))</f>
        <v>3977</v>
      </c>
      <c r="H2740" s="6">
        <f t="shared" si="128"/>
        <v>2739</v>
      </c>
    </row>
    <row r="2741" spans="1:8" x14ac:dyDescent="0.2">
      <c r="A2741" s="5">
        <f t="shared" si="129"/>
        <v>2740</v>
      </c>
      <c r="B2741" s="5" t="str">
        <f>IF(A2741="","",VLOOKUP($A2741,超越经验表!$A:$B,2,))</f>
        <v>25.11万亿</v>
      </c>
      <c r="C2741" s="5">
        <f>IF(A2741="","",VLOOKUP($A2741,超越经验表!$A:$C,3,))</f>
        <v>25112000000000</v>
      </c>
      <c r="D2741" s="5">
        <f>IF(A2741="","",VLOOKUP($A2741,超越经验表!$A:$D,4,))</f>
        <v>2</v>
      </c>
      <c r="E2741" s="5" t="str">
        <f t="shared" si="127"/>
        <v>3.17万兆</v>
      </c>
      <c r="F2741" s="5">
        <f>IF(A2741="","",VLOOKUP($A2741,超越经验表!$A:$F,6,)-VLOOKUP($A$3-1,超越经验表!$A:$F,6,))</f>
        <v>3.1703769370387048E+16</v>
      </c>
      <c r="G2741" s="5">
        <f>IF(A2741="","",VLOOKUP($A2741,超越经验表!$A:$G,7,)-VLOOKUP($A$3-1,超越经验表!$A:$G,7,))</f>
        <v>3979</v>
      </c>
      <c r="H2741" s="5">
        <f t="shared" si="128"/>
        <v>2740</v>
      </c>
    </row>
    <row r="2742" spans="1:8" x14ac:dyDescent="0.2">
      <c r="A2742" s="11">
        <f t="shared" si="129"/>
        <v>2741</v>
      </c>
      <c r="B2742" s="6" t="str">
        <f>IF(A2742="","",VLOOKUP($A2742,超越经验表!$A:$B,2,))</f>
        <v>25.12万亿</v>
      </c>
      <c r="C2742" s="6">
        <f>IF(A2742="","",VLOOKUP($A2742,超越经验表!$A:$C,3,))</f>
        <v>25120000000000</v>
      </c>
      <c r="D2742" s="6">
        <f>IF(A2742="","",VLOOKUP($A2742,超越经验表!$A:$D,4,))</f>
        <v>2</v>
      </c>
      <c r="E2742" s="6" t="str">
        <f t="shared" si="127"/>
        <v>3.17万兆</v>
      </c>
      <c r="F2742" s="6">
        <f>IF(A2742="","",VLOOKUP($A2742,超越经验表!$A:$F,6,)-VLOOKUP($A$3-1,超越经验表!$A:$F,6,))</f>
        <v>3.1728881370387048E+16</v>
      </c>
      <c r="G2742" s="6">
        <f>IF(A2742="","",VLOOKUP($A2742,超越经验表!$A:$G,7,)-VLOOKUP($A$3-1,超越经验表!$A:$G,7,))</f>
        <v>3981</v>
      </c>
      <c r="H2742" s="6">
        <f t="shared" si="128"/>
        <v>2741</v>
      </c>
    </row>
    <row r="2743" spans="1:8" x14ac:dyDescent="0.2">
      <c r="A2743" s="5">
        <f t="shared" si="129"/>
        <v>2742</v>
      </c>
      <c r="B2743" s="5" t="str">
        <f>IF(A2743="","",VLOOKUP($A2743,超越经验表!$A:$B,2,))</f>
        <v>25.13万亿</v>
      </c>
      <c r="C2743" s="5">
        <f>IF(A2743="","",VLOOKUP($A2743,超越经验表!$A:$C,3,))</f>
        <v>25128000000000</v>
      </c>
      <c r="D2743" s="5">
        <f>IF(A2743="","",VLOOKUP($A2743,超越经验表!$A:$D,4,))</f>
        <v>2</v>
      </c>
      <c r="E2743" s="5" t="str">
        <f t="shared" si="127"/>
        <v>3.18万兆</v>
      </c>
      <c r="F2743" s="5">
        <f>IF(A2743="","",VLOOKUP($A2743,超越经验表!$A:$F,6,)-VLOOKUP($A$3-1,超越经验表!$A:$F,6,))</f>
        <v>3.1754001370387048E+16</v>
      </c>
      <c r="G2743" s="5">
        <f>IF(A2743="","",VLOOKUP($A2743,超越经验表!$A:$G,7,)-VLOOKUP($A$3-1,超越经验表!$A:$G,7,))</f>
        <v>3983</v>
      </c>
      <c r="H2743" s="5">
        <f t="shared" si="128"/>
        <v>2742</v>
      </c>
    </row>
    <row r="2744" spans="1:8" x14ac:dyDescent="0.2">
      <c r="A2744" s="11">
        <f t="shared" si="129"/>
        <v>2743</v>
      </c>
      <c r="B2744" s="6" t="str">
        <f>IF(A2744="","",VLOOKUP($A2744,超越经验表!$A:$B,2,))</f>
        <v>25.14万亿</v>
      </c>
      <c r="C2744" s="6">
        <f>IF(A2744="","",VLOOKUP($A2744,超越经验表!$A:$C,3,))</f>
        <v>25136000000000</v>
      </c>
      <c r="D2744" s="6">
        <f>IF(A2744="","",VLOOKUP($A2744,超越经验表!$A:$D,4,))</f>
        <v>2</v>
      </c>
      <c r="E2744" s="6" t="str">
        <f t="shared" si="127"/>
        <v>3.18万兆</v>
      </c>
      <c r="F2744" s="6">
        <f>IF(A2744="","",VLOOKUP($A2744,超越经验表!$A:$F,6,)-VLOOKUP($A$3-1,超越经验表!$A:$F,6,))</f>
        <v>3.1779129370387048E+16</v>
      </c>
      <c r="G2744" s="6">
        <f>IF(A2744="","",VLOOKUP($A2744,超越经验表!$A:$G,7,)-VLOOKUP($A$3-1,超越经验表!$A:$G,7,))</f>
        <v>3985</v>
      </c>
      <c r="H2744" s="6">
        <f t="shared" si="128"/>
        <v>2743</v>
      </c>
    </row>
    <row r="2745" spans="1:8" x14ac:dyDescent="0.2">
      <c r="A2745" s="5">
        <f t="shared" si="129"/>
        <v>2744</v>
      </c>
      <c r="B2745" s="5" t="str">
        <f>IF(A2745="","",VLOOKUP($A2745,超越经验表!$A:$B,2,))</f>
        <v>25.14万亿</v>
      </c>
      <c r="C2745" s="5">
        <f>IF(A2745="","",VLOOKUP($A2745,超越经验表!$A:$C,3,))</f>
        <v>25144000000000</v>
      </c>
      <c r="D2745" s="5">
        <f>IF(A2745="","",VLOOKUP($A2745,超越经验表!$A:$D,4,))</f>
        <v>2</v>
      </c>
      <c r="E2745" s="5" t="str">
        <f t="shared" si="127"/>
        <v>3.18万兆</v>
      </c>
      <c r="F2745" s="5">
        <f>IF(A2745="","",VLOOKUP($A2745,超越经验表!$A:$F,6,)-VLOOKUP($A$3-1,超越经验表!$A:$F,6,))</f>
        <v>3.1804265370387048E+16</v>
      </c>
      <c r="G2745" s="5">
        <f>IF(A2745="","",VLOOKUP($A2745,超越经验表!$A:$G,7,)-VLOOKUP($A$3-1,超越经验表!$A:$G,7,))</f>
        <v>3987</v>
      </c>
      <c r="H2745" s="5">
        <f t="shared" si="128"/>
        <v>2744</v>
      </c>
    </row>
    <row r="2746" spans="1:8" x14ac:dyDescent="0.2">
      <c r="A2746" s="11">
        <f t="shared" si="129"/>
        <v>2745</v>
      </c>
      <c r="B2746" s="6" t="str">
        <f>IF(A2746="","",VLOOKUP($A2746,超越经验表!$A:$B,2,))</f>
        <v>25.15万亿</v>
      </c>
      <c r="C2746" s="6">
        <f>IF(A2746="","",VLOOKUP($A2746,超越经验表!$A:$C,3,))</f>
        <v>25152000000000</v>
      </c>
      <c r="D2746" s="6">
        <f>IF(A2746="","",VLOOKUP($A2746,超越经验表!$A:$D,4,))</f>
        <v>2</v>
      </c>
      <c r="E2746" s="6" t="str">
        <f t="shared" si="127"/>
        <v>3.18万兆</v>
      </c>
      <c r="F2746" s="6">
        <f>IF(A2746="","",VLOOKUP($A2746,超越经验表!$A:$F,6,)-VLOOKUP($A$3-1,超越经验表!$A:$F,6,))</f>
        <v>3.1829409370387048E+16</v>
      </c>
      <c r="G2746" s="6">
        <f>IF(A2746="","",VLOOKUP($A2746,超越经验表!$A:$G,7,)-VLOOKUP($A$3-1,超越经验表!$A:$G,7,))</f>
        <v>3989</v>
      </c>
      <c r="H2746" s="6">
        <f t="shared" si="128"/>
        <v>2745</v>
      </c>
    </row>
    <row r="2747" spans="1:8" x14ac:dyDescent="0.2">
      <c r="A2747" s="5">
        <f t="shared" si="129"/>
        <v>2746</v>
      </c>
      <c r="B2747" s="5" t="str">
        <f>IF(A2747="","",VLOOKUP($A2747,超越经验表!$A:$B,2,))</f>
        <v>25.16万亿</v>
      </c>
      <c r="C2747" s="5">
        <f>IF(A2747="","",VLOOKUP($A2747,超越经验表!$A:$C,3,))</f>
        <v>25160000000000</v>
      </c>
      <c r="D2747" s="5">
        <f>IF(A2747="","",VLOOKUP($A2747,超越经验表!$A:$D,4,))</f>
        <v>2</v>
      </c>
      <c r="E2747" s="5" t="str">
        <f t="shared" si="127"/>
        <v>3.19万兆</v>
      </c>
      <c r="F2747" s="5">
        <f>IF(A2747="","",VLOOKUP($A2747,超越经验表!$A:$F,6,)-VLOOKUP($A$3-1,超越经验表!$A:$F,6,))</f>
        <v>3.1854561370387048E+16</v>
      </c>
      <c r="G2747" s="5">
        <f>IF(A2747="","",VLOOKUP($A2747,超越经验表!$A:$G,7,)-VLOOKUP($A$3-1,超越经验表!$A:$G,7,))</f>
        <v>3991</v>
      </c>
      <c r="H2747" s="5">
        <f t="shared" si="128"/>
        <v>2746</v>
      </c>
    </row>
    <row r="2748" spans="1:8" x14ac:dyDescent="0.2">
      <c r="A2748" s="11">
        <f t="shared" si="129"/>
        <v>2747</v>
      </c>
      <c r="B2748" s="6" t="str">
        <f>IF(A2748="","",VLOOKUP($A2748,超越经验表!$A:$B,2,))</f>
        <v>25.17万亿</v>
      </c>
      <c r="C2748" s="6">
        <f>IF(A2748="","",VLOOKUP($A2748,超越经验表!$A:$C,3,))</f>
        <v>25168000000000</v>
      </c>
      <c r="D2748" s="6">
        <f>IF(A2748="","",VLOOKUP($A2748,超越经验表!$A:$D,4,))</f>
        <v>2</v>
      </c>
      <c r="E2748" s="6" t="str">
        <f t="shared" si="127"/>
        <v>3.19万兆</v>
      </c>
      <c r="F2748" s="6">
        <f>IF(A2748="","",VLOOKUP($A2748,超越经验表!$A:$F,6,)-VLOOKUP($A$3-1,超越经验表!$A:$F,6,))</f>
        <v>3.1879721370387048E+16</v>
      </c>
      <c r="G2748" s="6">
        <f>IF(A2748="","",VLOOKUP($A2748,超越经验表!$A:$G,7,)-VLOOKUP($A$3-1,超越经验表!$A:$G,7,))</f>
        <v>3993</v>
      </c>
      <c r="H2748" s="6">
        <f t="shared" si="128"/>
        <v>2747</v>
      </c>
    </row>
    <row r="2749" spans="1:8" x14ac:dyDescent="0.2">
      <c r="A2749" s="5">
        <f t="shared" si="129"/>
        <v>2748</v>
      </c>
      <c r="B2749" s="5" t="str">
        <f>IF(A2749="","",VLOOKUP($A2749,超越经验表!$A:$B,2,))</f>
        <v>25.18万亿</v>
      </c>
      <c r="C2749" s="5">
        <f>IF(A2749="","",VLOOKUP($A2749,超越经验表!$A:$C,3,))</f>
        <v>25176000000000</v>
      </c>
      <c r="D2749" s="5">
        <f>IF(A2749="","",VLOOKUP($A2749,超越经验表!$A:$D,4,))</f>
        <v>2</v>
      </c>
      <c r="E2749" s="5" t="str">
        <f t="shared" si="127"/>
        <v>3.19万兆</v>
      </c>
      <c r="F2749" s="5">
        <f>IF(A2749="","",VLOOKUP($A2749,超越经验表!$A:$F,6,)-VLOOKUP($A$3-1,超越经验表!$A:$F,6,))</f>
        <v>3.1904889370387048E+16</v>
      </c>
      <c r="G2749" s="5">
        <f>IF(A2749="","",VLOOKUP($A2749,超越经验表!$A:$G,7,)-VLOOKUP($A$3-1,超越经验表!$A:$G,7,))</f>
        <v>3995</v>
      </c>
      <c r="H2749" s="5">
        <f t="shared" si="128"/>
        <v>2748</v>
      </c>
    </row>
    <row r="2750" spans="1:8" x14ac:dyDescent="0.2">
      <c r="A2750" s="11">
        <f t="shared" si="129"/>
        <v>2749</v>
      </c>
      <c r="B2750" s="6" t="str">
        <f>IF(A2750="","",VLOOKUP($A2750,超越经验表!$A:$B,2,))</f>
        <v>25.18万亿</v>
      </c>
      <c r="C2750" s="6">
        <f>IF(A2750="","",VLOOKUP($A2750,超越经验表!$A:$C,3,))</f>
        <v>25184000000000</v>
      </c>
      <c r="D2750" s="6">
        <f>IF(A2750="","",VLOOKUP($A2750,超越经验表!$A:$D,4,))</f>
        <v>2</v>
      </c>
      <c r="E2750" s="6" t="str">
        <f t="shared" si="127"/>
        <v>3.19万兆</v>
      </c>
      <c r="F2750" s="6">
        <f>IF(A2750="","",VLOOKUP($A2750,超越经验表!$A:$F,6,)-VLOOKUP($A$3-1,超越经验表!$A:$F,6,))</f>
        <v>3.1930065370387048E+16</v>
      </c>
      <c r="G2750" s="6">
        <f>IF(A2750="","",VLOOKUP($A2750,超越经验表!$A:$G,7,)-VLOOKUP($A$3-1,超越经验表!$A:$G,7,))</f>
        <v>3997</v>
      </c>
      <c r="H2750" s="6">
        <f t="shared" si="128"/>
        <v>2749</v>
      </c>
    </row>
    <row r="2751" spans="1:8" x14ac:dyDescent="0.2">
      <c r="A2751" s="5">
        <f t="shared" si="129"/>
        <v>2750</v>
      </c>
      <c r="B2751" s="5" t="str">
        <f>IF(A2751="","",VLOOKUP($A2751,超越经验表!$A:$B,2,))</f>
        <v>25.19万亿</v>
      </c>
      <c r="C2751" s="5">
        <f>IF(A2751="","",VLOOKUP($A2751,超越经验表!$A:$C,3,))</f>
        <v>25192000000000</v>
      </c>
      <c r="D2751" s="5">
        <f>IF(A2751="","",VLOOKUP($A2751,超越经验表!$A:$D,4,))</f>
        <v>2</v>
      </c>
      <c r="E2751" s="5" t="str">
        <f t="shared" si="127"/>
        <v>3.2万兆</v>
      </c>
      <c r="F2751" s="5">
        <f>IF(A2751="","",VLOOKUP($A2751,超越经验表!$A:$F,6,)-VLOOKUP($A$3-1,超越经验表!$A:$F,6,))</f>
        <v>3.1955249370387048E+16</v>
      </c>
      <c r="G2751" s="5">
        <f>IF(A2751="","",VLOOKUP($A2751,超越经验表!$A:$G,7,)-VLOOKUP($A$3-1,超越经验表!$A:$G,7,))</f>
        <v>3999</v>
      </c>
      <c r="H2751" s="5">
        <f t="shared" si="128"/>
        <v>2750</v>
      </c>
    </row>
    <row r="2752" spans="1:8" x14ac:dyDescent="0.2">
      <c r="A2752" s="11">
        <f t="shared" si="129"/>
        <v>2751</v>
      </c>
      <c r="B2752" s="6" t="str">
        <f>IF(A2752="","",VLOOKUP($A2752,超越经验表!$A:$B,2,))</f>
        <v>25.2万亿</v>
      </c>
      <c r="C2752" s="6">
        <f>IF(A2752="","",VLOOKUP($A2752,超越经验表!$A:$C,3,))</f>
        <v>25200000000000</v>
      </c>
      <c r="D2752" s="6">
        <f>IF(A2752="","",VLOOKUP($A2752,超越经验表!$A:$D,4,))</f>
        <v>2</v>
      </c>
      <c r="E2752" s="6" t="str">
        <f t="shared" si="127"/>
        <v>3.2万兆</v>
      </c>
      <c r="F2752" s="6">
        <f>IF(A2752="","",VLOOKUP($A2752,超越经验表!$A:$F,6,)-VLOOKUP($A$3-1,超越经验表!$A:$F,6,))</f>
        <v>3.1980441370387048E+16</v>
      </c>
      <c r="G2752" s="6">
        <f>IF(A2752="","",VLOOKUP($A2752,超越经验表!$A:$G,7,)-VLOOKUP($A$3-1,超越经验表!$A:$G,7,))</f>
        <v>4001</v>
      </c>
      <c r="H2752" s="6">
        <f t="shared" si="128"/>
        <v>2751</v>
      </c>
    </row>
    <row r="2753" spans="1:8" x14ac:dyDescent="0.2">
      <c r="A2753" s="5">
        <f t="shared" si="129"/>
        <v>2752</v>
      </c>
      <c r="B2753" s="5" t="str">
        <f>IF(A2753="","",VLOOKUP($A2753,超越经验表!$A:$B,2,))</f>
        <v>25.21万亿</v>
      </c>
      <c r="C2753" s="5">
        <f>IF(A2753="","",VLOOKUP($A2753,超越经验表!$A:$C,3,))</f>
        <v>25208000000000</v>
      </c>
      <c r="D2753" s="5">
        <f>IF(A2753="","",VLOOKUP($A2753,超越经验表!$A:$D,4,))</f>
        <v>2</v>
      </c>
      <c r="E2753" s="5" t="str">
        <f t="shared" si="127"/>
        <v>3.2万兆</v>
      </c>
      <c r="F2753" s="5">
        <f>IF(A2753="","",VLOOKUP($A2753,超越经验表!$A:$F,6,)-VLOOKUP($A$3-1,超越经验表!$A:$F,6,))</f>
        <v>3.2005641370387048E+16</v>
      </c>
      <c r="G2753" s="5">
        <f>IF(A2753="","",VLOOKUP($A2753,超越经验表!$A:$G,7,)-VLOOKUP($A$3-1,超越经验表!$A:$G,7,))</f>
        <v>4003</v>
      </c>
      <c r="H2753" s="5">
        <f t="shared" si="128"/>
        <v>2752</v>
      </c>
    </row>
    <row r="2754" spans="1:8" x14ac:dyDescent="0.2">
      <c r="A2754" s="11">
        <f t="shared" si="129"/>
        <v>2753</v>
      </c>
      <c r="B2754" s="6" t="str">
        <f>IF(A2754="","",VLOOKUP($A2754,超越经验表!$A:$B,2,))</f>
        <v>25.22万亿</v>
      </c>
      <c r="C2754" s="6">
        <f>IF(A2754="","",VLOOKUP($A2754,超越经验表!$A:$C,3,))</f>
        <v>25216000000000</v>
      </c>
      <c r="D2754" s="6">
        <f>IF(A2754="","",VLOOKUP($A2754,超越经验表!$A:$D,4,))</f>
        <v>2</v>
      </c>
      <c r="E2754" s="6" t="str">
        <f t="shared" si="127"/>
        <v>3.2万兆</v>
      </c>
      <c r="F2754" s="6">
        <f>IF(A2754="","",VLOOKUP($A2754,超越经验表!$A:$F,6,)-VLOOKUP($A$3-1,超越经验表!$A:$F,6,))</f>
        <v>3.2030849370387048E+16</v>
      </c>
      <c r="G2754" s="6">
        <f>IF(A2754="","",VLOOKUP($A2754,超越经验表!$A:$G,7,)-VLOOKUP($A$3-1,超越经验表!$A:$G,7,))</f>
        <v>4005</v>
      </c>
      <c r="H2754" s="6">
        <f t="shared" si="128"/>
        <v>2753</v>
      </c>
    </row>
    <row r="2755" spans="1:8" x14ac:dyDescent="0.2">
      <c r="A2755" s="5">
        <f t="shared" si="129"/>
        <v>2754</v>
      </c>
      <c r="B2755" s="5" t="str">
        <f>IF(A2755="","",VLOOKUP($A2755,超越经验表!$A:$B,2,))</f>
        <v>25.22万亿</v>
      </c>
      <c r="C2755" s="5">
        <f>IF(A2755="","",VLOOKUP($A2755,超越经验表!$A:$C,3,))</f>
        <v>25224000000000</v>
      </c>
      <c r="D2755" s="5">
        <f>IF(A2755="","",VLOOKUP($A2755,超越经验表!$A:$D,4,))</f>
        <v>2</v>
      </c>
      <c r="E2755" s="5" t="str">
        <f t="shared" si="127"/>
        <v>3.21万兆</v>
      </c>
      <c r="F2755" s="5">
        <f>IF(A2755="","",VLOOKUP($A2755,超越经验表!$A:$F,6,)-VLOOKUP($A$3-1,超越经验表!$A:$F,6,))</f>
        <v>3.2056065370387048E+16</v>
      </c>
      <c r="G2755" s="5">
        <f>IF(A2755="","",VLOOKUP($A2755,超越经验表!$A:$G,7,)-VLOOKUP($A$3-1,超越经验表!$A:$G,7,))</f>
        <v>4007</v>
      </c>
      <c r="H2755" s="5">
        <f t="shared" si="128"/>
        <v>2754</v>
      </c>
    </row>
    <row r="2756" spans="1:8" x14ac:dyDescent="0.2">
      <c r="A2756" s="11">
        <f t="shared" si="129"/>
        <v>2755</v>
      </c>
      <c r="B2756" s="6" t="str">
        <f>IF(A2756="","",VLOOKUP($A2756,超越经验表!$A:$B,2,))</f>
        <v>25.23万亿</v>
      </c>
      <c r="C2756" s="6">
        <f>IF(A2756="","",VLOOKUP($A2756,超越经验表!$A:$C,3,))</f>
        <v>25232000000000</v>
      </c>
      <c r="D2756" s="6">
        <f>IF(A2756="","",VLOOKUP($A2756,超越经验表!$A:$D,4,))</f>
        <v>2</v>
      </c>
      <c r="E2756" s="6" t="str">
        <f t="shared" si="127"/>
        <v>3.21万兆</v>
      </c>
      <c r="F2756" s="6">
        <f>IF(A2756="","",VLOOKUP($A2756,超越经验表!$A:$F,6,)-VLOOKUP($A$3-1,超越经验表!$A:$F,6,))</f>
        <v>3.2081289370387048E+16</v>
      </c>
      <c r="G2756" s="6">
        <f>IF(A2756="","",VLOOKUP($A2756,超越经验表!$A:$G,7,)-VLOOKUP($A$3-1,超越经验表!$A:$G,7,))</f>
        <v>4009</v>
      </c>
      <c r="H2756" s="6">
        <f t="shared" si="128"/>
        <v>2755</v>
      </c>
    </row>
    <row r="2757" spans="1:8" x14ac:dyDescent="0.2">
      <c r="A2757" s="5">
        <f t="shared" si="129"/>
        <v>2756</v>
      </c>
      <c r="B2757" s="5" t="str">
        <f>IF(A2757="","",VLOOKUP($A2757,超越经验表!$A:$B,2,))</f>
        <v>25.24万亿</v>
      </c>
      <c r="C2757" s="5">
        <f>IF(A2757="","",VLOOKUP($A2757,超越经验表!$A:$C,3,))</f>
        <v>25240000000000</v>
      </c>
      <c r="D2757" s="5">
        <f>IF(A2757="","",VLOOKUP($A2757,超越经验表!$A:$D,4,))</f>
        <v>2</v>
      </c>
      <c r="E2757" s="5" t="str">
        <f t="shared" ref="E2757:E2820" si="130">IF(A2757="","",IF(F2757&gt;9999999999999990,ROUND(F2757/10000000000000000,2)&amp;"万兆",IF(F2757&gt;999999999999,ROUND(F2757/1000000000000,2)&amp;"万亿",IF(F2757&gt;99999999,ROUND(F2757/100000000,2)&amp;"亿",ROUND(F2757/10000,2)&amp;"万"))))</f>
        <v>3.21万兆</v>
      </c>
      <c r="F2757" s="5">
        <f>IF(A2757="","",VLOOKUP($A2757,超越经验表!$A:$F,6,)-VLOOKUP($A$3-1,超越经验表!$A:$F,6,))</f>
        <v>3.2106521370387048E+16</v>
      </c>
      <c r="G2757" s="5">
        <f>IF(A2757="","",VLOOKUP($A2757,超越经验表!$A:$G,7,)-VLOOKUP($A$3-1,超越经验表!$A:$G,7,))</f>
        <v>4011</v>
      </c>
      <c r="H2757" s="5">
        <f t="shared" ref="H2757:H2820" si="131">A2757</f>
        <v>2756</v>
      </c>
    </row>
    <row r="2758" spans="1:8" x14ac:dyDescent="0.2">
      <c r="A2758" s="11">
        <f t="shared" si="129"/>
        <v>2757</v>
      </c>
      <c r="B2758" s="6" t="str">
        <f>IF(A2758="","",VLOOKUP($A2758,超越经验表!$A:$B,2,))</f>
        <v>25.25万亿</v>
      </c>
      <c r="C2758" s="6">
        <f>IF(A2758="","",VLOOKUP($A2758,超越经验表!$A:$C,3,))</f>
        <v>25248000000000</v>
      </c>
      <c r="D2758" s="6">
        <f>IF(A2758="","",VLOOKUP($A2758,超越经验表!$A:$D,4,))</f>
        <v>2</v>
      </c>
      <c r="E2758" s="6" t="str">
        <f t="shared" si="130"/>
        <v>3.21万兆</v>
      </c>
      <c r="F2758" s="6">
        <f>IF(A2758="","",VLOOKUP($A2758,超越经验表!$A:$F,6,)-VLOOKUP($A$3-1,超越经验表!$A:$F,6,))</f>
        <v>3.2131761370387048E+16</v>
      </c>
      <c r="G2758" s="6">
        <f>IF(A2758="","",VLOOKUP($A2758,超越经验表!$A:$G,7,)-VLOOKUP($A$3-1,超越经验表!$A:$G,7,))</f>
        <v>4013</v>
      </c>
      <c r="H2758" s="6">
        <f t="shared" si="131"/>
        <v>2757</v>
      </c>
    </row>
    <row r="2759" spans="1:8" x14ac:dyDescent="0.2">
      <c r="A2759" s="5">
        <f t="shared" ref="A2759:A2822" si="132">IF(A2758="","",IF(A2758+1&lt;=4000,A2758+1,""))</f>
        <v>2758</v>
      </c>
      <c r="B2759" s="5" t="str">
        <f>IF(A2759="","",VLOOKUP($A2759,超越经验表!$A:$B,2,))</f>
        <v>25.26万亿</v>
      </c>
      <c r="C2759" s="5">
        <f>IF(A2759="","",VLOOKUP($A2759,超越经验表!$A:$C,3,))</f>
        <v>25256000000000</v>
      </c>
      <c r="D2759" s="5">
        <f>IF(A2759="","",VLOOKUP($A2759,超越经验表!$A:$D,4,))</f>
        <v>2</v>
      </c>
      <c r="E2759" s="5" t="str">
        <f t="shared" si="130"/>
        <v>3.22万兆</v>
      </c>
      <c r="F2759" s="5">
        <f>IF(A2759="","",VLOOKUP($A2759,超越经验表!$A:$F,6,)-VLOOKUP($A$3-1,超越经验表!$A:$F,6,))</f>
        <v>3.2157009370387048E+16</v>
      </c>
      <c r="G2759" s="5">
        <f>IF(A2759="","",VLOOKUP($A2759,超越经验表!$A:$G,7,)-VLOOKUP($A$3-1,超越经验表!$A:$G,7,))</f>
        <v>4015</v>
      </c>
      <c r="H2759" s="5">
        <f t="shared" si="131"/>
        <v>2758</v>
      </c>
    </row>
    <row r="2760" spans="1:8" x14ac:dyDescent="0.2">
      <c r="A2760" s="11">
        <f t="shared" si="132"/>
        <v>2759</v>
      </c>
      <c r="B2760" s="6" t="str">
        <f>IF(A2760="","",VLOOKUP($A2760,超越经验表!$A:$B,2,))</f>
        <v>25.26万亿</v>
      </c>
      <c r="C2760" s="6">
        <f>IF(A2760="","",VLOOKUP($A2760,超越经验表!$A:$C,3,))</f>
        <v>25264000000000</v>
      </c>
      <c r="D2760" s="6">
        <f>IF(A2760="","",VLOOKUP($A2760,超越经验表!$A:$D,4,))</f>
        <v>2</v>
      </c>
      <c r="E2760" s="6" t="str">
        <f t="shared" si="130"/>
        <v>3.22万兆</v>
      </c>
      <c r="F2760" s="6">
        <f>IF(A2760="","",VLOOKUP($A2760,超越经验表!$A:$F,6,)-VLOOKUP($A$3-1,超越经验表!$A:$F,6,))</f>
        <v>3.2182265370387048E+16</v>
      </c>
      <c r="G2760" s="6">
        <f>IF(A2760="","",VLOOKUP($A2760,超越经验表!$A:$G,7,)-VLOOKUP($A$3-1,超越经验表!$A:$G,7,))</f>
        <v>4017</v>
      </c>
      <c r="H2760" s="6">
        <f t="shared" si="131"/>
        <v>2759</v>
      </c>
    </row>
    <row r="2761" spans="1:8" x14ac:dyDescent="0.2">
      <c r="A2761" s="5">
        <f t="shared" si="132"/>
        <v>2760</v>
      </c>
      <c r="B2761" s="5" t="str">
        <f>IF(A2761="","",VLOOKUP($A2761,超越经验表!$A:$B,2,))</f>
        <v>25.27万亿</v>
      </c>
      <c r="C2761" s="5">
        <f>IF(A2761="","",VLOOKUP($A2761,超越经验表!$A:$C,3,))</f>
        <v>25272000000000</v>
      </c>
      <c r="D2761" s="5">
        <f>IF(A2761="","",VLOOKUP($A2761,超越经验表!$A:$D,4,))</f>
        <v>2</v>
      </c>
      <c r="E2761" s="5" t="str">
        <f t="shared" si="130"/>
        <v>3.22万兆</v>
      </c>
      <c r="F2761" s="5">
        <f>IF(A2761="","",VLOOKUP($A2761,超越经验表!$A:$F,6,)-VLOOKUP($A$3-1,超越经验表!$A:$F,6,))</f>
        <v>3.2207529370387048E+16</v>
      </c>
      <c r="G2761" s="5">
        <f>IF(A2761="","",VLOOKUP($A2761,超越经验表!$A:$G,7,)-VLOOKUP($A$3-1,超越经验表!$A:$G,7,))</f>
        <v>4019</v>
      </c>
      <c r="H2761" s="5">
        <f t="shared" si="131"/>
        <v>2760</v>
      </c>
    </row>
    <row r="2762" spans="1:8" x14ac:dyDescent="0.2">
      <c r="A2762" s="11">
        <f t="shared" si="132"/>
        <v>2761</v>
      </c>
      <c r="B2762" s="6" t="str">
        <f>IF(A2762="","",VLOOKUP($A2762,超越经验表!$A:$B,2,))</f>
        <v>25.28万亿</v>
      </c>
      <c r="C2762" s="6">
        <f>IF(A2762="","",VLOOKUP($A2762,超越经验表!$A:$C,3,))</f>
        <v>25280000000000</v>
      </c>
      <c r="D2762" s="6">
        <f>IF(A2762="","",VLOOKUP($A2762,超越经验表!$A:$D,4,))</f>
        <v>2</v>
      </c>
      <c r="E2762" s="6" t="str">
        <f t="shared" si="130"/>
        <v>3.22万兆</v>
      </c>
      <c r="F2762" s="6">
        <f>IF(A2762="","",VLOOKUP($A2762,超越经验表!$A:$F,6,)-VLOOKUP($A$3-1,超越经验表!$A:$F,6,))</f>
        <v>3.2232801370387048E+16</v>
      </c>
      <c r="G2762" s="6">
        <f>IF(A2762="","",VLOOKUP($A2762,超越经验表!$A:$G,7,)-VLOOKUP($A$3-1,超越经验表!$A:$G,7,))</f>
        <v>4021</v>
      </c>
      <c r="H2762" s="6">
        <f t="shared" si="131"/>
        <v>2761</v>
      </c>
    </row>
    <row r="2763" spans="1:8" x14ac:dyDescent="0.2">
      <c r="A2763" s="5">
        <f t="shared" si="132"/>
        <v>2762</v>
      </c>
      <c r="B2763" s="5" t="str">
        <f>IF(A2763="","",VLOOKUP($A2763,超越经验表!$A:$B,2,))</f>
        <v>25.29万亿</v>
      </c>
      <c r="C2763" s="5">
        <f>IF(A2763="","",VLOOKUP($A2763,超越经验表!$A:$C,3,))</f>
        <v>25288000000000</v>
      </c>
      <c r="D2763" s="5">
        <f>IF(A2763="","",VLOOKUP($A2763,超越经验表!$A:$D,4,))</f>
        <v>2</v>
      </c>
      <c r="E2763" s="5" t="str">
        <f t="shared" si="130"/>
        <v>3.23万兆</v>
      </c>
      <c r="F2763" s="5">
        <f>IF(A2763="","",VLOOKUP($A2763,超越经验表!$A:$F,6,)-VLOOKUP($A$3-1,超越经验表!$A:$F,6,))</f>
        <v>3.2258081370387048E+16</v>
      </c>
      <c r="G2763" s="5">
        <f>IF(A2763="","",VLOOKUP($A2763,超越经验表!$A:$G,7,)-VLOOKUP($A$3-1,超越经验表!$A:$G,7,))</f>
        <v>4023</v>
      </c>
      <c r="H2763" s="5">
        <f t="shared" si="131"/>
        <v>2762</v>
      </c>
    </row>
    <row r="2764" spans="1:8" x14ac:dyDescent="0.2">
      <c r="A2764" s="11">
        <f t="shared" si="132"/>
        <v>2763</v>
      </c>
      <c r="B2764" s="6" t="str">
        <f>IF(A2764="","",VLOOKUP($A2764,超越经验表!$A:$B,2,))</f>
        <v>25.3万亿</v>
      </c>
      <c r="C2764" s="6">
        <f>IF(A2764="","",VLOOKUP($A2764,超越经验表!$A:$C,3,))</f>
        <v>25296000000000</v>
      </c>
      <c r="D2764" s="6">
        <f>IF(A2764="","",VLOOKUP($A2764,超越经验表!$A:$D,4,))</f>
        <v>2</v>
      </c>
      <c r="E2764" s="6" t="str">
        <f t="shared" si="130"/>
        <v>3.23万兆</v>
      </c>
      <c r="F2764" s="6">
        <f>IF(A2764="","",VLOOKUP($A2764,超越经验表!$A:$F,6,)-VLOOKUP($A$3-1,超越经验表!$A:$F,6,))</f>
        <v>3.2283369370387048E+16</v>
      </c>
      <c r="G2764" s="6">
        <f>IF(A2764="","",VLOOKUP($A2764,超越经验表!$A:$G,7,)-VLOOKUP($A$3-1,超越经验表!$A:$G,7,))</f>
        <v>4025</v>
      </c>
      <c r="H2764" s="6">
        <f t="shared" si="131"/>
        <v>2763</v>
      </c>
    </row>
    <row r="2765" spans="1:8" x14ac:dyDescent="0.2">
      <c r="A2765" s="5">
        <f t="shared" si="132"/>
        <v>2764</v>
      </c>
      <c r="B2765" s="5" t="str">
        <f>IF(A2765="","",VLOOKUP($A2765,超越经验表!$A:$B,2,))</f>
        <v>25.3万亿</v>
      </c>
      <c r="C2765" s="5">
        <f>IF(A2765="","",VLOOKUP($A2765,超越经验表!$A:$C,3,))</f>
        <v>25304000000000</v>
      </c>
      <c r="D2765" s="5">
        <f>IF(A2765="","",VLOOKUP($A2765,超越经验表!$A:$D,4,))</f>
        <v>2</v>
      </c>
      <c r="E2765" s="5" t="str">
        <f t="shared" si="130"/>
        <v>3.23万兆</v>
      </c>
      <c r="F2765" s="5">
        <f>IF(A2765="","",VLOOKUP($A2765,超越经验表!$A:$F,6,)-VLOOKUP($A$3-1,超越经验表!$A:$F,6,))</f>
        <v>3.2308665370387048E+16</v>
      </c>
      <c r="G2765" s="5">
        <f>IF(A2765="","",VLOOKUP($A2765,超越经验表!$A:$G,7,)-VLOOKUP($A$3-1,超越经验表!$A:$G,7,))</f>
        <v>4027</v>
      </c>
      <c r="H2765" s="5">
        <f t="shared" si="131"/>
        <v>2764</v>
      </c>
    </row>
    <row r="2766" spans="1:8" x14ac:dyDescent="0.2">
      <c r="A2766" s="11">
        <f t="shared" si="132"/>
        <v>2765</v>
      </c>
      <c r="B2766" s="6" t="str">
        <f>IF(A2766="","",VLOOKUP($A2766,超越经验表!$A:$B,2,))</f>
        <v>25.31万亿</v>
      </c>
      <c r="C2766" s="6">
        <f>IF(A2766="","",VLOOKUP($A2766,超越经验表!$A:$C,3,))</f>
        <v>25312000000000</v>
      </c>
      <c r="D2766" s="6">
        <f>IF(A2766="","",VLOOKUP($A2766,超越经验表!$A:$D,4,))</f>
        <v>2</v>
      </c>
      <c r="E2766" s="6" t="str">
        <f t="shared" si="130"/>
        <v>3.23万兆</v>
      </c>
      <c r="F2766" s="6">
        <f>IF(A2766="","",VLOOKUP($A2766,超越经验表!$A:$F,6,)-VLOOKUP($A$3-1,超越经验表!$A:$F,6,))</f>
        <v>3.2333969370387048E+16</v>
      </c>
      <c r="G2766" s="6">
        <f>IF(A2766="","",VLOOKUP($A2766,超越经验表!$A:$G,7,)-VLOOKUP($A$3-1,超越经验表!$A:$G,7,))</f>
        <v>4029</v>
      </c>
      <c r="H2766" s="6">
        <f t="shared" si="131"/>
        <v>2765</v>
      </c>
    </row>
    <row r="2767" spans="1:8" x14ac:dyDescent="0.2">
      <c r="A2767" s="5">
        <f t="shared" si="132"/>
        <v>2766</v>
      </c>
      <c r="B2767" s="5" t="str">
        <f>IF(A2767="","",VLOOKUP($A2767,超越经验表!$A:$B,2,))</f>
        <v>25.32万亿</v>
      </c>
      <c r="C2767" s="5">
        <f>IF(A2767="","",VLOOKUP($A2767,超越经验表!$A:$C,3,))</f>
        <v>25320000000000</v>
      </c>
      <c r="D2767" s="5">
        <f>IF(A2767="","",VLOOKUP($A2767,超越经验表!$A:$D,4,))</f>
        <v>2</v>
      </c>
      <c r="E2767" s="5" t="str">
        <f t="shared" si="130"/>
        <v>3.24万兆</v>
      </c>
      <c r="F2767" s="5">
        <f>IF(A2767="","",VLOOKUP($A2767,超越经验表!$A:$F,6,)-VLOOKUP($A$3-1,超越经验表!$A:$F,6,))</f>
        <v>3.2359281370387048E+16</v>
      </c>
      <c r="G2767" s="5">
        <f>IF(A2767="","",VLOOKUP($A2767,超越经验表!$A:$G,7,)-VLOOKUP($A$3-1,超越经验表!$A:$G,7,))</f>
        <v>4031</v>
      </c>
      <c r="H2767" s="5">
        <f t="shared" si="131"/>
        <v>2766</v>
      </c>
    </row>
    <row r="2768" spans="1:8" x14ac:dyDescent="0.2">
      <c r="A2768" s="11">
        <f t="shared" si="132"/>
        <v>2767</v>
      </c>
      <c r="B2768" s="6" t="str">
        <f>IF(A2768="","",VLOOKUP($A2768,超越经验表!$A:$B,2,))</f>
        <v>25.33万亿</v>
      </c>
      <c r="C2768" s="6">
        <f>IF(A2768="","",VLOOKUP($A2768,超越经验表!$A:$C,3,))</f>
        <v>25328000000000</v>
      </c>
      <c r="D2768" s="6">
        <f>IF(A2768="","",VLOOKUP($A2768,超越经验表!$A:$D,4,))</f>
        <v>2</v>
      </c>
      <c r="E2768" s="6" t="str">
        <f t="shared" si="130"/>
        <v>3.24万兆</v>
      </c>
      <c r="F2768" s="6">
        <f>IF(A2768="","",VLOOKUP($A2768,超越经验表!$A:$F,6,)-VLOOKUP($A$3-1,超越经验表!$A:$F,6,))</f>
        <v>3.2384601370387048E+16</v>
      </c>
      <c r="G2768" s="6">
        <f>IF(A2768="","",VLOOKUP($A2768,超越经验表!$A:$G,7,)-VLOOKUP($A$3-1,超越经验表!$A:$G,7,))</f>
        <v>4033</v>
      </c>
      <c r="H2768" s="6">
        <f t="shared" si="131"/>
        <v>2767</v>
      </c>
    </row>
    <row r="2769" spans="1:8" x14ac:dyDescent="0.2">
      <c r="A2769" s="5">
        <f t="shared" si="132"/>
        <v>2768</v>
      </c>
      <c r="B2769" s="5" t="str">
        <f>IF(A2769="","",VLOOKUP($A2769,超越经验表!$A:$B,2,))</f>
        <v>25.34万亿</v>
      </c>
      <c r="C2769" s="5">
        <f>IF(A2769="","",VLOOKUP($A2769,超越经验表!$A:$C,3,))</f>
        <v>25336000000000</v>
      </c>
      <c r="D2769" s="5">
        <f>IF(A2769="","",VLOOKUP($A2769,超越经验表!$A:$D,4,))</f>
        <v>2</v>
      </c>
      <c r="E2769" s="5" t="str">
        <f t="shared" si="130"/>
        <v>3.24万兆</v>
      </c>
      <c r="F2769" s="5">
        <f>IF(A2769="","",VLOOKUP($A2769,超越经验表!$A:$F,6,)-VLOOKUP($A$3-1,超越经验表!$A:$F,6,))</f>
        <v>3.2409929370387048E+16</v>
      </c>
      <c r="G2769" s="5">
        <f>IF(A2769="","",VLOOKUP($A2769,超越经验表!$A:$G,7,)-VLOOKUP($A$3-1,超越经验表!$A:$G,7,))</f>
        <v>4035</v>
      </c>
      <c r="H2769" s="5">
        <f t="shared" si="131"/>
        <v>2768</v>
      </c>
    </row>
    <row r="2770" spans="1:8" x14ac:dyDescent="0.2">
      <c r="A2770" s="11">
        <f t="shared" si="132"/>
        <v>2769</v>
      </c>
      <c r="B2770" s="6" t="str">
        <f>IF(A2770="","",VLOOKUP($A2770,超越经验表!$A:$B,2,))</f>
        <v>25.34万亿</v>
      </c>
      <c r="C2770" s="6">
        <f>IF(A2770="","",VLOOKUP($A2770,超越经验表!$A:$C,3,))</f>
        <v>25344000000000</v>
      </c>
      <c r="D2770" s="6">
        <f>IF(A2770="","",VLOOKUP($A2770,超越经验表!$A:$D,4,))</f>
        <v>2</v>
      </c>
      <c r="E2770" s="6" t="str">
        <f t="shared" si="130"/>
        <v>3.24万兆</v>
      </c>
      <c r="F2770" s="6">
        <f>IF(A2770="","",VLOOKUP($A2770,超越经验表!$A:$F,6,)-VLOOKUP($A$3-1,超越经验表!$A:$F,6,))</f>
        <v>3.2435265370387048E+16</v>
      </c>
      <c r="G2770" s="6">
        <f>IF(A2770="","",VLOOKUP($A2770,超越经验表!$A:$G,7,)-VLOOKUP($A$3-1,超越经验表!$A:$G,7,))</f>
        <v>4037</v>
      </c>
      <c r="H2770" s="6">
        <f t="shared" si="131"/>
        <v>2769</v>
      </c>
    </row>
    <row r="2771" spans="1:8" x14ac:dyDescent="0.2">
      <c r="A2771" s="5">
        <f t="shared" si="132"/>
        <v>2770</v>
      </c>
      <c r="B2771" s="5" t="str">
        <f>IF(A2771="","",VLOOKUP($A2771,超越经验表!$A:$B,2,))</f>
        <v>25.35万亿</v>
      </c>
      <c r="C2771" s="5">
        <f>IF(A2771="","",VLOOKUP($A2771,超越经验表!$A:$C,3,))</f>
        <v>25352000000000</v>
      </c>
      <c r="D2771" s="5">
        <f>IF(A2771="","",VLOOKUP($A2771,超越经验表!$A:$D,4,))</f>
        <v>2</v>
      </c>
      <c r="E2771" s="5" t="str">
        <f t="shared" si="130"/>
        <v>3.25万兆</v>
      </c>
      <c r="F2771" s="5">
        <f>IF(A2771="","",VLOOKUP($A2771,超越经验表!$A:$F,6,)-VLOOKUP($A$3-1,超越经验表!$A:$F,6,))</f>
        <v>3.2460609370387048E+16</v>
      </c>
      <c r="G2771" s="5">
        <f>IF(A2771="","",VLOOKUP($A2771,超越经验表!$A:$G,7,)-VLOOKUP($A$3-1,超越经验表!$A:$G,7,))</f>
        <v>4039</v>
      </c>
      <c r="H2771" s="5">
        <f t="shared" si="131"/>
        <v>2770</v>
      </c>
    </row>
    <row r="2772" spans="1:8" x14ac:dyDescent="0.2">
      <c r="A2772" s="11">
        <f t="shared" si="132"/>
        <v>2771</v>
      </c>
      <c r="B2772" s="6" t="str">
        <f>IF(A2772="","",VLOOKUP($A2772,超越经验表!$A:$B,2,))</f>
        <v>25.36万亿</v>
      </c>
      <c r="C2772" s="6">
        <f>IF(A2772="","",VLOOKUP($A2772,超越经验表!$A:$C,3,))</f>
        <v>25360000000000</v>
      </c>
      <c r="D2772" s="6">
        <f>IF(A2772="","",VLOOKUP($A2772,超越经验表!$A:$D,4,))</f>
        <v>2</v>
      </c>
      <c r="E2772" s="6" t="str">
        <f t="shared" si="130"/>
        <v>3.25万兆</v>
      </c>
      <c r="F2772" s="6">
        <f>IF(A2772="","",VLOOKUP($A2772,超越经验表!$A:$F,6,)-VLOOKUP($A$3-1,超越经验表!$A:$F,6,))</f>
        <v>3.2485961370387048E+16</v>
      </c>
      <c r="G2772" s="6">
        <f>IF(A2772="","",VLOOKUP($A2772,超越经验表!$A:$G,7,)-VLOOKUP($A$3-1,超越经验表!$A:$G,7,))</f>
        <v>4041</v>
      </c>
      <c r="H2772" s="6">
        <f t="shared" si="131"/>
        <v>2771</v>
      </c>
    </row>
    <row r="2773" spans="1:8" x14ac:dyDescent="0.2">
      <c r="A2773" s="5">
        <f t="shared" si="132"/>
        <v>2772</v>
      </c>
      <c r="B2773" s="5" t="str">
        <f>IF(A2773="","",VLOOKUP($A2773,超越经验表!$A:$B,2,))</f>
        <v>25.37万亿</v>
      </c>
      <c r="C2773" s="5">
        <f>IF(A2773="","",VLOOKUP($A2773,超越经验表!$A:$C,3,))</f>
        <v>25368000000000</v>
      </c>
      <c r="D2773" s="5">
        <f>IF(A2773="","",VLOOKUP($A2773,超越经验表!$A:$D,4,))</f>
        <v>2</v>
      </c>
      <c r="E2773" s="5" t="str">
        <f t="shared" si="130"/>
        <v>3.25万兆</v>
      </c>
      <c r="F2773" s="5">
        <f>IF(A2773="","",VLOOKUP($A2773,超越经验表!$A:$F,6,)-VLOOKUP($A$3-1,超越经验表!$A:$F,6,))</f>
        <v>3.2511321370387048E+16</v>
      </c>
      <c r="G2773" s="5">
        <f>IF(A2773="","",VLOOKUP($A2773,超越经验表!$A:$G,7,)-VLOOKUP($A$3-1,超越经验表!$A:$G,7,))</f>
        <v>4043</v>
      </c>
      <c r="H2773" s="5">
        <f t="shared" si="131"/>
        <v>2772</v>
      </c>
    </row>
    <row r="2774" spans="1:8" x14ac:dyDescent="0.2">
      <c r="A2774" s="11">
        <f t="shared" si="132"/>
        <v>2773</v>
      </c>
      <c r="B2774" s="6" t="str">
        <f>IF(A2774="","",VLOOKUP($A2774,超越经验表!$A:$B,2,))</f>
        <v>25.38万亿</v>
      </c>
      <c r="C2774" s="6">
        <f>IF(A2774="","",VLOOKUP($A2774,超越经验表!$A:$C,3,))</f>
        <v>25376000000000</v>
      </c>
      <c r="D2774" s="6">
        <f>IF(A2774="","",VLOOKUP($A2774,超越经验表!$A:$D,4,))</f>
        <v>2</v>
      </c>
      <c r="E2774" s="6" t="str">
        <f t="shared" si="130"/>
        <v>3.25万兆</v>
      </c>
      <c r="F2774" s="6">
        <f>IF(A2774="","",VLOOKUP($A2774,超越经验表!$A:$F,6,)-VLOOKUP($A$3-1,超越经验表!$A:$F,6,))</f>
        <v>3.2536689370387048E+16</v>
      </c>
      <c r="G2774" s="6">
        <f>IF(A2774="","",VLOOKUP($A2774,超越经验表!$A:$G,7,)-VLOOKUP($A$3-1,超越经验表!$A:$G,7,))</f>
        <v>4045</v>
      </c>
      <c r="H2774" s="6">
        <f t="shared" si="131"/>
        <v>2773</v>
      </c>
    </row>
    <row r="2775" spans="1:8" x14ac:dyDescent="0.2">
      <c r="A2775" s="5">
        <f t="shared" si="132"/>
        <v>2774</v>
      </c>
      <c r="B2775" s="5" t="str">
        <f>IF(A2775="","",VLOOKUP($A2775,超越经验表!$A:$B,2,))</f>
        <v>25.38万亿</v>
      </c>
      <c r="C2775" s="5">
        <f>IF(A2775="","",VLOOKUP($A2775,超越经验表!$A:$C,3,))</f>
        <v>25384000000000</v>
      </c>
      <c r="D2775" s="5">
        <f>IF(A2775="","",VLOOKUP($A2775,超越经验表!$A:$D,4,))</f>
        <v>2</v>
      </c>
      <c r="E2775" s="5" t="str">
        <f t="shared" si="130"/>
        <v>3.26万兆</v>
      </c>
      <c r="F2775" s="5">
        <f>IF(A2775="","",VLOOKUP($A2775,超越经验表!$A:$F,6,)-VLOOKUP($A$3-1,超越经验表!$A:$F,6,))</f>
        <v>3.2562065370387048E+16</v>
      </c>
      <c r="G2775" s="5">
        <f>IF(A2775="","",VLOOKUP($A2775,超越经验表!$A:$G,7,)-VLOOKUP($A$3-1,超越经验表!$A:$G,7,))</f>
        <v>4047</v>
      </c>
      <c r="H2775" s="5">
        <f t="shared" si="131"/>
        <v>2774</v>
      </c>
    </row>
    <row r="2776" spans="1:8" x14ac:dyDescent="0.2">
      <c r="A2776" s="11">
        <f t="shared" si="132"/>
        <v>2775</v>
      </c>
      <c r="B2776" s="6" t="str">
        <f>IF(A2776="","",VLOOKUP($A2776,超越经验表!$A:$B,2,))</f>
        <v>25.39万亿</v>
      </c>
      <c r="C2776" s="6">
        <f>IF(A2776="","",VLOOKUP($A2776,超越经验表!$A:$C,3,))</f>
        <v>25392000000000</v>
      </c>
      <c r="D2776" s="6">
        <f>IF(A2776="","",VLOOKUP($A2776,超越经验表!$A:$D,4,))</f>
        <v>2</v>
      </c>
      <c r="E2776" s="6" t="str">
        <f t="shared" si="130"/>
        <v>3.26万兆</v>
      </c>
      <c r="F2776" s="6">
        <f>IF(A2776="","",VLOOKUP($A2776,超越经验表!$A:$F,6,)-VLOOKUP($A$3-1,超越经验表!$A:$F,6,))</f>
        <v>3.2587449370387048E+16</v>
      </c>
      <c r="G2776" s="6">
        <f>IF(A2776="","",VLOOKUP($A2776,超越经验表!$A:$G,7,)-VLOOKUP($A$3-1,超越经验表!$A:$G,7,))</f>
        <v>4049</v>
      </c>
      <c r="H2776" s="6">
        <f t="shared" si="131"/>
        <v>2775</v>
      </c>
    </row>
    <row r="2777" spans="1:8" x14ac:dyDescent="0.2">
      <c r="A2777" s="5">
        <f t="shared" si="132"/>
        <v>2776</v>
      </c>
      <c r="B2777" s="5" t="str">
        <f>IF(A2777="","",VLOOKUP($A2777,超越经验表!$A:$B,2,))</f>
        <v>25.4万亿</v>
      </c>
      <c r="C2777" s="5">
        <f>IF(A2777="","",VLOOKUP($A2777,超越经验表!$A:$C,3,))</f>
        <v>25400000000000</v>
      </c>
      <c r="D2777" s="5">
        <f>IF(A2777="","",VLOOKUP($A2777,超越经验表!$A:$D,4,))</f>
        <v>2</v>
      </c>
      <c r="E2777" s="5" t="str">
        <f t="shared" si="130"/>
        <v>3.26万兆</v>
      </c>
      <c r="F2777" s="5">
        <f>IF(A2777="","",VLOOKUP($A2777,超越经验表!$A:$F,6,)-VLOOKUP($A$3-1,超越经验表!$A:$F,6,))</f>
        <v>3.2612841370387048E+16</v>
      </c>
      <c r="G2777" s="5">
        <f>IF(A2777="","",VLOOKUP($A2777,超越经验表!$A:$G,7,)-VLOOKUP($A$3-1,超越经验表!$A:$G,7,))</f>
        <v>4051</v>
      </c>
      <c r="H2777" s="5">
        <f t="shared" si="131"/>
        <v>2776</v>
      </c>
    </row>
    <row r="2778" spans="1:8" x14ac:dyDescent="0.2">
      <c r="A2778" s="11">
        <f t="shared" si="132"/>
        <v>2777</v>
      </c>
      <c r="B2778" s="6" t="str">
        <f>IF(A2778="","",VLOOKUP($A2778,超越经验表!$A:$B,2,))</f>
        <v>25.41万亿</v>
      </c>
      <c r="C2778" s="6">
        <f>IF(A2778="","",VLOOKUP($A2778,超越经验表!$A:$C,3,))</f>
        <v>25408000000000</v>
      </c>
      <c r="D2778" s="6">
        <f>IF(A2778="","",VLOOKUP($A2778,超越经验表!$A:$D,4,))</f>
        <v>2</v>
      </c>
      <c r="E2778" s="6" t="str">
        <f t="shared" si="130"/>
        <v>3.26万兆</v>
      </c>
      <c r="F2778" s="6">
        <f>IF(A2778="","",VLOOKUP($A2778,超越经验表!$A:$F,6,)-VLOOKUP($A$3-1,超越经验表!$A:$F,6,))</f>
        <v>3.2638241370387048E+16</v>
      </c>
      <c r="G2778" s="6">
        <f>IF(A2778="","",VLOOKUP($A2778,超越经验表!$A:$G,7,)-VLOOKUP($A$3-1,超越经验表!$A:$G,7,))</f>
        <v>4053</v>
      </c>
      <c r="H2778" s="6">
        <f t="shared" si="131"/>
        <v>2777</v>
      </c>
    </row>
    <row r="2779" spans="1:8" x14ac:dyDescent="0.2">
      <c r="A2779" s="5">
        <f t="shared" si="132"/>
        <v>2778</v>
      </c>
      <c r="B2779" s="5" t="str">
        <f>IF(A2779="","",VLOOKUP($A2779,超越经验表!$A:$B,2,))</f>
        <v>25.42万亿</v>
      </c>
      <c r="C2779" s="5">
        <f>IF(A2779="","",VLOOKUP($A2779,超越经验表!$A:$C,3,))</f>
        <v>25416000000000</v>
      </c>
      <c r="D2779" s="5">
        <f>IF(A2779="","",VLOOKUP($A2779,超越经验表!$A:$D,4,))</f>
        <v>2</v>
      </c>
      <c r="E2779" s="5" t="str">
        <f t="shared" si="130"/>
        <v>3.27万兆</v>
      </c>
      <c r="F2779" s="5">
        <f>IF(A2779="","",VLOOKUP($A2779,超越经验表!$A:$F,6,)-VLOOKUP($A$3-1,超越经验表!$A:$F,6,))</f>
        <v>3.2663649370387048E+16</v>
      </c>
      <c r="G2779" s="5">
        <f>IF(A2779="","",VLOOKUP($A2779,超越经验表!$A:$G,7,)-VLOOKUP($A$3-1,超越经验表!$A:$G,7,))</f>
        <v>4055</v>
      </c>
      <c r="H2779" s="5">
        <f t="shared" si="131"/>
        <v>2778</v>
      </c>
    </row>
    <row r="2780" spans="1:8" x14ac:dyDescent="0.2">
      <c r="A2780" s="11">
        <f t="shared" si="132"/>
        <v>2779</v>
      </c>
      <c r="B2780" s="6" t="str">
        <f>IF(A2780="","",VLOOKUP($A2780,超越经验表!$A:$B,2,))</f>
        <v>25.42万亿</v>
      </c>
      <c r="C2780" s="6">
        <f>IF(A2780="","",VLOOKUP($A2780,超越经验表!$A:$C,3,))</f>
        <v>25424000000000</v>
      </c>
      <c r="D2780" s="6">
        <f>IF(A2780="","",VLOOKUP($A2780,超越经验表!$A:$D,4,))</f>
        <v>2</v>
      </c>
      <c r="E2780" s="6" t="str">
        <f t="shared" si="130"/>
        <v>3.27万兆</v>
      </c>
      <c r="F2780" s="6">
        <f>IF(A2780="","",VLOOKUP($A2780,超越经验表!$A:$F,6,)-VLOOKUP($A$3-1,超越经验表!$A:$F,6,))</f>
        <v>3.2689065370387048E+16</v>
      </c>
      <c r="G2780" s="6">
        <f>IF(A2780="","",VLOOKUP($A2780,超越经验表!$A:$G,7,)-VLOOKUP($A$3-1,超越经验表!$A:$G,7,))</f>
        <v>4057</v>
      </c>
      <c r="H2780" s="6">
        <f t="shared" si="131"/>
        <v>2779</v>
      </c>
    </row>
    <row r="2781" spans="1:8" x14ac:dyDescent="0.2">
      <c r="A2781" s="5">
        <f t="shared" si="132"/>
        <v>2780</v>
      </c>
      <c r="B2781" s="5" t="str">
        <f>IF(A2781="","",VLOOKUP($A2781,超越经验表!$A:$B,2,))</f>
        <v>25.43万亿</v>
      </c>
      <c r="C2781" s="5">
        <f>IF(A2781="","",VLOOKUP($A2781,超越经验表!$A:$C,3,))</f>
        <v>25432000000000</v>
      </c>
      <c r="D2781" s="5">
        <f>IF(A2781="","",VLOOKUP($A2781,超越经验表!$A:$D,4,))</f>
        <v>2</v>
      </c>
      <c r="E2781" s="5" t="str">
        <f t="shared" si="130"/>
        <v>3.27万兆</v>
      </c>
      <c r="F2781" s="5">
        <f>IF(A2781="","",VLOOKUP($A2781,超越经验表!$A:$F,6,)-VLOOKUP($A$3-1,超越经验表!$A:$F,6,))</f>
        <v>3.2714489370387048E+16</v>
      </c>
      <c r="G2781" s="5">
        <f>IF(A2781="","",VLOOKUP($A2781,超越经验表!$A:$G,7,)-VLOOKUP($A$3-1,超越经验表!$A:$G,7,))</f>
        <v>4059</v>
      </c>
      <c r="H2781" s="5">
        <f t="shared" si="131"/>
        <v>2780</v>
      </c>
    </row>
    <row r="2782" spans="1:8" x14ac:dyDescent="0.2">
      <c r="A2782" s="11">
        <f t="shared" si="132"/>
        <v>2781</v>
      </c>
      <c r="B2782" s="6" t="str">
        <f>IF(A2782="","",VLOOKUP($A2782,超越经验表!$A:$B,2,))</f>
        <v>25.44万亿</v>
      </c>
      <c r="C2782" s="6">
        <f>IF(A2782="","",VLOOKUP($A2782,超越经验表!$A:$C,3,))</f>
        <v>25440000000000</v>
      </c>
      <c r="D2782" s="6">
        <f>IF(A2782="","",VLOOKUP($A2782,超越经验表!$A:$D,4,))</f>
        <v>2</v>
      </c>
      <c r="E2782" s="6" t="str">
        <f t="shared" si="130"/>
        <v>3.27万兆</v>
      </c>
      <c r="F2782" s="6">
        <f>IF(A2782="","",VLOOKUP($A2782,超越经验表!$A:$F,6,)-VLOOKUP($A$3-1,超越经验表!$A:$F,6,))</f>
        <v>3.2739921370387048E+16</v>
      </c>
      <c r="G2782" s="6">
        <f>IF(A2782="","",VLOOKUP($A2782,超越经验表!$A:$G,7,)-VLOOKUP($A$3-1,超越经验表!$A:$G,7,))</f>
        <v>4061</v>
      </c>
      <c r="H2782" s="6">
        <f t="shared" si="131"/>
        <v>2781</v>
      </c>
    </row>
    <row r="2783" spans="1:8" x14ac:dyDescent="0.2">
      <c r="A2783" s="5">
        <f t="shared" si="132"/>
        <v>2782</v>
      </c>
      <c r="B2783" s="5" t="str">
        <f>IF(A2783="","",VLOOKUP($A2783,超越经验表!$A:$B,2,))</f>
        <v>25.45万亿</v>
      </c>
      <c r="C2783" s="5">
        <f>IF(A2783="","",VLOOKUP($A2783,超越经验表!$A:$C,3,))</f>
        <v>25448000000000</v>
      </c>
      <c r="D2783" s="5">
        <f>IF(A2783="","",VLOOKUP($A2783,超越经验表!$A:$D,4,))</f>
        <v>2</v>
      </c>
      <c r="E2783" s="5" t="str">
        <f t="shared" si="130"/>
        <v>3.28万兆</v>
      </c>
      <c r="F2783" s="5">
        <f>IF(A2783="","",VLOOKUP($A2783,超越经验表!$A:$F,6,)-VLOOKUP($A$3-1,超越经验表!$A:$F,6,))</f>
        <v>3.2765361370387048E+16</v>
      </c>
      <c r="G2783" s="5">
        <f>IF(A2783="","",VLOOKUP($A2783,超越经验表!$A:$G,7,)-VLOOKUP($A$3-1,超越经验表!$A:$G,7,))</f>
        <v>4063</v>
      </c>
      <c r="H2783" s="5">
        <f t="shared" si="131"/>
        <v>2782</v>
      </c>
    </row>
    <row r="2784" spans="1:8" x14ac:dyDescent="0.2">
      <c r="A2784" s="11">
        <f t="shared" si="132"/>
        <v>2783</v>
      </c>
      <c r="B2784" s="6" t="str">
        <f>IF(A2784="","",VLOOKUP($A2784,超越经验表!$A:$B,2,))</f>
        <v>25.46万亿</v>
      </c>
      <c r="C2784" s="6">
        <f>IF(A2784="","",VLOOKUP($A2784,超越经验表!$A:$C,3,))</f>
        <v>25456000000000</v>
      </c>
      <c r="D2784" s="6">
        <f>IF(A2784="","",VLOOKUP($A2784,超越经验表!$A:$D,4,))</f>
        <v>2</v>
      </c>
      <c r="E2784" s="6" t="str">
        <f t="shared" si="130"/>
        <v>3.28万兆</v>
      </c>
      <c r="F2784" s="6">
        <f>IF(A2784="","",VLOOKUP($A2784,超越经验表!$A:$F,6,)-VLOOKUP($A$3-1,超越经验表!$A:$F,6,))</f>
        <v>3.2790809370387048E+16</v>
      </c>
      <c r="G2784" s="6">
        <f>IF(A2784="","",VLOOKUP($A2784,超越经验表!$A:$G,7,)-VLOOKUP($A$3-1,超越经验表!$A:$G,7,))</f>
        <v>4065</v>
      </c>
      <c r="H2784" s="6">
        <f t="shared" si="131"/>
        <v>2783</v>
      </c>
    </row>
    <row r="2785" spans="1:8" x14ac:dyDescent="0.2">
      <c r="A2785" s="5">
        <f t="shared" si="132"/>
        <v>2784</v>
      </c>
      <c r="B2785" s="5" t="str">
        <f>IF(A2785="","",VLOOKUP($A2785,超越经验表!$A:$B,2,))</f>
        <v>25.46万亿</v>
      </c>
      <c r="C2785" s="5">
        <f>IF(A2785="","",VLOOKUP($A2785,超越经验表!$A:$C,3,))</f>
        <v>25464000000000</v>
      </c>
      <c r="D2785" s="5">
        <f>IF(A2785="","",VLOOKUP($A2785,超越经验表!$A:$D,4,))</f>
        <v>2</v>
      </c>
      <c r="E2785" s="5" t="str">
        <f t="shared" si="130"/>
        <v>3.28万兆</v>
      </c>
      <c r="F2785" s="5">
        <f>IF(A2785="","",VLOOKUP($A2785,超越经验表!$A:$F,6,)-VLOOKUP($A$3-1,超越经验表!$A:$F,6,))</f>
        <v>3.2816265370387048E+16</v>
      </c>
      <c r="G2785" s="5">
        <f>IF(A2785="","",VLOOKUP($A2785,超越经验表!$A:$G,7,)-VLOOKUP($A$3-1,超越经验表!$A:$G,7,))</f>
        <v>4067</v>
      </c>
      <c r="H2785" s="5">
        <f t="shared" si="131"/>
        <v>2784</v>
      </c>
    </row>
    <row r="2786" spans="1:8" x14ac:dyDescent="0.2">
      <c r="A2786" s="11">
        <f t="shared" si="132"/>
        <v>2785</v>
      </c>
      <c r="B2786" s="6" t="str">
        <f>IF(A2786="","",VLOOKUP($A2786,超越经验表!$A:$B,2,))</f>
        <v>25.47万亿</v>
      </c>
      <c r="C2786" s="6">
        <f>IF(A2786="","",VLOOKUP($A2786,超越经验表!$A:$C,3,))</f>
        <v>25472000000000</v>
      </c>
      <c r="D2786" s="6">
        <f>IF(A2786="","",VLOOKUP($A2786,超越经验表!$A:$D,4,))</f>
        <v>2</v>
      </c>
      <c r="E2786" s="6" t="str">
        <f t="shared" si="130"/>
        <v>3.28万兆</v>
      </c>
      <c r="F2786" s="6">
        <f>IF(A2786="","",VLOOKUP($A2786,超越经验表!$A:$F,6,)-VLOOKUP($A$3-1,超越经验表!$A:$F,6,))</f>
        <v>3.2841729370387048E+16</v>
      </c>
      <c r="G2786" s="6">
        <f>IF(A2786="","",VLOOKUP($A2786,超越经验表!$A:$G,7,)-VLOOKUP($A$3-1,超越经验表!$A:$G,7,))</f>
        <v>4069</v>
      </c>
      <c r="H2786" s="6">
        <f t="shared" si="131"/>
        <v>2785</v>
      </c>
    </row>
    <row r="2787" spans="1:8" x14ac:dyDescent="0.2">
      <c r="A2787" s="5">
        <f t="shared" si="132"/>
        <v>2786</v>
      </c>
      <c r="B2787" s="5" t="str">
        <f>IF(A2787="","",VLOOKUP($A2787,超越经验表!$A:$B,2,))</f>
        <v>25.48万亿</v>
      </c>
      <c r="C2787" s="5">
        <f>IF(A2787="","",VLOOKUP($A2787,超越经验表!$A:$C,3,))</f>
        <v>25480000000000</v>
      </c>
      <c r="D2787" s="5">
        <f>IF(A2787="","",VLOOKUP($A2787,超越经验表!$A:$D,4,))</f>
        <v>2</v>
      </c>
      <c r="E2787" s="5" t="str">
        <f t="shared" si="130"/>
        <v>3.29万兆</v>
      </c>
      <c r="F2787" s="5">
        <f>IF(A2787="","",VLOOKUP($A2787,超越经验表!$A:$F,6,)-VLOOKUP($A$3-1,超越经验表!$A:$F,6,))</f>
        <v>3.2867201370387048E+16</v>
      </c>
      <c r="G2787" s="5">
        <f>IF(A2787="","",VLOOKUP($A2787,超越经验表!$A:$G,7,)-VLOOKUP($A$3-1,超越经验表!$A:$G,7,))</f>
        <v>4071</v>
      </c>
      <c r="H2787" s="5">
        <f t="shared" si="131"/>
        <v>2786</v>
      </c>
    </row>
    <row r="2788" spans="1:8" x14ac:dyDescent="0.2">
      <c r="A2788" s="11">
        <f t="shared" si="132"/>
        <v>2787</v>
      </c>
      <c r="B2788" s="6" t="str">
        <f>IF(A2788="","",VLOOKUP($A2788,超越经验表!$A:$B,2,))</f>
        <v>25.49万亿</v>
      </c>
      <c r="C2788" s="6">
        <f>IF(A2788="","",VLOOKUP($A2788,超越经验表!$A:$C,3,))</f>
        <v>25488000000000</v>
      </c>
      <c r="D2788" s="6">
        <f>IF(A2788="","",VLOOKUP($A2788,超越经验表!$A:$D,4,))</f>
        <v>2</v>
      </c>
      <c r="E2788" s="6" t="str">
        <f t="shared" si="130"/>
        <v>3.29万兆</v>
      </c>
      <c r="F2788" s="6">
        <f>IF(A2788="","",VLOOKUP($A2788,超越经验表!$A:$F,6,)-VLOOKUP($A$3-1,超越经验表!$A:$F,6,))</f>
        <v>3.2892681370387048E+16</v>
      </c>
      <c r="G2788" s="6">
        <f>IF(A2788="","",VLOOKUP($A2788,超越经验表!$A:$G,7,)-VLOOKUP($A$3-1,超越经验表!$A:$G,7,))</f>
        <v>4073</v>
      </c>
      <c r="H2788" s="6">
        <f t="shared" si="131"/>
        <v>2787</v>
      </c>
    </row>
    <row r="2789" spans="1:8" x14ac:dyDescent="0.2">
      <c r="A2789" s="5">
        <f t="shared" si="132"/>
        <v>2788</v>
      </c>
      <c r="B2789" s="5" t="str">
        <f>IF(A2789="","",VLOOKUP($A2789,超越经验表!$A:$B,2,))</f>
        <v>25.5万亿</v>
      </c>
      <c r="C2789" s="5">
        <f>IF(A2789="","",VLOOKUP($A2789,超越经验表!$A:$C,3,))</f>
        <v>25496000000000</v>
      </c>
      <c r="D2789" s="5">
        <f>IF(A2789="","",VLOOKUP($A2789,超越经验表!$A:$D,4,))</f>
        <v>2</v>
      </c>
      <c r="E2789" s="5" t="str">
        <f t="shared" si="130"/>
        <v>3.29万兆</v>
      </c>
      <c r="F2789" s="5">
        <f>IF(A2789="","",VLOOKUP($A2789,超越经验表!$A:$F,6,)-VLOOKUP($A$3-1,超越经验表!$A:$F,6,))</f>
        <v>3.2918169370387048E+16</v>
      </c>
      <c r="G2789" s="5">
        <f>IF(A2789="","",VLOOKUP($A2789,超越经验表!$A:$G,7,)-VLOOKUP($A$3-1,超越经验表!$A:$G,7,))</f>
        <v>4075</v>
      </c>
      <c r="H2789" s="5">
        <f t="shared" si="131"/>
        <v>2788</v>
      </c>
    </row>
    <row r="2790" spans="1:8" x14ac:dyDescent="0.2">
      <c r="A2790" s="11">
        <f t="shared" si="132"/>
        <v>2789</v>
      </c>
      <c r="B2790" s="6" t="str">
        <f>IF(A2790="","",VLOOKUP($A2790,超越经验表!$A:$B,2,))</f>
        <v>25.5万亿</v>
      </c>
      <c r="C2790" s="6">
        <f>IF(A2790="","",VLOOKUP($A2790,超越经验表!$A:$C,3,))</f>
        <v>25504000000000</v>
      </c>
      <c r="D2790" s="6">
        <f>IF(A2790="","",VLOOKUP($A2790,超越经验表!$A:$D,4,))</f>
        <v>2</v>
      </c>
      <c r="E2790" s="6" t="str">
        <f t="shared" si="130"/>
        <v>3.29万兆</v>
      </c>
      <c r="F2790" s="6">
        <f>IF(A2790="","",VLOOKUP($A2790,超越经验表!$A:$F,6,)-VLOOKUP($A$3-1,超越经验表!$A:$F,6,))</f>
        <v>3.2943665370387048E+16</v>
      </c>
      <c r="G2790" s="6">
        <f>IF(A2790="","",VLOOKUP($A2790,超越经验表!$A:$G,7,)-VLOOKUP($A$3-1,超越经验表!$A:$G,7,))</f>
        <v>4077</v>
      </c>
      <c r="H2790" s="6">
        <f t="shared" si="131"/>
        <v>2789</v>
      </c>
    </row>
    <row r="2791" spans="1:8" x14ac:dyDescent="0.2">
      <c r="A2791" s="5">
        <f t="shared" si="132"/>
        <v>2790</v>
      </c>
      <c r="B2791" s="5" t="str">
        <f>IF(A2791="","",VLOOKUP($A2791,超越经验表!$A:$B,2,))</f>
        <v>25.51万亿</v>
      </c>
      <c r="C2791" s="5">
        <f>IF(A2791="","",VLOOKUP($A2791,超越经验表!$A:$C,3,))</f>
        <v>25512000000000</v>
      </c>
      <c r="D2791" s="5">
        <f>IF(A2791="","",VLOOKUP($A2791,超越经验表!$A:$D,4,))</f>
        <v>2</v>
      </c>
      <c r="E2791" s="5" t="str">
        <f t="shared" si="130"/>
        <v>3.3万兆</v>
      </c>
      <c r="F2791" s="5">
        <f>IF(A2791="","",VLOOKUP($A2791,超越经验表!$A:$F,6,)-VLOOKUP($A$3-1,超越经验表!$A:$F,6,))</f>
        <v>3.2969169370387048E+16</v>
      </c>
      <c r="G2791" s="5">
        <f>IF(A2791="","",VLOOKUP($A2791,超越经验表!$A:$G,7,)-VLOOKUP($A$3-1,超越经验表!$A:$G,7,))</f>
        <v>4079</v>
      </c>
      <c r="H2791" s="5">
        <f t="shared" si="131"/>
        <v>2790</v>
      </c>
    </row>
    <row r="2792" spans="1:8" x14ac:dyDescent="0.2">
      <c r="A2792" s="11">
        <f t="shared" si="132"/>
        <v>2791</v>
      </c>
      <c r="B2792" s="6" t="str">
        <f>IF(A2792="","",VLOOKUP($A2792,超越经验表!$A:$B,2,))</f>
        <v>25.52万亿</v>
      </c>
      <c r="C2792" s="6">
        <f>IF(A2792="","",VLOOKUP($A2792,超越经验表!$A:$C,3,))</f>
        <v>25520000000000</v>
      </c>
      <c r="D2792" s="6">
        <f>IF(A2792="","",VLOOKUP($A2792,超越经验表!$A:$D,4,))</f>
        <v>2</v>
      </c>
      <c r="E2792" s="6" t="str">
        <f t="shared" si="130"/>
        <v>3.3万兆</v>
      </c>
      <c r="F2792" s="6">
        <f>IF(A2792="","",VLOOKUP($A2792,超越经验表!$A:$F,6,)-VLOOKUP($A$3-1,超越经验表!$A:$F,6,))</f>
        <v>3.2994681370387048E+16</v>
      </c>
      <c r="G2792" s="6">
        <f>IF(A2792="","",VLOOKUP($A2792,超越经验表!$A:$G,7,)-VLOOKUP($A$3-1,超越经验表!$A:$G,7,))</f>
        <v>4081</v>
      </c>
      <c r="H2792" s="6">
        <f t="shared" si="131"/>
        <v>2791</v>
      </c>
    </row>
    <row r="2793" spans="1:8" x14ac:dyDescent="0.2">
      <c r="A2793" s="5">
        <f t="shared" si="132"/>
        <v>2792</v>
      </c>
      <c r="B2793" s="5" t="str">
        <f>IF(A2793="","",VLOOKUP($A2793,超越经验表!$A:$B,2,))</f>
        <v>25.53万亿</v>
      </c>
      <c r="C2793" s="5">
        <f>IF(A2793="","",VLOOKUP($A2793,超越经验表!$A:$C,3,))</f>
        <v>25528000000000</v>
      </c>
      <c r="D2793" s="5">
        <f>IF(A2793="","",VLOOKUP($A2793,超越经验表!$A:$D,4,))</f>
        <v>2</v>
      </c>
      <c r="E2793" s="5" t="str">
        <f t="shared" si="130"/>
        <v>3.3万兆</v>
      </c>
      <c r="F2793" s="5">
        <f>IF(A2793="","",VLOOKUP($A2793,超越经验表!$A:$F,6,)-VLOOKUP($A$3-1,超越经验表!$A:$F,6,))</f>
        <v>3.3020201370387048E+16</v>
      </c>
      <c r="G2793" s="5">
        <f>IF(A2793="","",VLOOKUP($A2793,超越经验表!$A:$G,7,)-VLOOKUP($A$3-1,超越经验表!$A:$G,7,))</f>
        <v>4083</v>
      </c>
      <c r="H2793" s="5">
        <f t="shared" si="131"/>
        <v>2792</v>
      </c>
    </row>
    <row r="2794" spans="1:8" x14ac:dyDescent="0.2">
      <c r="A2794" s="11">
        <f t="shared" si="132"/>
        <v>2793</v>
      </c>
      <c r="B2794" s="6" t="str">
        <f>IF(A2794="","",VLOOKUP($A2794,超越经验表!$A:$B,2,))</f>
        <v>25.54万亿</v>
      </c>
      <c r="C2794" s="6">
        <f>IF(A2794="","",VLOOKUP($A2794,超越经验表!$A:$C,3,))</f>
        <v>25536000000000</v>
      </c>
      <c r="D2794" s="6">
        <f>IF(A2794="","",VLOOKUP($A2794,超越经验表!$A:$D,4,))</f>
        <v>2</v>
      </c>
      <c r="E2794" s="6" t="str">
        <f t="shared" si="130"/>
        <v>3.3万兆</v>
      </c>
      <c r="F2794" s="6">
        <f>IF(A2794="","",VLOOKUP($A2794,超越经验表!$A:$F,6,)-VLOOKUP($A$3-1,超越经验表!$A:$F,6,))</f>
        <v>3.3045729370387048E+16</v>
      </c>
      <c r="G2794" s="6">
        <f>IF(A2794="","",VLOOKUP($A2794,超越经验表!$A:$G,7,)-VLOOKUP($A$3-1,超越经验表!$A:$G,7,))</f>
        <v>4085</v>
      </c>
      <c r="H2794" s="6">
        <f t="shared" si="131"/>
        <v>2793</v>
      </c>
    </row>
    <row r="2795" spans="1:8" x14ac:dyDescent="0.2">
      <c r="A2795" s="5">
        <f t="shared" si="132"/>
        <v>2794</v>
      </c>
      <c r="B2795" s="5" t="str">
        <f>IF(A2795="","",VLOOKUP($A2795,超越经验表!$A:$B,2,))</f>
        <v>25.54万亿</v>
      </c>
      <c r="C2795" s="5">
        <f>IF(A2795="","",VLOOKUP($A2795,超越经验表!$A:$C,3,))</f>
        <v>25544000000000</v>
      </c>
      <c r="D2795" s="5">
        <f>IF(A2795="","",VLOOKUP($A2795,超越经验表!$A:$D,4,))</f>
        <v>2</v>
      </c>
      <c r="E2795" s="5" t="str">
        <f t="shared" si="130"/>
        <v>3.31万兆</v>
      </c>
      <c r="F2795" s="5">
        <f>IF(A2795="","",VLOOKUP($A2795,超越经验表!$A:$F,6,)-VLOOKUP($A$3-1,超越经验表!$A:$F,6,))</f>
        <v>3.3071265370387048E+16</v>
      </c>
      <c r="G2795" s="5">
        <f>IF(A2795="","",VLOOKUP($A2795,超越经验表!$A:$G,7,)-VLOOKUP($A$3-1,超越经验表!$A:$G,7,))</f>
        <v>4087</v>
      </c>
      <c r="H2795" s="5">
        <f t="shared" si="131"/>
        <v>2794</v>
      </c>
    </row>
    <row r="2796" spans="1:8" x14ac:dyDescent="0.2">
      <c r="A2796" s="11">
        <f t="shared" si="132"/>
        <v>2795</v>
      </c>
      <c r="B2796" s="6" t="str">
        <f>IF(A2796="","",VLOOKUP($A2796,超越经验表!$A:$B,2,))</f>
        <v>25.55万亿</v>
      </c>
      <c r="C2796" s="6">
        <f>IF(A2796="","",VLOOKUP($A2796,超越经验表!$A:$C,3,))</f>
        <v>25552000000000</v>
      </c>
      <c r="D2796" s="6">
        <f>IF(A2796="","",VLOOKUP($A2796,超越经验表!$A:$D,4,))</f>
        <v>2</v>
      </c>
      <c r="E2796" s="6" t="str">
        <f t="shared" si="130"/>
        <v>3.31万兆</v>
      </c>
      <c r="F2796" s="6">
        <f>IF(A2796="","",VLOOKUP($A2796,超越经验表!$A:$F,6,)-VLOOKUP($A$3-1,超越经验表!$A:$F,6,))</f>
        <v>3.3096809370387048E+16</v>
      </c>
      <c r="G2796" s="6">
        <f>IF(A2796="","",VLOOKUP($A2796,超越经验表!$A:$G,7,)-VLOOKUP($A$3-1,超越经验表!$A:$G,7,))</f>
        <v>4089</v>
      </c>
      <c r="H2796" s="6">
        <f t="shared" si="131"/>
        <v>2795</v>
      </c>
    </row>
    <row r="2797" spans="1:8" x14ac:dyDescent="0.2">
      <c r="A2797" s="5">
        <f t="shared" si="132"/>
        <v>2796</v>
      </c>
      <c r="B2797" s="5" t="str">
        <f>IF(A2797="","",VLOOKUP($A2797,超越经验表!$A:$B,2,))</f>
        <v>25.56万亿</v>
      </c>
      <c r="C2797" s="5">
        <f>IF(A2797="","",VLOOKUP($A2797,超越经验表!$A:$C,3,))</f>
        <v>25560000000000</v>
      </c>
      <c r="D2797" s="5">
        <f>IF(A2797="","",VLOOKUP($A2797,超越经验表!$A:$D,4,))</f>
        <v>2</v>
      </c>
      <c r="E2797" s="5" t="str">
        <f t="shared" si="130"/>
        <v>3.31万兆</v>
      </c>
      <c r="F2797" s="5">
        <f>IF(A2797="","",VLOOKUP($A2797,超越经验表!$A:$F,6,)-VLOOKUP($A$3-1,超越经验表!$A:$F,6,))</f>
        <v>3.3122361370387048E+16</v>
      </c>
      <c r="G2797" s="5">
        <f>IF(A2797="","",VLOOKUP($A2797,超越经验表!$A:$G,7,)-VLOOKUP($A$3-1,超越经验表!$A:$G,7,))</f>
        <v>4091</v>
      </c>
      <c r="H2797" s="5">
        <f t="shared" si="131"/>
        <v>2796</v>
      </c>
    </row>
    <row r="2798" spans="1:8" x14ac:dyDescent="0.2">
      <c r="A2798" s="11">
        <f t="shared" si="132"/>
        <v>2797</v>
      </c>
      <c r="B2798" s="6" t="str">
        <f>IF(A2798="","",VLOOKUP($A2798,超越经验表!$A:$B,2,))</f>
        <v>25.57万亿</v>
      </c>
      <c r="C2798" s="6">
        <f>IF(A2798="","",VLOOKUP($A2798,超越经验表!$A:$C,3,))</f>
        <v>25568000000000</v>
      </c>
      <c r="D2798" s="6">
        <f>IF(A2798="","",VLOOKUP($A2798,超越经验表!$A:$D,4,))</f>
        <v>2</v>
      </c>
      <c r="E2798" s="6" t="str">
        <f t="shared" si="130"/>
        <v>3.31万兆</v>
      </c>
      <c r="F2798" s="6">
        <f>IF(A2798="","",VLOOKUP($A2798,超越经验表!$A:$F,6,)-VLOOKUP($A$3-1,超越经验表!$A:$F,6,))</f>
        <v>3.3147921370387048E+16</v>
      </c>
      <c r="G2798" s="6">
        <f>IF(A2798="","",VLOOKUP($A2798,超越经验表!$A:$G,7,)-VLOOKUP($A$3-1,超越经验表!$A:$G,7,))</f>
        <v>4093</v>
      </c>
      <c r="H2798" s="6">
        <f t="shared" si="131"/>
        <v>2797</v>
      </c>
    </row>
    <row r="2799" spans="1:8" x14ac:dyDescent="0.2">
      <c r="A2799" s="5">
        <f t="shared" si="132"/>
        <v>2798</v>
      </c>
      <c r="B2799" s="5" t="str">
        <f>IF(A2799="","",VLOOKUP($A2799,超越经验表!$A:$B,2,))</f>
        <v>25.58万亿</v>
      </c>
      <c r="C2799" s="5">
        <f>IF(A2799="","",VLOOKUP($A2799,超越经验表!$A:$C,3,))</f>
        <v>25576000000000</v>
      </c>
      <c r="D2799" s="5">
        <f>IF(A2799="","",VLOOKUP($A2799,超越经验表!$A:$D,4,))</f>
        <v>2</v>
      </c>
      <c r="E2799" s="5" t="str">
        <f t="shared" si="130"/>
        <v>3.32万兆</v>
      </c>
      <c r="F2799" s="5">
        <f>IF(A2799="","",VLOOKUP($A2799,超越经验表!$A:$F,6,)-VLOOKUP($A$3-1,超越经验表!$A:$F,6,))</f>
        <v>3.3173489370387048E+16</v>
      </c>
      <c r="G2799" s="5">
        <f>IF(A2799="","",VLOOKUP($A2799,超越经验表!$A:$G,7,)-VLOOKUP($A$3-1,超越经验表!$A:$G,7,))</f>
        <v>4095</v>
      </c>
      <c r="H2799" s="5">
        <f t="shared" si="131"/>
        <v>2798</v>
      </c>
    </row>
    <row r="2800" spans="1:8" x14ac:dyDescent="0.2">
      <c r="A2800" s="11">
        <f t="shared" si="132"/>
        <v>2799</v>
      </c>
      <c r="B2800" s="6" t="str">
        <f>IF(A2800="","",VLOOKUP($A2800,超越经验表!$A:$B,2,))</f>
        <v>25.58万亿</v>
      </c>
      <c r="C2800" s="6">
        <f>IF(A2800="","",VLOOKUP($A2800,超越经验表!$A:$C,3,))</f>
        <v>25584000000000</v>
      </c>
      <c r="D2800" s="6">
        <f>IF(A2800="","",VLOOKUP($A2800,超越经验表!$A:$D,4,))</f>
        <v>2</v>
      </c>
      <c r="E2800" s="6" t="str">
        <f t="shared" si="130"/>
        <v>3.32万兆</v>
      </c>
      <c r="F2800" s="6">
        <f>IF(A2800="","",VLOOKUP($A2800,超越经验表!$A:$F,6,)-VLOOKUP($A$3-1,超越经验表!$A:$F,6,))</f>
        <v>3.3199065370387048E+16</v>
      </c>
      <c r="G2800" s="6">
        <f>IF(A2800="","",VLOOKUP($A2800,超越经验表!$A:$G,7,)-VLOOKUP($A$3-1,超越经验表!$A:$G,7,))</f>
        <v>4097</v>
      </c>
      <c r="H2800" s="6">
        <f t="shared" si="131"/>
        <v>2799</v>
      </c>
    </row>
    <row r="2801" spans="1:8" x14ac:dyDescent="0.2">
      <c r="A2801" s="5">
        <f t="shared" si="132"/>
        <v>2800</v>
      </c>
      <c r="B2801" s="5" t="str">
        <f>IF(A2801="","",VLOOKUP($A2801,超越经验表!$A:$B,2,))</f>
        <v>25.59万亿</v>
      </c>
      <c r="C2801" s="5">
        <f>IF(A2801="","",VLOOKUP($A2801,超越经验表!$A:$C,3,))</f>
        <v>25592000000000</v>
      </c>
      <c r="D2801" s="5">
        <f>IF(A2801="","",VLOOKUP($A2801,超越经验表!$A:$D,4,))</f>
        <v>2</v>
      </c>
      <c r="E2801" s="5" t="str">
        <f t="shared" si="130"/>
        <v>3.32万兆</v>
      </c>
      <c r="F2801" s="5">
        <f>IF(A2801="","",VLOOKUP($A2801,超越经验表!$A:$F,6,)-VLOOKUP($A$3-1,超越经验表!$A:$F,6,))</f>
        <v>3.3224649370387048E+16</v>
      </c>
      <c r="G2801" s="5">
        <f>IF(A2801="","",VLOOKUP($A2801,超越经验表!$A:$G,7,)-VLOOKUP($A$3-1,超越经验表!$A:$G,7,))</f>
        <v>4099</v>
      </c>
      <c r="H2801" s="5">
        <f t="shared" si="131"/>
        <v>2800</v>
      </c>
    </row>
    <row r="2802" spans="1:8" x14ac:dyDescent="0.2">
      <c r="A2802" s="11">
        <f t="shared" si="132"/>
        <v>2801</v>
      </c>
      <c r="B2802" s="6" t="str">
        <f>IF(A2802="","",VLOOKUP($A2802,超越经验表!$A:$B,2,))</f>
        <v>25.6万亿</v>
      </c>
      <c r="C2802" s="6">
        <f>IF(A2802="","",VLOOKUP($A2802,超越经验表!$A:$C,3,))</f>
        <v>25600000000000</v>
      </c>
      <c r="D2802" s="6">
        <f>IF(A2802="","",VLOOKUP($A2802,超越经验表!$A:$D,4,))</f>
        <v>2</v>
      </c>
      <c r="E2802" s="6" t="str">
        <f t="shared" si="130"/>
        <v>3.33万兆</v>
      </c>
      <c r="F2802" s="6">
        <f>IF(A2802="","",VLOOKUP($A2802,超越经验表!$A:$F,6,)-VLOOKUP($A$3-1,超越经验表!$A:$F,6,))</f>
        <v>3.3250241370387048E+16</v>
      </c>
      <c r="G2802" s="6">
        <f>IF(A2802="","",VLOOKUP($A2802,超越经验表!$A:$G,7,)-VLOOKUP($A$3-1,超越经验表!$A:$G,7,))</f>
        <v>4101</v>
      </c>
      <c r="H2802" s="6">
        <f t="shared" si="131"/>
        <v>2801</v>
      </c>
    </row>
    <row r="2803" spans="1:8" x14ac:dyDescent="0.2">
      <c r="A2803" s="5">
        <f t="shared" si="132"/>
        <v>2802</v>
      </c>
      <c r="B2803" s="5" t="str">
        <f>IF(A2803="","",VLOOKUP($A2803,超越经验表!$A:$B,2,))</f>
        <v>25.61万亿</v>
      </c>
      <c r="C2803" s="5">
        <f>IF(A2803="","",VLOOKUP($A2803,超越经验表!$A:$C,3,))</f>
        <v>25608000000000</v>
      </c>
      <c r="D2803" s="5">
        <f>IF(A2803="","",VLOOKUP($A2803,超越经验表!$A:$D,4,))</f>
        <v>2</v>
      </c>
      <c r="E2803" s="5" t="str">
        <f t="shared" si="130"/>
        <v>3.33万兆</v>
      </c>
      <c r="F2803" s="5">
        <f>IF(A2803="","",VLOOKUP($A2803,超越经验表!$A:$F,6,)-VLOOKUP($A$3-1,超越经验表!$A:$F,6,))</f>
        <v>3.3275841370387048E+16</v>
      </c>
      <c r="G2803" s="5">
        <f>IF(A2803="","",VLOOKUP($A2803,超越经验表!$A:$G,7,)-VLOOKUP($A$3-1,超越经验表!$A:$G,7,))</f>
        <v>4103</v>
      </c>
      <c r="H2803" s="5">
        <f t="shared" si="131"/>
        <v>2802</v>
      </c>
    </row>
    <row r="2804" spans="1:8" x14ac:dyDescent="0.2">
      <c r="A2804" s="11">
        <f t="shared" si="132"/>
        <v>2803</v>
      </c>
      <c r="B2804" s="6" t="str">
        <f>IF(A2804="","",VLOOKUP($A2804,超越经验表!$A:$B,2,))</f>
        <v>25.62万亿</v>
      </c>
      <c r="C2804" s="6">
        <f>IF(A2804="","",VLOOKUP($A2804,超越经验表!$A:$C,3,))</f>
        <v>25616000000000</v>
      </c>
      <c r="D2804" s="6">
        <f>IF(A2804="","",VLOOKUP($A2804,超越经验表!$A:$D,4,))</f>
        <v>2</v>
      </c>
      <c r="E2804" s="6" t="str">
        <f t="shared" si="130"/>
        <v>3.33万兆</v>
      </c>
      <c r="F2804" s="6">
        <f>IF(A2804="","",VLOOKUP($A2804,超越经验表!$A:$F,6,)-VLOOKUP($A$3-1,超越经验表!$A:$F,6,))</f>
        <v>3.3301449370387048E+16</v>
      </c>
      <c r="G2804" s="6">
        <f>IF(A2804="","",VLOOKUP($A2804,超越经验表!$A:$G,7,)-VLOOKUP($A$3-1,超越经验表!$A:$G,7,))</f>
        <v>4105</v>
      </c>
      <c r="H2804" s="6">
        <f t="shared" si="131"/>
        <v>2803</v>
      </c>
    </row>
    <row r="2805" spans="1:8" x14ac:dyDescent="0.2">
      <c r="A2805" s="5">
        <f t="shared" si="132"/>
        <v>2804</v>
      </c>
      <c r="B2805" s="5" t="str">
        <f>IF(A2805="","",VLOOKUP($A2805,超越经验表!$A:$B,2,))</f>
        <v>25.62万亿</v>
      </c>
      <c r="C2805" s="5">
        <f>IF(A2805="","",VLOOKUP($A2805,超越经验表!$A:$C,3,))</f>
        <v>25624000000000</v>
      </c>
      <c r="D2805" s="5">
        <f>IF(A2805="","",VLOOKUP($A2805,超越经验表!$A:$D,4,))</f>
        <v>2</v>
      </c>
      <c r="E2805" s="5" t="str">
        <f t="shared" si="130"/>
        <v>3.33万兆</v>
      </c>
      <c r="F2805" s="5">
        <f>IF(A2805="","",VLOOKUP($A2805,超越经验表!$A:$F,6,)-VLOOKUP($A$3-1,超越经验表!$A:$F,6,))</f>
        <v>3.3327065370387048E+16</v>
      </c>
      <c r="G2805" s="5">
        <f>IF(A2805="","",VLOOKUP($A2805,超越经验表!$A:$G,7,)-VLOOKUP($A$3-1,超越经验表!$A:$G,7,))</f>
        <v>4107</v>
      </c>
      <c r="H2805" s="5">
        <f t="shared" si="131"/>
        <v>2804</v>
      </c>
    </row>
    <row r="2806" spans="1:8" x14ac:dyDescent="0.2">
      <c r="A2806" s="11">
        <f t="shared" si="132"/>
        <v>2805</v>
      </c>
      <c r="B2806" s="6" t="str">
        <f>IF(A2806="","",VLOOKUP($A2806,超越经验表!$A:$B,2,))</f>
        <v>25.63万亿</v>
      </c>
      <c r="C2806" s="6">
        <f>IF(A2806="","",VLOOKUP($A2806,超越经验表!$A:$C,3,))</f>
        <v>25632000000000</v>
      </c>
      <c r="D2806" s="6">
        <f>IF(A2806="","",VLOOKUP($A2806,超越经验表!$A:$D,4,))</f>
        <v>2</v>
      </c>
      <c r="E2806" s="6" t="str">
        <f t="shared" si="130"/>
        <v>3.34万兆</v>
      </c>
      <c r="F2806" s="6">
        <f>IF(A2806="","",VLOOKUP($A2806,超越经验表!$A:$F,6,)-VLOOKUP($A$3-1,超越经验表!$A:$F,6,))</f>
        <v>3.3352689370387048E+16</v>
      </c>
      <c r="G2806" s="6">
        <f>IF(A2806="","",VLOOKUP($A2806,超越经验表!$A:$G,7,)-VLOOKUP($A$3-1,超越经验表!$A:$G,7,))</f>
        <v>4109</v>
      </c>
      <c r="H2806" s="6">
        <f t="shared" si="131"/>
        <v>2805</v>
      </c>
    </row>
    <row r="2807" spans="1:8" x14ac:dyDescent="0.2">
      <c r="A2807" s="5">
        <f t="shared" si="132"/>
        <v>2806</v>
      </c>
      <c r="B2807" s="5" t="str">
        <f>IF(A2807="","",VLOOKUP($A2807,超越经验表!$A:$B,2,))</f>
        <v>25.64万亿</v>
      </c>
      <c r="C2807" s="5">
        <f>IF(A2807="","",VLOOKUP($A2807,超越经验表!$A:$C,3,))</f>
        <v>25640000000000</v>
      </c>
      <c r="D2807" s="5">
        <f>IF(A2807="","",VLOOKUP($A2807,超越经验表!$A:$D,4,))</f>
        <v>2</v>
      </c>
      <c r="E2807" s="5" t="str">
        <f t="shared" si="130"/>
        <v>3.34万兆</v>
      </c>
      <c r="F2807" s="5">
        <f>IF(A2807="","",VLOOKUP($A2807,超越经验表!$A:$F,6,)-VLOOKUP($A$3-1,超越经验表!$A:$F,6,))</f>
        <v>3.3378321370387048E+16</v>
      </c>
      <c r="G2807" s="5">
        <f>IF(A2807="","",VLOOKUP($A2807,超越经验表!$A:$G,7,)-VLOOKUP($A$3-1,超越经验表!$A:$G,7,))</f>
        <v>4111</v>
      </c>
      <c r="H2807" s="5">
        <f t="shared" si="131"/>
        <v>2806</v>
      </c>
    </row>
    <row r="2808" spans="1:8" x14ac:dyDescent="0.2">
      <c r="A2808" s="11">
        <f t="shared" si="132"/>
        <v>2807</v>
      </c>
      <c r="B2808" s="6" t="str">
        <f>IF(A2808="","",VLOOKUP($A2808,超越经验表!$A:$B,2,))</f>
        <v>25.65万亿</v>
      </c>
      <c r="C2808" s="6">
        <f>IF(A2808="","",VLOOKUP($A2808,超越经验表!$A:$C,3,))</f>
        <v>25648000000000</v>
      </c>
      <c r="D2808" s="6">
        <f>IF(A2808="","",VLOOKUP($A2808,超越经验表!$A:$D,4,))</f>
        <v>2</v>
      </c>
      <c r="E2808" s="6" t="str">
        <f t="shared" si="130"/>
        <v>3.34万兆</v>
      </c>
      <c r="F2808" s="6">
        <f>IF(A2808="","",VLOOKUP($A2808,超越经验表!$A:$F,6,)-VLOOKUP($A$3-1,超越经验表!$A:$F,6,))</f>
        <v>3.3403961370387048E+16</v>
      </c>
      <c r="G2808" s="6">
        <f>IF(A2808="","",VLOOKUP($A2808,超越经验表!$A:$G,7,)-VLOOKUP($A$3-1,超越经验表!$A:$G,7,))</f>
        <v>4113</v>
      </c>
      <c r="H2808" s="6">
        <f t="shared" si="131"/>
        <v>2807</v>
      </c>
    </row>
    <row r="2809" spans="1:8" x14ac:dyDescent="0.2">
      <c r="A2809" s="5">
        <f t="shared" si="132"/>
        <v>2808</v>
      </c>
      <c r="B2809" s="5" t="str">
        <f>IF(A2809="","",VLOOKUP($A2809,超越经验表!$A:$B,2,))</f>
        <v>25.66万亿</v>
      </c>
      <c r="C2809" s="5">
        <f>IF(A2809="","",VLOOKUP($A2809,超越经验表!$A:$C,3,))</f>
        <v>25656000000000</v>
      </c>
      <c r="D2809" s="5">
        <f>IF(A2809="","",VLOOKUP($A2809,超越经验表!$A:$D,4,))</f>
        <v>2</v>
      </c>
      <c r="E2809" s="5" t="str">
        <f t="shared" si="130"/>
        <v>3.34万兆</v>
      </c>
      <c r="F2809" s="5">
        <f>IF(A2809="","",VLOOKUP($A2809,超越经验表!$A:$F,6,)-VLOOKUP($A$3-1,超越经验表!$A:$F,6,))</f>
        <v>3.3429609370387048E+16</v>
      </c>
      <c r="G2809" s="5">
        <f>IF(A2809="","",VLOOKUP($A2809,超越经验表!$A:$G,7,)-VLOOKUP($A$3-1,超越经验表!$A:$G,7,))</f>
        <v>4115</v>
      </c>
      <c r="H2809" s="5">
        <f t="shared" si="131"/>
        <v>2808</v>
      </c>
    </row>
    <row r="2810" spans="1:8" x14ac:dyDescent="0.2">
      <c r="A2810" s="11">
        <f t="shared" si="132"/>
        <v>2809</v>
      </c>
      <c r="B2810" s="6" t="str">
        <f>IF(A2810="","",VLOOKUP($A2810,超越经验表!$A:$B,2,))</f>
        <v>25.66万亿</v>
      </c>
      <c r="C2810" s="6">
        <f>IF(A2810="","",VLOOKUP($A2810,超越经验表!$A:$C,3,))</f>
        <v>25664000000000</v>
      </c>
      <c r="D2810" s="6">
        <f>IF(A2810="","",VLOOKUP($A2810,超越经验表!$A:$D,4,))</f>
        <v>2</v>
      </c>
      <c r="E2810" s="6" t="str">
        <f t="shared" si="130"/>
        <v>3.35万兆</v>
      </c>
      <c r="F2810" s="6">
        <f>IF(A2810="","",VLOOKUP($A2810,超越经验表!$A:$F,6,)-VLOOKUP($A$3-1,超越经验表!$A:$F,6,))</f>
        <v>3.3455265370387048E+16</v>
      </c>
      <c r="G2810" s="6">
        <f>IF(A2810="","",VLOOKUP($A2810,超越经验表!$A:$G,7,)-VLOOKUP($A$3-1,超越经验表!$A:$G,7,))</f>
        <v>4117</v>
      </c>
      <c r="H2810" s="6">
        <f t="shared" si="131"/>
        <v>2809</v>
      </c>
    </row>
    <row r="2811" spans="1:8" x14ac:dyDescent="0.2">
      <c r="A2811" s="5">
        <f t="shared" si="132"/>
        <v>2810</v>
      </c>
      <c r="B2811" s="5" t="str">
        <f>IF(A2811="","",VLOOKUP($A2811,超越经验表!$A:$B,2,))</f>
        <v>25.67万亿</v>
      </c>
      <c r="C2811" s="5">
        <f>IF(A2811="","",VLOOKUP($A2811,超越经验表!$A:$C,3,))</f>
        <v>25672000000000</v>
      </c>
      <c r="D2811" s="5">
        <f>IF(A2811="","",VLOOKUP($A2811,超越经验表!$A:$D,4,))</f>
        <v>2</v>
      </c>
      <c r="E2811" s="5" t="str">
        <f t="shared" si="130"/>
        <v>3.35万兆</v>
      </c>
      <c r="F2811" s="5">
        <f>IF(A2811="","",VLOOKUP($A2811,超越经验表!$A:$F,6,)-VLOOKUP($A$3-1,超越经验表!$A:$F,6,))</f>
        <v>3.3480929370387048E+16</v>
      </c>
      <c r="G2811" s="5">
        <f>IF(A2811="","",VLOOKUP($A2811,超越经验表!$A:$G,7,)-VLOOKUP($A$3-1,超越经验表!$A:$G,7,))</f>
        <v>4119</v>
      </c>
      <c r="H2811" s="5">
        <f t="shared" si="131"/>
        <v>2810</v>
      </c>
    </row>
    <row r="2812" spans="1:8" x14ac:dyDescent="0.2">
      <c r="A2812" s="11">
        <f t="shared" si="132"/>
        <v>2811</v>
      </c>
      <c r="B2812" s="6" t="str">
        <f>IF(A2812="","",VLOOKUP($A2812,超越经验表!$A:$B,2,))</f>
        <v>25.68万亿</v>
      </c>
      <c r="C2812" s="6">
        <f>IF(A2812="","",VLOOKUP($A2812,超越经验表!$A:$C,3,))</f>
        <v>25680000000000</v>
      </c>
      <c r="D2812" s="6">
        <f>IF(A2812="","",VLOOKUP($A2812,超越经验表!$A:$D,4,))</f>
        <v>2</v>
      </c>
      <c r="E2812" s="6" t="str">
        <f t="shared" si="130"/>
        <v>3.35万兆</v>
      </c>
      <c r="F2812" s="6">
        <f>IF(A2812="","",VLOOKUP($A2812,超越经验表!$A:$F,6,)-VLOOKUP($A$3-1,超越经验表!$A:$F,6,))</f>
        <v>3.3506601370387048E+16</v>
      </c>
      <c r="G2812" s="6">
        <f>IF(A2812="","",VLOOKUP($A2812,超越经验表!$A:$G,7,)-VLOOKUP($A$3-1,超越经验表!$A:$G,7,))</f>
        <v>4121</v>
      </c>
      <c r="H2812" s="6">
        <f t="shared" si="131"/>
        <v>2811</v>
      </c>
    </row>
    <row r="2813" spans="1:8" x14ac:dyDescent="0.2">
      <c r="A2813" s="5">
        <f t="shared" si="132"/>
        <v>2812</v>
      </c>
      <c r="B2813" s="5" t="str">
        <f>IF(A2813="","",VLOOKUP($A2813,超越经验表!$A:$B,2,))</f>
        <v>25.69万亿</v>
      </c>
      <c r="C2813" s="5">
        <f>IF(A2813="","",VLOOKUP($A2813,超越经验表!$A:$C,3,))</f>
        <v>25688000000000</v>
      </c>
      <c r="D2813" s="5">
        <f>IF(A2813="","",VLOOKUP($A2813,超越经验表!$A:$D,4,))</f>
        <v>2</v>
      </c>
      <c r="E2813" s="5" t="str">
        <f t="shared" si="130"/>
        <v>3.35万兆</v>
      </c>
      <c r="F2813" s="5">
        <f>IF(A2813="","",VLOOKUP($A2813,超越经验表!$A:$F,6,)-VLOOKUP($A$3-1,超越经验表!$A:$F,6,))</f>
        <v>3.3532281370387048E+16</v>
      </c>
      <c r="G2813" s="5">
        <f>IF(A2813="","",VLOOKUP($A2813,超越经验表!$A:$G,7,)-VLOOKUP($A$3-1,超越经验表!$A:$G,7,))</f>
        <v>4123</v>
      </c>
      <c r="H2813" s="5">
        <f t="shared" si="131"/>
        <v>2812</v>
      </c>
    </row>
    <row r="2814" spans="1:8" x14ac:dyDescent="0.2">
      <c r="A2814" s="11">
        <f t="shared" si="132"/>
        <v>2813</v>
      </c>
      <c r="B2814" s="6" t="str">
        <f>IF(A2814="","",VLOOKUP($A2814,超越经验表!$A:$B,2,))</f>
        <v>25.7万亿</v>
      </c>
      <c r="C2814" s="6">
        <f>IF(A2814="","",VLOOKUP($A2814,超越经验表!$A:$C,3,))</f>
        <v>25696000000000</v>
      </c>
      <c r="D2814" s="6">
        <f>IF(A2814="","",VLOOKUP($A2814,超越经验表!$A:$D,4,))</f>
        <v>2</v>
      </c>
      <c r="E2814" s="6" t="str">
        <f t="shared" si="130"/>
        <v>3.36万兆</v>
      </c>
      <c r="F2814" s="6">
        <f>IF(A2814="","",VLOOKUP($A2814,超越经验表!$A:$F,6,)-VLOOKUP($A$3-1,超越经验表!$A:$F,6,))</f>
        <v>3.3557969370387048E+16</v>
      </c>
      <c r="G2814" s="6">
        <f>IF(A2814="","",VLOOKUP($A2814,超越经验表!$A:$G,7,)-VLOOKUP($A$3-1,超越经验表!$A:$G,7,))</f>
        <v>4125</v>
      </c>
      <c r="H2814" s="6">
        <f t="shared" si="131"/>
        <v>2813</v>
      </c>
    </row>
    <row r="2815" spans="1:8" x14ac:dyDescent="0.2">
      <c r="A2815" s="5">
        <f t="shared" si="132"/>
        <v>2814</v>
      </c>
      <c r="B2815" s="5" t="str">
        <f>IF(A2815="","",VLOOKUP($A2815,超越经验表!$A:$B,2,))</f>
        <v>25.7万亿</v>
      </c>
      <c r="C2815" s="5">
        <f>IF(A2815="","",VLOOKUP($A2815,超越经验表!$A:$C,3,))</f>
        <v>25704000000000</v>
      </c>
      <c r="D2815" s="5">
        <f>IF(A2815="","",VLOOKUP($A2815,超越经验表!$A:$D,4,))</f>
        <v>2</v>
      </c>
      <c r="E2815" s="5" t="str">
        <f t="shared" si="130"/>
        <v>3.36万兆</v>
      </c>
      <c r="F2815" s="5">
        <f>IF(A2815="","",VLOOKUP($A2815,超越经验表!$A:$F,6,)-VLOOKUP($A$3-1,超越经验表!$A:$F,6,))</f>
        <v>3.3583665370387048E+16</v>
      </c>
      <c r="G2815" s="5">
        <f>IF(A2815="","",VLOOKUP($A2815,超越经验表!$A:$G,7,)-VLOOKUP($A$3-1,超越经验表!$A:$G,7,))</f>
        <v>4127</v>
      </c>
      <c r="H2815" s="5">
        <f t="shared" si="131"/>
        <v>2814</v>
      </c>
    </row>
    <row r="2816" spans="1:8" x14ac:dyDescent="0.2">
      <c r="A2816" s="11">
        <f t="shared" si="132"/>
        <v>2815</v>
      </c>
      <c r="B2816" s="6" t="str">
        <f>IF(A2816="","",VLOOKUP($A2816,超越经验表!$A:$B,2,))</f>
        <v>25.71万亿</v>
      </c>
      <c r="C2816" s="6">
        <f>IF(A2816="","",VLOOKUP($A2816,超越经验表!$A:$C,3,))</f>
        <v>25712000000000</v>
      </c>
      <c r="D2816" s="6">
        <f>IF(A2816="","",VLOOKUP($A2816,超越经验表!$A:$D,4,))</f>
        <v>2</v>
      </c>
      <c r="E2816" s="6" t="str">
        <f t="shared" si="130"/>
        <v>3.36万兆</v>
      </c>
      <c r="F2816" s="6">
        <f>IF(A2816="","",VLOOKUP($A2816,超越经验表!$A:$F,6,)-VLOOKUP($A$3-1,超越经验表!$A:$F,6,))</f>
        <v>3.3609369370387048E+16</v>
      </c>
      <c r="G2816" s="6">
        <f>IF(A2816="","",VLOOKUP($A2816,超越经验表!$A:$G,7,)-VLOOKUP($A$3-1,超越经验表!$A:$G,7,))</f>
        <v>4129</v>
      </c>
      <c r="H2816" s="6">
        <f t="shared" si="131"/>
        <v>2815</v>
      </c>
    </row>
    <row r="2817" spans="1:8" x14ac:dyDescent="0.2">
      <c r="A2817" s="5">
        <f t="shared" si="132"/>
        <v>2816</v>
      </c>
      <c r="B2817" s="5" t="str">
        <f>IF(A2817="","",VLOOKUP($A2817,超越经验表!$A:$B,2,))</f>
        <v>25.72万亿</v>
      </c>
      <c r="C2817" s="5">
        <f>IF(A2817="","",VLOOKUP($A2817,超越经验表!$A:$C,3,))</f>
        <v>25720000000000</v>
      </c>
      <c r="D2817" s="5">
        <f>IF(A2817="","",VLOOKUP($A2817,超越经验表!$A:$D,4,))</f>
        <v>2</v>
      </c>
      <c r="E2817" s="5" t="str">
        <f t="shared" si="130"/>
        <v>3.36万兆</v>
      </c>
      <c r="F2817" s="5">
        <f>IF(A2817="","",VLOOKUP($A2817,超越经验表!$A:$F,6,)-VLOOKUP($A$3-1,超越经验表!$A:$F,6,))</f>
        <v>3.3635081370387048E+16</v>
      </c>
      <c r="G2817" s="5">
        <f>IF(A2817="","",VLOOKUP($A2817,超越经验表!$A:$G,7,)-VLOOKUP($A$3-1,超越经验表!$A:$G,7,))</f>
        <v>4131</v>
      </c>
      <c r="H2817" s="5">
        <f t="shared" si="131"/>
        <v>2816</v>
      </c>
    </row>
    <row r="2818" spans="1:8" x14ac:dyDescent="0.2">
      <c r="A2818" s="11">
        <f t="shared" si="132"/>
        <v>2817</v>
      </c>
      <c r="B2818" s="6" t="str">
        <f>IF(A2818="","",VLOOKUP($A2818,超越经验表!$A:$B,2,))</f>
        <v>25.73万亿</v>
      </c>
      <c r="C2818" s="6">
        <f>IF(A2818="","",VLOOKUP($A2818,超越经验表!$A:$C,3,))</f>
        <v>25728000000000</v>
      </c>
      <c r="D2818" s="6">
        <f>IF(A2818="","",VLOOKUP($A2818,超越经验表!$A:$D,4,))</f>
        <v>2</v>
      </c>
      <c r="E2818" s="6" t="str">
        <f t="shared" si="130"/>
        <v>3.37万兆</v>
      </c>
      <c r="F2818" s="6">
        <f>IF(A2818="","",VLOOKUP($A2818,超越经验表!$A:$F,6,)-VLOOKUP($A$3-1,超越经验表!$A:$F,6,))</f>
        <v>3.3660801370387048E+16</v>
      </c>
      <c r="G2818" s="6">
        <f>IF(A2818="","",VLOOKUP($A2818,超越经验表!$A:$G,7,)-VLOOKUP($A$3-1,超越经验表!$A:$G,7,))</f>
        <v>4133</v>
      </c>
      <c r="H2818" s="6">
        <f t="shared" si="131"/>
        <v>2817</v>
      </c>
    </row>
    <row r="2819" spans="1:8" x14ac:dyDescent="0.2">
      <c r="A2819" s="5">
        <f t="shared" si="132"/>
        <v>2818</v>
      </c>
      <c r="B2819" s="5" t="str">
        <f>IF(A2819="","",VLOOKUP($A2819,超越经验表!$A:$B,2,))</f>
        <v>25.74万亿</v>
      </c>
      <c r="C2819" s="5">
        <f>IF(A2819="","",VLOOKUP($A2819,超越经验表!$A:$C,3,))</f>
        <v>25736000000000</v>
      </c>
      <c r="D2819" s="5">
        <f>IF(A2819="","",VLOOKUP($A2819,超越经验表!$A:$D,4,))</f>
        <v>2</v>
      </c>
      <c r="E2819" s="5" t="str">
        <f t="shared" si="130"/>
        <v>3.37万兆</v>
      </c>
      <c r="F2819" s="5">
        <f>IF(A2819="","",VLOOKUP($A2819,超越经验表!$A:$F,6,)-VLOOKUP($A$3-1,超越经验表!$A:$F,6,))</f>
        <v>3.3686529370387048E+16</v>
      </c>
      <c r="G2819" s="5">
        <f>IF(A2819="","",VLOOKUP($A2819,超越经验表!$A:$G,7,)-VLOOKUP($A$3-1,超越经验表!$A:$G,7,))</f>
        <v>4135</v>
      </c>
      <c r="H2819" s="5">
        <f t="shared" si="131"/>
        <v>2818</v>
      </c>
    </row>
    <row r="2820" spans="1:8" x14ac:dyDescent="0.2">
      <c r="A2820" s="11">
        <f t="shared" si="132"/>
        <v>2819</v>
      </c>
      <c r="B2820" s="6" t="str">
        <f>IF(A2820="","",VLOOKUP($A2820,超越经验表!$A:$B,2,))</f>
        <v>25.74万亿</v>
      </c>
      <c r="C2820" s="6">
        <f>IF(A2820="","",VLOOKUP($A2820,超越经验表!$A:$C,3,))</f>
        <v>25744000000000</v>
      </c>
      <c r="D2820" s="6">
        <f>IF(A2820="","",VLOOKUP($A2820,超越经验表!$A:$D,4,))</f>
        <v>2</v>
      </c>
      <c r="E2820" s="6" t="str">
        <f t="shared" si="130"/>
        <v>3.37万兆</v>
      </c>
      <c r="F2820" s="6">
        <f>IF(A2820="","",VLOOKUP($A2820,超越经验表!$A:$F,6,)-VLOOKUP($A$3-1,超越经验表!$A:$F,6,))</f>
        <v>3.3712265370387048E+16</v>
      </c>
      <c r="G2820" s="6">
        <f>IF(A2820="","",VLOOKUP($A2820,超越经验表!$A:$G,7,)-VLOOKUP($A$3-1,超越经验表!$A:$G,7,))</f>
        <v>4137</v>
      </c>
      <c r="H2820" s="6">
        <f t="shared" si="131"/>
        <v>2819</v>
      </c>
    </row>
    <row r="2821" spans="1:8" x14ac:dyDescent="0.2">
      <c r="A2821" s="5">
        <f t="shared" si="132"/>
        <v>2820</v>
      </c>
      <c r="B2821" s="5" t="str">
        <f>IF(A2821="","",VLOOKUP($A2821,超越经验表!$A:$B,2,))</f>
        <v>25.75万亿</v>
      </c>
      <c r="C2821" s="5">
        <f>IF(A2821="","",VLOOKUP($A2821,超越经验表!$A:$C,3,))</f>
        <v>25752000000000</v>
      </c>
      <c r="D2821" s="5">
        <f>IF(A2821="","",VLOOKUP($A2821,超越经验表!$A:$D,4,))</f>
        <v>2</v>
      </c>
      <c r="E2821" s="5" t="str">
        <f t="shared" ref="E2821:E2884" si="133">IF(A2821="","",IF(F2821&gt;9999999999999990,ROUND(F2821/10000000000000000,2)&amp;"万兆",IF(F2821&gt;999999999999,ROUND(F2821/1000000000000,2)&amp;"万亿",IF(F2821&gt;99999999,ROUND(F2821/100000000,2)&amp;"亿",ROUND(F2821/10000,2)&amp;"万"))))</f>
        <v>3.37万兆</v>
      </c>
      <c r="F2821" s="5">
        <f>IF(A2821="","",VLOOKUP($A2821,超越经验表!$A:$F,6,)-VLOOKUP($A$3-1,超越经验表!$A:$F,6,))</f>
        <v>3.3738009370387048E+16</v>
      </c>
      <c r="G2821" s="5">
        <f>IF(A2821="","",VLOOKUP($A2821,超越经验表!$A:$G,7,)-VLOOKUP($A$3-1,超越经验表!$A:$G,7,))</f>
        <v>4139</v>
      </c>
      <c r="H2821" s="5">
        <f t="shared" ref="H2821:H2884" si="134">A2821</f>
        <v>2820</v>
      </c>
    </row>
    <row r="2822" spans="1:8" x14ac:dyDescent="0.2">
      <c r="A2822" s="11">
        <f t="shared" si="132"/>
        <v>2821</v>
      </c>
      <c r="B2822" s="6" t="str">
        <f>IF(A2822="","",VLOOKUP($A2822,超越经验表!$A:$B,2,))</f>
        <v>25.76万亿</v>
      </c>
      <c r="C2822" s="6">
        <f>IF(A2822="","",VLOOKUP($A2822,超越经验表!$A:$C,3,))</f>
        <v>25760000000000</v>
      </c>
      <c r="D2822" s="6">
        <f>IF(A2822="","",VLOOKUP($A2822,超越经验表!$A:$D,4,))</f>
        <v>2</v>
      </c>
      <c r="E2822" s="6" t="str">
        <f t="shared" si="133"/>
        <v>3.38万兆</v>
      </c>
      <c r="F2822" s="6">
        <f>IF(A2822="","",VLOOKUP($A2822,超越经验表!$A:$F,6,)-VLOOKUP($A$3-1,超越经验表!$A:$F,6,))</f>
        <v>3.3763761370387048E+16</v>
      </c>
      <c r="G2822" s="6">
        <f>IF(A2822="","",VLOOKUP($A2822,超越经验表!$A:$G,7,)-VLOOKUP($A$3-1,超越经验表!$A:$G,7,))</f>
        <v>4141</v>
      </c>
      <c r="H2822" s="6">
        <f t="shared" si="134"/>
        <v>2821</v>
      </c>
    </row>
    <row r="2823" spans="1:8" x14ac:dyDescent="0.2">
      <c r="A2823" s="5">
        <f t="shared" ref="A2823:A2886" si="135">IF(A2822="","",IF(A2822+1&lt;=4000,A2822+1,""))</f>
        <v>2822</v>
      </c>
      <c r="B2823" s="5" t="str">
        <f>IF(A2823="","",VLOOKUP($A2823,超越经验表!$A:$B,2,))</f>
        <v>25.77万亿</v>
      </c>
      <c r="C2823" s="5">
        <f>IF(A2823="","",VLOOKUP($A2823,超越经验表!$A:$C,3,))</f>
        <v>25768000000000</v>
      </c>
      <c r="D2823" s="5">
        <f>IF(A2823="","",VLOOKUP($A2823,超越经验表!$A:$D,4,))</f>
        <v>2</v>
      </c>
      <c r="E2823" s="5" t="str">
        <f t="shared" si="133"/>
        <v>3.38万兆</v>
      </c>
      <c r="F2823" s="5">
        <f>IF(A2823="","",VLOOKUP($A2823,超越经验表!$A:$F,6,)-VLOOKUP($A$3-1,超越经验表!$A:$F,6,))</f>
        <v>3.3789521370387048E+16</v>
      </c>
      <c r="G2823" s="5">
        <f>IF(A2823="","",VLOOKUP($A2823,超越经验表!$A:$G,7,)-VLOOKUP($A$3-1,超越经验表!$A:$G,7,))</f>
        <v>4143</v>
      </c>
      <c r="H2823" s="5">
        <f t="shared" si="134"/>
        <v>2822</v>
      </c>
    </row>
    <row r="2824" spans="1:8" x14ac:dyDescent="0.2">
      <c r="A2824" s="11">
        <f t="shared" si="135"/>
        <v>2823</v>
      </c>
      <c r="B2824" s="6" t="str">
        <f>IF(A2824="","",VLOOKUP($A2824,超越经验表!$A:$B,2,))</f>
        <v>25.78万亿</v>
      </c>
      <c r="C2824" s="6">
        <f>IF(A2824="","",VLOOKUP($A2824,超越经验表!$A:$C,3,))</f>
        <v>25776000000000</v>
      </c>
      <c r="D2824" s="6">
        <f>IF(A2824="","",VLOOKUP($A2824,超越经验表!$A:$D,4,))</f>
        <v>2</v>
      </c>
      <c r="E2824" s="6" t="str">
        <f t="shared" si="133"/>
        <v>3.38万兆</v>
      </c>
      <c r="F2824" s="6">
        <f>IF(A2824="","",VLOOKUP($A2824,超越经验表!$A:$F,6,)-VLOOKUP($A$3-1,超越经验表!$A:$F,6,))</f>
        <v>3.3815289370387048E+16</v>
      </c>
      <c r="G2824" s="6">
        <f>IF(A2824="","",VLOOKUP($A2824,超越经验表!$A:$G,7,)-VLOOKUP($A$3-1,超越经验表!$A:$G,7,))</f>
        <v>4145</v>
      </c>
      <c r="H2824" s="6">
        <f t="shared" si="134"/>
        <v>2823</v>
      </c>
    </row>
    <row r="2825" spans="1:8" x14ac:dyDescent="0.2">
      <c r="A2825" s="5">
        <f t="shared" si="135"/>
        <v>2824</v>
      </c>
      <c r="B2825" s="5" t="str">
        <f>IF(A2825="","",VLOOKUP($A2825,超越经验表!$A:$B,2,))</f>
        <v>25.78万亿</v>
      </c>
      <c r="C2825" s="5">
        <f>IF(A2825="","",VLOOKUP($A2825,超越经验表!$A:$C,3,))</f>
        <v>25784000000000</v>
      </c>
      <c r="D2825" s="5">
        <f>IF(A2825="","",VLOOKUP($A2825,超越经验表!$A:$D,4,))</f>
        <v>2</v>
      </c>
      <c r="E2825" s="5" t="str">
        <f t="shared" si="133"/>
        <v>3.38万兆</v>
      </c>
      <c r="F2825" s="5">
        <f>IF(A2825="","",VLOOKUP($A2825,超越经验表!$A:$F,6,)-VLOOKUP($A$3-1,超越经验表!$A:$F,6,))</f>
        <v>3.3841065370387048E+16</v>
      </c>
      <c r="G2825" s="5">
        <f>IF(A2825="","",VLOOKUP($A2825,超越经验表!$A:$G,7,)-VLOOKUP($A$3-1,超越经验表!$A:$G,7,))</f>
        <v>4147</v>
      </c>
      <c r="H2825" s="5">
        <f t="shared" si="134"/>
        <v>2824</v>
      </c>
    </row>
    <row r="2826" spans="1:8" x14ac:dyDescent="0.2">
      <c r="A2826" s="11">
        <f t="shared" si="135"/>
        <v>2825</v>
      </c>
      <c r="B2826" s="6" t="str">
        <f>IF(A2826="","",VLOOKUP($A2826,超越经验表!$A:$B,2,))</f>
        <v>25.79万亿</v>
      </c>
      <c r="C2826" s="6">
        <f>IF(A2826="","",VLOOKUP($A2826,超越经验表!$A:$C,3,))</f>
        <v>25792000000000</v>
      </c>
      <c r="D2826" s="6">
        <f>IF(A2826="","",VLOOKUP($A2826,超越经验表!$A:$D,4,))</f>
        <v>2</v>
      </c>
      <c r="E2826" s="6" t="str">
        <f t="shared" si="133"/>
        <v>3.39万兆</v>
      </c>
      <c r="F2826" s="6">
        <f>IF(A2826="","",VLOOKUP($A2826,超越经验表!$A:$F,6,)-VLOOKUP($A$3-1,超越经验表!$A:$F,6,))</f>
        <v>3.3866849370387048E+16</v>
      </c>
      <c r="G2826" s="6">
        <f>IF(A2826="","",VLOOKUP($A2826,超越经验表!$A:$G,7,)-VLOOKUP($A$3-1,超越经验表!$A:$G,7,))</f>
        <v>4149</v>
      </c>
      <c r="H2826" s="6">
        <f t="shared" si="134"/>
        <v>2825</v>
      </c>
    </row>
    <row r="2827" spans="1:8" x14ac:dyDescent="0.2">
      <c r="A2827" s="5">
        <f t="shared" si="135"/>
        <v>2826</v>
      </c>
      <c r="B2827" s="5" t="str">
        <f>IF(A2827="","",VLOOKUP($A2827,超越经验表!$A:$B,2,))</f>
        <v>25.8万亿</v>
      </c>
      <c r="C2827" s="5">
        <f>IF(A2827="","",VLOOKUP($A2827,超越经验表!$A:$C,3,))</f>
        <v>25800000000000</v>
      </c>
      <c r="D2827" s="5">
        <f>IF(A2827="","",VLOOKUP($A2827,超越经验表!$A:$D,4,))</f>
        <v>2</v>
      </c>
      <c r="E2827" s="5" t="str">
        <f t="shared" si="133"/>
        <v>3.39万兆</v>
      </c>
      <c r="F2827" s="5">
        <f>IF(A2827="","",VLOOKUP($A2827,超越经验表!$A:$F,6,)-VLOOKUP($A$3-1,超越经验表!$A:$F,6,))</f>
        <v>3.3892641370387048E+16</v>
      </c>
      <c r="G2827" s="5">
        <f>IF(A2827="","",VLOOKUP($A2827,超越经验表!$A:$G,7,)-VLOOKUP($A$3-1,超越经验表!$A:$G,7,))</f>
        <v>4151</v>
      </c>
      <c r="H2827" s="5">
        <f t="shared" si="134"/>
        <v>2826</v>
      </c>
    </row>
    <row r="2828" spans="1:8" x14ac:dyDescent="0.2">
      <c r="A2828" s="11">
        <f t="shared" si="135"/>
        <v>2827</v>
      </c>
      <c r="B2828" s="6" t="str">
        <f>IF(A2828="","",VLOOKUP($A2828,超越经验表!$A:$B,2,))</f>
        <v>25.81万亿</v>
      </c>
      <c r="C2828" s="6">
        <f>IF(A2828="","",VLOOKUP($A2828,超越经验表!$A:$C,3,))</f>
        <v>25808000000000</v>
      </c>
      <c r="D2828" s="6">
        <f>IF(A2828="","",VLOOKUP($A2828,超越经验表!$A:$D,4,))</f>
        <v>2</v>
      </c>
      <c r="E2828" s="6" t="str">
        <f t="shared" si="133"/>
        <v>3.39万兆</v>
      </c>
      <c r="F2828" s="6">
        <f>IF(A2828="","",VLOOKUP($A2828,超越经验表!$A:$F,6,)-VLOOKUP($A$3-1,超越经验表!$A:$F,6,))</f>
        <v>3.3918441370387048E+16</v>
      </c>
      <c r="G2828" s="6">
        <f>IF(A2828="","",VLOOKUP($A2828,超越经验表!$A:$G,7,)-VLOOKUP($A$3-1,超越经验表!$A:$G,7,))</f>
        <v>4153</v>
      </c>
      <c r="H2828" s="6">
        <f t="shared" si="134"/>
        <v>2827</v>
      </c>
    </row>
    <row r="2829" spans="1:8" x14ac:dyDescent="0.2">
      <c r="A2829" s="5">
        <f t="shared" si="135"/>
        <v>2828</v>
      </c>
      <c r="B2829" s="5" t="str">
        <f>IF(A2829="","",VLOOKUP($A2829,超越经验表!$A:$B,2,))</f>
        <v>25.82万亿</v>
      </c>
      <c r="C2829" s="5">
        <f>IF(A2829="","",VLOOKUP($A2829,超越经验表!$A:$C,3,))</f>
        <v>25816000000000</v>
      </c>
      <c r="D2829" s="5">
        <f>IF(A2829="","",VLOOKUP($A2829,超越经验表!$A:$D,4,))</f>
        <v>2</v>
      </c>
      <c r="E2829" s="5" t="str">
        <f t="shared" si="133"/>
        <v>3.39万兆</v>
      </c>
      <c r="F2829" s="5">
        <f>IF(A2829="","",VLOOKUP($A2829,超越经验表!$A:$F,6,)-VLOOKUP($A$3-1,超越经验表!$A:$F,6,))</f>
        <v>3.3944249370387048E+16</v>
      </c>
      <c r="G2829" s="5">
        <f>IF(A2829="","",VLOOKUP($A2829,超越经验表!$A:$G,7,)-VLOOKUP($A$3-1,超越经验表!$A:$G,7,))</f>
        <v>4155</v>
      </c>
      <c r="H2829" s="5">
        <f t="shared" si="134"/>
        <v>2828</v>
      </c>
    </row>
    <row r="2830" spans="1:8" x14ac:dyDescent="0.2">
      <c r="A2830" s="11">
        <f t="shared" si="135"/>
        <v>2829</v>
      </c>
      <c r="B2830" s="6" t="str">
        <f>IF(A2830="","",VLOOKUP($A2830,超越经验表!$A:$B,2,))</f>
        <v>25.82万亿</v>
      </c>
      <c r="C2830" s="6">
        <f>IF(A2830="","",VLOOKUP($A2830,超越经验表!$A:$C,3,))</f>
        <v>25824000000000</v>
      </c>
      <c r="D2830" s="6">
        <f>IF(A2830="","",VLOOKUP($A2830,超越经验表!$A:$D,4,))</f>
        <v>2</v>
      </c>
      <c r="E2830" s="6" t="str">
        <f t="shared" si="133"/>
        <v>3.4万兆</v>
      </c>
      <c r="F2830" s="6">
        <f>IF(A2830="","",VLOOKUP($A2830,超越经验表!$A:$F,6,)-VLOOKUP($A$3-1,超越经验表!$A:$F,6,))</f>
        <v>3.3970065370387048E+16</v>
      </c>
      <c r="G2830" s="6">
        <f>IF(A2830="","",VLOOKUP($A2830,超越经验表!$A:$G,7,)-VLOOKUP($A$3-1,超越经验表!$A:$G,7,))</f>
        <v>4157</v>
      </c>
      <c r="H2830" s="6">
        <f t="shared" si="134"/>
        <v>2829</v>
      </c>
    </row>
    <row r="2831" spans="1:8" x14ac:dyDescent="0.2">
      <c r="A2831" s="5">
        <f t="shared" si="135"/>
        <v>2830</v>
      </c>
      <c r="B2831" s="5" t="str">
        <f>IF(A2831="","",VLOOKUP($A2831,超越经验表!$A:$B,2,))</f>
        <v>25.83万亿</v>
      </c>
      <c r="C2831" s="5">
        <f>IF(A2831="","",VLOOKUP($A2831,超越经验表!$A:$C,3,))</f>
        <v>25832000000000</v>
      </c>
      <c r="D2831" s="5">
        <f>IF(A2831="","",VLOOKUP($A2831,超越经验表!$A:$D,4,))</f>
        <v>2</v>
      </c>
      <c r="E2831" s="5" t="str">
        <f t="shared" si="133"/>
        <v>3.4万兆</v>
      </c>
      <c r="F2831" s="5">
        <f>IF(A2831="","",VLOOKUP($A2831,超越经验表!$A:$F,6,)-VLOOKUP($A$3-1,超越经验表!$A:$F,6,))</f>
        <v>3.3995889370387048E+16</v>
      </c>
      <c r="G2831" s="5">
        <f>IF(A2831="","",VLOOKUP($A2831,超越经验表!$A:$G,7,)-VLOOKUP($A$3-1,超越经验表!$A:$G,7,))</f>
        <v>4159</v>
      </c>
      <c r="H2831" s="5">
        <f t="shared" si="134"/>
        <v>2830</v>
      </c>
    </row>
    <row r="2832" spans="1:8" x14ac:dyDescent="0.2">
      <c r="A2832" s="11">
        <f t="shared" si="135"/>
        <v>2831</v>
      </c>
      <c r="B2832" s="6" t="str">
        <f>IF(A2832="","",VLOOKUP($A2832,超越经验表!$A:$B,2,))</f>
        <v>25.84万亿</v>
      </c>
      <c r="C2832" s="6">
        <f>IF(A2832="","",VLOOKUP($A2832,超越经验表!$A:$C,3,))</f>
        <v>25840000000000</v>
      </c>
      <c r="D2832" s="6">
        <f>IF(A2832="","",VLOOKUP($A2832,超越经验表!$A:$D,4,))</f>
        <v>2</v>
      </c>
      <c r="E2832" s="6" t="str">
        <f t="shared" si="133"/>
        <v>3.4万兆</v>
      </c>
      <c r="F2832" s="6">
        <f>IF(A2832="","",VLOOKUP($A2832,超越经验表!$A:$F,6,)-VLOOKUP($A$3-1,超越经验表!$A:$F,6,))</f>
        <v>3.4021721370387048E+16</v>
      </c>
      <c r="G2832" s="6">
        <f>IF(A2832="","",VLOOKUP($A2832,超越经验表!$A:$G,7,)-VLOOKUP($A$3-1,超越经验表!$A:$G,7,))</f>
        <v>4161</v>
      </c>
      <c r="H2832" s="6">
        <f t="shared" si="134"/>
        <v>2831</v>
      </c>
    </row>
    <row r="2833" spans="1:8" x14ac:dyDescent="0.2">
      <c r="A2833" s="5">
        <f t="shared" si="135"/>
        <v>2832</v>
      </c>
      <c r="B2833" s="5" t="str">
        <f>IF(A2833="","",VLOOKUP($A2833,超越经验表!$A:$B,2,))</f>
        <v>25.85万亿</v>
      </c>
      <c r="C2833" s="5">
        <f>IF(A2833="","",VLOOKUP($A2833,超越经验表!$A:$C,3,))</f>
        <v>25848000000000</v>
      </c>
      <c r="D2833" s="5">
        <f>IF(A2833="","",VLOOKUP($A2833,超越经验表!$A:$D,4,))</f>
        <v>2</v>
      </c>
      <c r="E2833" s="5" t="str">
        <f t="shared" si="133"/>
        <v>3.4万兆</v>
      </c>
      <c r="F2833" s="5">
        <f>IF(A2833="","",VLOOKUP($A2833,超越经验表!$A:$F,6,)-VLOOKUP($A$3-1,超越经验表!$A:$F,6,))</f>
        <v>3.4047561370387048E+16</v>
      </c>
      <c r="G2833" s="5">
        <f>IF(A2833="","",VLOOKUP($A2833,超越经验表!$A:$G,7,)-VLOOKUP($A$3-1,超越经验表!$A:$G,7,))</f>
        <v>4163</v>
      </c>
      <c r="H2833" s="5">
        <f t="shared" si="134"/>
        <v>2832</v>
      </c>
    </row>
    <row r="2834" spans="1:8" x14ac:dyDescent="0.2">
      <c r="A2834" s="11">
        <f t="shared" si="135"/>
        <v>2833</v>
      </c>
      <c r="B2834" s="6" t="str">
        <f>IF(A2834="","",VLOOKUP($A2834,超越经验表!$A:$B,2,))</f>
        <v>25.86万亿</v>
      </c>
      <c r="C2834" s="6">
        <f>IF(A2834="","",VLOOKUP($A2834,超越经验表!$A:$C,3,))</f>
        <v>25856000000000</v>
      </c>
      <c r="D2834" s="6">
        <f>IF(A2834="","",VLOOKUP($A2834,超越经验表!$A:$D,4,))</f>
        <v>2</v>
      </c>
      <c r="E2834" s="6" t="str">
        <f t="shared" si="133"/>
        <v>3.41万兆</v>
      </c>
      <c r="F2834" s="6">
        <f>IF(A2834="","",VLOOKUP($A2834,超越经验表!$A:$F,6,)-VLOOKUP($A$3-1,超越经验表!$A:$F,6,))</f>
        <v>3.4073409370387048E+16</v>
      </c>
      <c r="G2834" s="6">
        <f>IF(A2834="","",VLOOKUP($A2834,超越经验表!$A:$G,7,)-VLOOKUP($A$3-1,超越经验表!$A:$G,7,))</f>
        <v>4165</v>
      </c>
      <c r="H2834" s="6">
        <f t="shared" si="134"/>
        <v>2833</v>
      </c>
    </row>
    <row r="2835" spans="1:8" x14ac:dyDescent="0.2">
      <c r="A2835" s="5">
        <f t="shared" si="135"/>
        <v>2834</v>
      </c>
      <c r="B2835" s="5" t="str">
        <f>IF(A2835="","",VLOOKUP($A2835,超越经验表!$A:$B,2,))</f>
        <v>25.86万亿</v>
      </c>
      <c r="C2835" s="5">
        <f>IF(A2835="","",VLOOKUP($A2835,超越经验表!$A:$C,3,))</f>
        <v>25864000000000</v>
      </c>
      <c r="D2835" s="5">
        <f>IF(A2835="","",VLOOKUP($A2835,超越经验表!$A:$D,4,))</f>
        <v>2</v>
      </c>
      <c r="E2835" s="5" t="str">
        <f t="shared" si="133"/>
        <v>3.41万兆</v>
      </c>
      <c r="F2835" s="5">
        <f>IF(A2835="","",VLOOKUP($A2835,超越经验表!$A:$F,6,)-VLOOKUP($A$3-1,超越经验表!$A:$F,6,))</f>
        <v>3.4099265370387048E+16</v>
      </c>
      <c r="G2835" s="5">
        <f>IF(A2835="","",VLOOKUP($A2835,超越经验表!$A:$G,7,)-VLOOKUP($A$3-1,超越经验表!$A:$G,7,))</f>
        <v>4167</v>
      </c>
      <c r="H2835" s="5">
        <f t="shared" si="134"/>
        <v>2834</v>
      </c>
    </row>
    <row r="2836" spans="1:8" x14ac:dyDescent="0.2">
      <c r="A2836" s="11">
        <f t="shared" si="135"/>
        <v>2835</v>
      </c>
      <c r="B2836" s="6" t="str">
        <f>IF(A2836="","",VLOOKUP($A2836,超越经验表!$A:$B,2,))</f>
        <v>25.87万亿</v>
      </c>
      <c r="C2836" s="6">
        <f>IF(A2836="","",VLOOKUP($A2836,超越经验表!$A:$C,3,))</f>
        <v>25872000000000</v>
      </c>
      <c r="D2836" s="6">
        <f>IF(A2836="","",VLOOKUP($A2836,超越经验表!$A:$D,4,))</f>
        <v>2</v>
      </c>
      <c r="E2836" s="6" t="str">
        <f t="shared" si="133"/>
        <v>3.41万兆</v>
      </c>
      <c r="F2836" s="6">
        <f>IF(A2836="","",VLOOKUP($A2836,超越经验表!$A:$F,6,)-VLOOKUP($A$3-1,超越经验表!$A:$F,6,))</f>
        <v>3.4125129370387048E+16</v>
      </c>
      <c r="G2836" s="6">
        <f>IF(A2836="","",VLOOKUP($A2836,超越经验表!$A:$G,7,)-VLOOKUP($A$3-1,超越经验表!$A:$G,7,))</f>
        <v>4169</v>
      </c>
      <c r="H2836" s="6">
        <f t="shared" si="134"/>
        <v>2835</v>
      </c>
    </row>
    <row r="2837" spans="1:8" x14ac:dyDescent="0.2">
      <c r="A2837" s="5">
        <f t="shared" si="135"/>
        <v>2836</v>
      </c>
      <c r="B2837" s="5" t="str">
        <f>IF(A2837="","",VLOOKUP($A2837,超越经验表!$A:$B,2,))</f>
        <v>25.88万亿</v>
      </c>
      <c r="C2837" s="5">
        <f>IF(A2837="","",VLOOKUP($A2837,超越经验表!$A:$C,3,))</f>
        <v>25880000000000</v>
      </c>
      <c r="D2837" s="5">
        <f>IF(A2837="","",VLOOKUP($A2837,超越经验表!$A:$D,4,))</f>
        <v>2</v>
      </c>
      <c r="E2837" s="5" t="str">
        <f t="shared" si="133"/>
        <v>3.42万兆</v>
      </c>
      <c r="F2837" s="5">
        <f>IF(A2837="","",VLOOKUP($A2837,超越经验表!$A:$F,6,)-VLOOKUP($A$3-1,超越经验表!$A:$F,6,))</f>
        <v>3.4151001370387048E+16</v>
      </c>
      <c r="G2837" s="5">
        <f>IF(A2837="","",VLOOKUP($A2837,超越经验表!$A:$G,7,)-VLOOKUP($A$3-1,超越经验表!$A:$G,7,))</f>
        <v>4171</v>
      </c>
      <c r="H2837" s="5">
        <f t="shared" si="134"/>
        <v>2836</v>
      </c>
    </row>
    <row r="2838" spans="1:8" x14ac:dyDescent="0.2">
      <c r="A2838" s="11">
        <f t="shared" si="135"/>
        <v>2837</v>
      </c>
      <c r="B2838" s="6" t="str">
        <f>IF(A2838="","",VLOOKUP($A2838,超越经验表!$A:$B,2,))</f>
        <v>25.89万亿</v>
      </c>
      <c r="C2838" s="6">
        <f>IF(A2838="","",VLOOKUP($A2838,超越经验表!$A:$C,3,))</f>
        <v>25888000000000</v>
      </c>
      <c r="D2838" s="6">
        <f>IF(A2838="","",VLOOKUP($A2838,超越经验表!$A:$D,4,))</f>
        <v>2</v>
      </c>
      <c r="E2838" s="6" t="str">
        <f t="shared" si="133"/>
        <v>3.42万兆</v>
      </c>
      <c r="F2838" s="6">
        <f>IF(A2838="","",VLOOKUP($A2838,超越经验表!$A:$F,6,)-VLOOKUP($A$3-1,超越经验表!$A:$F,6,))</f>
        <v>3.4176881370387048E+16</v>
      </c>
      <c r="G2838" s="6">
        <f>IF(A2838="","",VLOOKUP($A2838,超越经验表!$A:$G,7,)-VLOOKUP($A$3-1,超越经验表!$A:$G,7,))</f>
        <v>4173</v>
      </c>
      <c r="H2838" s="6">
        <f t="shared" si="134"/>
        <v>2837</v>
      </c>
    </row>
    <row r="2839" spans="1:8" x14ac:dyDescent="0.2">
      <c r="A2839" s="5">
        <f t="shared" si="135"/>
        <v>2838</v>
      </c>
      <c r="B2839" s="5" t="str">
        <f>IF(A2839="","",VLOOKUP($A2839,超越经验表!$A:$B,2,))</f>
        <v>25.9万亿</v>
      </c>
      <c r="C2839" s="5">
        <f>IF(A2839="","",VLOOKUP($A2839,超越经验表!$A:$C,3,))</f>
        <v>25896000000000</v>
      </c>
      <c r="D2839" s="5">
        <f>IF(A2839="","",VLOOKUP($A2839,超越经验表!$A:$D,4,))</f>
        <v>2</v>
      </c>
      <c r="E2839" s="5" t="str">
        <f t="shared" si="133"/>
        <v>3.42万兆</v>
      </c>
      <c r="F2839" s="5">
        <f>IF(A2839="","",VLOOKUP($A2839,超越经验表!$A:$F,6,)-VLOOKUP($A$3-1,超越经验表!$A:$F,6,))</f>
        <v>3.4202769370387048E+16</v>
      </c>
      <c r="G2839" s="5">
        <f>IF(A2839="","",VLOOKUP($A2839,超越经验表!$A:$G,7,)-VLOOKUP($A$3-1,超越经验表!$A:$G,7,))</f>
        <v>4175</v>
      </c>
      <c r="H2839" s="5">
        <f t="shared" si="134"/>
        <v>2838</v>
      </c>
    </row>
    <row r="2840" spans="1:8" x14ac:dyDescent="0.2">
      <c r="A2840" s="11">
        <f t="shared" si="135"/>
        <v>2839</v>
      </c>
      <c r="B2840" s="6" t="str">
        <f>IF(A2840="","",VLOOKUP($A2840,超越经验表!$A:$B,2,))</f>
        <v>25.9万亿</v>
      </c>
      <c r="C2840" s="6">
        <f>IF(A2840="","",VLOOKUP($A2840,超越经验表!$A:$C,3,))</f>
        <v>25904000000000</v>
      </c>
      <c r="D2840" s="6">
        <f>IF(A2840="","",VLOOKUP($A2840,超越经验表!$A:$D,4,))</f>
        <v>2</v>
      </c>
      <c r="E2840" s="6" t="str">
        <f t="shared" si="133"/>
        <v>3.42万兆</v>
      </c>
      <c r="F2840" s="6">
        <f>IF(A2840="","",VLOOKUP($A2840,超越经验表!$A:$F,6,)-VLOOKUP($A$3-1,超越经验表!$A:$F,6,))</f>
        <v>3.4228665370387048E+16</v>
      </c>
      <c r="G2840" s="6">
        <f>IF(A2840="","",VLOOKUP($A2840,超越经验表!$A:$G,7,)-VLOOKUP($A$3-1,超越经验表!$A:$G,7,))</f>
        <v>4177</v>
      </c>
      <c r="H2840" s="6">
        <f t="shared" si="134"/>
        <v>2839</v>
      </c>
    </row>
    <row r="2841" spans="1:8" x14ac:dyDescent="0.2">
      <c r="A2841" s="5">
        <f t="shared" si="135"/>
        <v>2840</v>
      </c>
      <c r="B2841" s="5" t="str">
        <f>IF(A2841="","",VLOOKUP($A2841,超越经验表!$A:$B,2,))</f>
        <v>25.91万亿</v>
      </c>
      <c r="C2841" s="5">
        <f>IF(A2841="","",VLOOKUP($A2841,超越经验表!$A:$C,3,))</f>
        <v>25912000000000</v>
      </c>
      <c r="D2841" s="5">
        <f>IF(A2841="","",VLOOKUP($A2841,超越经验表!$A:$D,4,))</f>
        <v>2</v>
      </c>
      <c r="E2841" s="5" t="str">
        <f t="shared" si="133"/>
        <v>3.43万兆</v>
      </c>
      <c r="F2841" s="5">
        <f>IF(A2841="","",VLOOKUP($A2841,超越经验表!$A:$F,6,)-VLOOKUP($A$3-1,超越经验表!$A:$F,6,))</f>
        <v>3.4254569370387048E+16</v>
      </c>
      <c r="G2841" s="5">
        <f>IF(A2841="","",VLOOKUP($A2841,超越经验表!$A:$G,7,)-VLOOKUP($A$3-1,超越经验表!$A:$G,7,))</f>
        <v>4179</v>
      </c>
      <c r="H2841" s="5">
        <f t="shared" si="134"/>
        <v>2840</v>
      </c>
    </row>
    <row r="2842" spans="1:8" x14ac:dyDescent="0.2">
      <c r="A2842" s="11">
        <f t="shared" si="135"/>
        <v>2841</v>
      </c>
      <c r="B2842" s="6" t="str">
        <f>IF(A2842="","",VLOOKUP($A2842,超越经验表!$A:$B,2,))</f>
        <v>25.92万亿</v>
      </c>
      <c r="C2842" s="6">
        <f>IF(A2842="","",VLOOKUP($A2842,超越经验表!$A:$C,3,))</f>
        <v>25920000000000</v>
      </c>
      <c r="D2842" s="6">
        <f>IF(A2842="","",VLOOKUP($A2842,超越经验表!$A:$D,4,))</f>
        <v>2</v>
      </c>
      <c r="E2842" s="6" t="str">
        <f t="shared" si="133"/>
        <v>3.43万兆</v>
      </c>
      <c r="F2842" s="6">
        <f>IF(A2842="","",VLOOKUP($A2842,超越经验表!$A:$F,6,)-VLOOKUP($A$3-1,超越经验表!$A:$F,6,))</f>
        <v>3.4280481370387048E+16</v>
      </c>
      <c r="G2842" s="6">
        <f>IF(A2842="","",VLOOKUP($A2842,超越经验表!$A:$G,7,)-VLOOKUP($A$3-1,超越经验表!$A:$G,7,))</f>
        <v>4181</v>
      </c>
      <c r="H2842" s="6">
        <f t="shared" si="134"/>
        <v>2841</v>
      </c>
    </row>
    <row r="2843" spans="1:8" x14ac:dyDescent="0.2">
      <c r="A2843" s="5">
        <f t="shared" si="135"/>
        <v>2842</v>
      </c>
      <c r="B2843" s="5" t="str">
        <f>IF(A2843="","",VLOOKUP($A2843,超越经验表!$A:$B,2,))</f>
        <v>25.93万亿</v>
      </c>
      <c r="C2843" s="5">
        <f>IF(A2843="","",VLOOKUP($A2843,超越经验表!$A:$C,3,))</f>
        <v>25928000000000</v>
      </c>
      <c r="D2843" s="5">
        <f>IF(A2843="","",VLOOKUP($A2843,超越经验表!$A:$D,4,))</f>
        <v>2</v>
      </c>
      <c r="E2843" s="5" t="str">
        <f t="shared" si="133"/>
        <v>3.43万兆</v>
      </c>
      <c r="F2843" s="5">
        <f>IF(A2843="","",VLOOKUP($A2843,超越经验表!$A:$F,6,)-VLOOKUP($A$3-1,超越经验表!$A:$F,6,))</f>
        <v>3.4306401370387048E+16</v>
      </c>
      <c r="G2843" s="5">
        <f>IF(A2843="","",VLOOKUP($A2843,超越经验表!$A:$G,7,)-VLOOKUP($A$3-1,超越经验表!$A:$G,7,))</f>
        <v>4183</v>
      </c>
      <c r="H2843" s="5">
        <f t="shared" si="134"/>
        <v>2842</v>
      </c>
    </row>
    <row r="2844" spans="1:8" x14ac:dyDescent="0.2">
      <c r="A2844" s="11">
        <f t="shared" si="135"/>
        <v>2843</v>
      </c>
      <c r="B2844" s="6" t="str">
        <f>IF(A2844="","",VLOOKUP($A2844,超越经验表!$A:$B,2,))</f>
        <v>25.94万亿</v>
      </c>
      <c r="C2844" s="6">
        <f>IF(A2844="","",VLOOKUP($A2844,超越经验表!$A:$C,3,))</f>
        <v>25936000000000</v>
      </c>
      <c r="D2844" s="6">
        <f>IF(A2844="","",VLOOKUP($A2844,超越经验表!$A:$D,4,))</f>
        <v>2</v>
      </c>
      <c r="E2844" s="6" t="str">
        <f t="shared" si="133"/>
        <v>3.43万兆</v>
      </c>
      <c r="F2844" s="6">
        <f>IF(A2844="","",VLOOKUP($A2844,超越经验表!$A:$F,6,)-VLOOKUP($A$3-1,超越经验表!$A:$F,6,))</f>
        <v>3.4332329370387048E+16</v>
      </c>
      <c r="G2844" s="6">
        <f>IF(A2844="","",VLOOKUP($A2844,超越经验表!$A:$G,7,)-VLOOKUP($A$3-1,超越经验表!$A:$G,7,))</f>
        <v>4185</v>
      </c>
      <c r="H2844" s="6">
        <f t="shared" si="134"/>
        <v>2843</v>
      </c>
    </row>
    <row r="2845" spans="1:8" x14ac:dyDescent="0.2">
      <c r="A2845" s="5">
        <f t="shared" si="135"/>
        <v>2844</v>
      </c>
      <c r="B2845" s="5" t="str">
        <f>IF(A2845="","",VLOOKUP($A2845,超越经验表!$A:$B,2,))</f>
        <v>25.94万亿</v>
      </c>
      <c r="C2845" s="5">
        <f>IF(A2845="","",VLOOKUP($A2845,超越经验表!$A:$C,3,))</f>
        <v>25944000000000</v>
      </c>
      <c r="D2845" s="5">
        <f>IF(A2845="","",VLOOKUP($A2845,超越经验表!$A:$D,4,))</f>
        <v>2</v>
      </c>
      <c r="E2845" s="5" t="str">
        <f t="shared" si="133"/>
        <v>3.44万兆</v>
      </c>
      <c r="F2845" s="5">
        <f>IF(A2845="","",VLOOKUP($A2845,超越经验表!$A:$F,6,)-VLOOKUP($A$3-1,超越经验表!$A:$F,6,))</f>
        <v>3.4358265370387048E+16</v>
      </c>
      <c r="G2845" s="5">
        <f>IF(A2845="","",VLOOKUP($A2845,超越经验表!$A:$G,7,)-VLOOKUP($A$3-1,超越经验表!$A:$G,7,))</f>
        <v>4187</v>
      </c>
      <c r="H2845" s="5">
        <f t="shared" si="134"/>
        <v>2844</v>
      </c>
    </row>
    <row r="2846" spans="1:8" x14ac:dyDescent="0.2">
      <c r="A2846" s="11">
        <f t="shared" si="135"/>
        <v>2845</v>
      </c>
      <c r="B2846" s="6" t="str">
        <f>IF(A2846="","",VLOOKUP($A2846,超越经验表!$A:$B,2,))</f>
        <v>25.95万亿</v>
      </c>
      <c r="C2846" s="6">
        <f>IF(A2846="","",VLOOKUP($A2846,超越经验表!$A:$C,3,))</f>
        <v>25952000000000</v>
      </c>
      <c r="D2846" s="6">
        <f>IF(A2846="","",VLOOKUP($A2846,超越经验表!$A:$D,4,))</f>
        <v>2</v>
      </c>
      <c r="E2846" s="6" t="str">
        <f t="shared" si="133"/>
        <v>3.44万兆</v>
      </c>
      <c r="F2846" s="6">
        <f>IF(A2846="","",VLOOKUP($A2846,超越经验表!$A:$F,6,)-VLOOKUP($A$3-1,超越经验表!$A:$F,6,))</f>
        <v>3.4384209370387048E+16</v>
      </c>
      <c r="G2846" s="6">
        <f>IF(A2846="","",VLOOKUP($A2846,超越经验表!$A:$G,7,)-VLOOKUP($A$3-1,超越经验表!$A:$G,7,))</f>
        <v>4189</v>
      </c>
      <c r="H2846" s="6">
        <f t="shared" si="134"/>
        <v>2845</v>
      </c>
    </row>
    <row r="2847" spans="1:8" x14ac:dyDescent="0.2">
      <c r="A2847" s="5">
        <f t="shared" si="135"/>
        <v>2846</v>
      </c>
      <c r="B2847" s="5" t="str">
        <f>IF(A2847="","",VLOOKUP($A2847,超越经验表!$A:$B,2,))</f>
        <v>25.96万亿</v>
      </c>
      <c r="C2847" s="5">
        <f>IF(A2847="","",VLOOKUP($A2847,超越经验表!$A:$C,3,))</f>
        <v>25960000000000</v>
      </c>
      <c r="D2847" s="5">
        <f>IF(A2847="","",VLOOKUP($A2847,超越经验表!$A:$D,4,))</f>
        <v>2</v>
      </c>
      <c r="E2847" s="5" t="str">
        <f t="shared" si="133"/>
        <v>3.44万兆</v>
      </c>
      <c r="F2847" s="5">
        <f>IF(A2847="","",VLOOKUP($A2847,超越经验表!$A:$F,6,)-VLOOKUP($A$3-1,超越经验表!$A:$F,6,))</f>
        <v>3.4410161370387048E+16</v>
      </c>
      <c r="G2847" s="5">
        <f>IF(A2847="","",VLOOKUP($A2847,超越经验表!$A:$G,7,)-VLOOKUP($A$3-1,超越经验表!$A:$G,7,))</f>
        <v>4191</v>
      </c>
      <c r="H2847" s="5">
        <f t="shared" si="134"/>
        <v>2846</v>
      </c>
    </row>
    <row r="2848" spans="1:8" x14ac:dyDescent="0.2">
      <c r="A2848" s="11">
        <f t="shared" si="135"/>
        <v>2847</v>
      </c>
      <c r="B2848" s="6" t="str">
        <f>IF(A2848="","",VLOOKUP($A2848,超越经验表!$A:$B,2,))</f>
        <v>25.97万亿</v>
      </c>
      <c r="C2848" s="6">
        <f>IF(A2848="","",VLOOKUP($A2848,超越经验表!$A:$C,3,))</f>
        <v>25968000000000</v>
      </c>
      <c r="D2848" s="6">
        <f>IF(A2848="","",VLOOKUP($A2848,超越经验表!$A:$D,4,))</f>
        <v>2</v>
      </c>
      <c r="E2848" s="6" t="str">
        <f t="shared" si="133"/>
        <v>3.44万兆</v>
      </c>
      <c r="F2848" s="6">
        <f>IF(A2848="","",VLOOKUP($A2848,超越经验表!$A:$F,6,)-VLOOKUP($A$3-1,超越经验表!$A:$F,6,))</f>
        <v>3.4436121370387048E+16</v>
      </c>
      <c r="G2848" s="6">
        <f>IF(A2848="","",VLOOKUP($A2848,超越经验表!$A:$G,7,)-VLOOKUP($A$3-1,超越经验表!$A:$G,7,))</f>
        <v>4193</v>
      </c>
      <c r="H2848" s="6">
        <f t="shared" si="134"/>
        <v>2847</v>
      </c>
    </row>
    <row r="2849" spans="1:8" x14ac:dyDescent="0.2">
      <c r="A2849" s="5">
        <f t="shared" si="135"/>
        <v>2848</v>
      </c>
      <c r="B2849" s="5" t="str">
        <f>IF(A2849="","",VLOOKUP($A2849,超越经验表!$A:$B,2,))</f>
        <v>25.98万亿</v>
      </c>
      <c r="C2849" s="5">
        <f>IF(A2849="","",VLOOKUP($A2849,超越经验表!$A:$C,3,))</f>
        <v>25976000000000</v>
      </c>
      <c r="D2849" s="5">
        <f>IF(A2849="","",VLOOKUP($A2849,超越经验表!$A:$D,4,))</f>
        <v>2</v>
      </c>
      <c r="E2849" s="5" t="str">
        <f t="shared" si="133"/>
        <v>3.45万兆</v>
      </c>
      <c r="F2849" s="5">
        <f>IF(A2849="","",VLOOKUP($A2849,超越经验表!$A:$F,6,)-VLOOKUP($A$3-1,超越经验表!$A:$F,6,))</f>
        <v>3.4462089370387048E+16</v>
      </c>
      <c r="G2849" s="5">
        <f>IF(A2849="","",VLOOKUP($A2849,超越经验表!$A:$G,7,)-VLOOKUP($A$3-1,超越经验表!$A:$G,7,))</f>
        <v>4195</v>
      </c>
      <c r="H2849" s="5">
        <f t="shared" si="134"/>
        <v>2848</v>
      </c>
    </row>
    <row r="2850" spans="1:8" x14ac:dyDescent="0.2">
      <c r="A2850" s="11">
        <f t="shared" si="135"/>
        <v>2849</v>
      </c>
      <c r="B2850" s="6" t="str">
        <f>IF(A2850="","",VLOOKUP($A2850,超越经验表!$A:$B,2,))</f>
        <v>25.98万亿</v>
      </c>
      <c r="C2850" s="6">
        <f>IF(A2850="","",VLOOKUP($A2850,超越经验表!$A:$C,3,))</f>
        <v>25984000000000</v>
      </c>
      <c r="D2850" s="6">
        <f>IF(A2850="","",VLOOKUP($A2850,超越经验表!$A:$D,4,))</f>
        <v>2</v>
      </c>
      <c r="E2850" s="6" t="str">
        <f t="shared" si="133"/>
        <v>3.45万兆</v>
      </c>
      <c r="F2850" s="6">
        <f>IF(A2850="","",VLOOKUP($A2850,超越经验表!$A:$F,6,)-VLOOKUP($A$3-1,超越经验表!$A:$F,6,))</f>
        <v>3.4488065370387048E+16</v>
      </c>
      <c r="G2850" s="6">
        <f>IF(A2850="","",VLOOKUP($A2850,超越经验表!$A:$G,7,)-VLOOKUP($A$3-1,超越经验表!$A:$G,7,))</f>
        <v>4197</v>
      </c>
      <c r="H2850" s="6">
        <f t="shared" si="134"/>
        <v>2849</v>
      </c>
    </row>
    <row r="2851" spans="1:8" x14ac:dyDescent="0.2">
      <c r="A2851" s="5">
        <f t="shared" si="135"/>
        <v>2850</v>
      </c>
      <c r="B2851" s="5" t="str">
        <f>IF(A2851="","",VLOOKUP($A2851,超越经验表!$A:$B,2,))</f>
        <v>25.99万亿</v>
      </c>
      <c r="C2851" s="5">
        <f>IF(A2851="","",VLOOKUP($A2851,超越经验表!$A:$C,3,))</f>
        <v>25992000000000</v>
      </c>
      <c r="D2851" s="5">
        <f>IF(A2851="","",VLOOKUP($A2851,超越经验表!$A:$D,4,))</f>
        <v>2</v>
      </c>
      <c r="E2851" s="5" t="str">
        <f t="shared" si="133"/>
        <v>3.45万兆</v>
      </c>
      <c r="F2851" s="5">
        <f>IF(A2851="","",VLOOKUP($A2851,超越经验表!$A:$F,6,)-VLOOKUP($A$3-1,超越经验表!$A:$F,6,))</f>
        <v>3.4514049370387048E+16</v>
      </c>
      <c r="G2851" s="5">
        <f>IF(A2851="","",VLOOKUP($A2851,超越经验表!$A:$G,7,)-VLOOKUP($A$3-1,超越经验表!$A:$G,7,))</f>
        <v>4199</v>
      </c>
      <c r="H2851" s="5">
        <f t="shared" si="134"/>
        <v>2850</v>
      </c>
    </row>
    <row r="2852" spans="1:8" x14ac:dyDescent="0.2">
      <c r="A2852" s="11">
        <f t="shared" si="135"/>
        <v>2851</v>
      </c>
      <c r="B2852" s="6" t="str">
        <f>IF(A2852="","",VLOOKUP($A2852,超越经验表!$A:$B,2,))</f>
        <v>26万亿</v>
      </c>
      <c r="C2852" s="6">
        <f>IF(A2852="","",VLOOKUP($A2852,超越经验表!$A:$C,3,))</f>
        <v>26000000000000</v>
      </c>
      <c r="D2852" s="6">
        <f>IF(A2852="","",VLOOKUP($A2852,超越经验表!$A:$D,4,))</f>
        <v>2</v>
      </c>
      <c r="E2852" s="6" t="str">
        <f t="shared" si="133"/>
        <v>3.45万兆</v>
      </c>
      <c r="F2852" s="6">
        <f>IF(A2852="","",VLOOKUP($A2852,超越经验表!$A:$F,6,)-VLOOKUP($A$3-1,超越经验表!$A:$F,6,))</f>
        <v>3.4540041370387048E+16</v>
      </c>
      <c r="G2852" s="6">
        <f>IF(A2852="","",VLOOKUP($A2852,超越经验表!$A:$G,7,)-VLOOKUP($A$3-1,超越经验表!$A:$G,7,))</f>
        <v>4201</v>
      </c>
      <c r="H2852" s="6">
        <f t="shared" si="134"/>
        <v>2851</v>
      </c>
    </row>
    <row r="2853" spans="1:8" x14ac:dyDescent="0.2">
      <c r="A2853" s="5">
        <f t="shared" si="135"/>
        <v>2852</v>
      </c>
      <c r="B2853" s="5" t="str">
        <f>IF(A2853="","",VLOOKUP($A2853,超越经验表!$A:$B,2,))</f>
        <v>26.01万亿</v>
      </c>
      <c r="C2853" s="5">
        <f>IF(A2853="","",VLOOKUP($A2853,超越经验表!$A:$C,3,))</f>
        <v>26008000000000</v>
      </c>
      <c r="D2853" s="5">
        <f>IF(A2853="","",VLOOKUP($A2853,超越经验表!$A:$D,4,))</f>
        <v>2</v>
      </c>
      <c r="E2853" s="5" t="str">
        <f t="shared" si="133"/>
        <v>3.46万兆</v>
      </c>
      <c r="F2853" s="5">
        <f>IF(A2853="","",VLOOKUP($A2853,超越经验表!$A:$F,6,)-VLOOKUP($A$3-1,超越经验表!$A:$F,6,))</f>
        <v>3.4566041370387048E+16</v>
      </c>
      <c r="G2853" s="5">
        <f>IF(A2853="","",VLOOKUP($A2853,超越经验表!$A:$G,7,)-VLOOKUP($A$3-1,超越经验表!$A:$G,7,))</f>
        <v>4203</v>
      </c>
      <c r="H2853" s="5">
        <f t="shared" si="134"/>
        <v>2852</v>
      </c>
    </row>
    <row r="2854" spans="1:8" x14ac:dyDescent="0.2">
      <c r="A2854" s="11">
        <f t="shared" si="135"/>
        <v>2853</v>
      </c>
      <c r="B2854" s="6" t="str">
        <f>IF(A2854="","",VLOOKUP($A2854,超越经验表!$A:$B,2,))</f>
        <v>26.02万亿</v>
      </c>
      <c r="C2854" s="6">
        <f>IF(A2854="","",VLOOKUP($A2854,超越经验表!$A:$C,3,))</f>
        <v>26016000000000</v>
      </c>
      <c r="D2854" s="6">
        <f>IF(A2854="","",VLOOKUP($A2854,超越经验表!$A:$D,4,))</f>
        <v>2</v>
      </c>
      <c r="E2854" s="6" t="str">
        <f t="shared" si="133"/>
        <v>3.46万兆</v>
      </c>
      <c r="F2854" s="6">
        <f>IF(A2854="","",VLOOKUP($A2854,超越经验表!$A:$F,6,)-VLOOKUP($A$3-1,超越经验表!$A:$F,6,))</f>
        <v>3.4592049370387048E+16</v>
      </c>
      <c r="G2854" s="6">
        <f>IF(A2854="","",VLOOKUP($A2854,超越经验表!$A:$G,7,)-VLOOKUP($A$3-1,超越经验表!$A:$G,7,))</f>
        <v>4205</v>
      </c>
      <c r="H2854" s="6">
        <f t="shared" si="134"/>
        <v>2853</v>
      </c>
    </row>
    <row r="2855" spans="1:8" x14ac:dyDescent="0.2">
      <c r="A2855" s="5">
        <f t="shared" si="135"/>
        <v>2854</v>
      </c>
      <c r="B2855" s="5" t="str">
        <f>IF(A2855="","",VLOOKUP($A2855,超越经验表!$A:$B,2,))</f>
        <v>26.02万亿</v>
      </c>
      <c r="C2855" s="5">
        <f>IF(A2855="","",VLOOKUP($A2855,超越经验表!$A:$C,3,))</f>
        <v>26024000000000</v>
      </c>
      <c r="D2855" s="5">
        <f>IF(A2855="","",VLOOKUP($A2855,超越经验表!$A:$D,4,))</f>
        <v>2</v>
      </c>
      <c r="E2855" s="5" t="str">
        <f t="shared" si="133"/>
        <v>3.46万兆</v>
      </c>
      <c r="F2855" s="5">
        <f>IF(A2855="","",VLOOKUP($A2855,超越经验表!$A:$F,6,)-VLOOKUP($A$3-1,超越经验表!$A:$F,6,))</f>
        <v>3.4618065370387048E+16</v>
      </c>
      <c r="G2855" s="5">
        <f>IF(A2855="","",VLOOKUP($A2855,超越经验表!$A:$G,7,)-VLOOKUP($A$3-1,超越经验表!$A:$G,7,))</f>
        <v>4207</v>
      </c>
      <c r="H2855" s="5">
        <f t="shared" si="134"/>
        <v>2854</v>
      </c>
    </row>
    <row r="2856" spans="1:8" x14ac:dyDescent="0.2">
      <c r="A2856" s="11">
        <f t="shared" si="135"/>
        <v>2855</v>
      </c>
      <c r="B2856" s="6" t="str">
        <f>IF(A2856="","",VLOOKUP($A2856,超越经验表!$A:$B,2,))</f>
        <v>26.03万亿</v>
      </c>
      <c r="C2856" s="6">
        <f>IF(A2856="","",VLOOKUP($A2856,超越经验表!$A:$C,3,))</f>
        <v>26032000000000</v>
      </c>
      <c r="D2856" s="6">
        <f>IF(A2856="","",VLOOKUP($A2856,超越经验表!$A:$D,4,))</f>
        <v>2</v>
      </c>
      <c r="E2856" s="6" t="str">
        <f t="shared" si="133"/>
        <v>3.46万兆</v>
      </c>
      <c r="F2856" s="6">
        <f>IF(A2856="","",VLOOKUP($A2856,超越经验表!$A:$F,6,)-VLOOKUP($A$3-1,超越经验表!$A:$F,6,))</f>
        <v>3.4644089370387048E+16</v>
      </c>
      <c r="G2856" s="6">
        <f>IF(A2856="","",VLOOKUP($A2856,超越经验表!$A:$G,7,)-VLOOKUP($A$3-1,超越经验表!$A:$G,7,))</f>
        <v>4209</v>
      </c>
      <c r="H2856" s="6">
        <f t="shared" si="134"/>
        <v>2855</v>
      </c>
    </row>
    <row r="2857" spans="1:8" x14ac:dyDescent="0.2">
      <c r="A2857" s="5">
        <f t="shared" si="135"/>
        <v>2856</v>
      </c>
      <c r="B2857" s="5" t="str">
        <f>IF(A2857="","",VLOOKUP($A2857,超越经验表!$A:$B,2,))</f>
        <v>26.04万亿</v>
      </c>
      <c r="C2857" s="5">
        <f>IF(A2857="","",VLOOKUP($A2857,超越经验表!$A:$C,3,))</f>
        <v>26040000000000</v>
      </c>
      <c r="D2857" s="5">
        <f>IF(A2857="","",VLOOKUP($A2857,超越经验表!$A:$D,4,))</f>
        <v>2</v>
      </c>
      <c r="E2857" s="5" t="str">
        <f t="shared" si="133"/>
        <v>3.47万兆</v>
      </c>
      <c r="F2857" s="5">
        <f>IF(A2857="","",VLOOKUP($A2857,超越经验表!$A:$F,6,)-VLOOKUP($A$3-1,超越经验表!$A:$F,6,))</f>
        <v>3.4670121370387048E+16</v>
      </c>
      <c r="G2857" s="5">
        <f>IF(A2857="","",VLOOKUP($A2857,超越经验表!$A:$G,7,)-VLOOKUP($A$3-1,超越经验表!$A:$G,7,))</f>
        <v>4211</v>
      </c>
      <c r="H2857" s="5">
        <f t="shared" si="134"/>
        <v>2856</v>
      </c>
    </row>
    <row r="2858" spans="1:8" x14ac:dyDescent="0.2">
      <c r="A2858" s="11">
        <f t="shared" si="135"/>
        <v>2857</v>
      </c>
      <c r="B2858" s="6" t="str">
        <f>IF(A2858="","",VLOOKUP($A2858,超越经验表!$A:$B,2,))</f>
        <v>26.05万亿</v>
      </c>
      <c r="C2858" s="6">
        <f>IF(A2858="","",VLOOKUP($A2858,超越经验表!$A:$C,3,))</f>
        <v>26048000000000</v>
      </c>
      <c r="D2858" s="6">
        <f>IF(A2858="","",VLOOKUP($A2858,超越经验表!$A:$D,4,))</f>
        <v>2</v>
      </c>
      <c r="E2858" s="6" t="str">
        <f t="shared" si="133"/>
        <v>3.47万兆</v>
      </c>
      <c r="F2858" s="6">
        <f>IF(A2858="","",VLOOKUP($A2858,超越经验表!$A:$F,6,)-VLOOKUP($A$3-1,超越经验表!$A:$F,6,))</f>
        <v>3.4696161370387048E+16</v>
      </c>
      <c r="G2858" s="6">
        <f>IF(A2858="","",VLOOKUP($A2858,超越经验表!$A:$G,7,)-VLOOKUP($A$3-1,超越经验表!$A:$G,7,))</f>
        <v>4213</v>
      </c>
      <c r="H2858" s="6">
        <f t="shared" si="134"/>
        <v>2857</v>
      </c>
    </row>
    <row r="2859" spans="1:8" x14ac:dyDescent="0.2">
      <c r="A2859" s="5">
        <f t="shared" si="135"/>
        <v>2858</v>
      </c>
      <c r="B2859" s="5" t="str">
        <f>IF(A2859="","",VLOOKUP($A2859,超越经验表!$A:$B,2,))</f>
        <v>26.06万亿</v>
      </c>
      <c r="C2859" s="5">
        <f>IF(A2859="","",VLOOKUP($A2859,超越经验表!$A:$C,3,))</f>
        <v>26056000000000</v>
      </c>
      <c r="D2859" s="5">
        <f>IF(A2859="","",VLOOKUP($A2859,超越经验表!$A:$D,4,))</f>
        <v>2</v>
      </c>
      <c r="E2859" s="5" t="str">
        <f t="shared" si="133"/>
        <v>3.47万兆</v>
      </c>
      <c r="F2859" s="5">
        <f>IF(A2859="","",VLOOKUP($A2859,超越经验表!$A:$F,6,)-VLOOKUP($A$3-1,超越经验表!$A:$F,6,))</f>
        <v>3.4722209370387048E+16</v>
      </c>
      <c r="G2859" s="5">
        <f>IF(A2859="","",VLOOKUP($A2859,超越经验表!$A:$G,7,)-VLOOKUP($A$3-1,超越经验表!$A:$G,7,))</f>
        <v>4215</v>
      </c>
      <c r="H2859" s="5">
        <f t="shared" si="134"/>
        <v>2858</v>
      </c>
    </row>
    <row r="2860" spans="1:8" x14ac:dyDescent="0.2">
      <c r="A2860" s="11">
        <f t="shared" si="135"/>
        <v>2859</v>
      </c>
      <c r="B2860" s="6" t="str">
        <f>IF(A2860="","",VLOOKUP($A2860,超越经验表!$A:$B,2,))</f>
        <v>26.06万亿</v>
      </c>
      <c r="C2860" s="6">
        <f>IF(A2860="","",VLOOKUP($A2860,超越经验表!$A:$C,3,))</f>
        <v>26064000000000</v>
      </c>
      <c r="D2860" s="6">
        <f>IF(A2860="","",VLOOKUP($A2860,超越经验表!$A:$D,4,))</f>
        <v>2</v>
      </c>
      <c r="E2860" s="6" t="str">
        <f t="shared" si="133"/>
        <v>3.47万兆</v>
      </c>
      <c r="F2860" s="6">
        <f>IF(A2860="","",VLOOKUP($A2860,超越经验表!$A:$F,6,)-VLOOKUP($A$3-1,超越经验表!$A:$F,6,))</f>
        <v>3.4748265370387048E+16</v>
      </c>
      <c r="G2860" s="6">
        <f>IF(A2860="","",VLOOKUP($A2860,超越经验表!$A:$G,7,)-VLOOKUP($A$3-1,超越经验表!$A:$G,7,))</f>
        <v>4217</v>
      </c>
      <c r="H2860" s="6">
        <f t="shared" si="134"/>
        <v>2859</v>
      </c>
    </row>
    <row r="2861" spans="1:8" x14ac:dyDescent="0.2">
      <c r="A2861" s="5">
        <f t="shared" si="135"/>
        <v>2860</v>
      </c>
      <c r="B2861" s="5" t="str">
        <f>IF(A2861="","",VLOOKUP($A2861,超越经验表!$A:$B,2,))</f>
        <v>26.07万亿</v>
      </c>
      <c r="C2861" s="5">
        <f>IF(A2861="","",VLOOKUP($A2861,超越经验表!$A:$C,3,))</f>
        <v>26072000000000</v>
      </c>
      <c r="D2861" s="5">
        <f>IF(A2861="","",VLOOKUP($A2861,超越经验表!$A:$D,4,))</f>
        <v>2</v>
      </c>
      <c r="E2861" s="5" t="str">
        <f t="shared" si="133"/>
        <v>3.48万兆</v>
      </c>
      <c r="F2861" s="5">
        <f>IF(A2861="","",VLOOKUP($A2861,超越经验表!$A:$F,6,)-VLOOKUP($A$3-1,超越经验表!$A:$F,6,))</f>
        <v>3.4774329370387048E+16</v>
      </c>
      <c r="G2861" s="5">
        <f>IF(A2861="","",VLOOKUP($A2861,超越经验表!$A:$G,7,)-VLOOKUP($A$3-1,超越经验表!$A:$G,7,))</f>
        <v>4219</v>
      </c>
      <c r="H2861" s="5">
        <f t="shared" si="134"/>
        <v>2860</v>
      </c>
    </row>
    <row r="2862" spans="1:8" x14ac:dyDescent="0.2">
      <c r="A2862" s="11">
        <f t="shared" si="135"/>
        <v>2861</v>
      </c>
      <c r="B2862" s="6" t="str">
        <f>IF(A2862="","",VLOOKUP($A2862,超越经验表!$A:$B,2,))</f>
        <v>26.08万亿</v>
      </c>
      <c r="C2862" s="6">
        <f>IF(A2862="","",VLOOKUP($A2862,超越经验表!$A:$C,3,))</f>
        <v>26080000000000</v>
      </c>
      <c r="D2862" s="6">
        <f>IF(A2862="","",VLOOKUP($A2862,超越经验表!$A:$D,4,))</f>
        <v>2</v>
      </c>
      <c r="E2862" s="6" t="str">
        <f t="shared" si="133"/>
        <v>3.48万兆</v>
      </c>
      <c r="F2862" s="6">
        <f>IF(A2862="","",VLOOKUP($A2862,超越经验表!$A:$F,6,)-VLOOKUP($A$3-1,超越经验表!$A:$F,6,))</f>
        <v>3.4800401370387048E+16</v>
      </c>
      <c r="G2862" s="6">
        <f>IF(A2862="","",VLOOKUP($A2862,超越经验表!$A:$G,7,)-VLOOKUP($A$3-1,超越经验表!$A:$G,7,))</f>
        <v>4221</v>
      </c>
      <c r="H2862" s="6">
        <f t="shared" si="134"/>
        <v>2861</v>
      </c>
    </row>
    <row r="2863" spans="1:8" x14ac:dyDescent="0.2">
      <c r="A2863" s="5">
        <f t="shared" si="135"/>
        <v>2862</v>
      </c>
      <c r="B2863" s="5" t="str">
        <f>IF(A2863="","",VLOOKUP($A2863,超越经验表!$A:$B,2,))</f>
        <v>26.09万亿</v>
      </c>
      <c r="C2863" s="5">
        <f>IF(A2863="","",VLOOKUP($A2863,超越经验表!$A:$C,3,))</f>
        <v>26088000000000</v>
      </c>
      <c r="D2863" s="5">
        <f>IF(A2863="","",VLOOKUP($A2863,超越经验表!$A:$D,4,))</f>
        <v>2</v>
      </c>
      <c r="E2863" s="5" t="str">
        <f t="shared" si="133"/>
        <v>3.48万兆</v>
      </c>
      <c r="F2863" s="5">
        <f>IF(A2863="","",VLOOKUP($A2863,超越经验表!$A:$F,6,)-VLOOKUP($A$3-1,超越经验表!$A:$F,6,))</f>
        <v>3.4826481370387048E+16</v>
      </c>
      <c r="G2863" s="5">
        <f>IF(A2863="","",VLOOKUP($A2863,超越经验表!$A:$G,7,)-VLOOKUP($A$3-1,超越经验表!$A:$G,7,))</f>
        <v>4223</v>
      </c>
      <c r="H2863" s="5">
        <f t="shared" si="134"/>
        <v>2862</v>
      </c>
    </row>
    <row r="2864" spans="1:8" x14ac:dyDescent="0.2">
      <c r="A2864" s="11">
        <f t="shared" si="135"/>
        <v>2863</v>
      </c>
      <c r="B2864" s="6" t="str">
        <f>IF(A2864="","",VLOOKUP($A2864,超越经验表!$A:$B,2,))</f>
        <v>26.1万亿</v>
      </c>
      <c r="C2864" s="6">
        <f>IF(A2864="","",VLOOKUP($A2864,超越经验表!$A:$C,3,))</f>
        <v>26096000000000</v>
      </c>
      <c r="D2864" s="6">
        <f>IF(A2864="","",VLOOKUP($A2864,超越经验表!$A:$D,4,))</f>
        <v>2</v>
      </c>
      <c r="E2864" s="6" t="str">
        <f t="shared" si="133"/>
        <v>3.49万兆</v>
      </c>
      <c r="F2864" s="6">
        <f>IF(A2864="","",VLOOKUP($A2864,超越经验表!$A:$F,6,)-VLOOKUP($A$3-1,超越经验表!$A:$F,6,))</f>
        <v>3.4852569370387048E+16</v>
      </c>
      <c r="G2864" s="6">
        <f>IF(A2864="","",VLOOKUP($A2864,超越经验表!$A:$G,7,)-VLOOKUP($A$3-1,超越经验表!$A:$G,7,))</f>
        <v>4225</v>
      </c>
      <c r="H2864" s="6">
        <f t="shared" si="134"/>
        <v>2863</v>
      </c>
    </row>
    <row r="2865" spans="1:8" x14ac:dyDescent="0.2">
      <c r="A2865" s="5">
        <f t="shared" si="135"/>
        <v>2864</v>
      </c>
      <c r="B2865" s="5" t="str">
        <f>IF(A2865="","",VLOOKUP($A2865,超越经验表!$A:$B,2,))</f>
        <v>26.1万亿</v>
      </c>
      <c r="C2865" s="5">
        <f>IF(A2865="","",VLOOKUP($A2865,超越经验表!$A:$C,3,))</f>
        <v>26104000000000</v>
      </c>
      <c r="D2865" s="5">
        <f>IF(A2865="","",VLOOKUP($A2865,超越经验表!$A:$D,4,))</f>
        <v>2</v>
      </c>
      <c r="E2865" s="5" t="str">
        <f t="shared" si="133"/>
        <v>3.49万兆</v>
      </c>
      <c r="F2865" s="5">
        <f>IF(A2865="","",VLOOKUP($A2865,超越经验表!$A:$F,6,)-VLOOKUP($A$3-1,超越经验表!$A:$F,6,))</f>
        <v>3.4878665370387048E+16</v>
      </c>
      <c r="G2865" s="5">
        <f>IF(A2865="","",VLOOKUP($A2865,超越经验表!$A:$G,7,)-VLOOKUP($A$3-1,超越经验表!$A:$G,7,))</f>
        <v>4227</v>
      </c>
      <c r="H2865" s="5">
        <f t="shared" si="134"/>
        <v>2864</v>
      </c>
    </row>
    <row r="2866" spans="1:8" x14ac:dyDescent="0.2">
      <c r="A2866" s="11">
        <f t="shared" si="135"/>
        <v>2865</v>
      </c>
      <c r="B2866" s="6" t="str">
        <f>IF(A2866="","",VLOOKUP($A2866,超越经验表!$A:$B,2,))</f>
        <v>26.11万亿</v>
      </c>
      <c r="C2866" s="6">
        <f>IF(A2866="","",VLOOKUP($A2866,超越经验表!$A:$C,3,))</f>
        <v>26112000000000</v>
      </c>
      <c r="D2866" s="6">
        <f>IF(A2866="","",VLOOKUP($A2866,超越经验表!$A:$D,4,))</f>
        <v>2</v>
      </c>
      <c r="E2866" s="6" t="str">
        <f t="shared" si="133"/>
        <v>3.49万兆</v>
      </c>
      <c r="F2866" s="6">
        <f>IF(A2866="","",VLOOKUP($A2866,超越经验表!$A:$F,6,)-VLOOKUP($A$3-1,超越经验表!$A:$F,6,))</f>
        <v>3.4904769370387048E+16</v>
      </c>
      <c r="G2866" s="6">
        <f>IF(A2866="","",VLOOKUP($A2866,超越经验表!$A:$G,7,)-VLOOKUP($A$3-1,超越经验表!$A:$G,7,))</f>
        <v>4229</v>
      </c>
      <c r="H2866" s="6">
        <f t="shared" si="134"/>
        <v>2865</v>
      </c>
    </row>
    <row r="2867" spans="1:8" x14ac:dyDescent="0.2">
      <c r="A2867" s="5">
        <f t="shared" si="135"/>
        <v>2866</v>
      </c>
      <c r="B2867" s="5" t="str">
        <f>IF(A2867="","",VLOOKUP($A2867,超越经验表!$A:$B,2,))</f>
        <v>26.12万亿</v>
      </c>
      <c r="C2867" s="5">
        <f>IF(A2867="","",VLOOKUP($A2867,超越经验表!$A:$C,3,))</f>
        <v>26120000000000</v>
      </c>
      <c r="D2867" s="5">
        <f>IF(A2867="","",VLOOKUP($A2867,超越经验表!$A:$D,4,))</f>
        <v>2</v>
      </c>
      <c r="E2867" s="5" t="str">
        <f t="shared" si="133"/>
        <v>3.49万兆</v>
      </c>
      <c r="F2867" s="5">
        <f>IF(A2867="","",VLOOKUP($A2867,超越经验表!$A:$F,6,)-VLOOKUP($A$3-1,超越经验表!$A:$F,6,))</f>
        <v>3.4930881370387048E+16</v>
      </c>
      <c r="G2867" s="5">
        <f>IF(A2867="","",VLOOKUP($A2867,超越经验表!$A:$G,7,)-VLOOKUP($A$3-1,超越经验表!$A:$G,7,))</f>
        <v>4231</v>
      </c>
      <c r="H2867" s="5">
        <f t="shared" si="134"/>
        <v>2866</v>
      </c>
    </row>
    <row r="2868" spans="1:8" x14ac:dyDescent="0.2">
      <c r="A2868" s="11">
        <f t="shared" si="135"/>
        <v>2867</v>
      </c>
      <c r="B2868" s="6" t="str">
        <f>IF(A2868="","",VLOOKUP($A2868,超越经验表!$A:$B,2,))</f>
        <v>26.13万亿</v>
      </c>
      <c r="C2868" s="6">
        <f>IF(A2868="","",VLOOKUP($A2868,超越经验表!$A:$C,3,))</f>
        <v>26128000000000</v>
      </c>
      <c r="D2868" s="6">
        <f>IF(A2868="","",VLOOKUP($A2868,超越经验表!$A:$D,4,))</f>
        <v>2</v>
      </c>
      <c r="E2868" s="6" t="str">
        <f t="shared" si="133"/>
        <v>3.5万兆</v>
      </c>
      <c r="F2868" s="6">
        <f>IF(A2868="","",VLOOKUP($A2868,超越经验表!$A:$F,6,)-VLOOKUP($A$3-1,超越经验表!$A:$F,6,))</f>
        <v>3.4957001370387048E+16</v>
      </c>
      <c r="G2868" s="6">
        <f>IF(A2868="","",VLOOKUP($A2868,超越经验表!$A:$G,7,)-VLOOKUP($A$3-1,超越经验表!$A:$G,7,))</f>
        <v>4233</v>
      </c>
      <c r="H2868" s="6">
        <f t="shared" si="134"/>
        <v>2867</v>
      </c>
    </row>
    <row r="2869" spans="1:8" x14ac:dyDescent="0.2">
      <c r="A2869" s="5">
        <f t="shared" si="135"/>
        <v>2868</v>
      </c>
      <c r="B2869" s="5" t="str">
        <f>IF(A2869="","",VLOOKUP($A2869,超越经验表!$A:$B,2,))</f>
        <v>26.14万亿</v>
      </c>
      <c r="C2869" s="5">
        <f>IF(A2869="","",VLOOKUP($A2869,超越经验表!$A:$C,3,))</f>
        <v>26136000000000</v>
      </c>
      <c r="D2869" s="5">
        <f>IF(A2869="","",VLOOKUP($A2869,超越经验表!$A:$D,4,))</f>
        <v>2</v>
      </c>
      <c r="E2869" s="5" t="str">
        <f t="shared" si="133"/>
        <v>3.5万兆</v>
      </c>
      <c r="F2869" s="5">
        <f>IF(A2869="","",VLOOKUP($A2869,超越经验表!$A:$F,6,)-VLOOKUP($A$3-1,超越经验表!$A:$F,6,))</f>
        <v>3.4983129370387048E+16</v>
      </c>
      <c r="G2869" s="5">
        <f>IF(A2869="","",VLOOKUP($A2869,超越经验表!$A:$G,7,)-VLOOKUP($A$3-1,超越经验表!$A:$G,7,))</f>
        <v>4235</v>
      </c>
      <c r="H2869" s="5">
        <f t="shared" si="134"/>
        <v>2868</v>
      </c>
    </row>
    <row r="2870" spans="1:8" x14ac:dyDescent="0.2">
      <c r="A2870" s="11">
        <f t="shared" si="135"/>
        <v>2869</v>
      </c>
      <c r="B2870" s="6" t="str">
        <f>IF(A2870="","",VLOOKUP($A2870,超越经验表!$A:$B,2,))</f>
        <v>26.14万亿</v>
      </c>
      <c r="C2870" s="6">
        <f>IF(A2870="","",VLOOKUP($A2870,超越经验表!$A:$C,3,))</f>
        <v>26144000000000</v>
      </c>
      <c r="D2870" s="6">
        <f>IF(A2870="","",VLOOKUP($A2870,超越经验表!$A:$D,4,))</f>
        <v>2</v>
      </c>
      <c r="E2870" s="6" t="str">
        <f t="shared" si="133"/>
        <v>3.5万兆</v>
      </c>
      <c r="F2870" s="6">
        <f>IF(A2870="","",VLOOKUP($A2870,超越经验表!$A:$F,6,)-VLOOKUP($A$3-1,超越经验表!$A:$F,6,))</f>
        <v>3.5009265370387048E+16</v>
      </c>
      <c r="G2870" s="6">
        <f>IF(A2870="","",VLOOKUP($A2870,超越经验表!$A:$G,7,)-VLOOKUP($A$3-1,超越经验表!$A:$G,7,))</f>
        <v>4237</v>
      </c>
      <c r="H2870" s="6">
        <f t="shared" si="134"/>
        <v>2869</v>
      </c>
    </row>
    <row r="2871" spans="1:8" x14ac:dyDescent="0.2">
      <c r="A2871" s="5">
        <f t="shared" si="135"/>
        <v>2870</v>
      </c>
      <c r="B2871" s="5" t="str">
        <f>IF(A2871="","",VLOOKUP($A2871,超越经验表!$A:$B,2,))</f>
        <v>26.15万亿</v>
      </c>
      <c r="C2871" s="5">
        <f>IF(A2871="","",VLOOKUP($A2871,超越经验表!$A:$C,3,))</f>
        <v>26152000000000</v>
      </c>
      <c r="D2871" s="5">
        <f>IF(A2871="","",VLOOKUP($A2871,超越经验表!$A:$D,4,))</f>
        <v>2</v>
      </c>
      <c r="E2871" s="5" t="str">
        <f t="shared" si="133"/>
        <v>3.5万兆</v>
      </c>
      <c r="F2871" s="5">
        <f>IF(A2871="","",VLOOKUP($A2871,超越经验表!$A:$F,6,)-VLOOKUP($A$3-1,超越经验表!$A:$F,6,))</f>
        <v>3.5035409370387048E+16</v>
      </c>
      <c r="G2871" s="5">
        <f>IF(A2871="","",VLOOKUP($A2871,超越经验表!$A:$G,7,)-VLOOKUP($A$3-1,超越经验表!$A:$G,7,))</f>
        <v>4239</v>
      </c>
      <c r="H2871" s="5">
        <f t="shared" si="134"/>
        <v>2870</v>
      </c>
    </row>
    <row r="2872" spans="1:8" x14ac:dyDescent="0.2">
      <c r="A2872" s="11">
        <f t="shared" si="135"/>
        <v>2871</v>
      </c>
      <c r="B2872" s="6" t="str">
        <f>IF(A2872="","",VLOOKUP($A2872,超越经验表!$A:$B,2,))</f>
        <v>26.16万亿</v>
      </c>
      <c r="C2872" s="6">
        <f>IF(A2872="","",VLOOKUP($A2872,超越经验表!$A:$C,3,))</f>
        <v>26160000000000</v>
      </c>
      <c r="D2872" s="6">
        <f>IF(A2872="","",VLOOKUP($A2872,超越经验表!$A:$D,4,))</f>
        <v>2</v>
      </c>
      <c r="E2872" s="6" t="str">
        <f t="shared" si="133"/>
        <v>3.51万兆</v>
      </c>
      <c r="F2872" s="6">
        <f>IF(A2872="","",VLOOKUP($A2872,超越经验表!$A:$F,6,)-VLOOKUP($A$3-1,超越经验表!$A:$F,6,))</f>
        <v>3.5061561370387048E+16</v>
      </c>
      <c r="G2872" s="6">
        <f>IF(A2872="","",VLOOKUP($A2872,超越经验表!$A:$G,7,)-VLOOKUP($A$3-1,超越经验表!$A:$G,7,))</f>
        <v>4241</v>
      </c>
      <c r="H2872" s="6">
        <f t="shared" si="134"/>
        <v>2871</v>
      </c>
    </row>
    <row r="2873" spans="1:8" x14ac:dyDescent="0.2">
      <c r="A2873" s="5">
        <f t="shared" si="135"/>
        <v>2872</v>
      </c>
      <c r="B2873" s="5" t="str">
        <f>IF(A2873="","",VLOOKUP($A2873,超越经验表!$A:$B,2,))</f>
        <v>26.17万亿</v>
      </c>
      <c r="C2873" s="5">
        <f>IF(A2873="","",VLOOKUP($A2873,超越经验表!$A:$C,3,))</f>
        <v>26168000000000</v>
      </c>
      <c r="D2873" s="5">
        <f>IF(A2873="","",VLOOKUP($A2873,超越经验表!$A:$D,4,))</f>
        <v>2</v>
      </c>
      <c r="E2873" s="5" t="str">
        <f t="shared" si="133"/>
        <v>3.51万兆</v>
      </c>
      <c r="F2873" s="5">
        <f>IF(A2873="","",VLOOKUP($A2873,超越经验表!$A:$F,6,)-VLOOKUP($A$3-1,超越经验表!$A:$F,6,))</f>
        <v>3.5087721370387048E+16</v>
      </c>
      <c r="G2873" s="5">
        <f>IF(A2873="","",VLOOKUP($A2873,超越经验表!$A:$G,7,)-VLOOKUP($A$3-1,超越经验表!$A:$G,7,))</f>
        <v>4243</v>
      </c>
      <c r="H2873" s="5">
        <f t="shared" si="134"/>
        <v>2872</v>
      </c>
    </row>
    <row r="2874" spans="1:8" x14ac:dyDescent="0.2">
      <c r="A2874" s="11">
        <f t="shared" si="135"/>
        <v>2873</v>
      </c>
      <c r="B2874" s="6" t="str">
        <f>IF(A2874="","",VLOOKUP($A2874,超越经验表!$A:$B,2,))</f>
        <v>26.18万亿</v>
      </c>
      <c r="C2874" s="6">
        <f>IF(A2874="","",VLOOKUP($A2874,超越经验表!$A:$C,3,))</f>
        <v>26176000000000</v>
      </c>
      <c r="D2874" s="6">
        <f>IF(A2874="","",VLOOKUP($A2874,超越经验表!$A:$D,4,))</f>
        <v>2</v>
      </c>
      <c r="E2874" s="6" t="str">
        <f t="shared" si="133"/>
        <v>3.51万兆</v>
      </c>
      <c r="F2874" s="6">
        <f>IF(A2874="","",VLOOKUP($A2874,超越经验表!$A:$F,6,)-VLOOKUP($A$3-1,超越经验表!$A:$F,6,))</f>
        <v>3.5113889370387048E+16</v>
      </c>
      <c r="G2874" s="6">
        <f>IF(A2874="","",VLOOKUP($A2874,超越经验表!$A:$G,7,)-VLOOKUP($A$3-1,超越经验表!$A:$G,7,))</f>
        <v>4245</v>
      </c>
      <c r="H2874" s="6">
        <f t="shared" si="134"/>
        <v>2873</v>
      </c>
    </row>
    <row r="2875" spans="1:8" x14ac:dyDescent="0.2">
      <c r="A2875" s="5">
        <f t="shared" si="135"/>
        <v>2874</v>
      </c>
      <c r="B2875" s="5" t="str">
        <f>IF(A2875="","",VLOOKUP($A2875,超越经验表!$A:$B,2,))</f>
        <v>26.18万亿</v>
      </c>
      <c r="C2875" s="5">
        <f>IF(A2875="","",VLOOKUP($A2875,超越经验表!$A:$C,3,))</f>
        <v>26184000000000</v>
      </c>
      <c r="D2875" s="5">
        <f>IF(A2875="","",VLOOKUP($A2875,超越经验表!$A:$D,4,))</f>
        <v>2</v>
      </c>
      <c r="E2875" s="5" t="str">
        <f t="shared" si="133"/>
        <v>3.51万兆</v>
      </c>
      <c r="F2875" s="5">
        <f>IF(A2875="","",VLOOKUP($A2875,超越经验表!$A:$F,6,)-VLOOKUP($A$3-1,超越经验表!$A:$F,6,))</f>
        <v>3.5140065370387048E+16</v>
      </c>
      <c r="G2875" s="5">
        <f>IF(A2875="","",VLOOKUP($A2875,超越经验表!$A:$G,7,)-VLOOKUP($A$3-1,超越经验表!$A:$G,7,))</f>
        <v>4247</v>
      </c>
      <c r="H2875" s="5">
        <f t="shared" si="134"/>
        <v>2874</v>
      </c>
    </row>
    <row r="2876" spans="1:8" x14ac:dyDescent="0.2">
      <c r="A2876" s="11">
        <f t="shared" si="135"/>
        <v>2875</v>
      </c>
      <c r="B2876" s="6" t="str">
        <f>IF(A2876="","",VLOOKUP($A2876,超越经验表!$A:$B,2,))</f>
        <v>26.19万亿</v>
      </c>
      <c r="C2876" s="6">
        <f>IF(A2876="","",VLOOKUP($A2876,超越经验表!$A:$C,3,))</f>
        <v>26192000000000</v>
      </c>
      <c r="D2876" s="6">
        <f>IF(A2876="","",VLOOKUP($A2876,超越经验表!$A:$D,4,))</f>
        <v>2</v>
      </c>
      <c r="E2876" s="6" t="str">
        <f t="shared" si="133"/>
        <v>3.52万兆</v>
      </c>
      <c r="F2876" s="6">
        <f>IF(A2876="","",VLOOKUP($A2876,超越经验表!$A:$F,6,)-VLOOKUP($A$3-1,超越经验表!$A:$F,6,))</f>
        <v>3.5166249370387048E+16</v>
      </c>
      <c r="G2876" s="6">
        <f>IF(A2876="","",VLOOKUP($A2876,超越经验表!$A:$G,7,)-VLOOKUP($A$3-1,超越经验表!$A:$G,7,))</f>
        <v>4249</v>
      </c>
      <c r="H2876" s="6">
        <f t="shared" si="134"/>
        <v>2875</v>
      </c>
    </row>
    <row r="2877" spans="1:8" x14ac:dyDescent="0.2">
      <c r="A2877" s="5">
        <f t="shared" si="135"/>
        <v>2876</v>
      </c>
      <c r="B2877" s="5" t="str">
        <f>IF(A2877="","",VLOOKUP($A2877,超越经验表!$A:$B,2,))</f>
        <v>26.2万亿</v>
      </c>
      <c r="C2877" s="5">
        <f>IF(A2877="","",VLOOKUP($A2877,超越经验表!$A:$C,3,))</f>
        <v>26200000000000</v>
      </c>
      <c r="D2877" s="5">
        <f>IF(A2877="","",VLOOKUP($A2877,超越经验表!$A:$D,4,))</f>
        <v>2</v>
      </c>
      <c r="E2877" s="5" t="str">
        <f t="shared" si="133"/>
        <v>3.52万兆</v>
      </c>
      <c r="F2877" s="5">
        <f>IF(A2877="","",VLOOKUP($A2877,超越经验表!$A:$F,6,)-VLOOKUP($A$3-1,超越经验表!$A:$F,6,))</f>
        <v>3.5192441370387048E+16</v>
      </c>
      <c r="G2877" s="5">
        <f>IF(A2877="","",VLOOKUP($A2877,超越经验表!$A:$G,7,)-VLOOKUP($A$3-1,超越经验表!$A:$G,7,))</f>
        <v>4251</v>
      </c>
      <c r="H2877" s="5">
        <f t="shared" si="134"/>
        <v>2876</v>
      </c>
    </row>
    <row r="2878" spans="1:8" x14ac:dyDescent="0.2">
      <c r="A2878" s="11">
        <f t="shared" si="135"/>
        <v>2877</v>
      </c>
      <c r="B2878" s="6" t="str">
        <f>IF(A2878="","",VLOOKUP($A2878,超越经验表!$A:$B,2,))</f>
        <v>26.21万亿</v>
      </c>
      <c r="C2878" s="6">
        <f>IF(A2878="","",VLOOKUP($A2878,超越经验表!$A:$C,3,))</f>
        <v>26208000000000</v>
      </c>
      <c r="D2878" s="6">
        <f>IF(A2878="","",VLOOKUP($A2878,超越经验表!$A:$D,4,))</f>
        <v>2</v>
      </c>
      <c r="E2878" s="6" t="str">
        <f t="shared" si="133"/>
        <v>3.52万兆</v>
      </c>
      <c r="F2878" s="6">
        <f>IF(A2878="","",VLOOKUP($A2878,超越经验表!$A:$F,6,)-VLOOKUP($A$3-1,超越经验表!$A:$F,6,))</f>
        <v>3.5218641370387048E+16</v>
      </c>
      <c r="G2878" s="6">
        <f>IF(A2878="","",VLOOKUP($A2878,超越经验表!$A:$G,7,)-VLOOKUP($A$3-1,超越经验表!$A:$G,7,))</f>
        <v>4253</v>
      </c>
      <c r="H2878" s="6">
        <f t="shared" si="134"/>
        <v>2877</v>
      </c>
    </row>
    <row r="2879" spans="1:8" x14ac:dyDescent="0.2">
      <c r="A2879" s="5">
        <f t="shared" si="135"/>
        <v>2878</v>
      </c>
      <c r="B2879" s="5" t="str">
        <f>IF(A2879="","",VLOOKUP($A2879,超越经验表!$A:$B,2,))</f>
        <v>26.22万亿</v>
      </c>
      <c r="C2879" s="5">
        <f>IF(A2879="","",VLOOKUP($A2879,超越经验表!$A:$C,3,))</f>
        <v>26216000000000</v>
      </c>
      <c r="D2879" s="5">
        <f>IF(A2879="","",VLOOKUP($A2879,超越经验表!$A:$D,4,))</f>
        <v>2</v>
      </c>
      <c r="E2879" s="5" t="str">
        <f t="shared" si="133"/>
        <v>3.52万兆</v>
      </c>
      <c r="F2879" s="5">
        <f>IF(A2879="","",VLOOKUP($A2879,超越经验表!$A:$F,6,)-VLOOKUP($A$3-1,超越经验表!$A:$F,6,))</f>
        <v>3.5244849370387048E+16</v>
      </c>
      <c r="G2879" s="5">
        <f>IF(A2879="","",VLOOKUP($A2879,超越经验表!$A:$G,7,)-VLOOKUP($A$3-1,超越经验表!$A:$G,7,))</f>
        <v>4255</v>
      </c>
      <c r="H2879" s="5">
        <f t="shared" si="134"/>
        <v>2878</v>
      </c>
    </row>
    <row r="2880" spans="1:8" x14ac:dyDescent="0.2">
      <c r="A2880" s="11">
        <f t="shared" si="135"/>
        <v>2879</v>
      </c>
      <c r="B2880" s="6" t="str">
        <f>IF(A2880="","",VLOOKUP($A2880,超越经验表!$A:$B,2,))</f>
        <v>26.22万亿</v>
      </c>
      <c r="C2880" s="6">
        <f>IF(A2880="","",VLOOKUP($A2880,超越经验表!$A:$C,3,))</f>
        <v>26224000000000</v>
      </c>
      <c r="D2880" s="6">
        <f>IF(A2880="","",VLOOKUP($A2880,超越经验表!$A:$D,4,))</f>
        <v>2</v>
      </c>
      <c r="E2880" s="6" t="str">
        <f t="shared" si="133"/>
        <v>3.53万兆</v>
      </c>
      <c r="F2880" s="6">
        <f>IF(A2880="","",VLOOKUP($A2880,超越经验表!$A:$F,6,)-VLOOKUP($A$3-1,超越经验表!$A:$F,6,))</f>
        <v>3.5271065370387048E+16</v>
      </c>
      <c r="G2880" s="6">
        <f>IF(A2880="","",VLOOKUP($A2880,超越经验表!$A:$G,7,)-VLOOKUP($A$3-1,超越经验表!$A:$G,7,))</f>
        <v>4257</v>
      </c>
      <c r="H2880" s="6">
        <f t="shared" si="134"/>
        <v>2879</v>
      </c>
    </row>
    <row r="2881" spans="1:8" x14ac:dyDescent="0.2">
      <c r="A2881" s="5">
        <f t="shared" si="135"/>
        <v>2880</v>
      </c>
      <c r="B2881" s="5" t="str">
        <f>IF(A2881="","",VLOOKUP($A2881,超越经验表!$A:$B,2,))</f>
        <v>26.23万亿</v>
      </c>
      <c r="C2881" s="5">
        <f>IF(A2881="","",VLOOKUP($A2881,超越经验表!$A:$C,3,))</f>
        <v>26232000000000</v>
      </c>
      <c r="D2881" s="5">
        <f>IF(A2881="","",VLOOKUP($A2881,超越经验表!$A:$D,4,))</f>
        <v>2</v>
      </c>
      <c r="E2881" s="5" t="str">
        <f t="shared" si="133"/>
        <v>3.53万兆</v>
      </c>
      <c r="F2881" s="5">
        <f>IF(A2881="","",VLOOKUP($A2881,超越经验表!$A:$F,6,)-VLOOKUP($A$3-1,超越经验表!$A:$F,6,))</f>
        <v>3.5297289370387048E+16</v>
      </c>
      <c r="G2881" s="5">
        <f>IF(A2881="","",VLOOKUP($A2881,超越经验表!$A:$G,7,)-VLOOKUP($A$3-1,超越经验表!$A:$G,7,))</f>
        <v>4259</v>
      </c>
      <c r="H2881" s="5">
        <f t="shared" si="134"/>
        <v>2880</v>
      </c>
    </row>
    <row r="2882" spans="1:8" x14ac:dyDescent="0.2">
      <c r="A2882" s="11">
        <f t="shared" si="135"/>
        <v>2881</v>
      </c>
      <c r="B2882" s="6" t="str">
        <f>IF(A2882="","",VLOOKUP($A2882,超越经验表!$A:$B,2,))</f>
        <v>26.24万亿</v>
      </c>
      <c r="C2882" s="6">
        <f>IF(A2882="","",VLOOKUP($A2882,超越经验表!$A:$C,3,))</f>
        <v>26240000000000</v>
      </c>
      <c r="D2882" s="6">
        <f>IF(A2882="","",VLOOKUP($A2882,超越经验表!$A:$D,4,))</f>
        <v>2</v>
      </c>
      <c r="E2882" s="6" t="str">
        <f t="shared" si="133"/>
        <v>3.53万兆</v>
      </c>
      <c r="F2882" s="6">
        <f>IF(A2882="","",VLOOKUP($A2882,超越经验表!$A:$F,6,)-VLOOKUP($A$3-1,超越经验表!$A:$F,6,))</f>
        <v>3.5323521370387048E+16</v>
      </c>
      <c r="G2882" s="6">
        <f>IF(A2882="","",VLOOKUP($A2882,超越经验表!$A:$G,7,)-VLOOKUP($A$3-1,超越经验表!$A:$G,7,))</f>
        <v>4261</v>
      </c>
      <c r="H2882" s="6">
        <f t="shared" si="134"/>
        <v>2881</v>
      </c>
    </row>
    <row r="2883" spans="1:8" x14ac:dyDescent="0.2">
      <c r="A2883" s="5">
        <f t="shared" si="135"/>
        <v>2882</v>
      </c>
      <c r="B2883" s="5" t="str">
        <f>IF(A2883="","",VLOOKUP($A2883,超越经验表!$A:$B,2,))</f>
        <v>26.25万亿</v>
      </c>
      <c r="C2883" s="5">
        <f>IF(A2883="","",VLOOKUP($A2883,超越经验表!$A:$C,3,))</f>
        <v>26248000000000</v>
      </c>
      <c r="D2883" s="5">
        <f>IF(A2883="","",VLOOKUP($A2883,超越经验表!$A:$D,4,))</f>
        <v>2</v>
      </c>
      <c r="E2883" s="5" t="str">
        <f t="shared" si="133"/>
        <v>3.53万兆</v>
      </c>
      <c r="F2883" s="5">
        <f>IF(A2883="","",VLOOKUP($A2883,超越经验表!$A:$F,6,)-VLOOKUP($A$3-1,超越经验表!$A:$F,6,))</f>
        <v>3.5349761370387048E+16</v>
      </c>
      <c r="G2883" s="5">
        <f>IF(A2883="","",VLOOKUP($A2883,超越经验表!$A:$G,7,)-VLOOKUP($A$3-1,超越经验表!$A:$G,7,))</f>
        <v>4263</v>
      </c>
      <c r="H2883" s="5">
        <f t="shared" si="134"/>
        <v>2882</v>
      </c>
    </row>
    <row r="2884" spans="1:8" x14ac:dyDescent="0.2">
      <c r="A2884" s="11">
        <f t="shared" si="135"/>
        <v>2883</v>
      </c>
      <c r="B2884" s="6" t="str">
        <f>IF(A2884="","",VLOOKUP($A2884,超越经验表!$A:$B,2,))</f>
        <v>26.26万亿</v>
      </c>
      <c r="C2884" s="6">
        <f>IF(A2884="","",VLOOKUP($A2884,超越经验表!$A:$C,3,))</f>
        <v>26256000000000</v>
      </c>
      <c r="D2884" s="6">
        <f>IF(A2884="","",VLOOKUP($A2884,超越经验表!$A:$D,4,))</f>
        <v>2</v>
      </c>
      <c r="E2884" s="6" t="str">
        <f t="shared" si="133"/>
        <v>3.54万兆</v>
      </c>
      <c r="F2884" s="6">
        <f>IF(A2884="","",VLOOKUP($A2884,超越经验表!$A:$F,6,)-VLOOKUP($A$3-1,超越经验表!$A:$F,6,))</f>
        <v>3.5376009370387048E+16</v>
      </c>
      <c r="G2884" s="6">
        <f>IF(A2884="","",VLOOKUP($A2884,超越经验表!$A:$G,7,)-VLOOKUP($A$3-1,超越经验表!$A:$G,7,))</f>
        <v>4265</v>
      </c>
      <c r="H2884" s="6">
        <f t="shared" si="134"/>
        <v>2883</v>
      </c>
    </row>
    <row r="2885" spans="1:8" x14ac:dyDescent="0.2">
      <c r="A2885" s="5">
        <f t="shared" si="135"/>
        <v>2884</v>
      </c>
      <c r="B2885" s="5" t="str">
        <f>IF(A2885="","",VLOOKUP($A2885,超越经验表!$A:$B,2,))</f>
        <v>26.26万亿</v>
      </c>
      <c r="C2885" s="5">
        <f>IF(A2885="","",VLOOKUP($A2885,超越经验表!$A:$C,3,))</f>
        <v>26264000000000</v>
      </c>
      <c r="D2885" s="5">
        <f>IF(A2885="","",VLOOKUP($A2885,超越经验表!$A:$D,4,))</f>
        <v>2</v>
      </c>
      <c r="E2885" s="5" t="str">
        <f t="shared" ref="E2885:E2948" si="136">IF(A2885="","",IF(F2885&gt;9999999999999990,ROUND(F2885/10000000000000000,2)&amp;"万兆",IF(F2885&gt;999999999999,ROUND(F2885/1000000000000,2)&amp;"万亿",IF(F2885&gt;99999999,ROUND(F2885/100000000,2)&amp;"亿",ROUND(F2885/10000,2)&amp;"万"))))</f>
        <v>3.54万兆</v>
      </c>
      <c r="F2885" s="5">
        <f>IF(A2885="","",VLOOKUP($A2885,超越经验表!$A:$F,6,)-VLOOKUP($A$3-1,超越经验表!$A:$F,6,))</f>
        <v>3.5402265370387048E+16</v>
      </c>
      <c r="G2885" s="5">
        <f>IF(A2885="","",VLOOKUP($A2885,超越经验表!$A:$G,7,)-VLOOKUP($A$3-1,超越经验表!$A:$G,7,))</f>
        <v>4267</v>
      </c>
      <c r="H2885" s="5">
        <f t="shared" ref="H2885:H2948" si="137">A2885</f>
        <v>2884</v>
      </c>
    </row>
    <row r="2886" spans="1:8" x14ac:dyDescent="0.2">
      <c r="A2886" s="11">
        <f t="shared" si="135"/>
        <v>2885</v>
      </c>
      <c r="B2886" s="6" t="str">
        <f>IF(A2886="","",VLOOKUP($A2886,超越经验表!$A:$B,2,))</f>
        <v>26.27万亿</v>
      </c>
      <c r="C2886" s="6">
        <f>IF(A2886="","",VLOOKUP($A2886,超越经验表!$A:$C,3,))</f>
        <v>26272000000000</v>
      </c>
      <c r="D2886" s="6">
        <f>IF(A2886="","",VLOOKUP($A2886,超越经验表!$A:$D,4,))</f>
        <v>2</v>
      </c>
      <c r="E2886" s="6" t="str">
        <f t="shared" si="136"/>
        <v>3.54万兆</v>
      </c>
      <c r="F2886" s="6">
        <f>IF(A2886="","",VLOOKUP($A2886,超越经验表!$A:$F,6,)-VLOOKUP($A$3-1,超越经验表!$A:$F,6,))</f>
        <v>3.5428529370387048E+16</v>
      </c>
      <c r="G2886" s="6">
        <f>IF(A2886="","",VLOOKUP($A2886,超越经验表!$A:$G,7,)-VLOOKUP($A$3-1,超越经验表!$A:$G,7,))</f>
        <v>4269</v>
      </c>
      <c r="H2886" s="6">
        <f t="shared" si="137"/>
        <v>2885</v>
      </c>
    </row>
    <row r="2887" spans="1:8" x14ac:dyDescent="0.2">
      <c r="A2887" s="5">
        <f t="shared" ref="A2887:A2950" si="138">IF(A2886="","",IF(A2886+1&lt;=4000,A2886+1,""))</f>
        <v>2886</v>
      </c>
      <c r="B2887" s="5" t="str">
        <f>IF(A2887="","",VLOOKUP($A2887,超越经验表!$A:$B,2,))</f>
        <v>26.28万亿</v>
      </c>
      <c r="C2887" s="5">
        <f>IF(A2887="","",VLOOKUP($A2887,超越经验表!$A:$C,3,))</f>
        <v>26280000000000</v>
      </c>
      <c r="D2887" s="5">
        <f>IF(A2887="","",VLOOKUP($A2887,超越经验表!$A:$D,4,))</f>
        <v>2</v>
      </c>
      <c r="E2887" s="5" t="str">
        <f t="shared" si="136"/>
        <v>3.55万兆</v>
      </c>
      <c r="F2887" s="5">
        <f>IF(A2887="","",VLOOKUP($A2887,超越经验表!$A:$F,6,)-VLOOKUP($A$3-1,超越经验表!$A:$F,6,))</f>
        <v>3.5454801370387048E+16</v>
      </c>
      <c r="G2887" s="5">
        <f>IF(A2887="","",VLOOKUP($A2887,超越经验表!$A:$G,7,)-VLOOKUP($A$3-1,超越经验表!$A:$G,7,))</f>
        <v>4271</v>
      </c>
      <c r="H2887" s="5">
        <f t="shared" si="137"/>
        <v>2886</v>
      </c>
    </row>
    <row r="2888" spans="1:8" x14ac:dyDescent="0.2">
      <c r="A2888" s="11">
        <f t="shared" si="138"/>
        <v>2887</v>
      </c>
      <c r="B2888" s="6" t="str">
        <f>IF(A2888="","",VLOOKUP($A2888,超越经验表!$A:$B,2,))</f>
        <v>26.29万亿</v>
      </c>
      <c r="C2888" s="6">
        <f>IF(A2888="","",VLOOKUP($A2888,超越经验表!$A:$C,3,))</f>
        <v>26288000000000</v>
      </c>
      <c r="D2888" s="6">
        <f>IF(A2888="","",VLOOKUP($A2888,超越经验表!$A:$D,4,))</f>
        <v>2</v>
      </c>
      <c r="E2888" s="6" t="str">
        <f t="shared" si="136"/>
        <v>3.55万兆</v>
      </c>
      <c r="F2888" s="6">
        <f>IF(A2888="","",VLOOKUP($A2888,超越经验表!$A:$F,6,)-VLOOKUP($A$3-1,超越经验表!$A:$F,6,))</f>
        <v>3.5481081370387048E+16</v>
      </c>
      <c r="G2888" s="6">
        <f>IF(A2888="","",VLOOKUP($A2888,超越经验表!$A:$G,7,)-VLOOKUP($A$3-1,超越经验表!$A:$G,7,))</f>
        <v>4273</v>
      </c>
      <c r="H2888" s="6">
        <f t="shared" si="137"/>
        <v>2887</v>
      </c>
    </row>
    <row r="2889" spans="1:8" x14ac:dyDescent="0.2">
      <c r="A2889" s="5">
        <f t="shared" si="138"/>
        <v>2888</v>
      </c>
      <c r="B2889" s="5" t="str">
        <f>IF(A2889="","",VLOOKUP($A2889,超越经验表!$A:$B,2,))</f>
        <v>26.3万亿</v>
      </c>
      <c r="C2889" s="5">
        <f>IF(A2889="","",VLOOKUP($A2889,超越经验表!$A:$C,3,))</f>
        <v>26296000000000</v>
      </c>
      <c r="D2889" s="5">
        <f>IF(A2889="","",VLOOKUP($A2889,超越经验表!$A:$D,4,))</f>
        <v>2</v>
      </c>
      <c r="E2889" s="5" t="str">
        <f t="shared" si="136"/>
        <v>3.55万兆</v>
      </c>
      <c r="F2889" s="5">
        <f>IF(A2889="","",VLOOKUP($A2889,超越经验表!$A:$F,6,)-VLOOKUP($A$3-1,超越经验表!$A:$F,6,))</f>
        <v>3.5507369370387048E+16</v>
      </c>
      <c r="G2889" s="5">
        <f>IF(A2889="","",VLOOKUP($A2889,超越经验表!$A:$G,7,)-VLOOKUP($A$3-1,超越经验表!$A:$G,7,))</f>
        <v>4275</v>
      </c>
      <c r="H2889" s="5">
        <f t="shared" si="137"/>
        <v>2888</v>
      </c>
    </row>
    <row r="2890" spans="1:8" x14ac:dyDescent="0.2">
      <c r="A2890" s="11">
        <f t="shared" si="138"/>
        <v>2889</v>
      </c>
      <c r="B2890" s="6" t="str">
        <f>IF(A2890="","",VLOOKUP($A2890,超越经验表!$A:$B,2,))</f>
        <v>26.3万亿</v>
      </c>
      <c r="C2890" s="6">
        <f>IF(A2890="","",VLOOKUP($A2890,超越经验表!$A:$C,3,))</f>
        <v>26304000000000</v>
      </c>
      <c r="D2890" s="6">
        <f>IF(A2890="","",VLOOKUP($A2890,超越经验表!$A:$D,4,))</f>
        <v>2</v>
      </c>
      <c r="E2890" s="6" t="str">
        <f t="shared" si="136"/>
        <v>3.55万兆</v>
      </c>
      <c r="F2890" s="6">
        <f>IF(A2890="","",VLOOKUP($A2890,超越经验表!$A:$F,6,)-VLOOKUP($A$3-1,超越经验表!$A:$F,6,))</f>
        <v>3.5533665370387048E+16</v>
      </c>
      <c r="G2890" s="6">
        <f>IF(A2890="","",VLOOKUP($A2890,超越经验表!$A:$G,7,)-VLOOKUP($A$3-1,超越经验表!$A:$G,7,))</f>
        <v>4277</v>
      </c>
      <c r="H2890" s="6">
        <f t="shared" si="137"/>
        <v>2889</v>
      </c>
    </row>
    <row r="2891" spans="1:8" x14ac:dyDescent="0.2">
      <c r="A2891" s="5">
        <f t="shared" si="138"/>
        <v>2890</v>
      </c>
      <c r="B2891" s="5" t="str">
        <f>IF(A2891="","",VLOOKUP($A2891,超越经验表!$A:$B,2,))</f>
        <v>26.31万亿</v>
      </c>
      <c r="C2891" s="5">
        <f>IF(A2891="","",VLOOKUP($A2891,超越经验表!$A:$C,3,))</f>
        <v>26312000000000</v>
      </c>
      <c r="D2891" s="5">
        <f>IF(A2891="","",VLOOKUP($A2891,超越经验表!$A:$D,4,))</f>
        <v>2</v>
      </c>
      <c r="E2891" s="5" t="str">
        <f t="shared" si="136"/>
        <v>3.56万兆</v>
      </c>
      <c r="F2891" s="5">
        <f>IF(A2891="","",VLOOKUP($A2891,超越经验表!$A:$F,6,)-VLOOKUP($A$3-1,超越经验表!$A:$F,6,))</f>
        <v>3.5559969370387048E+16</v>
      </c>
      <c r="G2891" s="5">
        <f>IF(A2891="","",VLOOKUP($A2891,超越经验表!$A:$G,7,)-VLOOKUP($A$3-1,超越经验表!$A:$G,7,))</f>
        <v>4279</v>
      </c>
      <c r="H2891" s="5">
        <f t="shared" si="137"/>
        <v>2890</v>
      </c>
    </row>
    <row r="2892" spans="1:8" x14ac:dyDescent="0.2">
      <c r="A2892" s="11">
        <f t="shared" si="138"/>
        <v>2891</v>
      </c>
      <c r="B2892" s="6" t="str">
        <f>IF(A2892="","",VLOOKUP($A2892,超越经验表!$A:$B,2,))</f>
        <v>26.32万亿</v>
      </c>
      <c r="C2892" s="6">
        <f>IF(A2892="","",VLOOKUP($A2892,超越经验表!$A:$C,3,))</f>
        <v>26320000000000</v>
      </c>
      <c r="D2892" s="6">
        <f>IF(A2892="","",VLOOKUP($A2892,超越经验表!$A:$D,4,))</f>
        <v>2</v>
      </c>
      <c r="E2892" s="6" t="str">
        <f t="shared" si="136"/>
        <v>3.56万兆</v>
      </c>
      <c r="F2892" s="6">
        <f>IF(A2892="","",VLOOKUP($A2892,超越经验表!$A:$F,6,)-VLOOKUP($A$3-1,超越经验表!$A:$F,6,))</f>
        <v>3.5586281370387048E+16</v>
      </c>
      <c r="G2892" s="6">
        <f>IF(A2892="","",VLOOKUP($A2892,超越经验表!$A:$G,7,)-VLOOKUP($A$3-1,超越经验表!$A:$G,7,))</f>
        <v>4281</v>
      </c>
      <c r="H2892" s="6">
        <f t="shared" si="137"/>
        <v>2891</v>
      </c>
    </row>
    <row r="2893" spans="1:8" x14ac:dyDescent="0.2">
      <c r="A2893" s="5">
        <f t="shared" si="138"/>
        <v>2892</v>
      </c>
      <c r="B2893" s="5" t="str">
        <f>IF(A2893="","",VLOOKUP($A2893,超越经验表!$A:$B,2,))</f>
        <v>26.33万亿</v>
      </c>
      <c r="C2893" s="5">
        <f>IF(A2893="","",VLOOKUP($A2893,超越经验表!$A:$C,3,))</f>
        <v>26328000000000</v>
      </c>
      <c r="D2893" s="5">
        <f>IF(A2893="","",VLOOKUP($A2893,超越经验表!$A:$D,4,))</f>
        <v>2</v>
      </c>
      <c r="E2893" s="5" t="str">
        <f t="shared" si="136"/>
        <v>3.56万兆</v>
      </c>
      <c r="F2893" s="5">
        <f>IF(A2893="","",VLOOKUP($A2893,超越经验表!$A:$F,6,)-VLOOKUP($A$3-1,超越经验表!$A:$F,6,))</f>
        <v>3.5612601370387048E+16</v>
      </c>
      <c r="G2893" s="5">
        <f>IF(A2893="","",VLOOKUP($A2893,超越经验表!$A:$G,7,)-VLOOKUP($A$3-1,超越经验表!$A:$G,7,))</f>
        <v>4283</v>
      </c>
      <c r="H2893" s="5">
        <f t="shared" si="137"/>
        <v>2892</v>
      </c>
    </row>
    <row r="2894" spans="1:8" x14ac:dyDescent="0.2">
      <c r="A2894" s="11">
        <f t="shared" si="138"/>
        <v>2893</v>
      </c>
      <c r="B2894" s="6" t="str">
        <f>IF(A2894="","",VLOOKUP($A2894,超越经验表!$A:$B,2,))</f>
        <v>26.34万亿</v>
      </c>
      <c r="C2894" s="6">
        <f>IF(A2894="","",VLOOKUP($A2894,超越经验表!$A:$C,3,))</f>
        <v>26336000000000</v>
      </c>
      <c r="D2894" s="6">
        <f>IF(A2894="","",VLOOKUP($A2894,超越经验表!$A:$D,4,))</f>
        <v>2</v>
      </c>
      <c r="E2894" s="6" t="str">
        <f t="shared" si="136"/>
        <v>3.56万兆</v>
      </c>
      <c r="F2894" s="6">
        <f>IF(A2894="","",VLOOKUP($A2894,超越经验表!$A:$F,6,)-VLOOKUP($A$3-1,超越经验表!$A:$F,6,))</f>
        <v>3.5638929370387048E+16</v>
      </c>
      <c r="G2894" s="6">
        <f>IF(A2894="","",VLOOKUP($A2894,超越经验表!$A:$G,7,)-VLOOKUP($A$3-1,超越经验表!$A:$G,7,))</f>
        <v>4285</v>
      </c>
      <c r="H2894" s="6">
        <f t="shared" si="137"/>
        <v>2893</v>
      </c>
    </row>
    <row r="2895" spans="1:8" x14ac:dyDescent="0.2">
      <c r="A2895" s="5">
        <f t="shared" si="138"/>
        <v>2894</v>
      </c>
      <c r="B2895" s="5" t="str">
        <f>IF(A2895="","",VLOOKUP($A2895,超越经验表!$A:$B,2,))</f>
        <v>26.34万亿</v>
      </c>
      <c r="C2895" s="5">
        <f>IF(A2895="","",VLOOKUP($A2895,超越经验表!$A:$C,3,))</f>
        <v>26344000000000</v>
      </c>
      <c r="D2895" s="5">
        <f>IF(A2895="","",VLOOKUP($A2895,超越经验表!$A:$D,4,))</f>
        <v>2</v>
      </c>
      <c r="E2895" s="5" t="str">
        <f t="shared" si="136"/>
        <v>3.57万兆</v>
      </c>
      <c r="F2895" s="5">
        <f>IF(A2895="","",VLOOKUP($A2895,超越经验表!$A:$F,6,)-VLOOKUP($A$3-1,超越经验表!$A:$F,6,))</f>
        <v>3.5665265370387048E+16</v>
      </c>
      <c r="G2895" s="5">
        <f>IF(A2895="","",VLOOKUP($A2895,超越经验表!$A:$G,7,)-VLOOKUP($A$3-1,超越经验表!$A:$G,7,))</f>
        <v>4287</v>
      </c>
      <c r="H2895" s="5">
        <f t="shared" si="137"/>
        <v>2894</v>
      </c>
    </row>
    <row r="2896" spans="1:8" x14ac:dyDescent="0.2">
      <c r="A2896" s="11">
        <f t="shared" si="138"/>
        <v>2895</v>
      </c>
      <c r="B2896" s="6" t="str">
        <f>IF(A2896="","",VLOOKUP($A2896,超越经验表!$A:$B,2,))</f>
        <v>26.35万亿</v>
      </c>
      <c r="C2896" s="6">
        <f>IF(A2896="","",VLOOKUP($A2896,超越经验表!$A:$C,3,))</f>
        <v>26352000000000</v>
      </c>
      <c r="D2896" s="6">
        <f>IF(A2896="","",VLOOKUP($A2896,超越经验表!$A:$D,4,))</f>
        <v>2</v>
      </c>
      <c r="E2896" s="6" t="str">
        <f t="shared" si="136"/>
        <v>3.57万兆</v>
      </c>
      <c r="F2896" s="6">
        <f>IF(A2896="","",VLOOKUP($A2896,超越经验表!$A:$F,6,)-VLOOKUP($A$3-1,超越经验表!$A:$F,6,))</f>
        <v>3.5691609370387048E+16</v>
      </c>
      <c r="G2896" s="6">
        <f>IF(A2896="","",VLOOKUP($A2896,超越经验表!$A:$G,7,)-VLOOKUP($A$3-1,超越经验表!$A:$G,7,))</f>
        <v>4289</v>
      </c>
      <c r="H2896" s="6">
        <f t="shared" si="137"/>
        <v>2895</v>
      </c>
    </row>
    <row r="2897" spans="1:8" x14ac:dyDescent="0.2">
      <c r="A2897" s="5">
        <f t="shared" si="138"/>
        <v>2896</v>
      </c>
      <c r="B2897" s="5" t="str">
        <f>IF(A2897="","",VLOOKUP($A2897,超越经验表!$A:$B,2,))</f>
        <v>26.36万亿</v>
      </c>
      <c r="C2897" s="5">
        <f>IF(A2897="","",VLOOKUP($A2897,超越经验表!$A:$C,3,))</f>
        <v>26360000000000</v>
      </c>
      <c r="D2897" s="5">
        <f>IF(A2897="","",VLOOKUP($A2897,超越经验表!$A:$D,4,))</f>
        <v>2</v>
      </c>
      <c r="E2897" s="5" t="str">
        <f t="shared" si="136"/>
        <v>3.57万兆</v>
      </c>
      <c r="F2897" s="5">
        <f>IF(A2897="","",VLOOKUP($A2897,超越经验表!$A:$F,6,)-VLOOKUP($A$3-1,超越经验表!$A:$F,6,))</f>
        <v>3.5717961370387048E+16</v>
      </c>
      <c r="G2897" s="5">
        <f>IF(A2897="","",VLOOKUP($A2897,超越经验表!$A:$G,7,)-VLOOKUP($A$3-1,超越经验表!$A:$G,7,))</f>
        <v>4291</v>
      </c>
      <c r="H2897" s="5">
        <f t="shared" si="137"/>
        <v>2896</v>
      </c>
    </row>
    <row r="2898" spans="1:8" x14ac:dyDescent="0.2">
      <c r="A2898" s="11">
        <f t="shared" si="138"/>
        <v>2897</v>
      </c>
      <c r="B2898" s="6" t="str">
        <f>IF(A2898="","",VLOOKUP($A2898,超越经验表!$A:$B,2,))</f>
        <v>26.37万亿</v>
      </c>
      <c r="C2898" s="6">
        <f>IF(A2898="","",VLOOKUP($A2898,超越经验表!$A:$C,3,))</f>
        <v>26368000000000</v>
      </c>
      <c r="D2898" s="6">
        <f>IF(A2898="","",VLOOKUP($A2898,超越经验表!$A:$D,4,))</f>
        <v>2</v>
      </c>
      <c r="E2898" s="6" t="str">
        <f t="shared" si="136"/>
        <v>3.57万兆</v>
      </c>
      <c r="F2898" s="6">
        <f>IF(A2898="","",VLOOKUP($A2898,超越经验表!$A:$F,6,)-VLOOKUP($A$3-1,超越经验表!$A:$F,6,))</f>
        <v>3.5744321370387048E+16</v>
      </c>
      <c r="G2898" s="6">
        <f>IF(A2898="","",VLOOKUP($A2898,超越经验表!$A:$G,7,)-VLOOKUP($A$3-1,超越经验表!$A:$G,7,))</f>
        <v>4293</v>
      </c>
      <c r="H2898" s="6">
        <f t="shared" si="137"/>
        <v>2897</v>
      </c>
    </row>
    <row r="2899" spans="1:8" x14ac:dyDescent="0.2">
      <c r="A2899" s="5">
        <f t="shared" si="138"/>
        <v>2898</v>
      </c>
      <c r="B2899" s="5" t="str">
        <f>IF(A2899="","",VLOOKUP($A2899,超越经验表!$A:$B,2,))</f>
        <v>26.38万亿</v>
      </c>
      <c r="C2899" s="5">
        <f>IF(A2899="","",VLOOKUP($A2899,超越经验表!$A:$C,3,))</f>
        <v>26376000000000</v>
      </c>
      <c r="D2899" s="5">
        <f>IF(A2899="","",VLOOKUP($A2899,超越经验表!$A:$D,4,))</f>
        <v>2</v>
      </c>
      <c r="E2899" s="5" t="str">
        <f t="shared" si="136"/>
        <v>3.58万兆</v>
      </c>
      <c r="F2899" s="5">
        <f>IF(A2899="","",VLOOKUP($A2899,超越经验表!$A:$F,6,)-VLOOKUP($A$3-1,超越经验表!$A:$F,6,))</f>
        <v>3.5770689370387048E+16</v>
      </c>
      <c r="G2899" s="5">
        <f>IF(A2899="","",VLOOKUP($A2899,超越经验表!$A:$G,7,)-VLOOKUP($A$3-1,超越经验表!$A:$G,7,))</f>
        <v>4295</v>
      </c>
      <c r="H2899" s="5">
        <f t="shared" si="137"/>
        <v>2898</v>
      </c>
    </row>
    <row r="2900" spans="1:8" x14ac:dyDescent="0.2">
      <c r="A2900" s="11">
        <f t="shared" si="138"/>
        <v>2899</v>
      </c>
      <c r="B2900" s="6" t="str">
        <f>IF(A2900="","",VLOOKUP($A2900,超越经验表!$A:$B,2,))</f>
        <v>26.38万亿</v>
      </c>
      <c r="C2900" s="6">
        <f>IF(A2900="","",VLOOKUP($A2900,超越经验表!$A:$C,3,))</f>
        <v>26384000000000</v>
      </c>
      <c r="D2900" s="6">
        <f>IF(A2900="","",VLOOKUP($A2900,超越经验表!$A:$D,4,))</f>
        <v>2</v>
      </c>
      <c r="E2900" s="6" t="str">
        <f t="shared" si="136"/>
        <v>3.58万兆</v>
      </c>
      <c r="F2900" s="6">
        <f>IF(A2900="","",VLOOKUP($A2900,超越经验表!$A:$F,6,)-VLOOKUP($A$3-1,超越经验表!$A:$F,6,))</f>
        <v>3.5797065370387048E+16</v>
      </c>
      <c r="G2900" s="6">
        <f>IF(A2900="","",VLOOKUP($A2900,超越经验表!$A:$G,7,)-VLOOKUP($A$3-1,超越经验表!$A:$G,7,))</f>
        <v>4297</v>
      </c>
      <c r="H2900" s="6">
        <f t="shared" si="137"/>
        <v>2899</v>
      </c>
    </row>
    <row r="2901" spans="1:8" x14ac:dyDescent="0.2">
      <c r="A2901" s="5">
        <f t="shared" si="138"/>
        <v>2900</v>
      </c>
      <c r="B2901" s="5" t="str">
        <f>IF(A2901="","",VLOOKUP($A2901,超越经验表!$A:$B,2,))</f>
        <v>26.39万亿</v>
      </c>
      <c r="C2901" s="5">
        <f>IF(A2901="","",VLOOKUP($A2901,超越经验表!$A:$C,3,))</f>
        <v>26392000000000</v>
      </c>
      <c r="D2901" s="5">
        <f>IF(A2901="","",VLOOKUP($A2901,超越经验表!$A:$D,4,))</f>
        <v>2</v>
      </c>
      <c r="E2901" s="5" t="str">
        <f t="shared" si="136"/>
        <v>3.58万兆</v>
      </c>
      <c r="F2901" s="5">
        <f>IF(A2901="","",VLOOKUP($A2901,超越经验表!$A:$F,6,)-VLOOKUP($A$3-1,超越经验表!$A:$F,6,))</f>
        <v>3.5823449370387048E+16</v>
      </c>
      <c r="G2901" s="5">
        <f>IF(A2901="","",VLOOKUP($A2901,超越经验表!$A:$G,7,)-VLOOKUP($A$3-1,超越经验表!$A:$G,7,))</f>
        <v>4299</v>
      </c>
      <c r="H2901" s="5">
        <f t="shared" si="137"/>
        <v>2900</v>
      </c>
    </row>
    <row r="2902" spans="1:8" x14ac:dyDescent="0.2">
      <c r="A2902" s="11">
        <f t="shared" si="138"/>
        <v>2901</v>
      </c>
      <c r="B2902" s="6" t="str">
        <f>IF(A2902="","",VLOOKUP($A2902,超越经验表!$A:$B,2,))</f>
        <v>26.4万亿</v>
      </c>
      <c r="C2902" s="6">
        <f>IF(A2902="","",VLOOKUP($A2902,超越经验表!$A:$C,3,))</f>
        <v>26400000000000</v>
      </c>
      <c r="D2902" s="6">
        <f>IF(A2902="","",VLOOKUP($A2902,超越经验表!$A:$D,4,))</f>
        <v>2</v>
      </c>
      <c r="E2902" s="6" t="str">
        <f t="shared" si="136"/>
        <v>3.58万兆</v>
      </c>
      <c r="F2902" s="6">
        <f>IF(A2902="","",VLOOKUP($A2902,超越经验表!$A:$F,6,)-VLOOKUP($A$3-1,超越经验表!$A:$F,6,))</f>
        <v>3.5849841370387048E+16</v>
      </c>
      <c r="G2902" s="6">
        <f>IF(A2902="","",VLOOKUP($A2902,超越经验表!$A:$G,7,)-VLOOKUP($A$3-1,超越经验表!$A:$G,7,))</f>
        <v>4301</v>
      </c>
      <c r="H2902" s="6">
        <f t="shared" si="137"/>
        <v>2901</v>
      </c>
    </row>
    <row r="2903" spans="1:8" x14ac:dyDescent="0.2">
      <c r="A2903" s="5">
        <f t="shared" si="138"/>
        <v>2902</v>
      </c>
      <c r="B2903" s="5" t="str">
        <f>IF(A2903="","",VLOOKUP($A2903,超越经验表!$A:$B,2,))</f>
        <v>26.41万亿</v>
      </c>
      <c r="C2903" s="5">
        <f>IF(A2903="","",VLOOKUP($A2903,超越经验表!$A:$C,3,))</f>
        <v>26408000000000</v>
      </c>
      <c r="D2903" s="5">
        <f>IF(A2903="","",VLOOKUP($A2903,超越经验表!$A:$D,4,))</f>
        <v>2</v>
      </c>
      <c r="E2903" s="5" t="str">
        <f t="shared" si="136"/>
        <v>3.59万兆</v>
      </c>
      <c r="F2903" s="5">
        <f>IF(A2903="","",VLOOKUP($A2903,超越经验表!$A:$F,6,)-VLOOKUP($A$3-1,超越经验表!$A:$F,6,))</f>
        <v>3.5876241370387048E+16</v>
      </c>
      <c r="G2903" s="5">
        <f>IF(A2903="","",VLOOKUP($A2903,超越经验表!$A:$G,7,)-VLOOKUP($A$3-1,超越经验表!$A:$G,7,))</f>
        <v>4303</v>
      </c>
      <c r="H2903" s="5">
        <f t="shared" si="137"/>
        <v>2902</v>
      </c>
    </row>
    <row r="2904" spans="1:8" x14ac:dyDescent="0.2">
      <c r="A2904" s="11">
        <f t="shared" si="138"/>
        <v>2903</v>
      </c>
      <c r="B2904" s="6" t="str">
        <f>IF(A2904="","",VLOOKUP($A2904,超越经验表!$A:$B,2,))</f>
        <v>26.42万亿</v>
      </c>
      <c r="C2904" s="6">
        <f>IF(A2904="","",VLOOKUP($A2904,超越经验表!$A:$C,3,))</f>
        <v>26416000000000</v>
      </c>
      <c r="D2904" s="6">
        <f>IF(A2904="","",VLOOKUP($A2904,超越经验表!$A:$D,4,))</f>
        <v>2</v>
      </c>
      <c r="E2904" s="6" t="str">
        <f t="shared" si="136"/>
        <v>3.59万兆</v>
      </c>
      <c r="F2904" s="6">
        <f>IF(A2904="","",VLOOKUP($A2904,超越经验表!$A:$F,6,)-VLOOKUP($A$3-1,超越经验表!$A:$F,6,))</f>
        <v>3.5902649370387048E+16</v>
      </c>
      <c r="G2904" s="6">
        <f>IF(A2904="","",VLOOKUP($A2904,超越经验表!$A:$G,7,)-VLOOKUP($A$3-1,超越经验表!$A:$G,7,))</f>
        <v>4305</v>
      </c>
      <c r="H2904" s="6">
        <f t="shared" si="137"/>
        <v>2903</v>
      </c>
    </row>
    <row r="2905" spans="1:8" x14ac:dyDescent="0.2">
      <c r="A2905" s="5">
        <f t="shared" si="138"/>
        <v>2904</v>
      </c>
      <c r="B2905" s="5" t="str">
        <f>IF(A2905="","",VLOOKUP($A2905,超越经验表!$A:$B,2,))</f>
        <v>26.42万亿</v>
      </c>
      <c r="C2905" s="5">
        <f>IF(A2905="","",VLOOKUP($A2905,超越经验表!$A:$C,3,))</f>
        <v>26424000000000</v>
      </c>
      <c r="D2905" s="5">
        <f>IF(A2905="","",VLOOKUP($A2905,超越经验表!$A:$D,4,))</f>
        <v>2</v>
      </c>
      <c r="E2905" s="5" t="str">
        <f t="shared" si="136"/>
        <v>3.59万兆</v>
      </c>
      <c r="F2905" s="5">
        <f>IF(A2905="","",VLOOKUP($A2905,超越经验表!$A:$F,6,)-VLOOKUP($A$3-1,超越经验表!$A:$F,6,))</f>
        <v>3.5929065370387048E+16</v>
      </c>
      <c r="G2905" s="5">
        <f>IF(A2905="","",VLOOKUP($A2905,超越经验表!$A:$G,7,)-VLOOKUP($A$3-1,超越经验表!$A:$G,7,))</f>
        <v>4307</v>
      </c>
      <c r="H2905" s="5">
        <f t="shared" si="137"/>
        <v>2904</v>
      </c>
    </row>
    <row r="2906" spans="1:8" x14ac:dyDescent="0.2">
      <c r="A2906" s="11">
        <f t="shared" si="138"/>
        <v>2905</v>
      </c>
      <c r="B2906" s="6" t="str">
        <f>IF(A2906="","",VLOOKUP($A2906,超越经验表!$A:$B,2,))</f>
        <v>26.43万亿</v>
      </c>
      <c r="C2906" s="6">
        <f>IF(A2906="","",VLOOKUP($A2906,超越经验表!$A:$C,3,))</f>
        <v>26432000000000</v>
      </c>
      <c r="D2906" s="6">
        <f>IF(A2906="","",VLOOKUP($A2906,超越经验表!$A:$D,4,))</f>
        <v>2</v>
      </c>
      <c r="E2906" s="6" t="str">
        <f t="shared" si="136"/>
        <v>3.6万兆</v>
      </c>
      <c r="F2906" s="6">
        <f>IF(A2906="","",VLOOKUP($A2906,超越经验表!$A:$F,6,)-VLOOKUP($A$3-1,超越经验表!$A:$F,6,))</f>
        <v>3.5955489370387048E+16</v>
      </c>
      <c r="G2906" s="6">
        <f>IF(A2906="","",VLOOKUP($A2906,超越经验表!$A:$G,7,)-VLOOKUP($A$3-1,超越经验表!$A:$G,7,))</f>
        <v>4309</v>
      </c>
      <c r="H2906" s="6">
        <f t="shared" si="137"/>
        <v>2905</v>
      </c>
    </row>
    <row r="2907" spans="1:8" x14ac:dyDescent="0.2">
      <c r="A2907" s="5">
        <f t="shared" si="138"/>
        <v>2906</v>
      </c>
      <c r="B2907" s="5" t="str">
        <f>IF(A2907="","",VLOOKUP($A2907,超越经验表!$A:$B,2,))</f>
        <v>26.44万亿</v>
      </c>
      <c r="C2907" s="5">
        <f>IF(A2907="","",VLOOKUP($A2907,超越经验表!$A:$C,3,))</f>
        <v>26440000000000</v>
      </c>
      <c r="D2907" s="5">
        <f>IF(A2907="","",VLOOKUP($A2907,超越经验表!$A:$D,4,))</f>
        <v>2</v>
      </c>
      <c r="E2907" s="5" t="str">
        <f t="shared" si="136"/>
        <v>3.6万兆</v>
      </c>
      <c r="F2907" s="5">
        <f>IF(A2907="","",VLOOKUP($A2907,超越经验表!$A:$F,6,)-VLOOKUP($A$3-1,超越经验表!$A:$F,6,))</f>
        <v>3.5981921370387048E+16</v>
      </c>
      <c r="G2907" s="5">
        <f>IF(A2907="","",VLOOKUP($A2907,超越经验表!$A:$G,7,)-VLOOKUP($A$3-1,超越经验表!$A:$G,7,))</f>
        <v>4311</v>
      </c>
      <c r="H2907" s="5">
        <f t="shared" si="137"/>
        <v>2906</v>
      </c>
    </row>
    <row r="2908" spans="1:8" x14ac:dyDescent="0.2">
      <c r="A2908" s="11">
        <f t="shared" si="138"/>
        <v>2907</v>
      </c>
      <c r="B2908" s="6" t="str">
        <f>IF(A2908="","",VLOOKUP($A2908,超越经验表!$A:$B,2,))</f>
        <v>26.45万亿</v>
      </c>
      <c r="C2908" s="6">
        <f>IF(A2908="","",VLOOKUP($A2908,超越经验表!$A:$C,3,))</f>
        <v>26448000000000</v>
      </c>
      <c r="D2908" s="6">
        <f>IF(A2908="","",VLOOKUP($A2908,超越经验表!$A:$D,4,))</f>
        <v>2</v>
      </c>
      <c r="E2908" s="6" t="str">
        <f t="shared" si="136"/>
        <v>3.6万兆</v>
      </c>
      <c r="F2908" s="6">
        <f>IF(A2908="","",VLOOKUP($A2908,超越经验表!$A:$F,6,)-VLOOKUP($A$3-1,超越经验表!$A:$F,6,))</f>
        <v>3.6008361370387048E+16</v>
      </c>
      <c r="G2908" s="6">
        <f>IF(A2908="","",VLOOKUP($A2908,超越经验表!$A:$G,7,)-VLOOKUP($A$3-1,超越经验表!$A:$G,7,))</f>
        <v>4313</v>
      </c>
      <c r="H2908" s="6">
        <f t="shared" si="137"/>
        <v>2907</v>
      </c>
    </row>
    <row r="2909" spans="1:8" x14ac:dyDescent="0.2">
      <c r="A2909" s="5">
        <f t="shared" si="138"/>
        <v>2908</v>
      </c>
      <c r="B2909" s="5" t="str">
        <f>IF(A2909="","",VLOOKUP($A2909,超越经验表!$A:$B,2,))</f>
        <v>26.46万亿</v>
      </c>
      <c r="C2909" s="5">
        <f>IF(A2909="","",VLOOKUP($A2909,超越经验表!$A:$C,3,))</f>
        <v>26456000000000</v>
      </c>
      <c r="D2909" s="5">
        <f>IF(A2909="","",VLOOKUP($A2909,超越经验表!$A:$D,4,))</f>
        <v>2</v>
      </c>
      <c r="E2909" s="5" t="str">
        <f t="shared" si="136"/>
        <v>3.6万兆</v>
      </c>
      <c r="F2909" s="5">
        <f>IF(A2909="","",VLOOKUP($A2909,超越经验表!$A:$F,6,)-VLOOKUP($A$3-1,超越经验表!$A:$F,6,))</f>
        <v>3.6034809370387048E+16</v>
      </c>
      <c r="G2909" s="5">
        <f>IF(A2909="","",VLOOKUP($A2909,超越经验表!$A:$G,7,)-VLOOKUP($A$3-1,超越经验表!$A:$G,7,))</f>
        <v>4315</v>
      </c>
      <c r="H2909" s="5">
        <f t="shared" si="137"/>
        <v>2908</v>
      </c>
    </row>
    <row r="2910" spans="1:8" x14ac:dyDescent="0.2">
      <c r="A2910" s="11">
        <f t="shared" si="138"/>
        <v>2909</v>
      </c>
      <c r="B2910" s="6" t="str">
        <f>IF(A2910="","",VLOOKUP($A2910,超越经验表!$A:$B,2,))</f>
        <v>26.46万亿</v>
      </c>
      <c r="C2910" s="6">
        <f>IF(A2910="","",VLOOKUP($A2910,超越经验表!$A:$C,3,))</f>
        <v>26464000000000</v>
      </c>
      <c r="D2910" s="6">
        <f>IF(A2910="","",VLOOKUP($A2910,超越经验表!$A:$D,4,))</f>
        <v>2</v>
      </c>
      <c r="E2910" s="6" t="str">
        <f t="shared" si="136"/>
        <v>3.61万兆</v>
      </c>
      <c r="F2910" s="6">
        <f>IF(A2910="","",VLOOKUP($A2910,超越经验表!$A:$F,6,)-VLOOKUP($A$3-1,超越经验表!$A:$F,6,))</f>
        <v>3.6061265370387048E+16</v>
      </c>
      <c r="G2910" s="6">
        <f>IF(A2910="","",VLOOKUP($A2910,超越经验表!$A:$G,7,)-VLOOKUP($A$3-1,超越经验表!$A:$G,7,))</f>
        <v>4317</v>
      </c>
      <c r="H2910" s="6">
        <f t="shared" si="137"/>
        <v>2909</v>
      </c>
    </row>
    <row r="2911" spans="1:8" x14ac:dyDescent="0.2">
      <c r="A2911" s="5">
        <f t="shared" si="138"/>
        <v>2910</v>
      </c>
      <c r="B2911" s="5" t="str">
        <f>IF(A2911="","",VLOOKUP($A2911,超越经验表!$A:$B,2,))</f>
        <v>26.47万亿</v>
      </c>
      <c r="C2911" s="5">
        <f>IF(A2911="","",VLOOKUP($A2911,超越经验表!$A:$C,3,))</f>
        <v>26472000000000</v>
      </c>
      <c r="D2911" s="5">
        <f>IF(A2911="","",VLOOKUP($A2911,超越经验表!$A:$D,4,))</f>
        <v>2</v>
      </c>
      <c r="E2911" s="5" t="str">
        <f t="shared" si="136"/>
        <v>3.61万兆</v>
      </c>
      <c r="F2911" s="5">
        <f>IF(A2911="","",VLOOKUP($A2911,超越经验表!$A:$F,6,)-VLOOKUP($A$3-1,超越经验表!$A:$F,6,))</f>
        <v>3.6087729370387048E+16</v>
      </c>
      <c r="G2911" s="5">
        <f>IF(A2911="","",VLOOKUP($A2911,超越经验表!$A:$G,7,)-VLOOKUP($A$3-1,超越经验表!$A:$G,7,))</f>
        <v>4319</v>
      </c>
      <c r="H2911" s="5">
        <f t="shared" si="137"/>
        <v>2910</v>
      </c>
    </row>
    <row r="2912" spans="1:8" x14ac:dyDescent="0.2">
      <c r="A2912" s="11">
        <f t="shared" si="138"/>
        <v>2911</v>
      </c>
      <c r="B2912" s="6" t="str">
        <f>IF(A2912="","",VLOOKUP($A2912,超越经验表!$A:$B,2,))</f>
        <v>26.48万亿</v>
      </c>
      <c r="C2912" s="6">
        <f>IF(A2912="","",VLOOKUP($A2912,超越经验表!$A:$C,3,))</f>
        <v>26480000000000</v>
      </c>
      <c r="D2912" s="6">
        <f>IF(A2912="","",VLOOKUP($A2912,超越经验表!$A:$D,4,))</f>
        <v>2</v>
      </c>
      <c r="E2912" s="6" t="str">
        <f t="shared" si="136"/>
        <v>3.61万兆</v>
      </c>
      <c r="F2912" s="6">
        <f>IF(A2912="","",VLOOKUP($A2912,超越经验表!$A:$F,6,)-VLOOKUP($A$3-1,超越经验表!$A:$F,6,))</f>
        <v>3.6114201370387048E+16</v>
      </c>
      <c r="G2912" s="6">
        <f>IF(A2912="","",VLOOKUP($A2912,超越经验表!$A:$G,7,)-VLOOKUP($A$3-1,超越经验表!$A:$G,7,))</f>
        <v>4321</v>
      </c>
      <c r="H2912" s="6">
        <f t="shared" si="137"/>
        <v>2911</v>
      </c>
    </row>
    <row r="2913" spans="1:8" x14ac:dyDescent="0.2">
      <c r="A2913" s="5">
        <f t="shared" si="138"/>
        <v>2912</v>
      </c>
      <c r="B2913" s="5" t="str">
        <f>IF(A2913="","",VLOOKUP($A2913,超越经验表!$A:$B,2,))</f>
        <v>26.49万亿</v>
      </c>
      <c r="C2913" s="5">
        <f>IF(A2913="","",VLOOKUP($A2913,超越经验表!$A:$C,3,))</f>
        <v>26488000000000</v>
      </c>
      <c r="D2913" s="5">
        <f>IF(A2913="","",VLOOKUP($A2913,超越经验表!$A:$D,4,))</f>
        <v>2</v>
      </c>
      <c r="E2913" s="5" t="str">
        <f t="shared" si="136"/>
        <v>3.61万兆</v>
      </c>
      <c r="F2913" s="5">
        <f>IF(A2913="","",VLOOKUP($A2913,超越经验表!$A:$F,6,)-VLOOKUP($A$3-1,超越经验表!$A:$F,6,))</f>
        <v>3.6140681370387048E+16</v>
      </c>
      <c r="G2913" s="5">
        <f>IF(A2913="","",VLOOKUP($A2913,超越经验表!$A:$G,7,)-VLOOKUP($A$3-1,超越经验表!$A:$G,7,))</f>
        <v>4323</v>
      </c>
      <c r="H2913" s="5">
        <f t="shared" si="137"/>
        <v>2912</v>
      </c>
    </row>
    <row r="2914" spans="1:8" x14ac:dyDescent="0.2">
      <c r="A2914" s="11">
        <f t="shared" si="138"/>
        <v>2913</v>
      </c>
      <c r="B2914" s="6" t="str">
        <f>IF(A2914="","",VLOOKUP($A2914,超越经验表!$A:$B,2,))</f>
        <v>26.5万亿</v>
      </c>
      <c r="C2914" s="6">
        <f>IF(A2914="","",VLOOKUP($A2914,超越经验表!$A:$C,3,))</f>
        <v>26496000000000</v>
      </c>
      <c r="D2914" s="6">
        <f>IF(A2914="","",VLOOKUP($A2914,超越经验表!$A:$D,4,))</f>
        <v>2</v>
      </c>
      <c r="E2914" s="6" t="str">
        <f t="shared" si="136"/>
        <v>3.62万兆</v>
      </c>
      <c r="F2914" s="6">
        <f>IF(A2914="","",VLOOKUP($A2914,超越经验表!$A:$F,6,)-VLOOKUP($A$3-1,超越经验表!$A:$F,6,))</f>
        <v>3.6167169370387048E+16</v>
      </c>
      <c r="G2914" s="6">
        <f>IF(A2914="","",VLOOKUP($A2914,超越经验表!$A:$G,7,)-VLOOKUP($A$3-1,超越经验表!$A:$G,7,))</f>
        <v>4325</v>
      </c>
      <c r="H2914" s="6">
        <f t="shared" si="137"/>
        <v>2913</v>
      </c>
    </row>
    <row r="2915" spans="1:8" x14ac:dyDescent="0.2">
      <c r="A2915" s="5">
        <f t="shared" si="138"/>
        <v>2914</v>
      </c>
      <c r="B2915" s="5" t="str">
        <f>IF(A2915="","",VLOOKUP($A2915,超越经验表!$A:$B,2,))</f>
        <v>26.5万亿</v>
      </c>
      <c r="C2915" s="5">
        <f>IF(A2915="","",VLOOKUP($A2915,超越经验表!$A:$C,3,))</f>
        <v>26504000000000</v>
      </c>
      <c r="D2915" s="5">
        <f>IF(A2915="","",VLOOKUP($A2915,超越经验表!$A:$D,4,))</f>
        <v>2</v>
      </c>
      <c r="E2915" s="5" t="str">
        <f t="shared" si="136"/>
        <v>3.62万兆</v>
      </c>
      <c r="F2915" s="5">
        <f>IF(A2915="","",VLOOKUP($A2915,超越经验表!$A:$F,6,)-VLOOKUP($A$3-1,超越经验表!$A:$F,6,))</f>
        <v>3.6193665370387048E+16</v>
      </c>
      <c r="G2915" s="5">
        <f>IF(A2915="","",VLOOKUP($A2915,超越经验表!$A:$G,7,)-VLOOKUP($A$3-1,超越经验表!$A:$G,7,))</f>
        <v>4327</v>
      </c>
      <c r="H2915" s="5">
        <f t="shared" si="137"/>
        <v>2914</v>
      </c>
    </row>
    <row r="2916" spans="1:8" x14ac:dyDescent="0.2">
      <c r="A2916" s="11">
        <f t="shared" si="138"/>
        <v>2915</v>
      </c>
      <c r="B2916" s="6" t="str">
        <f>IF(A2916="","",VLOOKUP($A2916,超越经验表!$A:$B,2,))</f>
        <v>26.51万亿</v>
      </c>
      <c r="C2916" s="6">
        <f>IF(A2916="","",VLOOKUP($A2916,超越经验表!$A:$C,3,))</f>
        <v>26512000000000</v>
      </c>
      <c r="D2916" s="6">
        <f>IF(A2916="","",VLOOKUP($A2916,超越经验表!$A:$D,4,))</f>
        <v>2</v>
      </c>
      <c r="E2916" s="6" t="str">
        <f t="shared" si="136"/>
        <v>3.62万兆</v>
      </c>
      <c r="F2916" s="6">
        <f>IF(A2916="","",VLOOKUP($A2916,超越经验表!$A:$F,6,)-VLOOKUP($A$3-1,超越经验表!$A:$F,6,))</f>
        <v>3.6220169370387048E+16</v>
      </c>
      <c r="G2916" s="6">
        <f>IF(A2916="","",VLOOKUP($A2916,超越经验表!$A:$G,7,)-VLOOKUP($A$3-1,超越经验表!$A:$G,7,))</f>
        <v>4329</v>
      </c>
      <c r="H2916" s="6">
        <f t="shared" si="137"/>
        <v>2915</v>
      </c>
    </row>
    <row r="2917" spans="1:8" x14ac:dyDescent="0.2">
      <c r="A2917" s="5">
        <f t="shared" si="138"/>
        <v>2916</v>
      </c>
      <c r="B2917" s="5" t="str">
        <f>IF(A2917="","",VLOOKUP($A2917,超越经验表!$A:$B,2,))</f>
        <v>26.52万亿</v>
      </c>
      <c r="C2917" s="5">
        <f>IF(A2917="","",VLOOKUP($A2917,超越经验表!$A:$C,3,))</f>
        <v>26520000000000</v>
      </c>
      <c r="D2917" s="5">
        <f>IF(A2917="","",VLOOKUP($A2917,超越经验表!$A:$D,4,))</f>
        <v>2</v>
      </c>
      <c r="E2917" s="5" t="str">
        <f t="shared" si="136"/>
        <v>3.62万兆</v>
      </c>
      <c r="F2917" s="5">
        <f>IF(A2917="","",VLOOKUP($A2917,超越经验表!$A:$F,6,)-VLOOKUP($A$3-1,超越经验表!$A:$F,6,))</f>
        <v>3.6246681370387048E+16</v>
      </c>
      <c r="G2917" s="5">
        <f>IF(A2917="","",VLOOKUP($A2917,超越经验表!$A:$G,7,)-VLOOKUP($A$3-1,超越经验表!$A:$G,7,))</f>
        <v>4331</v>
      </c>
      <c r="H2917" s="5">
        <f t="shared" si="137"/>
        <v>2916</v>
      </c>
    </row>
    <row r="2918" spans="1:8" x14ac:dyDescent="0.2">
      <c r="A2918" s="11">
        <f t="shared" si="138"/>
        <v>2917</v>
      </c>
      <c r="B2918" s="6" t="str">
        <f>IF(A2918="","",VLOOKUP($A2918,超越经验表!$A:$B,2,))</f>
        <v>26.53万亿</v>
      </c>
      <c r="C2918" s="6">
        <f>IF(A2918="","",VLOOKUP($A2918,超越经验表!$A:$C,3,))</f>
        <v>26528000000000</v>
      </c>
      <c r="D2918" s="6">
        <f>IF(A2918="","",VLOOKUP($A2918,超越经验表!$A:$D,4,))</f>
        <v>2</v>
      </c>
      <c r="E2918" s="6" t="str">
        <f t="shared" si="136"/>
        <v>3.63万兆</v>
      </c>
      <c r="F2918" s="6">
        <f>IF(A2918="","",VLOOKUP($A2918,超越经验表!$A:$F,6,)-VLOOKUP($A$3-1,超越经验表!$A:$F,6,))</f>
        <v>3.6273201370387048E+16</v>
      </c>
      <c r="G2918" s="6">
        <f>IF(A2918="","",VLOOKUP($A2918,超越经验表!$A:$G,7,)-VLOOKUP($A$3-1,超越经验表!$A:$G,7,))</f>
        <v>4333</v>
      </c>
      <c r="H2918" s="6">
        <f t="shared" si="137"/>
        <v>2917</v>
      </c>
    </row>
    <row r="2919" spans="1:8" x14ac:dyDescent="0.2">
      <c r="A2919" s="5">
        <f t="shared" si="138"/>
        <v>2918</v>
      </c>
      <c r="B2919" s="5" t="str">
        <f>IF(A2919="","",VLOOKUP($A2919,超越经验表!$A:$B,2,))</f>
        <v>26.54万亿</v>
      </c>
      <c r="C2919" s="5">
        <f>IF(A2919="","",VLOOKUP($A2919,超越经验表!$A:$C,3,))</f>
        <v>26536000000000</v>
      </c>
      <c r="D2919" s="5">
        <f>IF(A2919="","",VLOOKUP($A2919,超越经验表!$A:$D,4,))</f>
        <v>2</v>
      </c>
      <c r="E2919" s="5" t="str">
        <f t="shared" si="136"/>
        <v>3.63万兆</v>
      </c>
      <c r="F2919" s="5">
        <f>IF(A2919="","",VLOOKUP($A2919,超越经验表!$A:$F,6,)-VLOOKUP($A$3-1,超越经验表!$A:$F,6,))</f>
        <v>3.6299729370387048E+16</v>
      </c>
      <c r="G2919" s="5">
        <f>IF(A2919="","",VLOOKUP($A2919,超越经验表!$A:$G,7,)-VLOOKUP($A$3-1,超越经验表!$A:$G,7,))</f>
        <v>4335</v>
      </c>
      <c r="H2919" s="5">
        <f t="shared" si="137"/>
        <v>2918</v>
      </c>
    </row>
    <row r="2920" spans="1:8" x14ac:dyDescent="0.2">
      <c r="A2920" s="11">
        <f t="shared" si="138"/>
        <v>2919</v>
      </c>
      <c r="B2920" s="6" t="str">
        <f>IF(A2920="","",VLOOKUP($A2920,超越经验表!$A:$B,2,))</f>
        <v>26.54万亿</v>
      </c>
      <c r="C2920" s="6">
        <f>IF(A2920="","",VLOOKUP($A2920,超越经验表!$A:$C,3,))</f>
        <v>26544000000000</v>
      </c>
      <c r="D2920" s="6">
        <f>IF(A2920="","",VLOOKUP($A2920,超越经验表!$A:$D,4,))</f>
        <v>2</v>
      </c>
      <c r="E2920" s="6" t="str">
        <f t="shared" si="136"/>
        <v>3.63万兆</v>
      </c>
      <c r="F2920" s="6">
        <f>IF(A2920="","",VLOOKUP($A2920,超越经验表!$A:$F,6,)-VLOOKUP($A$3-1,超越经验表!$A:$F,6,))</f>
        <v>3.6326265370387048E+16</v>
      </c>
      <c r="G2920" s="6">
        <f>IF(A2920="","",VLOOKUP($A2920,超越经验表!$A:$G,7,)-VLOOKUP($A$3-1,超越经验表!$A:$G,7,))</f>
        <v>4337</v>
      </c>
      <c r="H2920" s="6">
        <f t="shared" si="137"/>
        <v>2919</v>
      </c>
    </row>
    <row r="2921" spans="1:8" x14ac:dyDescent="0.2">
      <c r="A2921" s="5">
        <f t="shared" si="138"/>
        <v>2920</v>
      </c>
      <c r="B2921" s="5" t="str">
        <f>IF(A2921="","",VLOOKUP($A2921,超越经验表!$A:$B,2,))</f>
        <v>26.55万亿</v>
      </c>
      <c r="C2921" s="5">
        <f>IF(A2921="","",VLOOKUP($A2921,超越经验表!$A:$C,3,))</f>
        <v>26552000000000</v>
      </c>
      <c r="D2921" s="5">
        <f>IF(A2921="","",VLOOKUP($A2921,超越经验表!$A:$D,4,))</f>
        <v>2</v>
      </c>
      <c r="E2921" s="5" t="str">
        <f t="shared" si="136"/>
        <v>3.64万兆</v>
      </c>
      <c r="F2921" s="5">
        <f>IF(A2921="","",VLOOKUP($A2921,超越经验表!$A:$F,6,)-VLOOKUP($A$3-1,超越经验表!$A:$F,6,))</f>
        <v>3.6352809370387048E+16</v>
      </c>
      <c r="G2921" s="5">
        <f>IF(A2921="","",VLOOKUP($A2921,超越经验表!$A:$G,7,)-VLOOKUP($A$3-1,超越经验表!$A:$G,7,))</f>
        <v>4339</v>
      </c>
      <c r="H2921" s="5">
        <f t="shared" si="137"/>
        <v>2920</v>
      </c>
    </row>
    <row r="2922" spans="1:8" x14ac:dyDescent="0.2">
      <c r="A2922" s="11">
        <f t="shared" si="138"/>
        <v>2921</v>
      </c>
      <c r="B2922" s="6" t="str">
        <f>IF(A2922="","",VLOOKUP($A2922,超越经验表!$A:$B,2,))</f>
        <v>26.56万亿</v>
      </c>
      <c r="C2922" s="6">
        <f>IF(A2922="","",VLOOKUP($A2922,超越经验表!$A:$C,3,))</f>
        <v>26560000000000</v>
      </c>
      <c r="D2922" s="6">
        <f>IF(A2922="","",VLOOKUP($A2922,超越经验表!$A:$D,4,))</f>
        <v>2</v>
      </c>
      <c r="E2922" s="6" t="str">
        <f t="shared" si="136"/>
        <v>3.64万兆</v>
      </c>
      <c r="F2922" s="6">
        <f>IF(A2922="","",VLOOKUP($A2922,超越经验表!$A:$F,6,)-VLOOKUP($A$3-1,超越经验表!$A:$F,6,))</f>
        <v>3.6379361370387048E+16</v>
      </c>
      <c r="G2922" s="6">
        <f>IF(A2922="","",VLOOKUP($A2922,超越经验表!$A:$G,7,)-VLOOKUP($A$3-1,超越经验表!$A:$G,7,))</f>
        <v>4341</v>
      </c>
      <c r="H2922" s="6">
        <f t="shared" si="137"/>
        <v>2921</v>
      </c>
    </row>
    <row r="2923" spans="1:8" x14ac:dyDescent="0.2">
      <c r="A2923" s="5">
        <f t="shared" si="138"/>
        <v>2922</v>
      </c>
      <c r="B2923" s="5" t="str">
        <f>IF(A2923="","",VLOOKUP($A2923,超越经验表!$A:$B,2,))</f>
        <v>26.57万亿</v>
      </c>
      <c r="C2923" s="5">
        <f>IF(A2923="","",VLOOKUP($A2923,超越经验表!$A:$C,3,))</f>
        <v>26568000000000</v>
      </c>
      <c r="D2923" s="5">
        <f>IF(A2923="","",VLOOKUP($A2923,超越经验表!$A:$D,4,))</f>
        <v>2</v>
      </c>
      <c r="E2923" s="5" t="str">
        <f t="shared" si="136"/>
        <v>3.64万兆</v>
      </c>
      <c r="F2923" s="5">
        <f>IF(A2923="","",VLOOKUP($A2923,超越经验表!$A:$F,6,)-VLOOKUP($A$3-1,超越经验表!$A:$F,6,))</f>
        <v>3.6405921370387048E+16</v>
      </c>
      <c r="G2923" s="5">
        <f>IF(A2923="","",VLOOKUP($A2923,超越经验表!$A:$G,7,)-VLOOKUP($A$3-1,超越经验表!$A:$G,7,))</f>
        <v>4343</v>
      </c>
      <c r="H2923" s="5">
        <f t="shared" si="137"/>
        <v>2922</v>
      </c>
    </row>
    <row r="2924" spans="1:8" x14ac:dyDescent="0.2">
      <c r="A2924" s="11">
        <f t="shared" si="138"/>
        <v>2923</v>
      </c>
      <c r="B2924" s="6" t="str">
        <f>IF(A2924="","",VLOOKUP($A2924,超越经验表!$A:$B,2,))</f>
        <v>26.58万亿</v>
      </c>
      <c r="C2924" s="6">
        <f>IF(A2924="","",VLOOKUP($A2924,超越经验表!$A:$C,3,))</f>
        <v>26576000000000</v>
      </c>
      <c r="D2924" s="6">
        <f>IF(A2924="","",VLOOKUP($A2924,超越经验表!$A:$D,4,))</f>
        <v>2</v>
      </c>
      <c r="E2924" s="6" t="str">
        <f t="shared" si="136"/>
        <v>3.64万兆</v>
      </c>
      <c r="F2924" s="6">
        <f>IF(A2924="","",VLOOKUP($A2924,超越经验表!$A:$F,6,)-VLOOKUP($A$3-1,超越经验表!$A:$F,6,))</f>
        <v>3.6432489370387048E+16</v>
      </c>
      <c r="G2924" s="6">
        <f>IF(A2924="","",VLOOKUP($A2924,超越经验表!$A:$G,7,)-VLOOKUP($A$3-1,超越经验表!$A:$G,7,))</f>
        <v>4345</v>
      </c>
      <c r="H2924" s="6">
        <f t="shared" si="137"/>
        <v>2923</v>
      </c>
    </row>
    <row r="2925" spans="1:8" x14ac:dyDescent="0.2">
      <c r="A2925" s="5">
        <f t="shared" si="138"/>
        <v>2924</v>
      </c>
      <c r="B2925" s="5" t="str">
        <f>IF(A2925="","",VLOOKUP($A2925,超越经验表!$A:$B,2,))</f>
        <v>26.58万亿</v>
      </c>
      <c r="C2925" s="5">
        <f>IF(A2925="","",VLOOKUP($A2925,超越经验表!$A:$C,3,))</f>
        <v>26584000000000</v>
      </c>
      <c r="D2925" s="5">
        <f>IF(A2925="","",VLOOKUP($A2925,超越经验表!$A:$D,4,))</f>
        <v>2</v>
      </c>
      <c r="E2925" s="5" t="str">
        <f t="shared" si="136"/>
        <v>3.65万兆</v>
      </c>
      <c r="F2925" s="5">
        <f>IF(A2925="","",VLOOKUP($A2925,超越经验表!$A:$F,6,)-VLOOKUP($A$3-1,超越经验表!$A:$F,6,))</f>
        <v>3.6459065370387048E+16</v>
      </c>
      <c r="G2925" s="5">
        <f>IF(A2925="","",VLOOKUP($A2925,超越经验表!$A:$G,7,)-VLOOKUP($A$3-1,超越经验表!$A:$G,7,))</f>
        <v>4347</v>
      </c>
      <c r="H2925" s="5">
        <f t="shared" si="137"/>
        <v>2924</v>
      </c>
    </row>
    <row r="2926" spans="1:8" x14ac:dyDescent="0.2">
      <c r="A2926" s="11">
        <f t="shared" si="138"/>
        <v>2925</v>
      </c>
      <c r="B2926" s="6" t="str">
        <f>IF(A2926="","",VLOOKUP($A2926,超越经验表!$A:$B,2,))</f>
        <v>26.59万亿</v>
      </c>
      <c r="C2926" s="6">
        <f>IF(A2926="","",VLOOKUP($A2926,超越经验表!$A:$C,3,))</f>
        <v>26592000000000</v>
      </c>
      <c r="D2926" s="6">
        <f>IF(A2926="","",VLOOKUP($A2926,超越经验表!$A:$D,4,))</f>
        <v>2</v>
      </c>
      <c r="E2926" s="6" t="str">
        <f t="shared" si="136"/>
        <v>3.65万兆</v>
      </c>
      <c r="F2926" s="6">
        <f>IF(A2926="","",VLOOKUP($A2926,超越经验表!$A:$F,6,)-VLOOKUP($A$3-1,超越经验表!$A:$F,6,))</f>
        <v>3.6485649370387048E+16</v>
      </c>
      <c r="G2926" s="6">
        <f>IF(A2926="","",VLOOKUP($A2926,超越经验表!$A:$G,7,)-VLOOKUP($A$3-1,超越经验表!$A:$G,7,))</f>
        <v>4349</v>
      </c>
      <c r="H2926" s="6">
        <f t="shared" si="137"/>
        <v>2925</v>
      </c>
    </row>
    <row r="2927" spans="1:8" x14ac:dyDescent="0.2">
      <c r="A2927" s="5">
        <f t="shared" si="138"/>
        <v>2926</v>
      </c>
      <c r="B2927" s="5" t="str">
        <f>IF(A2927="","",VLOOKUP($A2927,超越经验表!$A:$B,2,))</f>
        <v>26.6万亿</v>
      </c>
      <c r="C2927" s="5">
        <f>IF(A2927="","",VLOOKUP($A2927,超越经验表!$A:$C,3,))</f>
        <v>26600000000000</v>
      </c>
      <c r="D2927" s="5">
        <f>IF(A2927="","",VLOOKUP($A2927,超越经验表!$A:$D,4,))</f>
        <v>2</v>
      </c>
      <c r="E2927" s="5" t="str">
        <f t="shared" si="136"/>
        <v>3.65万兆</v>
      </c>
      <c r="F2927" s="5">
        <f>IF(A2927="","",VLOOKUP($A2927,超越经验表!$A:$F,6,)-VLOOKUP($A$3-1,超越经验表!$A:$F,6,))</f>
        <v>3.6512241370387048E+16</v>
      </c>
      <c r="G2927" s="5">
        <f>IF(A2927="","",VLOOKUP($A2927,超越经验表!$A:$G,7,)-VLOOKUP($A$3-1,超越经验表!$A:$G,7,))</f>
        <v>4351</v>
      </c>
      <c r="H2927" s="5">
        <f t="shared" si="137"/>
        <v>2926</v>
      </c>
    </row>
    <row r="2928" spans="1:8" x14ac:dyDescent="0.2">
      <c r="A2928" s="11">
        <f t="shared" si="138"/>
        <v>2927</v>
      </c>
      <c r="B2928" s="6" t="str">
        <f>IF(A2928="","",VLOOKUP($A2928,超越经验表!$A:$B,2,))</f>
        <v>26.61万亿</v>
      </c>
      <c r="C2928" s="6">
        <f>IF(A2928="","",VLOOKUP($A2928,超越经验表!$A:$C,3,))</f>
        <v>26608000000000</v>
      </c>
      <c r="D2928" s="6">
        <f>IF(A2928="","",VLOOKUP($A2928,超越经验表!$A:$D,4,))</f>
        <v>2</v>
      </c>
      <c r="E2928" s="6" t="str">
        <f t="shared" si="136"/>
        <v>3.65万兆</v>
      </c>
      <c r="F2928" s="6">
        <f>IF(A2928="","",VLOOKUP($A2928,超越经验表!$A:$F,6,)-VLOOKUP($A$3-1,超越经验表!$A:$F,6,))</f>
        <v>3.6538841370387048E+16</v>
      </c>
      <c r="G2928" s="6">
        <f>IF(A2928="","",VLOOKUP($A2928,超越经验表!$A:$G,7,)-VLOOKUP($A$3-1,超越经验表!$A:$G,7,))</f>
        <v>4353</v>
      </c>
      <c r="H2928" s="6">
        <f t="shared" si="137"/>
        <v>2927</v>
      </c>
    </row>
    <row r="2929" spans="1:8" x14ac:dyDescent="0.2">
      <c r="A2929" s="5">
        <f t="shared" si="138"/>
        <v>2928</v>
      </c>
      <c r="B2929" s="5" t="str">
        <f>IF(A2929="","",VLOOKUP($A2929,超越经验表!$A:$B,2,))</f>
        <v>26.62万亿</v>
      </c>
      <c r="C2929" s="5">
        <f>IF(A2929="","",VLOOKUP($A2929,超越经验表!$A:$C,3,))</f>
        <v>26616000000000</v>
      </c>
      <c r="D2929" s="5">
        <f>IF(A2929="","",VLOOKUP($A2929,超越经验表!$A:$D,4,))</f>
        <v>2</v>
      </c>
      <c r="E2929" s="5" t="str">
        <f t="shared" si="136"/>
        <v>3.66万兆</v>
      </c>
      <c r="F2929" s="5">
        <f>IF(A2929="","",VLOOKUP($A2929,超越经验表!$A:$F,6,)-VLOOKUP($A$3-1,超越经验表!$A:$F,6,))</f>
        <v>3.6565449370387048E+16</v>
      </c>
      <c r="G2929" s="5">
        <f>IF(A2929="","",VLOOKUP($A2929,超越经验表!$A:$G,7,)-VLOOKUP($A$3-1,超越经验表!$A:$G,7,))</f>
        <v>4355</v>
      </c>
      <c r="H2929" s="5">
        <f t="shared" si="137"/>
        <v>2928</v>
      </c>
    </row>
    <row r="2930" spans="1:8" x14ac:dyDescent="0.2">
      <c r="A2930" s="11">
        <f t="shared" si="138"/>
        <v>2929</v>
      </c>
      <c r="B2930" s="6" t="str">
        <f>IF(A2930="","",VLOOKUP($A2930,超越经验表!$A:$B,2,))</f>
        <v>26.62万亿</v>
      </c>
      <c r="C2930" s="6">
        <f>IF(A2930="","",VLOOKUP($A2930,超越经验表!$A:$C,3,))</f>
        <v>26624000000000</v>
      </c>
      <c r="D2930" s="6">
        <f>IF(A2930="","",VLOOKUP($A2930,超越经验表!$A:$D,4,))</f>
        <v>2</v>
      </c>
      <c r="E2930" s="6" t="str">
        <f t="shared" si="136"/>
        <v>3.66万兆</v>
      </c>
      <c r="F2930" s="6">
        <f>IF(A2930="","",VLOOKUP($A2930,超越经验表!$A:$F,6,)-VLOOKUP($A$3-1,超越经验表!$A:$F,6,))</f>
        <v>3.6592065370387048E+16</v>
      </c>
      <c r="G2930" s="6">
        <f>IF(A2930="","",VLOOKUP($A2930,超越经验表!$A:$G,7,)-VLOOKUP($A$3-1,超越经验表!$A:$G,7,))</f>
        <v>4357</v>
      </c>
      <c r="H2930" s="6">
        <f t="shared" si="137"/>
        <v>2929</v>
      </c>
    </row>
    <row r="2931" spans="1:8" x14ac:dyDescent="0.2">
      <c r="A2931" s="5">
        <f t="shared" si="138"/>
        <v>2930</v>
      </c>
      <c r="B2931" s="5" t="str">
        <f>IF(A2931="","",VLOOKUP($A2931,超越经验表!$A:$B,2,))</f>
        <v>26.63万亿</v>
      </c>
      <c r="C2931" s="5">
        <f>IF(A2931="","",VLOOKUP($A2931,超越经验表!$A:$C,3,))</f>
        <v>26632000000000</v>
      </c>
      <c r="D2931" s="5">
        <f>IF(A2931="","",VLOOKUP($A2931,超越经验表!$A:$D,4,))</f>
        <v>2</v>
      </c>
      <c r="E2931" s="5" t="str">
        <f t="shared" si="136"/>
        <v>3.66万兆</v>
      </c>
      <c r="F2931" s="5">
        <f>IF(A2931="","",VLOOKUP($A2931,超越经验表!$A:$F,6,)-VLOOKUP($A$3-1,超越经验表!$A:$F,6,))</f>
        <v>3.6618689370387048E+16</v>
      </c>
      <c r="G2931" s="5">
        <f>IF(A2931="","",VLOOKUP($A2931,超越经验表!$A:$G,7,)-VLOOKUP($A$3-1,超越经验表!$A:$G,7,))</f>
        <v>4359</v>
      </c>
      <c r="H2931" s="5">
        <f t="shared" si="137"/>
        <v>2930</v>
      </c>
    </row>
    <row r="2932" spans="1:8" x14ac:dyDescent="0.2">
      <c r="A2932" s="11">
        <f t="shared" si="138"/>
        <v>2931</v>
      </c>
      <c r="B2932" s="6" t="str">
        <f>IF(A2932="","",VLOOKUP($A2932,超越经验表!$A:$B,2,))</f>
        <v>26.64万亿</v>
      </c>
      <c r="C2932" s="6">
        <f>IF(A2932="","",VLOOKUP($A2932,超越经验表!$A:$C,3,))</f>
        <v>26640000000000</v>
      </c>
      <c r="D2932" s="6">
        <f>IF(A2932="","",VLOOKUP($A2932,超越经验表!$A:$D,4,))</f>
        <v>2</v>
      </c>
      <c r="E2932" s="6" t="str">
        <f t="shared" si="136"/>
        <v>3.66万兆</v>
      </c>
      <c r="F2932" s="6">
        <f>IF(A2932="","",VLOOKUP($A2932,超越经验表!$A:$F,6,)-VLOOKUP($A$3-1,超越经验表!$A:$F,6,))</f>
        <v>3.6645321370387048E+16</v>
      </c>
      <c r="G2932" s="6">
        <f>IF(A2932="","",VLOOKUP($A2932,超越经验表!$A:$G,7,)-VLOOKUP($A$3-1,超越经验表!$A:$G,7,))</f>
        <v>4361</v>
      </c>
      <c r="H2932" s="6">
        <f t="shared" si="137"/>
        <v>2931</v>
      </c>
    </row>
    <row r="2933" spans="1:8" x14ac:dyDescent="0.2">
      <c r="A2933" s="5">
        <f t="shared" si="138"/>
        <v>2932</v>
      </c>
      <c r="B2933" s="5" t="str">
        <f>IF(A2933="","",VLOOKUP($A2933,超越经验表!$A:$B,2,))</f>
        <v>26.65万亿</v>
      </c>
      <c r="C2933" s="5">
        <f>IF(A2933="","",VLOOKUP($A2933,超越经验表!$A:$C,3,))</f>
        <v>26648000000000</v>
      </c>
      <c r="D2933" s="5">
        <f>IF(A2933="","",VLOOKUP($A2933,超越经验表!$A:$D,4,))</f>
        <v>2</v>
      </c>
      <c r="E2933" s="5" t="str">
        <f t="shared" si="136"/>
        <v>3.67万兆</v>
      </c>
      <c r="F2933" s="5">
        <f>IF(A2933="","",VLOOKUP($A2933,超越经验表!$A:$F,6,)-VLOOKUP($A$3-1,超越经验表!$A:$F,6,))</f>
        <v>3.6671961370387048E+16</v>
      </c>
      <c r="G2933" s="5">
        <f>IF(A2933="","",VLOOKUP($A2933,超越经验表!$A:$G,7,)-VLOOKUP($A$3-1,超越经验表!$A:$G,7,))</f>
        <v>4363</v>
      </c>
      <c r="H2933" s="5">
        <f t="shared" si="137"/>
        <v>2932</v>
      </c>
    </row>
    <row r="2934" spans="1:8" x14ac:dyDescent="0.2">
      <c r="A2934" s="11">
        <f t="shared" si="138"/>
        <v>2933</v>
      </c>
      <c r="B2934" s="6" t="str">
        <f>IF(A2934="","",VLOOKUP($A2934,超越经验表!$A:$B,2,))</f>
        <v>26.66万亿</v>
      </c>
      <c r="C2934" s="6">
        <f>IF(A2934="","",VLOOKUP($A2934,超越经验表!$A:$C,3,))</f>
        <v>26656000000000</v>
      </c>
      <c r="D2934" s="6">
        <f>IF(A2934="","",VLOOKUP($A2934,超越经验表!$A:$D,4,))</f>
        <v>2</v>
      </c>
      <c r="E2934" s="6" t="str">
        <f t="shared" si="136"/>
        <v>3.67万兆</v>
      </c>
      <c r="F2934" s="6">
        <f>IF(A2934="","",VLOOKUP($A2934,超越经验表!$A:$F,6,)-VLOOKUP($A$3-1,超越经验表!$A:$F,6,))</f>
        <v>3.6698609370387048E+16</v>
      </c>
      <c r="G2934" s="6">
        <f>IF(A2934="","",VLOOKUP($A2934,超越经验表!$A:$G,7,)-VLOOKUP($A$3-1,超越经验表!$A:$G,7,))</f>
        <v>4365</v>
      </c>
      <c r="H2934" s="6">
        <f t="shared" si="137"/>
        <v>2933</v>
      </c>
    </row>
    <row r="2935" spans="1:8" x14ac:dyDescent="0.2">
      <c r="A2935" s="5">
        <f t="shared" si="138"/>
        <v>2934</v>
      </c>
      <c r="B2935" s="5" t="str">
        <f>IF(A2935="","",VLOOKUP($A2935,超越经验表!$A:$B,2,))</f>
        <v>26.66万亿</v>
      </c>
      <c r="C2935" s="5">
        <f>IF(A2935="","",VLOOKUP($A2935,超越经验表!$A:$C,3,))</f>
        <v>26664000000000</v>
      </c>
      <c r="D2935" s="5">
        <f>IF(A2935="","",VLOOKUP($A2935,超越经验表!$A:$D,4,))</f>
        <v>2</v>
      </c>
      <c r="E2935" s="5" t="str">
        <f t="shared" si="136"/>
        <v>3.67万兆</v>
      </c>
      <c r="F2935" s="5">
        <f>IF(A2935="","",VLOOKUP($A2935,超越经验表!$A:$F,6,)-VLOOKUP($A$3-1,超越经验表!$A:$F,6,))</f>
        <v>3.6725265370387048E+16</v>
      </c>
      <c r="G2935" s="5">
        <f>IF(A2935="","",VLOOKUP($A2935,超越经验表!$A:$G,7,)-VLOOKUP($A$3-1,超越经验表!$A:$G,7,))</f>
        <v>4367</v>
      </c>
      <c r="H2935" s="5">
        <f t="shared" si="137"/>
        <v>2934</v>
      </c>
    </row>
    <row r="2936" spans="1:8" x14ac:dyDescent="0.2">
      <c r="A2936" s="11">
        <f t="shared" si="138"/>
        <v>2935</v>
      </c>
      <c r="B2936" s="6" t="str">
        <f>IF(A2936="","",VLOOKUP($A2936,超越经验表!$A:$B,2,))</f>
        <v>26.67万亿</v>
      </c>
      <c r="C2936" s="6">
        <f>IF(A2936="","",VLOOKUP($A2936,超越经验表!$A:$C,3,))</f>
        <v>26672000000000</v>
      </c>
      <c r="D2936" s="6">
        <f>IF(A2936="","",VLOOKUP($A2936,超越经验表!$A:$D,4,))</f>
        <v>2</v>
      </c>
      <c r="E2936" s="6" t="str">
        <f t="shared" si="136"/>
        <v>3.68万兆</v>
      </c>
      <c r="F2936" s="6">
        <f>IF(A2936="","",VLOOKUP($A2936,超越经验表!$A:$F,6,)-VLOOKUP($A$3-1,超越经验表!$A:$F,6,))</f>
        <v>3.6751929370387048E+16</v>
      </c>
      <c r="G2936" s="6">
        <f>IF(A2936="","",VLOOKUP($A2936,超越经验表!$A:$G,7,)-VLOOKUP($A$3-1,超越经验表!$A:$G,7,))</f>
        <v>4369</v>
      </c>
      <c r="H2936" s="6">
        <f t="shared" si="137"/>
        <v>2935</v>
      </c>
    </row>
    <row r="2937" spans="1:8" x14ac:dyDescent="0.2">
      <c r="A2937" s="5">
        <f t="shared" si="138"/>
        <v>2936</v>
      </c>
      <c r="B2937" s="5" t="str">
        <f>IF(A2937="","",VLOOKUP($A2937,超越经验表!$A:$B,2,))</f>
        <v>26.68万亿</v>
      </c>
      <c r="C2937" s="5">
        <f>IF(A2937="","",VLOOKUP($A2937,超越经验表!$A:$C,3,))</f>
        <v>26680000000000</v>
      </c>
      <c r="D2937" s="5">
        <f>IF(A2937="","",VLOOKUP($A2937,超越经验表!$A:$D,4,))</f>
        <v>2</v>
      </c>
      <c r="E2937" s="5" t="str">
        <f t="shared" si="136"/>
        <v>3.68万兆</v>
      </c>
      <c r="F2937" s="5">
        <f>IF(A2937="","",VLOOKUP($A2937,超越经验表!$A:$F,6,)-VLOOKUP($A$3-1,超越经验表!$A:$F,6,))</f>
        <v>3.6778601370387048E+16</v>
      </c>
      <c r="G2937" s="5">
        <f>IF(A2937="","",VLOOKUP($A2937,超越经验表!$A:$G,7,)-VLOOKUP($A$3-1,超越经验表!$A:$G,7,))</f>
        <v>4371</v>
      </c>
      <c r="H2937" s="5">
        <f t="shared" si="137"/>
        <v>2936</v>
      </c>
    </row>
    <row r="2938" spans="1:8" x14ac:dyDescent="0.2">
      <c r="A2938" s="11">
        <f t="shared" si="138"/>
        <v>2937</v>
      </c>
      <c r="B2938" s="6" t="str">
        <f>IF(A2938="","",VLOOKUP($A2938,超越经验表!$A:$B,2,))</f>
        <v>26.69万亿</v>
      </c>
      <c r="C2938" s="6">
        <f>IF(A2938="","",VLOOKUP($A2938,超越经验表!$A:$C,3,))</f>
        <v>26688000000000</v>
      </c>
      <c r="D2938" s="6">
        <f>IF(A2938="","",VLOOKUP($A2938,超越经验表!$A:$D,4,))</f>
        <v>2</v>
      </c>
      <c r="E2938" s="6" t="str">
        <f t="shared" si="136"/>
        <v>3.68万兆</v>
      </c>
      <c r="F2938" s="6">
        <f>IF(A2938="","",VLOOKUP($A2938,超越经验表!$A:$F,6,)-VLOOKUP($A$3-1,超越经验表!$A:$F,6,))</f>
        <v>3.6805281370387048E+16</v>
      </c>
      <c r="G2938" s="6">
        <f>IF(A2938="","",VLOOKUP($A2938,超越经验表!$A:$G,7,)-VLOOKUP($A$3-1,超越经验表!$A:$G,7,))</f>
        <v>4373</v>
      </c>
      <c r="H2938" s="6">
        <f t="shared" si="137"/>
        <v>2937</v>
      </c>
    </row>
    <row r="2939" spans="1:8" x14ac:dyDescent="0.2">
      <c r="A2939" s="5">
        <f t="shared" si="138"/>
        <v>2938</v>
      </c>
      <c r="B2939" s="5" t="str">
        <f>IF(A2939="","",VLOOKUP($A2939,超越经验表!$A:$B,2,))</f>
        <v>26.7万亿</v>
      </c>
      <c r="C2939" s="5">
        <f>IF(A2939="","",VLOOKUP($A2939,超越经验表!$A:$C,3,))</f>
        <v>26696000000000</v>
      </c>
      <c r="D2939" s="5">
        <f>IF(A2939="","",VLOOKUP($A2939,超越经验表!$A:$D,4,))</f>
        <v>2</v>
      </c>
      <c r="E2939" s="5" t="str">
        <f t="shared" si="136"/>
        <v>3.68万兆</v>
      </c>
      <c r="F2939" s="5">
        <f>IF(A2939="","",VLOOKUP($A2939,超越经验表!$A:$F,6,)-VLOOKUP($A$3-1,超越经验表!$A:$F,6,))</f>
        <v>3.6831969370387048E+16</v>
      </c>
      <c r="G2939" s="5">
        <f>IF(A2939="","",VLOOKUP($A2939,超越经验表!$A:$G,7,)-VLOOKUP($A$3-1,超越经验表!$A:$G,7,))</f>
        <v>4375</v>
      </c>
      <c r="H2939" s="5">
        <f t="shared" si="137"/>
        <v>2938</v>
      </c>
    </row>
    <row r="2940" spans="1:8" x14ac:dyDescent="0.2">
      <c r="A2940" s="11">
        <f t="shared" si="138"/>
        <v>2939</v>
      </c>
      <c r="B2940" s="6" t="str">
        <f>IF(A2940="","",VLOOKUP($A2940,超越经验表!$A:$B,2,))</f>
        <v>26.7万亿</v>
      </c>
      <c r="C2940" s="6">
        <f>IF(A2940="","",VLOOKUP($A2940,超越经验表!$A:$C,3,))</f>
        <v>26704000000000</v>
      </c>
      <c r="D2940" s="6">
        <f>IF(A2940="","",VLOOKUP($A2940,超越经验表!$A:$D,4,))</f>
        <v>2</v>
      </c>
      <c r="E2940" s="6" t="str">
        <f t="shared" si="136"/>
        <v>3.69万兆</v>
      </c>
      <c r="F2940" s="6">
        <f>IF(A2940="","",VLOOKUP($A2940,超越经验表!$A:$F,6,)-VLOOKUP($A$3-1,超越经验表!$A:$F,6,))</f>
        <v>3.6858665370387048E+16</v>
      </c>
      <c r="G2940" s="6">
        <f>IF(A2940="","",VLOOKUP($A2940,超越经验表!$A:$G,7,)-VLOOKUP($A$3-1,超越经验表!$A:$G,7,))</f>
        <v>4377</v>
      </c>
      <c r="H2940" s="6">
        <f t="shared" si="137"/>
        <v>2939</v>
      </c>
    </row>
    <row r="2941" spans="1:8" x14ac:dyDescent="0.2">
      <c r="A2941" s="5">
        <f t="shared" si="138"/>
        <v>2940</v>
      </c>
      <c r="B2941" s="5" t="str">
        <f>IF(A2941="","",VLOOKUP($A2941,超越经验表!$A:$B,2,))</f>
        <v>26.71万亿</v>
      </c>
      <c r="C2941" s="5">
        <f>IF(A2941="","",VLOOKUP($A2941,超越经验表!$A:$C,3,))</f>
        <v>26712000000000</v>
      </c>
      <c r="D2941" s="5">
        <f>IF(A2941="","",VLOOKUP($A2941,超越经验表!$A:$D,4,))</f>
        <v>2</v>
      </c>
      <c r="E2941" s="5" t="str">
        <f t="shared" si="136"/>
        <v>3.69万兆</v>
      </c>
      <c r="F2941" s="5">
        <f>IF(A2941="","",VLOOKUP($A2941,超越经验表!$A:$F,6,)-VLOOKUP($A$3-1,超越经验表!$A:$F,6,))</f>
        <v>3.6885369370387048E+16</v>
      </c>
      <c r="G2941" s="5">
        <f>IF(A2941="","",VLOOKUP($A2941,超越经验表!$A:$G,7,)-VLOOKUP($A$3-1,超越经验表!$A:$G,7,))</f>
        <v>4379</v>
      </c>
      <c r="H2941" s="5">
        <f t="shared" si="137"/>
        <v>2940</v>
      </c>
    </row>
    <row r="2942" spans="1:8" x14ac:dyDescent="0.2">
      <c r="A2942" s="11">
        <f t="shared" si="138"/>
        <v>2941</v>
      </c>
      <c r="B2942" s="6" t="str">
        <f>IF(A2942="","",VLOOKUP($A2942,超越经验表!$A:$B,2,))</f>
        <v>26.72万亿</v>
      </c>
      <c r="C2942" s="6">
        <f>IF(A2942="","",VLOOKUP($A2942,超越经验表!$A:$C,3,))</f>
        <v>26720000000000</v>
      </c>
      <c r="D2942" s="6">
        <f>IF(A2942="","",VLOOKUP($A2942,超越经验表!$A:$D,4,))</f>
        <v>2</v>
      </c>
      <c r="E2942" s="6" t="str">
        <f t="shared" si="136"/>
        <v>3.69万兆</v>
      </c>
      <c r="F2942" s="6">
        <f>IF(A2942="","",VLOOKUP($A2942,超越经验表!$A:$F,6,)-VLOOKUP($A$3-1,超越经验表!$A:$F,6,))</f>
        <v>3.6912081370387048E+16</v>
      </c>
      <c r="G2942" s="6">
        <f>IF(A2942="","",VLOOKUP($A2942,超越经验表!$A:$G,7,)-VLOOKUP($A$3-1,超越经验表!$A:$G,7,))</f>
        <v>4381</v>
      </c>
      <c r="H2942" s="6">
        <f t="shared" si="137"/>
        <v>2941</v>
      </c>
    </row>
    <row r="2943" spans="1:8" x14ac:dyDescent="0.2">
      <c r="A2943" s="5">
        <f t="shared" si="138"/>
        <v>2942</v>
      </c>
      <c r="B2943" s="5" t="str">
        <f>IF(A2943="","",VLOOKUP($A2943,超越经验表!$A:$B,2,))</f>
        <v>26.73万亿</v>
      </c>
      <c r="C2943" s="5">
        <f>IF(A2943="","",VLOOKUP($A2943,超越经验表!$A:$C,3,))</f>
        <v>26728000000000</v>
      </c>
      <c r="D2943" s="5">
        <f>IF(A2943="","",VLOOKUP($A2943,超越经验表!$A:$D,4,))</f>
        <v>2</v>
      </c>
      <c r="E2943" s="5" t="str">
        <f t="shared" si="136"/>
        <v>3.69万兆</v>
      </c>
      <c r="F2943" s="5">
        <f>IF(A2943="","",VLOOKUP($A2943,超越经验表!$A:$F,6,)-VLOOKUP($A$3-1,超越经验表!$A:$F,6,))</f>
        <v>3.6938801370387048E+16</v>
      </c>
      <c r="G2943" s="5">
        <f>IF(A2943="","",VLOOKUP($A2943,超越经验表!$A:$G,7,)-VLOOKUP($A$3-1,超越经验表!$A:$G,7,))</f>
        <v>4383</v>
      </c>
      <c r="H2943" s="5">
        <f t="shared" si="137"/>
        <v>2942</v>
      </c>
    </row>
    <row r="2944" spans="1:8" x14ac:dyDescent="0.2">
      <c r="A2944" s="11">
        <f t="shared" si="138"/>
        <v>2943</v>
      </c>
      <c r="B2944" s="6" t="str">
        <f>IF(A2944="","",VLOOKUP($A2944,超越经验表!$A:$B,2,))</f>
        <v>26.74万亿</v>
      </c>
      <c r="C2944" s="6">
        <f>IF(A2944="","",VLOOKUP($A2944,超越经验表!$A:$C,3,))</f>
        <v>26736000000000</v>
      </c>
      <c r="D2944" s="6">
        <f>IF(A2944="","",VLOOKUP($A2944,超越经验表!$A:$D,4,))</f>
        <v>2</v>
      </c>
      <c r="E2944" s="6" t="str">
        <f t="shared" si="136"/>
        <v>3.7万兆</v>
      </c>
      <c r="F2944" s="6">
        <f>IF(A2944="","",VLOOKUP($A2944,超越经验表!$A:$F,6,)-VLOOKUP($A$3-1,超越经验表!$A:$F,6,))</f>
        <v>3.6965529370387048E+16</v>
      </c>
      <c r="G2944" s="6">
        <f>IF(A2944="","",VLOOKUP($A2944,超越经验表!$A:$G,7,)-VLOOKUP($A$3-1,超越经验表!$A:$G,7,))</f>
        <v>4385</v>
      </c>
      <c r="H2944" s="6">
        <f t="shared" si="137"/>
        <v>2943</v>
      </c>
    </row>
    <row r="2945" spans="1:8" x14ac:dyDescent="0.2">
      <c r="A2945" s="5">
        <f t="shared" si="138"/>
        <v>2944</v>
      </c>
      <c r="B2945" s="5" t="str">
        <f>IF(A2945="","",VLOOKUP($A2945,超越经验表!$A:$B,2,))</f>
        <v>26.74万亿</v>
      </c>
      <c r="C2945" s="5">
        <f>IF(A2945="","",VLOOKUP($A2945,超越经验表!$A:$C,3,))</f>
        <v>26744000000000</v>
      </c>
      <c r="D2945" s="5">
        <f>IF(A2945="","",VLOOKUP($A2945,超越经验表!$A:$D,4,))</f>
        <v>2</v>
      </c>
      <c r="E2945" s="5" t="str">
        <f t="shared" si="136"/>
        <v>3.7万兆</v>
      </c>
      <c r="F2945" s="5">
        <f>IF(A2945="","",VLOOKUP($A2945,超越经验表!$A:$F,6,)-VLOOKUP($A$3-1,超越经验表!$A:$F,6,))</f>
        <v>3.6992265370387048E+16</v>
      </c>
      <c r="G2945" s="5">
        <f>IF(A2945="","",VLOOKUP($A2945,超越经验表!$A:$G,7,)-VLOOKUP($A$3-1,超越经验表!$A:$G,7,))</f>
        <v>4387</v>
      </c>
      <c r="H2945" s="5">
        <f t="shared" si="137"/>
        <v>2944</v>
      </c>
    </row>
    <row r="2946" spans="1:8" x14ac:dyDescent="0.2">
      <c r="A2946" s="11">
        <f t="shared" si="138"/>
        <v>2945</v>
      </c>
      <c r="B2946" s="6" t="str">
        <f>IF(A2946="","",VLOOKUP($A2946,超越经验表!$A:$B,2,))</f>
        <v>26.75万亿</v>
      </c>
      <c r="C2946" s="6">
        <f>IF(A2946="","",VLOOKUP($A2946,超越经验表!$A:$C,3,))</f>
        <v>26752000000000</v>
      </c>
      <c r="D2946" s="6">
        <f>IF(A2946="","",VLOOKUP($A2946,超越经验表!$A:$D,4,))</f>
        <v>2</v>
      </c>
      <c r="E2946" s="6" t="str">
        <f t="shared" si="136"/>
        <v>3.7万兆</v>
      </c>
      <c r="F2946" s="6">
        <f>IF(A2946="","",VLOOKUP($A2946,超越经验表!$A:$F,6,)-VLOOKUP($A$3-1,超越经验表!$A:$F,6,))</f>
        <v>3.7019009370387048E+16</v>
      </c>
      <c r="G2946" s="6">
        <f>IF(A2946="","",VLOOKUP($A2946,超越经验表!$A:$G,7,)-VLOOKUP($A$3-1,超越经验表!$A:$G,7,))</f>
        <v>4389</v>
      </c>
      <c r="H2946" s="6">
        <f t="shared" si="137"/>
        <v>2945</v>
      </c>
    </row>
    <row r="2947" spans="1:8" x14ac:dyDescent="0.2">
      <c r="A2947" s="5">
        <f t="shared" si="138"/>
        <v>2946</v>
      </c>
      <c r="B2947" s="5" t="str">
        <f>IF(A2947="","",VLOOKUP($A2947,超越经验表!$A:$B,2,))</f>
        <v>26.76万亿</v>
      </c>
      <c r="C2947" s="5">
        <f>IF(A2947="","",VLOOKUP($A2947,超越经验表!$A:$C,3,))</f>
        <v>26760000000000</v>
      </c>
      <c r="D2947" s="5">
        <f>IF(A2947="","",VLOOKUP($A2947,超越经验表!$A:$D,4,))</f>
        <v>2</v>
      </c>
      <c r="E2947" s="5" t="str">
        <f t="shared" si="136"/>
        <v>3.7万兆</v>
      </c>
      <c r="F2947" s="5">
        <f>IF(A2947="","",VLOOKUP($A2947,超越经验表!$A:$F,6,)-VLOOKUP($A$3-1,超越经验表!$A:$F,6,))</f>
        <v>3.7045761370387048E+16</v>
      </c>
      <c r="G2947" s="5">
        <f>IF(A2947="","",VLOOKUP($A2947,超越经验表!$A:$G,7,)-VLOOKUP($A$3-1,超越经验表!$A:$G,7,))</f>
        <v>4391</v>
      </c>
      <c r="H2947" s="5">
        <f t="shared" si="137"/>
        <v>2946</v>
      </c>
    </row>
    <row r="2948" spans="1:8" x14ac:dyDescent="0.2">
      <c r="A2948" s="11">
        <f t="shared" si="138"/>
        <v>2947</v>
      </c>
      <c r="B2948" s="6" t="str">
        <f>IF(A2948="","",VLOOKUP($A2948,超越经验表!$A:$B,2,))</f>
        <v>26.77万亿</v>
      </c>
      <c r="C2948" s="6">
        <f>IF(A2948="","",VLOOKUP($A2948,超越经验表!$A:$C,3,))</f>
        <v>26768000000000</v>
      </c>
      <c r="D2948" s="6">
        <f>IF(A2948="","",VLOOKUP($A2948,超越经验表!$A:$D,4,))</f>
        <v>2</v>
      </c>
      <c r="E2948" s="6" t="str">
        <f t="shared" si="136"/>
        <v>3.71万兆</v>
      </c>
      <c r="F2948" s="6">
        <f>IF(A2948="","",VLOOKUP($A2948,超越经验表!$A:$F,6,)-VLOOKUP($A$3-1,超越经验表!$A:$F,6,))</f>
        <v>3.7072521370387048E+16</v>
      </c>
      <c r="G2948" s="6">
        <f>IF(A2948="","",VLOOKUP($A2948,超越经验表!$A:$G,7,)-VLOOKUP($A$3-1,超越经验表!$A:$G,7,))</f>
        <v>4393</v>
      </c>
      <c r="H2948" s="6">
        <f t="shared" si="137"/>
        <v>2947</v>
      </c>
    </row>
    <row r="2949" spans="1:8" x14ac:dyDescent="0.2">
      <c r="A2949" s="5">
        <f t="shared" si="138"/>
        <v>2948</v>
      </c>
      <c r="B2949" s="5" t="str">
        <f>IF(A2949="","",VLOOKUP($A2949,超越经验表!$A:$B,2,))</f>
        <v>26.78万亿</v>
      </c>
      <c r="C2949" s="5">
        <f>IF(A2949="","",VLOOKUP($A2949,超越经验表!$A:$C,3,))</f>
        <v>26776000000000</v>
      </c>
      <c r="D2949" s="5">
        <f>IF(A2949="","",VLOOKUP($A2949,超越经验表!$A:$D,4,))</f>
        <v>2</v>
      </c>
      <c r="E2949" s="5" t="str">
        <f t="shared" ref="E2949:E3012" si="139">IF(A2949="","",IF(F2949&gt;9999999999999990,ROUND(F2949/10000000000000000,2)&amp;"万兆",IF(F2949&gt;999999999999,ROUND(F2949/1000000000000,2)&amp;"万亿",IF(F2949&gt;99999999,ROUND(F2949/100000000,2)&amp;"亿",ROUND(F2949/10000,2)&amp;"万"))))</f>
        <v>3.71万兆</v>
      </c>
      <c r="F2949" s="5">
        <f>IF(A2949="","",VLOOKUP($A2949,超越经验表!$A:$F,6,)-VLOOKUP($A$3-1,超越经验表!$A:$F,6,))</f>
        <v>3.7099289370387048E+16</v>
      </c>
      <c r="G2949" s="5">
        <f>IF(A2949="","",VLOOKUP($A2949,超越经验表!$A:$G,7,)-VLOOKUP($A$3-1,超越经验表!$A:$G,7,))</f>
        <v>4395</v>
      </c>
      <c r="H2949" s="5">
        <f t="shared" ref="H2949:H3012" si="140">A2949</f>
        <v>2948</v>
      </c>
    </row>
    <row r="2950" spans="1:8" x14ac:dyDescent="0.2">
      <c r="A2950" s="11">
        <f t="shared" si="138"/>
        <v>2949</v>
      </c>
      <c r="B2950" s="6" t="str">
        <f>IF(A2950="","",VLOOKUP($A2950,超越经验表!$A:$B,2,))</f>
        <v>26.78万亿</v>
      </c>
      <c r="C2950" s="6">
        <f>IF(A2950="","",VLOOKUP($A2950,超越经验表!$A:$C,3,))</f>
        <v>26784000000000</v>
      </c>
      <c r="D2950" s="6">
        <f>IF(A2950="","",VLOOKUP($A2950,超越经验表!$A:$D,4,))</f>
        <v>2</v>
      </c>
      <c r="E2950" s="6" t="str">
        <f t="shared" si="139"/>
        <v>3.71万兆</v>
      </c>
      <c r="F2950" s="6">
        <f>IF(A2950="","",VLOOKUP($A2950,超越经验表!$A:$F,6,)-VLOOKUP($A$3-1,超越经验表!$A:$F,6,))</f>
        <v>3.7126065370387048E+16</v>
      </c>
      <c r="G2950" s="6">
        <f>IF(A2950="","",VLOOKUP($A2950,超越经验表!$A:$G,7,)-VLOOKUP($A$3-1,超越经验表!$A:$G,7,))</f>
        <v>4397</v>
      </c>
      <c r="H2950" s="6">
        <f t="shared" si="140"/>
        <v>2949</v>
      </c>
    </row>
    <row r="2951" spans="1:8" x14ac:dyDescent="0.2">
      <c r="A2951" s="5">
        <f t="shared" ref="A2951:A3014" si="141">IF(A2950="","",IF(A2950+1&lt;=4000,A2950+1,""))</f>
        <v>2950</v>
      </c>
      <c r="B2951" s="5" t="str">
        <f>IF(A2951="","",VLOOKUP($A2951,超越经验表!$A:$B,2,))</f>
        <v>26.79万亿</v>
      </c>
      <c r="C2951" s="5">
        <f>IF(A2951="","",VLOOKUP($A2951,超越经验表!$A:$C,3,))</f>
        <v>26792000000000</v>
      </c>
      <c r="D2951" s="5">
        <f>IF(A2951="","",VLOOKUP($A2951,超越经验表!$A:$D,4,))</f>
        <v>2</v>
      </c>
      <c r="E2951" s="5" t="str">
        <f t="shared" si="139"/>
        <v>3.72万兆</v>
      </c>
      <c r="F2951" s="5">
        <f>IF(A2951="","",VLOOKUP($A2951,超越经验表!$A:$F,6,)-VLOOKUP($A$3-1,超越经验表!$A:$F,6,))</f>
        <v>3.7152849370387048E+16</v>
      </c>
      <c r="G2951" s="5">
        <f>IF(A2951="","",VLOOKUP($A2951,超越经验表!$A:$G,7,)-VLOOKUP($A$3-1,超越经验表!$A:$G,7,))</f>
        <v>4399</v>
      </c>
      <c r="H2951" s="5">
        <f t="shared" si="140"/>
        <v>2950</v>
      </c>
    </row>
    <row r="2952" spans="1:8" x14ac:dyDescent="0.2">
      <c r="A2952" s="11">
        <f t="shared" si="141"/>
        <v>2951</v>
      </c>
      <c r="B2952" s="6" t="str">
        <f>IF(A2952="","",VLOOKUP($A2952,超越经验表!$A:$B,2,))</f>
        <v>26.8万亿</v>
      </c>
      <c r="C2952" s="6">
        <f>IF(A2952="","",VLOOKUP($A2952,超越经验表!$A:$C,3,))</f>
        <v>26800000000000</v>
      </c>
      <c r="D2952" s="6">
        <f>IF(A2952="","",VLOOKUP($A2952,超越经验表!$A:$D,4,))</f>
        <v>2</v>
      </c>
      <c r="E2952" s="6" t="str">
        <f t="shared" si="139"/>
        <v>3.72万兆</v>
      </c>
      <c r="F2952" s="6">
        <f>IF(A2952="","",VLOOKUP($A2952,超越经验表!$A:$F,6,)-VLOOKUP($A$3-1,超越经验表!$A:$F,6,))</f>
        <v>3.7179641370387048E+16</v>
      </c>
      <c r="G2952" s="6">
        <f>IF(A2952="","",VLOOKUP($A2952,超越经验表!$A:$G,7,)-VLOOKUP($A$3-1,超越经验表!$A:$G,7,))</f>
        <v>4401</v>
      </c>
      <c r="H2952" s="6">
        <f t="shared" si="140"/>
        <v>2951</v>
      </c>
    </row>
    <row r="2953" spans="1:8" x14ac:dyDescent="0.2">
      <c r="A2953" s="5">
        <f t="shared" si="141"/>
        <v>2952</v>
      </c>
      <c r="B2953" s="5" t="str">
        <f>IF(A2953="","",VLOOKUP($A2953,超越经验表!$A:$B,2,))</f>
        <v>26.81万亿</v>
      </c>
      <c r="C2953" s="5">
        <f>IF(A2953="","",VLOOKUP($A2953,超越经验表!$A:$C,3,))</f>
        <v>26808000000000</v>
      </c>
      <c r="D2953" s="5">
        <f>IF(A2953="","",VLOOKUP($A2953,超越经验表!$A:$D,4,))</f>
        <v>2</v>
      </c>
      <c r="E2953" s="5" t="str">
        <f t="shared" si="139"/>
        <v>3.72万兆</v>
      </c>
      <c r="F2953" s="5">
        <f>IF(A2953="","",VLOOKUP($A2953,超越经验表!$A:$F,6,)-VLOOKUP($A$3-1,超越经验表!$A:$F,6,))</f>
        <v>3.7206441370387048E+16</v>
      </c>
      <c r="G2953" s="5">
        <f>IF(A2953="","",VLOOKUP($A2953,超越经验表!$A:$G,7,)-VLOOKUP($A$3-1,超越经验表!$A:$G,7,))</f>
        <v>4403</v>
      </c>
      <c r="H2953" s="5">
        <f t="shared" si="140"/>
        <v>2952</v>
      </c>
    </row>
    <row r="2954" spans="1:8" x14ac:dyDescent="0.2">
      <c r="A2954" s="11">
        <f t="shared" si="141"/>
        <v>2953</v>
      </c>
      <c r="B2954" s="6" t="str">
        <f>IF(A2954="","",VLOOKUP($A2954,超越经验表!$A:$B,2,))</f>
        <v>26.82万亿</v>
      </c>
      <c r="C2954" s="6">
        <f>IF(A2954="","",VLOOKUP($A2954,超越经验表!$A:$C,3,))</f>
        <v>26816000000000</v>
      </c>
      <c r="D2954" s="6">
        <f>IF(A2954="","",VLOOKUP($A2954,超越经验表!$A:$D,4,))</f>
        <v>2</v>
      </c>
      <c r="E2954" s="6" t="str">
        <f t="shared" si="139"/>
        <v>3.72万兆</v>
      </c>
      <c r="F2954" s="6">
        <f>IF(A2954="","",VLOOKUP($A2954,超越经验表!$A:$F,6,)-VLOOKUP($A$3-1,超越经验表!$A:$F,6,))</f>
        <v>3.7233249370387048E+16</v>
      </c>
      <c r="G2954" s="6">
        <f>IF(A2954="","",VLOOKUP($A2954,超越经验表!$A:$G,7,)-VLOOKUP($A$3-1,超越经验表!$A:$G,7,))</f>
        <v>4405</v>
      </c>
      <c r="H2954" s="6">
        <f t="shared" si="140"/>
        <v>2953</v>
      </c>
    </row>
    <row r="2955" spans="1:8" x14ac:dyDescent="0.2">
      <c r="A2955" s="5">
        <f t="shared" si="141"/>
        <v>2954</v>
      </c>
      <c r="B2955" s="5" t="str">
        <f>IF(A2955="","",VLOOKUP($A2955,超越经验表!$A:$B,2,))</f>
        <v>26.82万亿</v>
      </c>
      <c r="C2955" s="5">
        <f>IF(A2955="","",VLOOKUP($A2955,超越经验表!$A:$C,3,))</f>
        <v>26824000000000</v>
      </c>
      <c r="D2955" s="5">
        <f>IF(A2955="","",VLOOKUP($A2955,超越经验表!$A:$D,4,))</f>
        <v>2</v>
      </c>
      <c r="E2955" s="5" t="str">
        <f t="shared" si="139"/>
        <v>3.73万兆</v>
      </c>
      <c r="F2955" s="5">
        <f>IF(A2955="","",VLOOKUP($A2955,超越经验表!$A:$F,6,)-VLOOKUP($A$3-1,超越经验表!$A:$F,6,))</f>
        <v>3.7260065370387048E+16</v>
      </c>
      <c r="G2955" s="5">
        <f>IF(A2955="","",VLOOKUP($A2955,超越经验表!$A:$G,7,)-VLOOKUP($A$3-1,超越经验表!$A:$G,7,))</f>
        <v>4407</v>
      </c>
      <c r="H2955" s="5">
        <f t="shared" si="140"/>
        <v>2954</v>
      </c>
    </row>
    <row r="2956" spans="1:8" x14ac:dyDescent="0.2">
      <c r="A2956" s="11">
        <f t="shared" si="141"/>
        <v>2955</v>
      </c>
      <c r="B2956" s="6" t="str">
        <f>IF(A2956="","",VLOOKUP($A2956,超越经验表!$A:$B,2,))</f>
        <v>26.83万亿</v>
      </c>
      <c r="C2956" s="6">
        <f>IF(A2956="","",VLOOKUP($A2956,超越经验表!$A:$C,3,))</f>
        <v>26832000000000</v>
      </c>
      <c r="D2956" s="6">
        <f>IF(A2956="","",VLOOKUP($A2956,超越经验表!$A:$D,4,))</f>
        <v>2</v>
      </c>
      <c r="E2956" s="6" t="str">
        <f t="shared" si="139"/>
        <v>3.73万兆</v>
      </c>
      <c r="F2956" s="6">
        <f>IF(A2956="","",VLOOKUP($A2956,超越经验表!$A:$F,6,)-VLOOKUP($A$3-1,超越经验表!$A:$F,6,))</f>
        <v>3.7286889370387048E+16</v>
      </c>
      <c r="G2956" s="6">
        <f>IF(A2956="","",VLOOKUP($A2956,超越经验表!$A:$G,7,)-VLOOKUP($A$3-1,超越经验表!$A:$G,7,))</f>
        <v>4409</v>
      </c>
      <c r="H2956" s="6">
        <f t="shared" si="140"/>
        <v>2955</v>
      </c>
    </row>
    <row r="2957" spans="1:8" x14ac:dyDescent="0.2">
      <c r="A2957" s="5">
        <f t="shared" si="141"/>
        <v>2956</v>
      </c>
      <c r="B2957" s="5" t="str">
        <f>IF(A2957="","",VLOOKUP($A2957,超越经验表!$A:$B,2,))</f>
        <v>26.84万亿</v>
      </c>
      <c r="C2957" s="5">
        <f>IF(A2957="","",VLOOKUP($A2957,超越经验表!$A:$C,3,))</f>
        <v>26840000000000</v>
      </c>
      <c r="D2957" s="5">
        <f>IF(A2957="","",VLOOKUP($A2957,超越经验表!$A:$D,4,))</f>
        <v>2</v>
      </c>
      <c r="E2957" s="5" t="str">
        <f t="shared" si="139"/>
        <v>3.73万兆</v>
      </c>
      <c r="F2957" s="5">
        <f>IF(A2957="","",VLOOKUP($A2957,超越经验表!$A:$F,6,)-VLOOKUP($A$3-1,超越经验表!$A:$F,6,))</f>
        <v>3.7313721370387048E+16</v>
      </c>
      <c r="G2957" s="5">
        <f>IF(A2957="","",VLOOKUP($A2957,超越经验表!$A:$G,7,)-VLOOKUP($A$3-1,超越经验表!$A:$G,7,))</f>
        <v>4411</v>
      </c>
      <c r="H2957" s="5">
        <f t="shared" si="140"/>
        <v>2956</v>
      </c>
    </row>
    <row r="2958" spans="1:8" x14ac:dyDescent="0.2">
      <c r="A2958" s="11">
        <f t="shared" si="141"/>
        <v>2957</v>
      </c>
      <c r="B2958" s="6" t="str">
        <f>IF(A2958="","",VLOOKUP($A2958,超越经验表!$A:$B,2,))</f>
        <v>26.85万亿</v>
      </c>
      <c r="C2958" s="6">
        <f>IF(A2958="","",VLOOKUP($A2958,超越经验表!$A:$C,3,))</f>
        <v>26848000000000</v>
      </c>
      <c r="D2958" s="6">
        <f>IF(A2958="","",VLOOKUP($A2958,超越经验表!$A:$D,4,))</f>
        <v>2</v>
      </c>
      <c r="E2958" s="6" t="str">
        <f t="shared" si="139"/>
        <v>3.73万兆</v>
      </c>
      <c r="F2958" s="6">
        <f>IF(A2958="","",VLOOKUP($A2958,超越经验表!$A:$F,6,)-VLOOKUP($A$3-1,超越经验表!$A:$F,6,))</f>
        <v>3.7340561370387048E+16</v>
      </c>
      <c r="G2958" s="6">
        <f>IF(A2958="","",VLOOKUP($A2958,超越经验表!$A:$G,7,)-VLOOKUP($A$3-1,超越经验表!$A:$G,7,))</f>
        <v>4413</v>
      </c>
      <c r="H2958" s="6">
        <f t="shared" si="140"/>
        <v>2957</v>
      </c>
    </row>
    <row r="2959" spans="1:8" x14ac:dyDescent="0.2">
      <c r="A2959" s="5">
        <f t="shared" si="141"/>
        <v>2958</v>
      </c>
      <c r="B2959" s="5" t="str">
        <f>IF(A2959="","",VLOOKUP($A2959,超越经验表!$A:$B,2,))</f>
        <v>26.86万亿</v>
      </c>
      <c r="C2959" s="5">
        <f>IF(A2959="","",VLOOKUP($A2959,超越经验表!$A:$C,3,))</f>
        <v>26856000000000</v>
      </c>
      <c r="D2959" s="5">
        <f>IF(A2959="","",VLOOKUP($A2959,超越经验表!$A:$D,4,))</f>
        <v>2</v>
      </c>
      <c r="E2959" s="5" t="str">
        <f t="shared" si="139"/>
        <v>3.74万兆</v>
      </c>
      <c r="F2959" s="5">
        <f>IF(A2959="","",VLOOKUP($A2959,超越经验表!$A:$F,6,)-VLOOKUP($A$3-1,超越经验表!$A:$F,6,))</f>
        <v>3.7367409370387048E+16</v>
      </c>
      <c r="G2959" s="5">
        <f>IF(A2959="","",VLOOKUP($A2959,超越经验表!$A:$G,7,)-VLOOKUP($A$3-1,超越经验表!$A:$G,7,))</f>
        <v>4415</v>
      </c>
      <c r="H2959" s="5">
        <f t="shared" si="140"/>
        <v>2958</v>
      </c>
    </row>
    <row r="2960" spans="1:8" x14ac:dyDescent="0.2">
      <c r="A2960" s="11">
        <f t="shared" si="141"/>
        <v>2959</v>
      </c>
      <c r="B2960" s="6" t="str">
        <f>IF(A2960="","",VLOOKUP($A2960,超越经验表!$A:$B,2,))</f>
        <v>26.86万亿</v>
      </c>
      <c r="C2960" s="6">
        <f>IF(A2960="","",VLOOKUP($A2960,超越经验表!$A:$C,3,))</f>
        <v>26864000000000</v>
      </c>
      <c r="D2960" s="6">
        <f>IF(A2960="","",VLOOKUP($A2960,超越经验表!$A:$D,4,))</f>
        <v>2</v>
      </c>
      <c r="E2960" s="6" t="str">
        <f t="shared" si="139"/>
        <v>3.74万兆</v>
      </c>
      <c r="F2960" s="6">
        <f>IF(A2960="","",VLOOKUP($A2960,超越经验表!$A:$F,6,)-VLOOKUP($A$3-1,超越经验表!$A:$F,6,))</f>
        <v>3.7394265370387048E+16</v>
      </c>
      <c r="G2960" s="6">
        <f>IF(A2960="","",VLOOKUP($A2960,超越经验表!$A:$G,7,)-VLOOKUP($A$3-1,超越经验表!$A:$G,7,))</f>
        <v>4417</v>
      </c>
      <c r="H2960" s="6">
        <f t="shared" si="140"/>
        <v>2959</v>
      </c>
    </row>
    <row r="2961" spans="1:8" x14ac:dyDescent="0.2">
      <c r="A2961" s="5">
        <f t="shared" si="141"/>
        <v>2960</v>
      </c>
      <c r="B2961" s="5" t="str">
        <f>IF(A2961="","",VLOOKUP($A2961,超越经验表!$A:$B,2,))</f>
        <v>26.87万亿</v>
      </c>
      <c r="C2961" s="5">
        <f>IF(A2961="","",VLOOKUP($A2961,超越经验表!$A:$C,3,))</f>
        <v>26872000000000</v>
      </c>
      <c r="D2961" s="5">
        <f>IF(A2961="","",VLOOKUP($A2961,超越经验表!$A:$D,4,))</f>
        <v>2</v>
      </c>
      <c r="E2961" s="5" t="str">
        <f t="shared" si="139"/>
        <v>3.74万兆</v>
      </c>
      <c r="F2961" s="5">
        <f>IF(A2961="","",VLOOKUP($A2961,超越经验表!$A:$F,6,)-VLOOKUP($A$3-1,超越经验表!$A:$F,6,))</f>
        <v>3.7421129370387048E+16</v>
      </c>
      <c r="G2961" s="5">
        <f>IF(A2961="","",VLOOKUP($A2961,超越经验表!$A:$G,7,)-VLOOKUP($A$3-1,超越经验表!$A:$G,7,))</f>
        <v>4419</v>
      </c>
      <c r="H2961" s="5">
        <f t="shared" si="140"/>
        <v>2960</v>
      </c>
    </row>
    <row r="2962" spans="1:8" x14ac:dyDescent="0.2">
      <c r="A2962" s="11">
        <f t="shared" si="141"/>
        <v>2961</v>
      </c>
      <c r="B2962" s="6" t="str">
        <f>IF(A2962="","",VLOOKUP($A2962,超越经验表!$A:$B,2,))</f>
        <v>26.88万亿</v>
      </c>
      <c r="C2962" s="6">
        <f>IF(A2962="","",VLOOKUP($A2962,超越经验表!$A:$C,3,))</f>
        <v>26880000000000</v>
      </c>
      <c r="D2962" s="6">
        <f>IF(A2962="","",VLOOKUP($A2962,超越经验表!$A:$D,4,))</f>
        <v>2</v>
      </c>
      <c r="E2962" s="6" t="str">
        <f t="shared" si="139"/>
        <v>3.74万兆</v>
      </c>
      <c r="F2962" s="6">
        <f>IF(A2962="","",VLOOKUP($A2962,超越经验表!$A:$F,6,)-VLOOKUP($A$3-1,超越经验表!$A:$F,6,))</f>
        <v>3.7448001370387048E+16</v>
      </c>
      <c r="G2962" s="6">
        <f>IF(A2962="","",VLOOKUP($A2962,超越经验表!$A:$G,7,)-VLOOKUP($A$3-1,超越经验表!$A:$G,7,))</f>
        <v>4421</v>
      </c>
      <c r="H2962" s="6">
        <f t="shared" si="140"/>
        <v>2961</v>
      </c>
    </row>
    <row r="2963" spans="1:8" x14ac:dyDescent="0.2">
      <c r="A2963" s="5">
        <f t="shared" si="141"/>
        <v>2962</v>
      </c>
      <c r="B2963" s="5" t="str">
        <f>IF(A2963="","",VLOOKUP($A2963,超越经验表!$A:$B,2,))</f>
        <v>26.89万亿</v>
      </c>
      <c r="C2963" s="5">
        <f>IF(A2963="","",VLOOKUP($A2963,超越经验表!$A:$C,3,))</f>
        <v>26888000000000</v>
      </c>
      <c r="D2963" s="5">
        <f>IF(A2963="","",VLOOKUP($A2963,超越经验表!$A:$D,4,))</f>
        <v>2</v>
      </c>
      <c r="E2963" s="5" t="str">
        <f t="shared" si="139"/>
        <v>3.75万兆</v>
      </c>
      <c r="F2963" s="5">
        <f>IF(A2963="","",VLOOKUP($A2963,超越经验表!$A:$F,6,)-VLOOKUP($A$3-1,超越经验表!$A:$F,6,))</f>
        <v>3.7474881370387048E+16</v>
      </c>
      <c r="G2963" s="5">
        <f>IF(A2963="","",VLOOKUP($A2963,超越经验表!$A:$G,7,)-VLOOKUP($A$3-1,超越经验表!$A:$G,7,))</f>
        <v>4423</v>
      </c>
      <c r="H2963" s="5">
        <f t="shared" si="140"/>
        <v>2962</v>
      </c>
    </row>
    <row r="2964" spans="1:8" x14ac:dyDescent="0.2">
      <c r="A2964" s="11">
        <f t="shared" si="141"/>
        <v>2963</v>
      </c>
      <c r="B2964" s="6" t="str">
        <f>IF(A2964="","",VLOOKUP($A2964,超越经验表!$A:$B,2,))</f>
        <v>26.9万亿</v>
      </c>
      <c r="C2964" s="6">
        <f>IF(A2964="","",VLOOKUP($A2964,超越经验表!$A:$C,3,))</f>
        <v>26896000000000</v>
      </c>
      <c r="D2964" s="6">
        <f>IF(A2964="","",VLOOKUP($A2964,超越经验表!$A:$D,4,))</f>
        <v>2</v>
      </c>
      <c r="E2964" s="6" t="str">
        <f t="shared" si="139"/>
        <v>3.75万兆</v>
      </c>
      <c r="F2964" s="6">
        <f>IF(A2964="","",VLOOKUP($A2964,超越经验表!$A:$F,6,)-VLOOKUP($A$3-1,超越经验表!$A:$F,6,))</f>
        <v>3.7501769370387048E+16</v>
      </c>
      <c r="G2964" s="6">
        <f>IF(A2964="","",VLOOKUP($A2964,超越经验表!$A:$G,7,)-VLOOKUP($A$3-1,超越经验表!$A:$G,7,))</f>
        <v>4425</v>
      </c>
      <c r="H2964" s="6">
        <f t="shared" si="140"/>
        <v>2963</v>
      </c>
    </row>
    <row r="2965" spans="1:8" x14ac:dyDescent="0.2">
      <c r="A2965" s="5">
        <f t="shared" si="141"/>
        <v>2964</v>
      </c>
      <c r="B2965" s="5" t="str">
        <f>IF(A2965="","",VLOOKUP($A2965,超越经验表!$A:$B,2,))</f>
        <v>26.9万亿</v>
      </c>
      <c r="C2965" s="5">
        <f>IF(A2965="","",VLOOKUP($A2965,超越经验表!$A:$C,3,))</f>
        <v>26904000000000</v>
      </c>
      <c r="D2965" s="5">
        <f>IF(A2965="","",VLOOKUP($A2965,超越经验表!$A:$D,4,))</f>
        <v>2</v>
      </c>
      <c r="E2965" s="5" t="str">
        <f t="shared" si="139"/>
        <v>3.75万兆</v>
      </c>
      <c r="F2965" s="5">
        <f>IF(A2965="","",VLOOKUP($A2965,超越经验表!$A:$F,6,)-VLOOKUP($A$3-1,超越经验表!$A:$F,6,))</f>
        <v>3.7528665370387048E+16</v>
      </c>
      <c r="G2965" s="5">
        <f>IF(A2965="","",VLOOKUP($A2965,超越经验表!$A:$G,7,)-VLOOKUP($A$3-1,超越经验表!$A:$G,7,))</f>
        <v>4427</v>
      </c>
      <c r="H2965" s="5">
        <f t="shared" si="140"/>
        <v>2964</v>
      </c>
    </row>
    <row r="2966" spans="1:8" x14ac:dyDescent="0.2">
      <c r="A2966" s="11">
        <f t="shared" si="141"/>
        <v>2965</v>
      </c>
      <c r="B2966" s="6" t="str">
        <f>IF(A2966="","",VLOOKUP($A2966,超越经验表!$A:$B,2,))</f>
        <v>26.91万亿</v>
      </c>
      <c r="C2966" s="6">
        <f>IF(A2966="","",VLOOKUP($A2966,超越经验表!$A:$C,3,))</f>
        <v>26912000000000</v>
      </c>
      <c r="D2966" s="6">
        <f>IF(A2966="","",VLOOKUP($A2966,超越经验表!$A:$D,4,))</f>
        <v>2</v>
      </c>
      <c r="E2966" s="6" t="str">
        <f t="shared" si="139"/>
        <v>3.76万兆</v>
      </c>
      <c r="F2966" s="6">
        <f>IF(A2966="","",VLOOKUP($A2966,超越经验表!$A:$F,6,)-VLOOKUP($A$3-1,超越经验表!$A:$F,6,))</f>
        <v>3.7555569370387048E+16</v>
      </c>
      <c r="G2966" s="6">
        <f>IF(A2966="","",VLOOKUP($A2966,超越经验表!$A:$G,7,)-VLOOKUP($A$3-1,超越经验表!$A:$G,7,))</f>
        <v>4429</v>
      </c>
      <c r="H2966" s="6">
        <f t="shared" si="140"/>
        <v>2965</v>
      </c>
    </row>
    <row r="2967" spans="1:8" x14ac:dyDescent="0.2">
      <c r="A2967" s="5">
        <f t="shared" si="141"/>
        <v>2966</v>
      </c>
      <c r="B2967" s="5" t="str">
        <f>IF(A2967="","",VLOOKUP($A2967,超越经验表!$A:$B,2,))</f>
        <v>26.92万亿</v>
      </c>
      <c r="C2967" s="5">
        <f>IF(A2967="","",VLOOKUP($A2967,超越经验表!$A:$C,3,))</f>
        <v>26920000000000</v>
      </c>
      <c r="D2967" s="5">
        <f>IF(A2967="","",VLOOKUP($A2967,超越经验表!$A:$D,4,))</f>
        <v>2</v>
      </c>
      <c r="E2967" s="5" t="str">
        <f t="shared" si="139"/>
        <v>3.76万兆</v>
      </c>
      <c r="F2967" s="5">
        <f>IF(A2967="","",VLOOKUP($A2967,超越经验表!$A:$F,6,)-VLOOKUP($A$3-1,超越经验表!$A:$F,6,))</f>
        <v>3.7582481370387048E+16</v>
      </c>
      <c r="G2967" s="5">
        <f>IF(A2967="","",VLOOKUP($A2967,超越经验表!$A:$G,7,)-VLOOKUP($A$3-1,超越经验表!$A:$G,7,))</f>
        <v>4431</v>
      </c>
      <c r="H2967" s="5">
        <f t="shared" si="140"/>
        <v>2966</v>
      </c>
    </row>
    <row r="2968" spans="1:8" x14ac:dyDescent="0.2">
      <c r="A2968" s="11">
        <f t="shared" si="141"/>
        <v>2967</v>
      </c>
      <c r="B2968" s="6" t="str">
        <f>IF(A2968="","",VLOOKUP($A2968,超越经验表!$A:$B,2,))</f>
        <v>26.93万亿</v>
      </c>
      <c r="C2968" s="6">
        <f>IF(A2968="","",VLOOKUP($A2968,超越经验表!$A:$C,3,))</f>
        <v>26928000000000</v>
      </c>
      <c r="D2968" s="6">
        <f>IF(A2968="","",VLOOKUP($A2968,超越经验表!$A:$D,4,))</f>
        <v>2</v>
      </c>
      <c r="E2968" s="6" t="str">
        <f t="shared" si="139"/>
        <v>3.76万兆</v>
      </c>
      <c r="F2968" s="6">
        <f>IF(A2968="","",VLOOKUP($A2968,超越经验表!$A:$F,6,)-VLOOKUP($A$3-1,超越经验表!$A:$F,6,))</f>
        <v>3.7609401370387048E+16</v>
      </c>
      <c r="G2968" s="6">
        <f>IF(A2968="","",VLOOKUP($A2968,超越经验表!$A:$G,7,)-VLOOKUP($A$3-1,超越经验表!$A:$G,7,))</f>
        <v>4433</v>
      </c>
      <c r="H2968" s="6">
        <f t="shared" si="140"/>
        <v>2967</v>
      </c>
    </row>
    <row r="2969" spans="1:8" x14ac:dyDescent="0.2">
      <c r="A2969" s="5">
        <f t="shared" si="141"/>
        <v>2968</v>
      </c>
      <c r="B2969" s="5" t="str">
        <f>IF(A2969="","",VLOOKUP($A2969,超越经验表!$A:$B,2,))</f>
        <v>26.94万亿</v>
      </c>
      <c r="C2969" s="5">
        <f>IF(A2969="","",VLOOKUP($A2969,超越经验表!$A:$C,3,))</f>
        <v>26936000000000</v>
      </c>
      <c r="D2969" s="5">
        <f>IF(A2969="","",VLOOKUP($A2969,超越经验表!$A:$D,4,))</f>
        <v>2</v>
      </c>
      <c r="E2969" s="5" t="str">
        <f t="shared" si="139"/>
        <v>3.76万兆</v>
      </c>
      <c r="F2969" s="5">
        <f>IF(A2969="","",VLOOKUP($A2969,超越经验表!$A:$F,6,)-VLOOKUP($A$3-1,超越经验表!$A:$F,6,))</f>
        <v>3.7636329370387048E+16</v>
      </c>
      <c r="G2969" s="5">
        <f>IF(A2969="","",VLOOKUP($A2969,超越经验表!$A:$G,7,)-VLOOKUP($A$3-1,超越经验表!$A:$G,7,))</f>
        <v>4435</v>
      </c>
      <c r="H2969" s="5">
        <f t="shared" si="140"/>
        <v>2968</v>
      </c>
    </row>
    <row r="2970" spans="1:8" x14ac:dyDescent="0.2">
      <c r="A2970" s="11">
        <f t="shared" si="141"/>
        <v>2969</v>
      </c>
      <c r="B2970" s="6" t="str">
        <f>IF(A2970="","",VLOOKUP($A2970,超越经验表!$A:$B,2,))</f>
        <v>26.94万亿</v>
      </c>
      <c r="C2970" s="6">
        <f>IF(A2970="","",VLOOKUP($A2970,超越经验表!$A:$C,3,))</f>
        <v>26944000000000</v>
      </c>
      <c r="D2970" s="6">
        <f>IF(A2970="","",VLOOKUP($A2970,超越经验表!$A:$D,4,))</f>
        <v>2</v>
      </c>
      <c r="E2970" s="6" t="str">
        <f t="shared" si="139"/>
        <v>3.77万兆</v>
      </c>
      <c r="F2970" s="6">
        <f>IF(A2970="","",VLOOKUP($A2970,超越经验表!$A:$F,6,)-VLOOKUP($A$3-1,超越经验表!$A:$F,6,))</f>
        <v>3.7663265370387048E+16</v>
      </c>
      <c r="G2970" s="6">
        <f>IF(A2970="","",VLOOKUP($A2970,超越经验表!$A:$G,7,)-VLOOKUP($A$3-1,超越经验表!$A:$G,7,))</f>
        <v>4437</v>
      </c>
      <c r="H2970" s="6">
        <f t="shared" si="140"/>
        <v>2969</v>
      </c>
    </row>
    <row r="2971" spans="1:8" x14ac:dyDescent="0.2">
      <c r="A2971" s="5">
        <f t="shared" si="141"/>
        <v>2970</v>
      </c>
      <c r="B2971" s="5" t="str">
        <f>IF(A2971="","",VLOOKUP($A2971,超越经验表!$A:$B,2,))</f>
        <v>26.95万亿</v>
      </c>
      <c r="C2971" s="5">
        <f>IF(A2971="","",VLOOKUP($A2971,超越经验表!$A:$C,3,))</f>
        <v>26952000000000</v>
      </c>
      <c r="D2971" s="5">
        <f>IF(A2971="","",VLOOKUP($A2971,超越经验表!$A:$D,4,))</f>
        <v>2</v>
      </c>
      <c r="E2971" s="5" t="str">
        <f t="shared" si="139"/>
        <v>3.77万兆</v>
      </c>
      <c r="F2971" s="5">
        <f>IF(A2971="","",VLOOKUP($A2971,超越经验表!$A:$F,6,)-VLOOKUP($A$3-1,超越经验表!$A:$F,6,))</f>
        <v>3.7690209370387048E+16</v>
      </c>
      <c r="G2971" s="5">
        <f>IF(A2971="","",VLOOKUP($A2971,超越经验表!$A:$G,7,)-VLOOKUP($A$3-1,超越经验表!$A:$G,7,))</f>
        <v>4439</v>
      </c>
      <c r="H2971" s="5">
        <f t="shared" si="140"/>
        <v>2970</v>
      </c>
    </row>
    <row r="2972" spans="1:8" x14ac:dyDescent="0.2">
      <c r="A2972" s="11">
        <f t="shared" si="141"/>
        <v>2971</v>
      </c>
      <c r="B2972" s="6" t="str">
        <f>IF(A2972="","",VLOOKUP($A2972,超越经验表!$A:$B,2,))</f>
        <v>26.96万亿</v>
      </c>
      <c r="C2972" s="6">
        <f>IF(A2972="","",VLOOKUP($A2972,超越经验表!$A:$C,3,))</f>
        <v>26960000000000</v>
      </c>
      <c r="D2972" s="6">
        <f>IF(A2972="","",VLOOKUP($A2972,超越经验表!$A:$D,4,))</f>
        <v>2</v>
      </c>
      <c r="E2972" s="6" t="str">
        <f t="shared" si="139"/>
        <v>3.77万兆</v>
      </c>
      <c r="F2972" s="6">
        <f>IF(A2972="","",VLOOKUP($A2972,超越经验表!$A:$F,6,)-VLOOKUP($A$3-1,超越经验表!$A:$F,6,))</f>
        <v>3.7717161370387048E+16</v>
      </c>
      <c r="G2972" s="6">
        <f>IF(A2972="","",VLOOKUP($A2972,超越经验表!$A:$G,7,)-VLOOKUP($A$3-1,超越经验表!$A:$G,7,))</f>
        <v>4441</v>
      </c>
      <c r="H2972" s="6">
        <f t="shared" si="140"/>
        <v>2971</v>
      </c>
    </row>
    <row r="2973" spans="1:8" x14ac:dyDescent="0.2">
      <c r="A2973" s="5">
        <f t="shared" si="141"/>
        <v>2972</v>
      </c>
      <c r="B2973" s="5" t="str">
        <f>IF(A2973="","",VLOOKUP($A2973,超越经验表!$A:$B,2,))</f>
        <v>26.97万亿</v>
      </c>
      <c r="C2973" s="5">
        <f>IF(A2973="","",VLOOKUP($A2973,超越经验表!$A:$C,3,))</f>
        <v>26968000000000</v>
      </c>
      <c r="D2973" s="5">
        <f>IF(A2973="","",VLOOKUP($A2973,超越经验表!$A:$D,4,))</f>
        <v>2</v>
      </c>
      <c r="E2973" s="5" t="str">
        <f t="shared" si="139"/>
        <v>3.77万兆</v>
      </c>
      <c r="F2973" s="5">
        <f>IF(A2973="","",VLOOKUP($A2973,超越经验表!$A:$F,6,)-VLOOKUP($A$3-1,超越经验表!$A:$F,6,))</f>
        <v>3.7744121370387048E+16</v>
      </c>
      <c r="G2973" s="5">
        <f>IF(A2973="","",VLOOKUP($A2973,超越经验表!$A:$G,7,)-VLOOKUP($A$3-1,超越经验表!$A:$G,7,))</f>
        <v>4443</v>
      </c>
      <c r="H2973" s="5">
        <f t="shared" si="140"/>
        <v>2972</v>
      </c>
    </row>
    <row r="2974" spans="1:8" x14ac:dyDescent="0.2">
      <c r="A2974" s="11">
        <f t="shared" si="141"/>
        <v>2973</v>
      </c>
      <c r="B2974" s="6" t="str">
        <f>IF(A2974="","",VLOOKUP($A2974,超越经验表!$A:$B,2,))</f>
        <v>26.98万亿</v>
      </c>
      <c r="C2974" s="6">
        <f>IF(A2974="","",VLOOKUP($A2974,超越经验表!$A:$C,3,))</f>
        <v>26976000000000</v>
      </c>
      <c r="D2974" s="6">
        <f>IF(A2974="","",VLOOKUP($A2974,超越经验表!$A:$D,4,))</f>
        <v>2</v>
      </c>
      <c r="E2974" s="6" t="str">
        <f t="shared" si="139"/>
        <v>3.78万兆</v>
      </c>
      <c r="F2974" s="6">
        <f>IF(A2974="","",VLOOKUP($A2974,超越经验表!$A:$F,6,)-VLOOKUP($A$3-1,超越经验表!$A:$F,6,))</f>
        <v>3.7771089370387048E+16</v>
      </c>
      <c r="G2974" s="6">
        <f>IF(A2974="","",VLOOKUP($A2974,超越经验表!$A:$G,7,)-VLOOKUP($A$3-1,超越经验表!$A:$G,7,))</f>
        <v>4445</v>
      </c>
      <c r="H2974" s="6">
        <f t="shared" si="140"/>
        <v>2973</v>
      </c>
    </row>
    <row r="2975" spans="1:8" x14ac:dyDescent="0.2">
      <c r="A2975" s="5">
        <f t="shared" si="141"/>
        <v>2974</v>
      </c>
      <c r="B2975" s="5" t="str">
        <f>IF(A2975="","",VLOOKUP($A2975,超越经验表!$A:$B,2,))</f>
        <v>26.98万亿</v>
      </c>
      <c r="C2975" s="5">
        <f>IF(A2975="","",VLOOKUP($A2975,超越经验表!$A:$C,3,))</f>
        <v>26984000000000</v>
      </c>
      <c r="D2975" s="5">
        <f>IF(A2975="","",VLOOKUP($A2975,超越经验表!$A:$D,4,))</f>
        <v>2</v>
      </c>
      <c r="E2975" s="5" t="str">
        <f t="shared" si="139"/>
        <v>3.78万兆</v>
      </c>
      <c r="F2975" s="5">
        <f>IF(A2975="","",VLOOKUP($A2975,超越经验表!$A:$F,6,)-VLOOKUP($A$3-1,超越经验表!$A:$F,6,))</f>
        <v>3.7798065370387048E+16</v>
      </c>
      <c r="G2975" s="5">
        <f>IF(A2975="","",VLOOKUP($A2975,超越经验表!$A:$G,7,)-VLOOKUP($A$3-1,超越经验表!$A:$G,7,))</f>
        <v>4447</v>
      </c>
      <c r="H2975" s="5">
        <f t="shared" si="140"/>
        <v>2974</v>
      </c>
    </row>
    <row r="2976" spans="1:8" x14ac:dyDescent="0.2">
      <c r="A2976" s="11">
        <f t="shared" si="141"/>
        <v>2975</v>
      </c>
      <c r="B2976" s="6" t="str">
        <f>IF(A2976="","",VLOOKUP($A2976,超越经验表!$A:$B,2,))</f>
        <v>26.99万亿</v>
      </c>
      <c r="C2976" s="6">
        <f>IF(A2976="","",VLOOKUP($A2976,超越经验表!$A:$C,3,))</f>
        <v>26992000000000</v>
      </c>
      <c r="D2976" s="6">
        <f>IF(A2976="","",VLOOKUP($A2976,超越经验表!$A:$D,4,))</f>
        <v>2</v>
      </c>
      <c r="E2976" s="6" t="str">
        <f t="shared" si="139"/>
        <v>3.78万兆</v>
      </c>
      <c r="F2976" s="6">
        <f>IF(A2976="","",VLOOKUP($A2976,超越经验表!$A:$F,6,)-VLOOKUP($A$3-1,超越经验表!$A:$F,6,))</f>
        <v>3.7825049370387048E+16</v>
      </c>
      <c r="G2976" s="6">
        <f>IF(A2976="","",VLOOKUP($A2976,超越经验表!$A:$G,7,)-VLOOKUP($A$3-1,超越经验表!$A:$G,7,))</f>
        <v>4449</v>
      </c>
      <c r="H2976" s="6">
        <f t="shared" si="140"/>
        <v>2975</v>
      </c>
    </row>
    <row r="2977" spans="1:8" x14ac:dyDescent="0.2">
      <c r="A2977" s="5">
        <f t="shared" si="141"/>
        <v>2976</v>
      </c>
      <c r="B2977" s="5" t="str">
        <f>IF(A2977="","",VLOOKUP($A2977,超越经验表!$A:$B,2,))</f>
        <v>27万亿</v>
      </c>
      <c r="C2977" s="5">
        <f>IF(A2977="","",VLOOKUP($A2977,超越经验表!$A:$C,3,))</f>
        <v>27000000000000</v>
      </c>
      <c r="D2977" s="5">
        <f>IF(A2977="","",VLOOKUP($A2977,超越经验表!$A:$D,4,))</f>
        <v>2</v>
      </c>
      <c r="E2977" s="5" t="str">
        <f t="shared" si="139"/>
        <v>3.79万兆</v>
      </c>
      <c r="F2977" s="5">
        <f>IF(A2977="","",VLOOKUP($A2977,超越经验表!$A:$F,6,)-VLOOKUP($A$3-1,超越经验表!$A:$F,6,))</f>
        <v>3.7852041370387048E+16</v>
      </c>
      <c r="G2977" s="5">
        <f>IF(A2977="","",VLOOKUP($A2977,超越经验表!$A:$G,7,)-VLOOKUP($A$3-1,超越经验表!$A:$G,7,))</f>
        <v>4451</v>
      </c>
      <c r="H2977" s="5">
        <f t="shared" si="140"/>
        <v>2976</v>
      </c>
    </row>
    <row r="2978" spans="1:8" x14ac:dyDescent="0.2">
      <c r="A2978" s="11">
        <f t="shared" si="141"/>
        <v>2977</v>
      </c>
      <c r="B2978" s="6" t="str">
        <f>IF(A2978="","",VLOOKUP($A2978,超越经验表!$A:$B,2,))</f>
        <v>27.01万亿</v>
      </c>
      <c r="C2978" s="6">
        <f>IF(A2978="","",VLOOKUP($A2978,超越经验表!$A:$C,3,))</f>
        <v>27008000000000</v>
      </c>
      <c r="D2978" s="6">
        <f>IF(A2978="","",VLOOKUP($A2978,超越经验表!$A:$D,4,))</f>
        <v>2</v>
      </c>
      <c r="E2978" s="6" t="str">
        <f t="shared" si="139"/>
        <v>3.79万兆</v>
      </c>
      <c r="F2978" s="6">
        <f>IF(A2978="","",VLOOKUP($A2978,超越经验表!$A:$F,6,)-VLOOKUP($A$3-1,超越经验表!$A:$F,6,))</f>
        <v>3.7879041370387048E+16</v>
      </c>
      <c r="G2978" s="6">
        <f>IF(A2978="","",VLOOKUP($A2978,超越经验表!$A:$G,7,)-VLOOKUP($A$3-1,超越经验表!$A:$G,7,))</f>
        <v>4453</v>
      </c>
      <c r="H2978" s="6">
        <f t="shared" si="140"/>
        <v>2977</v>
      </c>
    </row>
    <row r="2979" spans="1:8" x14ac:dyDescent="0.2">
      <c r="A2979" s="5">
        <f t="shared" si="141"/>
        <v>2978</v>
      </c>
      <c r="B2979" s="5" t="str">
        <f>IF(A2979="","",VLOOKUP($A2979,超越经验表!$A:$B,2,))</f>
        <v>27.02万亿</v>
      </c>
      <c r="C2979" s="5">
        <f>IF(A2979="","",VLOOKUP($A2979,超越经验表!$A:$C,3,))</f>
        <v>27016000000000</v>
      </c>
      <c r="D2979" s="5">
        <f>IF(A2979="","",VLOOKUP($A2979,超越经验表!$A:$D,4,))</f>
        <v>2</v>
      </c>
      <c r="E2979" s="5" t="str">
        <f t="shared" si="139"/>
        <v>3.79万兆</v>
      </c>
      <c r="F2979" s="5">
        <f>IF(A2979="","",VLOOKUP($A2979,超越经验表!$A:$F,6,)-VLOOKUP($A$3-1,超越经验表!$A:$F,6,))</f>
        <v>3.7906049370387048E+16</v>
      </c>
      <c r="G2979" s="5">
        <f>IF(A2979="","",VLOOKUP($A2979,超越经验表!$A:$G,7,)-VLOOKUP($A$3-1,超越经验表!$A:$G,7,))</f>
        <v>4455</v>
      </c>
      <c r="H2979" s="5">
        <f t="shared" si="140"/>
        <v>2978</v>
      </c>
    </row>
    <row r="2980" spans="1:8" x14ac:dyDescent="0.2">
      <c r="A2980" s="11">
        <f t="shared" si="141"/>
        <v>2979</v>
      </c>
      <c r="B2980" s="6" t="str">
        <f>IF(A2980="","",VLOOKUP($A2980,超越经验表!$A:$B,2,))</f>
        <v>27.02万亿</v>
      </c>
      <c r="C2980" s="6">
        <f>IF(A2980="","",VLOOKUP($A2980,超越经验表!$A:$C,3,))</f>
        <v>27024000000000</v>
      </c>
      <c r="D2980" s="6">
        <f>IF(A2980="","",VLOOKUP($A2980,超越经验表!$A:$D,4,))</f>
        <v>2</v>
      </c>
      <c r="E2980" s="6" t="str">
        <f t="shared" si="139"/>
        <v>3.79万兆</v>
      </c>
      <c r="F2980" s="6">
        <f>IF(A2980="","",VLOOKUP($A2980,超越经验表!$A:$F,6,)-VLOOKUP($A$3-1,超越经验表!$A:$F,6,))</f>
        <v>3.7933065370387048E+16</v>
      </c>
      <c r="G2980" s="6">
        <f>IF(A2980="","",VLOOKUP($A2980,超越经验表!$A:$G,7,)-VLOOKUP($A$3-1,超越经验表!$A:$G,7,))</f>
        <v>4457</v>
      </c>
      <c r="H2980" s="6">
        <f t="shared" si="140"/>
        <v>2979</v>
      </c>
    </row>
    <row r="2981" spans="1:8" x14ac:dyDescent="0.2">
      <c r="A2981" s="5">
        <f t="shared" si="141"/>
        <v>2980</v>
      </c>
      <c r="B2981" s="5" t="str">
        <f>IF(A2981="","",VLOOKUP($A2981,超越经验表!$A:$B,2,))</f>
        <v>27.03万亿</v>
      </c>
      <c r="C2981" s="5">
        <f>IF(A2981="","",VLOOKUP($A2981,超越经验表!$A:$C,3,))</f>
        <v>27032000000000</v>
      </c>
      <c r="D2981" s="5">
        <f>IF(A2981="","",VLOOKUP($A2981,超越经验表!$A:$D,4,))</f>
        <v>2</v>
      </c>
      <c r="E2981" s="5" t="str">
        <f t="shared" si="139"/>
        <v>3.8万兆</v>
      </c>
      <c r="F2981" s="5">
        <f>IF(A2981="","",VLOOKUP($A2981,超越经验表!$A:$F,6,)-VLOOKUP($A$3-1,超越经验表!$A:$F,6,))</f>
        <v>3.7960089370387048E+16</v>
      </c>
      <c r="G2981" s="5">
        <f>IF(A2981="","",VLOOKUP($A2981,超越经验表!$A:$G,7,)-VLOOKUP($A$3-1,超越经验表!$A:$G,7,))</f>
        <v>4459</v>
      </c>
      <c r="H2981" s="5">
        <f t="shared" si="140"/>
        <v>2980</v>
      </c>
    </row>
    <row r="2982" spans="1:8" x14ac:dyDescent="0.2">
      <c r="A2982" s="11">
        <f t="shared" si="141"/>
        <v>2981</v>
      </c>
      <c r="B2982" s="6" t="str">
        <f>IF(A2982="","",VLOOKUP($A2982,超越经验表!$A:$B,2,))</f>
        <v>27.04万亿</v>
      </c>
      <c r="C2982" s="6">
        <f>IF(A2982="","",VLOOKUP($A2982,超越经验表!$A:$C,3,))</f>
        <v>27040000000000</v>
      </c>
      <c r="D2982" s="6">
        <f>IF(A2982="","",VLOOKUP($A2982,超越经验表!$A:$D,4,))</f>
        <v>2</v>
      </c>
      <c r="E2982" s="6" t="str">
        <f t="shared" si="139"/>
        <v>3.8万兆</v>
      </c>
      <c r="F2982" s="6">
        <f>IF(A2982="","",VLOOKUP($A2982,超越经验表!$A:$F,6,)-VLOOKUP($A$3-1,超越经验表!$A:$F,6,))</f>
        <v>3.7987121370387048E+16</v>
      </c>
      <c r="G2982" s="6">
        <f>IF(A2982="","",VLOOKUP($A2982,超越经验表!$A:$G,7,)-VLOOKUP($A$3-1,超越经验表!$A:$G,7,))</f>
        <v>4461</v>
      </c>
      <c r="H2982" s="6">
        <f t="shared" si="140"/>
        <v>2981</v>
      </c>
    </row>
    <row r="2983" spans="1:8" x14ac:dyDescent="0.2">
      <c r="A2983" s="5">
        <f t="shared" si="141"/>
        <v>2982</v>
      </c>
      <c r="B2983" s="5" t="str">
        <f>IF(A2983="","",VLOOKUP($A2983,超越经验表!$A:$B,2,))</f>
        <v>27.05万亿</v>
      </c>
      <c r="C2983" s="5">
        <f>IF(A2983="","",VLOOKUP($A2983,超越经验表!$A:$C,3,))</f>
        <v>27048000000000</v>
      </c>
      <c r="D2983" s="5">
        <f>IF(A2983="","",VLOOKUP($A2983,超越经验表!$A:$D,4,))</f>
        <v>2</v>
      </c>
      <c r="E2983" s="5" t="str">
        <f t="shared" si="139"/>
        <v>3.8万兆</v>
      </c>
      <c r="F2983" s="5">
        <f>IF(A2983="","",VLOOKUP($A2983,超越经验表!$A:$F,6,)-VLOOKUP($A$3-1,超越经验表!$A:$F,6,))</f>
        <v>3.8014161370387048E+16</v>
      </c>
      <c r="G2983" s="5">
        <f>IF(A2983="","",VLOOKUP($A2983,超越经验表!$A:$G,7,)-VLOOKUP($A$3-1,超越经验表!$A:$G,7,))</f>
        <v>4463</v>
      </c>
      <c r="H2983" s="5">
        <f t="shared" si="140"/>
        <v>2982</v>
      </c>
    </row>
    <row r="2984" spans="1:8" x14ac:dyDescent="0.2">
      <c r="A2984" s="11">
        <f t="shared" si="141"/>
        <v>2983</v>
      </c>
      <c r="B2984" s="6" t="str">
        <f>IF(A2984="","",VLOOKUP($A2984,超越经验表!$A:$B,2,))</f>
        <v>27.06万亿</v>
      </c>
      <c r="C2984" s="6">
        <f>IF(A2984="","",VLOOKUP($A2984,超越经验表!$A:$C,3,))</f>
        <v>27056000000000</v>
      </c>
      <c r="D2984" s="6">
        <f>IF(A2984="","",VLOOKUP($A2984,超越经验表!$A:$D,4,))</f>
        <v>2</v>
      </c>
      <c r="E2984" s="6" t="str">
        <f t="shared" si="139"/>
        <v>3.8万兆</v>
      </c>
      <c r="F2984" s="6">
        <f>IF(A2984="","",VLOOKUP($A2984,超越经验表!$A:$F,6,)-VLOOKUP($A$3-1,超越经验表!$A:$F,6,))</f>
        <v>3.8041209370387048E+16</v>
      </c>
      <c r="G2984" s="6">
        <f>IF(A2984="","",VLOOKUP($A2984,超越经验表!$A:$G,7,)-VLOOKUP($A$3-1,超越经验表!$A:$G,7,))</f>
        <v>4465</v>
      </c>
      <c r="H2984" s="6">
        <f t="shared" si="140"/>
        <v>2983</v>
      </c>
    </row>
    <row r="2985" spans="1:8" x14ac:dyDescent="0.2">
      <c r="A2985" s="5">
        <f t="shared" si="141"/>
        <v>2984</v>
      </c>
      <c r="B2985" s="5" t="str">
        <f>IF(A2985="","",VLOOKUP($A2985,超越经验表!$A:$B,2,))</f>
        <v>27.06万亿</v>
      </c>
      <c r="C2985" s="5">
        <f>IF(A2985="","",VLOOKUP($A2985,超越经验表!$A:$C,3,))</f>
        <v>27064000000000</v>
      </c>
      <c r="D2985" s="5">
        <f>IF(A2985="","",VLOOKUP($A2985,超越经验表!$A:$D,4,))</f>
        <v>2</v>
      </c>
      <c r="E2985" s="5" t="str">
        <f t="shared" si="139"/>
        <v>3.81万兆</v>
      </c>
      <c r="F2985" s="5">
        <f>IF(A2985="","",VLOOKUP($A2985,超越经验表!$A:$F,6,)-VLOOKUP($A$3-1,超越经验表!$A:$F,6,))</f>
        <v>3.8068265370387048E+16</v>
      </c>
      <c r="G2985" s="5">
        <f>IF(A2985="","",VLOOKUP($A2985,超越经验表!$A:$G,7,)-VLOOKUP($A$3-1,超越经验表!$A:$G,7,))</f>
        <v>4467</v>
      </c>
      <c r="H2985" s="5">
        <f t="shared" si="140"/>
        <v>2984</v>
      </c>
    </row>
    <row r="2986" spans="1:8" x14ac:dyDescent="0.2">
      <c r="A2986" s="11">
        <f t="shared" si="141"/>
        <v>2985</v>
      </c>
      <c r="B2986" s="6" t="str">
        <f>IF(A2986="","",VLOOKUP($A2986,超越经验表!$A:$B,2,))</f>
        <v>27.07万亿</v>
      </c>
      <c r="C2986" s="6">
        <f>IF(A2986="","",VLOOKUP($A2986,超越经验表!$A:$C,3,))</f>
        <v>27072000000000</v>
      </c>
      <c r="D2986" s="6">
        <f>IF(A2986="","",VLOOKUP($A2986,超越经验表!$A:$D,4,))</f>
        <v>2</v>
      </c>
      <c r="E2986" s="6" t="str">
        <f t="shared" si="139"/>
        <v>3.81万兆</v>
      </c>
      <c r="F2986" s="6">
        <f>IF(A2986="","",VLOOKUP($A2986,超越经验表!$A:$F,6,)-VLOOKUP($A$3-1,超越经验表!$A:$F,6,))</f>
        <v>3.8095329370387048E+16</v>
      </c>
      <c r="G2986" s="6">
        <f>IF(A2986="","",VLOOKUP($A2986,超越经验表!$A:$G,7,)-VLOOKUP($A$3-1,超越经验表!$A:$G,7,))</f>
        <v>4469</v>
      </c>
      <c r="H2986" s="6">
        <f t="shared" si="140"/>
        <v>2985</v>
      </c>
    </row>
    <row r="2987" spans="1:8" x14ac:dyDescent="0.2">
      <c r="A2987" s="5">
        <f t="shared" si="141"/>
        <v>2986</v>
      </c>
      <c r="B2987" s="5" t="str">
        <f>IF(A2987="","",VLOOKUP($A2987,超越经验表!$A:$B,2,))</f>
        <v>27.08万亿</v>
      </c>
      <c r="C2987" s="5">
        <f>IF(A2987="","",VLOOKUP($A2987,超越经验表!$A:$C,3,))</f>
        <v>27080000000000</v>
      </c>
      <c r="D2987" s="5">
        <f>IF(A2987="","",VLOOKUP($A2987,超越经验表!$A:$D,4,))</f>
        <v>2</v>
      </c>
      <c r="E2987" s="5" t="str">
        <f t="shared" si="139"/>
        <v>3.81万兆</v>
      </c>
      <c r="F2987" s="5">
        <f>IF(A2987="","",VLOOKUP($A2987,超越经验表!$A:$F,6,)-VLOOKUP($A$3-1,超越经验表!$A:$F,6,))</f>
        <v>3.8122401370387048E+16</v>
      </c>
      <c r="G2987" s="5">
        <f>IF(A2987="","",VLOOKUP($A2987,超越经验表!$A:$G,7,)-VLOOKUP($A$3-1,超越经验表!$A:$G,7,))</f>
        <v>4471</v>
      </c>
      <c r="H2987" s="5">
        <f t="shared" si="140"/>
        <v>2986</v>
      </c>
    </row>
    <row r="2988" spans="1:8" x14ac:dyDescent="0.2">
      <c r="A2988" s="11">
        <f t="shared" si="141"/>
        <v>2987</v>
      </c>
      <c r="B2988" s="6" t="str">
        <f>IF(A2988="","",VLOOKUP($A2988,超越经验表!$A:$B,2,))</f>
        <v>27.09万亿</v>
      </c>
      <c r="C2988" s="6">
        <f>IF(A2988="","",VLOOKUP($A2988,超越经验表!$A:$C,3,))</f>
        <v>27088000000000</v>
      </c>
      <c r="D2988" s="6">
        <f>IF(A2988="","",VLOOKUP($A2988,超越经验表!$A:$D,4,))</f>
        <v>2</v>
      </c>
      <c r="E2988" s="6" t="str">
        <f t="shared" si="139"/>
        <v>3.81万兆</v>
      </c>
      <c r="F2988" s="6">
        <f>IF(A2988="","",VLOOKUP($A2988,超越经验表!$A:$F,6,)-VLOOKUP($A$3-1,超越经验表!$A:$F,6,))</f>
        <v>3.8149481370387048E+16</v>
      </c>
      <c r="G2988" s="6">
        <f>IF(A2988="","",VLOOKUP($A2988,超越经验表!$A:$G,7,)-VLOOKUP($A$3-1,超越经验表!$A:$G,7,))</f>
        <v>4473</v>
      </c>
      <c r="H2988" s="6">
        <f t="shared" si="140"/>
        <v>2987</v>
      </c>
    </row>
    <row r="2989" spans="1:8" x14ac:dyDescent="0.2">
      <c r="A2989" s="5">
        <f t="shared" si="141"/>
        <v>2988</v>
      </c>
      <c r="B2989" s="5" t="str">
        <f>IF(A2989="","",VLOOKUP($A2989,超越经验表!$A:$B,2,))</f>
        <v>27.1万亿</v>
      </c>
      <c r="C2989" s="5">
        <f>IF(A2989="","",VLOOKUP($A2989,超越经验表!$A:$C,3,))</f>
        <v>27096000000000</v>
      </c>
      <c r="D2989" s="5">
        <f>IF(A2989="","",VLOOKUP($A2989,超越经验表!$A:$D,4,))</f>
        <v>2</v>
      </c>
      <c r="E2989" s="5" t="str">
        <f t="shared" si="139"/>
        <v>3.82万兆</v>
      </c>
      <c r="F2989" s="5">
        <f>IF(A2989="","",VLOOKUP($A2989,超越经验表!$A:$F,6,)-VLOOKUP($A$3-1,超越经验表!$A:$F,6,))</f>
        <v>3.8176569370387048E+16</v>
      </c>
      <c r="G2989" s="5">
        <f>IF(A2989="","",VLOOKUP($A2989,超越经验表!$A:$G,7,)-VLOOKUP($A$3-1,超越经验表!$A:$G,7,))</f>
        <v>4475</v>
      </c>
      <c r="H2989" s="5">
        <f t="shared" si="140"/>
        <v>2988</v>
      </c>
    </row>
    <row r="2990" spans="1:8" x14ac:dyDescent="0.2">
      <c r="A2990" s="11">
        <f t="shared" si="141"/>
        <v>2989</v>
      </c>
      <c r="B2990" s="6" t="str">
        <f>IF(A2990="","",VLOOKUP($A2990,超越经验表!$A:$B,2,))</f>
        <v>27.1万亿</v>
      </c>
      <c r="C2990" s="6">
        <f>IF(A2990="","",VLOOKUP($A2990,超越经验表!$A:$C,3,))</f>
        <v>27104000000000</v>
      </c>
      <c r="D2990" s="6">
        <f>IF(A2990="","",VLOOKUP($A2990,超越经验表!$A:$D,4,))</f>
        <v>2</v>
      </c>
      <c r="E2990" s="6" t="str">
        <f t="shared" si="139"/>
        <v>3.82万兆</v>
      </c>
      <c r="F2990" s="6">
        <f>IF(A2990="","",VLOOKUP($A2990,超越经验表!$A:$F,6,)-VLOOKUP($A$3-1,超越经验表!$A:$F,6,))</f>
        <v>3.8203665370387048E+16</v>
      </c>
      <c r="G2990" s="6">
        <f>IF(A2990="","",VLOOKUP($A2990,超越经验表!$A:$G,7,)-VLOOKUP($A$3-1,超越经验表!$A:$G,7,))</f>
        <v>4477</v>
      </c>
      <c r="H2990" s="6">
        <f t="shared" si="140"/>
        <v>2989</v>
      </c>
    </row>
    <row r="2991" spans="1:8" x14ac:dyDescent="0.2">
      <c r="A2991" s="5">
        <f t="shared" si="141"/>
        <v>2990</v>
      </c>
      <c r="B2991" s="5" t="str">
        <f>IF(A2991="","",VLOOKUP($A2991,超越经验表!$A:$B,2,))</f>
        <v>27.11万亿</v>
      </c>
      <c r="C2991" s="5">
        <f>IF(A2991="","",VLOOKUP($A2991,超越经验表!$A:$C,3,))</f>
        <v>27112000000000</v>
      </c>
      <c r="D2991" s="5">
        <f>IF(A2991="","",VLOOKUP($A2991,超越经验表!$A:$D,4,))</f>
        <v>2</v>
      </c>
      <c r="E2991" s="5" t="str">
        <f t="shared" si="139"/>
        <v>3.82万兆</v>
      </c>
      <c r="F2991" s="5">
        <f>IF(A2991="","",VLOOKUP($A2991,超越经验表!$A:$F,6,)-VLOOKUP($A$3-1,超越经验表!$A:$F,6,))</f>
        <v>3.8230769370387048E+16</v>
      </c>
      <c r="G2991" s="5">
        <f>IF(A2991="","",VLOOKUP($A2991,超越经验表!$A:$G,7,)-VLOOKUP($A$3-1,超越经验表!$A:$G,7,))</f>
        <v>4479</v>
      </c>
      <c r="H2991" s="5">
        <f t="shared" si="140"/>
        <v>2990</v>
      </c>
    </row>
    <row r="2992" spans="1:8" x14ac:dyDescent="0.2">
      <c r="A2992" s="11">
        <f t="shared" si="141"/>
        <v>2991</v>
      </c>
      <c r="B2992" s="6" t="str">
        <f>IF(A2992="","",VLOOKUP($A2992,超越经验表!$A:$B,2,))</f>
        <v>27.12万亿</v>
      </c>
      <c r="C2992" s="6">
        <f>IF(A2992="","",VLOOKUP($A2992,超越经验表!$A:$C,3,))</f>
        <v>27120000000000</v>
      </c>
      <c r="D2992" s="6">
        <f>IF(A2992="","",VLOOKUP($A2992,超越经验表!$A:$D,4,))</f>
        <v>2</v>
      </c>
      <c r="E2992" s="6" t="str">
        <f t="shared" si="139"/>
        <v>3.83万兆</v>
      </c>
      <c r="F2992" s="6">
        <f>IF(A2992="","",VLOOKUP($A2992,超越经验表!$A:$F,6,)-VLOOKUP($A$3-1,超越经验表!$A:$F,6,))</f>
        <v>3.8257881370387048E+16</v>
      </c>
      <c r="G2992" s="6">
        <f>IF(A2992="","",VLOOKUP($A2992,超越经验表!$A:$G,7,)-VLOOKUP($A$3-1,超越经验表!$A:$G,7,))</f>
        <v>4481</v>
      </c>
      <c r="H2992" s="6">
        <f t="shared" si="140"/>
        <v>2991</v>
      </c>
    </row>
    <row r="2993" spans="1:8" x14ac:dyDescent="0.2">
      <c r="A2993" s="5">
        <f t="shared" si="141"/>
        <v>2992</v>
      </c>
      <c r="B2993" s="5" t="str">
        <f>IF(A2993="","",VLOOKUP($A2993,超越经验表!$A:$B,2,))</f>
        <v>27.13万亿</v>
      </c>
      <c r="C2993" s="5">
        <f>IF(A2993="","",VLOOKUP($A2993,超越经验表!$A:$C,3,))</f>
        <v>27128000000000</v>
      </c>
      <c r="D2993" s="5">
        <f>IF(A2993="","",VLOOKUP($A2993,超越经验表!$A:$D,4,))</f>
        <v>2</v>
      </c>
      <c r="E2993" s="5" t="str">
        <f t="shared" si="139"/>
        <v>3.83万兆</v>
      </c>
      <c r="F2993" s="5">
        <f>IF(A2993="","",VLOOKUP($A2993,超越经验表!$A:$F,6,)-VLOOKUP($A$3-1,超越经验表!$A:$F,6,))</f>
        <v>3.8285001370387048E+16</v>
      </c>
      <c r="G2993" s="5">
        <f>IF(A2993="","",VLOOKUP($A2993,超越经验表!$A:$G,7,)-VLOOKUP($A$3-1,超越经验表!$A:$G,7,))</f>
        <v>4483</v>
      </c>
      <c r="H2993" s="5">
        <f t="shared" si="140"/>
        <v>2992</v>
      </c>
    </row>
    <row r="2994" spans="1:8" x14ac:dyDescent="0.2">
      <c r="A2994" s="11">
        <f t="shared" si="141"/>
        <v>2993</v>
      </c>
      <c r="B2994" s="6" t="str">
        <f>IF(A2994="","",VLOOKUP($A2994,超越经验表!$A:$B,2,))</f>
        <v>27.14万亿</v>
      </c>
      <c r="C2994" s="6">
        <f>IF(A2994="","",VLOOKUP($A2994,超越经验表!$A:$C,3,))</f>
        <v>27136000000000</v>
      </c>
      <c r="D2994" s="6">
        <f>IF(A2994="","",VLOOKUP($A2994,超越经验表!$A:$D,4,))</f>
        <v>2</v>
      </c>
      <c r="E2994" s="6" t="str">
        <f t="shared" si="139"/>
        <v>3.83万兆</v>
      </c>
      <c r="F2994" s="6">
        <f>IF(A2994="","",VLOOKUP($A2994,超越经验表!$A:$F,6,)-VLOOKUP($A$3-1,超越经验表!$A:$F,6,))</f>
        <v>3.8312129370387048E+16</v>
      </c>
      <c r="G2994" s="6">
        <f>IF(A2994="","",VLOOKUP($A2994,超越经验表!$A:$G,7,)-VLOOKUP($A$3-1,超越经验表!$A:$G,7,))</f>
        <v>4485</v>
      </c>
      <c r="H2994" s="6">
        <f t="shared" si="140"/>
        <v>2993</v>
      </c>
    </row>
    <row r="2995" spans="1:8" x14ac:dyDescent="0.2">
      <c r="A2995" s="5">
        <f t="shared" si="141"/>
        <v>2994</v>
      </c>
      <c r="B2995" s="5" t="str">
        <f>IF(A2995="","",VLOOKUP($A2995,超越经验表!$A:$B,2,))</f>
        <v>27.14万亿</v>
      </c>
      <c r="C2995" s="5">
        <f>IF(A2995="","",VLOOKUP($A2995,超越经验表!$A:$C,3,))</f>
        <v>27144000000000</v>
      </c>
      <c r="D2995" s="5">
        <f>IF(A2995="","",VLOOKUP($A2995,超越经验表!$A:$D,4,))</f>
        <v>2</v>
      </c>
      <c r="E2995" s="5" t="str">
        <f t="shared" si="139"/>
        <v>3.83万兆</v>
      </c>
      <c r="F2995" s="5">
        <f>IF(A2995="","",VLOOKUP($A2995,超越经验表!$A:$F,6,)-VLOOKUP($A$3-1,超越经验表!$A:$F,6,))</f>
        <v>3.8339265370387048E+16</v>
      </c>
      <c r="G2995" s="5">
        <f>IF(A2995="","",VLOOKUP($A2995,超越经验表!$A:$G,7,)-VLOOKUP($A$3-1,超越经验表!$A:$G,7,))</f>
        <v>4487</v>
      </c>
      <c r="H2995" s="5">
        <f t="shared" si="140"/>
        <v>2994</v>
      </c>
    </row>
    <row r="2996" spans="1:8" x14ac:dyDescent="0.2">
      <c r="A2996" s="11">
        <f t="shared" si="141"/>
        <v>2995</v>
      </c>
      <c r="B2996" s="6" t="str">
        <f>IF(A2996="","",VLOOKUP($A2996,超越经验表!$A:$B,2,))</f>
        <v>27.15万亿</v>
      </c>
      <c r="C2996" s="6">
        <f>IF(A2996="","",VLOOKUP($A2996,超越经验表!$A:$C,3,))</f>
        <v>27152000000000</v>
      </c>
      <c r="D2996" s="6">
        <f>IF(A2996="","",VLOOKUP($A2996,超越经验表!$A:$D,4,))</f>
        <v>2</v>
      </c>
      <c r="E2996" s="6" t="str">
        <f t="shared" si="139"/>
        <v>3.84万兆</v>
      </c>
      <c r="F2996" s="6">
        <f>IF(A2996="","",VLOOKUP($A2996,超越经验表!$A:$F,6,)-VLOOKUP($A$3-1,超越经验表!$A:$F,6,))</f>
        <v>3.8366409370387048E+16</v>
      </c>
      <c r="G2996" s="6">
        <f>IF(A2996="","",VLOOKUP($A2996,超越经验表!$A:$G,7,)-VLOOKUP($A$3-1,超越经验表!$A:$G,7,))</f>
        <v>4489</v>
      </c>
      <c r="H2996" s="6">
        <f t="shared" si="140"/>
        <v>2995</v>
      </c>
    </row>
    <row r="2997" spans="1:8" x14ac:dyDescent="0.2">
      <c r="A2997" s="5">
        <f t="shared" si="141"/>
        <v>2996</v>
      </c>
      <c r="B2997" s="5" t="str">
        <f>IF(A2997="","",VLOOKUP($A2997,超越经验表!$A:$B,2,))</f>
        <v>27.16万亿</v>
      </c>
      <c r="C2997" s="5">
        <f>IF(A2997="","",VLOOKUP($A2997,超越经验表!$A:$C,3,))</f>
        <v>27160000000000</v>
      </c>
      <c r="D2997" s="5">
        <f>IF(A2997="","",VLOOKUP($A2997,超越经验表!$A:$D,4,))</f>
        <v>2</v>
      </c>
      <c r="E2997" s="5" t="str">
        <f t="shared" si="139"/>
        <v>3.84万兆</v>
      </c>
      <c r="F2997" s="5">
        <f>IF(A2997="","",VLOOKUP($A2997,超越经验表!$A:$F,6,)-VLOOKUP($A$3-1,超越经验表!$A:$F,6,))</f>
        <v>3.8393561370387048E+16</v>
      </c>
      <c r="G2997" s="5">
        <f>IF(A2997="","",VLOOKUP($A2997,超越经验表!$A:$G,7,)-VLOOKUP($A$3-1,超越经验表!$A:$G,7,))</f>
        <v>4491</v>
      </c>
      <c r="H2997" s="5">
        <f t="shared" si="140"/>
        <v>2996</v>
      </c>
    </row>
    <row r="2998" spans="1:8" x14ac:dyDescent="0.2">
      <c r="A2998" s="11">
        <f t="shared" si="141"/>
        <v>2997</v>
      </c>
      <c r="B2998" s="6" t="str">
        <f>IF(A2998="","",VLOOKUP($A2998,超越经验表!$A:$B,2,))</f>
        <v>27.17万亿</v>
      </c>
      <c r="C2998" s="6">
        <f>IF(A2998="","",VLOOKUP($A2998,超越经验表!$A:$C,3,))</f>
        <v>27168000000000</v>
      </c>
      <c r="D2998" s="6">
        <f>IF(A2998="","",VLOOKUP($A2998,超越经验表!$A:$D,4,))</f>
        <v>2</v>
      </c>
      <c r="E2998" s="6" t="str">
        <f t="shared" si="139"/>
        <v>3.84万兆</v>
      </c>
      <c r="F2998" s="6">
        <f>IF(A2998="","",VLOOKUP($A2998,超越经验表!$A:$F,6,)-VLOOKUP($A$3-1,超越经验表!$A:$F,6,))</f>
        <v>3.8420721370387048E+16</v>
      </c>
      <c r="G2998" s="6">
        <f>IF(A2998="","",VLOOKUP($A2998,超越经验表!$A:$G,7,)-VLOOKUP($A$3-1,超越经验表!$A:$G,7,))</f>
        <v>4493</v>
      </c>
      <c r="H2998" s="6">
        <f t="shared" si="140"/>
        <v>2997</v>
      </c>
    </row>
    <row r="2999" spans="1:8" x14ac:dyDescent="0.2">
      <c r="A2999" s="5">
        <f t="shared" si="141"/>
        <v>2998</v>
      </c>
      <c r="B2999" s="5" t="str">
        <f>IF(A2999="","",VLOOKUP($A2999,超越经验表!$A:$B,2,))</f>
        <v>27.18万亿</v>
      </c>
      <c r="C2999" s="5">
        <f>IF(A2999="","",VLOOKUP($A2999,超越经验表!$A:$C,3,))</f>
        <v>27176000000000</v>
      </c>
      <c r="D2999" s="5">
        <f>IF(A2999="","",VLOOKUP($A2999,超越经验表!$A:$D,4,))</f>
        <v>2</v>
      </c>
      <c r="E2999" s="5" t="str">
        <f t="shared" si="139"/>
        <v>3.84万兆</v>
      </c>
      <c r="F2999" s="5">
        <f>IF(A2999="","",VLOOKUP($A2999,超越经验表!$A:$F,6,)-VLOOKUP($A$3-1,超越经验表!$A:$F,6,))</f>
        <v>3.8447889370387048E+16</v>
      </c>
      <c r="G2999" s="5">
        <f>IF(A2999="","",VLOOKUP($A2999,超越经验表!$A:$G,7,)-VLOOKUP($A$3-1,超越经验表!$A:$G,7,))</f>
        <v>4495</v>
      </c>
      <c r="H2999" s="5">
        <f t="shared" si="140"/>
        <v>2998</v>
      </c>
    </row>
    <row r="3000" spans="1:8" x14ac:dyDescent="0.2">
      <c r="A3000" s="11">
        <f t="shared" si="141"/>
        <v>2999</v>
      </c>
      <c r="B3000" s="6" t="str">
        <f>IF(A3000="","",VLOOKUP($A3000,超越经验表!$A:$B,2,))</f>
        <v>27.18万亿</v>
      </c>
      <c r="C3000" s="6">
        <f>IF(A3000="","",VLOOKUP($A3000,超越经验表!$A:$C,3,))</f>
        <v>27184000000000</v>
      </c>
      <c r="D3000" s="6">
        <f>IF(A3000="","",VLOOKUP($A3000,超越经验表!$A:$D,4,))</f>
        <v>2</v>
      </c>
      <c r="E3000" s="6" t="str">
        <f t="shared" si="139"/>
        <v>3.85万兆</v>
      </c>
      <c r="F3000" s="6">
        <f>IF(A3000="","",VLOOKUP($A3000,超越经验表!$A:$F,6,)-VLOOKUP($A$3-1,超越经验表!$A:$F,6,))</f>
        <v>3.8475065370387048E+16</v>
      </c>
      <c r="G3000" s="6">
        <f>IF(A3000="","",VLOOKUP($A3000,超越经验表!$A:$G,7,)-VLOOKUP($A$3-1,超越经验表!$A:$G,7,))</f>
        <v>4497</v>
      </c>
      <c r="H3000" s="6">
        <f t="shared" si="140"/>
        <v>2999</v>
      </c>
    </row>
    <row r="3001" spans="1:8" x14ac:dyDescent="0.2">
      <c r="A3001" s="5">
        <f t="shared" si="141"/>
        <v>3000</v>
      </c>
      <c r="B3001" s="5" t="str">
        <f>IF(A3001="","",VLOOKUP($A3001,超越经验表!$A:$B,2,))</f>
        <v>27.19万亿</v>
      </c>
      <c r="C3001" s="5">
        <f>IF(A3001="","",VLOOKUP($A3001,超越经验表!$A:$C,3,))</f>
        <v>27192000000000</v>
      </c>
      <c r="D3001" s="5">
        <f>IF(A3001="","",VLOOKUP($A3001,超越经验表!$A:$D,4,))</f>
        <v>2</v>
      </c>
      <c r="E3001" s="5" t="str">
        <f t="shared" si="139"/>
        <v>3.85万兆</v>
      </c>
      <c r="F3001" s="5">
        <f>IF(A3001="","",VLOOKUP($A3001,超越经验表!$A:$F,6,)-VLOOKUP($A$3-1,超越经验表!$A:$F,6,))</f>
        <v>3.8502249370387048E+16</v>
      </c>
      <c r="G3001" s="5">
        <f>IF(A3001="","",VLOOKUP($A3001,超越经验表!$A:$G,7,)-VLOOKUP($A$3-1,超越经验表!$A:$G,7,))</f>
        <v>4499</v>
      </c>
      <c r="H3001" s="5">
        <f t="shared" si="140"/>
        <v>3000</v>
      </c>
    </row>
    <row r="3002" spans="1:8" x14ac:dyDescent="0.2">
      <c r="A3002" s="11">
        <f t="shared" si="141"/>
        <v>3001</v>
      </c>
      <c r="B3002" s="6" t="str">
        <f>IF(A3002="","",VLOOKUP($A3002,超越经验表!$A:$B,2,))</f>
        <v>27.2万亿</v>
      </c>
      <c r="C3002" s="6">
        <f>IF(A3002="","",VLOOKUP($A3002,超越经验表!$A:$C,3,))</f>
        <v>27200000000000</v>
      </c>
      <c r="D3002" s="6">
        <f>IF(A3002="","",VLOOKUP($A3002,超越经验表!$A:$D,4,))</f>
        <v>2</v>
      </c>
      <c r="E3002" s="6" t="str">
        <f t="shared" si="139"/>
        <v>3.85万兆</v>
      </c>
      <c r="F3002" s="6">
        <f>IF(A3002="","",VLOOKUP($A3002,超越经验表!$A:$F,6,)-VLOOKUP($A$3-1,超越经验表!$A:$F,6,))</f>
        <v>3.8529441370387048E+16</v>
      </c>
      <c r="G3002" s="6">
        <f>IF(A3002="","",VLOOKUP($A3002,超越经验表!$A:$G,7,)-VLOOKUP($A$3-1,超越经验表!$A:$G,7,))</f>
        <v>4501</v>
      </c>
      <c r="H3002" s="6">
        <f t="shared" si="140"/>
        <v>3001</v>
      </c>
    </row>
    <row r="3003" spans="1:8" x14ac:dyDescent="0.2">
      <c r="A3003" s="5">
        <f t="shared" si="141"/>
        <v>3002</v>
      </c>
      <c r="B3003" s="5" t="str">
        <f>IF(A3003="","",VLOOKUP($A3003,超越经验表!$A:$B,2,))</f>
        <v>27.21万亿</v>
      </c>
      <c r="C3003" s="5">
        <f>IF(A3003="","",VLOOKUP($A3003,超越经验表!$A:$C,3,))</f>
        <v>27208000000000</v>
      </c>
      <c r="D3003" s="5">
        <f>IF(A3003="","",VLOOKUP($A3003,超越经验表!$A:$D,4,))</f>
        <v>2</v>
      </c>
      <c r="E3003" s="5" t="str">
        <f t="shared" si="139"/>
        <v>3.86万兆</v>
      </c>
      <c r="F3003" s="5">
        <f>IF(A3003="","",VLOOKUP($A3003,超越经验表!$A:$F,6,)-VLOOKUP($A$3-1,超越经验表!$A:$F,6,))</f>
        <v>3.8556641370387048E+16</v>
      </c>
      <c r="G3003" s="5">
        <f>IF(A3003="","",VLOOKUP($A3003,超越经验表!$A:$G,7,)-VLOOKUP($A$3-1,超越经验表!$A:$G,7,))</f>
        <v>4503</v>
      </c>
      <c r="H3003" s="5">
        <f t="shared" si="140"/>
        <v>3002</v>
      </c>
    </row>
    <row r="3004" spans="1:8" x14ac:dyDescent="0.2">
      <c r="A3004" s="11">
        <f t="shared" si="141"/>
        <v>3003</v>
      </c>
      <c r="B3004" s="6" t="str">
        <f>IF(A3004="","",VLOOKUP($A3004,超越经验表!$A:$B,2,))</f>
        <v>27.22万亿</v>
      </c>
      <c r="C3004" s="6">
        <f>IF(A3004="","",VLOOKUP($A3004,超越经验表!$A:$C,3,))</f>
        <v>27216000000000</v>
      </c>
      <c r="D3004" s="6">
        <f>IF(A3004="","",VLOOKUP($A3004,超越经验表!$A:$D,4,))</f>
        <v>2</v>
      </c>
      <c r="E3004" s="6" t="str">
        <f t="shared" si="139"/>
        <v>3.86万兆</v>
      </c>
      <c r="F3004" s="6">
        <f>IF(A3004="","",VLOOKUP($A3004,超越经验表!$A:$F,6,)-VLOOKUP($A$3-1,超越经验表!$A:$F,6,))</f>
        <v>3.8583849370387048E+16</v>
      </c>
      <c r="G3004" s="6">
        <f>IF(A3004="","",VLOOKUP($A3004,超越经验表!$A:$G,7,)-VLOOKUP($A$3-1,超越经验表!$A:$G,7,))</f>
        <v>4505</v>
      </c>
      <c r="H3004" s="6">
        <f t="shared" si="140"/>
        <v>3003</v>
      </c>
    </row>
    <row r="3005" spans="1:8" x14ac:dyDescent="0.2">
      <c r="A3005" s="5">
        <f t="shared" si="141"/>
        <v>3004</v>
      </c>
      <c r="B3005" s="5" t="str">
        <f>IF(A3005="","",VLOOKUP($A3005,超越经验表!$A:$B,2,))</f>
        <v>27.22万亿</v>
      </c>
      <c r="C3005" s="5">
        <f>IF(A3005="","",VLOOKUP($A3005,超越经验表!$A:$C,3,))</f>
        <v>27224000000000</v>
      </c>
      <c r="D3005" s="5">
        <f>IF(A3005="","",VLOOKUP($A3005,超越经验表!$A:$D,4,))</f>
        <v>2</v>
      </c>
      <c r="E3005" s="5" t="str">
        <f t="shared" si="139"/>
        <v>3.86万兆</v>
      </c>
      <c r="F3005" s="5">
        <f>IF(A3005="","",VLOOKUP($A3005,超越经验表!$A:$F,6,)-VLOOKUP($A$3-1,超越经验表!$A:$F,6,))</f>
        <v>3.8611065370387048E+16</v>
      </c>
      <c r="G3005" s="5">
        <f>IF(A3005="","",VLOOKUP($A3005,超越经验表!$A:$G,7,)-VLOOKUP($A$3-1,超越经验表!$A:$G,7,))</f>
        <v>4507</v>
      </c>
      <c r="H3005" s="5">
        <f t="shared" si="140"/>
        <v>3004</v>
      </c>
    </row>
    <row r="3006" spans="1:8" x14ac:dyDescent="0.2">
      <c r="A3006" s="11">
        <f t="shared" si="141"/>
        <v>3005</v>
      </c>
      <c r="B3006" s="6" t="str">
        <f>IF(A3006="","",VLOOKUP($A3006,超越经验表!$A:$B,2,))</f>
        <v>27.23万亿</v>
      </c>
      <c r="C3006" s="6">
        <f>IF(A3006="","",VLOOKUP($A3006,超越经验表!$A:$C,3,))</f>
        <v>27232000000000</v>
      </c>
      <c r="D3006" s="6">
        <f>IF(A3006="","",VLOOKUP($A3006,超越经验表!$A:$D,4,))</f>
        <v>2</v>
      </c>
      <c r="E3006" s="6" t="str">
        <f t="shared" si="139"/>
        <v>3.86万兆</v>
      </c>
      <c r="F3006" s="6">
        <f>IF(A3006="","",VLOOKUP($A3006,超越经验表!$A:$F,6,)-VLOOKUP($A$3-1,超越经验表!$A:$F,6,))</f>
        <v>3.8638289370387048E+16</v>
      </c>
      <c r="G3006" s="6">
        <f>IF(A3006="","",VLOOKUP($A3006,超越经验表!$A:$G,7,)-VLOOKUP($A$3-1,超越经验表!$A:$G,7,))</f>
        <v>4509</v>
      </c>
      <c r="H3006" s="6">
        <f t="shared" si="140"/>
        <v>3005</v>
      </c>
    </row>
    <row r="3007" spans="1:8" x14ac:dyDescent="0.2">
      <c r="A3007" s="5">
        <f t="shared" si="141"/>
        <v>3006</v>
      </c>
      <c r="B3007" s="5" t="str">
        <f>IF(A3007="","",VLOOKUP($A3007,超越经验表!$A:$B,2,))</f>
        <v>27.24万亿</v>
      </c>
      <c r="C3007" s="5">
        <f>IF(A3007="","",VLOOKUP($A3007,超越经验表!$A:$C,3,))</f>
        <v>27240000000000</v>
      </c>
      <c r="D3007" s="5">
        <f>IF(A3007="","",VLOOKUP($A3007,超越经验表!$A:$D,4,))</f>
        <v>2</v>
      </c>
      <c r="E3007" s="5" t="str">
        <f t="shared" si="139"/>
        <v>3.87万兆</v>
      </c>
      <c r="F3007" s="5">
        <f>IF(A3007="","",VLOOKUP($A3007,超越经验表!$A:$F,6,)-VLOOKUP($A$3-1,超越经验表!$A:$F,6,))</f>
        <v>3.8665521370387048E+16</v>
      </c>
      <c r="G3007" s="5">
        <f>IF(A3007="","",VLOOKUP($A3007,超越经验表!$A:$G,7,)-VLOOKUP($A$3-1,超越经验表!$A:$G,7,))</f>
        <v>4511</v>
      </c>
      <c r="H3007" s="5">
        <f t="shared" si="140"/>
        <v>3006</v>
      </c>
    </row>
    <row r="3008" spans="1:8" x14ac:dyDescent="0.2">
      <c r="A3008" s="11">
        <f t="shared" si="141"/>
        <v>3007</v>
      </c>
      <c r="B3008" s="6" t="str">
        <f>IF(A3008="","",VLOOKUP($A3008,超越经验表!$A:$B,2,))</f>
        <v>27.25万亿</v>
      </c>
      <c r="C3008" s="6">
        <f>IF(A3008="","",VLOOKUP($A3008,超越经验表!$A:$C,3,))</f>
        <v>27248000000000</v>
      </c>
      <c r="D3008" s="6">
        <f>IF(A3008="","",VLOOKUP($A3008,超越经验表!$A:$D,4,))</f>
        <v>2</v>
      </c>
      <c r="E3008" s="6" t="str">
        <f t="shared" si="139"/>
        <v>3.87万兆</v>
      </c>
      <c r="F3008" s="6">
        <f>IF(A3008="","",VLOOKUP($A3008,超越经验表!$A:$F,6,)-VLOOKUP($A$3-1,超越经验表!$A:$F,6,))</f>
        <v>3.8692761370387048E+16</v>
      </c>
      <c r="G3008" s="6">
        <f>IF(A3008="","",VLOOKUP($A3008,超越经验表!$A:$G,7,)-VLOOKUP($A$3-1,超越经验表!$A:$G,7,))</f>
        <v>4513</v>
      </c>
      <c r="H3008" s="6">
        <f t="shared" si="140"/>
        <v>3007</v>
      </c>
    </row>
    <row r="3009" spans="1:8" x14ac:dyDescent="0.2">
      <c r="A3009" s="5">
        <f t="shared" si="141"/>
        <v>3008</v>
      </c>
      <c r="B3009" s="5" t="str">
        <f>IF(A3009="","",VLOOKUP($A3009,超越经验表!$A:$B,2,))</f>
        <v>27.26万亿</v>
      </c>
      <c r="C3009" s="5">
        <f>IF(A3009="","",VLOOKUP($A3009,超越经验表!$A:$C,3,))</f>
        <v>27256000000000</v>
      </c>
      <c r="D3009" s="5">
        <f>IF(A3009="","",VLOOKUP($A3009,超越经验表!$A:$D,4,))</f>
        <v>2</v>
      </c>
      <c r="E3009" s="5" t="str">
        <f t="shared" si="139"/>
        <v>3.87万兆</v>
      </c>
      <c r="F3009" s="5">
        <f>IF(A3009="","",VLOOKUP($A3009,超越经验表!$A:$F,6,)-VLOOKUP($A$3-1,超越经验表!$A:$F,6,))</f>
        <v>3.8720009370387048E+16</v>
      </c>
      <c r="G3009" s="5">
        <f>IF(A3009="","",VLOOKUP($A3009,超越经验表!$A:$G,7,)-VLOOKUP($A$3-1,超越经验表!$A:$G,7,))</f>
        <v>4515</v>
      </c>
      <c r="H3009" s="5">
        <f t="shared" si="140"/>
        <v>3008</v>
      </c>
    </row>
    <row r="3010" spans="1:8" x14ac:dyDescent="0.2">
      <c r="A3010" s="11">
        <f t="shared" si="141"/>
        <v>3009</v>
      </c>
      <c r="B3010" s="6" t="str">
        <f>IF(A3010="","",VLOOKUP($A3010,超越经验表!$A:$B,2,))</f>
        <v>27.26万亿</v>
      </c>
      <c r="C3010" s="6">
        <f>IF(A3010="","",VLOOKUP($A3010,超越经验表!$A:$C,3,))</f>
        <v>27264000000000</v>
      </c>
      <c r="D3010" s="6">
        <f>IF(A3010="","",VLOOKUP($A3010,超越经验表!$A:$D,4,))</f>
        <v>2</v>
      </c>
      <c r="E3010" s="6" t="str">
        <f t="shared" si="139"/>
        <v>3.87万兆</v>
      </c>
      <c r="F3010" s="6">
        <f>IF(A3010="","",VLOOKUP($A3010,超越经验表!$A:$F,6,)-VLOOKUP($A$3-1,超越经验表!$A:$F,6,))</f>
        <v>3.8747265370387048E+16</v>
      </c>
      <c r="G3010" s="6">
        <f>IF(A3010="","",VLOOKUP($A3010,超越经验表!$A:$G,7,)-VLOOKUP($A$3-1,超越经验表!$A:$G,7,))</f>
        <v>4517</v>
      </c>
      <c r="H3010" s="6">
        <f t="shared" si="140"/>
        <v>3009</v>
      </c>
    </row>
    <row r="3011" spans="1:8" x14ac:dyDescent="0.2">
      <c r="A3011" s="5">
        <f t="shared" si="141"/>
        <v>3010</v>
      </c>
      <c r="B3011" s="5" t="str">
        <f>IF(A3011="","",VLOOKUP($A3011,超越经验表!$A:$B,2,))</f>
        <v>27.27万亿</v>
      </c>
      <c r="C3011" s="5">
        <f>IF(A3011="","",VLOOKUP($A3011,超越经验表!$A:$C,3,))</f>
        <v>27272000000000</v>
      </c>
      <c r="D3011" s="5">
        <f>IF(A3011="","",VLOOKUP($A3011,超越经验表!$A:$D,4,))</f>
        <v>2</v>
      </c>
      <c r="E3011" s="5" t="str">
        <f t="shared" si="139"/>
        <v>3.88万兆</v>
      </c>
      <c r="F3011" s="5">
        <f>IF(A3011="","",VLOOKUP($A3011,超越经验表!$A:$F,6,)-VLOOKUP($A$3-1,超越经验表!$A:$F,6,))</f>
        <v>3.8774529370387048E+16</v>
      </c>
      <c r="G3011" s="5">
        <f>IF(A3011="","",VLOOKUP($A3011,超越经验表!$A:$G,7,)-VLOOKUP($A$3-1,超越经验表!$A:$G,7,))</f>
        <v>4519</v>
      </c>
      <c r="H3011" s="5">
        <f t="shared" si="140"/>
        <v>3010</v>
      </c>
    </row>
    <row r="3012" spans="1:8" x14ac:dyDescent="0.2">
      <c r="A3012" s="11">
        <f t="shared" si="141"/>
        <v>3011</v>
      </c>
      <c r="B3012" s="6" t="str">
        <f>IF(A3012="","",VLOOKUP($A3012,超越经验表!$A:$B,2,))</f>
        <v>27.28万亿</v>
      </c>
      <c r="C3012" s="6">
        <f>IF(A3012="","",VLOOKUP($A3012,超越经验表!$A:$C,3,))</f>
        <v>27280000000000</v>
      </c>
      <c r="D3012" s="6">
        <f>IF(A3012="","",VLOOKUP($A3012,超越经验表!$A:$D,4,))</f>
        <v>2</v>
      </c>
      <c r="E3012" s="6" t="str">
        <f t="shared" si="139"/>
        <v>3.88万兆</v>
      </c>
      <c r="F3012" s="6">
        <f>IF(A3012="","",VLOOKUP($A3012,超越经验表!$A:$F,6,)-VLOOKUP($A$3-1,超越经验表!$A:$F,6,))</f>
        <v>3.8801801370387048E+16</v>
      </c>
      <c r="G3012" s="6">
        <f>IF(A3012="","",VLOOKUP($A3012,超越经验表!$A:$G,7,)-VLOOKUP($A$3-1,超越经验表!$A:$G,7,))</f>
        <v>4521</v>
      </c>
      <c r="H3012" s="6">
        <f t="shared" si="140"/>
        <v>3011</v>
      </c>
    </row>
    <row r="3013" spans="1:8" x14ac:dyDescent="0.2">
      <c r="A3013" s="5">
        <f t="shared" si="141"/>
        <v>3012</v>
      </c>
      <c r="B3013" s="5" t="str">
        <f>IF(A3013="","",VLOOKUP($A3013,超越经验表!$A:$B,2,))</f>
        <v>27.29万亿</v>
      </c>
      <c r="C3013" s="5">
        <f>IF(A3013="","",VLOOKUP($A3013,超越经验表!$A:$C,3,))</f>
        <v>27288000000000</v>
      </c>
      <c r="D3013" s="5">
        <f>IF(A3013="","",VLOOKUP($A3013,超越经验表!$A:$D,4,))</f>
        <v>2</v>
      </c>
      <c r="E3013" s="5" t="str">
        <f t="shared" ref="E3013:E3076" si="142">IF(A3013="","",IF(F3013&gt;9999999999999990,ROUND(F3013/10000000000000000,2)&amp;"万兆",IF(F3013&gt;999999999999,ROUND(F3013/1000000000000,2)&amp;"万亿",IF(F3013&gt;99999999,ROUND(F3013/100000000,2)&amp;"亿",ROUND(F3013/10000,2)&amp;"万"))))</f>
        <v>3.88万兆</v>
      </c>
      <c r="F3013" s="5">
        <f>IF(A3013="","",VLOOKUP($A3013,超越经验表!$A:$F,6,)-VLOOKUP($A$3-1,超越经验表!$A:$F,6,))</f>
        <v>3.8829081370387048E+16</v>
      </c>
      <c r="G3013" s="5">
        <f>IF(A3013="","",VLOOKUP($A3013,超越经验表!$A:$G,7,)-VLOOKUP($A$3-1,超越经验表!$A:$G,7,))</f>
        <v>4523</v>
      </c>
      <c r="H3013" s="5">
        <f t="shared" ref="H3013:H3076" si="143">A3013</f>
        <v>3012</v>
      </c>
    </row>
    <row r="3014" spans="1:8" x14ac:dyDescent="0.2">
      <c r="A3014" s="11">
        <f t="shared" si="141"/>
        <v>3013</v>
      </c>
      <c r="B3014" s="6" t="str">
        <f>IF(A3014="","",VLOOKUP($A3014,超越经验表!$A:$B,2,))</f>
        <v>27.3万亿</v>
      </c>
      <c r="C3014" s="6">
        <f>IF(A3014="","",VLOOKUP($A3014,超越经验表!$A:$C,3,))</f>
        <v>27296000000000</v>
      </c>
      <c r="D3014" s="6">
        <f>IF(A3014="","",VLOOKUP($A3014,超越经验表!$A:$D,4,))</f>
        <v>2</v>
      </c>
      <c r="E3014" s="6" t="str">
        <f t="shared" si="142"/>
        <v>3.89万兆</v>
      </c>
      <c r="F3014" s="6">
        <f>IF(A3014="","",VLOOKUP($A3014,超越经验表!$A:$F,6,)-VLOOKUP($A$3-1,超越经验表!$A:$F,6,))</f>
        <v>3.8856369370387048E+16</v>
      </c>
      <c r="G3014" s="6">
        <f>IF(A3014="","",VLOOKUP($A3014,超越经验表!$A:$G,7,)-VLOOKUP($A$3-1,超越经验表!$A:$G,7,))</f>
        <v>4525</v>
      </c>
      <c r="H3014" s="6">
        <f t="shared" si="143"/>
        <v>3013</v>
      </c>
    </row>
    <row r="3015" spans="1:8" x14ac:dyDescent="0.2">
      <c r="A3015" s="5">
        <f t="shared" ref="A3015:A3078" si="144">IF(A3014="","",IF(A3014+1&lt;=4000,A3014+1,""))</f>
        <v>3014</v>
      </c>
      <c r="B3015" s="5" t="str">
        <f>IF(A3015="","",VLOOKUP($A3015,超越经验表!$A:$B,2,))</f>
        <v>27.3万亿</v>
      </c>
      <c r="C3015" s="5">
        <f>IF(A3015="","",VLOOKUP($A3015,超越经验表!$A:$C,3,))</f>
        <v>27304000000000</v>
      </c>
      <c r="D3015" s="5">
        <f>IF(A3015="","",VLOOKUP($A3015,超越经验表!$A:$D,4,))</f>
        <v>2</v>
      </c>
      <c r="E3015" s="5" t="str">
        <f t="shared" si="142"/>
        <v>3.89万兆</v>
      </c>
      <c r="F3015" s="5">
        <f>IF(A3015="","",VLOOKUP($A3015,超越经验表!$A:$F,6,)-VLOOKUP($A$3-1,超越经验表!$A:$F,6,))</f>
        <v>3.8883665370387048E+16</v>
      </c>
      <c r="G3015" s="5">
        <f>IF(A3015="","",VLOOKUP($A3015,超越经验表!$A:$G,7,)-VLOOKUP($A$3-1,超越经验表!$A:$G,7,))</f>
        <v>4527</v>
      </c>
      <c r="H3015" s="5">
        <f t="shared" si="143"/>
        <v>3014</v>
      </c>
    </row>
    <row r="3016" spans="1:8" x14ac:dyDescent="0.2">
      <c r="A3016" s="11">
        <f t="shared" si="144"/>
        <v>3015</v>
      </c>
      <c r="B3016" s="6" t="str">
        <f>IF(A3016="","",VLOOKUP($A3016,超越经验表!$A:$B,2,))</f>
        <v>27.31万亿</v>
      </c>
      <c r="C3016" s="6">
        <f>IF(A3016="","",VLOOKUP($A3016,超越经验表!$A:$C,3,))</f>
        <v>27312000000000</v>
      </c>
      <c r="D3016" s="6">
        <f>IF(A3016="","",VLOOKUP($A3016,超越经验表!$A:$D,4,))</f>
        <v>2</v>
      </c>
      <c r="E3016" s="6" t="str">
        <f t="shared" si="142"/>
        <v>3.89万兆</v>
      </c>
      <c r="F3016" s="6">
        <f>IF(A3016="","",VLOOKUP($A3016,超越经验表!$A:$F,6,)-VLOOKUP($A$3-1,超越经验表!$A:$F,6,))</f>
        <v>3.8910969370387048E+16</v>
      </c>
      <c r="G3016" s="6">
        <f>IF(A3016="","",VLOOKUP($A3016,超越经验表!$A:$G,7,)-VLOOKUP($A$3-1,超越经验表!$A:$G,7,))</f>
        <v>4529</v>
      </c>
      <c r="H3016" s="6">
        <f t="shared" si="143"/>
        <v>3015</v>
      </c>
    </row>
    <row r="3017" spans="1:8" x14ac:dyDescent="0.2">
      <c r="A3017" s="5">
        <f t="shared" si="144"/>
        <v>3016</v>
      </c>
      <c r="B3017" s="5" t="str">
        <f>IF(A3017="","",VLOOKUP($A3017,超越经验表!$A:$B,2,))</f>
        <v>27.32万亿</v>
      </c>
      <c r="C3017" s="5">
        <f>IF(A3017="","",VLOOKUP($A3017,超越经验表!$A:$C,3,))</f>
        <v>27320000000000</v>
      </c>
      <c r="D3017" s="5">
        <f>IF(A3017="","",VLOOKUP($A3017,超越经验表!$A:$D,4,))</f>
        <v>2</v>
      </c>
      <c r="E3017" s="5" t="str">
        <f t="shared" si="142"/>
        <v>3.89万兆</v>
      </c>
      <c r="F3017" s="5">
        <f>IF(A3017="","",VLOOKUP($A3017,超越经验表!$A:$F,6,)-VLOOKUP($A$3-1,超越经验表!$A:$F,6,))</f>
        <v>3.8938281370387048E+16</v>
      </c>
      <c r="G3017" s="5">
        <f>IF(A3017="","",VLOOKUP($A3017,超越经验表!$A:$G,7,)-VLOOKUP($A$3-1,超越经验表!$A:$G,7,))</f>
        <v>4531</v>
      </c>
      <c r="H3017" s="5">
        <f t="shared" si="143"/>
        <v>3016</v>
      </c>
    </row>
    <row r="3018" spans="1:8" x14ac:dyDescent="0.2">
      <c r="A3018" s="11">
        <f t="shared" si="144"/>
        <v>3017</v>
      </c>
      <c r="B3018" s="6" t="str">
        <f>IF(A3018="","",VLOOKUP($A3018,超越经验表!$A:$B,2,))</f>
        <v>27.33万亿</v>
      </c>
      <c r="C3018" s="6">
        <f>IF(A3018="","",VLOOKUP($A3018,超越经验表!$A:$C,3,))</f>
        <v>27328000000000</v>
      </c>
      <c r="D3018" s="6">
        <f>IF(A3018="","",VLOOKUP($A3018,超越经验表!$A:$D,4,))</f>
        <v>2</v>
      </c>
      <c r="E3018" s="6" t="str">
        <f t="shared" si="142"/>
        <v>3.9万兆</v>
      </c>
      <c r="F3018" s="6">
        <f>IF(A3018="","",VLOOKUP($A3018,超越经验表!$A:$F,6,)-VLOOKUP($A$3-1,超越经验表!$A:$F,6,))</f>
        <v>3.8965601370387048E+16</v>
      </c>
      <c r="G3018" s="6">
        <f>IF(A3018="","",VLOOKUP($A3018,超越经验表!$A:$G,7,)-VLOOKUP($A$3-1,超越经验表!$A:$G,7,))</f>
        <v>4533</v>
      </c>
      <c r="H3018" s="6">
        <f t="shared" si="143"/>
        <v>3017</v>
      </c>
    </row>
    <row r="3019" spans="1:8" x14ac:dyDescent="0.2">
      <c r="A3019" s="5">
        <f t="shared" si="144"/>
        <v>3018</v>
      </c>
      <c r="B3019" s="5" t="str">
        <f>IF(A3019="","",VLOOKUP($A3019,超越经验表!$A:$B,2,))</f>
        <v>27.34万亿</v>
      </c>
      <c r="C3019" s="5">
        <f>IF(A3019="","",VLOOKUP($A3019,超越经验表!$A:$C,3,))</f>
        <v>27336000000000</v>
      </c>
      <c r="D3019" s="5">
        <f>IF(A3019="","",VLOOKUP($A3019,超越经验表!$A:$D,4,))</f>
        <v>2</v>
      </c>
      <c r="E3019" s="5" t="str">
        <f t="shared" si="142"/>
        <v>3.9万兆</v>
      </c>
      <c r="F3019" s="5">
        <f>IF(A3019="","",VLOOKUP($A3019,超越经验表!$A:$F,6,)-VLOOKUP($A$3-1,超越经验表!$A:$F,6,))</f>
        <v>3.8992929370387048E+16</v>
      </c>
      <c r="G3019" s="5">
        <f>IF(A3019="","",VLOOKUP($A3019,超越经验表!$A:$G,7,)-VLOOKUP($A$3-1,超越经验表!$A:$G,7,))</f>
        <v>4535</v>
      </c>
      <c r="H3019" s="5">
        <f t="shared" si="143"/>
        <v>3018</v>
      </c>
    </row>
    <row r="3020" spans="1:8" x14ac:dyDescent="0.2">
      <c r="A3020" s="11">
        <f t="shared" si="144"/>
        <v>3019</v>
      </c>
      <c r="B3020" s="6" t="str">
        <f>IF(A3020="","",VLOOKUP($A3020,超越经验表!$A:$B,2,))</f>
        <v>27.34万亿</v>
      </c>
      <c r="C3020" s="6">
        <f>IF(A3020="","",VLOOKUP($A3020,超越经验表!$A:$C,3,))</f>
        <v>27344000000000</v>
      </c>
      <c r="D3020" s="6">
        <f>IF(A3020="","",VLOOKUP($A3020,超越经验表!$A:$D,4,))</f>
        <v>2</v>
      </c>
      <c r="E3020" s="6" t="str">
        <f t="shared" si="142"/>
        <v>3.9万兆</v>
      </c>
      <c r="F3020" s="6">
        <f>IF(A3020="","",VLOOKUP($A3020,超越经验表!$A:$F,6,)-VLOOKUP($A$3-1,超越经验表!$A:$F,6,))</f>
        <v>3.9020265370387048E+16</v>
      </c>
      <c r="G3020" s="6">
        <f>IF(A3020="","",VLOOKUP($A3020,超越经验表!$A:$G,7,)-VLOOKUP($A$3-1,超越经验表!$A:$G,7,))</f>
        <v>4537</v>
      </c>
      <c r="H3020" s="6">
        <f t="shared" si="143"/>
        <v>3019</v>
      </c>
    </row>
    <row r="3021" spans="1:8" x14ac:dyDescent="0.2">
      <c r="A3021" s="5">
        <f t="shared" si="144"/>
        <v>3020</v>
      </c>
      <c r="B3021" s="5" t="str">
        <f>IF(A3021="","",VLOOKUP($A3021,超越经验表!$A:$B,2,))</f>
        <v>27.35万亿</v>
      </c>
      <c r="C3021" s="5">
        <f>IF(A3021="","",VLOOKUP($A3021,超越经验表!$A:$C,3,))</f>
        <v>27352000000000</v>
      </c>
      <c r="D3021" s="5">
        <f>IF(A3021="","",VLOOKUP($A3021,超越经验表!$A:$D,4,))</f>
        <v>2</v>
      </c>
      <c r="E3021" s="5" t="str">
        <f t="shared" si="142"/>
        <v>3.9万兆</v>
      </c>
      <c r="F3021" s="5">
        <f>IF(A3021="","",VLOOKUP($A3021,超越经验表!$A:$F,6,)-VLOOKUP($A$3-1,超越经验表!$A:$F,6,))</f>
        <v>3.9047609370387048E+16</v>
      </c>
      <c r="G3021" s="5">
        <f>IF(A3021="","",VLOOKUP($A3021,超越经验表!$A:$G,7,)-VLOOKUP($A$3-1,超越经验表!$A:$G,7,))</f>
        <v>4539</v>
      </c>
      <c r="H3021" s="5">
        <f t="shared" si="143"/>
        <v>3020</v>
      </c>
    </row>
    <row r="3022" spans="1:8" x14ac:dyDescent="0.2">
      <c r="A3022" s="11">
        <f t="shared" si="144"/>
        <v>3021</v>
      </c>
      <c r="B3022" s="6" t="str">
        <f>IF(A3022="","",VLOOKUP($A3022,超越经验表!$A:$B,2,))</f>
        <v>27.36万亿</v>
      </c>
      <c r="C3022" s="6">
        <f>IF(A3022="","",VLOOKUP($A3022,超越经验表!$A:$C,3,))</f>
        <v>27360000000000</v>
      </c>
      <c r="D3022" s="6">
        <f>IF(A3022="","",VLOOKUP($A3022,超越经验表!$A:$D,4,))</f>
        <v>2</v>
      </c>
      <c r="E3022" s="6" t="str">
        <f t="shared" si="142"/>
        <v>3.91万兆</v>
      </c>
      <c r="F3022" s="6">
        <f>IF(A3022="","",VLOOKUP($A3022,超越经验表!$A:$F,6,)-VLOOKUP($A$3-1,超越经验表!$A:$F,6,))</f>
        <v>3.9074961370387048E+16</v>
      </c>
      <c r="G3022" s="6">
        <f>IF(A3022="","",VLOOKUP($A3022,超越经验表!$A:$G,7,)-VLOOKUP($A$3-1,超越经验表!$A:$G,7,))</f>
        <v>4541</v>
      </c>
      <c r="H3022" s="6">
        <f t="shared" si="143"/>
        <v>3021</v>
      </c>
    </row>
    <row r="3023" spans="1:8" x14ac:dyDescent="0.2">
      <c r="A3023" s="5">
        <f t="shared" si="144"/>
        <v>3022</v>
      </c>
      <c r="B3023" s="5" t="str">
        <f>IF(A3023="","",VLOOKUP($A3023,超越经验表!$A:$B,2,))</f>
        <v>27.37万亿</v>
      </c>
      <c r="C3023" s="5">
        <f>IF(A3023="","",VLOOKUP($A3023,超越经验表!$A:$C,3,))</f>
        <v>27368000000000</v>
      </c>
      <c r="D3023" s="5">
        <f>IF(A3023="","",VLOOKUP($A3023,超越经验表!$A:$D,4,))</f>
        <v>2</v>
      </c>
      <c r="E3023" s="5" t="str">
        <f t="shared" si="142"/>
        <v>3.91万兆</v>
      </c>
      <c r="F3023" s="5">
        <f>IF(A3023="","",VLOOKUP($A3023,超越经验表!$A:$F,6,)-VLOOKUP($A$3-1,超越经验表!$A:$F,6,))</f>
        <v>3.9102321370387048E+16</v>
      </c>
      <c r="G3023" s="5">
        <f>IF(A3023="","",VLOOKUP($A3023,超越经验表!$A:$G,7,)-VLOOKUP($A$3-1,超越经验表!$A:$G,7,))</f>
        <v>4543</v>
      </c>
      <c r="H3023" s="5">
        <f t="shared" si="143"/>
        <v>3022</v>
      </c>
    </row>
    <row r="3024" spans="1:8" x14ac:dyDescent="0.2">
      <c r="A3024" s="11">
        <f t="shared" si="144"/>
        <v>3023</v>
      </c>
      <c r="B3024" s="6" t="str">
        <f>IF(A3024="","",VLOOKUP($A3024,超越经验表!$A:$B,2,))</f>
        <v>27.38万亿</v>
      </c>
      <c r="C3024" s="6">
        <f>IF(A3024="","",VLOOKUP($A3024,超越经验表!$A:$C,3,))</f>
        <v>27376000000000</v>
      </c>
      <c r="D3024" s="6">
        <f>IF(A3024="","",VLOOKUP($A3024,超越经验表!$A:$D,4,))</f>
        <v>2</v>
      </c>
      <c r="E3024" s="6" t="str">
        <f t="shared" si="142"/>
        <v>3.91万兆</v>
      </c>
      <c r="F3024" s="6">
        <f>IF(A3024="","",VLOOKUP($A3024,超越经验表!$A:$F,6,)-VLOOKUP($A$3-1,超越经验表!$A:$F,6,))</f>
        <v>3.9129689370387048E+16</v>
      </c>
      <c r="G3024" s="6">
        <f>IF(A3024="","",VLOOKUP($A3024,超越经验表!$A:$G,7,)-VLOOKUP($A$3-1,超越经验表!$A:$G,7,))</f>
        <v>4545</v>
      </c>
      <c r="H3024" s="6">
        <f t="shared" si="143"/>
        <v>3023</v>
      </c>
    </row>
    <row r="3025" spans="1:8" x14ac:dyDescent="0.2">
      <c r="A3025" s="5">
        <f t="shared" si="144"/>
        <v>3024</v>
      </c>
      <c r="B3025" s="5" t="str">
        <f>IF(A3025="","",VLOOKUP($A3025,超越经验表!$A:$B,2,))</f>
        <v>27.38万亿</v>
      </c>
      <c r="C3025" s="5">
        <f>IF(A3025="","",VLOOKUP($A3025,超越经验表!$A:$C,3,))</f>
        <v>27384000000000</v>
      </c>
      <c r="D3025" s="5">
        <f>IF(A3025="","",VLOOKUP($A3025,超越经验表!$A:$D,4,))</f>
        <v>2</v>
      </c>
      <c r="E3025" s="5" t="str">
        <f t="shared" si="142"/>
        <v>3.92万兆</v>
      </c>
      <c r="F3025" s="5">
        <f>IF(A3025="","",VLOOKUP($A3025,超越经验表!$A:$F,6,)-VLOOKUP($A$3-1,超越经验表!$A:$F,6,))</f>
        <v>3.9157065370387048E+16</v>
      </c>
      <c r="G3025" s="5">
        <f>IF(A3025="","",VLOOKUP($A3025,超越经验表!$A:$G,7,)-VLOOKUP($A$3-1,超越经验表!$A:$G,7,))</f>
        <v>4547</v>
      </c>
      <c r="H3025" s="5">
        <f t="shared" si="143"/>
        <v>3024</v>
      </c>
    </row>
    <row r="3026" spans="1:8" x14ac:dyDescent="0.2">
      <c r="A3026" s="11">
        <f t="shared" si="144"/>
        <v>3025</v>
      </c>
      <c r="B3026" s="6" t="str">
        <f>IF(A3026="","",VLOOKUP($A3026,超越经验表!$A:$B,2,))</f>
        <v>27.39万亿</v>
      </c>
      <c r="C3026" s="6">
        <f>IF(A3026="","",VLOOKUP($A3026,超越经验表!$A:$C,3,))</f>
        <v>27392000000000</v>
      </c>
      <c r="D3026" s="6">
        <f>IF(A3026="","",VLOOKUP($A3026,超越经验表!$A:$D,4,))</f>
        <v>2</v>
      </c>
      <c r="E3026" s="6" t="str">
        <f t="shared" si="142"/>
        <v>3.92万兆</v>
      </c>
      <c r="F3026" s="6">
        <f>IF(A3026="","",VLOOKUP($A3026,超越经验表!$A:$F,6,)-VLOOKUP($A$3-1,超越经验表!$A:$F,6,))</f>
        <v>3.9184449370387048E+16</v>
      </c>
      <c r="G3026" s="6">
        <f>IF(A3026="","",VLOOKUP($A3026,超越经验表!$A:$G,7,)-VLOOKUP($A$3-1,超越经验表!$A:$G,7,))</f>
        <v>4549</v>
      </c>
      <c r="H3026" s="6">
        <f t="shared" si="143"/>
        <v>3025</v>
      </c>
    </row>
    <row r="3027" spans="1:8" x14ac:dyDescent="0.2">
      <c r="A3027" s="5">
        <f t="shared" si="144"/>
        <v>3026</v>
      </c>
      <c r="B3027" s="5" t="str">
        <f>IF(A3027="","",VLOOKUP($A3027,超越经验表!$A:$B,2,))</f>
        <v>27.4万亿</v>
      </c>
      <c r="C3027" s="5">
        <f>IF(A3027="","",VLOOKUP($A3027,超越经验表!$A:$C,3,))</f>
        <v>27400000000000</v>
      </c>
      <c r="D3027" s="5">
        <f>IF(A3027="","",VLOOKUP($A3027,超越经验表!$A:$D,4,))</f>
        <v>2</v>
      </c>
      <c r="E3027" s="5" t="str">
        <f t="shared" si="142"/>
        <v>3.92万兆</v>
      </c>
      <c r="F3027" s="5">
        <f>IF(A3027="","",VLOOKUP($A3027,超越经验表!$A:$F,6,)-VLOOKUP($A$3-1,超越经验表!$A:$F,6,))</f>
        <v>3.9211841370387048E+16</v>
      </c>
      <c r="G3027" s="5">
        <f>IF(A3027="","",VLOOKUP($A3027,超越经验表!$A:$G,7,)-VLOOKUP($A$3-1,超越经验表!$A:$G,7,))</f>
        <v>4551</v>
      </c>
      <c r="H3027" s="5">
        <f t="shared" si="143"/>
        <v>3026</v>
      </c>
    </row>
    <row r="3028" spans="1:8" x14ac:dyDescent="0.2">
      <c r="A3028" s="11">
        <f t="shared" si="144"/>
        <v>3027</v>
      </c>
      <c r="B3028" s="6" t="str">
        <f>IF(A3028="","",VLOOKUP($A3028,超越经验表!$A:$B,2,))</f>
        <v>27.41万亿</v>
      </c>
      <c r="C3028" s="6">
        <f>IF(A3028="","",VLOOKUP($A3028,超越经验表!$A:$C,3,))</f>
        <v>27408000000000</v>
      </c>
      <c r="D3028" s="6">
        <f>IF(A3028="","",VLOOKUP($A3028,超越经验表!$A:$D,4,))</f>
        <v>2</v>
      </c>
      <c r="E3028" s="6" t="str">
        <f t="shared" si="142"/>
        <v>3.92万兆</v>
      </c>
      <c r="F3028" s="6">
        <f>IF(A3028="","",VLOOKUP($A3028,超越经验表!$A:$F,6,)-VLOOKUP($A$3-1,超越经验表!$A:$F,6,))</f>
        <v>3.9239241370387048E+16</v>
      </c>
      <c r="G3028" s="6">
        <f>IF(A3028="","",VLOOKUP($A3028,超越经验表!$A:$G,7,)-VLOOKUP($A$3-1,超越经验表!$A:$G,7,))</f>
        <v>4553</v>
      </c>
      <c r="H3028" s="6">
        <f t="shared" si="143"/>
        <v>3027</v>
      </c>
    </row>
    <row r="3029" spans="1:8" x14ac:dyDescent="0.2">
      <c r="A3029" s="5">
        <f t="shared" si="144"/>
        <v>3028</v>
      </c>
      <c r="B3029" s="5" t="str">
        <f>IF(A3029="","",VLOOKUP($A3029,超越经验表!$A:$B,2,))</f>
        <v>27.42万亿</v>
      </c>
      <c r="C3029" s="5">
        <f>IF(A3029="","",VLOOKUP($A3029,超越经验表!$A:$C,3,))</f>
        <v>27416000000000</v>
      </c>
      <c r="D3029" s="5">
        <f>IF(A3029="","",VLOOKUP($A3029,超越经验表!$A:$D,4,))</f>
        <v>2</v>
      </c>
      <c r="E3029" s="5" t="str">
        <f t="shared" si="142"/>
        <v>3.93万兆</v>
      </c>
      <c r="F3029" s="5">
        <f>IF(A3029="","",VLOOKUP($A3029,超越经验表!$A:$F,6,)-VLOOKUP($A$3-1,超越经验表!$A:$F,6,))</f>
        <v>3.9266649370387048E+16</v>
      </c>
      <c r="G3029" s="5">
        <f>IF(A3029="","",VLOOKUP($A3029,超越经验表!$A:$G,7,)-VLOOKUP($A$3-1,超越经验表!$A:$G,7,))</f>
        <v>4555</v>
      </c>
      <c r="H3029" s="5">
        <f t="shared" si="143"/>
        <v>3028</v>
      </c>
    </row>
    <row r="3030" spans="1:8" x14ac:dyDescent="0.2">
      <c r="A3030" s="11">
        <f t="shared" si="144"/>
        <v>3029</v>
      </c>
      <c r="B3030" s="6" t="str">
        <f>IF(A3030="","",VLOOKUP($A3030,超越经验表!$A:$B,2,))</f>
        <v>27.42万亿</v>
      </c>
      <c r="C3030" s="6">
        <f>IF(A3030="","",VLOOKUP($A3030,超越经验表!$A:$C,3,))</f>
        <v>27424000000000</v>
      </c>
      <c r="D3030" s="6">
        <f>IF(A3030="","",VLOOKUP($A3030,超越经验表!$A:$D,4,))</f>
        <v>2</v>
      </c>
      <c r="E3030" s="6" t="str">
        <f t="shared" si="142"/>
        <v>3.93万兆</v>
      </c>
      <c r="F3030" s="6">
        <f>IF(A3030="","",VLOOKUP($A3030,超越经验表!$A:$F,6,)-VLOOKUP($A$3-1,超越经验表!$A:$F,6,))</f>
        <v>3.9294065370387048E+16</v>
      </c>
      <c r="G3030" s="6">
        <f>IF(A3030="","",VLOOKUP($A3030,超越经验表!$A:$G,7,)-VLOOKUP($A$3-1,超越经验表!$A:$G,7,))</f>
        <v>4557</v>
      </c>
      <c r="H3030" s="6">
        <f t="shared" si="143"/>
        <v>3029</v>
      </c>
    </row>
    <row r="3031" spans="1:8" x14ac:dyDescent="0.2">
      <c r="A3031" s="5">
        <f t="shared" si="144"/>
        <v>3030</v>
      </c>
      <c r="B3031" s="5" t="str">
        <f>IF(A3031="","",VLOOKUP($A3031,超越经验表!$A:$B,2,))</f>
        <v>27.43万亿</v>
      </c>
      <c r="C3031" s="5">
        <f>IF(A3031="","",VLOOKUP($A3031,超越经验表!$A:$C,3,))</f>
        <v>27432000000000</v>
      </c>
      <c r="D3031" s="5">
        <f>IF(A3031="","",VLOOKUP($A3031,超越经验表!$A:$D,4,))</f>
        <v>2</v>
      </c>
      <c r="E3031" s="5" t="str">
        <f t="shared" si="142"/>
        <v>3.93万兆</v>
      </c>
      <c r="F3031" s="5">
        <f>IF(A3031="","",VLOOKUP($A3031,超越经验表!$A:$F,6,)-VLOOKUP($A$3-1,超越经验表!$A:$F,6,))</f>
        <v>3.9321489370387048E+16</v>
      </c>
      <c r="G3031" s="5">
        <f>IF(A3031="","",VLOOKUP($A3031,超越经验表!$A:$G,7,)-VLOOKUP($A$3-1,超越经验表!$A:$G,7,))</f>
        <v>4559</v>
      </c>
      <c r="H3031" s="5">
        <f t="shared" si="143"/>
        <v>3030</v>
      </c>
    </row>
    <row r="3032" spans="1:8" x14ac:dyDescent="0.2">
      <c r="A3032" s="11">
        <f t="shared" si="144"/>
        <v>3031</v>
      </c>
      <c r="B3032" s="6" t="str">
        <f>IF(A3032="","",VLOOKUP($A3032,超越经验表!$A:$B,2,))</f>
        <v>27.44万亿</v>
      </c>
      <c r="C3032" s="6">
        <f>IF(A3032="","",VLOOKUP($A3032,超越经验表!$A:$C,3,))</f>
        <v>27440000000000</v>
      </c>
      <c r="D3032" s="6">
        <f>IF(A3032="","",VLOOKUP($A3032,超越经验表!$A:$D,4,))</f>
        <v>2</v>
      </c>
      <c r="E3032" s="6" t="str">
        <f t="shared" si="142"/>
        <v>3.93万兆</v>
      </c>
      <c r="F3032" s="6">
        <f>IF(A3032="","",VLOOKUP($A3032,超越经验表!$A:$F,6,)-VLOOKUP($A$3-1,超越经验表!$A:$F,6,))</f>
        <v>3.9348921370387048E+16</v>
      </c>
      <c r="G3032" s="6">
        <f>IF(A3032="","",VLOOKUP($A3032,超越经验表!$A:$G,7,)-VLOOKUP($A$3-1,超越经验表!$A:$G,7,))</f>
        <v>4561</v>
      </c>
      <c r="H3032" s="6">
        <f t="shared" si="143"/>
        <v>3031</v>
      </c>
    </row>
    <row r="3033" spans="1:8" x14ac:dyDescent="0.2">
      <c r="A3033" s="5">
        <f t="shared" si="144"/>
        <v>3032</v>
      </c>
      <c r="B3033" s="5" t="str">
        <f>IF(A3033="","",VLOOKUP($A3033,超越经验表!$A:$B,2,))</f>
        <v>27.45万亿</v>
      </c>
      <c r="C3033" s="5">
        <f>IF(A3033="","",VLOOKUP($A3033,超越经验表!$A:$C,3,))</f>
        <v>27448000000000</v>
      </c>
      <c r="D3033" s="5">
        <f>IF(A3033="","",VLOOKUP($A3033,超越经验表!$A:$D,4,))</f>
        <v>2</v>
      </c>
      <c r="E3033" s="5" t="str">
        <f t="shared" si="142"/>
        <v>3.94万兆</v>
      </c>
      <c r="F3033" s="5">
        <f>IF(A3033="","",VLOOKUP($A3033,超越经验表!$A:$F,6,)-VLOOKUP($A$3-1,超越经验表!$A:$F,6,))</f>
        <v>3.9376361370387048E+16</v>
      </c>
      <c r="G3033" s="5">
        <f>IF(A3033="","",VLOOKUP($A3033,超越经验表!$A:$G,7,)-VLOOKUP($A$3-1,超越经验表!$A:$G,7,))</f>
        <v>4563</v>
      </c>
      <c r="H3033" s="5">
        <f t="shared" si="143"/>
        <v>3032</v>
      </c>
    </row>
    <row r="3034" spans="1:8" x14ac:dyDescent="0.2">
      <c r="A3034" s="11">
        <f t="shared" si="144"/>
        <v>3033</v>
      </c>
      <c r="B3034" s="6" t="str">
        <f>IF(A3034="","",VLOOKUP($A3034,超越经验表!$A:$B,2,))</f>
        <v>27.46万亿</v>
      </c>
      <c r="C3034" s="6">
        <f>IF(A3034="","",VLOOKUP($A3034,超越经验表!$A:$C,3,))</f>
        <v>27456000000000</v>
      </c>
      <c r="D3034" s="6">
        <f>IF(A3034="","",VLOOKUP($A3034,超越经验表!$A:$D,4,))</f>
        <v>2</v>
      </c>
      <c r="E3034" s="6" t="str">
        <f t="shared" si="142"/>
        <v>3.94万兆</v>
      </c>
      <c r="F3034" s="6">
        <f>IF(A3034="","",VLOOKUP($A3034,超越经验表!$A:$F,6,)-VLOOKUP($A$3-1,超越经验表!$A:$F,6,))</f>
        <v>3.9403809370387048E+16</v>
      </c>
      <c r="G3034" s="6">
        <f>IF(A3034="","",VLOOKUP($A3034,超越经验表!$A:$G,7,)-VLOOKUP($A$3-1,超越经验表!$A:$G,7,))</f>
        <v>4565</v>
      </c>
      <c r="H3034" s="6">
        <f t="shared" si="143"/>
        <v>3033</v>
      </c>
    </row>
    <row r="3035" spans="1:8" x14ac:dyDescent="0.2">
      <c r="A3035" s="5">
        <f t="shared" si="144"/>
        <v>3034</v>
      </c>
      <c r="B3035" s="5" t="str">
        <f>IF(A3035="","",VLOOKUP($A3035,超越经验表!$A:$B,2,))</f>
        <v>27.46万亿</v>
      </c>
      <c r="C3035" s="5">
        <f>IF(A3035="","",VLOOKUP($A3035,超越经验表!$A:$C,3,))</f>
        <v>27464000000000</v>
      </c>
      <c r="D3035" s="5">
        <f>IF(A3035="","",VLOOKUP($A3035,超越经验表!$A:$D,4,))</f>
        <v>2</v>
      </c>
      <c r="E3035" s="5" t="str">
        <f t="shared" si="142"/>
        <v>3.94万兆</v>
      </c>
      <c r="F3035" s="5">
        <f>IF(A3035="","",VLOOKUP($A3035,超越经验表!$A:$F,6,)-VLOOKUP($A$3-1,超越经验表!$A:$F,6,))</f>
        <v>3.9431265370387048E+16</v>
      </c>
      <c r="G3035" s="5">
        <f>IF(A3035="","",VLOOKUP($A3035,超越经验表!$A:$G,7,)-VLOOKUP($A$3-1,超越经验表!$A:$G,7,))</f>
        <v>4567</v>
      </c>
      <c r="H3035" s="5">
        <f t="shared" si="143"/>
        <v>3034</v>
      </c>
    </row>
    <row r="3036" spans="1:8" x14ac:dyDescent="0.2">
      <c r="A3036" s="11">
        <f t="shared" si="144"/>
        <v>3035</v>
      </c>
      <c r="B3036" s="6" t="str">
        <f>IF(A3036="","",VLOOKUP($A3036,超越经验表!$A:$B,2,))</f>
        <v>27.47万亿</v>
      </c>
      <c r="C3036" s="6">
        <f>IF(A3036="","",VLOOKUP($A3036,超越经验表!$A:$C,3,))</f>
        <v>27472000000000</v>
      </c>
      <c r="D3036" s="6">
        <f>IF(A3036="","",VLOOKUP($A3036,超越经验表!$A:$D,4,))</f>
        <v>2</v>
      </c>
      <c r="E3036" s="6" t="str">
        <f t="shared" si="142"/>
        <v>3.95万兆</v>
      </c>
      <c r="F3036" s="6">
        <f>IF(A3036="","",VLOOKUP($A3036,超越经验表!$A:$F,6,)-VLOOKUP($A$3-1,超越经验表!$A:$F,6,))</f>
        <v>3.9458729370387048E+16</v>
      </c>
      <c r="G3036" s="6">
        <f>IF(A3036="","",VLOOKUP($A3036,超越经验表!$A:$G,7,)-VLOOKUP($A$3-1,超越经验表!$A:$G,7,))</f>
        <v>4569</v>
      </c>
      <c r="H3036" s="6">
        <f t="shared" si="143"/>
        <v>3035</v>
      </c>
    </row>
    <row r="3037" spans="1:8" x14ac:dyDescent="0.2">
      <c r="A3037" s="5">
        <f t="shared" si="144"/>
        <v>3036</v>
      </c>
      <c r="B3037" s="5" t="str">
        <f>IF(A3037="","",VLOOKUP($A3037,超越经验表!$A:$B,2,))</f>
        <v>27.48万亿</v>
      </c>
      <c r="C3037" s="5">
        <f>IF(A3037="","",VLOOKUP($A3037,超越经验表!$A:$C,3,))</f>
        <v>27480000000000</v>
      </c>
      <c r="D3037" s="5">
        <f>IF(A3037="","",VLOOKUP($A3037,超越经验表!$A:$D,4,))</f>
        <v>2</v>
      </c>
      <c r="E3037" s="5" t="str">
        <f t="shared" si="142"/>
        <v>3.95万兆</v>
      </c>
      <c r="F3037" s="5">
        <f>IF(A3037="","",VLOOKUP($A3037,超越经验表!$A:$F,6,)-VLOOKUP($A$3-1,超越经验表!$A:$F,6,))</f>
        <v>3.9486201370387048E+16</v>
      </c>
      <c r="G3037" s="5">
        <f>IF(A3037="","",VLOOKUP($A3037,超越经验表!$A:$G,7,)-VLOOKUP($A$3-1,超越经验表!$A:$G,7,))</f>
        <v>4571</v>
      </c>
      <c r="H3037" s="5">
        <f t="shared" si="143"/>
        <v>3036</v>
      </c>
    </row>
    <row r="3038" spans="1:8" x14ac:dyDescent="0.2">
      <c r="A3038" s="11">
        <f t="shared" si="144"/>
        <v>3037</v>
      </c>
      <c r="B3038" s="6" t="str">
        <f>IF(A3038="","",VLOOKUP($A3038,超越经验表!$A:$B,2,))</f>
        <v>27.49万亿</v>
      </c>
      <c r="C3038" s="6">
        <f>IF(A3038="","",VLOOKUP($A3038,超越经验表!$A:$C,3,))</f>
        <v>27488000000000</v>
      </c>
      <c r="D3038" s="6">
        <f>IF(A3038="","",VLOOKUP($A3038,超越经验表!$A:$D,4,))</f>
        <v>2</v>
      </c>
      <c r="E3038" s="6" t="str">
        <f t="shared" si="142"/>
        <v>3.95万兆</v>
      </c>
      <c r="F3038" s="6">
        <f>IF(A3038="","",VLOOKUP($A3038,超越经验表!$A:$F,6,)-VLOOKUP($A$3-1,超越经验表!$A:$F,6,))</f>
        <v>3.9513681370387048E+16</v>
      </c>
      <c r="G3038" s="6">
        <f>IF(A3038="","",VLOOKUP($A3038,超越经验表!$A:$G,7,)-VLOOKUP($A$3-1,超越经验表!$A:$G,7,))</f>
        <v>4573</v>
      </c>
      <c r="H3038" s="6">
        <f t="shared" si="143"/>
        <v>3037</v>
      </c>
    </row>
    <row r="3039" spans="1:8" x14ac:dyDescent="0.2">
      <c r="A3039" s="5">
        <f t="shared" si="144"/>
        <v>3038</v>
      </c>
      <c r="B3039" s="5" t="str">
        <f>IF(A3039="","",VLOOKUP($A3039,超越经验表!$A:$B,2,))</f>
        <v>27.5万亿</v>
      </c>
      <c r="C3039" s="5">
        <f>IF(A3039="","",VLOOKUP($A3039,超越经验表!$A:$C,3,))</f>
        <v>27496000000000</v>
      </c>
      <c r="D3039" s="5">
        <f>IF(A3039="","",VLOOKUP($A3039,超越经验表!$A:$D,4,))</f>
        <v>2</v>
      </c>
      <c r="E3039" s="5" t="str">
        <f t="shared" si="142"/>
        <v>3.95万兆</v>
      </c>
      <c r="F3039" s="5">
        <f>IF(A3039="","",VLOOKUP($A3039,超越经验表!$A:$F,6,)-VLOOKUP($A$3-1,超越经验表!$A:$F,6,))</f>
        <v>3.9541169370387048E+16</v>
      </c>
      <c r="G3039" s="5">
        <f>IF(A3039="","",VLOOKUP($A3039,超越经验表!$A:$G,7,)-VLOOKUP($A$3-1,超越经验表!$A:$G,7,))</f>
        <v>4575</v>
      </c>
      <c r="H3039" s="5">
        <f t="shared" si="143"/>
        <v>3038</v>
      </c>
    </row>
    <row r="3040" spans="1:8" x14ac:dyDescent="0.2">
      <c r="A3040" s="11">
        <f t="shared" si="144"/>
        <v>3039</v>
      </c>
      <c r="B3040" s="6" t="str">
        <f>IF(A3040="","",VLOOKUP($A3040,超越经验表!$A:$B,2,))</f>
        <v>27.5万亿</v>
      </c>
      <c r="C3040" s="6">
        <f>IF(A3040="","",VLOOKUP($A3040,超越经验表!$A:$C,3,))</f>
        <v>27504000000000</v>
      </c>
      <c r="D3040" s="6">
        <f>IF(A3040="","",VLOOKUP($A3040,超越经验表!$A:$D,4,))</f>
        <v>2</v>
      </c>
      <c r="E3040" s="6" t="str">
        <f t="shared" si="142"/>
        <v>3.96万兆</v>
      </c>
      <c r="F3040" s="6">
        <f>IF(A3040="","",VLOOKUP($A3040,超越经验表!$A:$F,6,)-VLOOKUP($A$3-1,超越经验表!$A:$F,6,))</f>
        <v>3.9568665370387048E+16</v>
      </c>
      <c r="G3040" s="6">
        <f>IF(A3040="","",VLOOKUP($A3040,超越经验表!$A:$G,7,)-VLOOKUP($A$3-1,超越经验表!$A:$G,7,))</f>
        <v>4577</v>
      </c>
      <c r="H3040" s="6">
        <f t="shared" si="143"/>
        <v>3039</v>
      </c>
    </row>
    <row r="3041" spans="1:8" x14ac:dyDescent="0.2">
      <c r="A3041" s="5">
        <f t="shared" si="144"/>
        <v>3040</v>
      </c>
      <c r="B3041" s="5" t="str">
        <f>IF(A3041="","",VLOOKUP($A3041,超越经验表!$A:$B,2,))</f>
        <v>27.51万亿</v>
      </c>
      <c r="C3041" s="5">
        <f>IF(A3041="","",VLOOKUP($A3041,超越经验表!$A:$C,3,))</f>
        <v>27512000000000</v>
      </c>
      <c r="D3041" s="5">
        <f>IF(A3041="","",VLOOKUP($A3041,超越经验表!$A:$D,4,))</f>
        <v>2</v>
      </c>
      <c r="E3041" s="5" t="str">
        <f t="shared" si="142"/>
        <v>3.96万兆</v>
      </c>
      <c r="F3041" s="5">
        <f>IF(A3041="","",VLOOKUP($A3041,超越经验表!$A:$F,6,)-VLOOKUP($A$3-1,超越经验表!$A:$F,6,))</f>
        <v>3.9596169370387048E+16</v>
      </c>
      <c r="G3041" s="5">
        <f>IF(A3041="","",VLOOKUP($A3041,超越经验表!$A:$G,7,)-VLOOKUP($A$3-1,超越经验表!$A:$G,7,))</f>
        <v>4579</v>
      </c>
      <c r="H3041" s="5">
        <f t="shared" si="143"/>
        <v>3040</v>
      </c>
    </row>
    <row r="3042" spans="1:8" x14ac:dyDescent="0.2">
      <c r="A3042" s="11">
        <f t="shared" si="144"/>
        <v>3041</v>
      </c>
      <c r="B3042" s="6" t="str">
        <f>IF(A3042="","",VLOOKUP($A3042,超越经验表!$A:$B,2,))</f>
        <v>27.52万亿</v>
      </c>
      <c r="C3042" s="6">
        <f>IF(A3042="","",VLOOKUP($A3042,超越经验表!$A:$C,3,))</f>
        <v>27520000000000</v>
      </c>
      <c r="D3042" s="6">
        <f>IF(A3042="","",VLOOKUP($A3042,超越经验表!$A:$D,4,))</f>
        <v>2</v>
      </c>
      <c r="E3042" s="6" t="str">
        <f t="shared" si="142"/>
        <v>3.96万兆</v>
      </c>
      <c r="F3042" s="6">
        <f>IF(A3042="","",VLOOKUP($A3042,超越经验表!$A:$F,6,)-VLOOKUP($A$3-1,超越经验表!$A:$F,6,))</f>
        <v>3.9623681370387048E+16</v>
      </c>
      <c r="G3042" s="6">
        <f>IF(A3042="","",VLOOKUP($A3042,超越经验表!$A:$G,7,)-VLOOKUP($A$3-1,超越经验表!$A:$G,7,))</f>
        <v>4581</v>
      </c>
      <c r="H3042" s="6">
        <f t="shared" si="143"/>
        <v>3041</v>
      </c>
    </row>
    <row r="3043" spans="1:8" x14ac:dyDescent="0.2">
      <c r="A3043" s="5">
        <f t="shared" si="144"/>
        <v>3042</v>
      </c>
      <c r="B3043" s="5" t="str">
        <f>IF(A3043="","",VLOOKUP($A3043,超越经验表!$A:$B,2,))</f>
        <v>27.53万亿</v>
      </c>
      <c r="C3043" s="5">
        <f>IF(A3043="","",VLOOKUP($A3043,超越经验表!$A:$C,3,))</f>
        <v>27528000000000</v>
      </c>
      <c r="D3043" s="5">
        <f>IF(A3043="","",VLOOKUP($A3043,超越经验表!$A:$D,4,))</f>
        <v>2</v>
      </c>
      <c r="E3043" s="5" t="str">
        <f t="shared" si="142"/>
        <v>3.97万兆</v>
      </c>
      <c r="F3043" s="5">
        <f>IF(A3043="","",VLOOKUP($A3043,超越经验表!$A:$F,6,)-VLOOKUP($A$3-1,超越经验表!$A:$F,6,))</f>
        <v>3.9651201370387048E+16</v>
      </c>
      <c r="G3043" s="5">
        <f>IF(A3043="","",VLOOKUP($A3043,超越经验表!$A:$G,7,)-VLOOKUP($A$3-1,超越经验表!$A:$G,7,))</f>
        <v>4583</v>
      </c>
      <c r="H3043" s="5">
        <f t="shared" si="143"/>
        <v>3042</v>
      </c>
    </row>
    <row r="3044" spans="1:8" x14ac:dyDescent="0.2">
      <c r="A3044" s="11">
        <f t="shared" si="144"/>
        <v>3043</v>
      </c>
      <c r="B3044" s="6" t="str">
        <f>IF(A3044="","",VLOOKUP($A3044,超越经验表!$A:$B,2,))</f>
        <v>27.54万亿</v>
      </c>
      <c r="C3044" s="6">
        <f>IF(A3044="","",VLOOKUP($A3044,超越经验表!$A:$C,3,))</f>
        <v>27536000000000</v>
      </c>
      <c r="D3044" s="6">
        <f>IF(A3044="","",VLOOKUP($A3044,超越经验表!$A:$D,4,))</f>
        <v>2</v>
      </c>
      <c r="E3044" s="6" t="str">
        <f t="shared" si="142"/>
        <v>3.97万兆</v>
      </c>
      <c r="F3044" s="6">
        <f>IF(A3044="","",VLOOKUP($A3044,超越经验表!$A:$F,6,)-VLOOKUP($A$3-1,超越经验表!$A:$F,6,))</f>
        <v>3.9678729370387048E+16</v>
      </c>
      <c r="G3044" s="6">
        <f>IF(A3044="","",VLOOKUP($A3044,超越经验表!$A:$G,7,)-VLOOKUP($A$3-1,超越经验表!$A:$G,7,))</f>
        <v>4585</v>
      </c>
      <c r="H3044" s="6">
        <f t="shared" si="143"/>
        <v>3043</v>
      </c>
    </row>
    <row r="3045" spans="1:8" x14ac:dyDescent="0.2">
      <c r="A3045" s="5">
        <f t="shared" si="144"/>
        <v>3044</v>
      </c>
      <c r="B3045" s="5" t="str">
        <f>IF(A3045="","",VLOOKUP($A3045,超越经验表!$A:$B,2,))</f>
        <v>27.54万亿</v>
      </c>
      <c r="C3045" s="5">
        <f>IF(A3045="","",VLOOKUP($A3045,超越经验表!$A:$C,3,))</f>
        <v>27544000000000</v>
      </c>
      <c r="D3045" s="5">
        <f>IF(A3045="","",VLOOKUP($A3045,超越经验表!$A:$D,4,))</f>
        <v>2</v>
      </c>
      <c r="E3045" s="5" t="str">
        <f t="shared" si="142"/>
        <v>3.97万兆</v>
      </c>
      <c r="F3045" s="5">
        <f>IF(A3045="","",VLOOKUP($A3045,超越经验表!$A:$F,6,)-VLOOKUP($A$3-1,超越经验表!$A:$F,6,))</f>
        <v>3.9706265370387048E+16</v>
      </c>
      <c r="G3045" s="5">
        <f>IF(A3045="","",VLOOKUP($A3045,超越经验表!$A:$G,7,)-VLOOKUP($A$3-1,超越经验表!$A:$G,7,))</f>
        <v>4587</v>
      </c>
      <c r="H3045" s="5">
        <f t="shared" si="143"/>
        <v>3044</v>
      </c>
    </row>
    <row r="3046" spans="1:8" x14ac:dyDescent="0.2">
      <c r="A3046" s="11">
        <f t="shared" si="144"/>
        <v>3045</v>
      </c>
      <c r="B3046" s="6" t="str">
        <f>IF(A3046="","",VLOOKUP($A3046,超越经验表!$A:$B,2,))</f>
        <v>27.55万亿</v>
      </c>
      <c r="C3046" s="6">
        <f>IF(A3046="","",VLOOKUP($A3046,超越经验表!$A:$C,3,))</f>
        <v>27552000000000</v>
      </c>
      <c r="D3046" s="6">
        <f>IF(A3046="","",VLOOKUP($A3046,超越经验表!$A:$D,4,))</f>
        <v>2</v>
      </c>
      <c r="E3046" s="6" t="str">
        <f t="shared" si="142"/>
        <v>3.97万兆</v>
      </c>
      <c r="F3046" s="6">
        <f>IF(A3046="","",VLOOKUP($A3046,超越经验表!$A:$F,6,)-VLOOKUP($A$3-1,超越经验表!$A:$F,6,))</f>
        <v>3.9733809370387048E+16</v>
      </c>
      <c r="G3046" s="6">
        <f>IF(A3046="","",VLOOKUP($A3046,超越经验表!$A:$G,7,)-VLOOKUP($A$3-1,超越经验表!$A:$G,7,))</f>
        <v>4589</v>
      </c>
      <c r="H3046" s="6">
        <f t="shared" si="143"/>
        <v>3045</v>
      </c>
    </row>
    <row r="3047" spans="1:8" x14ac:dyDescent="0.2">
      <c r="A3047" s="5">
        <f t="shared" si="144"/>
        <v>3046</v>
      </c>
      <c r="B3047" s="5" t="str">
        <f>IF(A3047="","",VLOOKUP($A3047,超越经验表!$A:$B,2,))</f>
        <v>27.56万亿</v>
      </c>
      <c r="C3047" s="5">
        <f>IF(A3047="","",VLOOKUP($A3047,超越经验表!$A:$C,3,))</f>
        <v>27560000000000</v>
      </c>
      <c r="D3047" s="5">
        <f>IF(A3047="","",VLOOKUP($A3047,超越经验表!$A:$D,4,))</f>
        <v>2</v>
      </c>
      <c r="E3047" s="5" t="str">
        <f t="shared" si="142"/>
        <v>3.98万兆</v>
      </c>
      <c r="F3047" s="5">
        <f>IF(A3047="","",VLOOKUP($A3047,超越经验表!$A:$F,6,)-VLOOKUP($A$3-1,超越经验表!$A:$F,6,))</f>
        <v>3.9761361370387048E+16</v>
      </c>
      <c r="G3047" s="5">
        <f>IF(A3047="","",VLOOKUP($A3047,超越经验表!$A:$G,7,)-VLOOKUP($A$3-1,超越经验表!$A:$G,7,))</f>
        <v>4591</v>
      </c>
      <c r="H3047" s="5">
        <f t="shared" si="143"/>
        <v>3046</v>
      </c>
    </row>
    <row r="3048" spans="1:8" x14ac:dyDescent="0.2">
      <c r="A3048" s="11">
        <f t="shared" si="144"/>
        <v>3047</v>
      </c>
      <c r="B3048" s="6" t="str">
        <f>IF(A3048="","",VLOOKUP($A3048,超越经验表!$A:$B,2,))</f>
        <v>27.57万亿</v>
      </c>
      <c r="C3048" s="6">
        <f>IF(A3048="","",VLOOKUP($A3048,超越经验表!$A:$C,3,))</f>
        <v>27568000000000</v>
      </c>
      <c r="D3048" s="6">
        <f>IF(A3048="","",VLOOKUP($A3048,超越经验表!$A:$D,4,))</f>
        <v>2</v>
      </c>
      <c r="E3048" s="6" t="str">
        <f t="shared" si="142"/>
        <v>3.98万兆</v>
      </c>
      <c r="F3048" s="6">
        <f>IF(A3048="","",VLOOKUP($A3048,超越经验表!$A:$F,6,)-VLOOKUP($A$3-1,超越经验表!$A:$F,6,))</f>
        <v>3.9788921370387048E+16</v>
      </c>
      <c r="G3048" s="6">
        <f>IF(A3048="","",VLOOKUP($A3048,超越经验表!$A:$G,7,)-VLOOKUP($A$3-1,超越经验表!$A:$G,7,))</f>
        <v>4593</v>
      </c>
      <c r="H3048" s="6">
        <f t="shared" si="143"/>
        <v>3047</v>
      </c>
    </row>
    <row r="3049" spans="1:8" x14ac:dyDescent="0.2">
      <c r="A3049" s="5">
        <f t="shared" si="144"/>
        <v>3048</v>
      </c>
      <c r="B3049" s="5" t="str">
        <f>IF(A3049="","",VLOOKUP($A3049,超越经验表!$A:$B,2,))</f>
        <v>27.58万亿</v>
      </c>
      <c r="C3049" s="5">
        <f>IF(A3049="","",VLOOKUP($A3049,超越经验表!$A:$C,3,))</f>
        <v>27576000000000</v>
      </c>
      <c r="D3049" s="5">
        <f>IF(A3049="","",VLOOKUP($A3049,超越经验表!$A:$D,4,))</f>
        <v>2</v>
      </c>
      <c r="E3049" s="5" t="str">
        <f t="shared" si="142"/>
        <v>3.98万兆</v>
      </c>
      <c r="F3049" s="5">
        <f>IF(A3049="","",VLOOKUP($A3049,超越经验表!$A:$F,6,)-VLOOKUP($A$3-1,超越经验表!$A:$F,6,))</f>
        <v>3.9816489370387048E+16</v>
      </c>
      <c r="G3049" s="5">
        <f>IF(A3049="","",VLOOKUP($A3049,超越经验表!$A:$G,7,)-VLOOKUP($A$3-1,超越经验表!$A:$G,7,))</f>
        <v>4595</v>
      </c>
      <c r="H3049" s="5">
        <f t="shared" si="143"/>
        <v>3048</v>
      </c>
    </row>
    <row r="3050" spans="1:8" x14ac:dyDescent="0.2">
      <c r="A3050" s="11">
        <f t="shared" si="144"/>
        <v>3049</v>
      </c>
      <c r="B3050" s="6" t="str">
        <f>IF(A3050="","",VLOOKUP($A3050,超越经验表!$A:$B,2,))</f>
        <v>27.58万亿</v>
      </c>
      <c r="C3050" s="6">
        <f>IF(A3050="","",VLOOKUP($A3050,超越经验表!$A:$C,3,))</f>
        <v>27584000000000</v>
      </c>
      <c r="D3050" s="6">
        <f>IF(A3050="","",VLOOKUP($A3050,超越经验表!$A:$D,4,))</f>
        <v>2</v>
      </c>
      <c r="E3050" s="6" t="str">
        <f t="shared" si="142"/>
        <v>3.98万兆</v>
      </c>
      <c r="F3050" s="6">
        <f>IF(A3050="","",VLOOKUP($A3050,超越经验表!$A:$F,6,)-VLOOKUP($A$3-1,超越经验表!$A:$F,6,))</f>
        <v>3.9844065370387048E+16</v>
      </c>
      <c r="G3050" s="6">
        <f>IF(A3050="","",VLOOKUP($A3050,超越经验表!$A:$G,7,)-VLOOKUP($A$3-1,超越经验表!$A:$G,7,))</f>
        <v>4597</v>
      </c>
      <c r="H3050" s="6">
        <f t="shared" si="143"/>
        <v>3049</v>
      </c>
    </row>
    <row r="3051" spans="1:8" x14ac:dyDescent="0.2">
      <c r="A3051" s="5">
        <f t="shared" si="144"/>
        <v>3050</v>
      </c>
      <c r="B3051" s="5" t="str">
        <f>IF(A3051="","",VLOOKUP($A3051,超越经验表!$A:$B,2,))</f>
        <v>27.59万亿</v>
      </c>
      <c r="C3051" s="5">
        <f>IF(A3051="","",VLOOKUP($A3051,超越经验表!$A:$C,3,))</f>
        <v>27592000000000</v>
      </c>
      <c r="D3051" s="5">
        <f>IF(A3051="","",VLOOKUP($A3051,超越经验表!$A:$D,4,))</f>
        <v>2</v>
      </c>
      <c r="E3051" s="5" t="str">
        <f t="shared" si="142"/>
        <v>3.99万兆</v>
      </c>
      <c r="F3051" s="5">
        <f>IF(A3051="","",VLOOKUP($A3051,超越经验表!$A:$F,6,)-VLOOKUP($A$3-1,超越经验表!$A:$F,6,))</f>
        <v>3.9871649370387048E+16</v>
      </c>
      <c r="G3051" s="5">
        <f>IF(A3051="","",VLOOKUP($A3051,超越经验表!$A:$G,7,)-VLOOKUP($A$3-1,超越经验表!$A:$G,7,))</f>
        <v>4599</v>
      </c>
      <c r="H3051" s="5">
        <f t="shared" si="143"/>
        <v>3050</v>
      </c>
    </row>
    <row r="3052" spans="1:8" x14ac:dyDescent="0.2">
      <c r="A3052" s="11">
        <f t="shared" si="144"/>
        <v>3051</v>
      </c>
      <c r="B3052" s="6" t="str">
        <f>IF(A3052="","",VLOOKUP($A3052,超越经验表!$A:$B,2,))</f>
        <v>27.6万亿</v>
      </c>
      <c r="C3052" s="6">
        <f>IF(A3052="","",VLOOKUP($A3052,超越经验表!$A:$C,3,))</f>
        <v>27600000000000</v>
      </c>
      <c r="D3052" s="6">
        <f>IF(A3052="","",VLOOKUP($A3052,超越经验表!$A:$D,4,))</f>
        <v>2</v>
      </c>
      <c r="E3052" s="6" t="str">
        <f t="shared" si="142"/>
        <v>3.99万兆</v>
      </c>
      <c r="F3052" s="6">
        <f>IF(A3052="","",VLOOKUP($A3052,超越经验表!$A:$F,6,)-VLOOKUP($A$3-1,超越经验表!$A:$F,6,))</f>
        <v>3.9899241370387048E+16</v>
      </c>
      <c r="G3052" s="6">
        <f>IF(A3052="","",VLOOKUP($A3052,超越经验表!$A:$G,7,)-VLOOKUP($A$3-1,超越经验表!$A:$G,7,))</f>
        <v>4601</v>
      </c>
      <c r="H3052" s="6">
        <f t="shared" si="143"/>
        <v>3051</v>
      </c>
    </row>
    <row r="3053" spans="1:8" x14ac:dyDescent="0.2">
      <c r="A3053" s="5">
        <f t="shared" si="144"/>
        <v>3052</v>
      </c>
      <c r="B3053" s="5" t="str">
        <f>IF(A3053="","",VLOOKUP($A3053,超越经验表!$A:$B,2,))</f>
        <v>27.61万亿</v>
      </c>
      <c r="C3053" s="5">
        <f>IF(A3053="","",VLOOKUP($A3053,超越经验表!$A:$C,3,))</f>
        <v>27608000000000</v>
      </c>
      <c r="D3053" s="5">
        <f>IF(A3053="","",VLOOKUP($A3053,超越经验表!$A:$D,4,))</f>
        <v>2</v>
      </c>
      <c r="E3053" s="5" t="str">
        <f t="shared" si="142"/>
        <v>3.99万兆</v>
      </c>
      <c r="F3053" s="5">
        <f>IF(A3053="","",VLOOKUP($A3053,超越经验表!$A:$F,6,)-VLOOKUP($A$3-1,超越经验表!$A:$F,6,))</f>
        <v>3.9926841370387048E+16</v>
      </c>
      <c r="G3053" s="5">
        <f>IF(A3053="","",VLOOKUP($A3053,超越经验表!$A:$G,7,)-VLOOKUP($A$3-1,超越经验表!$A:$G,7,))</f>
        <v>4603</v>
      </c>
      <c r="H3053" s="5">
        <f t="shared" si="143"/>
        <v>3052</v>
      </c>
    </row>
    <row r="3054" spans="1:8" x14ac:dyDescent="0.2">
      <c r="A3054" s="11">
        <f t="shared" si="144"/>
        <v>3053</v>
      </c>
      <c r="B3054" s="6" t="str">
        <f>IF(A3054="","",VLOOKUP($A3054,超越经验表!$A:$B,2,))</f>
        <v>27.62万亿</v>
      </c>
      <c r="C3054" s="6">
        <f>IF(A3054="","",VLOOKUP($A3054,超越经验表!$A:$C,3,))</f>
        <v>27616000000000</v>
      </c>
      <c r="D3054" s="6">
        <f>IF(A3054="","",VLOOKUP($A3054,超越经验表!$A:$D,4,))</f>
        <v>2</v>
      </c>
      <c r="E3054" s="6" t="str">
        <f t="shared" si="142"/>
        <v>4万兆</v>
      </c>
      <c r="F3054" s="6">
        <f>IF(A3054="","",VLOOKUP($A3054,超越经验表!$A:$F,6,)-VLOOKUP($A$3-1,超越经验表!$A:$F,6,))</f>
        <v>3.9954449370387048E+16</v>
      </c>
      <c r="G3054" s="6">
        <f>IF(A3054="","",VLOOKUP($A3054,超越经验表!$A:$G,7,)-VLOOKUP($A$3-1,超越经验表!$A:$G,7,))</f>
        <v>4605</v>
      </c>
      <c r="H3054" s="6">
        <f t="shared" si="143"/>
        <v>3053</v>
      </c>
    </row>
    <row r="3055" spans="1:8" x14ac:dyDescent="0.2">
      <c r="A3055" s="5">
        <f t="shared" si="144"/>
        <v>3054</v>
      </c>
      <c r="B3055" s="5" t="str">
        <f>IF(A3055="","",VLOOKUP($A3055,超越经验表!$A:$B,2,))</f>
        <v>27.62万亿</v>
      </c>
      <c r="C3055" s="5">
        <f>IF(A3055="","",VLOOKUP($A3055,超越经验表!$A:$C,3,))</f>
        <v>27624000000000</v>
      </c>
      <c r="D3055" s="5">
        <f>IF(A3055="","",VLOOKUP($A3055,超越经验表!$A:$D,4,))</f>
        <v>2</v>
      </c>
      <c r="E3055" s="5" t="str">
        <f t="shared" si="142"/>
        <v>4万兆</v>
      </c>
      <c r="F3055" s="5">
        <f>IF(A3055="","",VLOOKUP($A3055,超越经验表!$A:$F,6,)-VLOOKUP($A$3-1,超越经验表!$A:$F,6,))</f>
        <v>3.9982065370387048E+16</v>
      </c>
      <c r="G3055" s="5">
        <f>IF(A3055="","",VLOOKUP($A3055,超越经验表!$A:$G,7,)-VLOOKUP($A$3-1,超越经验表!$A:$G,7,))</f>
        <v>4607</v>
      </c>
      <c r="H3055" s="5">
        <f t="shared" si="143"/>
        <v>3054</v>
      </c>
    </row>
    <row r="3056" spans="1:8" x14ac:dyDescent="0.2">
      <c r="A3056" s="11">
        <f t="shared" si="144"/>
        <v>3055</v>
      </c>
      <c r="B3056" s="6" t="str">
        <f>IF(A3056="","",VLOOKUP($A3056,超越经验表!$A:$B,2,))</f>
        <v>27.63万亿</v>
      </c>
      <c r="C3056" s="6">
        <f>IF(A3056="","",VLOOKUP($A3056,超越经验表!$A:$C,3,))</f>
        <v>27632000000000</v>
      </c>
      <c r="D3056" s="6">
        <f>IF(A3056="","",VLOOKUP($A3056,超越经验表!$A:$D,4,))</f>
        <v>2</v>
      </c>
      <c r="E3056" s="6" t="str">
        <f t="shared" si="142"/>
        <v>4万兆</v>
      </c>
      <c r="F3056" s="6">
        <f>IF(A3056="","",VLOOKUP($A3056,超越经验表!$A:$F,6,)-VLOOKUP($A$3-1,超越经验表!$A:$F,6,))</f>
        <v>4.0009689370387048E+16</v>
      </c>
      <c r="G3056" s="6">
        <f>IF(A3056="","",VLOOKUP($A3056,超越经验表!$A:$G,7,)-VLOOKUP($A$3-1,超越经验表!$A:$G,7,))</f>
        <v>4609</v>
      </c>
      <c r="H3056" s="6">
        <f t="shared" si="143"/>
        <v>3055</v>
      </c>
    </row>
    <row r="3057" spans="1:8" x14ac:dyDescent="0.2">
      <c r="A3057" s="5">
        <f t="shared" si="144"/>
        <v>3056</v>
      </c>
      <c r="B3057" s="5" t="str">
        <f>IF(A3057="","",VLOOKUP($A3057,超越经验表!$A:$B,2,))</f>
        <v>27.64万亿</v>
      </c>
      <c r="C3057" s="5">
        <f>IF(A3057="","",VLOOKUP($A3057,超越经验表!$A:$C,3,))</f>
        <v>27640000000000</v>
      </c>
      <c r="D3057" s="5">
        <f>IF(A3057="","",VLOOKUP($A3057,超越经验表!$A:$D,4,))</f>
        <v>2</v>
      </c>
      <c r="E3057" s="5" t="str">
        <f t="shared" si="142"/>
        <v>4万兆</v>
      </c>
      <c r="F3057" s="5">
        <f>IF(A3057="","",VLOOKUP($A3057,超越经验表!$A:$F,6,)-VLOOKUP($A$3-1,超越经验表!$A:$F,6,))</f>
        <v>4.0037321370387048E+16</v>
      </c>
      <c r="G3057" s="5">
        <f>IF(A3057="","",VLOOKUP($A3057,超越经验表!$A:$G,7,)-VLOOKUP($A$3-1,超越经验表!$A:$G,7,))</f>
        <v>4611</v>
      </c>
      <c r="H3057" s="5">
        <f t="shared" si="143"/>
        <v>3056</v>
      </c>
    </row>
    <row r="3058" spans="1:8" x14ac:dyDescent="0.2">
      <c r="A3058" s="11">
        <f t="shared" si="144"/>
        <v>3057</v>
      </c>
      <c r="B3058" s="6" t="str">
        <f>IF(A3058="","",VLOOKUP($A3058,超越经验表!$A:$B,2,))</f>
        <v>27.65万亿</v>
      </c>
      <c r="C3058" s="6">
        <f>IF(A3058="","",VLOOKUP($A3058,超越经验表!$A:$C,3,))</f>
        <v>27648000000000</v>
      </c>
      <c r="D3058" s="6">
        <f>IF(A3058="","",VLOOKUP($A3058,超越经验表!$A:$D,4,))</f>
        <v>2</v>
      </c>
      <c r="E3058" s="6" t="str">
        <f t="shared" si="142"/>
        <v>4.01万兆</v>
      </c>
      <c r="F3058" s="6">
        <f>IF(A3058="","",VLOOKUP($A3058,超越经验表!$A:$F,6,)-VLOOKUP($A$3-1,超越经验表!$A:$F,6,))</f>
        <v>4.0064961370387048E+16</v>
      </c>
      <c r="G3058" s="6">
        <f>IF(A3058="","",VLOOKUP($A3058,超越经验表!$A:$G,7,)-VLOOKUP($A$3-1,超越经验表!$A:$G,7,))</f>
        <v>4613</v>
      </c>
      <c r="H3058" s="6">
        <f t="shared" si="143"/>
        <v>3057</v>
      </c>
    </row>
    <row r="3059" spans="1:8" x14ac:dyDescent="0.2">
      <c r="A3059" s="5">
        <f t="shared" si="144"/>
        <v>3058</v>
      </c>
      <c r="B3059" s="5" t="str">
        <f>IF(A3059="","",VLOOKUP($A3059,超越经验表!$A:$B,2,))</f>
        <v>27.66万亿</v>
      </c>
      <c r="C3059" s="5">
        <f>IF(A3059="","",VLOOKUP($A3059,超越经验表!$A:$C,3,))</f>
        <v>27656000000000</v>
      </c>
      <c r="D3059" s="5">
        <f>IF(A3059="","",VLOOKUP($A3059,超越经验表!$A:$D,4,))</f>
        <v>2</v>
      </c>
      <c r="E3059" s="5" t="str">
        <f t="shared" si="142"/>
        <v>4.01万兆</v>
      </c>
      <c r="F3059" s="5">
        <f>IF(A3059="","",VLOOKUP($A3059,超越经验表!$A:$F,6,)-VLOOKUP($A$3-1,超越经验表!$A:$F,6,))</f>
        <v>4.0092609370387048E+16</v>
      </c>
      <c r="G3059" s="5">
        <f>IF(A3059="","",VLOOKUP($A3059,超越经验表!$A:$G,7,)-VLOOKUP($A$3-1,超越经验表!$A:$G,7,))</f>
        <v>4615</v>
      </c>
      <c r="H3059" s="5">
        <f t="shared" si="143"/>
        <v>3058</v>
      </c>
    </row>
    <row r="3060" spans="1:8" x14ac:dyDescent="0.2">
      <c r="A3060" s="11">
        <f t="shared" si="144"/>
        <v>3059</v>
      </c>
      <c r="B3060" s="6" t="str">
        <f>IF(A3060="","",VLOOKUP($A3060,超越经验表!$A:$B,2,))</f>
        <v>27.66万亿</v>
      </c>
      <c r="C3060" s="6">
        <f>IF(A3060="","",VLOOKUP($A3060,超越经验表!$A:$C,3,))</f>
        <v>27664000000000</v>
      </c>
      <c r="D3060" s="6">
        <f>IF(A3060="","",VLOOKUP($A3060,超越经验表!$A:$D,4,))</f>
        <v>2</v>
      </c>
      <c r="E3060" s="6" t="str">
        <f t="shared" si="142"/>
        <v>4.01万兆</v>
      </c>
      <c r="F3060" s="6">
        <f>IF(A3060="","",VLOOKUP($A3060,超越经验表!$A:$F,6,)-VLOOKUP($A$3-1,超越经验表!$A:$F,6,))</f>
        <v>4.0120265370387048E+16</v>
      </c>
      <c r="G3060" s="6">
        <f>IF(A3060="","",VLOOKUP($A3060,超越经验表!$A:$G,7,)-VLOOKUP($A$3-1,超越经验表!$A:$G,7,))</f>
        <v>4617</v>
      </c>
      <c r="H3060" s="6">
        <f t="shared" si="143"/>
        <v>3059</v>
      </c>
    </row>
    <row r="3061" spans="1:8" x14ac:dyDescent="0.2">
      <c r="A3061" s="5">
        <f t="shared" si="144"/>
        <v>3060</v>
      </c>
      <c r="B3061" s="5" t="str">
        <f>IF(A3061="","",VLOOKUP($A3061,超越经验表!$A:$B,2,))</f>
        <v>27.67万亿</v>
      </c>
      <c r="C3061" s="5">
        <f>IF(A3061="","",VLOOKUP($A3061,超越经验表!$A:$C,3,))</f>
        <v>27672000000000</v>
      </c>
      <c r="D3061" s="5">
        <f>IF(A3061="","",VLOOKUP($A3061,超越经验表!$A:$D,4,))</f>
        <v>2</v>
      </c>
      <c r="E3061" s="5" t="str">
        <f t="shared" si="142"/>
        <v>4.01万兆</v>
      </c>
      <c r="F3061" s="5">
        <f>IF(A3061="","",VLOOKUP($A3061,超越经验表!$A:$F,6,)-VLOOKUP($A$3-1,超越经验表!$A:$F,6,))</f>
        <v>4.0147929370387048E+16</v>
      </c>
      <c r="G3061" s="5">
        <f>IF(A3061="","",VLOOKUP($A3061,超越经验表!$A:$G,7,)-VLOOKUP($A$3-1,超越经验表!$A:$G,7,))</f>
        <v>4619</v>
      </c>
      <c r="H3061" s="5">
        <f t="shared" si="143"/>
        <v>3060</v>
      </c>
    </row>
    <row r="3062" spans="1:8" x14ac:dyDescent="0.2">
      <c r="A3062" s="11">
        <f t="shared" si="144"/>
        <v>3061</v>
      </c>
      <c r="B3062" s="6" t="str">
        <f>IF(A3062="","",VLOOKUP($A3062,超越经验表!$A:$B,2,))</f>
        <v>27.68万亿</v>
      </c>
      <c r="C3062" s="6">
        <f>IF(A3062="","",VLOOKUP($A3062,超越经验表!$A:$C,3,))</f>
        <v>27680000000000</v>
      </c>
      <c r="D3062" s="6">
        <f>IF(A3062="","",VLOOKUP($A3062,超越经验表!$A:$D,4,))</f>
        <v>2</v>
      </c>
      <c r="E3062" s="6" t="str">
        <f t="shared" si="142"/>
        <v>4.02万兆</v>
      </c>
      <c r="F3062" s="6">
        <f>IF(A3062="","",VLOOKUP($A3062,超越经验表!$A:$F,6,)-VLOOKUP($A$3-1,超越经验表!$A:$F,6,))</f>
        <v>4.0175601370387048E+16</v>
      </c>
      <c r="G3062" s="6">
        <f>IF(A3062="","",VLOOKUP($A3062,超越经验表!$A:$G,7,)-VLOOKUP($A$3-1,超越经验表!$A:$G,7,))</f>
        <v>4621</v>
      </c>
      <c r="H3062" s="6">
        <f t="shared" si="143"/>
        <v>3061</v>
      </c>
    </row>
    <row r="3063" spans="1:8" x14ac:dyDescent="0.2">
      <c r="A3063" s="5">
        <f t="shared" si="144"/>
        <v>3062</v>
      </c>
      <c r="B3063" s="5" t="str">
        <f>IF(A3063="","",VLOOKUP($A3063,超越经验表!$A:$B,2,))</f>
        <v>27.69万亿</v>
      </c>
      <c r="C3063" s="5">
        <f>IF(A3063="","",VLOOKUP($A3063,超越经验表!$A:$C,3,))</f>
        <v>27688000000000</v>
      </c>
      <c r="D3063" s="5">
        <f>IF(A3063="","",VLOOKUP($A3063,超越经验表!$A:$D,4,))</f>
        <v>2</v>
      </c>
      <c r="E3063" s="5" t="str">
        <f t="shared" si="142"/>
        <v>4.02万兆</v>
      </c>
      <c r="F3063" s="5">
        <f>IF(A3063="","",VLOOKUP($A3063,超越经验表!$A:$F,6,)-VLOOKUP($A$3-1,超越经验表!$A:$F,6,))</f>
        <v>4.0203281370387048E+16</v>
      </c>
      <c r="G3063" s="5">
        <f>IF(A3063="","",VLOOKUP($A3063,超越经验表!$A:$G,7,)-VLOOKUP($A$3-1,超越经验表!$A:$G,7,))</f>
        <v>4623</v>
      </c>
      <c r="H3063" s="5">
        <f t="shared" si="143"/>
        <v>3062</v>
      </c>
    </row>
    <row r="3064" spans="1:8" x14ac:dyDescent="0.2">
      <c r="A3064" s="11">
        <f t="shared" si="144"/>
        <v>3063</v>
      </c>
      <c r="B3064" s="6" t="str">
        <f>IF(A3064="","",VLOOKUP($A3064,超越经验表!$A:$B,2,))</f>
        <v>27.7万亿</v>
      </c>
      <c r="C3064" s="6">
        <f>IF(A3064="","",VLOOKUP($A3064,超越经验表!$A:$C,3,))</f>
        <v>27696000000000</v>
      </c>
      <c r="D3064" s="6">
        <f>IF(A3064="","",VLOOKUP($A3064,超越经验表!$A:$D,4,))</f>
        <v>2</v>
      </c>
      <c r="E3064" s="6" t="str">
        <f t="shared" si="142"/>
        <v>4.02万兆</v>
      </c>
      <c r="F3064" s="6">
        <f>IF(A3064="","",VLOOKUP($A3064,超越经验表!$A:$F,6,)-VLOOKUP($A$3-1,超越经验表!$A:$F,6,))</f>
        <v>4.0230969370387048E+16</v>
      </c>
      <c r="G3064" s="6">
        <f>IF(A3064="","",VLOOKUP($A3064,超越经验表!$A:$G,7,)-VLOOKUP($A$3-1,超越经验表!$A:$G,7,))</f>
        <v>4625</v>
      </c>
      <c r="H3064" s="6">
        <f t="shared" si="143"/>
        <v>3063</v>
      </c>
    </row>
    <row r="3065" spans="1:8" x14ac:dyDescent="0.2">
      <c r="A3065" s="5">
        <f t="shared" si="144"/>
        <v>3064</v>
      </c>
      <c r="B3065" s="5" t="str">
        <f>IF(A3065="","",VLOOKUP($A3065,超越经验表!$A:$B,2,))</f>
        <v>27.7万亿</v>
      </c>
      <c r="C3065" s="5">
        <f>IF(A3065="","",VLOOKUP($A3065,超越经验表!$A:$C,3,))</f>
        <v>27704000000000</v>
      </c>
      <c r="D3065" s="5">
        <f>IF(A3065="","",VLOOKUP($A3065,超越经验表!$A:$D,4,))</f>
        <v>2</v>
      </c>
      <c r="E3065" s="5" t="str">
        <f t="shared" si="142"/>
        <v>4.03万兆</v>
      </c>
      <c r="F3065" s="5">
        <f>IF(A3065="","",VLOOKUP($A3065,超越经验表!$A:$F,6,)-VLOOKUP($A$3-1,超越经验表!$A:$F,6,))</f>
        <v>4.0258665370387048E+16</v>
      </c>
      <c r="G3065" s="5">
        <f>IF(A3065="","",VLOOKUP($A3065,超越经验表!$A:$G,7,)-VLOOKUP($A$3-1,超越经验表!$A:$G,7,))</f>
        <v>4627</v>
      </c>
      <c r="H3065" s="5">
        <f t="shared" si="143"/>
        <v>3064</v>
      </c>
    </row>
    <row r="3066" spans="1:8" x14ac:dyDescent="0.2">
      <c r="A3066" s="11">
        <f t="shared" si="144"/>
        <v>3065</v>
      </c>
      <c r="B3066" s="6" t="str">
        <f>IF(A3066="","",VLOOKUP($A3066,超越经验表!$A:$B,2,))</f>
        <v>27.71万亿</v>
      </c>
      <c r="C3066" s="6">
        <f>IF(A3066="","",VLOOKUP($A3066,超越经验表!$A:$C,3,))</f>
        <v>27712000000000</v>
      </c>
      <c r="D3066" s="6">
        <f>IF(A3066="","",VLOOKUP($A3066,超越经验表!$A:$D,4,))</f>
        <v>2</v>
      </c>
      <c r="E3066" s="6" t="str">
        <f t="shared" si="142"/>
        <v>4.03万兆</v>
      </c>
      <c r="F3066" s="6">
        <f>IF(A3066="","",VLOOKUP($A3066,超越经验表!$A:$F,6,)-VLOOKUP($A$3-1,超越经验表!$A:$F,6,))</f>
        <v>4.0286369370387048E+16</v>
      </c>
      <c r="G3066" s="6">
        <f>IF(A3066="","",VLOOKUP($A3066,超越经验表!$A:$G,7,)-VLOOKUP($A$3-1,超越经验表!$A:$G,7,))</f>
        <v>4629</v>
      </c>
      <c r="H3066" s="6">
        <f t="shared" si="143"/>
        <v>3065</v>
      </c>
    </row>
    <row r="3067" spans="1:8" x14ac:dyDescent="0.2">
      <c r="A3067" s="5">
        <f t="shared" si="144"/>
        <v>3066</v>
      </c>
      <c r="B3067" s="5" t="str">
        <f>IF(A3067="","",VLOOKUP($A3067,超越经验表!$A:$B,2,))</f>
        <v>27.72万亿</v>
      </c>
      <c r="C3067" s="5">
        <f>IF(A3067="","",VLOOKUP($A3067,超越经验表!$A:$C,3,))</f>
        <v>27720000000000</v>
      </c>
      <c r="D3067" s="5">
        <f>IF(A3067="","",VLOOKUP($A3067,超越经验表!$A:$D,4,))</f>
        <v>2</v>
      </c>
      <c r="E3067" s="5" t="str">
        <f t="shared" si="142"/>
        <v>4.03万兆</v>
      </c>
      <c r="F3067" s="5">
        <f>IF(A3067="","",VLOOKUP($A3067,超越经验表!$A:$F,6,)-VLOOKUP($A$3-1,超越经验表!$A:$F,6,))</f>
        <v>4.0314081370387048E+16</v>
      </c>
      <c r="G3067" s="5">
        <f>IF(A3067="","",VLOOKUP($A3067,超越经验表!$A:$G,7,)-VLOOKUP($A$3-1,超越经验表!$A:$G,7,))</f>
        <v>4631</v>
      </c>
      <c r="H3067" s="5">
        <f t="shared" si="143"/>
        <v>3066</v>
      </c>
    </row>
    <row r="3068" spans="1:8" x14ac:dyDescent="0.2">
      <c r="A3068" s="11">
        <f t="shared" si="144"/>
        <v>3067</v>
      </c>
      <c r="B3068" s="6" t="str">
        <f>IF(A3068="","",VLOOKUP($A3068,超越经验表!$A:$B,2,))</f>
        <v>27.73万亿</v>
      </c>
      <c r="C3068" s="6">
        <f>IF(A3068="","",VLOOKUP($A3068,超越经验表!$A:$C,3,))</f>
        <v>27728000000000</v>
      </c>
      <c r="D3068" s="6">
        <f>IF(A3068="","",VLOOKUP($A3068,超越经验表!$A:$D,4,))</f>
        <v>2</v>
      </c>
      <c r="E3068" s="6" t="str">
        <f t="shared" si="142"/>
        <v>4.03万兆</v>
      </c>
      <c r="F3068" s="6">
        <f>IF(A3068="","",VLOOKUP($A3068,超越经验表!$A:$F,6,)-VLOOKUP($A$3-1,超越经验表!$A:$F,6,))</f>
        <v>4.0341801370387048E+16</v>
      </c>
      <c r="G3068" s="6">
        <f>IF(A3068="","",VLOOKUP($A3068,超越经验表!$A:$G,7,)-VLOOKUP($A$3-1,超越经验表!$A:$G,7,))</f>
        <v>4633</v>
      </c>
      <c r="H3068" s="6">
        <f t="shared" si="143"/>
        <v>3067</v>
      </c>
    </row>
    <row r="3069" spans="1:8" x14ac:dyDescent="0.2">
      <c r="A3069" s="5">
        <f t="shared" si="144"/>
        <v>3068</v>
      </c>
      <c r="B3069" s="5" t="str">
        <f>IF(A3069="","",VLOOKUP($A3069,超越经验表!$A:$B,2,))</f>
        <v>27.74万亿</v>
      </c>
      <c r="C3069" s="5">
        <f>IF(A3069="","",VLOOKUP($A3069,超越经验表!$A:$C,3,))</f>
        <v>27736000000000</v>
      </c>
      <c r="D3069" s="5">
        <f>IF(A3069="","",VLOOKUP($A3069,超越经验表!$A:$D,4,))</f>
        <v>2</v>
      </c>
      <c r="E3069" s="5" t="str">
        <f t="shared" si="142"/>
        <v>4.04万兆</v>
      </c>
      <c r="F3069" s="5">
        <f>IF(A3069="","",VLOOKUP($A3069,超越经验表!$A:$F,6,)-VLOOKUP($A$3-1,超越经验表!$A:$F,6,))</f>
        <v>4.0369529370387048E+16</v>
      </c>
      <c r="G3069" s="5">
        <f>IF(A3069="","",VLOOKUP($A3069,超越经验表!$A:$G,7,)-VLOOKUP($A$3-1,超越经验表!$A:$G,7,))</f>
        <v>4635</v>
      </c>
      <c r="H3069" s="5">
        <f t="shared" si="143"/>
        <v>3068</v>
      </c>
    </row>
    <row r="3070" spans="1:8" x14ac:dyDescent="0.2">
      <c r="A3070" s="11">
        <f t="shared" si="144"/>
        <v>3069</v>
      </c>
      <c r="B3070" s="6" t="str">
        <f>IF(A3070="","",VLOOKUP($A3070,超越经验表!$A:$B,2,))</f>
        <v>27.74万亿</v>
      </c>
      <c r="C3070" s="6">
        <f>IF(A3070="","",VLOOKUP($A3070,超越经验表!$A:$C,3,))</f>
        <v>27744000000000</v>
      </c>
      <c r="D3070" s="6">
        <f>IF(A3070="","",VLOOKUP($A3070,超越经验表!$A:$D,4,))</f>
        <v>2</v>
      </c>
      <c r="E3070" s="6" t="str">
        <f t="shared" si="142"/>
        <v>4.04万兆</v>
      </c>
      <c r="F3070" s="6">
        <f>IF(A3070="","",VLOOKUP($A3070,超越经验表!$A:$F,6,)-VLOOKUP($A$3-1,超越经验表!$A:$F,6,))</f>
        <v>4.0397265370387048E+16</v>
      </c>
      <c r="G3070" s="6">
        <f>IF(A3070="","",VLOOKUP($A3070,超越经验表!$A:$G,7,)-VLOOKUP($A$3-1,超越经验表!$A:$G,7,))</f>
        <v>4637</v>
      </c>
      <c r="H3070" s="6">
        <f t="shared" si="143"/>
        <v>3069</v>
      </c>
    </row>
    <row r="3071" spans="1:8" x14ac:dyDescent="0.2">
      <c r="A3071" s="5">
        <f t="shared" si="144"/>
        <v>3070</v>
      </c>
      <c r="B3071" s="5" t="str">
        <f>IF(A3071="","",VLOOKUP($A3071,超越经验表!$A:$B,2,))</f>
        <v>27.75万亿</v>
      </c>
      <c r="C3071" s="5">
        <f>IF(A3071="","",VLOOKUP($A3071,超越经验表!$A:$C,3,))</f>
        <v>27752000000000</v>
      </c>
      <c r="D3071" s="5">
        <f>IF(A3071="","",VLOOKUP($A3071,超越经验表!$A:$D,4,))</f>
        <v>2</v>
      </c>
      <c r="E3071" s="5" t="str">
        <f t="shared" si="142"/>
        <v>4.04万兆</v>
      </c>
      <c r="F3071" s="5">
        <f>IF(A3071="","",VLOOKUP($A3071,超越经验表!$A:$F,6,)-VLOOKUP($A$3-1,超越经验表!$A:$F,6,))</f>
        <v>4.0425009370387048E+16</v>
      </c>
      <c r="G3071" s="5">
        <f>IF(A3071="","",VLOOKUP($A3071,超越经验表!$A:$G,7,)-VLOOKUP($A$3-1,超越经验表!$A:$G,7,))</f>
        <v>4639</v>
      </c>
      <c r="H3071" s="5">
        <f t="shared" si="143"/>
        <v>3070</v>
      </c>
    </row>
    <row r="3072" spans="1:8" x14ac:dyDescent="0.2">
      <c r="A3072" s="11">
        <f t="shared" si="144"/>
        <v>3071</v>
      </c>
      <c r="B3072" s="6" t="str">
        <f>IF(A3072="","",VLOOKUP($A3072,超越经验表!$A:$B,2,))</f>
        <v>27.76万亿</v>
      </c>
      <c r="C3072" s="6">
        <f>IF(A3072="","",VLOOKUP($A3072,超越经验表!$A:$C,3,))</f>
        <v>27760000000000</v>
      </c>
      <c r="D3072" s="6">
        <f>IF(A3072="","",VLOOKUP($A3072,超越经验表!$A:$D,4,))</f>
        <v>2</v>
      </c>
      <c r="E3072" s="6" t="str">
        <f t="shared" si="142"/>
        <v>4.05万兆</v>
      </c>
      <c r="F3072" s="6">
        <f>IF(A3072="","",VLOOKUP($A3072,超越经验表!$A:$F,6,)-VLOOKUP($A$3-1,超越经验表!$A:$F,6,))</f>
        <v>4.0452761370387048E+16</v>
      </c>
      <c r="G3072" s="6">
        <f>IF(A3072="","",VLOOKUP($A3072,超越经验表!$A:$G,7,)-VLOOKUP($A$3-1,超越经验表!$A:$G,7,))</f>
        <v>4641</v>
      </c>
      <c r="H3072" s="6">
        <f t="shared" si="143"/>
        <v>3071</v>
      </c>
    </row>
    <row r="3073" spans="1:8" x14ac:dyDescent="0.2">
      <c r="A3073" s="5">
        <f t="shared" si="144"/>
        <v>3072</v>
      </c>
      <c r="B3073" s="5" t="str">
        <f>IF(A3073="","",VLOOKUP($A3073,超越经验表!$A:$B,2,))</f>
        <v>27.77万亿</v>
      </c>
      <c r="C3073" s="5">
        <f>IF(A3073="","",VLOOKUP($A3073,超越经验表!$A:$C,3,))</f>
        <v>27768000000000</v>
      </c>
      <c r="D3073" s="5">
        <f>IF(A3073="","",VLOOKUP($A3073,超越经验表!$A:$D,4,))</f>
        <v>2</v>
      </c>
      <c r="E3073" s="5" t="str">
        <f t="shared" si="142"/>
        <v>4.05万兆</v>
      </c>
      <c r="F3073" s="5">
        <f>IF(A3073="","",VLOOKUP($A3073,超越经验表!$A:$F,6,)-VLOOKUP($A$3-1,超越经验表!$A:$F,6,))</f>
        <v>4.0480521370387048E+16</v>
      </c>
      <c r="G3073" s="5">
        <f>IF(A3073="","",VLOOKUP($A3073,超越经验表!$A:$G,7,)-VLOOKUP($A$3-1,超越经验表!$A:$G,7,))</f>
        <v>4643</v>
      </c>
      <c r="H3073" s="5">
        <f t="shared" si="143"/>
        <v>3072</v>
      </c>
    </row>
    <row r="3074" spans="1:8" x14ac:dyDescent="0.2">
      <c r="A3074" s="11">
        <f t="shared" si="144"/>
        <v>3073</v>
      </c>
      <c r="B3074" s="6" t="str">
        <f>IF(A3074="","",VLOOKUP($A3074,超越经验表!$A:$B,2,))</f>
        <v>27.78万亿</v>
      </c>
      <c r="C3074" s="6">
        <f>IF(A3074="","",VLOOKUP($A3074,超越经验表!$A:$C,3,))</f>
        <v>27776000000000</v>
      </c>
      <c r="D3074" s="6">
        <f>IF(A3074="","",VLOOKUP($A3074,超越经验表!$A:$D,4,))</f>
        <v>2</v>
      </c>
      <c r="E3074" s="6" t="str">
        <f t="shared" si="142"/>
        <v>4.05万兆</v>
      </c>
      <c r="F3074" s="6">
        <f>IF(A3074="","",VLOOKUP($A3074,超越经验表!$A:$F,6,)-VLOOKUP($A$3-1,超越经验表!$A:$F,6,))</f>
        <v>4.0508289370387048E+16</v>
      </c>
      <c r="G3074" s="6">
        <f>IF(A3074="","",VLOOKUP($A3074,超越经验表!$A:$G,7,)-VLOOKUP($A$3-1,超越经验表!$A:$G,7,))</f>
        <v>4645</v>
      </c>
      <c r="H3074" s="6">
        <f t="shared" si="143"/>
        <v>3073</v>
      </c>
    </row>
    <row r="3075" spans="1:8" x14ac:dyDescent="0.2">
      <c r="A3075" s="5">
        <f t="shared" si="144"/>
        <v>3074</v>
      </c>
      <c r="B3075" s="5" t="str">
        <f>IF(A3075="","",VLOOKUP($A3075,超越经验表!$A:$B,2,))</f>
        <v>27.78万亿</v>
      </c>
      <c r="C3075" s="5">
        <f>IF(A3075="","",VLOOKUP($A3075,超越经验表!$A:$C,3,))</f>
        <v>27784000000000</v>
      </c>
      <c r="D3075" s="5">
        <f>IF(A3075="","",VLOOKUP($A3075,超越经验表!$A:$D,4,))</f>
        <v>2</v>
      </c>
      <c r="E3075" s="5" t="str">
        <f t="shared" si="142"/>
        <v>4.05万兆</v>
      </c>
      <c r="F3075" s="5">
        <f>IF(A3075="","",VLOOKUP($A3075,超越经验表!$A:$F,6,)-VLOOKUP($A$3-1,超越经验表!$A:$F,6,))</f>
        <v>4.0536065370387048E+16</v>
      </c>
      <c r="G3075" s="5">
        <f>IF(A3075="","",VLOOKUP($A3075,超越经验表!$A:$G,7,)-VLOOKUP($A$3-1,超越经验表!$A:$G,7,))</f>
        <v>4647</v>
      </c>
      <c r="H3075" s="5">
        <f t="shared" si="143"/>
        <v>3074</v>
      </c>
    </row>
    <row r="3076" spans="1:8" x14ac:dyDescent="0.2">
      <c r="A3076" s="11">
        <f t="shared" si="144"/>
        <v>3075</v>
      </c>
      <c r="B3076" s="6" t="str">
        <f>IF(A3076="","",VLOOKUP($A3076,超越经验表!$A:$B,2,))</f>
        <v>27.79万亿</v>
      </c>
      <c r="C3076" s="6">
        <f>IF(A3076="","",VLOOKUP($A3076,超越经验表!$A:$C,3,))</f>
        <v>27792000000000</v>
      </c>
      <c r="D3076" s="6">
        <f>IF(A3076="","",VLOOKUP($A3076,超越经验表!$A:$D,4,))</f>
        <v>2</v>
      </c>
      <c r="E3076" s="6" t="str">
        <f t="shared" si="142"/>
        <v>4.06万兆</v>
      </c>
      <c r="F3076" s="6">
        <f>IF(A3076="","",VLOOKUP($A3076,超越经验表!$A:$F,6,)-VLOOKUP($A$3-1,超越经验表!$A:$F,6,))</f>
        <v>4.0563849370387048E+16</v>
      </c>
      <c r="G3076" s="6">
        <f>IF(A3076="","",VLOOKUP($A3076,超越经验表!$A:$G,7,)-VLOOKUP($A$3-1,超越经验表!$A:$G,7,))</f>
        <v>4649</v>
      </c>
      <c r="H3076" s="6">
        <f t="shared" si="143"/>
        <v>3075</v>
      </c>
    </row>
    <row r="3077" spans="1:8" x14ac:dyDescent="0.2">
      <c r="A3077" s="5">
        <f t="shared" si="144"/>
        <v>3076</v>
      </c>
      <c r="B3077" s="5" t="str">
        <f>IF(A3077="","",VLOOKUP($A3077,超越经验表!$A:$B,2,))</f>
        <v>27.8万亿</v>
      </c>
      <c r="C3077" s="5">
        <f>IF(A3077="","",VLOOKUP($A3077,超越经验表!$A:$C,3,))</f>
        <v>27800000000000</v>
      </c>
      <c r="D3077" s="5">
        <f>IF(A3077="","",VLOOKUP($A3077,超越经验表!$A:$D,4,))</f>
        <v>2</v>
      </c>
      <c r="E3077" s="5" t="str">
        <f t="shared" ref="E3077:E3140" si="145">IF(A3077="","",IF(F3077&gt;9999999999999990,ROUND(F3077/10000000000000000,2)&amp;"万兆",IF(F3077&gt;999999999999,ROUND(F3077/1000000000000,2)&amp;"万亿",IF(F3077&gt;99999999,ROUND(F3077/100000000,2)&amp;"亿",ROUND(F3077/10000,2)&amp;"万"))))</f>
        <v>4.06万兆</v>
      </c>
      <c r="F3077" s="5">
        <f>IF(A3077="","",VLOOKUP($A3077,超越经验表!$A:$F,6,)-VLOOKUP($A$3-1,超越经验表!$A:$F,6,))</f>
        <v>4.0591641370387048E+16</v>
      </c>
      <c r="G3077" s="5">
        <f>IF(A3077="","",VLOOKUP($A3077,超越经验表!$A:$G,7,)-VLOOKUP($A$3-1,超越经验表!$A:$G,7,))</f>
        <v>4651</v>
      </c>
      <c r="H3077" s="5">
        <f t="shared" ref="H3077:H3140" si="146">A3077</f>
        <v>3076</v>
      </c>
    </row>
    <row r="3078" spans="1:8" x14ac:dyDescent="0.2">
      <c r="A3078" s="11">
        <f t="shared" si="144"/>
        <v>3077</v>
      </c>
      <c r="B3078" s="6" t="str">
        <f>IF(A3078="","",VLOOKUP($A3078,超越经验表!$A:$B,2,))</f>
        <v>27.81万亿</v>
      </c>
      <c r="C3078" s="6">
        <f>IF(A3078="","",VLOOKUP($A3078,超越经验表!$A:$C,3,))</f>
        <v>27808000000000</v>
      </c>
      <c r="D3078" s="6">
        <f>IF(A3078="","",VLOOKUP($A3078,超越经验表!$A:$D,4,))</f>
        <v>2</v>
      </c>
      <c r="E3078" s="6" t="str">
        <f t="shared" si="145"/>
        <v>4.06万兆</v>
      </c>
      <c r="F3078" s="6">
        <f>IF(A3078="","",VLOOKUP($A3078,超越经验表!$A:$F,6,)-VLOOKUP($A$3-1,超越经验表!$A:$F,6,))</f>
        <v>4.0619441370387048E+16</v>
      </c>
      <c r="G3078" s="6">
        <f>IF(A3078="","",VLOOKUP($A3078,超越经验表!$A:$G,7,)-VLOOKUP($A$3-1,超越经验表!$A:$G,7,))</f>
        <v>4653</v>
      </c>
      <c r="H3078" s="6">
        <f t="shared" si="146"/>
        <v>3077</v>
      </c>
    </row>
    <row r="3079" spans="1:8" x14ac:dyDescent="0.2">
      <c r="A3079" s="5">
        <f t="shared" ref="A3079:A3142" si="147">IF(A3078="","",IF(A3078+1&lt;=4000,A3078+1,""))</f>
        <v>3078</v>
      </c>
      <c r="B3079" s="5" t="str">
        <f>IF(A3079="","",VLOOKUP($A3079,超越经验表!$A:$B,2,))</f>
        <v>27.82万亿</v>
      </c>
      <c r="C3079" s="5">
        <f>IF(A3079="","",VLOOKUP($A3079,超越经验表!$A:$C,3,))</f>
        <v>27816000000000</v>
      </c>
      <c r="D3079" s="5">
        <f>IF(A3079="","",VLOOKUP($A3079,超越经验表!$A:$D,4,))</f>
        <v>2</v>
      </c>
      <c r="E3079" s="5" t="str">
        <f t="shared" si="145"/>
        <v>4.06万兆</v>
      </c>
      <c r="F3079" s="5">
        <f>IF(A3079="","",VLOOKUP($A3079,超越经验表!$A:$F,6,)-VLOOKUP($A$3-1,超越经验表!$A:$F,6,))</f>
        <v>4.0647249370387048E+16</v>
      </c>
      <c r="G3079" s="5">
        <f>IF(A3079="","",VLOOKUP($A3079,超越经验表!$A:$G,7,)-VLOOKUP($A$3-1,超越经验表!$A:$G,7,))</f>
        <v>4655</v>
      </c>
      <c r="H3079" s="5">
        <f t="shared" si="146"/>
        <v>3078</v>
      </c>
    </row>
    <row r="3080" spans="1:8" x14ac:dyDescent="0.2">
      <c r="A3080" s="11">
        <f t="shared" si="147"/>
        <v>3079</v>
      </c>
      <c r="B3080" s="6" t="str">
        <f>IF(A3080="","",VLOOKUP($A3080,超越经验表!$A:$B,2,))</f>
        <v>27.82万亿</v>
      </c>
      <c r="C3080" s="6">
        <f>IF(A3080="","",VLOOKUP($A3080,超越经验表!$A:$C,3,))</f>
        <v>27824000000000</v>
      </c>
      <c r="D3080" s="6">
        <f>IF(A3080="","",VLOOKUP($A3080,超越经验表!$A:$D,4,))</f>
        <v>2</v>
      </c>
      <c r="E3080" s="6" t="str">
        <f t="shared" si="145"/>
        <v>4.07万兆</v>
      </c>
      <c r="F3080" s="6">
        <f>IF(A3080="","",VLOOKUP($A3080,超越经验表!$A:$F,6,)-VLOOKUP($A$3-1,超越经验表!$A:$F,6,))</f>
        <v>4.0675065370387048E+16</v>
      </c>
      <c r="G3080" s="6">
        <f>IF(A3080="","",VLOOKUP($A3080,超越经验表!$A:$G,7,)-VLOOKUP($A$3-1,超越经验表!$A:$G,7,))</f>
        <v>4657</v>
      </c>
      <c r="H3080" s="6">
        <f t="shared" si="146"/>
        <v>3079</v>
      </c>
    </row>
    <row r="3081" spans="1:8" x14ac:dyDescent="0.2">
      <c r="A3081" s="5">
        <f t="shared" si="147"/>
        <v>3080</v>
      </c>
      <c r="B3081" s="5" t="str">
        <f>IF(A3081="","",VLOOKUP($A3081,超越经验表!$A:$B,2,))</f>
        <v>27.83万亿</v>
      </c>
      <c r="C3081" s="5">
        <f>IF(A3081="","",VLOOKUP($A3081,超越经验表!$A:$C,3,))</f>
        <v>27832000000000</v>
      </c>
      <c r="D3081" s="5">
        <f>IF(A3081="","",VLOOKUP($A3081,超越经验表!$A:$D,4,))</f>
        <v>2</v>
      </c>
      <c r="E3081" s="5" t="str">
        <f t="shared" si="145"/>
        <v>4.07万兆</v>
      </c>
      <c r="F3081" s="5">
        <f>IF(A3081="","",VLOOKUP($A3081,超越经验表!$A:$F,6,)-VLOOKUP($A$3-1,超越经验表!$A:$F,6,))</f>
        <v>4.0702889370387048E+16</v>
      </c>
      <c r="G3081" s="5">
        <f>IF(A3081="","",VLOOKUP($A3081,超越经验表!$A:$G,7,)-VLOOKUP($A$3-1,超越经验表!$A:$G,7,))</f>
        <v>4659</v>
      </c>
      <c r="H3081" s="5">
        <f t="shared" si="146"/>
        <v>3080</v>
      </c>
    </row>
    <row r="3082" spans="1:8" x14ac:dyDescent="0.2">
      <c r="A3082" s="11">
        <f t="shared" si="147"/>
        <v>3081</v>
      </c>
      <c r="B3082" s="6" t="str">
        <f>IF(A3082="","",VLOOKUP($A3082,超越经验表!$A:$B,2,))</f>
        <v>27.84万亿</v>
      </c>
      <c r="C3082" s="6">
        <f>IF(A3082="","",VLOOKUP($A3082,超越经验表!$A:$C,3,))</f>
        <v>27840000000000</v>
      </c>
      <c r="D3082" s="6">
        <f>IF(A3082="","",VLOOKUP($A3082,超越经验表!$A:$D,4,))</f>
        <v>2</v>
      </c>
      <c r="E3082" s="6" t="str">
        <f t="shared" si="145"/>
        <v>4.07万兆</v>
      </c>
      <c r="F3082" s="6">
        <f>IF(A3082="","",VLOOKUP($A3082,超越经验表!$A:$F,6,)-VLOOKUP($A$3-1,超越经验表!$A:$F,6,))</f>
        <v>4.0730721370387048E+16</v>
      </c>
      <c r="G3082" s="6">
        <f>IF(A3082="","",VLOOKUP($A3082,超越经验表!$A:$G,7,)-VLOOKUP($A$3-1,超越经验表!$A:$G,7,))</f>
        <v>4661</v>
      </c>
      <c r="H3082" s="6">
        <f t="shared" si="146"/>
        <v>3081</v>
      </c>
    </row>
    <row r="3083" spans="1:8" x14ac:dyDescent="0.2">
      <c r="A3083" s="5">
        <f t="shared" si="147"/>
        <v>3082</v>
      </c>
      <c r="B3083" s="5" t="str">
        <f>IF(A3083="","",VLOOKUP($A3083,超越经验表!$A:$B,2,))</f>
        <v>27.85万亿</v>
      </c>
      <c r="C3083" s="5">
        <f>IF(A3083="","",VLOOKUP($A3083,超越经验表!$A:$C,3,))</f>
        <v>27848000000000</v>
      </c>
      <c r="D3083" s="5">
        <f>IF(A3083="","",VLOOKUP($A3083,超越经验表!$A:$D,4,))</f>
        <v>2</v>
      </c>
      <c r="E3083" s="5" t="str">
        <f t="shared" si="145"/>
        <v>4.08万兆</v>
      </c>
      <c r="F3083" s="5">
        <f>IF(A3083="","",VLOOKUP($A3083,超越经验表!$A:$F,6,)-VLOOKUP($A$3-1,超越经验表!$A:$F,6,))</f>
        <v>4.0758561370387048E+16</v>
      </c>
      <c r="G3083" s="5">
        <f>IF(A3083="","",VLOOKUP($A3083,超越经验表!$A:$G,7,)-VLOOKUP($A$3-1,超越经验表!$A:$G,7,))</f>
        <v>4663</v>
      </c>
      <c r="H3083" s="5">
        <f t="shared" si="146"/>
        <v>3082</v>
      </c>
    </row>
    <row r="3084" spans="1:8" x14ac:dyDescent="0.2">
      <c r="A3084" s="11">
        <f t="shared" si="147"/>
        <v>3083</v>
      </c>
      <c r="B3084" s="6" t="str">
        <f>IF(A3084="","",VLOOKUP($A3084,超越经验表!$A:$B,2,))</f>
        <v>27.86万亿</v>
      </c>
      <c r="C3084" s="6">
        <f>IF(A3084="","",VLOOKUP($A3084,超越经验表!$A:$C,3,))</f>
        <v>27856000000000</v>
      </c>
      <c r="D3084" s="6">
        <f>IF(A3084="","",VLOOKUP($A3084,超越经验表!$A:$D,4,))</f>
        <v>2</v>
      </c>
      <c r="E3084" s="6" t="str">
        <f t="shared" si="145"/>
        <v>4.08万兆</v>
      </c>
      <c r="F3084" s="6">
        <f>IF(A3084="","",VLOOKUP($A3084,超越经验表!$A:$F,6,)-VLOOKUP($A$3-1,超越经验表!$A:$F,6,))</f>
        <v>4.0786409370387048E+16</v>
      </c>
      <c r="G3084" s="6">
        <f>IF(A3084="","",VLOOKUP($A3084,超越经验表!$A:$G,7,)-VLOOKUP($A$3-1,超越经验表!$A:$G,7,))</f>
        <v>4665</v>
      </c>
      <c r="H3084" s="6">
        <f t="shared" si="146"/>
        <v>3083</v>
      </c>
    </row>
    <row r="3085" spans="1:8" x14ac:dyDescent="0.2">
      <c r="A3085" s="5">
        <f t="shared" si="147"/>
        <v>3084</v>
      </c>
      <c r="B3085" s="5" t="str">
        <f>IF(A3085="","",VLOOKUP($A3085,超越经验表!$A:$B,2,))</f>
        <v>27.86万亿</v>
      </c>
      <c r="C3085" s="5">
        <f>IF(A3085="","",VLOOKUP($A3085,超越经验表!$A:$C,3,))</f>
        <v>27864000000000</v>
      </c>
      <c r="D3085" s="5">
        <f>IF(A3085="","",VLOOKUP($A3085,超越经验表!$A:$D,4,))</f>
        <v>2</v>
      </c>
      <c r="E3085" s="5" t="str">
        <f t="shared" si="145"/>
        <v>4.08万兆</v>
      </c>
      <c r="F3085" s="5">
        <f>IF(A3085="","",VLOOKUP($A3085,超越经验表!$A:$F,6,)-VLOOKUP($A$3-1,超越经验表!$A:$F,6,))</f>
        <v>4.0814265370387048E+16</v>
      </c>
      <c r="G3085" s="5">
        <f>IF(A3085="","",VLOOKUP($A3085,超越经验表!$A:$G,7,)-VLOOKUP($A$3-1,超越经验表!$A:$G,7,))</f>
        <v>4667</v>
      </c>
      <c r="H3085" s="5">
        <f t="shared" si="146"/>
        <v>3084</v>
      </c>
    </row>
    <row r="3086" spans="1:8" x14ac:dyDescent="0.2">
      <c r="A3086" s="11">
        <f t="shared" si="147"/>
        <v>3085</v>
      </c>
      <c r="B3086" s="6" t="str">
        <f>IF(A3086="","",VLOOKUP($A3086,超越经验表!$A:$B,2,))</f>
        <v>27.87万亿</v>
      </c>
      <c r="C3086" s="6">
        <f>IF(A3086="","",VLOOKUP($A3086,超越经验表!$A:$C,3,))</f>
        <v>27872000000000</v>
      </c>
      <c r="D3086" s="6">
        <f>IF(A3086="","",VLOOKUP($A3086,超越经验表!$A:$D,4,))</f>
        <v>2</v>
      </c>
      <c r="E3086" s="6" t="str">
        <f t="shared" si="145"/>
        <v>4.08万兆</v>
      </c>
      <c r="F3086" s="6">
        <f>IF(A3086="","",VLOOKUP($A3086,超越经验表!$A:$F,6,)-VLOOKUP($A$3-1,超越经验表!$A:$F,6,))</f>
        <v>4.0842129370387048E+16</v>
      </c>
      <c r="G3086" s="6">
        <f>IF(A3086="","",VLOOKUP($A3086,超越经验表!$A:$G,7,)-VLOOKUP($A$3-1,超越经验表!$A:$G,7,))</f>
        <v>4669</v>
      </c>
      <c r="H3086" s="6">
        <f t="shared" si="146"/>
        <v>3085</v>
      </c>
    </row>
    <row r="3087" spans="1:8" x14ac:dyDescent="0.2">
      <c r="A3087" s="5">
        <f t="shared" si="147"/>
        <v>3086</v>
      </c>
      <c r="B3087" s="5" t="str">
        <f>IF(A3087="","",VLOOKUP($A3087,超越经验表!$A:$B,2,))</f>
        <v>27.88万亿</v>
      </c>
      <c r="C3087" s="5">
        <f>IF(A3087="","",VLOOKUP($A3087,超越经验表!$A:$C,3,))</f>
        <v>27880000000000</v>
      </c>
      <c r="D3087" s="5">
        <f>IF(A3087="","",VLOOKUP($A3087,超越经验表!$A:$D,4,))</f>
        <v>2</v>
      </c>
      <c r="E3087" s="5" t="str">
        <f t="shared" si="145"/>
        <v>4.09万兆</v>
      </c>
      <c r="F3087" s="5">
        <f>IF(A3087="","",VLOOKUP($A3087,超越经验表!$A:$F,6,)-VLOOKUP($A$3-1,超越经验表!$A:$F,6,))</f>
        <v>4.0870001370387048E+16</v>
      </c>
      <c r="G3087" s="5">
        <f>IF(A3087="","",VLOOKUP($A3087,超越经验表!$A:$G,7,)-VLOOKUP($A$3-1,超越经验表!$A:$G,7,))</f>
        <v>4671</v>
      </c>
      <c r="H3087" s="5">
        <f t="shared" si="146"/>
        <v>3086</v>
      </c>
    </row>
    <row r="3088" spans="1:8" x14ac:dyDescent="0.2">
      <c r="A3088" s="11">
        <f t="shared" si="147"/>
        <v>3087</v>
      </c>
      <c r="B3088" s="6" t="str">
        <f>IF(A3088="","",VLOOKUP($A3088,超越经验表!$A:$B,2,))</f>
        <v>27.89万亿</v>
      </c>
      <c r="C3088" s="6">
        <f>IF(A3088="","",VLOOKUP($A3088,超越经验表!$A:$C,3,))</f>
        <v>27888000000000</v>
      </c>
      <c r="D3088" s="6">
        <f>IF(A3088="","",VLOOKUP($A3088,超越经验表!$A:$D,4,))</f>
        <v>2</v>
      </c>
      <c r="E3088" s="6" t="str">
        <f t="shared" si="145"/>
        <v>4.09万兆</v>
      </c>
      <c r="F3088" s="6">
        <f>IF(A3088="","",VLOOKUP($A3088,超越经验表!$A:$F,6,)-VLOOKUP($A$3-1,超越经验表!$A:$F,6,))</f>
        <v>4.0897881370387048E+16</v>
      </c>
      <c r="G3088" s="6">
        <f>IF(A3088="","",VLOOKUP($A3088,超越经验表!$A:$G,7,)-VLOOKUP($A$3-1,超越经验表!$A:$G,7,))</f>
        <v>4673</v>
      </c>
      <c r="H3088" s="6">
        <f t="shared" si="146"/>
        <v>3087</v>
      </c>
    </row>
    <row r="3089" spans="1:8" x14ac:dyDescent="0.2">
      <c r="A3089" s="5">
        <f t="shared" si="147"/>
        <v>3088</v>
      </c>
      <c r="B3089" s="5" t="str">
        <f>IF(A3089="","",VLOOKUP($A3089,超越经验表!$A:$B,2,))</f>
        <v>27.9万亿</v>
      </c>
      <c r="C3089" s="5">
        <f>IF(A3089="","",VLOOKUP($A3089,超越经验表!$A:$C,3,))</f>
        <v>27896000000000</v>
      </c>
      <c r="D3089" s="5">
        <f>IF(A3089="","",VLOOKUP($A3089,超越经验表!$A:$D,4,))</f>
        <v>2</v>
      </c>
      <c r="E3089" s="5" t="str">
        <f t="shared" si="145"/>
        <v>4.09万兆</v>
      </c>
      <c r="F3089" s="5">
        <f>IF(A3089="","",VLOOKUP($A3089,超越经验表!$A:$F,6,)-VLOOKUP($A$3-1,超越经验表!$A:$F,6,))</f>
        <v>4.0925769370387048E+16</v>
      </c>
      <c r="G3089" s="5">
        <f>IF(A3089="","",VLOOKUP($A3089,超越经验表!$A:$G,7,)-VLOOKUP($A$3-1,超越经验表!$A:$G,7,))</f>
        <v>4675</v>
      </c>
      <c r="H3089" s="5">
        <f t="shared" si="146"/>
        <v>3088</v>
      </c>
    </row>
    <row r="3090" spans="1:8" x14ac:dyDescent="0.2">
      <c r="A3090" s="11">
        <f t="shared" si="147"/>
        <v>3089</v>
      </c>
      <c r="B3090" s="6" t="str">
        <f>IF(A3090="","",VLOOKUP($A3090,超越经验表!$A:$B,2,))</f>
        <v>27.9万亿</v>
      </c>
      <c r="C3090" s="6">
        <f>IF(A3090="","",VLOOKUP($A3090,超越经验表!$A:$C,3,))</f>
        <v>27904000000000</v>
      </c>
      <c r="D3090" s="6">
        <f>IF(A3090="","",VLOOKUP($A3090,超越经验表!$A:$D,4,))</f>
        <v>2</v>
      </c>
      <c r="E3090" s="6" t="str">
        <f t="shared" si="145"/>
        <v>4.1万兆</v>
      </c>
      <c r="F3090" s="6">
        <f>IF(A3090="","",VLOOKUP($A3090,超越经验表!$A:$F,6,)-VLOOKUP($A$3-1,超越经验表!$A:$F,6,))</f>
        <v>4.0953665370387048E+16</v>
      </c>
      <c r="G3090" s="6">
        <f>IF(A3090="","",VLOOKUP($A3090,超越经验表!$A:$G,7,)-VLOOKUP($A$3-1,超越经验表!$A:$G,7,))</f>
        <v>4677</v>
      </c>
      <c r="H3090" s="6">
        <f t="shared" si="146"/>
        <v>3089</v>
      </c>
    </row>
    <row r="3091" spans="1:8" x14ac:dyDescent="0.2">
      <c r="A3091" s="5">
        <f t="shared" si="147"/>
        <v>3090</v>
      </c>
      <c r="B3091" s="5" t="str">
        <f>IF(A3091="","",VLOOKUP($A3091,超越经验表!$A:$B,2,))</f>
        <v>27.91万亿</v>
      </c>
      <c r="C3091" s="5">
        <f>IF(A3091="","",VLOOKUP($A3091,超越经验表!$A:$C,3,))</f>
        <v>27912000000000</v>
      </c>
      <c r="D3091" s="5">
        <f>IF(A3091="","",VLOOKUP($A3091,超越经验表!$A:$D,4,))</f>
        <v>2</v>
      </c>
      <c r="E3091" s="5" t="str">
        <f t="shared" si="145"/>
        <v>4.1万兆</v>
      </c>
      <c r="F3091" s="5">
        <f>IF(A3091="","",VLOOKUP($A3091,超越经验表!$A:$F,6,)-VLOOKUP($A$3-1,超越经验表!$A:$F,6,))</f>
        <v>4.0981569370387048E+16</v>
      </c>
      <c r="G3091" s="5">
        <f>IF(A3091="","",VLOOKUP($A3091,超越经验表!$A:$G,7,)-VLOOKUP($A$3-1,超越经验表!$A:$G,7,))</f>
        <v>4679</v>
      </c>
      <c r="H3091" s="5">
        <f t="shared" si="146"/>
        <v>3090</v>
      </c>
    </row>
    <row r="3092" spans="1:8" x14ac:dyDescent="0.2">
      <c r="A3092" s="11">
        <f t="shared" si="147"/>
        <v>3091</v>
      </c>
      <c r="B3092" s="6" t="str">
        <f>IF(A3092="","",VLOOKUP($A3092,超越经验表!$A:$B,2,))</f>
        <v>27.92万亿</v>
      </c>
      <c r="C3092" s="6">
        <f>IF(A3092="","",VLOOKUP($A3092,超越经验表!$A:$C,3,))</f>
        <v>27920000000000</v>
      </c>
      <c r="D3092" s="6">
        <f>IF(A3092="","",VLOOKUP($A3092,超越经验表!$A:$D,4,))</f>
        <v>2</v>
      </c>
      <c r="E3092" s="6" t="str">
        <f t="shared" si="145"/>
        <v>4.1万兆</v>
      </c>
      <c r="F3092" s="6">
        <f>IF(A3092="","",VLOOKUP($A3092,超越经验表!$A:$F,6,)-VLOOKUP($A$3-1,超越经验表!$A:$F,6,))</f>
        <v>4.1009481370387048E+16</v>
      </c>
      <c r="G3092" s="6">
        <f>IF(A3092="","",VLOOKUP($A3092,超越经验表!$A:$G,7,)-VLOOKUP($A$3-1,超越经验表!$A:$G,7,))</f>
        <v>4681</v>
      </c>
      <c r="H3092" s="6">
        <f t="shared" si="146"/>
        <v>3091</v>
      </c>
    </row>
    <row r="3093" spans="1:8" x14ac:dyDescent="0.2">
      <c r="A3093" s="5">
        <f t="shared" si="147"/>
        <v>3092</v>
      </c>
      <c r="B3093" s="5" t="str">
        <f>IF(A3093="","",VLOOKUP($A3093,超越经验表!$A:$B,2,))</f>
        <v>27.93万亿</v>
      </c>
      <c r="C3093" s="5">
        <f>IF(A3093="","",VLOOKUP($A3093,超越经验表!$A:$C,3,))</f>
        <v>27928000000000</v>
      </c>
      <c r="D3093" s="5">
        <f>IF(A3093="","",VLOOKUP($A3093,超越经验表!$A:$D,4,))</f>
        <v>2</v>
      </c>
      <c r="E3093" s="5" t="str">
        <f t="shared" si="145"/>
        <v>4.1万兆</v>
      </c>
      <c r="F3093" s="5">
        <f>IF(A3093="","",VLOOKUP($A3093,超越经验表!$A:$F,6,)-VLOOKUP($A$3-1,超越经验表!$A:$F,6,))</f>
        <v>4.1037401370387048E+16</v>
      </c>
      <c r="G3093" s="5">
        <f>IF(A3093="","",VLOOKUP($A3093,超越经验表!$A:$G,7,)-VLOOKUP($A$3-1,超越经验表!$A:$G,7,))</f>
        <v>4683</v>
      </c>
      <c r="H3093" s="5">
        <f t="shared" si="146"/>
        <v>3092</v>
      </c>
    </row>
    <row r="3094" spans="1:8" x14ac:dyDescent="0.2">
      <c r="A3094" s="11">
        <f t="shared" si="147"/>
        <v>3093</v>
      </c>
      <c r="B3094" s="6" t="str">
        <f>IF(A3094="","",VLOOKUP($A3094,超越经验表!$A:$B,2,))</f>
        <v>27.94万亿</v>
      </c>
      <c r="C3094" s="6">
        <f>IF(A3094="","",VLOOKUP($A3094,超越经验表!$A:$C,3,))</f>
        <v>27936000000000</v>
      </c>
      <c r="D3094" s="6">
        <f>IF(A3094="","",VLOOKUP($A3094,超越经验表!$A:$D,4,))</f>
        <v>2</v>
      </c>
      <c r="E3094" s="6" t="str">
        <f t="shared" si="145"/>
        <v>4.11万兆</v>
      </c>
      <c r="F3094" s="6">
        <f>IF(A3094="","",VLOOKUP($A3094,超越经验表!$A:$F,6,)-VLOOKUP($A$3-1,超越经验表!$A:$F,6,))</f>
        <v>4.1065329370387048E+16</v>
      </c>
      <c r="G3094" s="6">
        <f>IF(A3094="","",VLOOKUP($A3094,超越经验表!$A:$G,7,)-VLOOKUP($A$3-1,超越经验表!$A:$G,7,))</f>
        <v>4685</v>
      </c>
      <c r="H3094" s="6">
        <f t="shared" si="146"/>
        <v>3093</v>
      </c>
    </row>
    <row r="3095" spans="1:8" x14ac:dyDescent="0.2">
      <c r="A3095" s="5">
        <f t="shared" si="147"/>
        <v>3094</v>
      </c>
      <c r="B3095" s="5" t="str">
        <f>IF(A3095="","",VLOOKUP($A3095,超越经验表!$A:$B,2,))</f>
        <v>27.94万亿</v>
      </c>
      <c r="C3095" s="5">
        <f>IF(A3095="","",VLOOKUP($A3095,超越经验表!$A:$C,3,))</f>
        <v>27944000000000</v>
      </c>
      <c r="D3095" s="5">
        <f>IF(A3095="","",VLOOKUP($A3095,超越经验表!$A:$D,4,))</f>
        <v>2</v>
      </c>
      <c r="E3095" s="5" t="str">
        <f t="shared" si="145"/>
        <v>4.11万兆</v>
      </c>
      <c r="F3095" s="5">
        <f>IF(A3095="","",VLOOKUP($A3095,超越经验表!$A:$F,6,)-VLOOKUP($A$3-1,超越经验表!$A:$F,6,))</f>
        <v>4.1093265370387048E+16</v>
      </c>
      <c r="G3095" s="5">
        <f>IF(A3095="","",VLOOKUP($A3095,超越经验表!$A:$G,7,)-VLOOKUP($A$3-1,超越经验表!$A:$G,7,))</f>
        <v>4687</v>
      </c>
      <c r="H3095" s="5">
        <f t="shared" si="146"/>
        <v>3094</v>
      </c>
    </row>
    <row r="3096" spans="1:8" x14ac:dyDescent="0.2">
      <c r="A3096" s="11">
        <f t="shared" si="147"/>
        <v>3095</v>
      </c>
      <c r="B3096" s="6" t="str">
        <f>IF(A3096="","",VLOOKUP($A3096,超越经验表!$A:$B,2,))</f>
        <v>27.95万亿</v>
      </c>
      <c r="C3096" s="6">
        <f>IF(A3096="","",VLOOKUP($A3096,超越经验表!$A:$C,3,))</f>
        <v>27952000000000</v>
      </c>
      <c r="D3096" s="6">
        <f>IF(A3096="","",VLOOKUP($A3096,超越经验表!$A:$D,4,))</f>
        <v>2</v>
      </c>
      <c r="E3096" s="6" t="str">
        <f t="shared" si="145"/>
        <v>4.11万兆</v>
      </c>
      <c r="F3096" s="6">
        <f>IF(A3096="","",VLOOKUP($A3096,超越经验表!$A:$F,6,)-VLOOKUP($A$3-1,超越经验表!$A:$F,6,))</f>
        <v>4.1121209370387048E+16</v>
      </c>
      <c r="G3096" s="6">
        <f>IF(A3096="","",VLOOKUP($A3096,超越经验表!$A:$G,7,)-VLOOKUP($A$3-1,超越经验表!$A:$G,7,))</f>
        <v>4689</v>
      </c>
      <c r="H3096" s="6">
        <f t="shared" si="146"/>
        <v>3095</v>
      </c>
    </row>
    <row r="3097" spans="1:8" x14ac:dyDescent="0.2">
      <c r="A3097" s="5">
        <f t="shared" si="147"/>
        <v>3096</v>
      </c>
      <c r="B3097" s="5" t="str">
        <f>IF(A3097="","",VLOOKUP($A3097,超越经验表!$A:$B,2,))</f>
        <v>27.96万亿</v>
      </c>
      <c r="C3097" s="5">
        <f>IF(A3097="","",VLOOKUP($A3097,超越经验表!$A:$C,3,))</f>
        <v>27960000000000</v>
      </c>
      <c r="D3097" s="5">
        <f>IF(A3097="","",VLOOKUP($A3097,超越经验表!$A:$D,4,))</f>
        <v>2</v>
      </c>
      <c r="E3097" s="5" t="str">
        <f t="shared" si="145"/>
        <v>4.11万兆</v>
      </c>
      <c r="F3097" s="5">
        <f>IF(A3097="","",VLOOKUP($A3097,超越经验表!$A:$F,6,)-VLOOKUP($A$3-1,超越经验表!$A:$F,6,))</f>
        <v>4.1149161370387048E+16</v>
      </c>
      <c r="G3097" s="5">
        <f>IF(A3097="","",VLOOKUP($A3097,超越经验表!$A:$G,7,)-VLOOKUP($A$3-1,超越经验表!$A:$G,7,))</f>
        <v>4691</v>
      </c>
      <c r="H3097" s="5">
        <f t="shared" si="146"/>
        <v>3096</v>
      </c>
    </row>
    <row r="3098" spans="1:8" x14ac:dyDescent="0.2">
      <c r="A3098" s="11">
        <f t="shared" si="147"/>
        <v>3097</v>
      </c>
      <c r="B3098" s="6" t="str">
        <f>IF(A3098="","",VLOOKUP($A3098,超越经验表!$A:$B,2,))</f>
        <v>27.97万亿</v>
      </c>
      <c r="C3098" s="6">
        <f>IF(A3098="","",VLOOKUP($A3098,超越经验表!$A:$C,3,))</f>
        <v>27968000000000</v>
      </c>
      <c r="D3098" s="6">
        <f>IF(A3098="","",VLOOKUP($A3098,超越经验表!$A:$D,4,))</f>
        <v>2</v>
      </c>
      <c r="E3098" s="6" t="str">
        <f t="shared" si="145"/>
        <v>4.12万兆</v>
      </c>
      <c r="F3098" s="6">
        <f>IF(A3098="","",VLOOKUP($A3098,超越经验表!$A:$F,6,)-VLOOKUP($A$3-1,超越经验表!$A:$F,6,))</f>
        <v>4.1177121370387048E+16</v>
      </c>
      <c r="G3098" s="6">
        <f>IF(A3098="","",VLOOKUP($A3098,超越经验表!$A:$G,7,)-VLOOKUP($A$3-1,超越经验表!$A:$G,7,))</f>
        <v>4693</v>
      </c>
      <c r="H3098" s="6">
        <f t="shared" si="146"/>
        <v>3097</v>
      </c>
    </row>
    <row r="3099" spans="1:8" x14ac:dyDescent="0.2">
      <c r="A3099" s="5">
        <f t="shared" si="147"/>
        <v>3098</v>
      </c>
      <c r="B3099" s="5" t="str">
        <f>IF(A3099="","",VLOOKUP($A3099,超越经验表!$A:$B,2,))</f>
        <v>27.98万亿</v>
      </c>
      <c r="C3099" s="5">
        <f>IF(A3099="","",VLOOKUP($A3099,超越经验表!$A:$C,3,))</f>
        <v>27976000000000</v>
      </c>
      <c r="D3099" s="5">
        <f>IF(A3099="","",VLOOKUP($A3099,超越经验表!$A:$D,4,))</f>
        <v>2</v>
      </c>
      <c r="E3099" s="5" t="str">
        <f t="shared" si="145"/>
        <v>4.12万兆</v>
      </c>
      <c r="F3099" s="5">
        <f>IF(A3099="","",VLOOKUP($A3099,超越经验表!$A:$F,6,)-VLOOKUP($A$3-1,超越经验表!$A:$F,6,))</f>
        <v>4.1205089370387048E+16</v>
      </c>
      <c r="G3099" s="5">
        <f>IF(A3099="","",VLOOKUP($A3099,超越经验表!$A:$G,7,)-VLOOKUP($A$3-1,超越经验表!$A:$G,7,))</f>
        <v>4695</v>
      </c>
      <c r="H3099" s="5">
        <f t="shared" si="146"/>
        <v>3098</v>
      </c>
    </row>
    <row r="3100" spans="1:8" x14ac:dyDescent="0.2">
      <c r="A3100" s="11">
        <f t="shared" si="147"/>
        <v>3099</v>
      </c>
      <c r="B3100" s="6" t="str">
        <f>IF(A3100="","",VLOOKUP($A3100,超越经验表!$A:$B,2,))</f>
        <v>27.98万亿</v>
      </c>
      <c r="C3100" s="6">
        <f>IF(A3100="","",VLOOKUP($A3100,超越经验表!$A:$C,3,))</f>
        <v>27984000000000</v>
      </c>
      <c r="D3100" s="6">
        <f>IF(A3100="","",VLOOKUP($A3100,超越经验表!$A:$D,4,))</f>
        <v>2</v>
      </c>
      <c r="E3100" s="6" t="str">
        <f t="shared" si="145"/>
        <v>4.12万兆</v>
      </c>
      <c r="F3100" s="6">
        <f>IF(A3100="","",VLOOKUP($A3100,超越经验表!$A:$F,6,)-VLOOKUP($A$3-1,超越经验表!$A:$F,6,))</f>
        <v>4.1233065370387048E+16</v>
      </c>
      <c r="G3100" s="6">
        <f>IF(A3100="","",VLOOKUP($A3100,超越经验表!$A:$G,7,)-VLOOKUP($A$3-1,超越经验表!$A:$G,7,))</f>
        <v>4697</v>
      </c>
      <c r="H3100" s="6">
        <f t="shared" si="146"/>
        <v>3099</v>
      </c>
    </row>
    <row r="3101" spans="1:8" x14ac:dyDescent="0.2">
      <c r="A3101" s="5">
        <f t="shared" si="147"/>
        <v>3100</v>
      </c>
      <c r="B3101" s="5" t="str">
        <f>IF(A3101="","",VLOOKUP($A3101,超越经验表!$A:$B,2,))</f>
        <v>27.99万亿</v>
      </c>
      <c r="C3101" s="5">
        <f>IF(A3101="","",VLOOKUP($A3101,超越经验表!$A:$C,3,))</f>
        <v>27992000000000</v>
      </c>
      <c r="D3101" s="5">
        <f>IF(A3101="","",VLOOKUP($A3101,超越经验表!$A:$D,4,))</f>
        <v>2</v>
      </c>
      <c r="E3101" s="5" t="str">
        <f t="shared" si="145"/>
        <v>4.13万兆</v>
      </c>
      <c r="F3101" s="5">
        <f>IF(A3101="","",VLOOKUP($A3101,超越经验表!$A:$F,6,)-VLOOKUP($A$3-1,超越经验表!$A:$F,6,))</f>
        <v>4.1261049370387048E+16</v>
      </c>
      <c r="G3101" s="5">
        <f>IF(A3101="","",VLOOKUP($A3101,超越经验表!$A:$G,7,)-VLOOKUP($A$3-1,超越经验表!$A:$G,7,))</f>
        <v>4699</v>
      </c>
      <c r="H3101" s="5">
        <f t="shared" si="146"/>
        <v>3100</v>
      </c>
    </row>
    <row r="3102" spans="1:8" x14ac:dyDescent="0.2">
      <c r="A3102" s="11">
        <f t="shared" si="147"/>
        <v>3101</v>
      </c>
      <c r="B3102" s="6" t="str">
        <f>IF(A3102="","",VLOOKUP($A3102,超越经验表!$A:$B,2,))</f>
        <v>28万亿</v>
      </c>
      <c r="C3102" s="6">
        <f>IF(A3102="","",VLOOKUP($A3102,超越经验表!$A:$C,3,))</f>
        <v>28000000000000</v>
      </c>
      <c r="D3102" s="6">
        <f>IF(A3102="","",VLOOKUP($A3102,超越经验表!$A:$D,4,))</f>
        <v>2</v>
      </c>
      <c r="E3102" s="6" t="str">
        <f t="shared" si="145"/>
        <v>4.13万兆</v>
      </c>
      <c r="F3102" s="6">
        <f>IF(A3102="","",VLOOKUP($A3102,超越经验表!$A:$F,6,)-VLOOKUP($A$3-1,超越经验表!$A:$F,6,))</f>
        <v>4.1289041370387048E+16</v>
      </c>
      <c r="G3102" s="6">
        <f>IF(A3102="","",VLOOKUP($A3102,超越经验表!$A:$G,7,)-VLOOKUP($A$3-1,超越经验表!$A:$G,7,))</f>
        <v>4701</v>
      </c>
      <c r="H3102" s="6">
        <f t="shared" si="146"/>
        <v>3101</v>
      </c>
    </row>
    <row r="3103" spans="1:8" x14ac:dyDescent="0.2">
      <c r="A3103" s="5">
        <f t="shared" si="147"/>
        <v>3102</v>
      </c>
      <c r="B3103" s="5" t="str">
        <f>IF(A3103="","",VLOOKUP($A3103,超越经验表!$A:$B,2,))</f>
        <v>28.01万亿</v>
      </c>
      <c r="C3103" s="5">
        <f>IF(A3103="","",VLOOKUP($A3103,超越经验表!$A:$C,3,))</f>
        <v>28008000000000</v>
      </c>
      <c r="D3103" s="5">
        <f>IF(A3103="","",VLOOKUP($A3103,超越经验表!$A:$D,4,))</f>
        <v>2</v>
      </c>
      <c r="E3103" s="5" t="str">
        <f t="shared" si="145"/>
        <v>4.13万兆</v>
      </c>
      <c r="F3103" s="5">
        <f>IF(A3103="","",VLOOKUP($A3103,超越经验表!$A:$F,6,)-VLOOKUP($A$3-1,超越经验表!$A:$F,6,))</f>
        <v>4.1317041370387048E+16</v>
      </c>
      <c r="G3103" s="5">
        <f>IF(A3103="","",VLOOKUP($A3103,超越经验表!$A:$G,7,)-VLOOKUP($A$3-1,超越经验表!$A:$G,7,))</f>
        <v>4703</v>
      </c>
      <c r="H3103" s="5">
        <f t="shared" si="146"/>
        <v>3102</v>
      </c>
    </row>
    <row r="3104" spans="1:8" x14ac:dyDescent="0.2">
      <c r="A3104" s="11">
        <f t="shared" si="147"/>
        <v>3103</v>
      </c>
      <c r="B3104" s="6" t="str">
        <f>IF(A3104="","",VLOOKUP($A3104,超越经验表!$A:$B,2,))</f>
        <v>28.02万亿</v>
      </c>
      <c r="C3104" s="6">
        <f>IF(A3104="","",VLOOKUP($A3104,超越经验表!$A:$C,3,))</f>
        <v>28016000000000</v>
      </c>
      <c r="D3104" s="6">
        <f>IF(A3104="","",VLOOKUP($A3104,超越经验表!$A:$D,4,))</f>
        <v>2</v>
      </c>
      <c r="E3104" s="6" t="str">
        <f t="shared" si="145"/>
        <v>4.13万兆</v>
      </c>
      <c r="F3104" s="6">
        <f>IF(A3104="","",VLOOKUP($A3104,超越经验表!$A:$F,6,)-VLOOKUP($A$3-1,超越经验表!$A:$F,6,))</f>
        <v>4.1345049370387048E+16</v>
      </c>
      <c r="G3104" s="6">
        <f>IF(A3104="","",VLOOKUP($A3104,超越经验表!$A:$G,7,)-VLOOKUP($A$3-1,超越经验表!$A:$G,7,))</f>
        <v>4705</v>
      </c>
      <c r="H3104" s="6">
        <f t="shared" si="146"/>
        <v>3103</v>
      </c>
    </row>
    <row r="3105" spans="1:8" x14ac:dyDescent="0.2">
      <c r="A3105" s="5">
        <f t="shared" si="147"/>
        <v>3104</v>
      </c>
      <c r="B3105" s="5" t="str">
        <f>IF(A3105="","",VLOOKUP($A3105,超越经验表!$A:$B,2,))</f>
        <v>28.02万亿</v>
      </c>
      <c r="C3105" s="5">
        <f>IF(A3105="","",VLOOKUP($A3105,超越经验表!$A:$C,3,))</f>
        <v>28024000000000</v>
      </c>
      <c r="D3105" s="5">
        <f>IF(A3105="","",VLOOKUP($A3105,超越经验表!$A:$D,4,))</f>
        <v>2</v>
      </c>
      <c r="E3105" s="5" t="str">
        <f t="shared" si="145"/>
        <v>4.14万兆</v>
      </c>
      <c r="F3105" s="5">
        <f>IF(A3105="","",VLOOKUP($A3105,超越经验表!$A:$F,6,)-VLOOKUP($A$3-1,超越经验表!$A:$F,6,))</f>
        <v>4.1373065370387048E+16</v>
      </c>
      <c r="G3105" s="5">
        <f>IF(A3105="","",VLOOKUP($A3105,超越经验表!$A:$G,7,)-VLOOKUP($A$3-1,超越经验表!$A:$G,7,))</f>
        <v>4707</v>
      </c>
      <c r="H3105" s="5">
        <f t="shared" si="146"/>
        <v>3104</v>
      </c>
    </row>
    <row r="3106" spans="1:8" x14ac:dyDescent="0.2">
      <c r="A3106" s="11">
        <f t="shared" si="147"/>
        <v>3105</v>
      </c>
      <c r="B3106" s="6" t="str">
        <f>IF(A3106="","",VLOOKUP($A3106,超越经验表!$A:$B,2,))</f>
        <v>28.03万亿</v>
      </c>
      <c r="C3106" s="6">
        <f>IF(A3106="","",VLOOKUP($A3106,超越经验表!$A:$C,3,))</f>
        <v>28032000000000</v>
      </c>
      <c r="D3106" s="6">
        <f>IF(A3106="","",VLOOKUP($A3106,超越经验表!$A:$D,4,))</f>
        <v>2</v>
      </c>
      <c r="E3106" s="6" t="str">
        <f t="shared" si="145"/>
        <v>4.14万兆</v>
      </c>
      <c r="F3106" s="6">
        <f>IF(A3106="","",VLOOKUP($A3106,超越经验表!$A:$F,6,)-VLOOKUP($A$3-1,超越经验表!$A:$F,6,))</f>
        <v>4.1401089370387048E+16</v>
      </c>
      <c r="G3106" s="6">
        <f>IF(A3106="","",VLOOKUP($A3106,超越经验表!$A:$G,7,)-VLOOKUP($A$3-1,超越经验表!$A:$G,7,))</f>
        <v>4709</v>
      </c>
      <c r="H3106" s="6">
        <f t="shared" si="146"/>
        <v>3105</v>
      </c>
    </row>
    <row r="3107" spans="1:8" x14ac:dyDescent="0.2">
      <c r="A3107" s="5">
        <f t="shared" si="147"/>
        <v>3106</v>
      </c>
      <c r="B3107" s="5" t="str">
        <f>IF(A3107="","",VLOOKUP($A3107,超越经验表!$A:$B,2,))</f>
        <v>28.04万亿</v>
      </c>
      <c r="C3107" s="5">
        <f>IF(A3107="","",VLOOKUP($A3107,超越经验表!$A:$C,3,))</f>
        <v>28040000000000</v>
      </c>
      <c r="D3107" s="5">
        <f>IF(A3107="","",VLOOKUP($A3107,超越经验表!$A:$D,4,))</f>
        <v>2</v>
      </c>
      <c r="E3107" s="5" t="str">
        <f t="shared" si="145"/>
        <v>4.14万兆</v>
      </c>
      <c r="F3107" s="5">
        <f>IF(A3107="","",VLOOKUP($A3107,超越经验表!$A:$F,6,)-VLOOKUP($A$3-1,超越经验表!$A:$F,6,))</f>
        <v>4.1429121370387048E+16</v>
      </c>
      <c r="G3107" s="5">
        <f>IF(A3107="","",VLOOKUP($A3107,超越经验表!$A:$G,7,)-VLOOKUP($A$3-1,超越经验表!$A:$G,7,))</f>
        <v>4711</v>
      </c>
      <c r="H3107" s="5">
        <f t="shared" si="146"/>
        <v>3106</v>
      </c>
    </row>
    <row r="3108" spans="1:8" x14ac:dyDescent="0.2">
      <c r="A3108" s="11">
        <f t="shared" si="147"/>
        <v>3107</v>
      </c>
      <c r="B3108" s="6" t="str">
        <f>IF(A3108="","",VLOOKUP($A3108,超越经验表!$A:$B,2,))</f>
        <v>28.05万亿</v>
      </c>
      <c r="C3108" s="6">
        <f>IF(A3108="","",VLOOKUP($A3108,超越经验表!$A:$C,3,))</f>
        <v>28048000000000</v>
      </c>
      <c r="D3108" s="6">
        <f>IF(A3108="","",VLOOKUP($A3108,超越经验表!$A:$D,4,))</f>
        <v>2</v>
      </c>
      <c r="E3108" s="6" t="str">
        <f t="shared" si="145"/>
        <v>4.15万兆</v>
      </c>
      <c r="F3108" s="6">
        <f>IF(A3108="","",VLOOKUP($A3108,超越经验表!$A:$F,6,)-VLOOKUP($A$3-1,超越经验表!$A:$F,6,))</f>
        <v>4.1457161370387048E+16</v>
      </c>
      <c r="G3108" s="6">
        <f>IF(A3108="","",VLOOKUP($A3108,超越经验表!$A:$G,7,)-VLOOKUP($A$3-1,超越经验表!$A:$G,7,))</f>
        <v>4713</v>
      </c>
      <c r="H3108" s="6">
        <f t="shared" si="146"/>
        <v>3107</v>
      </c>
    </row>
    <row r="3109" spans="1:8" x14ac:dyDescent="0.2">
      <c r="A3109" s="5">
        <f t="shared" si="147"/>
        <v>3108</v>
      </c>
      <c r="B3109" s="5" t="str">
        <f>IF(A3109="","",VLOOKUP($A3109,超越经验表!$A:$B,2,))</f>
        <v>28.06万亿</v>
      </c>
      <c r="C3109" s="5">
        <f>IF(A3109="","",VLOOKUP($A3109,超越经验表!$A:$C,3,))</f>
        <v>28056000000000</v>
      </c>
      <c r="D3109" s="5">
        <f>IF(A3109="","",VLOOKUP($A3109,超越经验表!$A:$D,4,))</f>
        <v>2</v>
      </c>
      <c r="E3109" s="5" t="str">
        <f t="shared" si="145"/>
        <v>4.15万兆</v>
      </c>
      <c r="F3109" s="5">
        <f>IF(A3109="","",VLOOKUP($A3109,超越经验表!$A:$F,6,)-VLOOKUP($A$3-1,超越经验表!$A:$F,6,))</f>
        <v>4.1485209370387048E+16</v>
      </c>
      <c r="G3109" s="5">
        <f>IF(A3109="","",VLOOKUP($A3109,超越经验表!$A:$G,7,)-VLOOKUP($A$3-1,超越经验表!$A:$G,7,))</f>
        <v>4715</v>
      </c>
      <c r="H3109" s="5">
        <f t="shared" si="146"/>
        <v>3108</v>
      </c>
    </row>
    <row r="3110" spans="1:8" x14ac:dyDescent="0.2">
      <c r="A3110" s="11">
        <f t="shared" si="147"/>
        <v>3109</v>
      </c>
      <c r="B3110" s="6" t="str">
        <f>IF(A3110="","",VLOOKUP($A3110,超越经验表!$A:$B,2,))</f>
        <v>28.06万亿</v>
      </c>
      <c r="C3110" s="6">
        <f>IF(A3110="","",VLOOKUP($A3110,超越经验表!$A:$C,3,))</f>
        <v>28064000000000</v>
      </c>
      <c r="D3110" s="6">
        <f>IF(A3110="","",VLOOKUP($A3110,超越经验表!$A:$D,4,))</f>
        <v>2</v>
      </c>
      <c r="E3110" s="6" t="str">
        <f t="shared" si="145"/>
        <v>4.15万兆</v>
      </c>
      <c r="F3110" s="6">
        <f>IF(A3110="","",VLOOKUP($A3110,超越经验表!$A:$F,6,)-VLOOKUP($A$3-1,超越经验表!$A:$F,6,))</f>
        <v>4.1513265370387048E+16</v>
      </c>
      <c r="G3110" s="6">
        <f>IF(A3110="","",VLOOKUP($A3110,超越经验表!$A:$G,7,)-VLOOKUP($A$3-1,超越经验表!$A:$G,7,))</f>
        <v>4717</v>
      </c>
      <c r="H3110" s="6">
        <f t="shared" si="146"/>
        <v>3109</v>
      </c>
    </row>
    <row r="3111" spans="1:8" x14ac:dyDescent="0.2">
      <c r="A3111" s="5">
        <f t="shared" si="147"/>
        <v>3110</v>
      </c>
      <c r="B3111" s="5" t="str">
        <f>IF(A3111="","",VLOOKUP($A3111,超越经验表!$A:$B,2,))</f>
        <v>28.07万亿</v>
      </c>
      <c r="C3111" s="5">
        <f>IF(A3111="","",VLOOKUP($A3111,超越经验表!$A:$C,3,))</f>
        <v>28072000000000</v>
      </c>
      <c r="D3111" s="5">
        <f>IF(A3111="","",VLOOKUP($A3111,超越经验表!$A:$D,4,))</f>
        <v>2</v>
      </c>
      <c r="E3111" s="5" t="str">
        <f t="shared" si="145"/>
        <v>4.15万兆</v>
      </c>
      <c r="F3111" s="5">
        <f>IF(A3111="","",VLOOKUP($A3111,超越经验表!$A:$F,6,)-VLOOKUP($A$3-1,超越经验表!$A:$F,6,))</f>
        <v>4.1541329370387048E+16</v>
      </c>
      <c r="G3111" s="5">
        <f>IF(A3111="","",VLOOKUP($A3111,超越经验表!$A:$G,7,)-VLOOKUP($A$3-1,超越经验表!$A:$G,7,))</f>
        <v>4719</v>
      </c>
      <c r="H3111" s="5">
        <f t="shared" si="146"/>
        <v>3110</v>
      </c>
    </row>
    <row r="3112" spans="1:8" x14ac:dyDescent="0.2">
      <c r="A3112" s="11">
        <f t="shared" si="147"/>
        <v>3111</v>
      </c>
      <c r="B3112" s="6" t="str">
        <f>IF(A3112="","",VLOOKUP($A3112,超越经验表!$A:$B,2,))</f>
        <v>28.08万亿</v>
      </c>
      <c r="C3112" s="6">
        <f>IF(A3112="","",VLOOKUP($A3112,超越经验表!$A:$C,3,))</f>
        <v>28080000000000</v>
      </c>
      <c r="D3112" s="6">
        <f>IF(A3112="","",VLOOKUP($A3112,超越经验表!$A:$D,4,))</f>
        <v>2</v>
      </c>
      <c r="E3112" s="6" t="str">
        <f t="shared" si="145"/>
        <v>4.16万兆</v>
      </c>
      <c r="F3112" s="6">
        <f>IF(A3112="","",VLOOKUP($A3112,超越经验表!$A:$F,6,)-VLOOKUP($A$3-1,超越经验表!$A:$F,6,))</f>
        <v>4.1569401370387048E+16</v>
      </c>
      <c r="G3112" s="6">
        <f>IF(A3112="","",VLOOKUP($A3112,超越经验表!$A:$G,7,)-VLOOKUP($A$3-1,超越经验表!$A:$G,7,))</f>
        <v>4721</v>
      </c>
      <c r="H3112" s="6">
        <f t="shared" si="146"/>
        <v>3111</v>
      </c>
    </row>
    <row r="3113" spans="1:8" x14ac:dyDescent="0.2">
      <c r="A3113" s="5">
        <f t="shared" si="147"/>
        <v>3112</v>
      </c>
      <c r="B3113" s="5" t="str">
        <f>IF(A3113="","",VLOOKUP($A3113,超越经验表!$A:$B,2,))</f>
        <v>28.09万亿</v>
      </c>
      <c r="C3113" s="5">
        <f>IF(A3113="","",VLOOKUP($A3113,超越经验表!$A:$C,3,))</f>
        <v>28088000000000</v>
      </c>
      <c r="D3113" s="5">
        <f>IF(A3113="","",VLOOKUP($A3113,超越经验表!$A:$D,4,))</f>
        <v>2</v>
      </c>
      <c r="E3113" s="5" t="str">
        <f t="shared" si="145"/>
        <v>4.16万兆</v>
      </c>
      <c r="F3113" s="5">
        <f>IF(A3113="","",VLOOKUP($A3113,超越经验表!$A:$F,6,)-VLOOKUP($A$3-1,超越经验表!$A:$F,6,))</f>
        <v>4.1597481370387048E+16</v>
      </c>
      <c r="G3113" s="5">
        <f>IF(A3113="","",VLOOKUP($A3113,超越经验表!$A:$G,7,)-VLOOKUP($A$3-1,超越经验表!$A:$G,7,))</f>
        <v>4723</v>
      </c>
      <c r="H3113" s="5">
        <f t="shared" si="146"/>
        <v>3112</v>
      </c>
    </row>
    <row r="3114" spans="1:8" x14ac:dyDescent="0.2">
      <c r="A3114" s="11">
        <f t="shared" si="147"/>
        <v>3113</v>
      </c>
      <c r="B3114" s="6" t="str">
        <f>IF(A3114="","",VLOOKUP($A3114,超越经验表!$A:$B,2,))</f>
        <v>28.1万亿</v>
      </c>
      <c r="C3114" s="6">
        <f>IF(A3114="","",VLOOKUP($A3114,超越经验表!$A:$C,3,))</f>
        <v>28096000000000</v>
      </c>
      <c r="D3114" s="6">
        <f>IF(A3114="","",VLOOKUP($A3114,超越经验表!$A:$D,4,))</f>
        <v>2</v>
      </c>
      <c r="E3114" s="6" t="str">
        <f t="shared" si="145"/>
        <v>4.16万兆</v>
      </c>
      <c r="F3114" s="6">
        <f>IF(A3114="","",VLOOKUP($A3114,超越经验表!$A:$F,6,)-VLOOKUP($A$3-1,超越经验表!$A:$F,6,))</f>
        <v>4.1625569370387048E+16</v>
      </c>
      <c r="G3114" s="6">
        <f>IF(A3114="","",VLOOKUP($A3114,超越经验表!$A:$G,7,)-VLOOKUP($A$3-1,超越经验表!$A:$G,7,))</f>
        <v>4725</v>
      </c>
      <c r="H3114" s="6">
        <f t="shared" si="146"/>
        <v>3113</v>
      </c>
    </row>
    <row r="3115" spans="1:8" x14ac:dyDescent="0.2">
      <c r="A3115" s="5">
        <f t="shared" si="147"/>
        <v>3114</v>
      </c>
      <c r="B3115" s="5" t="str">
        <f>IF(A3115="","",VLOOKUP($A3115,超越经验表!$A:$B,2,))</f>
        <v>28.1万亿</v>
      </c>
      <c r="C3115" s="5">
        <f>IF(A3115="","",VLOOKUP($A3115,超越经验表!$A:$C,3,))</f>
        <v>28104000000000</v>
      </c>
      <c r="D3115" s="5">
        <f>IF(A3115="","",VLOOKUP($A3115,超越经验表!$A:$D,4,))</f>
        <v>2</v>
      </c>
      <c r="E3115" s="5" t="str">
        <f t="shared" si="145"/>
        <v>4.17万兆</v>
      </c>
      <c r="F3115" s="5">
        <f>IF(A3115="","",VLOOKUP($A3115,超越经验表!$A:$F,6,)-VLOOKUP($A$3-1,超越经验表!$A:$F,6,))</f>
        <v>4.1653665370387048E+16</v>
      </c>
      <c r="G3115" s="5">
        <f>IF(A3115="","",VLOOKUP($A3115,超越经验表!$A:$G,7,)-VLOOKUP($A$3-1,超越经验表!$A:$G,7,))</f>
        <v>4727</v>
      </c>
      <c r="H3115" s="5">
        <f t="shared" si="146"/>
        <v>3114</v>
      </c>
    </row>
    <row r="3116" spans="1:8" x14ac:dyDescent="0.2">
      <c r="A3116" s="11">
        <f t="shared" si="147"/>
        <v>3115</v>
      </c>
      <c r="B3116" s="6" t="str">
        <f>IF(A3116="","",VLOOKUP($A3116,超越经验表!$A:$B,2,))</f>
        <v>28.11万亿</v>
      </c>
      <c r="C3116" s="6">
        <f>IF(A3116="","",VLOOKUP($A3116,超越经验表!$A:$C,3,))</f>
        <v>28112000000000</v>
      </c>
      <c r="D3116" s="6">
        <f>IF(A3116="","",VLOOKUP($A3116,超越经验表!$A:$D,4,))</f>
        <v>2</v>
      </c>
      <c r="E3116" s="6" t="str">
        <f t="shared" si="145"/>
        <v>4.17万兆</v>
      </c>
      <c r="F3116" s="6">
        <f>IF(A3116="","",VLOOKUP($A3116,超越经验表!$A:$F,6,)-VLOOKUP($A$3-1,超越经验表!$A:$F,6,))</f>
        <v>4.1681769370387048E+16</v>
      </c>
      <c r="G3116" s="6">
        <f>IF(A3116="","",VLOOKUP($A3116,超越经验表!$A:$G,7,)-VLOOKUP($A$3-1,超越经验表!$A:$G,7,))</f>
        <v>4729</v>
      </c>
      <c r="H3116" s="6">
        <f t="shared" si="146"/>
        <v>3115</v>
      </c>
    </row>
    <row r="3117" spans="1:8" x14ac:dyDescent="0.2">
      <c r="A3117" s="5">
        <f t="shared" si="147"/>
        <v>3116</v>
      </c>
      <c r="B3117" s="5" t="str">
        <f>IF(A3117="","",VLOOKUP($A3117,超越经验表!$A:$B,2,))</f>
        <v>28.12万亿</v>
      </c>
      <c r="C3117" s="5">
        <f>IF(A3117="","",VLOOKUP($A3117,超越经验表!$A:$C,3,))</f>
        <v>28120000000000</v>
      </c>
      <c r="D3117" s="5">
        <f>IF(A3117="","",VLOOKUP($A3117,超越经验表!$A:$D,4,))</f>
        <v>2</v>
      </c>
      <c r="E3117" s="5" t="str">
        <f t="shared" si="145"/>
        <v>4.17万兆</v>
      </c>
      <c r="F3117" s="5">
        <f>IF(A3117="","",VLOOKUP($A3117,超越经验表!$A:$F,6,)-VLOOKUP($A$3-1,超越经验表!$A:$F,6,))</f>
        <v>4.1709881370387048E+16</v>
      </c>
      <c r="G3117" s="5">
        <f>IF(A3117="","",VLOOKUP($A3117,超越经验表!$A:$G,7,)-VLOOKUP($A$3-1,超越经验表!$A:$G,7,))</f>
        <v>4731</v>
      </c>
      <c r="H3117" s="5">
        <f t="shared" si="146"/>
        <v>3116</v>
      </c>
    </row>
    <row r="3118" spans="1:8" x14ac:dyDescent="0.2">
      <c r="A3118" s="11">
        <f t="shared" si="147"/>
        <v>3117</v>
      </c>
      <c r="B3118" s="6" t="str">
        <f>IF(A3118="","",VLOOKUP($A3118,超越经验表!$A:$B,2,))</f>
        <v>28.13万亿</v>
      </c>
      <c r="C3118" s="6">
        <f>IF(A3118="","",VLOOKUP($A3118,超越经验表!$A:$C,3,))</f>
        <v>28128000000000</v>
      </c>
      <c r="D3118" s="6">
        <f>IF(A3118="","",VLOOKUP($A3118,超越经验表!$A:$D,4,))</f>
        <v>2</v>
      </c>
      <c r="E3118" s="6" t="str">
        <f t="shared" si="145"/>
        <v>4.17万兆</v>
      </c>
      <c r="F3118" s="6">
        <f>IF(A3118="","",VLOOKUP($A3118,超越经验表!$A:$F,6,)-VLOOKUP($A$3-1,超越经验表!$A:$F,6,))</f>
        <v>4.1738001370387048E+16</v>
      </c>
      <c r="G3118" s="6">
        <f>IF(A3118="","",VLOOKUP($A3118,超越经验表!$A:$G,7,)-VLOOKUP($A$3-1,超越经验表!$A:$G,7,))</f>
        <v>4733</v>
      </c>
      <c r="H3118" s="6">
        <f t="shared" si="146"/>
        <v>3117</v>
      </c>
    </row>
    <row r="3119" spans="1:8" x14ac:dyDescent="0.2">
      <c r="A3119" s="5">
        <f t="shared" si="147"/>
        <v>3118</v>
      </c>
      <c r="B3119" s="5" t="str">
        <f>IF(A3119="","",VLOOKUP($A3119,超越经验表!$A:$B,2,))</f>
        <v>28.14万亿</v>
      </c>
      <c r="C3119" s="5">
        <f>IF(A3119="","",VLOOKUP($A3119,超越经验表!$A:$C,3,))</f>
        <v>28136000000000</v>
      </c>
      <c r="D3119" s="5">
        <f>IF(A3119="","",VLOOKUP($A3119,超越经验表!$A:$D,4,))</f>
        <v>2</v>
      </c>
      <c r="E3119" s="5" t="str">
        <f t="shared" si="145"/>
        <v>4.18万兆</v>
      </c>
      <c r="F3119" s="5">
        <f>IF(A3119="","",VLOOKUP($A3119,超越经验表!$A:$F,6,)-VLOOKUP($A$3-1,超越经验表!$A:$F,6,))</f>
        <v>4.1766129370387048E+16</v>
      </c>
      <c r="G3119" s="5">
        <f>IF(A3119="","",VLOOKUP($A3119,超越经验表!$A:$G,7,)-VLOOKUP($A$3-1,超越经验表!$A:$G,7,))</f>
        <v>4735</v>
      </c>
      <c r="H3119" s="5">
        <f t="shared" si="146"/>
        <v>3118</v>
      </c>
    </row>
    <row r="3120" spans="1:8" x14ac:dyDescent="0.2">
      <c r="A3120" s="11">
        <f t="shared" si="147"/>
        <v>3119</v>
      </c>
      <c r="B3120" s="6" t="str">
        <f>IF(A3120="","",VLOOKUP($A3120,超越经验表!$A:$B,2,))</f>
        <v>28.14万亿</v>
      </c>
      <c r="C3120" s="6">
        <f>IF(A3120="","",VLOOKUP($A3120,超越经验表!$A:$C,3,))</f>
        <v>28144000000000</v>
      </c>
      <c r="D3120" s="6">
        <f>IF(A3120="","",VLOOKUP($A3120,超越经验表!$A:$D,4,))</f>
        <v>2</v>
      </c>
      <c r="E3120" s="6" t="str">
        <f t="shared" si="145"/>
        <v>4.18万兆</v>
      </c>
      <c r="F3120" s="6">
        <f>IF(A3120="","",VLOOKUP($A3120,超越经验表!$A:$F,6,)-VLOOKUP($A$3-1,超越经验表!$A:$F,6,))</f>
        <v>4.1794265370387048E+16</v>
      </c>
      <c r="G3120" s="6">
        <f>IF(A3120="","",VLOOKUP($A3120,超越经验表!$A:$G,7,)-VLOOKUP($A$3-1,超越经验表!$A:$G,7,))</f>
        <v>4737</v>
      </c>
      <c r="H3120" s="6">
        <f t="shared" si="146"/>
        <v>3119</v>
      </c>
    </row>
    <row r="3121" spans="1:8" x14ac:dyDescent="0.2">
      <c r="A3121" s="5">
        <f t="shared" si="147"/>
        <v>3120</v>
      </c>
      <c r="B3121" s="5" t="str">
        <f>IF(A3121="","",VLOOKUP($A3121,超越经验表!$A:$B,2,))</f>
        <v>28.15万亿</v>
      </c>
      <c r="C3121" s="5">
        <f>IF(A3121="","",VLOOKUP($A3121,超越经验表!$A:$C,3,))</f>
        <v>28152000000000</v>
      </c>
      <c r="D3121" s="5">
        <f>IF(A3121="","",VLOOKUP($A3121,超越经验表!$A:$D,4,))</f>
        <v>2</v>
      </c>
      <c r="E3121" s="5" t="str">
        <f t="shared" si="145"/>
        <v>4.18万兆</v>
      </c>
      <c r="F3121" s="5">
        <f>IF(A3121="","",VLOOKUP($A3121,超越经验表!$A:$F,6,)-VLOOKUP($A$3-1,超越经验表!$A:$F,6,))</f>
        <v>4.1822409370387048E+16</v>
      </c>
      <c r="G3121" s="5">
        <f>IF(A3121="","",VLOOKUP($A3121,超越经验表!$A:$G,7,)-VLOOKUP($A$3-1,超越经验表!$A:$G,7,))</f>
        <v>4739</v>
      </c>
      <c r="H3121" s="5">
        <f t="shared" si="146"/>
        <v>3120</v>
      </c>
    </row>
    <row r="3122" spans="1:8" x14ac:dyDescent="0.2">
      <c r="A3122" s="11">
        <f t="shared" si="147"/>
        <v>3121</v>
      </c>
      <c r="B3122" s="6" t="str">
        <f>IF(A3122="","",VLOOKUP($A3122,超越经验表!$A:$B,2,))</f>
        <v>28.16万亿</v>
      </c>
      <c r="C3122" s="6">
        <f>IF(A3122="","",VLOOKUP($A3122,超越经验表!$A:$C,3,))</f>
        <v>28160000000000</v>
      </c>
      <c r="D3122" s="6">
        <f>IF(A3122="","",VLOOKUP($A3122,超越经验表!$A:$D,4,))</f>
        <v>2</v>
      </c>
      <c r="E3122" s="6" t="str">
        <f t="shared" si="145"/>
        <v>4.19万兆</v>
      </c>
      <c r="F3122" s="6">
        <f>IF(A3122="","",VLOOKUP($A3122,超越经验表!$A:$F,6,)-VLOOKUP($A$3-1,超越经验表!$A:$F,6,))</f>
        <v>4.1850561370387048E+16</v>
      </c>
      <c r="G3122" s="6">
        <f>IF(A3122="","",VLOOKUP($A3122,超越经验表!$A:$G,7,)-VLOOKUP($A$3-1,超越经验表!$A:$G,7,))</f>
        <v>4741</v>
      </c>
      <c r="H3122" s="6">
        <f t="shared" si="146"/>
        <v>3121</v>
      </c>
    </row>
    <row r="3123" spans="1:8" x14ac:dyDescent="0.2">
      <c r="A3123" s="5">
        <f t="shared" si="147"/>
        <v>3122</v>
      </c>
      <c r="B3123" s="5" t="str">
        <f>IF(A3123="","",VLOOKUP($A3123,超越经验表!$A:$B,2,))</f>
        <v>28.17万亿</v>
      </c>
      <c r="C3123" s="5">
        <f>IF(A3123="","",VLOOKUP($A3123,超越经验表!$A:$C,3,))</f>
        <v>28168000000000</v>
      </c>
      <c r="D3123" s="5">
        <f>IF(A3123="","",VLOOKUP($A3123,超越经验表!$A:$D,4,))</f>
        <v>2</v>
      </c>
      <c r="E3123" s="5" t="str">
        <f t="shared" si="145"/>
        <v>4.19万兆</v>
      </c>
      <c r="F3123" s="5">
        <f>IF(A3123="","",VLOOKUP($A3123,超越经验表!$A:$F,6,)-VLOOKUP($A$3-1,超越经验表!$A:$F,6,))</f>
        <v>4.1878721370387048E+16</v>
      </c>
      <c r="G3123" s="5">
        <f>IF(A3123="","",VLOOKUP($A3123,超越经验表!$A:$G,7,)-VLOOKUP($A$3-1,超越经验表!$A:$G,7,))</f>
        <v>4743</v>
      </c>
      <c r="H3123" s="5">
        <f t="shared" si="146"/>
        <v>3122</v>
      </c>
    </row>
    <row r="3124" spans="1:8" x14ac:dyDescent="0.2">
      <c r="A3124" s="11">
        <f t="shared" si="147"/>
        <v>3123</v>
      </c>
      <c r="B3124" s="6" t="str">
        <f>IF(A3124="","",VLOOKUP($A3124,超越经验表!$A:$B,2,))</f>
        <v>28.18万亿</v>
      </c>
      <c r="C3124" s="6">
        <f>IF(A3124="","",VLOOKUP($A3124,超越经验表!$A:$C,3,))</f>
        <v>28176000000000</v>
      </c>
      <c r="D3124" s="6">
        <f>IF(A3124="","",VLOOKUP($A3124,超越经验表!$A:$D,4,))</f>
        <v>2</v>
      </c>
      <c r="E3124" s="6" t="str">
        <f t="shared" si="145"/>
        <v>4.19万兆</v>
      </c>
      <c r="F3124" s="6">
        <f>IF(A3124="","",VLOOKUP($A3124,超越经验表!$A:$F,6,)-VLOOKUP($A$3-1,超越经验表!$A:$F,6,))</f>
        <v>4.1906889370387048E+16</v>
      </c>
      <c r="G3124" s="6">
        <f>IF(A3124="","",VLOOKUP($A3124,超越经验表!$A:$G,7,)-VLOOKUP($A$3-1,超越经验表!$A:$G,7,))</f>
        <v>4745</v>
      </c>
      <c r="H3124" s="6">
        <f t="shared" si="146"/>
        <v>3123</v>
      </c>
    </row>
    <row r="3125" spans="1:8" x14ac:dyDescent="0.2">
      <c r="A3125" s="5">
        <f t="shared" si="147"/>
        <v>3124</v>
      </c>
      <c r="B3125" s="5" t="str">
        <f>IF(A3125="","",VLOOKUP($A3125,超越经验表!$A:$B,2,))</f>
        <v>28.18万亿</v>
      </c>
      <c r="C3125" s="5">
        <f>IF(A3125="","",VLOOKUP($A3125,超越经验表!$A:$C,3,))</f>
        <v>28184000000000</v>
      </c>
      <c r="D3125" s="5">
        <f>IF(A3125="","",VLOOKUP($A3125,超越经验表!$A:$D,4,))</f>
        <v>2</v>
      </c>
      <c r="E3125" s="5" t="str">
        <f t="shared" si="145"/>
        <v>4.19万兆</v>
      </c>
      <c r="F3125" s="5">
        <f>IF(A3125="","",VLOOKUP($A3125,超越经验表!$A:$F,6,)-VLOOKUP($A$3-1,超越经验表!$A:$F,6,))</f>
        <v>4.1935065370387048E+16</v>
      </c>
      <c r="G3125" s="5">
        <f>IF(A3125="","",VLOOKUP($A3125,超越经验表!$A:$G,7,)-VLOOKUP($A$3-1,超越经验表!$A:$G,7,))</f>
        <v>4747</v>
      </c>
      <c r="H3125" s="5">
        <f t="shared" si="146"/>
        <v>3124</v>
      </c>
    </row>
    <row r="3126" spans="1:8" x14ac:dyDescent="0.2">
      <c r="A3126" s="11">
        <f t="shared" si="147"/>
        <v>3125</v>
      </c>
      <c r="B3126" s="6" t="str">
        <f>IF(A3126="","",VLOOKUP($A3126,超越经验表!$A:$B,2,))</f>
        <v>28.19万亿</v>
      </c>
      <c r="C3126" s="6">
        <f>IF(A3126="","",VLOOKUP($A3126,超越经验表!$A:$C,3,))</f>
        <v>28192000000000</v>
      </c>
      <c r="D3126" s="6">
        <f>IF(A3126="","",VLOOKUP($A3126,超越经验表!$A:$D,4,))</f>
        <v>2</v>
      </c>
      <c r="E3126" s="6" t="str">
        <f t="shared" si="145"/>
        <v>4.2万兆</v>
      </c>
      <c r="F3126" s="6">
        <f>IF(A3126="","",VLOOKUP($A3126,超越经验表!$A:$F,6,)-VLOOKUP($A$3-1,超越经验表!$A:$F,6,))</f>
        <v>4.1963249370387048E+16</v>
      </c>
      <c r="G3126" s="6">
        <f>IF(A3126="","",VLOOKUP($A3126,超越经验表!$A:$G,7,)-VLOOKUP($A$3-1,超越经验表!$A:$G,7,))</f>
        <v>4749</v>
      </c>
      <c r="H3126" s="6">
        <f t="shared" si="146"/>
        <v>3125</v>
      </c>
    </row>
    <row r="3127" spans="1:8" x14ac:dyDescent="0.2">
      <c r="A3127" s="5">
        <f t="shared" si="147"/>
        <v>3126</v>
      </c>
      <c r="B3127" s="5" t="str">
        <f>IF(A3127="","",VLOOKUP($A3127,超越经验表!$A:$B,2,))</f>
        <v>28.2万亿</v>
      </c>
      <c r="C3127" s="5">
        <f>IF(A3127="","",VLOOKUP($A3127,超越经验表!$A:$C,3,))</f>
        <v>28200000000000</v>
      </c>
      <c r="D3127" s="5">
        <f>IF(A3127="","",VLOOKUP($A3127,超越经验表!$A:$D,4,))</f>
        <v>2</v>
      </c>
      <c r="E3127" s="5" t="str">
        <f t="shared" si="145"/>
        <v>4.2万兆</v>
      </c>
      <c r="F3127" s="5">
        <f>IF(A3127="","",VLOOKUP($A3127,超越经验表!$A:$F,6,)-VLOOKUP($A$3-1,超越经验表!$A:$F,6,))</f>
        <v>4.1991441370387048E+16</v>
      </c>
      <c r="G3127" s="5">
        <f>IF(A3127="","",VLOOKUP($A3127,超越经验表!$A:$G,7,)-VLOOKUP($A$3-1,超越经验表!$A:$G,7,))</f>
        <v>4751</v>
      </c>
      <c r="H3127" s="5">
        <f t="shared" si="146"/>
        <v>3126</v>
      </c>
    </row>
    <row r="3128" spans="1:8" x14ac:dyDescent="0.2">
      <c r="A3128" s="11">
        <f t="shared" si="147"/>
        <v>3127</v>
      </c>
      <c r="B3128" s="6" t="str">
        <f>IF(A3128="","",VLOOKUP($A3128,超越经验表!$A:$B,2,))</f>
        <v>28.21万亿</v>
      </c>
      <c r="C3128" s="6">
        <f>IF(A3128="","",VLOOKUP($A3128,超越经验表!$A:$C,3,))</f>
        <v>28208000000000</v>
      </c>
      <c r="D3128" s="6">
        <f>IF(A3128="","",VLOOKUP($A3128,超越经验表!$A:$D,4,))</f>
        <v>2</v>
      </c>
      <c r="E3128" s="6" t="str">
        <f t="shared" si="145"/>
        <v>4.2万兆</v>
      </c>
      <c r="F3128" s="6">
        <f>IF(A3128="","",VLOOKUP($A3128,超越经验表!$A:$F,6,)-VLOOKUP($A$3-1,超越经验表!$A:$F,6,))</f>
        <v>4.2019641370387048E+16</v>
      </c>
      <c r="G3128" s="6">
        <f>IF(A3128="","",VLOOKUP($A3128,超越经验表!$A:$G,7,)-VLOOKUP($A$3-1,超越经验表!$A:$G,7,))</f>
        <v>4753</v>
      </c>
      <c r="H3128" s="6">
        <f t="shared" si="146"/>
        <v>3127</v>
      </c>
    </row>
    <row r="3129" spans="1:8" x14ac:dyDescent="0.2">
      <c r="A3129" s="5">
        <f t="shared" si="147"/>
        <v>3128</v>
      </c>
      <c r="B3129" s="5" t="str">
        <f>IF(A3129="","",VLOOKUP($A3129,超越经验表!$A:$B,2,))</f>
        <v>28.22万亿</v>
      </c>
      <c r="C3129" s="5">
        <f>IF(A3129="","",VLOOKUP($A3129,超越经验表!$A:$C,3,))</f>
        <v>28216000000000</v>
      </c>
      <c r="D3129" s="5">
        <f>IF(A3129="","",VLOOKUP($A3129,超越经验表!$A:$D,4,))</f>
        <v>2</v>
      </c>
      <c r="E3129" s="5" t="str">
        <f t="shared" si="145"/>
        <v>4.2万兆</v>
      </c>
      <c r="F3129" s="5">
        <f>IF(A3129="","",VLOOKUP($A3129,超越经验表!$A:$F,6,)-VLOOKUP($A$3-1,超越经验表!$A:$F,6,))</f>
        <v>4.2047849370387048E+16</v>
      </c>
      <c r="G3129" s="5">
        <f>IF(A3129="","",VLOOKUP($A3129,超越经验表!$A:$G,7,)-VLOOKUP($A$3-1,超越经验表!$A:$G,7,))</f>
        <v>4755</v>
      </c>
      <c r="H3129" s="5">
        <f t="shared" si="146"/>
        <v>3128</v>
      </c>
    </row>
    <row r="3130" spans="1:8" x14ac:dyDescent="0.2">
      <c r="A3130" s="11">
        <f t="shared" si="147"/>
        <v>3129</v>
      </c>
      <c r="B3130" s="6" t="str">
        <f>IF(A3130="","",VLOOKUP($A3130,超越经验表!$A:$B,2,))</f>
        <v>28.22万亿</v>
      </c>
      <c r="C3130" s="6">
        <f>IF(A3130="","",VLOOKUP($A3130,超越经验表!$A:$C,3,))</f>
        <v>28224000000000</v>
      </c>
      <c r="D3130" s="6">
        <f>IF(A3130="","",VLOOKUP($A3130,超越经验表!$A:$D,4,))</f>
        <v>2</v>
      </c>
      <c r="E3130" s="6" t="str">
        <f t="shared" si="145"/>
        <v>4.21万兆</v>
      </c>
      <c r="F3130" s="6">
        <f>IF(A3130="","",VLOOKUP($A3130,超越经验表!$A:$F,6,)-VLOOKUP($A$3-1,超越经验表!$A:$F,6,))</f>
        <v>4.2076065370387048E+16</v>
      </c>
      <c r="G3130" s="6">
        <f>IF(A3130="","",VLOOKUP($A3130,超越经验表!$A:$G,7,)-VLOOKUP($A$3-1,超越经验表!$A:$G,7,))</f>
        <v>4757</v>
      </c>
      <c r="H3130" s="6">
        <f t="shared" si="146"/>
        <v>3129</v>
      </c>
    </row>
    <row r="3131" spans="1:8" x14ac:dyDescent="0.2">
      <c r="A3131" s="5">
        <f t="shared" si="147"/>
        <v>3130</v>
      </c>
      <c r="B3131" s="5" t="str">
        <f>IF(A3131="","",VLOOKUP($A3131,超越经验表!$A:$B,2,))</f>
        <v>28.23万亿</v>
      </c>
      <c r="C3131" s="5">
        <f>IF(A3131="","",VLOOKUP($A3131,超越经验表!$A:$C,3,))</f>
        <v>28232000000000</v>
      </c>
      <c r="D3131" s="5">
        <f>IF(A3131="","",VLOOKUP($A3131,超越经验表!$A:$D,4,))</f>
        <v>2</v>
      </c>
      <c r="E3131" s="5" t="str">
        <f t="shared" si="145"/>
        <v>4.21万兆</v>
      </c>
      <c r="F3131" s="5">
        <f>IF(A3131="","",VLOOKUP($A3131,超越经验表!$A:$F,6,)-VLOOKUP($A$3-1,超越经验表!$A:$F,6,))</f>
        <v>4.2104289370387048E+16</v>
      </c>
      <c r="G3131" s="5">
        <f>IF(A3131="","",VLOOKUP($A3131,超越经验表!$A:$G,7,)-VLOOKUP($A$3-1,超越经验表!$A:$G,7,))</f>
        <v>4759</v>
      </c>
      <c r="H3131" s="5">
        <f t="shared" si="146"/>
        <v>3130</v>
      </c>
    </row>
    <row r="3132" spans="1:8" x14ac:dyDescent="0.2">
      <c r="A3132" s="11">
        <f t="shared" si="147"/>
        <v>3131</v>
      </c>
      <c r="B3132" s="6" t="str">
        <f>IF(A3132="","",VLOOKUP($A3132,超越经验表!$A:$B,2,))</f>
        <v>28.24万亿</v>
      </c>
      <c r="C3132" s="6">
        <f>IF(A3132="","",VLOOKUP($A3132,超越经验表!$A:$C,3,))</f>
        <v>28240000000000</v>
      </c>
      <c r="D3132" s="6">
        <f>IF(A3132="","",VLOOKUP($A3132,超越经验表!$A:$D,4,))</f>
        <v>2</v>
      </c>
      <c r="E3132" s="6" t="str">
        <f t="shared" si="145"/>
        <v>4.21万兆</v>
      </c>
      <c r="F3132" s="6">
        <f>IF(A3132="","",VLOOKUP($A3132,超越经验表!$A:$F,6,)-VLOOKUP($A$3-1,超越经验表!$A:$F,6,))</f>
        <v>4.2132521370387048E+16</v>
      </c>
      <c r="G3132" s="6">
        <f>IF(A3132="","",VLOOKUP($A3132,超越经验表!$A:$G,7,)-VLOOKUP($A$3-1,超越经验表!$A:$G,7,))</f>
        <v>4761</v>
      </c>
      <c r="H3132" s="6">
        <f t="shared" si="146"/>
        <v>3131</v>
      </c>
    </row>
    <row r="3133" spans="1:8" x14ac:dyDescent="0.2">
      <c r="A3133" s="5">
        <f t="shared" si="147"/>
        <v>3132</v>
      </c>
      <c r="B3133" s="5" t="str">
        <f>IF(A3133="","",VLOOKUP($A3133,超越经验表!$A:$B,2,))</f>
        <v>28.25万亿</v>
      </c>
      <c r="C3133" s="5">
        <f>IF(A3133="","",VLOOKUP($A3133,超越经验表!$A:$C,3,))</f>
        <v>28248000000000</v>
      </c>
      <c r="D3133" s="5">
        <f>IF(A3133="","",VLOOKUP($A3133,超越经验表!$A:$D,4,))</f>
        <v>2</v>
      </c>
      <c r="E3133" s="5" t="str">
        <f t="shared" si="145"/>
        <v>4.22万兆</v>
      </c>
      <c r="F3133" s="5">
        <f>IF(A3133="","",VLOOKUP($A3133,超越经验表!$A:$F,6,)-VLOOKUP($A$3-1,超越经验表!$A:$F,6,))</f>
        <v>4.2160761370387048E+16</v>
      </c>
      <c r="G3133" s="5">
        <f>IF(A3133="","",VLOOKUP($A3133,超越经验表!$A:$G,7,)-VLOOKUP($A$3-1,超越经验表!$A:$G,7,))</f>
        <v>4763</v>
      </c>
      <c r="H3133" s="5">
        <f t="shared" si="146"/>
        <v>3132</v>
      </c>
    </row>
    <row r="3134" spans="1:8" x14ac:dyDescent="0.2">
      <c r="A3134" s="11">
        <f t="shared" si="147"/>
        <v>3133</v>
      </c>
      <c r="B3134" s="6" t="str">
        <f>IF(A3134="","",VLOOKUP($A3134,超越经验表!$A:$B,2,))</f>
        <v>28.26万亿</v>
      </c>
      <c r="C3134" s="6">
        <f>IF(A3134="","",VLOOKUP($A3134,超越经验表!$A:$C,3,))</f>
        <v>28256000000000</v>
      </c>
      <c r="D3134" s="6">
        <f>IF(A3134="","",VLOOKUP($A3134,超越经验表!$A:$D,4,))</f>
        <v>2</v>
      </c>
      <c r="E3134" s="6" t="str">
        <f t="shared" si="145"/>
        <v>4.22万兆</v>
      </c>
      <c r="F3134" s="6">
        <f>IF(A3134="","",VLOOKUP($A3134,超越经验表!$A:$F,6,)-VLOOKUP($A$3-1,超越经验表!$A:$F,6,))</f>
        <v>4.2189009370387048E+16</v>
      </c>
      <c r="G3134" s="6">
        <f>IF(A3134="","",VLOOKUP($A3134,超越经验表!$A:$G,7,)-VLOOKUP($A$3-1,超越经验表!$A:$G,7,))</f>
        <v>4765</v>
      </c>
      <c r="H3134" s="6">
        <f t="shared" si="146"/>
        <v>3133</v>
      </c>
    </row>
    <row r="3135" spans="1:8" x14ac:dyDescent="0.2">
      <c r="A3135" s="5">
        <f t="shared" si="147"/>
        <v>3134</v>
      </c>
      <c r="B3135" s="5" t="str">
        <f>IF(A3135="","",VLOOKUP($A3135,超越经验表!$A:$B,2,))</f>
        <v>28.26万亿</v>
      </c>
      <c r="C3135" s="5">
        <f>IF(A3135="","",VLOOKUP($A3135,超越经验表!$A:$C,3,))</f>
        <v>28264000000000</v>
      </c>
      <c r="D3135" s="5">
        <f>IF(A3135="","",VLOOKUP($A3135,超越经验表!$A:$D,4,))</f>
        <v>2</v>
      </c>
      <c r="E3135" s="5" t="str">
        <f t="shared" si="145"/>
        <v>4.22万兆</v>
      </c>
      <c r="F3135" s="5">
        <f>IF(A3135="","",VLOOKUP($A3135,超越经验表!$A:$F,6,)-VLOOKUP($A$3-1,超越经验表!$A:$F,6,))</f>
        <v>4.2217265370387048E+16</v>
      </c>
      <c r="G3135" s="5">
        <f>IF(A3135="","",VLOOKUP($A3135,超越经验表!$A:$G,7,)-VLOOKUP($A$3-1,超越经验表!$A:$G,7,))</f>
        <v>4767</v>
      </c>
      <c r="H3135" s="5">
        <f t="shared" si="146"/>
        <v>3134</v>
      </c>
    </row>
    <row r="3136" spans="1:8" x14ac:dyDescent="0.2">
      <c r="A3136" s="11">
        <f t="shared" si="147"/>
        <v>3135</v>
      </c>
      <c r="B3136" s="6" t="str">
        <f>IF(A3136="","",VLOOKUP($A3136,超越经验表!$A:$B,2,))</f>
        <v>28.27万亿</v>
      </c>
      <c r="C3136" s="6">
        <f>IF(A3136="","",VLOOKUP($A3136,超越经验表!$A:$C,3,))</f>
        <v>28272000000000</v>
      </c>
      <c r="D3136" s="6">
        <f>IF(A3136="","",VLOOKUP($A3136,超越经验表!$A:$D,4,))</f>
        <v>2</v>
      </c>
      <c r="E3136" s="6" t="str">
        <f t="shared" si="145"/>
        <v>4.22万兆</v>
      </c>
      <c r="F3136" s="6">
        <f>IF(A3136="","",VLOOKUP($A3136,超越经验表!$A:$F,6,)-VLOOKUP($A$3-1,超越经验表!$A:$F,6,))</f>
        <v>4.2245529370387048E+16</v>
      </c>
      <c r="G3136" s="6">
        <f>IF(A3136="","",VLOOKUP($A3136,超越经验表!$A:$G,7,)-VLOOKUP($A$3-1,超越经验表!$A:$G,7,))</f>
        <v>4769</v>
      </c>
      <c r="H3136" s="6">
        <f t="shared" si="146"/>
        <v>3135</v>
      </c>
    </row>
    <row r="3137" spans="1:8" x14ac:dyDescent="0.2">
      <c r="A3137" s="5">
        <f t="shared" si="147"/>
        <v>3136</v>
      </c>
      <c r="B3137" s="5" t="str">
        <f>IF(A3137="","",VLOOKUP($A3137,超越经验表!$A:$B,2,))</f>
        <v>28.28万亿</v>
      </c>
      <c r="C3137" s="5">
        <f>IF(A3137="","",VLOOKUP($A3137,超越经验表!$A:$C,3,))</f>
        <v>28280000000000</v>
      </c>
      <c r="D3137" s="5">
        <f>IF(A3137="","",VLOOKUP($A3137,超越经验表!$A:$D,4,))</f>
        <v>2</v>
      </c>
      <c r="E3137" s="5" t="str">
        <f t="shared" si="145"/>
        <v>4.23万兆</v>
      </c>
      <c r="F3137" s="5">
        <f>IF(A3137="","",VLOOKUP($A3137,超越经验表!$A:$F,6,)-VLOOKUP($A$3-1,超越经验表!$A:$F,6,))</f>
        <v>4.2273801370387048E+16</v>
      </c>
      <c r="G3137" s="5">
        <f>IF(A3137="","",VLOOKUP($A3137,超越经验表!$A:$G,7,)-VLOOKUP($A$3-1,超越经验表!$A:$G,7,))</f>
        <v>4771</v>
      </c>
      <c r="H3137" s="5">
        <f t="shared" si="146"/>
        <v>3136</v>
      </c>
    </row>
    <row r="3138" spans="1:8" x14ac:dyDescent="0.2">
      <c r="A3138" s="11">
        <f t="shared" si="147"/>
        <v>3137</v>
      </c>
      <c r="B3138" s="6" t="str">
        <f>IF(A3138="","",VLOOKUP($A3138,超越经验表!$A:$B,2,))</f>
        <v>28.29万亿</v>
      </c>
      <c r="C3138" s="6">
        <f>IF(A3138="","",VLOOKUP($A3138,超越经验表!$A:$C,3,))</f>
        <v>28288000000000</v>
      </c>
      <c r="D3138" s="6">
        <f>IF(A3138="","",VLOOKUP($A3138,超越经验表!$A:$D,4,))</f>
        <v>2</v>
      </c>
      <c r="E3138" s="6" t="str">
        <f t="shared" si="145"/>
        <v>4.23万兆</v>
      </c>
      <c r="F3138" s="6">
        <f>IF(A3138="","",VLOOKUP($A3138,超越经验表!$A:$F,6,)-VLOOKUP($A$3-1,超越经验表!$A:$F,6,))</f>
        <v>4.2302081370387048E+16</v>
      </c>
      <c r="G3138" s="6">
        <f>IF(A3138="","",VLOOKUP($A3138,超越经验表!$A:$G,7,)-VLOOKUP($A$3-1,超越经验表!$A:$G,7,))</f>
        <v>4773</v>
      </c>
      <c r="H3138" s="6">
        <f t="shared" si="146"/>
        <v>3137</v>
      </c>
    </row>
    <row r="3139" spans="1:8" x14ac:dyDescent="0.2">
      <c r="A3139" s="5">
        <f t="shared" si="147"/>
        <v>3138</v>
      </c>
      <c r="B3139" s="5" t="str">
        <f>IF(A3139="","",VLOOKUP($A3139,超越经验表!$A:$B,2,))</f>
        <v>28.3万亿</v>
      </c>
      <c r="C3139" s="5">
        <f>IF(A3139="","",VLOOKUP($A3139,超越经验表!$A:$C,3,))</f>
        <v>28296000000000</v>
      </c>
      <c r="D3139" s="5">
        <f>IF(A3139="","",VLOOKUP($A3139,超越经验表!$A:$D,4,))</f>
        <v>2</v>
      </c>
      <c r="E3139" s="5" t="str">
        <f t="shared" si="145"/>
        <v>4.23万兆</v>
      </c>
      <c r="F3139" s="5">
        <f>IF(A3139="","",VLOOKUP($A3139,超越经验表!$A:$F,6,)-VLOOKUP($A$3-1,超越经验表!$A:$F,6,))</f>
        <v>4.2330369370387048E+16</v>
      </c>
      <c r="G3139" s="5">
        <f>IF(A3139="","",VLOOKUP($A3139,超越经验表!$A:$G,7,)-VLOOKUP($A$3-1,超越经验表!$A:$G,7,))</f>
        <v>4775</v>
      </c>
      <c r="H3139" s="5">
        <f t="shared" si="146"/>
        <v>3138</v>
      </c>
    </row>
    <row r="3140" spans="1:8" x14ac:dyDescent="0.2">
      <c r="A3140" s="11">
        <f t="shared" si="147"/>
        <v>3139</v>
      </c>
      <c r="B3140" s="6" t="str">
        <f>IF(A3140="","",VLOOKUP($A3140,超越经验表!$A:$B,2,))</f>
        <v>28.3万亿</v>
      </c>
      <c r="C3140" s="6">
        <f>IF(A3140="","",VLOOKUP($A3140,超越经验表!$A:$C,3,))</f>
        <v>28304000000000</v>
      </c>
      <c r="D3140" s="6">
        <f>IF(A3140="","",VLOOKUP($A3140,超越经验表!$A:$D,4,))</f>
        <v>2</v>
      </c>
      <c r="E3140" s="6" t="str">
        <f t="shared" si="145"/>
        <v>4.24万兆</v>
      </c>
      <c r="F3140" s="6">
        <f>IF(A3140="","",VLOOKUP($A3140,超越经验表!$A:$F,6,)-VLOOKUP($A$3-1,超越经验表!$A:$F,6,))</f>
        <v>4.2358665370387048E+16</v>
      </c>
      <c r="G3140" s="6">
        <f>IF(A3140="","",VLOOKUP($A3140,超越经验表!$A:$G,7,)-VLOOKUP($A$3-1,超越经验表!$A:$G,7,))</f>
        <v>4777</v>
      </c>
      <c r="H3140" s="6">
        <f t="shared" si="146"/>
        <v>3139</v>
      </c>
    </row>
    <row r="3141" spans="1:8" x14ac:dyDescent="0.2">
      <c r="A3141" s="5">
        <f t="shared" si="147"/>
        <v>3140</v>
      </c>
      <c r="B3141" s="5" t="str">
        <f>IF(A3141="","",VLOOKUP($A3141,超越经验表!$A:$B,2,))</f>
        <v>28.31万亿</v>
      </c>
      <c r="C3141" s="5">
        <f>IF(A3141="","",VLOOKUP($A3141,超越经验表!$A:$C,3,))</f>
        <v>28312000000000</v>
      </c>
      <c r="D3141" s="5">
        <f>IF(A3141="","",VLOOKUP($A3141,超越经验表!$A:$D,4,))</f>
        <v>2</v>
      </c>
      <c r="E3141" s="5" t="str">
        <f t="shared" ref="E3141:E3204" si="148">IF(A3141="","",IF(F3141&gt;9999999999999990,ROUND(F3141/10000000000000000,2)&amp;"万兆",IF(F3141&gt;999999999999,ROUND(F3141/1000000000000,2)&amp;"万亿",IF(F3141&gt;99999999,ROUND(F3141/100000000,2)&amp;"亿",ROUND(F3141/10000,2)&amp;"万"))))</f>
        <v>4.24万兆</v>
      </c>
      <c r="F3141" s="5">
        <f>IF(A3141="","",VLOOKUP($A3141,超越经验表!$A:$F,6,)-VLOOKUP($A$3-1,超越经验表!$A:$F,6,))</f>
        <v>4.2386969370387048E+16</v>
      </c>
      <c r="G3141" s="5">
        <f>IF(A3141="","",VLOOKUP($A3141,超越经验表!$A:$G,7,)-VLOOKUP($A$3-1,超越经验表!$A:$G,7,))</f>
        <v>4779</v>
      </c>
      <c r="H3141" s="5">
        <f t="shared" ref="H3141:H3204" si="149">A3141</f>
        <v>3140</v>
      </c>
    </row>
    <row r="3142" spans="1:8" x14ac:dyDescent="0.2">
      <c r="A3142" s="11">
        <f t="shared" si="147"/>
        <v>3141</v>
      </c>
      <c r="B3142" s="6" t="str">
        <f>IF(A3142="","",VLOOKUP($A3142,超越经验表!$A:$B,2,))</f>
        <v>28.32万亿</v>
      </c>
      <c r="C3142" s="6">
        <f>IF(A3142="","",VLOOKUP($A3142,超越经验表!$A:$C,3,))</f>
        <v>28320000000000</v>
      </c>
      <c r="D3142" s="6">
        <f>IF(A3142="","",VLOOKUP($A3142,超越经验表!$A:$D,4,))</f>
        <v>2</v>
      </c>
      <c r="E3142" s="6" t="str">
        <f t="shared" si="148"/>
        <v>4.24万兆</v>
      </c>
      <c r="F3142" s="6">
        <f>IF(A3142="","",VLOOKUP($A3142,超越经验表!$A:$F,6,)-VLOOKUP($A$3-1,超越经验表!$A:$F,6,))</f>
        <v>4.2415281370387048E+16</v>
      </c>
      <c r="G3142" s="6">
        <f>IF(A3142="","",VLOOKUP($A3142,超越经验表!$A:$G,7,)-VLOOKUP($A$3-1,超越经验表!$A:$G,7,))</f>
        <v>4781</v>
      </c>
      <c r="H3142" s="6">
        <f t="shared" si="149"/>
        <v>3141</v>
      </c>
    </row>
    <row r="3143" spans="1:8" x14ac:dyDescent="0.2">
      <c r="A3143" s="5">
        <f t="shared" ref="A3143:A3206" si="150">IF(A3142="","",IF(A3142+1&lt;=4000,A3142+1,""))</f>
        <v>3142</v>
      </c>
      <c r="B3143" s="5" t="str">
        <f>IF(A3143="","",VLOOKUP($A3143,超越经验表!$A:$B,2,))</f>
        <v>28.33万亿</v>
      </c>
      <c r="C3143" s="5">
        <f>IF(A3143="","",VLOOKUP($A3143,超越经验表!$A:$C,3,))</f>
        <v>28328000000000</v>
      </c>
      <c r="D3143" s="5">
        <f>IF(A3143="","",VLOOKUP($A3143,超越经验表!$A:$D,4,))</f>
        <v>2</v>
      </c>
      <c r="E3143" s="5" t="str">
        <f t="shared" si="148"/>
        <v>4.24万兆</v>
      </c>
      <c r="F3143" s="5">
        <f>IF(A3143="","",VLOOKUP($A3143,超越经验表!$A:$F,6,)-VLOOKUP($A$3-1,超越经验表!$A:$F,6,))</f>
        <v>4.2443601370387048E+16</v>
      </c>
      <c r="G3143" s="5">
        <f>IF(A3143="","",VLOOKUP($A3143,超越经验表!$A:$G,7,)-VLOOKUP($A$3-1,超越经验表!$A:$G,7,))</f>
        <v>4783</v>
      </c>
      <c r="H3143" s="5">
        <f t="shared" si="149"/>
        <v>3142</v>
      </c>
    </row>
    <row r="3144" spans="1:8" x14ac:dyDescent="0.2">
      <c r="A3144" s="11">
        <f t="shared" si="150"/>
        <v>3143</v>
      </c>
      <c r="B3144" s="6" t="str">
        <f>IF(A3144="","",VLOOKUP($A3144,超越经验表!$A:$B,2,))</f>
        <v>28.34万亿</v>
      </c>
      <c r="C3144" s="6">
        <f>IF(A3144="","",VLOOKUP($A3144,超越经验表!$A:$C,3,))</f>
        <v>28336000000000</v>
      </c>
      <c r="D3144" s="6">
        <f>IF(A3144="","",VLOOKUP($A3144,超越经验表!$A:$D,4,))</f>
        <v>2</v>
      </c>
      <c r="E3144" s="6" t="str">
        <f t="shared" si="148"/>
        <v>4.25万兆</v>
      </c>
      <c r="F3144" s="6">
        <f>IF(A3144="","",VLOOKUP($A3144,超越经验表!$A:$F,6,)-VLOOKUP($A$3-1,超越经验表!$A:$F,6,))</f>
        <v>4.2471929370387048E+16</v>
      </c>
      <c r="G3144" s="6">
        <f>IF(A3144="","",VLOOKUP($A3144,超越经验表!$A:$G,7,)-VLOOKUP($A$3-1,超越经验表!$A:$G,7,))</f>
        <v>4785</v>
      </c>
      <c r="H3144" s="6">
        <f t="shared" si="149"/>
        <v>3143</v>
      </c>
    </row>
    <row r="3145" spans="1:8" x14ac:dyDescent="0.2">
      <c r="A3145" s="5">
        <f t="shared" si="150"/>
        <v>3144</v>
      </c>
      <c r="B3145" s="5" t="str">
        <f>IF(A3145="","",VLOOKUP($A3145,超越经验表!$A:$B,2,))</f>
        <v>28.34万亿</v>
      </c>
      <c r="C3145" s="5">
        <f>IF(A3145="","",VLOOKUP($A3145,超越经验表!$A:$C,3,))</f>
        <v>28344000000000</v>
      </c>
      <c r="D3145" s="5">
        <f>IF(A3145="","",VLOOKUP($A3145,超越经验表!$A:$D,4,))</f>
        <v>2</v>
      </c>
      <c r="E3145" s="5" t="str">
        <f t="shared" si="148"/>
        <v>4.25万兆</v>
      </c>
      <c r="F3145" s="5">
        <f>IF(A3145="","",VLOOKUP($A3145,超越经验表!$A:$F,6,)-VLOOKUP($A$3-1,超越经验表!$A:$F,6,))</f>
        <v>4.2500265370387048E+16</v>
      </c>
      <c r="G3145" s="5">
        <f>IF(A3145="","",VLOOKUP($A3145,超越经验表!$A:$G,7,)-VLOOKUP($A$3-1,超越经验表!$A:$G,7,))</f>
        <v>4787</v>
      </c>
      <c r="H3145" s="5">
        <f t="shared" si="149"/>
        <v>3144</v>
      </c>
    </row>
    <row r="3146" spans="1:8" x14ac:dyDescent="0.2">
      <c r="A3146" s="11">
        <f t="shared" si="150"/>
        <v>3145</v>
      </c>
      <c r="B3146" s="6" t="str">
        <f>IF(A3146="","",VLOOKUP($A3146,超越经验表!$A:$B,2,))</f>
        <v>28.35万亿</v>
      </c>
      <c r="C3146" s="6">
        <f>IF(A3146="","",VLOOKUP($A3146,超越经验表!$A:$C,3,))</f>
        <v>28352000000000</v>
      </c>
      <c r="D3146" s="6">
        <f>IF(A3146="","",VLOOKUP($A3146,超越经验表!$A:$D,4,))</f>
        <v>2</v>
      </c>
      <c r="E3146" s="6" t="str">
        <f t="shared" si="148"/>
        <v>4.25万兆</v>
      </c>
      <c r="F3146" s="6">
        <f>IF(A3146="","",VLOOKUP($A3146,超越经验表!$A:$F,6,)-VLOOKUP($A$3-1,超越经验表!$A:$F,6,))</f>
        <v>4.2528609370387048E+16</v>
      </c>
      <c r="G3146" s="6">
        <f>IF(A3146="","",VLOOKUP($A3146,超越经验表!$A:$G,7,)-VLOOKUP($A$3-1,超越经验表!$A:$G,7,))</f>
        <v>4789</v>
      </c>
      <c r="H3146" s="6">
        <f t="shared" si="149"/>
        <v>3145</v>
      </c>
    </row>
    <row r="3147" spans="1:8" x14ac:dyDescent="0.2">
      <c r="A3147" s="5">
        <f t="shared" si="150"/>
        <v>3146</v>
      </c>
      <c r="B3147" s="5" t="str">
        <f>IF(A3147="","",VLOOKUP($A3147,超越经验表!$A:$B,2,))</f>
        <v>28.36万亿</v>
      </c>
      <c r="C3147" s="5">
        <f>IF(A3147="","",VLOOKUP($A3147,超越经验表!$A:$C,3,))</f>
        <v>28360000000000</v>
      </c>
      <c r="D3147" s="5">
        <f>IF(A3147="","",VLOOKUP($A3147,超越经验表!$A:$D,4,))</f>
        <v>2</v>
      </c>
      <c r="E3147" s="5" t="str">
        <f t="shared" si="148"/>
        <v>4.26万兆</v>
      </c>
      <c r="F3147" s="5">
        <f>IF(A3147="","",VLOOKUP($A3147,超越经验表!$A:$F,6,)-VLOOKUP($A$3-1,超越经验表!$A:$F,6,))</f>
        <v>4.2556961370387048E+16</v>
      </c>
      <c r="G3147" s="5">
        <f>IF(A3147="","",VLOOKUP($A3147,超越经验表!$A:$G,7,)-VLOOKUP($A$3-1,超越经验表!$A:$G,7,))</f>
        <v>4791</v>
      </c>
      <c r="H3147" s="5">
        <f t="shared" si="149"/>
        <v>3146</v>
      </c>
    </row>
    <row r="3148" spans="1:8" x14ac:dyDescent="0.2">
      <c r="A3148" s="11">
        <f t="shared" si="150"/>
        <v>3147</v>
      </c>
      <c r="B3148" s="6" t="str">
        <f>IF(A3148="","",VLOOKUP($A3148,超越经验表!$A:$B,2,))</f>
        <v>28.37万亿</v>
      </c>
      <c r="C3148" s="6">
        <f>IF(A3148="","",VLOOKUP($A3148,超越经验表!$A:$C,3,))</f>
        <v>28368000000000</v>
      </c>
      <c r="D3148" s="6">
        <f>IF(A3148="","",VLOOKUP($A3148,超越经验表!$A:$D,4,))</f>
        <v>2</v>
      </c>
      <c r="E3148" s="6" t="str">
        <f t="shared" si="148"/>
        <v>4.26万兆</v>
      </c>
      <c r="F3148" s="6">
        <f>IF(A3148="","",VLOOKUP($A3148,超越经验表!$A:$F,6,)-VLOOKUP($A$3-1,超越经验表!$A:$F,6,))</f>
        <v>4.2585321370387048E+16</v>
      </c>
      <c r="G3148" s="6">
        <f>IF(A3148="","",VLOOKUP($A3148,超越经验表!$A:$G,7,)-VLOOKUP($A$3-1,超越经验表!$A:$G,7,))</f>
        <v>4793</v>
      </c>
      <c r="H3148" s="6">
        <f t="shared" si="149"/>
        <v>3147</v>
      </c>
    </row>
    <row r="3149" spans="1:8" x14ac:dyDescent="0.2">
      <c r="A3149" s="5">
        <f t="shared" si="150"/>
        <v>3148</v>
      </c>
      <c r="B3149" s="5" t="str">
        <f>IF(A3149="","",VLOOKUP($A3149,超越经验表!$A:$B,2,))</f>
        <v>28.38万亿</v>
      </c>
      <c r="C3149" s="5">
        <f>IF(A3149="","",VLOOKUP($A3149,超越经验表!$A:$C,3,))</f>
        <v>28376000000000</v>
      </c>
      <c r="D3149" s="5">
        <f>IF(A3149="","",VLOOKUP($A3149,超越经验表!$A:$D,4,))</f>
        <v>2</v>
      </c>
      <c r="E3149" s="5" t="str">
        <f t="shared" si="148"/>
        <v>4.26万兆</v>
      </c>
      <c r="F3149" s="5">
        <f>IF(A3149="","",VLOOKUP($A3149,超越经验表!$A:$F,6,)-VLOOKUP($A$3-1,超越经验表!$A:$F,6,))</f>
        <v>4.2613689370387048E+16</v>
      </c>
      <c r="G3149" s="5">
        <f>IF(A3149="","",VLOOKUP($A3149,超越经验表!$A:$G,7,)-VLOOKUP($A$3-1,超越经验表!$A:$G,7,))</f>
        <v>4795</v>
      </c>
      <c r="H3149" s="5">
        <f t="shared" si="149"/>
        <v>3148</v>
      </c>
    </row>
    <row r="3150" spans="1:8" x14ac:dyDescent="0.2">
      <c r="A3150" s="11">
        <f t="shared" si="150"/>
        <v>3149</v>
      </c>
      <c r="B3150" s="6" t="str">
        <f>IF(A3150="","",VLOOKUP($A3150,超越经验表!$A:$B,2,))</f>
        <v>28.38万亿</v>
      </c>
      <c r="C3150" s="6">
        <f>IF(A3150="","",VLOOKUP($A3150,超越经验表!$A:$C,3,))</f>
        <v>28384000000000</v>
      </c>
      <c r="D3150" s="6">
        <f>IF(A3150="","",VLOOKUP($A3150,超越经验表!$A:$D,4,))</f>
        <v>2</v>
      </c>
      <c r="E3150" s="6" t="str">
        <f t="shared" si="148"/>
        <v>4.26万兆</v>
      </c>
      <c r="F3150" s="6">
        <f>IF(A3150="","",VLOOKUP($A3150,超越经验表!$A:$F,6,)-VLOOKUP($A$3-1,超越经验表!$A:$F,6,))</f>
        <v>4.2642065370387048E+16</v>
      </c>
      <c r="G3150" s="6">
        <f>IF(A3150="","",VLOOKUP($A3150,超越经验表!$A:$G,7,)-VLOOKUP($A$3-1,超越经验表!$A:$G,7,))</f>
        <v>4797</v>
      </c>
      <c r="H3150" s="6">
        <f t="shared" si="149"/>
        <v>3149</v>
      </c>
    </row>
    <row r="3151" spans="1:8" x14ac:dyDescent="0.2">
      <c r="A3151" s="5">
        <f t="shared" si="150"/>
        <v>3150</v>
      </c>
      <c r="B3151" s="5" t="str">
        <f>IF(A3151="","",VLOOKUP($A3151,超越经验表!$A:$B,2,))</f>
        <v>28.39万亿</v>
      </c>
      <c r="C3151" s="5">
        <f>IF(A3151="","",VLOOKUP($A3151,超越经验表!$A:$C,3,))</f>
        <v>28392000000000</v>
      </c>
      <c r="D3151" s="5">
        <f>IF(A3151="","",VLOOKUP($A3151,超越经验表!$A:$D,4,))</f>
        <v>2</v>
      </c>
      <c r="E3151" s="5" t="str">
        <f t="shared" si="148"/>
        <v>4.27万兆</v>
      </c>
      <c r="F3151" s="5">
        <f>IF(A3151="","",VLOOKUP($A3151,超越经验表!$A:$F,6,)-VLOOKUP($A$3-1,超越经验表!$A:$F,6,))</f>
        <v>4.2670449370387048E+16</v>
      </c>
      <c r="G3151" s="5">
        <f>IF(A3151="","",VLOOKUP($A3151,超越经验表!$A:$G,7,)-VLOOKUP($A$3-1,超越经验表!$A:$G,7,))</f>
        <v>4799</v>
      </c>
      <c r="H3151" s="5">
        <f t="shared" si="149"/>
        <v>3150</v>
      </c>
    </row>
    <row r="3152" spans="1:8" x14ac:dyDescent="0.2">
      <c r="A3152" s="11">
        <f t="shared" si="150"/>
        <v>3151</v>
      </c>
      <c r="B3152" s="6" t="str">
        <f>IF(A3152="","",VLOOKUP($A3152,超越经验表!$A:$B,2,))</f>
        <v>28.4万亿</v>
      </c>
      <c r="C3152" s="6">
        <f>IF(A3152="","",VLOOKUP($A3152,超越经验表!$A:$C,3,))</f>
        <v>28400000000000</v>
      </c>
      <c r="D3152" s="6">
        <f>IF(A3152="","",VLOOKUP($A3152,超越经验表!$A:$D,4,))</f>
        <v>2</v>
      </c>
      <c r="E3152" s="6" t="str">
        <f t="shared" si="148"/>
        <v>4.27万兆</v>
      </c>
      <c r="F3152" s="6">
        <f>IF(A3152="","",VLOOKUP($A3152,超越经验表!$A:$F,6,)-VLOOKUP($A$3-1,超越经验表!$A:$F,6,))</f>
        <v>4.2698841370387048E+16</v>
      </c>
      <c r="G3152" s="6">
        <f>IF(A3152="","",VLOOKUP($A3152,超越经验表!$A:$G,7,)-VLOOKUP($A$3-1,超越经验表!$A:$G,7,))</f>
        <v>4801</v>
      </c>
      <c r="H3152" s="6">
        <f t="shared" si="149"/>
        <v>3151</v>
      </c>
    </row>
    <row r="3153" spans="1:8" x14ac:dyDescent="0.2">
      <c r="A3153" s="5">
        <f t="shared" si="150"/>
        <v>3152</v>
      </c>
      <c r="B3153" s="5" t="str">
        <f>IF(A3153="","",VLOOKUP($A3153,超越经验表!$A:$B,2,))</f>
        <v>28.41万亿</v>
      </c>
      <c r="C3153" s="5">
        <f>IF(A3153="","",VLOOKUP($A3153,超越经验表!$A:$C,3,))</f>
        <v>28408000000000</v>
      </c>
      <c r="D3153" s="5">
        <f>IF(A3153="","",VLOOKUP($A3153,超越经验表!$A:$D,4,))</f>
        <v>2</v>
      </c>
      <c r="E3153" s="5" t="str">
        <f t="shared" si="148"/>
        <v>4.27万兆</v>
      </c>
      <c r="F3153" s="5">
        <f>IF(A3153="","",VLOOKUP($A3153,超越经验表!$A:$F,6,)-VLOOKUP($A$3-1,超越经验表!$A:$F,6,))</f>
        <v>4.2727241370387048E+16</v>
      </c>
      <c r="G3153" s="5">
        <f>IF(A3153="","",VLOOKUP($A3153,超越经验表!$A:$G,7,)-VLOOKUP($A$3-1,超越经验表!$A:$G,7,))</f>
        <v>4803</v>
      </c>
      <c r="H3153" s="5">
        <f t="shared" si="149"/>
        <v>3152</v>
      </c>
    </row>
    <row r="3154" spans="1:8" x14ac:dyDescent="0.2">
      <c r="A3154" s="11">
        <f t="shared" si="150"/>
        <v>3153</v>
      </c>
      <c r="B3154" s="6" t="str">
        <f>IF(A3154="","",VLOOKUP($A3154,超越经验表!$A:$B,2,))</f>
        <v>28.42万亿</v>
      </c>
      <c r="C3154" s="6">
        <f>IF(A3154="","",VLOOKUP($A3154,超越经验表!$A:$C,3,))</f>
        <v>28416000000000</v>
      </c>
      <c r="D3154" s="6">
        <f>IF(A3154="","",VLOOKUP($A3154,超越经验表!$A:$D,4,))</f>
        <v>2</v>
      </c>
      <c r="E3154" s="6" t="str">
        <f t="shared" si="148"/>
        <v>4.28万兆</v>
      </c>
      <c r="F3154" s="6">
        <f>IF(A3154="","",VLOOKUP($A3154,超越经验表!$A:$F,6,)-VLOOKUP($A$3-1,超越经验表!$A:$F,6,))</f>
        <v>4.2755649370387048E+16</v>
      </c>
      <c r="G3154" s="6">
        <f>IF(A3154="","",VLOOKUP($A3154,超越经验表!$A:$G,7,)-VLOOKUP($A$3-1,超越经验表!$A:$G,7,))</f>
        <v>4805</v>
      </c>
      <c r="H3154" s="6">
        <f t="shared" si="149"/>
        <v>3153</v>
      </c>
    </row>
    <row r="3155" spans="1:8" x14ac:dyDescent="0.2">
      <c r="A3155" s="5">
        <f t="shared" si="150"/>
        <v>3154</v>
      </c>
      <c r="B3155" s="5" t="str">
        <f>IF(A3155="","",VLOOKUP($A3155,超越经验表!$A:$B,2,))</f>
        <v>28.42万亿</v>
      </c>
      <c r="C3155" s="5">
        <f>IF(A3155="","",VLOOKUP($A3155,超越经验表!$A:$C,3,))</f>
        <v>28424000000000</v>
      </c>
      <c r="D3155" s="5">
        <f>IF(A3155="","",VLOOKUP($A3155,超越经验表!$A:$D,4,))</f>
        <v>2</v>
      </c>
      <c r="E3155" s="5" t="str">
        <f t="shared" si="148"/>
        <v>4.28万兆</v>
      </c>
      <c r="F3155" s="5">
        <f>IF(A3155="","",VLOOKUP($A3155,超越经验表!$A:$F,6,)-VLOOKUP($A$3-1,超越经验表!$A:$F,6,))</f>
        <v>4.2784065370387048E+16</v>
      </c>
      <c r="G3155" s="5">
        <f>IF(A3155="","",VLOOKUP($A3155,超越经验表!$A:$G,7,)-VLOOKUP($A$3-1,超越经验表!$A:$G,7,))</f>
        <v>4807</v>
      </c>
      <c r="H3155" s="5">
        <f t="shared" si="149"/>
        <v>3154</v>
      </c>
    </row>
    <row r="3156" spans="1:8" x14ac:dyDescent="0.2">
      <c r="A3156" s="11">
        <f t="shared" si="150"/>
        <v>3155</v>
      </c>
      <c r="B3156" s="6" t="str">
        <f>IF(A3156="","",VLOOKUP($A3156,超越经验表!$A:$B,2,))</f>
        <v>28.43万亿</v>
      </c>
      <c r="C3156" s="6">
        <f>IF(A3156="","",VLOOKUP($A3156,超越经验表!$A:$C,3,))</f>
        <v>28432000000000</v>
      </c>
      <c r="D3156" s="6">
        <f>IF(A3156="","",VLOOKUP($A3156,超越经验表!$A:$D,4,))</f>
        <v>2</v>
      </c>
      <c r="E3156" s="6" t="str">
        <f t="shared" si="148"/>
        <v>4.28万兆</v>
      </c>
      <c r="F3156" s="6">
        <f>IF(A3156="","",VLOOKUP($A3156,超越经验表!$A:$F,6,)-VLOOKUP($A$3-1,超越经验表!$A:$F,6,))</f>
        <v>4.2812489370387048E+16</v>
      </c>
      <c r="G3156" s="6">
        <f>IF(A3156="","",VLOOKUP($A3156,超越经验表!$A:$G,7,)-VLOOKUP($A$3-1,超越经验表!$A:$G,7,))</f>
        <v>4809</v>
      </c>
      <c r="H3156" s="6">
        <f t="shared" si="149"/>
        <v>3155</v>
      </c>
    </row>
    <row r="3157" spans="1:8" x14ac:dyDescent="0.2">
      <c r="A3157" s="5">
        <f t="shared" si="150"/>
        <v>3156</v>
      </c>
      <c r="B3157" s="5" t="str">
        <f>IF(A3157="","",VLOOKUP($A3157,超越经验表!$A:$B,2,))</f>
        <v>28.44万亿</v>
      </c>
      <c r="C3157" s="5">
        <f>IF(A3157="","",VLOOKUP($A3157,超越经验表!$A:$C,3,))</f>
        <v>28440000000000</v>
      </c>
      <c r="D3157" s="5">
        <f>IF(A3157="","",VLOOKUP($A3157,超越经验表!$A:$D,4,))</f>
        <v>2</v>
      </c>
      <c r="E3157" s="5" t="str">
        <f t="shared" si="148"/>
        <v>4.28万兆</v>
      </c>
      <c r="F3157" s="5">
        <f>IF(A3157="","",VLOOKUP($A3157,超越经验表!$A:$F,6,)-VLOOKUP($A$3-1,超越经验表!$A:$F,6,))</f>
        <v>4.2840921370387048E+16</v>
      </c>
      <c r="G3157" s="5">
        <f>IF(A3157="","",VLOOKUP($A3157,超越经验表!$A:$G,7,)-VLOOKUP($A$3-1,超越经验表!$A:$G,7,))</f>
        <v>4811</v>
      </c>
      <c r="H3157" s="5">
        <f t="shared" si="149"/>
        <v>3156</v>
      </c>
    </row>
    <row r="3158" spans="1:8" x14ac:dyDescent="0.2">
      <c r="A3158" s="11">
        <f t="shared" si="150"/>
        <v>3157</v>
      </c>
      <c r="B3158" s="6" t="str">
        <f>IF(A3158="","",VLOOKUP($A3158,超越经验表!$A:$B,2,))</f>
        <v>28.45万亿</v>
      </c>
      <c r="C3158" s="6">
        <f>IF(A3158="","",VLOOKUP($A3158,超越经验表!$A:$C,3,))</f>
        <v>28448000000000</v>
      </c>
      <c r="D3158" s="6">
        <f>IF(A3158="","",VLOOKUP($A3158,超越经验表!$A:$D,4,))</f>
        <v>2</v>
      </c>
      <c r="E3158" s="6" t="str">
        <f t="shared" si="148"/>
        <v>4.29万兆</v>
      </c>
      <c r="F3158" s="6">
        <f>IF(A3158="","",VLOOKUP($A3158,超越经验表!$A:$F,6,)-VLOOKUP($A$3-1,超越经验表!$A:$F,6,))</f>
        <v>4.2869361370387048E+16</v>
      </c>
      <c r="G3158" s="6">
        <f>IF(A3158="","",VLOOKUP($A3158,超越经验表!$A:$G,7,)-VLOOKUP($A$3-1,超越经验表!$A:$G,7,))</f>
        <v>4813</v>
      </c>
      <c r="H3158" s="6">
        <f t="shared" si="149"/>
        <v>3157</v>
      </c>
    </row>
    <row r="3159" spans="1:8" x14ac:dyDescent="0.2">
      <c r="A3159" s="5">
        <f t="shared" si="150"/>
        <v>3158</v>
      </c>
      <c r="B3159" s="5" t="str">
        <f>IF(A3159="","",VLOOKUP($A3159,超越经验表!$A:$B,2,))</f>
        <v>28.46万亿</v>
      </c>
      <c r="C3159" s="5">
        <f>IF(A3159="","",VLOOKUP($A3159,超越经验表!$A:$C,3,))</f>
        <v>28456000000000</v>
      </c>
      <c r="D3159" s="5">
        <f>IF(A3159="","",VLOOKUP($A3159,超越经验表!$A:$D,4,))</f>
        <v>2</v>
      </c>
      <c r="E3159" s="5" t="str">
        <f t="shared" si="148"/>
        <v>4.29万兆</v>
      </c>
      <c r="F3159" s="5">
        <f>IF(A3159="","",VLOOKUP($A3159,超越经验表!$A:$F,6,)-VLOOKUP($A$3-1,超越经验表!$A:$F,6,))</f>
        <v>4.2897809370387048E+16</v>
      </c>
      <c r="G3159" s="5">
        <f>IF(A3159="","",VLOOKUP($A3159,超越经验表!$A:$G,7,)-VLOOKUP($A$3-1,超越经验表!$A:$G,7,))</f>
        <v>4815</v>
      </c>
      <c r="H3159" s="5">
        <f t="shared" si="149"/>
        <v>3158</v>
      </c>
    </row>
    <row r="3160" spans="1:8" x14ac:dyDescent="0.2">
      <c r="A3160" s="11">
        <f t="shared" si="150"/>
        <v>3159</v>
      </c>
      <c r="B3160" s="6" t="str">
        <f>IF(A3160="","",VLOOKUP($A3160,超越经验表!$A:$B,2,))</f>
        <v>28.46万亿</v>
      </c>
      <c r="C3160" s="6">
        <f>IF(A3160="","",VLOOKUP($A3160,超越经验表!$A:$C,3,))</f>
        <v>28464000000000</v>
      </c>
      <c r="D3160" s="6">
        <f>IF(A3160="","",VLOOKUP($A3160,超越经验表!$A:$D,4,))</f>
        <v>2</v>
      </c>
      <c r="E3160" s="6" t="str">
        <f t="shared" si="148"/>
        <v>4.29万兆</v>
      </c>
      <c r="F3160" s="6">
        <f>IF(A3160="","",VLOOKUP($A3160,超越经验表!$A:$F,6,)-VLOOKUP($A$3-1,超越经验表!$A:$F,6,))</f>
        <v>4.2926265370387048E+16</v>
      </c>
      <c r="G3160" s="6">
        <f>IF(A3160="","",VLOOKUP($A3160,超越经验表!$A:$G,7,)-VLOOKUP($A$3-1,超越经验表!$A:$G,7,))</f>
        <v>4817</v>
      </c>
      <c r="H3160" s="6">
        <f t="shared" si="149"/>
        <v>3159</v>
      </c>
    </row>
    <row r="3161" spans="1:8" x14ac:dyDescent="0.2">
      <c r="A3161" s="5">
        <f t="shared" si="150"/>
        <v>3160</v>
      </c>
      <c r="B3161" s="5" t="str">
        <f>IF(A3161="","",VLOOKUP($A3161,超越经验表!$A:$B,2,))</f>
        <v>28.47万亿</v>
      </c>
      <c r="C3161" s="5">
        <f>IF(A3161="","",VLOOKUP($A3161,超越经验表!$A:$C,3,))</f>
        <v>28472000000000</v>
      </c>
      <c r="D3161" s="5">
        <f>IF(A3161="","",VLOOKUP($A3161,超越经验表!$A:$D,4,))</f>
        <v>2</v>
      </c>
      <c r="E3161" s="5" t="str">
        <f t="shared" si="148"/>
        <v>4.3万兆</v>
      </c>
      <c r="F3161" s="5">
        <f>IF(A3161="","",VLOOKUP($A3161,超越经验表!$A:$F,6,)-VLOOKUP($A$3-1,超越经验表!$A:$F,6,))</f>
        <v>4.2954729370387048E+16</v>
      </c>
      <c r="G3161" s="5">
        <f>IF(A3161="","",VLOOKUP($A3161,超越经验表!$A:$G,7,)-VLOOKUP($A$3-1,超越经验表!$A:$G,7,))</f>
        <v>4819</v>
      </c>
      <c r="H3161" s="5">
        <f t="shared" si="149"/>
        <v>3160</v>
      </c>
    </row>
    <row r="3162" spans="1:8" x14ac:dyDescent="0.2">
      <c r="A3162" s="11">
        <f t="shared" si="150"/>
        <v>3161</v>
      </c>
      <c r="B3162" s="6" t="str">
        <f>IF(A3162="","",VLOOKUP($A3162,超越经验表!$A:$B,2,))</f>
        <v>28.48万亿</v>
      </c>
      <c r="C3162" s="6">
        <f>IF(A3162="","",VLOOKUP($A3162,超越经验表!$A:$C,3,))</f>
        <v>28480000000000</v>
      </c>
      <c r="D3162" s="6">
        <f>IF(A3162="","",VLOOKUP($A3162,超越经验表!$A:$D,4,))</f>
        <v>2</v>
      </c>
      <c r="E3162" s="6" t="str">
        <f t="shared" si="148"/>
        <v>4.3万兆</v>
      </c>
      <c r="F3162" s="6">
        <f>IF(A3162="","",VLOOKUP($A3162,超越经验表!$A:$F,6,)-VLOOKUP($A$3-1,超越经验表!$A:$F,6,))</f>
        <v>4.2983201370387048E+16</v>
      </c>
      <c r="G3162" s="6">
        <f>IF(A3162="","",VLOOKUP($A3162,超越经验表!$A:$G,7,)-VLOOKUP($A$3-1,超越经验表!$A:$G,7,))</f>
        <v>4821</v>
      </c>
      <c r="H3162" s="6">
        <f t="shared" si="149"/>
        <v>3161</v>
      </c>
    </row>
    <row r="3163" spans="1:8" x14ac:dyDescent="0.2">
      <c r="A3163" s="5">
        <f t="shared" si="150"/>
        <v>3162</v>
      </c>
      <c r="B3163" s="5" t="str">
        <f>IF(A3163="","",VLOOKUP($A3163,超越经验表!$A:$B,2,))</f>
        <v>28.49万亿</v>
      </c>
      <c r="C3163" s="5">
        <f>IF(A3163="","",VLOOKUP($A3163,超越经验表!$A:$C,3,))</f>
        <v>28488000000000</v>
      </c>
      <c r="D3163" s="5">
        <f>IF(A3163="","",VLOOKUP($A3163,超越经验表!$A:$D,4,))</f>
        <v>2</v>
      </c>
      <c r="E3163" s="5" t="str">
        <f t="shared" si="148"/>
        <v>4.3万兆</v>
      </c>
      <c r="F3163" s="5">
        <f>IF(A3163="","",VLOOKUP($A3163,超越经验表!$A:$F,6,)-VLOOKUP($A$3-1,超越经验表!$A:$F,6,))</f>
        <v>4.3011681370387048E+16</v>
      </c>
      <c r="G3163" s="5">
        <f>IF(A3163="","",VLOOKUP($A3163,超越经验表!$A:$G,7,)-VLOOKUP($A$3-1,超越经验表!$A:$G,7,))</f>
        <v>4823</v>
      </c>
      <c r="H3163" s="5">
        <f t="shared" si="149"/>
        <v>3162</v>
      </c>
    </row>
    <row r="3164" spans="1:8" x14ac:dyDescent="0.2">
      <c r="A3164" s="11">
        <f t="shared" si="150"/>
        <v>3163</v>
      </c>
      <c r="B3164" s="6" t="str">
        <f>IF(A3164="","",VLOOKUP($A3164,超越经验表!$A:$B,2,))</f>
        <v>28.5万亿</v>
      </c>
      <c r="C3164" s="6">
        <f>IF(A3164="","",VLOOKUP($A3164,超越经验表!$A:$C,3,))</f>
        <v>28496000000000</v>
      </c>
      <c r="D3164" s="6">
        <f>IF(A3164="","",VLOOKUP($A3164,超越经验表!$A:$D,4,))</f>
        <v>2</v>
      </c>
      <c r="E3164" s="6" t="str">
        <f t="shared" si="148"/>
        <v>4.3万兆</v>
      </c>
      <c r="F3164" s="6">
        <f>IF(A3164="","",VLOOKUP($A3164,超越经验表!$A:$F,6,)-VLOOKUP($A$3-1,超越经验表!$A:$F,6,))</f>
        <v>4.3040169370387048E+16</v>
      </c>
      <c r="G3164" s="6">
        <f>IF(A3164="","",VLOOKUP($A3164,超越经验表!$A:$G,7,)-VLOOKUP($A$3-1,超越经验表!$A:$G,7,))</f>
        <v>4825</v>
      </c>
      <c r="H3164" s="6">
        <f t="shared" si="149"/>
        <v>3163</v>
      </c>
    </row>
    <row r="3165" spans="1:8" x14ac:dyDescent="0.2">
      <c r="A3165" s="5">
        <f t="shared" si="150"/>
        <v>3164</v>
      </c>
      <c r="B3165" s="5" t="str">
        <f>IF(A3165="","",VLOOKUP($A3165,超越经验表!$A:$B,2,))</f>
        <v>28.5万亿</v>
      </c>
      <c r="C3165" s="5">
        <f>IF(A3165="","",VLOOKUP($A3165,超越经验表!$A:$C,3,))</f>
        <v>28504000000000</v>
      </c>
      <c r="D3165" s="5">
        <f>IF(A3165="","",VLOOKUP($A3165,超越经验表!$A:$D,4,))</f>
        <v>2</v>
      </c>
      <c r="E3165" s="5" t="str">
        <f t="shared" si="148"/>
        <v>4.31万兆</v>
      </c>
      <c r="F3165" s="5">
        <f>IF(A3165="","",VLOOKUP($A3165,超越经验表!$A:$F,6,)-VLOOKUP($A$3-1,超越经验表!$A:$F,6,))</f>
        <v>4.3068665370387048E+16</v>
      </c>
      <c r="G3165" s="5">
        <f>IF(A3165="","",VLOOKUP($A3165,超越经验表!$A:$G,7,)-VLOOKUP($A$3-1,超越经验表!$A:$G,7,))</f>
        <v>4827</v>
      </c>
      <c r="H3165" s="5">
        <f t="shared" si="149"/>
        <v>3164</v>
      </c>
    </row>
    <row r="3166" spans="1:8" x14ac:dyDescent="0.2">
      <c r="A3166" s="11">
        <f t="shared" si="150"/>
        <v>3165</v>
      </c>
      <c r="B3166" s="6" t="str">
        <f>IF(A3166="","",VLOOKUP($A3166,超越经验表!$A:$B,2,))</f>
        <v>28.51万亿</v>
      </c>
      <c r="C3166" s="6">
        <f>IF(A3166="","",VLOOKUP($A3166,超越经验表!$A:$C,3,))</f>
        <v>28512000000000</v>
      </c>
      <c r="D3166" s="6">
        <f>IF(A3166="","",VLOOKUP($A3166,超越经验表!$A:$D,4,))</f>
        <v>2</v>
      </c>
      <c r="E3166" s="6" t="str">
        <f t="shared" si="148"/>
        <v>4.31万兆</v>
      </c>
      <c r="F3166" s="6">
        <f>IF(A3166="","",VLOOKUP($A3166,超越经验表!$A:$F,6,)-VLOOKUP($A$3-1,超越经验表!$A:$F,6,))</f>
        <v>4.3097169370387048E+16</v>
      </c>
      <c r="G3166" s="6">
        <f>IF(A3166="","",VLOOKUP($A3166,超越经验表!$A:$G,7,)-VLOOKUP($A$3-1,超越经验表!$A:$G,7,))</f>
        <v>4829</v>
      </c>
      <c r="H3166" s="6">
        <f t="shared" si="149"/>
        <v>3165</v>
      </c>
    </row>
    <row r="3167" spans="1:8" x14ac:dyDescent="0.2">
      <c r="A3167" s="5">
        <f t="shared" si="150"/>
        <v>3166</v>
      </c>
      <c r="B3167" s="5" t="str">
        <f>IF(A3167="","",VLOOKUP($A3167,超越经验表!$A:$B,2,))</f>
        <v>28.52万亿</v>
      </c>
      <c r="C3167" s="5">
        <f>IF(A3167="","",VLOOKUP($A3167,超越经验表!$A:$C,3,))</f>
        <v>28520000000000</v>
      </c>
      <c r="D3167" s="5">
        <f>IF(A3167="","",VLOOKUP($A3167,超越经验表!$A:$D,4,))</f>
        <v>2</v>
      </c>
      <c r="E3167" s="5" t="str">
        <f t="shared" si="148"/>
        <v>4.31万兆</v>
      </c>
      <c r="F3167" s="5">
        <f>IF(A3167="","",VLOOKUP($A3167,超越经验表!$A:$F,6,)-VLOOKUP($A$3-1,超越经验表!$A:$F,6,))</f>
        <v>4.3125681370387048E+16</v>
      </c>
      <c r="G3167" s="5">
        <f>IF(A3167="","",VLOOKUP($A3167,超越经验表!$A:$G,7,)-VLOOKUP($A$3-1,超越经验表!$A:$G,7,))</f>
        <v>4831</v>
      </c>
      <c r="H3167" s="5">
        <f t="shared" si="149"/>
        <v>3166</v>
      </c>
    </row>
    <row r="3168" spans="1:8" x14ac:dyDescent="0.2">
      <c r="A3168" s="11">
        <f t="shared" si="150"/>
        <v>3167</v>
      </c>
      <c r="B3168" s="6" t="str">
        <f>IF(A3168="","",VLOOKUP($A3168,超越经验表!$A:$B,2,))</f>
        <v>28.53万亿</v>
      </c>
      <c r="C3168" s="6">
        <f>IF(A3168="","",VLOOKUP($A3168,超越经验表!$A:$C,3,))</f>
        <v>28528000000000</v>
      </c>
      <c r="D3168" s="6">
        <f>IF(A3168="","",VLOOKUP($A3168,超越经验表!$A:$D,4,))</f>
        <v>2</v>
      </c>
      <c r="E3168" s="6" t="str">
        <f t="shared" si="148"/>
        <v>4.32万兆</v>
      </c>
      <c r="F3168" s="6">
        <f>IF(A3168="","",VLOOKUP($A3168,超越经验表!$A:$F,6,)-VLOOKUP($A$3-1,超越经验表!$A:$F,6,))</f>
        <v>4.3154201370387048E+16</v>
      </c>
      <c r="G3168" s="6">
        <f>IF(A3168="","",VLOOKUP($A3168,超越经验表!$A:$G,7,)-VLOOKUP($A$3-1,超越经验表!$A:$G,7,))</f>
        <v>4833</v>
      </c>
      <c r="H3168" s="6">
        <f t="shared" si="149"/>
        <v>3167</v>
      </c>
    </row>
    <row r="3169" spans="1:8" x14ac:dyDescent="0.2">
      <c r="A3169" s="5">
        <f t="shared" si="150"/>
        <v>3168</v>
      </c>
      <c r="B3169" s="5" t="str">
        <f>IF(A3169="","",VLOOKUP($A3169,超越经验表!$A:$B,2,))</f>
        <v>28.54万亿</v>
      </c>
      <c r="C3169" s="5">
        <f>IF(A3169="","",VLOOKUP($A3169,超越经验表!$A:$C,3,))</f>
        <v>28536000000000</v>
      </c>
      <c r="D3169" s="5">
        <f>IF(A3169="","",VLOOKUP($A3169,超越经验表!$A:$D,4,))</f>
        <v>2</v>
      </c>
      <c r="E3169" s="5" t="str">
        <f t="shared" si="148"/>
        <v>4.32万兆</v>
      </c>
      <c r="F3169" s="5">
        <f>IF(A3169="","",VLOOKUP($A3169,超越经验表!$A:$F,6,)-VLOOKUP($A$3-1,超越经验表!$A:$F,6,))</f>
        <v>4.3182729370387048E+16</v>
      </c>
      <c r="G3169" s="5">
        <f>IF(A3169="","",VLOOKUP($A3169,超越经验表!$A:$G,7,)-VLOOKUP($A$3-1,超越经验表!$A:$G,7,))</f>
        <v>4835</v>
      </c>
      <c r="H3169" s="5">
        <f t="shared" si="149"/>
        <v>3168</v>
      </c>
    </row>
    <row r="3170" spans="1:8" x14ac:dyDescent="0.2">
      <c r="A3170" s="11">
        <f t="shared" si="150"/>
        <v>3169</v>
      </c>
      <c r="B3170" s="6" t="str">
        <f>IF(A3170="","",VLOOKUP($A3170,超越经验表!$A:$B,2,))</f>
        <v>28.54万亿</v>
      </c>
      <c r="C3170" s="6">
        <f>IF(A3170="","",VLOOKUP($A3170,超越经验表!$A:$C,3,))</f>
        <v>28544000000000</v>
      </c>
      <c r="D3170" s="6">
        <f>IF(A3170="","",VLOOKUP($A3170,超越经验表!$A:$D,4,))</f>
        <v>2</v>
      </c>
      <c r="E3170" s="6" t="str">
        <f t="shared" si="148"/>
        <v>4.32万兆</v>
      </c>
      <c r="F3170" s="6">
        <f>IF(A3170="","",VLOOKUP($A3170,超越经验表!$A:$F,6,)-VLOOKUP($A$3-1,超越经验表!$A:$F,6,))</f>
        <v>4.3211265370387048E+16</v>
      </c>
      <c r="G3170" s="6">
        <f>IF(A3170="","",VLOOKUP($A3170,超越经验表!$A:$G,7,)-VLOOKUP($A$3-1,超越经验表!$A:$G,7,))</f>
        <v>4837</v>
      </c>
      <c r="H3170" s="6">
        <f t="shared" si="149"/>
        <v>3169</v>
      </c>
    </row>
    <row r="3171" spans="1:8" x14ac:dyDescent="0.2">
      <c r="A3171" s="5">
        <f t="shared" si="150"/>
        <v>3170</v>
      </c>
      <c r="B3171" s="5" t="str">
        <f>IF(A3171="","",VLOOKUP($A3171,超越经验表!$A:$B,2,))</f>
        <v>28.55万亿</v>
      </c>
      <c r="C3171" s="5">
        <f>IF(A3171="","",VLOOKUP($A3171,超越经验表!$A:$C,3,))</f>
        <v>28552000000000</v>
      </c>
      <c r="D3171" s="5">
        <f>IF(A3171="","",VLOOKUP($A3171,超越经验表!$A:$D,4,))</f>
        <v>2</v>
      </c>
      <c r="E3171" s="5" t="str">
        <f t="shared" si="148"/>
        <v>4.32万兆</v>
      </c>
      <c r="F3171" s="5">
        <f>IF(A3171="","",VLOOKUP($A3171,超越经验表!$A:$F,6,)-VLOOKUP($A$3-1,超越经验表!$A:$F,6,))</f>
        <v>4.3239809370387048E+16</v>
      </c>
      <c r="G3171" s="5">
        <f>IF(A3171="","",VLOOKUP($A3171,超越经验表!$A:$G,7,)-VLOOKUP($A$3-1,超越经验表!$A:$G,7,))</f>
        <v>4839</v>
      </c>
      <c r="H3171" s="5">
        <f t="shared" si="149"/>
        <v>3170</v>
      </c>
    </row>
    <row r="3172" spans="1:8" x14ac:dyDescent="0.2">
      <c r="A3172" s="11">
        <f t="shared" si="150"/>
        <v>3171</v>
      </c>
      <c r="B3172" s="6" t="str">
        <f>IF(A3172="","",VLOOKUP($A3172,超越经验表!$A:$B,2,))</f>
        <v>28.56万亿</v>
      </c>
      <c r="C3172" s="6">
        <f>IF(A3172="","",VLOOKUP($A3172,超越经验表!$A:$C,3,))</f>
        <v>28560000000000</v>
      </c>
      <c r="D3172" s="6">
        <f>IF(A3172="","",VLOOKUP($A3172,超越经验表!$A:$D,4,))</f>
        <v>2</v>
      </c>
      <c r="E3172" s="6" t="str">
        <f t="shared" si="148"/>
        <v>4.33万兆</v>
      </c>
      <c r="F3172" s="6">
        <f>IF(A3172="","",VLOOKUP($A3172,超越经验表!$A:$F,6,)-VLOOKUP($A$3-1,超越经验表!$A:$F,6,))</f>
        <v>4.3268361370387048E+16</v>
      </c>
      <c r="G3172" s="6">
        <f>IF(A3172="","",VLOOKUP($A3172,超越经验表!$A:$G,7,)-VLOOKUP($A$3-1,超越经验表!$A:$G,7,))</f>
        <v>4841</v>
      </c>
      <c r="H3172" s="6">
        <f t="shared" si="149"/>
        <v>3171</v>
      </c>
    </row>
    <row r="3173" spans="1:8" x14ac:dyDescent="0.2">
      <c r="A3173" s="5">
        <f t="shared" si="150"/>
        <v>3172</v>
      </c>
      <c r="B3173" s="5" t="str">
        <f>IF(A3173="","",VLOOKUP($A3173,超越经验表!$A:$B,2,))</f>
        <v>28.57万亿</v>
      </c>
      <c r="C3173" s="5">
        <f>IF(A3173="","",VLOOKUP($A3173,超越经验表!$A:$C,3,))</f>
        <v>28568000000000</v>
      </c>
      <c r="D3173" s="5">
        <f>IF(A3173="","",VLOOKUP($A3173,超越经验表!$A:$D,4,))</f>
        <v>2</v>
      </c>
      <c r="E3173" s="5" t="str">
        <f t="shared" si="148"/>
        <v>4.33万兆</v>
      </c>
      <c r="F3173" s="5">
        <f>IF(A3173="","",VLOOKUP($A3173,超越经验表!$A:$F,6,)-VLOOKUP($A$3-1,超越经验表!$A:$F,6,))</f>
        <v>4.3296921370387048E+16</v>
      </c>
      <c r="G3173" s="5">
        <f>IF(A3173="","",VLOOKUP($A3173,超越经验表!$A:$G,7,)-VLOOKUP($A$3-1,超越经验表!$A:$G,7,))</f>
        <v>4843</v>
      </c>
      <c r="H3173" s="5">
        <f t="shared" si="149"/>
        <v>3172</v>
      </c>
    </row>
    <row r="3174" spans="1:8" x14ac:dyDescent="0.2">
      <c r="A3174" s="11">
        <f t="shared" si="150"/>
        <v>3173</v>
      </c>
      <c r="B3174" s="6" t="str">
        <f>IF(A3174="","",VLOOKUP($A3174,超越经验表!$A:$B,2,))</f>
        <v>28.58万亿</v>
      </c>
      <c r="C3174" s="6">
        <f>IF(A3174="","",VLOOKUP($A3174,超越经验表!$A:$C,3,))</f>
        <v>28576000000000</v>
      </c>
      <c r="D3174" s="6">
        <f>IF(A3174="","",VLOOKUP($A3174,超越经验表!$A:$D,4,))</f>
        <v>2</v>
      </c>
      <c r="E3174" s="6" t="str">
        <f t="shared" si="148"/>
        <v>4.33万兆</v>
      </c>
      <c r="F3174" s="6">
        <f>IF(A3174="","",VLOOKUP($A3174,超越经验表!$A:$F,6,)-VLOOKUP($A$3-1,超越经验表!$A:$F,6,))</f>
        <v>4.3325489370387048E+16</v>
      </c>
      <c r="G3174" s="6">
        <f>IF(A3174="","",VLOOKUP($A3174,超越经验表!$A:$G,7,)-VLOOKUP($A$3-1,超越经验表!$A:$G,7,))</f>
        <v>4845</v>
      </c>
      <c r="H3174" s="6">
        <f t="shared" si="149"/>
        <v>3173</v>
      </c>
    </row>
    <row r="3175" spans="1:8" x14ac:dyDescent="0.2">
      <c r="A3175" s="5">
        <f t="shared" si="150"/>
        <v>3174</v>
      </c>
      <c r="B3175" s="5" t="str">
        <f>IF(A3175="","",VLOOKUP($A3175,超越经验表!$A:$B,2,))</f>
        <v>28.58万亿</v>
      </c>
      <c r="C3175" s="5">
        <f>IF(A3175="","",VLOOKUP($A3175,超越经验表!$A:$C,3,))</f>
        <v>28584000000000</v>
      </c>
      <c r="D3175" s="5">
        <f>IF(A3175="","",VLOOKUP($A3175,超越经验表!$A:$D,4,))</f>
        <v>2</v>
      </c>
      <c r="E3175" s="5" t="str">
        <f t="shared" si="148"/>
        <v>4.34万兆</v>
      </c>
      <c r="F3175" s="5">
        <f>IF(A3175="","",VLOOKUP($A3175,超越经验表!$A:$F,6,)-VLOOKUP($A$3-1,超越经验表!$A:$F,6,))</f>
        <v>4.3354065370387048E+16</v>
      </c>
      <c r="G3175" s="5">
        <f>IF(A3175="","",VLOOKUP($A3175,超越经验表!$A:$G,7,)-VLOOKUP($A$3-1,超越经验表!$A:$G,7,))</f>
        <v>4847</v>
      </c>
      <c r="H3175" s="5">
        <f t="shared" si="149"/>
        <v>3174</v>
      </c>
    </row>
    <row r="3176" spans="1:8" x14ac:dyDescent="0.2">
      <c r="A3176" s="11">
        <f t="shared" si="150"/>
        <v>3175</v>
      </c>
      <c r="B3176" s="6" t="str">
        <f>IF(A3176="","",VLOOKUP($A3176,超越经验表!$A:$B,2,))</f>
        <v>28.59万亿</v>
      </c>
      <c r="C3176" s="6">
        <f>IF(A3176="","",VLOOKUP($A3176,超越经验表!$A:$C,3,))</f>
        <v>28592000000000</v>
      </c>
      <c r="D3176" s="6">
        <f>IF(A3176="","",VLOOKUP($A3176,超越经验表!$A:$D,4,))</f>
        <v>2</v>
      </c>
      <c r="E3176" s="6" t="str">
        <f t="shared" si="148"/>
        <v>4.34万兆</v>
      </c>
      <c r="F3176" s="6">
        <f>IF(A3176="","",VLOOKUP($A3176,超越经验表!$A:$F,6,)-VLOOKUP($A$3-1,超越经验表!$A:$F,6,))</f>
        <v>4.3382649370387048E+16</v>
      </c>
      <c r="G3176" s="6">
        <f>IF(A3176="","",VLOOKUP($A3176,超越经验表!$A:$G,7,)-VLOOKUP($A$3-1,超越经验表!$A:$G,7,))</f>
        <v>4849</v>
      </c>
      <c r="H3176" s="6">
        <f t="shared" si="149"/>
        <v>3175</v>
      </c>
    </row>
    <row r="3177" spans="1:8" x14ac:dyDescent="0.2">
      <c r="A3177" s="5">
        <f t="shared" si="150"/>
        <v>3176</v>
      </c>
      <c r="B3177" s="5" t="str">
        <f>IF(A3177="","",VLOOKUP($A3177,超越经验表!$A:$B,2,))</f>
        <v>28.6万亿</v>
      </c>
      <c r="C3177" s="5">
        <f>IF(A3177="","",VLOOKUP($A3177,超越经验表!$A:$C,3,))</f>
        <v>28600000000000</v>
      </c>
      <c r="D3177" s="5">
        <f>IF(A3177="","",VLOOKUP($A3177,超越经验表!$A:$D,4,))</f>
        <v>2</v>
      </c>
      <c r="E3177" s="5" t="str">
        <f t="shared" si="148"/>
        <v>4.34万兆</v>
      </c>
      <c r="F3177" s="5">
        <f>IF(A3177="","",VLOOKUP($A3177,超越经验表!$A:$F,6,)-VLOOKUP($A$3-1,超越经验表!$A:$F,6,))</f>
        <v>4.3411241370387048E+16</v>
      </c>
      <c r="G3177" s="5">
        <f>IF(A3177="","",VLOOKUP($A3177,超越经验表!$A:$G,7,)-VLOOKUP($A$3-1,超越经验表!$A:$G,7,))</f>
        <v>4851</v>
      </c>
      <c r="H3177" s="5">
        <f t="shared" si="149"/>
        <v>3176</v>
      </c>
    </row>
    <row r="3178" spans="1:8" x14ac:dyDescent="0.2">
      <c r="A3178" s="11">
        <f t="shared" si="150"/>
        <v>3177</v>
      </c>
      <c r="B3178" s="6" t="str">
        <f>IF(A3178="","",VLOOKUP($A3178,超越经验表!$A:$B,2,))</f>
        <v>28.61万亿</v>
      </c>
      <c r="C3178" s="6">
        <f>IF(A3178="","",VLOOKUP($A3178,超越经验表!$A:$C,3,))</f>
        <v>28608000000000</v>
      </c>
      <c r="D3178" s="6">
        <f>IF(A3178="","",VLOOKUP($A3178,超越经验表!$A:$D,4,))</f>
        <v>2</v>
      </c>
      <c r="E3178" s="6" t="str">
        <f t="shared" si="148"/>
        <v>4.34万兆</v>
      </c>
      <c r="F3178" s="6">
        <f>IF(A3178="","",VLOOKUP($A3178,超越经验表!$A:$F,6,)-VLOOKUP($A$3-1,超越经验表!$A:$F,6,))</f>
        <v>4.3439841370387048E+16</v>
      </c>
      <c r="G3178" s="6">
        <f>IF(A3178="","",VLOOKUP($A3178,超越经验表!$A:$G,7,)-VLOOKUP($A$3-1,超越经验表!$A:$G,7,))</f>
        <v>4853</v>
      </c>
      <c r="H3178" s="6">
        <f t="shared" si="149"/>
        <v>3177</v>
      </c>
    </row>
    <row r="3179" spans="1:8" x14ac:dyDescent="0.2">
      <c r="A3179" s="5">
        <f t="shared" si="150"/>
        <v>3178</v>
      </c>
      <c r="B3179" s="5" t="str">
        <f>IF(A3179="","",VLOOKUP($A3179,超越经验表!$A:$B,2,))</f>
        <v>28.62万亿</v>
      </c>
      <c r="C3179" s="5">
        <f>IF(A3179="","",VLOOKUP($A3179,超越经验表!$A:$C,3,))</f>
        <v>28616000000000</v>
      </c>
      <c r="D3179" s="5">
        <f>IF(A3179="","",VLOOKUP($A3179,超越经验表!$A:$D,4,))</f>
        <v>2</v>
      </c>
      <c r="E3179" s="5" t="str">
        <f t="shared" si="148"/>
        <v>4.35万兆</v>
      </c>
      <c r="F3179" s="5">
        <f>IF(A3179="","",VLOOKUP($A3179,超越经验表!$A:$F,6,)-VLOOKUP($A$3-1,超越经验表!$A:$F,6,))</f>
        <v>4.3468449370387048E+16</v>
      </c>
      <c r="G3179" s="5">
        <f>IF(A3179="","",VLOOKUP($A3179,超越经验表!$A:$G,7,)-VLOOKUP($A$3-1,超越经验表!$A:$G,7,))</f>
        <v>4855</v>
      </c>
      <c r="H3179" s="5">
        <f t="shared" si="149"/>
        <v>3178</v>
      </c>
    </row>
    <row r="3180" spans="1:8" x14ac:dyDescent="0.2">
      <c r="A3180" s="11">
        <f t="shared" si="150"/>
        <v>3179</v>
      </c>
      <c r="B3180" s="6" t="str">
        <f>IF(A3180="","",VLOOKUP($A3180,超越经验表!$A:$B,2,))</f>
        <v>28.62万亿</v>
      </c>
      <c r="C3180" s="6">
        <f>IF(A3180="","",VLOOKUP($A3180,超越经验表!$A:$C,3,))</f>
        <v>28624000000000</v>
      </c>
      <c r="D3180" s="6">
        <f>IF(A3180="","",VLOOKUP($A3180,超越经验表!$A:$D,4,))</f>
        <v>2</v>
      </c>
      <c r="E3180" s="6" t="str">
        <f t="shared" si="148"/>
        <v>4.35万兆</v>
      </c>
      <c r="F3180" s="6">
        <f>IF(A3180="","",VLOOKUP($A3180,超越经验表!$A:$F,6,)-VLOOKUP($A$3-1,超越经验表!$A:$F,6,))</f>
        <v>4.3497065370387048E+16</v>
      </c>
      <c r="G3180" s="6">
        <f>IF(A3180="","",VLOOKUP($A3180,超越经验表!$A:$G,7,)-VLOOKUP($A$3-1,超越经验表!$A:$G,7,))</f>
        <v>4857</v>
      </c>
      <c r="H3180" s="6">
        <f t="shared" si="149"/>
        <v>3179</v>
      </c>
    </row>
    <row r="3181" spans="1:8" x14ac:dyDescent="0.2">
      <c r="A3181" s="5">
        <f t="shared" si="150"/>
        <v>3180</v>
      </c>
      <c r="B3181" s="5" t="str">
        <f>IF(A3181="","",VLOOKUP($A3181,超越经验表!$A:$B,2,))</f>
        <v>28.63万亿</v>
      </c>
      <c r="C3181" s="5">
        <f>IF(A3181="","",VLOOKUP($A3181,超越经验表!$A:$C,3,))</f>
        <v>28632000000000</v>
      </c>
      <c r="D3181" s="5">
        <f>IF(A3181="","",VLOOKUP($A3181,超越经验表!$A:$D,4,))</f>
        <v>2</v>
      </c>
      <c r="E3181" s="5" t="str">
        <f t="shared" si="148"/>
        <v>4.35万兆</v>
      </c>
      <c r="F3181" s="5">
        <f>IF(A3181="","",VLOOKUP($A3181,超越经验表!$A:$F,6,)-VLOOKUP($A$3-1,超越经验表!$A:$F,6,))</f>
        <v>4.3525689370387048E+16</v>
      </c>
      <c r="G3181" s="5">
        <f>IF(A3181="","",VLOOKUP($A3181,超越经验表!$A:$G,7,)-VLOOKUP($A$3-1,超越经验表!$A:$G,7,))</f>
        <v>4859</v>
      </c>
      <c r="H3181" s="5">
        <f t="shared" si="149"/>
        <v>3180</v>
      </c>
    </row>
    <row r="3182" spans="1:8" x14ac:dyDescent="0.2">
      <c r="A3182" s="11">
        <f t="shared" si="150"/>
        <v>3181</v>
      </c>
      <c r="B3182" s="6" t="str">
        <f>IF(A3182="","",VLOOKUP($A3182,超越经验表!$A:$B,2,))</f>
        <v>28.64万亿</v>
      </c>
      <c r="C3182" s="6">
        <f>IF(A3182="","",VLOOKUP($A3182,超越经验表!$A:$C,3,))</f>
        <v>28640000000000</v>
      </c>
      <c r="D3182" s="6">
        <f>IF(A3182="","",VLOOKUP($A3182,超越经验表!$A:$D,4,))</f>
        <v>2</v>
      </c>
      <c r="E3182" s="6" t="str">
        <f t="shared" si="148"/>
        <v>4.36万兆</v>
      </c>
      <c r="F3182" s="6">
        <f>IF(A3182="","",VLOOKUP($A3182,超越经验表!$A:$F,6,)-VLOOKUP($A$3-1,超越经验表!$A:$F,6,))</f>
        <v>4.3554321370387048E+16</v>
      </c>
      <c r="G3182" s="6">
        <f>IF(A3182="","",VLOOKUP($A3182,超越经验表!$A:$G,7,)-VLOOKUP($A$3-1,超越经验表!$A:$G,7,))</f>
        <v>4861</v>
      </c>
      <c r="H3182" s="6">
        <f t="shared" si="149"/>
        <v>3181</v>
      </c>
    </row>
    <row r="3183" spans="1:8" x14ac:dyDescent="0.2">
      <c r="A3183" s="5">
        <f t="shared" si="150"/>
        <v>3182</v>
      </c>
      <c r="B3183" s="5" t="str">
        <f>IF(A3183="","",VLOOKUP($A3183,超越经验表!$A:$B,2,))</f>
        <v>28.65万亿</v>
      </c>
      <c r="C3183" s="5">
        <f>IF(A3183="","",VLOOKUP($A3183,超越经验表!$A:$C,3,))</f>
        <v>28648000000000</v>
      </c>
      <c r="D3183" s="5">
        <f>IF(A3183="","",VLOOKUP($A3183,超越经验表!$A:$D,4,))</f>
        <v>2</v>
      </c>
      <c r="E3183" s="5" t="str">
        <f t="shared" si="148"/>
        <v>4.36万兆</v>
      </c>
      <c r="F3183" s="5">
        <f>IF(A3183="","",VLOOKUP($A3183,超越经验表!$A:$F,6,)-VLOOKUP($A$3-1,超越经验表!$A:$F,6,))</f>
        <v>4.3582961370387048E+16</v>
      </c>
      <c r="G3183" s="5">
        <f>IF(A3183="","",VLOOKUP($A3183,超越经验表!$A:$G,7,)-VLOOKUP($A$3-1,超越经验表!$A:$G,7,))</f>
        <v>4863</v>
      </c>
      <c r="H3183" s="5">
        <f t="shared" si="149"/>
        <v>3182</v>
      </c>
    </row>
    <row r="3184" spans="1:8" x14ac:dyDescent="0.2">
      <c r="A3184" s="11">
        <f t="shared" si="150"/>
        <v>3183</v>
      </c>
      <c r="B3184" s="6" t="str">
        <f>IF(A3184="","",VLOOKUP($A3184,超越经验表!$A:$B,2,))</f>
        <v>28.66万亿</v>
      </c>
      <c r="C3184" s="6">
        <f>IF(A3184="","",VLOOKUP($A3184,超越经验表!$A:$C,3,))</f>
        <v>28656000000000</v>
      </c>
      <c r="D3184" s="6">
        <f>IF(A3184="","",VLOOKUP($A3184,超越经验表!$A:$D,4,))</f>
        <v>2</v>
      </c>
      <c r="E3184" s="6" t="str">
        <f t="shared" si="148"/>
        <v>4.36万兆</v>
      </c>
      <c r="F3184" s="6">
        <f>IF(A3184="","",VLOOKUP($A3184,超越经验表!$A:$F,6,)-VLOOKUP($A$3-1,超越经验表!$A:$F,6,))</f>
        <v>4.3611609370387048E+16</v>
      </c>
      <c r="G3184" s="6">
        <f>IF(A3184="","",VLOOKUP($A3184,超越经验表!$A:$G,7,)-VLOOKUP($A$3-1,超越经验表!$A:$G,7,))</f>
        <v>4865</v>
      </c>
      <c r="H3184" s="6">
        <f t="shared" si="149"/>
        <v>3183</v>
      </c>
    </row>
    <row r="3185" spans="1:8" x14ac:dyDescent="0.2">
      <c r="A3185" s="5">
        <f t="shared" si="150"/>
        <v>3184</v>
      </c>
      <c r="B3185" s="5" t="str">
        <f>IF(A3185="","",VLOOKUP($A3185,超越经验表!$A:$B,2,))</f>
        <v>28.66万亿</v>
      </c>
      <c r="C3185" s="5">
        <f>IF(A3185="","",VLOOKUP($A3185,超越经验表!$A:$C,3,))</f>
        <v>28664000000000</v>
      </c>
      <c r="D3185" s="5">
        <f>IF(A3185="","",VLOOKUP($A3185,超越经验表!$A:$D,4,))</f>
        <v>2</v>
      </c>
      <c r="E3185" s="5" t="str">
        <f t="shared" si="148"/>
        <v>4.36万兆</v>
      </c>
      <c r="F3185" s="5">
        <f>IF(A3185="","",VLOOKUP($A3185,超越经验表!$A:$F,6,)-VLOOKUP($A$3-1,超越经验表!$A:$F,6,))</f>
        <v>4.3640265370387048E+16</v>
      </c>
      <c r="G3185" s="5">
        <f>IF(A3185="","",VLOOKUP($A3185,超越经验表!$A:$G,7,)-VLOOKUP($A$3-1,超越经验表!$A:$G,7,))</f>
        <v>4867</v>
      </c>
      <c r="H3185" s="5">
        <f t="shared" si="149"/>
        <v>3184</v>
      </c>
    </row>
    <row r="3186" spans="1:8" x14ac:dyDescent="0.2">
      <c r="A3186" s="11">
        <f t="shared" si="150"/>
        <v>3185</v>
      </c>
      <c r="B3186" s="6" t="str">
        <f>IF(A3186="","",VLOOKUP($A3186,超越经验表!$A:$B,2,))</f>
        <v>28.67万亿</v>
      </c>
      <c r="C3186" s="6">
        <f>IF(A3186="","",VLOOKUP($A3186,超越经验表!$A:$C,3,))</f>
        <v>28672000000000</v>
      </c>
      <c r="D3186" s="6">
        <f>IF(A3186="","",VLOOKUP($A3186,超越经验表!$A:$D,4,))</f>
        <v>2</v>
      </c>
      <c r="E3186" s="6" t="str">
        <f t="shared" si="148"/>
        <v>4.37万兆</v>
      </c>
      <c r="F3186" s="6">
        <f>IF(A3186="","",VLOOKUP($A3186,超越经验表!$A:$F,6,)-VLOOKUP($A$3-1,超越经验表!$A:$F,6,))</f>
        <v>4.3668929370387048E+16</v>
      </c>
      <c r="G3186" s="6">
        <f>IF(A3186="","",VLOOKUP($A3186,超越经验表!$A:$G,7,)-VLOOKUP($A$3-1,超越经验表!$A:$G,7,))</f>
        <v>4869</v>
      </c>
      <c r="H3186" s="6">
        <f t="shared" si="149"/>
        <v>3185</v>
      </c>
    </row>
    <row r="3187" spans="1:8" x14ac:dyDescent="0.2">
      <c r="A3187" s="5">
        <f t="shared" si="150"/>
        <v>3186</v>
      </c>
      <c r="B3187" s="5" t="str">
        <f>IF(A3187="","",VLOOKUP($A3187,超越经验表!$A:$B,2,))</f>
        <v>28.68万亿</v>
      </c>
      <c r="C3187" s="5">
        <f>IF(A3187="","",VLOOKUP($A3187,超越经验表!$A:$C,3,))</f>
        <v>28680000000000</v>
      </c>
      <c r="D3187" s="5">
        <f>IF(A3187="","",VLOOKUP($A3187,超越经验表!$A:$D,4,))</f>
        <v>2</v>
      </c>
      <c r="E3187" s="5" t="str">
        <f t="shared" si="148"/>
        <v>4.37万兆</v>
      </c>
      <c r="F3187" s="5">
        <f>IF(A3187="","",VLOOKUP($A3187,超越经验表!$A:$F,6,)-VLOOKUP($A$3-1,超越经验表!$A:$F,6,))</f>
        <v>4.3697601370387048E+16</v>
      </c>
      <c r="G3187" s="5">
        <f>IF(A3187="","",VLOOKUP($A3187,超越经验表!$A:$G,7,)-VLOOKUP($A$3-1,超越经验表!$A:$G,7,))</f>
        <v>4871</v>
      </c>
      <c r="H3187" s="5">
        <f t="shared" si="149"/>
        <v>3186</v>
      </c>
    </row>
    <row r="3188" spans="1:8" x14ac:dyDescent="0.2">
      <c r="A3188" s="11">
        <f t="shared" si="150"/>
        <v>3187</v>
      </c>
      <c r="B3188" s="6" t="str">
        <f>IF(A3188="","",VLOOKUP($A3188,超越经验表!$A:$B,2,))</f>
        <v>28.69万亿</v>
      </c>
      <c r="C3188" s="6">
        <f>IF(A3188="","",VLOOKUP($A3188,超越经验表!$A:$C,3,))</f>
        <v>28688000000000</v>
      </c>
      <c r="D3188" s="6">
        <f>IF(A3188="","",VLOOKUP($A3188,超越经验表!$A:$D,4,))</f>
        <v>2</v>
      </c>
      <c r="E3188" s="6" t="str">
        <f t="shared" si="148"/>
        <v>4.37万兆</v>
      </c>
      <c r="F3188" s="6">
        <f>IF(A3188="","",VLOOKUP($A3188,超越经验表!$A:$F,6,)-VLOOKUP($A$3-1,超越经验表!$A:$F,6,))</f>
        <v>4.3726281370387048E+16</v>
      </c>
      <c r="G3188" s="6">
        <f>IF(A3188="","",VLOOKUP($A3188,超越经验表!$A:$G,7,)-VLOOKUP($A$3-1,超越经验表!$A:$G,7,))</f>
        <v>4873</v>
      </c>
      <c r="H3188" s="6">
        <f t="shared" si="149"/>
        <v>3187</v>
      </c>
    </row>
    <row r="3189" spans="1:8" x14ac:dyDescent="0.2">
      <c r="A3189" s="5">
        <f t="shared" si="150"/>
        <v>3188</v>
      </c>
      <c r="B3189" s="5" t="str">
        <f>IF(A3189="","",VLOOKUP($A3189,超越经验表!$A:$B,2,))</f>
        <v>28.7万亿</v>
      </c>
      <c r="C3189" s="5">
        <f>IF(A3189="","",VLOOKUP($A3189,超越经验表!$A:$C,3,))</f>
        <v>28696000000000</v>
      </c>
      <c r="D3189" s="5">
        <f>IF(A3189="","",VLOOKUP($A3189,超越经验表!$A:$D,4,))</f>
        <v>2</v>
      </c>
      <c r="E3189" s="5" t="str">
        <f t="shared" si="148"/>
        <v>4.38万兆</v>
      </c>
      <c r="F3189" s="5">
        <f>IF(A3189="","",VLOOKUP($A3189,超越经验表!$A:$F,6,)-VLOOKUP($A$3-1,超越经验表!$A:$F,6,))</f>
        <v>4.3754969370387048E+16</v>
      </c>
      <c r="G3189" s="5">
        <f>IF(A3189="","",VLOOKUP($A3189,超越经验表!$A:$G,7,)-VLOOKUP($A$3-1,超越经验表!$A:$G,7,))</f>
        <v>4875</v>
      </c>
      <c r="H3189" s="5">
        <f t="shared" si="149"/>
        <v>3188</v>
      </c>
    </row>
    <row r="3190" spans="1:8" x14ac:dyDescent="0.2">
      <c r="A3190" s="11">
        <f t="shared" si="150"/>
        <v>3189</v>
      </c>
      <c r="B3190" s="6" t="str">
        <f>IF(A3190="","",VLOOKUP($A3190,超越经验表!$A:$B,2,))</f>
        <v>28.7万亿</v>
      </c>
      <c r="C3190" s="6">
        <f>IF(A3190="","",VLOOKUP($A3190,超越经验表!$A:$C,3,))</f>
        <v>28704000000000</v>
      </c>
      <c r="D3190" s="6">
        <f>IF(A3190="","",VLOOKUP($A3190,超越经验表!$A:$D,4,))</f>
        <v>2</v>
      </c>
      <c r="E3190" s="6" t="str">
        <f t="shared" si="148"/>
        <v>4.38万兆</v>
      </c>
      <c r="F3190" s="6">
        <f>IF(A3190="","",VLOOKUP($A3190,超越经验表!$A:$F,6,)-VLOOKUP($A$3-1,超越经验表!$A:$F,6,))</f>
        <v>4.3783665370387048E+16</v>
      </c>
      <c r="G3190" s="6">
        <f>IF(A3190="","",VLOOKUP($A3190,超越经验表!$A:$G,7,)-VLOOKUP($A$3-1,超越经验表!$A:$G,7,))</f>
        <v>4877</v>
      </c>
      <c r="H3190" s="6">
        <f t="shared" si="149"/>
        <v>3189</v>
      </c>
    </row>
    <row r="3191" spans="1:8" x14ac:dyDescent="0.2">
      <c r="A3191" s="5">
        <f t="shared" si="150"/>
        <v>3190</v>
      </c>
      <c r="B3191" s="5" t="str">
        <f>IF(A3191="","",VLOOKUP($A3191,超越经验表!$A:$B,2,))</f>
        <v>28.71万亿</v>
      </c>
      <c r="C3191" s="5">
        <f>IF(A3191="","",VLOOKUP($A3191,超越经验表!$A:$C,3,))</f>
        <v>28712000000000</v>
      </c>
      <c r="D3191" s="5">
        <f>IF(A3191="","",VLOOKUP($A3191,超越经验表!$A:$D,4,))</f>
        <v>2</v>
      </c>
      <c r="E3191" s="5" t="str">
        <f t="shared" si="148"/>
        <v>4.38万兆</v>
      </c>
      <c r="F3191" s="5">
        <f>IF(A3191="","",VLOOKUP($A3191,超越经验表!$A:$F,6,)-VLOOKUP($A$3-1,超越经验表!$A:$F,6,))</f>
        <v>4.3812369370387048E+16</v>
      </c>
      <c r="G3191" s="5">
        <f>IF(A3191="","",VLOOKUP($A3191,超越经验表!$A:$G,7,)-VLOOKUP($A$3-1,超越经验表!$A:$G,7,))</f>
        <v>4879</v>
      </c>
      <c r="H3191" s="5">
        <f t="shared" si="149"/>
        <v>3190</v>
      </c>
    </row>
    <row r="3192" spans="1:8" x14ac:dyDescent="0.2">
      <c r="A3192" s="11">
        <f t="shared" si="150"/>
        <v>3191</v>
      </c>
      <c r="B3192" s="6" t="str">
        <f>IF(A3192="","",VLOOKUP($A3192,超越经验表!$A:$B,2,))</f>
        <v>28.72万亿</v>
      </c>
      <c r="C3192" s="6">
        <f>IF(A3192="","",VLOOKUP($A3192,超越经验表!$A:$C,3,))</f>
        <v>28720000000000</v>
      </c>
      <c r="D3192" s="6">
        <f>IF(A3192="","",VLOOKUP($A3192,超越经验表!$A:$D,4,))</f>
        <v>2</v>
      </c>
      <c r="E3192" s="6" t="str">
        <f t="shared" si="148"/>
        <v>4.38万兆</v>
      </c>
      <c r="F3192" s="6">
        <f>IF(A3192="","",VLOOKUP($A3192,超越经验表!$A:$F,6,)-VLOOKUP($A$3-1,超越经验表!$A:$F,6,))</f>
        <v>4.3841081370387048E+16</v>
      </c>
      <c r="G3192" s="6">
        <f>IF(A3192="","",VLOOKUP($A3192,超越经验表!$A:$G,7,)-VLOOKUP($A$3-1,超越经验表!$A:$G,7,))</f>
        <v>4881</v>
      </c>
      <c r="H3192" s="6">
        <f t="shared" si="149"/>
        <v>3191</v>
      </c>
    </row>
    <row r="3193" spans="1:8" x14ac:dyDescent="0.2">
      <c r="A3193" s="5">
        <f t="shared" si="150"/>
        <v>3192</v>
      </c>
      <c r="B3193" s="5" t="str">
        <f>IF(A3193="","",VLOOKUP($A3193,超越经验表!$A:$B,2,))</f>
        <v>28.73万亿</v>
      </c>
      <c r="C3193" s="5">
        <f>IF(A3193="","",VLOOKUP($A3193,超越经验表!$A:$C,3,))</f>
        <v>28728000000000</v>
      </c>
      <c r="D3193" s="5">
        <f>IF(A3193="","",VLOOKUP($A3193,超越经验表!$A:$D,4,))</f>
        <v>2</v>
      </c>
      <c r="E3193" s="5" t="str">
        <f t="shared" si="148"/>
        <v>4.39万兆</v>
      </c>
      <c r="F3193" s="5">
        <f>IF(A3193="","",VLOOKUP($A3193,超越经验表!$A:$F,6,)-VLOOKUP($A$3-1,超越经验表!$A:$F,6,))</f>
        <v>4.3869801370387048E+16</v>
      </c>
      <c r="G3193" s="5">
        <f>IF(A3193="","",VLOOKUP($A3193,超越经验表!$A:$G,7,)-VLOOKUP($A$3-1,超越经验表!$A:$G,7,))</f>
        <v>4883</v>
      </c>
      <c r="H3193" s="5">
        <f t="shared" si="149"/>
        <v>3192</v>
      </c>
    </row>
    <row r="3194" spans="1:8" x14ac:dyDescent="0.2">
      <c r="A3194" s="11">
        <f t="shared" si="150"/>
        <v>3193</v>
      </c>
      <c r="B3194" s="6" t="str">
        <f>IF(A3194="","",VLOOKUP($A3194,超越经验表!$A:$B,2,))</f>
        <v>28.74万亿</v>
      </c>
      <c r="C3194" s="6">
        <f>IF(A3194="","",VLOOKUP($A3194,超越经验表!$A:$C,3,))</f>
        <v>28736000000000</v>
      </c>
      <c r="D3194" s="6">
        <f>IF(A3194="","",VLOOKUP($A3194,超越经验表!$A:$D,4,))</f>
        <v>2</v>
      </c>
      <c r="E3194" s="6" t="str">
        <f t="shared" si="148"/>
        <v>4.39万兆</v>
      </c>
      <c r="F3194" s="6">
        <f>IF(A3194="","",VLOOKUP($A3194,超越经验表!$A:$F,6,)-VLOOKUP($A$3-1,超越经验表!$A:$F,6,))</f>
        <v>4.3898529370387048E+16</v>
      </c>
      <c r="G3194" s="6">
        <f>IF(A3194="","",VLOOKUP($A3194,超越经验表!$A:$G,7,)-VLOOKUP($A$3-1,超越经验表!$A:$G,7,))</f>
        <v>4885</v>
      </c>
      <c r="H3194" s="6">
        <f t="shared" si="149"/>
        <v>3193</v>
      </c>
    </row>
    <row r="3195" spans="1:8" x14ac:dyDescent="0.2">
      <c r="A3195" s="5">
        <f t="shared" si="150"/>
        <v>3194</v>
      </c>
      <c r="B3195" s="5" t="str">
        <f>IF(A3195="","",VLOOKUP($A3195,超越经验表!$A:$B,2,))</f>
        <v>28.74万亿</v>
      </c>
      <c r="C3195" s="5">
        <f>IF(A3195="","",VLOOKUP($A3195,超越经验表!$A:$C,3,))</f>
        <v>28744000000000</v>
      </c>
      <c r="D3195" s="5">
        <f>IF(A3195="","",VLOOKUP($A3195,超越经验表!$A:$D,4,))</f>
        <v>2</v>
      </c>
      <c r="E3195" s="5" t="str">
        <f t="shared" si="148"/>
        <v>4.39万兆</v>
      </c>
      <c r="F3195" s="5">
        <f>IF(A3195="","",VLOOKUP($A3195,超越经验表!$A:$F,6,)-VLOOKUP($A$3-1,超越经验表!$A:$F,6,))</f>
        <v>4.3927265370387048E+16</v>
      </c>
      <c r="G3195" s="5">
        <f>IF(A3195="","",VLOOKUP($A3195,超越经验表!$A:$G,7,)-VLOOKUP($A$3-1,超越经验表!$A:$G,7,))</f>
        <v>4887</v>
      </c>
      <c r="H3195" s="5">
        <f t="shared" si="149"/>
        <v>3194</v>
      </c>
    </row>
    <row r="3196" spans="1:8" x14ac:dyDescent="0.2">
      <c r="A3196" s="11">
        <f t="shared" si="150"/>
        <v>3195</v>
      </c>
      <c r="B3196" s="6" t="str">
        <f>IF(A3196="","",VLOOKUP($A3196,超越经验表!$A:$B,2,))</f>
        <v>28.75万亿</v>
      </c>
      <c r="C3196" s="6">
        <f>IF(A3196="","",VLOOKUP($A3196,超越经验表!$A:$C,3,))</f>
        <v>28752000000000</v>
      </c>
      <c r="D3196" s="6">
        <f>IF(A3196="","",VLOOKUP($A3196,超越经验表!$A:$D,4,))</f>
        <v>2</v>
      </c>
      <c r="E3196" s="6" t="str">
        <f t="shared" si="148"/>
        <v>4.4万兆</v>
      </c>
      <c r="F3196" s="6">
        <f>IF(A3196="","",VLOOKUP($A3196,超越经验表!$A:$F,6,)-VLOOKUP($A$3-1,超越经验表!$A:$F,6,))</f>
        <v>4.3956009370387048E+16</v>
      </c>
      <c r="G3196" s="6">
        <f>IF(A3196="","",VLOOKUP($A3196,超越经验表!$A:$G,7,)-VLOOKUP($A$3-1,超越经验表!$A:$G,7,))</f>
        <v>4889</v>
      </c>
      <c r="H3196" s="6">
        <f t="shared" si="149"/>
        <v>3195</v>
      </c>
    </row>
    <row r="3197" spans="1:8" x14ac:dyDescent="0.2">
      <c r="A3197" s="5">
        <f t="shared" si="150"/>
        <v>3196</v>
      </c>
      <c r="B3197" s="5" t="str">
        <f>IF(A3197="","",VLOOKUP($A3197,超越经验表!$A:$B,2,))</f>
        <v>28.76万亿</v>
      </c>
      <c r="C3197" s="5">
        <f>IF(A3197="","",VLOOKUP($A3197,超越经验表!$A:$C,3,))</f>
        <v>28760000000000</v>
      </c>
      <c r="D3197" s="5">
        <f>IF(A3197="","",VLOOKUP($A3197,超越经验表!$A:$D,4,))</f>
        <v>2</v>
      </c>
      <c r="E3197" s="5" t="str">
        <f t="shared" si="148"/>
        <v>4.4万兆</v>
      </c>
      <c r="F3197" s="5">
        <f>IF(A3197="","",VLOOKUP($A3197,超越经验表!$A:$F,6,)-VLOOKUP($A$3-1,超越经验表!$A:$F,6,))</f>
        <v>4.3984761370387048E+16</v>
      </c>
      <c r="G3197" s="5">
        <f>IF(A3197="","",VLOOKUP($A3197,超越经验表!$A:$G,7,)-VLOOKUP($A$3-1,超越经验表!$A:$G,7,))</f>
        <v>4891</v>
      </c>
      <c r="H3197" s="5">
        <f t="shared" si="149"/>
        <v>3196</v>
      </c>
    </row>
    <row r="3198" spans="1:8" x14ac:dyDescent="0.2">
      <c r="A3198" s="11">
        <f t="shared" si="150"/>
        <v>3197</v>
      </c>
      <c r="B3198" s="6" t="str">
        <f>IF(A3198="","",VLOOKUP($A3198,超越经验表!$A:$B,2,))</f>
        <v>28.77万亿</v>
      </c>
      <c r="C3198" s="6">
        <f>IF(A3198="","",VLOOKUP($A3198,超越经验表!$A:$C,3,))</f>
        <v>28768000000000</v>
      </c>
      <c r="D3198" s="6">
        <f>IF(A3198="","",VLOOKUP($A3198,超越经验表!$A:$D,4,))</f>
        <v>2</v>
      </c>
      <c r="E3198" s="6" t="str">
        <f t="shared" si="148"/>
        <v>4.4万兆</v>
      </c>
      <c r="F3198" s="6">
        <f>IF(A3198="","",VLOOKUP($A3198,超越经验表!$A:$F,6,)-VLOOKUP($A$3-1,超越经验表!$A:$F,6,))</f>
        <v>4.4013521370387048E+16</v>
      </c>
      <c r="G3198" s="6">
        <f>IF(A3198="","",VLOOKUP($A3198,超越经验表!$A:$G,7,)-VLOOKUP($A$3-1,超越经验表!$A:$G,7,))</f>
        <v>4893</v>
      </c>
      <c r="H3198" s="6">
        <f t="shared" si="149"/>
        <v>3197</v>
      </c>
    </row>
    <row r="3199" spans="1:8" x14ac:dyDescent="0.2">
      <c r="A3199" s="5">
        <f t="shared" si="150"/>
        <v>3198</v>
      </c>
      <c r="B3199" s="5" t="str">
        <f>IF(A3199="","",VLOOKUP($A3199,超越经验表!$A:$B,2,))</f>
        <v>28.78万亿</v>
      </c>
      <c r="C3199" s="5">
        <f>IF(A3199="","",VLOOKUP($A3199,超越经验表!$A:$C,3,))</f>
        <v>28776000000000</v>
      </c>
      <c r="D3199" s="5">
        <f>IF(A3199="","",VLOOKUP($A3199,超越经验表!$A:$D,4,))</f>
        <v>2</v>
      </c>
      <c r="E3199" s="5" t="str">
        <f t="shared" si="148"/>
        <v>4.4万兆</v>
      </c>
      <c r="F3199" s="5">
        <f>IF(A3199="","",VLOOKUP($A3199,超越经验表!$A:$F,6,)-VLOOKUP($A$3-1,超越经验表!$A:$F,6,))</f>
        <v>4.4042289370387048E+16</v>
      </c>
      <c r="G3199" s="5">
        <f>IF(A3199="","",VLOOKUP($A3199,超越经验表!$A:$G,7,)-VLOOKUP($A$3-1,超越经验表!$A:$G,7,))</f>
        <v>4895</v>
      </c>
      <c r="H3199" s="5">
        <f t="shared" si="149"/>
        <v>3198</v>
      </c>
    </row>
    <row r="3200" spans="1:8" x14ac:dyDescent="0.2">
      <c r="A3200" s="11">
        <f t="shared" si="150"/>
        <v>3199</v>
      </c>
      <c r="B3200" s="6" t="str">
        <f>IF(A3200="","",VLOOKUP($A3200,超越经验表!$A:$B,2,))</f>
        <v>28.78万亿</v>
      </c>
      <c r="C3200" s="6">
        <f>IF(A3200="","",VLOOKUP($A3200,超越经验表!$A:$C,3,))</f>
        <v>28784000000000</v>
      </c>
      <c r="D3200" s="6">
        <f>IF(A3200="","",VLOOKUP($A3200,超越经验表!$A:$D,4,))</f>
        <v>2</v>
      </c>
      <c r="E3200" s="6" t="str">
        <f t="shared" si="148"/>
        <v>4.41万兆</v>
      </c>
      <c r="F3200" s="6">
        <f>IF(A3200="","",VLOOKUP($A3200,超越经验表!$A:$F,6,)-VLOOKUP($A$3-1,超越经验表!$A:$F,6,))</f>
        <v>4.4071065370387048E+16</v>
      </c>
      <c r="G3200" s="6">
        <f>IF(A3200="","",VLOOKUP($A3200,超越经验表!$A:$G,7,)-VLOOKUP($A$3-1,超越经验表!$A:$G,7,))</f>
        <v>4897</v>
      </c>
      <c r="H3200" s="6">
        <f t="shared" si="149"/>
        <v>3199</v>
      </c>
    </row>
    <row r="3201" spans="1:8" x14ac:dyDescent="0.2">
      <c r="A3201" s="5">
        <f t="shared" si="150"/>
        <v>3200</v>
      </c>
      <c r="B3201" s="5" t="str">
        <f>IF(A3201="","",VLOOKUP($A3201,超越经验表!$A:$B,2,))</f>
        <v>28.79万亿</v>
      </c>
      <c r="C3201" s="5">
        <f>IF(A3201="","",VLOOKUP($A3201,超越经验表!$A:$C,3,))</f>
        <v>28792000000000</v>
      </c>
      <c r="D3201" s="5">
        <f>IF(A3201="","",VLOOKUP($A3201,超越经验表!$A:$D,4,))</f>
        <v>2</v>
      </c>
      <c r="E3201" s="5" t="str">
        <f t="shared" si="148"/>
        <v>4.41万兆</v>
      </c>
      <c r="F3201" s="5">
        <f>IF(A3201="","",VLOOKUP($A3201,超越经验表!$A:$F,6,)-VLOOKUP($A$3-1,超越经验表!$A:$F,6,))</f>
        <v>4.4099849370387048E+16</v>
      </c>
      <c r="G3201" s="5">
        <f>IF(A3201="","",VLOOKUP($A3201,超越经验表!$A:$G,7,)-VLOOKUP($A$3-1,超越经验表!$A:$G,7,))</f>
        <v>4899</v>
      </c>
      <c r="H3201" s="5">
        <f t="shared" si="149"/>
        <v>3200</v>
      </c>
    </row>
    <row r="3202" spans="1:8" x14ac:dyDescent="0.2">
      <c r="A3202" s="11">
        <f t="shared" si="150"/>
        <v>3201</v>
      </c>
      <c r="B3202" s="6" t="str">
        <f>IF(A3202="","",VLOOKUP($A3202,超越经验表!$A:$B,2,))</f>
        <v>28.8万亿</v>
      </c>
      <c r="C3202" s="6">
        <f>IF(A3202="","",VLOOKUP($A3202,超越经验表!$A:$C,3,))</f>
        <v>28800000000000</v>
      </c>
      <c r="D3202" s="6">
        <f>IF(A3202="","",VLOOKUP($A3202,超越经验表!$A:$D,4,))</f>
        <v>2</v>
      </c>
      <c r="E3202" s="6" t="str">
        <f t="shared" si="148"/>
        <v>4.41万兆</v>
      </c>
      <c r="F3202" s="6">
        <f>IF(A3202="","",VLOOKUP($A3202,超越经验表!$A:$F,6,)-VLOOKUP($A$3-1,超越经验表!$A:$F,6,))</f>
        <v>4.4128641370387048E+16</v>
      </c>
      <c r="G3202" s="6">
        <f>IF(A3202="","",VLOOKUP($A3202,超越经验表!$A:$G,7,)-VLOOKUP($A$3-1,超越经验表!$A:$G,7,))</f>
        <v>4901</v>
      </c>
      <c r="H3202" s="6">
        <f t="shared" si="149"/>
        <v>3201</v>
      </c>
    </row>
    <row r="3203" spans="1:8" x14ac:dyDescent="0.2">
      <c r="A3203" s="5">
        <f t="shared" si="150"/>
        <v>3202</v>
      </c>
      <c r="B3203" s="5" t="str">
        <f>IF(A3203="","",VLOOKUP($A3203,超越经验表!$A:$B,2,))</f>
        <v>28.81万亿</v>
      </c>
      <c r="C3203" s="5">
        <f>IF(A3203="","",VLOOKUP($A3203,超越经验表!$A:$C,3,))</f>
        <v>28808000000000</v>
      </c>
      <c r="D3203" s="5">
        <f>IF(A3203="","",VLOOKUP($A3203,超越经验表!$A:$D,4,))</f>
        <v>2</v>
      </c>
      <c r="E3203" s="5" t="str">
        <f t="shared" si="148"/>
        <v>4.42万兆</v>
      </c>
      <c r="F3203" s="5">
        <f>IF(A3203="","",VLOOKUP($A3203,超越经验表!$A:$F,6,)-VLOOKUP($A$3-1,超越经验表!$A:$F,6,))</f>
        <v>4.4157441370387048E+16</v>
      </c>
      <c r="G3203" s="5">
        <f>IF(A3203="","",VLOOKUP($A3203,超越经验表!$A:$G,7,)-VLOOKUP($A$3-1,超越经验表!$A:$G,7,))</f>
        <v>4903</v>
      </c>
      <c r="H3203" s="5">
        <f t="shared" si="149"/>
        <v>3202</v>
      </c>
    </row>
    <row r="3204" spans="1:8" x14ac:dyDescent="0.2">
      <c r="A3204" s="11">
        <f t="shared" si="150"/>
        <v>3203</v>
      </c>
      <c r="B3204" s="6" t="str">
        <f>IF(A3204="","",VLOOKUP($A3204,超越经验表!$A:$B,2,))</f>
        <v>28.82万亿</v>
      </c>
      <c r="C3204" s="6">
        <f>IF(A3204="","",VLOOKUP($A3204,超越经验表!$A:$C,3,))</f>
        <v>28816000000000</v>
      </c>
      <c r="D3204" s="6">
        <f>IF(A3204="","",VLOOKUP($A3204,超越经验表!$A:$D,4,))</f>
        <v>2</v>
      </c>
      <c r="E3204" s="6" t="str">
        <f t="shared" si="148"/>
        <v>4.42万兆</v>
      </c>
      <c r="F3204" s="6">
        <f>IF(A3204="","",VLOOKUP($A3204,超越经验表!$A:$F,6,)-VLOOKUP($A$3-1,超越经验表!$A:$F,6,))</f>
        <v>4.4186249370387048E+16</v>
      </c>
      <c r="G3204" s="6">
        <f>IF(A3204="","",VLOOKUP($A3204,超越经验表!$A:$G,7,)-VLOOKUP($A$3-1,超越经验表!$A:$G,7,))</f>
        <v>4905</v>
      </c>
      <c r="H3204" s="6">
        <f t="shared" si="149"/>
        <v>3203</v>
      </c>
    </row>
    <row r="3205" spans="1:8" x14ac:dyDescent="0.2">
      <c r="A3205" s="5">
        <f t="shared" si="150"/>
        <v>3204</v>
      </c>
      <c r="B3205" s="5" t="str">
        <f>IF(A3205="","",VLOOKUP($A3205,超越经验表!$A:$B,2,))</f>
        <v>28.82万亿</v>
      </c>
      <c r="C3205" s="5">
        <f>IF(A3205="","",VLOOKUP($A3205,超越经验表!$A:$C,3,))</f>
        <v>28824000000000</v>
      </c>
      <c r="D3205" s="5">
        <f>IF(A3205="","",VLOOKUP($A3205,超越经验表!$A:$D,4,))</f>
        <v>2</v>
      </c>
      <c r="E3205" s="5" t="str">
        <f t="shared" ref="E3205:E3268" si="151">IF(A3205="","",IF(F3205&gt;9999999999999990,ROUND(F3205/10000000000000000,2)&amp;"万兆",IF(F3205&gt;999999999999,ROUND(F3205/1000000000000,2)&amp;"万亿",IF(F3205&gt;99999999,ROUND(F3205/100000000,2)&amp;"亿",ROUND(F3205/10000,2)&amp;"万"))))</f>
        <v>4.42万兆</v>
      </c>
      <c r="F3205" s="5">
        <f>IF(A3205="","",VLOOKUP($A3205,超越经验表!$A:$F,6,)-VLOOKUP($A$3-1,超越经验表!$A:$F,6,))</f>
        <v>4.4215065370387048E+16</v>
      </c>
      <c r="G3205" s="5">
        <f>IF(A3205="","",VLOOKUP($A3205,超越经验表!$A:$G,7,)-VLOOKUP($A$3-1,超越经验表!$A:$G,7,))</f>
        <v>4907</v>
      </c>
      <c r="H3205" s="5">
        <f t="shared" ref="H3205:H3268" si="152">A3205</f>
        <v>3204</v>
      </c>
    </row>
    <row r="3206" spans="1:8" x14ac:dyDescent="0.2">
      <c r="A3206" s="11">
        <f t="shared" si="150"/>
        <v>3205</v>
      </c>
      <c r="B3206" s="6" t="str">
        <f>IF(A3206="","",VLOOKUP($A3206,超越经验表!$A:$B,2,))</f>
        <v>28.83万亿</v>
      </c>
      <c r="C3206" s="6">
        <f>IF(A3206="","",VLOOKUP($A3206,超越经验表!$A:$C,3,))</f>
        <v>28832000000000</v>
      </c>
      <c r="D3206" s="6">
        <f>IF(A3206="","",VLOOKUP($A3206,超越经验表!$A:$D,4,))</f>
        <v>2</v>
      </c>
      <c r="E3206" s="6" t="str">
        <f t="shared" si="151"/>
        <v>4.42万兆</v>
      </c>
      <c r="F3206" s="6">
        <f>IF(A3206="","",VLOOKUP($A3206,超越经验表!$A:$F,6,)-VLOOKUP($A$3-1,超越经验表!$A:$F,6,))</f>
        <v>4.4243889370387048E+16</v>
      </c>
      <c r="G3206" s="6">
        <f>IF(A3206="","",VLOOKUP($A3206,超越经验表!$A:$G,7,)-VLOOKUP($A$3-1,超越经验表!$A:$G,7,))</f>
        <v>4909</v>
      </c>
      <c r="H3206" s="6">
        <f t="shared" si="152"/>
        <v>3205</v>
      </c>
    </row>
    <row r="3207" spans="1:8" x14ac:dyDescent="0.2">
      <c r="A3207" s="5">
        <f t="shared" ref="A3207:A3270" si="153">IF(A3206="","",IF(A3206+1&lt;=4000,A3206+1,""))</f>
        <v>3206</v>
      </c>
      <c r="B3207" s="5" t="str">
        <f>IF(A3207="","",VLOOKUP($A3207,超越经验表!$A:$B,2,))</f>
        <v>28.84万亿</v>
      </c>
      <c r="C3207" s="5">
        <f>IF(A3207="","",VLOOKUP($A3207,超越经验表!$A:$C,3,))</f>
        <v>28840000000000</v>
      </c>
      <c r="D3207" s="5">
        <f>IF(A3207="","",VLOOKUP($A3207,超越经验表!$A:$D,4,))</f>
        <v>2</v>
      </c>
      <c r="E3207" s="5" t="str">
        <f t="shared" si="151"/>
        <v>4.43万兆</v>
      </c>
      <c r="F3207" s="5">
        <f>IF(A3207="","",VLOOKUP($A3207,超越经验表!$A:$F,6,)-VLOOKUP($A$3-1,超越经验表!$A:$F,6,))</f>
        <v>4.4272721370387048E+16</v>
      </c>
      <c r="G3207" s="5">
        <f>IF(A3207="","",VLOOKUP($A3207,超越经验表!$A:$G,7,)-VLOOKUP($A$3-1,超越经验表!$A:$G,7,))</f>
        <v>4911</v>
      </c>
      <c r="H3207" s="5">
        <f t="shared" si="152"/>
        <v>3206</v>
      </c>
    </row>
    <row r="3208" spans="1:8" x14ac:dyDescent="0.2">
      <c r="A3208" s="11">
        <f t="shared" si="153"/>
        <v>3207</v>
      </c>
      <c r="B3208" s="6" t="str">
        <f>IF(A3208="","",VLOOKUP($A3208,超越经验表!$A:$B,2,))</f>
        <v>28.85万亿</v>
      </c>
      <c r="C3208" s="6">
        <f>IF(A3208="","",VLOOKUP($A3208,超越经验表!$A:$C,3,))</f>
        <v>28848000000000</v>
      </c>
      <c r="D3208" s="6">
        <f>IF(A3208="","",VLOOKUP($A3208,超越经验表!$A:$D,4,))</f>
        <v>2</v>
      </c>
      <c r="E3208" s="6" t="str">
        <f t="shared" si="151"/>
        <v>4.43万兆</v>
      </c>
      <c r="F3208" s="6">
        <f>IF(A3208="","",VLOOKUP($A3208,超越经验表!$A:$F,6,)-VLOOKUP($A$3-1,超越经验表!$A:$F,6,))</f>
        <v>4.4301561370387048E+16</v>
      </c>
      <c r="G3208" s="6">
        <f>IF(A3208="","",VLOOKUP($A3208,超越经验表!$A:$G,7,)-VLOOKUP($A$3-1,超越经验表!$A:$G,7,))</f>
        <v>4913</v>
      </c>
      <c r="H3208" s="6">
        <f t="shared" si="152"/>
        <v>3207</v>
      </c>
    </row>
    <row r="3209" spans="1:8" x14ac:dyDescent="0.2">
      <c r="A3209" s="5">
        <f t="shared" si="153"/>
        <v>3208</v>
      </c>
      <c r="B3209" s="5" t="str">
        <f>IF(A3209="","",VLOOKUP($A3209,超越经验表!$A:$B,2,))</f>
        <v>28.86万亿</v>
      </c>
      <c r="C3209" s="5">
        <f>IF(A3209="","",VLOOKUP($A3209,超越经验表!$A:$C,3,))</f>
        <v>28856000000000</v>
      </c>
      <c r="D3209" s="5">
        <f>IF(A3209="","",VLOOKUP($A3209,超越经验表!$A:$D,4,))</f>
        <v>2</v>
      </c>
      <c r="E3209" s="5" t="str">
        <f t="shared" si="151"/>
        <v>4.43万兆</v>
      </c>
      <c r="F3209" s="5">
        <f>IF(A3209="","",VLOOKUP($A3209,超越经验表!$A:$F,6,)-VLOOKUP($A$3-1,超越经验表!$A:$F,6,))</f>
        <v>4.4330409370387048E+16</v>
      </c>
      <c r="G3209" s="5">
        <f>IF(A3209="","",VLOOKUP($A3209,超越经验表!$A:$G,7,)-VLOOKUP($A$3-1,超越经验表!$A:$G,7,))</f>
        <v>4915</v>
      </c>
      <c r="H3209" s="5">
        <f t="shared" si="152"/>
        <v>3208</v>
      </c>
    </row>
    <row r="3210" spans="1:8" x14ac:dyDescent="0.2">
      <c r="A3210" s="11">
        <f t="shared" si="153"/>
        <v>3209</v>
      </c>
      <c r="B3210" s="6" t="str">
        <f>IF(A3210="","",VLOOKUP($A3210,超越经验表!$A:$B,2,))</f>
        <v>28.86万亿</v>
      </c>
      <c r="C3210" s="6">
        <f>IF(A3210="","",VLOOKUP($A3210,超越经验表!$A:$C,3,))</f>
        <v>28864000000000</v>
      </c>
      <c r="D3210" s="6">
        <f>IF(A3210="","",VLOOKUP($A3210,超越经验表!$A:$D,4,))</f>
        <v>2</v>
      </c>
      <c r="E3210" s="6" t="str">
        <f t="shared" si="151"/>
        <v>4.44万兆</v>
      </c>
      <c r="F3210" s="6">
        <f>IF(A3210="","",VLOOKUP($A3210,超越经验表!$A:$F,6,)-VLOOKUP($A$3-1,超越经验表!$A:$F,6,))</f>
        <v>4.4359265370387048E+16</v>
      </c>
      <c r="G3210" s="6">
        <f>IF(A3210="","",VLOOKUP($A3210,超越经验表!$A:$G,7,)-VLOOKUP($A$3-1,超越经验表!$A:$G,7,))</f>
        <v>4917</v>
      </c>
      <c r="H3210" s="6">
        <f t="shared" si="152"/>
        <v>3209</v>
      </c>
    </row>
    <row r="3211" spans="1:8" x14ac:dyDescent="0.2">
      <c r="A3211" s="5">
        <f t="shared" si="153"/>
        <v>3210</v>
      </c>
      <c r="B3211" s="5" t="str">
        <f>IF(A3211="","",VLOOKUP($A3211,超越经验表!$A:$B,2,))</f>
        <v>28.87万亿</v>
      </c>
      <c r="C3211" s="5">
        <f>IF(A3211="","",VLOOKUP($A3211,超越经验表!$A:$C,3,))</f>
        <v>28872000000000</v>
      </c>
      <c r="D3211" s="5">
        <f>IF(A3211="","",VLOOKUP($A3211,超越经验表!$A:$D,4,))</f>
        <v>2</v>
      </c>
      <c r="E3211" s="5" t="str">
        <f t="shared" si="151"/>
        <v>4.44万兆</v>
      </c>
      <c r="F3211" s="5">
        <f>IF(A3211="","",VLOOKUP($A3211,超越经验表!$A:$F,6,)-VLOOKUP($A$3-1,超越经验表!$A:$F,6,))</f>
        <v>4.4388129370387048E+16</v>
      </c>
      <c r="G3211" s="5">
        <f>IF(A3211="","",VLOOKUP($A3211,超越经验表!$A:$G,7,)-VLOOKUP($A$3-1,超越经验表!$A:$G,7,))</f>
        <v>4919</v>
      </c>
      <c r="H3211" s="5">
        <f t="shared" si="152"/>
        <v>3210</v>
      </c>
    </row>
    <row r="3212" spans="1:8" x14ac:dyDescent="0.2">
      <c r="A3212" s="11">
        <f t="shared" si="153"/>
        <v>3211</v>
      </c>
      <c r="B3212" s="6" t="str">
        <f>IF(A3212="","",VLOOKUP($A3212,超越经验表!$A:$B,2,))</f>
        <v>28.88万亿</v>
      </c>
      <c r="C3212" s="6">
        <f>IF(A3212="","",VLOOKUP($A3212,超越经验表!$A:$C,3,))</f>
        <v>28880000000000</v>
      </c>
      <c r="D3212" s="6">
        <f>IF(A3212="","",VLOOKUP($A3212,超越经验表!$A:$D,4,))</f>
        <v>2</v>
      </c>
      <c r="E3212" s="6" t="str">
        <f t="shared" si="151"/>
        <v>4.44万兆</v>
      </c>
      <c r="F3212" s="6">
        <f>IF(A3212="","",VLOOKUP($A3212,超越经验表!$A:$F,6,)-VLOOKUP($A$3-1,超越经验表!$A:$F,6,))</f>
        <v>4.4417001370387048E+16</v>
      </c>
      <c r="G3212" s="6">
        <f>IF(A3212="","",VLOOKUP($A3212,超越经验表!$A:$G,7,)-VLOOKUP($A$3-1,超越经验表!$A:$G,7,))</f>
        <v>4921</v>
      </c>
      <c r="H3212" s="6">
        <f t="shared" si="152"/>
        <v>3211</v>
      </c>
    </row>
    <row r="3213" spans="1:8" x14ac:dyDescent="0.2">
      <c r="A3213" s="5">
        <f t="shared" si="153"/>
        <v>3212</v>
      </c>
      <c r="B3213" s="5" t="str">
        <f>IF(A3213="","",VLOOKUP($A3213,超越经验表!$A:$B,2,))</f>
        <v>28.89万亿</v>
      </c>
      <c r="C3213" s="5">
        <f>IF(A3213="","",VLOOKUP($A3213,超越经验表!$A:$C,3,))</f>
        <v>28888000000000</v>
      </c>
      <c r="D3213" s="5">
        <f>IF(A3213="","",VLOOKUP($A3213,超越经验表!$A:$D,4,))</f>
        <v>2</v>
      </c>
      <c r="E3213" s="5" t="str">
        <f t="shared" si="151"/>
        <v>4.44万兆</v>
      </c>
      <c r="F3213" s="5">
        <f>IF(A3213="","",VLOOKUP($A3213,超越经验表!$A:$F,6,)-VLOOKUP($A$3-1,超越经验表!$A:$F,6,))</f>
        <v>4.4445881370387048E+16</v>
      </c>
      <c r="G3213" s="5">
        <f>IF(A3213="","",VLOOKUP($A3213,超越经验表!$A:$G,7,)-VLOOKUP($A$3-1,超越经验表!$A:$G,7,))</f>
        <v>4923</v>
      </c>
      <c r="H3213" s="5">
        <f t="shared" si="152"/>
        <v>3212</v>
      </c>
    </row>
    <row r="3214" spans="1:8" x14ac:dyDescent="0.2">
      <c r="A3214" s="11">
        <f t="shared" si="153"/>
        <v>3213</v>
      </c>
      <c r="B3214" s="6" t="str">
        <f>IF(A3214="","",VLOOKUP($A3214,超越经验表!$A:$B,2,))</f>
        <v>28.9万亿</v>
      </c>
      <c r="C3214" s="6">
        <f>IF(A3214="","",VLOOKUP($A3214,超越经验表!$A:$C,3,))</f>
        <v>28896000000000</v>
      </c>
      <c r="D3214" s="6">
        <f>IF(A3214="","",VLOOKUP($A3214,超越经验表!$A:$D,4,))</f>
        <v>2</v>
      </c>
      <c r="E3214" s="6" t="str">
        <f t="shared" si="151"/>
        <v>4.45万兆</v>
      </c>
      <c r="F3214" s="6">
        <f>IF(A3214="","",VLOOKUP($A3214,超越经验表!$A:$F,6,)-VLOOKUP($A$3-1,超越经验表!$A:$F,6,))</f>
        <v>4.4474769370387048E+16</v>
      </c>
      <c r="G3214" s="6">
        <f>IF(A3214="","",VLOOKUP($A3214,超越经验表!$A:$G,7,)-VLOOKUP($A$3-1,超越经验表!$A:$G,7,))</f>
        <v>4925</v>
      </c>
      <c r="H3214" s="6">
        <f t="shared" si="152"/>
        <v>3213</v>
      </c>
    </row>
    <row r="3215" spans="1:8" x14ac:dyDescent="0.2">
      <c r="A3215" s="5">
        <f t="shared" si="153"/>
        <v>3214</v>
      </c>
      <c r="B3215" s="5" t="str">
        <f>IF(A3215="","",VLOOKUP($A3215,超越经验表!$A:$B,2,))</f>
        <v>28.9万亿</v>
      </c>
      <c r="C3215" s="5">
        <f>IF(A3215="","",VLOOKUP($A3215,超越经验表!$A:$C,3,))</f>
        <v>28904000000000</v>
      </c>
      <c r="D3215" s="5">
        <f>IF(A3215="","",VLOOKUP($A3215,超越经验表!$A:$D,4,))</f>
        <v>2</v>
      </c>
      <c r="E3215" s="5" t="str">
        <f t="shared" si="151"/>
        <v>4.45万兆</v>
      </c>
      <c r="F3215" s="5">
        <f>IF(A3215="","",VLOOKUP($A3215,超越经验表!$A:$F,6,)-VLOOKUP($A$3-1,超越经验表!$A:$F,6,))</f>
        <v>4.4503665370387048E+16</v>
      </c>
      <c r="G3215" s="5">
        <f>IF(A3215="","",VLOOKUP($A3215,超越经验表!$A:$G,7,)-VLOOKUP($A$3-1,超越经验表!$A:$G,7,))</f>
        <v>4927</v>
      </c>
      <c r="H3215" s="5">
        <f t="shared" si="152"/>
        <v>3214</v>
      </c>
    </row>
    <row r="3216" spans="1:8" x14ac:dyDescent="0.2">
      <c r="A3216" s="11">
        <f t="shared" si="153"/>
        <v>3215</v>
      </c>
      <c r="B3216" s="6" t="str">
        <f>IF(A3216="","",VLOOKUP($A3216,超越经验表!$A:$B,2,))</f>
        <v>28.91万亿</v>
      </c>
      <c r="C3216" s="6">
        <f>IF(A3216="","",VLOOKUP($A3216,超越经验表!$A:$C,3,))</f>
        <v>28912000000000</v>
      </c>
      <c r="D3216" s="6">
        <f>IF(A3216="","",VLOOKUP($A3216,超越经验表!$A:$D,4,))</f>
        <v>2</v>
      </c>
      <c r="E3216" s="6" t="str">
        <f t="shared" si="151"/>
        <v>4.45万兆</v>
      </c>
      <c r="F3216" s="6">
        <f>IF(A3216="","",VLOOKUP($A3216,超越经验表!$A:$F,6,)-VLOOKUP($A$3-1,超越经验表!$A:$F,6,))</f>
        <v>4.4532569370387048E+16</v>
      </c>
      <c r="G3216" s="6">
        <f>IF(A3216="","",VLOOKUP($A3216,超越经验表!$A:$G,7,)-VLOOKUP($A$3-1,超越经验表!$A:$G,7,))</f>
        <v>4929</v>
      </c>
      <c r="H3216" s="6">
        <f t="shared" si="152"/>
        <v>3215</v>
      </c>
    </row>
    <row r="3217" spans="1:8" x14ac:dyDescent="0.2">
      <c r="A3217" s="5">
        <f t="shared" si="153"/>
        <v>3216</v>
      </c>
      <c r="B3217" s="5" t="str">
        <f>IF(A3217="","",VLOOKUP($A3217,超越经验表!$A:$B,2,))</f>
        <v>28.92万亿</v>
      </c>
      <c r="C3217" s="5">
        <f>IF(A3217="","",VLOOKUP($A3217,超越经验表!$A:$C,3,))</f>
        <v>28920000000000</v>
      </c>
      <c r="D3217" s="5">
        <f>IF(A3217="","",VLOOKUP($A3217,超越经验表!$A:$D,4,))</f>
        <v>2</v>
      </c>
      <c r="E3217" s="5" t="str">
        <f t="shared" si="151"/>
        <v>4.46万兆</v>
      </c>
      <c r="F3217" s="5">
        <f>IF(A3217="","",VLOOKUP($A3217,超越经验表!$A:$F,6,)-VLOOKUP($A$3-1,超越经验表!$A:$F,6,))</f>
        <v>4.4561481370387048E+16</v>
      </c>
      <c r="G3217" s="5">
        <f>IF(A3217="","",VLOOKUP($A3217,超越经验表!$A:$G,7,)-VLOOKUP($A$3-1,超越经验表!$A:$G,7,))</f>
        <v>4931</v>
      </c>
      <c r="H3217" s="5">
        <f t="shared" si="152"/>
        <v>3216</v>
      </c>
    </row>
    <row r="3218" spans="1:8" x14ac:dyDescent="0.2">
      <c r="A3218" s="11">
        <f t="shared" si="153"/>
        <v>3217</v>
      </c>
      <c r="B3218" s="6" t="str">
        <f>IF(A3218="","",VLOOKUP($A3218,超越经验表!$A:$B,2,))</f>
        <v>28.93万亿</v>
      </c>
      <c r="C3218" s="6">
        <f>IF(A3218="","",VLOOKUP($A3218,超越经验表!$A:$C,3,))</f>
        <v>28928000000000</v>
      </c>
      <c r="D3218" s="6">
        <f>IF(A3218="","",VLOOKUP($A3218,超越经验表!$A:$D,4,))</f>
        <v>2</v>
      </c>
      <c r="E3218" s="6" t="str">
        <f t="shared" si="151"/>
        <v>4.46万兆</v>
      </c>
      <c r="F3218" s="6">
        <f>IF(A3218="","",VLOOKUP($A3218,超越经验表!$A:$F,6,)-VLOOKUP($A$3-1,超越经验表!$A:$F,6,))</f>
        <v>4.4590401370387048E+16</v>
      </c>
      <c r="G3218" s="6">
        <f>IF(A3218="","",VLOOKUP($A3218,超越经验表!$A:$G,7,)-VLOOKUP($A$3-1,超越经验表!$A:$G,7,))</f>
        <v>4933</v>
      </c>
      <c r="H3218" s="6">
        <f t="shared" si="152"/>
        <v>3217</v>
      </c>
    </row>
    <row r="3219" spans="1:8" x14ac:dyDescent="0.2">
      <c r="A3219" s="5">
        <f t="shared" si="153"/>
        <v>3218</v>
      </c>
      <c r="B3219" s="5" t="str">
        <f>IF(A3219="","",VLOOKUP($A3219,超越经验表!$A:$B,2,))</f>
        <v>28.94万亿</v>
      </c>
      <c r="C3219" s="5">
        <f>IF(A3219="","",VLOOKUP($A3219,超越经验表!$A:$C,3,))</f>
        <v>28936000000000</v>
      </c>
      <c r="D3219" s="5">
        <f>IF(A3219="","",VLOOKUP($A3219,超越经验表!$A:$D,4,))</f>
        <v>2</v>
      </c>
      <c r="E3219" s="5" t="str">
        <f t="shared" si="151"/>
        <v>4.46万兆</v>
      </c>
      <c r="F3219" s="5">
        <f>IF(A3219="","",VLOOKUP($A3219,超越经验表!$A:$F,6,)-VLOOKUP($A$3-1,超越经验表!$A:$F,6,))</f>
        <v>4.4619329370387048E+16</v>
      </c>
      <c r="G3219" s="5">
        <f>IF(A3219="","",VLOOKUP($A3219,超越经验表!$A:$G,7,)-VLOOKUP($A$3-1,超越经验表!$A:$G,7,))</f>
        <v>4935</v>
      </c>
      <c r="H3219" s="5">
        <f t="shared" si="152"/>
        <v>3218</v>
      </c>
    </row>
    <row r="3220" spans="1:8" x14ac:dyDescent="0.2">
      <c r="A3220" s="11">
        <f t="shared" si="153"/>
        <v>3219</v>
      </c>
      <c r="B3220" s="6" t="str">
        <f>IF(A3220="","",VLOOKUP($A3220,超越经验表!$A:$B,2,))</f>
        <v>28.94万亿</v>
      </c>
      <c r="C3220" s="6">
        <f>IF(A3220="","",VLOOKUP($A3220,超越经验表!$A:$C,3,))</f>
        <v>28944000000000</v>
      </c>
      <c r="D3220" s="6">
        <f>IF(A3220="","",VLOOKUP($A3220,超越经验表!$A:$D,4,))</f>
        <v>2</v>
      </c>
      <c r="E3220" s="6" t="str">
        <f t="shared" si="151"/>
        <v>4.46万兆</v>
      </c>
      <c r="F3220" s="6">
        <f>IF(A3220="","",VLOOKUP($A3220,超越经验表!$A:$F,6,)-VLOOKUP($A$3-1,超越经验表!$A:$F,6,))</f>
        <v>4.4648265370387048E+16</v>
      </c>
      <c r="G3220" s="6">
        <f>IF(A3220="","",VLOOKUP($A3220,超越经验表!$A:$G,7,)-VLOOKUP($A$3-1,超越经验表!$A:$G,7,))</f>
        <v>4937</v>
      </c>
      <c r="H3220" s="6">
        <f t="shared" si="152"/>
        <v>3219</v>
      </c>
    </row>
    <row r="3221" spans="1:8" x14ac:dyDescent="0.2">
      <c r="A3221" s="5">
        <f t="shared" si="153"/>
        <v>3220</v>
      </c>
      <c r="B3221" s="5" t="str">
        <f>IF(A3221="","",VLOOKUP($A3221,超越经验表!$A:$B,2,))</f>
        <v>28.95万亿</v>
      </c>
      <c r="C3221" s="5">
        <f>IF(A3221="","",VLOOKUP($A3221,超越经验表!$A:$C,3,))</f>
        <v>28952000000000</v>
      </c>
      <c r="D3221" s="5">
        <f>IF(A3221="","",VLOOKUP($A3221,超越经验表!$A:$D,4,))</f>
        <v>2</v>
      </c>
      <c r="E3221" s="5" t="str">
        <f t="shared" si="151"/>
        <v>4.47万兆</v>
      </c>
      <c r="F3221" s="5">
        <f>IF(A3221="","",VLOOKUP($A3221,超越经验表!$A:$F,6,)-VLOOKUP($A$3-1,超越经验表!$A:$F,6,))</f>
        <v>4.4677209370387048E+16</v>
      </c>
      <c r="G3221" s="5">
        <f>IF(A3221="","",VLOOKUP($A3221,超越经验表!$A:$G,7,)-VLOOKUP($A$3-1,超越经验表!$A:$G,7,))</f>
        <v>4939</v>
      </c>
      <c r="H3221" s="5">
        <f t="shared" si="152"/>
        <v>3220</v>
      </c>
    </row>
    <row r="3222" spans="1:8" x14ac:dyDescent="0.2">
      <c r="A3222" s="11">
        <f t="shared" si="153"/>
        <v>3221</v>
      </c>
      <c r="B3222" s="6" t="str">
        <f>IF(A3222="","",VLOOKUP($A3222,超越经验表!$A:$B,2,))</f>
        <v>28.96万亿</v>
      </c>
      <c r="C3222" s="6">
        <f>IF(A3222="","",VLOOKUP($A3222,超越经验表!$A:$C,3,))</f>
        <v>28960000000000</v>
      </c>
      <c r="D3222" s="6">
        <f>IF(A3222="","",VLOOKUP($A3222,超越经验表!$A:$D,4,))</f>
        <v>2</v>
      </c>
      <c r="E3222" s="6" t="str">
        <f t="shared" si="151"/>
        <v>4.47万兆</v>
      </c>
      <c r="F3222" s="6">
        <f>IF(A3222="","",VLOOKUP($A3222,超越经验表!$A:$F,6,)-VLOOKUP($A$3-1,超越经验表!$A:$F,6,))</f>
        <v>4.4706161370387048E+16</v>
      </c>
      <c r="G3222" s="6">
        <f>IF(A3222="","",VLOOKUP($A3222,超越经验表!$A:$G,7,)-VLOOKUP($A$3-1,超越经验表!$A:$G,7,))</f>
        <v>4941</v>
      </c>
      <c r="H3222" s="6">
        <f t="shared" si="152"/>
        <v>3221</v>
      </c>
    </row>
    <row r="3223" spans="1:8" x14ac:dyDescent="0.2">
      <c r="A3223" s="5">
        <f t="shared" si="153"/>
        <v>3222</v>
      </c>
      <c r="B3223" s="5" t="str">
        <f>IF(A3223="","",VLOOKUP($A3223,超越经验表!$A:$B,2,))</f>
        <v>28.97万亿</v>
      </c>
      <c r="C3223" s="5">
        <f>IF(A3223="","",VLOOKUP($A3223,超越经验表!$A:$C,3,))</f>
        <v>28968000000000</v>
      </c>
      <c r="D3223" s="5">
        <f>IF(A3223="","",VLOOKUP($A3223,超越经验表!$A:$D,4,))</f>
        <v>2</v>
      </c>
      <c r="E3223" s="5" t="str">
        <f t="shared" si="151"/>
        <v>4.47万兆</v>
      </c>
      <c r="F3223" s="5">
        <f>IF(A3223="","",VLOOKUP($A3223,超越经验表!$A:$F,6,)-VLOOKUP($A$3-1,超越经验表!$A:$F,6,))</f>
        <v>4.4735121370387048E+16</v>
      </c>
      <c r="G3223" s="5">
        <f>IF(A3223="","",VLOOKUP($A3223,超越经验表!$A:$G,7,)-VLOOKUP($A$3-1,超越经验表!$A:$G,7,))</f>
        <v>4943</v>
      </c>
      <c r="H3223" s="5">
        <f t="shared" si="152"/>
        <v>3222</v>
      </c>
    </row>
    <row r="3224" spans="1:8" x14ac:dyDescent="0.2">
      <c r="A3224" s="11">
        <f t="shared" si="153"/>
        <v>3223</v>
      </c>
      <c r="B3224" s="6" t="str">
        <f>IF(A3224="","",VLOOKUP($A3224,超越经验表!$A:$B,2,))</f>
        <v>28.98万亿</v>
      </c>
      <c r="C3224" s="6">
        <f>IF(A3224="","",VLOOKUP($A3224,超越经验表!$A:$C,3,))</f>
        <v>28976000000000</v>
      </c>
      <c r="D3224" s="6">
        <f>IF(A3224="","",VLOOKUP($A3224,超越经验表!$A:$D,4,))</f>
        <v>2</v>
      </c>
      <c r="E3224" s="6" t="str">
        <f t="shared" si="151"/>
        <v>4.48万兆</v>
      </c>
      <c r="F3224" s="6">
        <f>IF(A3224="","",VLOOKUP($A3224,超越经验表!$A:$F,6,)-VLOOKUP($A$3-1,超越经验表!$A:$F,6,))</f>
        <v>4.4764089370387048E+16</v>
      </c>
      <c r="G3224" s="6">
        <f>IF(A3224="","",VLOOKUP($A3224,超越经验表!$A:$G,7,)-VLOOKUP($A$3-1,超越经验表!$A:$G,7,))</f>
        <v>4945</v>
      </c>
      <c r="H3224" s="6">
        <f t="shared" si="152"/>
        <v>3223</v>
      </c>
    </row>
    <row r="3225" spans="1:8" x14ac:dyDescent="0.2">
      <c r="A3225" s="5">
        <f t="shared" si="153"/>
        <v>3224</v>
      </c>
      <c r="B3225" s="5" t="str">
        <f>IF(A3225="","",VLOOKUP($A3225,超越经验表!$A:$B,2,))</f>
        <v>28.98万亿</v>
      </c>
      <c r="C3225" s="5">
        <f>IF(A3225="","",VLOOKUP($A3225,超越经验表!$A:$C,3,))</f>
        <v>28984000000000</v>
      </c>
      <c r="D3225" s="5">
        <f>IF(A3225="","",VLOOKUP($A3225,超越经验表!$A:$D,4,))</f>
        <v>2</v>
      </c>
      <c r="E3225" s="5" t="str">
        <f t="shared" si="151"/>
        <v>4.48万兆</v>
      </c>
      <c r="F3225" s="5">
        <f>IF(A3225="","",VLOOKUP($A3225,超越经验表!$A:$F,6,)-VLOOKUP($A$3-1,超越经验表!$A:$F,6,))</f>
        <v>4.4793065370387048E+16</v>
      </c>
      <c r="G3225" s="5">
        <f>IF(A3225="","",VLOOKUP($A3225,超越经验表!$A:$G,7,)-VLOOKUP($A$3-1,超越经验表!$A:$G,7,))</f>
        <v>4947</v>
      </c>
      <c r="H3225" s="5">
        <f t="shared" si="152"/>
        <v>3224</v>
      </c>
    </row>
    <row r="3226" spans="1:8" x14ac:dyDescent="0.2">
      <c r="A3226" s="11">
        <f t="shared" si="153"/>
        <v>3225</v>
      </c>
      <c r="B3226" s="6" t="str">
        <f>IF(A3226="","",VLOOKUP($A3226,超越经验表!$A:$B,2,))</f>
        <v>28.99万亿</v>
      </c>
      <c r="C3226" s="6">
        <f>IF(A3226="","",VLOOKUP($A3226,超越经验表!$A:$C,3,))</f>
        <v>28992000000000</v>
      </c>
      <c r="D3226" s="6">
        <f>IF(A3226="","",VLOOKUP($A3226,超越经验表!$A:$D,4,))</f>
        <v>2</v>
      </c>
      <c r="E3226" s="6" t="str">
        <f t="shared" si="151"/>
        <v>4.48万兆</v>
      </c>
      <c r="F3226" s="6">
        <f>IF(A3226="","",VLOOKUP($A3226,超越经验表!$A:$F,6,)-VLOOKUP($A$3-1,超越经验表!$A:$F,6,))</f>
        <v>4.4822049370387048E+16</v>
      </c>
      <c r="G3226" s="6">
        <f>IF(A3226="","",VLOOKUP($A3226,超越经验表!$A:$G,7,)-VLOOKUP($A$3-1,超越经验表!$A:$G,7,))</f>
        <v>4949</v>
      </c>
      <c r="H3226" s="6">
        <f t="shared" si="152"/>
        <v>3225</v>
      </c>
    </row>
    <row r="3227" spans="1:8" x14ac:dyDescent="0.2">
      <c r="A3227" s="5">
        <f t="shared" si="153"/>
        <v>3226</v>
      </c>
      <c r="B3227" s="5" t="str">
        <f>IF(A3227="","",VLOOKUP($A3227,超越经验表!$A:$B,2,))</f>
        <v>29万亿</v>
      </c>
      <c r="C3227" s="5">
        <f>IF(A3227="","",VLOOKUP($A3227,超越经验表!$A:$C,3,))</f>
        <v>29000000000000</v>
      </c>
      <c r="D3227" s="5">
        <f>IF(A3227="","",VLOOKUP($A3227,超越经验表!$A:$D,4,))</f>
        <v>2</v>
      </c>
      <c r="E3227" s="5" t="str">
        <f t="shared" si="151"/>
        <v>4.49万兆</v>
      </c>
      <c r="F3227" s="5">
        <f>IF(A3227="","",VLOOKUP($A3227,超越经验表!$A:$F,6,)-VLOOKUP($A$3-1,超越经验表!$A:$F,6,))</f>
        <v>4.4851041370387048E+16</v>
      </c>
      <c r="G3227" s="5">
        <f>IF(A3227="","",VLOOKUP($A3227,超越经验表!$A:$G,7,)-VLOOKUP($A$3-1,超越经验表!$A:$G,7,))</f>
        <v>4951</v>
      </c>
      <c r="H3227" s="5">
        <f t="shared" si="152"/>
        <v>3226</v>
      </c>
    </row>
    <row r="3228" spans="1:8" x14ac:dyDescent="0.2">
      <c r="A3228" s="11">
        <f t="shared" si="153"/>
        <v>3227</v>
      </c>
      <c r="B3228" s="6" t="str">
        <f>IF(A3228="","",VLOOKUP($A3228,超越经验表!$A:$B,2,))</f>
        <v>29.01万亿</v>
      </c>
      <c r="C3228" s="6">
        <f>IF(A3228="","",VLOOKUP($A3228,超越经验表!$A:$C,3,))</f>
        <v>29008000000000</v>
      </c>
      <c r="D3228" s="6">
        <f>IF(A3228="","",VLOOKUP($A3228,超越经验表!$A:$D,4,))</f>
        <v>2</v>
      </c>
      <c r="E3228" s="6" t="str">
        <f t="shared" si="151"/>
        <v>4.49万兆</v>
      </c>
      <c r="F3228" s="6">
        <f>IF(A3228="","",VLOOKUP($A3228,超越经验表!$A:$F,6,)-VLOOKUP($A$3-1,超越经验表!$A:$F,6,))</f>
        <v>4.4880041370387048E+16</v>
      </c>
      <c r="G3228" s="6">
        <f>IF(A3228="","",VLOOKUP($A3228,超越经验表!$A:$G,7,)-VLOOKUP($A$3-1,超越经验表!$A:$G,7,))</f>
        <v>4953</v>
      </c>
      <c r="H3228" s="6">
        <f t="shared" si="152"/>
        <v>3227</v>
      </c>
    </row>
    <row r="3229" spans="1:8" x14ac:dyDescent="0.2">
      <c r="A3229" s="5">
        <f t="shared" si="153"/>
        <v>3228</v>
      </c>
      <c r="B3229" s="5" t="str">
        <f>IF(A3229="","",VLOOKUP($A3229,超越经验表!$A:$B,2,))</f>
        <v>29.02万亿</v>
      </c>
      <c r="C3229" s="5">
        <f>IF(A3229="","",VLOOKUP($A3229,超越经验表!$A:$C,3,))</f>
        <v>29016000000000</v>
      </c>
      <c r="D3229" s="5">
        <f>IF(A3229="","",VLOOKUP($A3229,超越经验表!$A:$D,4,))</f>
        <v>2</v>
      </c>
      <c r="E3229" s="5" t="str">
        <f t="shared" si="151"/>
        <v>4.49万兆</v>
      </c>
      <c r="F3229" s="5">
        <f>IF(A3229="","",VLOOKUP($A3229,超越经验表!$A:$F,6,)-VLOOKUP($A$3-1,超越经验表!$A:$F,6,))</f>
        <v>4.4909049370387048E+16</v>
      </c>
      <c r="G3229" s="5">
        <f>IF(A3229="","",VLOOKUP($A3229,超越经验表!$A:$G,7,)-VLOOKUP($A$3-1,超越经验表!$A:$G,7,))</f>
        <v>4955</v>
      </c>
      <c r="H3229" s="5">
        <f t="shared" si="152"/>
        <v>3228</v>
      </c>
    </row>
    <row r="3230" spans="1:8" x14ac:dyDescent="0.2">
      <c r="A3230" s="11">
        <f t="shared" si="153"/>
        <v>3229</v>
      </c>
      <c r="B3230" s="6" t="str">
        <f>IF(A3230="","",VLOOKUP($A3230,超越经验表!$A:$B,2,))</f>
        <v>29.02万亿</v>
      </c>
      <c r="C3230" s="6">
        <f>IF(A3230="","",VLOOKUP($A3230,超越经验表!$A:$C,3,))</f>
        <v>29024000000000</v>
      </c>
      <c r="D3230" s="6">
        <f>IF(A3230="","",VLOOKUP($A3230,超越经验表!$A:$D,4,))</f>
        <v>2</v>
      </c>
      <c r="E3230" s="6" t="str">
        <f t="shared" si="151"/>
        <v>4.49万兆</v>
      </c>
      <c r="F3230" s="6">
        <f>IF(A3230="","",VLOOKUP($A3230,超越经验表!$A:$F,6,)-VLOOKUP($A$3-1,超越经验表!$A:$F,6,))</f>
        <v>4.4938065370387048E+16</v>
      </c>
      <c r="G3230" s="6">
        <f>IF(A3230="","",VLOOKUP($A3230,超越经验表!$A:$G,7,)-VLOOKUP($A$3-1,超越经验表!$A:$G,7,))</f>
        <v>4957</v>
      </c>
      <c r="H3230" s="6">
        <f t="shared" si="152"/>
        <v>3229</v>
      </c>
    </row>
    <row r="3231" spans="1:8" x14ac:dyDescent="0.2">
      <c r="A3231" s="5">
        <f t="shared" si="153"/>
        <v>3230</v>
      </c>
      <c r="B3231" s="5" t="str">
        <f>IF(A3231="","",VLOOKUP($A3231,超越经验表!$A:$B,2,))</f>
        <v>29.03万亿</v>
      </c>
      <c r="C3231" s="5">
        <f>IF(A3231="","",VLOOKUP($A3231,超越经验表!$A:$C,3,))</f>
        <v>29032000000000</v>
      </c>
      <c r="D3231" s="5">
        <f>IF(A3231="","",VLOOKUP($A3231,超越经验表!$A:$D,4,))</f>
        <v>2</v>
      </c>
      <c r="E3231" s="5" t="str">
        <f t="shared" si="151"/>
        <v>4.5万兆</v>
      </c>
      <c r="F3231" s="5">
        <f>IF(A3231="","",VLOOKUP($A3231,超越经验表!$A:$F,6,)-VLOOKUP($A$3-1,超越经验表!$A:$F,6,))</f>
        <v>4.4967089370387048E+16</v>
      </c>
      <c r="G3231" s="5">
        <f>IF(A3231="","",VLOOKUP($A3231,超越经验表!$A:$G,7,)-VLOOKUP($A$3-1,超越经验表!$A:$G,7,))</f>
        <v>4959</v>
      </c>
      <c r="H3231" s="5">
        <f t="shared" si="152"/>
        <v>3230</v>
      </c>
    </row>
    <row r="3232" spans="1:8" x14ac:dyDescent="0.2">
      <c r="A3232" s="11">
        <f t="shared" si="153"/>
        <v>3231</v>
      </c>
      <c r="B3232" s="6" t="str">
        <f>IF(A3232="","",VLOOKUP($A3232,超越经验表!$A:$B,2,))</f>
        <v>29.04万亿</v>
      </c>
      <c r="C3232" s="6">
        <f>IF(A3232="","",VLOOKUP($A3232,超越经验表!$A:$C,3,))</f>
        <v>29040000000000</v>
      </c>
      <c r="D3232" s="6">
        <f>IF(A3232="","",VLOOKUP($A3232,超越经验表!$A:$D,4,))</f>
        <v>2</v>
      </c>
      <c r="E3232" s="6" t="str">
        <f t="shared" si="151"/>
        <v>4.5万兆</v>
      </c>
      <c r="F3232" s="6">
        <f>IF(A3232="","",VLOOKUP($A3232,超越经验表!$A:$F,6,)-VLOOKUP($A$3-1,超越经验表!$A:$F,6,))</f>
        <v>4.4996121370387048E+16</v>
      </c>
      <c r="G3232" s="6">
        <f>IF(A3232="","",VLOOKUP($A3232,超越经验表!$A:$G,7,)-VLOOKUP($A$3-1,超越经验表!$A:$G,7,))</f>
        <v>4961</v>
      </c>
      <c r="H3232" s="6">
        <f t="shared" si="152"/>
        <v>3231</v>
      </c>
    </row>
    <row r="3233" spans="1:8" x14ac:dyDescent="0.2">
      <c r="A3233" s="5">
        <f t="shared" si="153"/>
        <v>3232</v>
      </c>
      <c r="B3233" s="5" t="str">
        <f>IF(A3233="","",VLOOKUP($A3233,超越经验表!$A:$B,2,))</f>
        <v>29.05万亿</v>
      </c>
      <c r="C3233" s="5">
        <f>IF(A3233="","",VLOOKUP($A3233,超越经验表!$A:$C,3,))</f>
        <v>29048000000000</v>
      </c>
      <c r="D3233" s="5">
        <f>IF(A3233="","",VLOOKUP($A3233,超越经验表!$A:$D,4,))</f>
        <v>2</v>
      </c>
      <c r="E3233" s="5" t="str">
        <f t="shared" si="151"/>
        <v>4.5万兆</v>
      </c>
      <c r="F3233" s="5">
        <f>IF(A3233="","",VLOOKUP($A3233,超越经验表!$A:$F,6,)-VLOOKUP($A$3-1,超越经验表!$A:$F,6,))</f>
        <v>4.5025161370387048E+16</v>
      </c>
      <c r="G3233" s="5">
        <f>IF(A3233="","",VLOOKUP($A3233,超越经验表!$A:$G,7,)-VLOOKUP($A$3-1,超越经验表!$A:$G,7,))</f>
        <v>4963</v>
      </c>
      <c r="H3233" s="5">
        <f t="shared" si="152"/>
        <v>3232</v>
      </c>
    </row>
    <row r="3234" spans="1:8" x14ac:dyDescent="0.2">
      <c r="A3234" s="11">
        <f t="shared" si="153"/>
        <v>3233</v>
      </c>
      <c r="B3234" s="6" t="str">
        <f>IF(A3234="","",VLOOKUP($A3234,超越经验表!$A:$B,2,))</f>
        <v>29.06万亿</v>
      </c>
      <c r="C3234" s="6">
        <f>IF(A3234="","",VLOOKUP($A3234,超越经验表!$A:$C,3,))</f>
        <v>29056000000000</v>
      </c>
      <c r="D3234" s="6">
        <f>IF(A3234="","",VLOOKUP($A3234,超越经验表!$A:$D,4,))</f>
        <v>2</v>
      </c>
      <c r="E3234" s="6" t="str">
        <f t="shared" si="151"/>
        <v>4.51万兆</v>
      </c>
      <c r="F3234" s="6">
        <f>IF(A3234="","",VLOOKUP($A3234,超越经验表!$A:$F,6,)-VLOOKUP($A$3-1,超越经验表!$A:$F,6,))</f>
        <v>4.5054209370387048E+16</v>
      </c>
      <c r="G3234" s="6">
        <f>IF(A3234="","",VLOOKUP($A3234,超越经验表!$A:$G,7,)-VLOOKUP($A$3-1,超越经验表!$A:$G,7,))</f>
        <v>4965</v>
      </c>
      <c r="H3234" s="6">
        <f t="shared" si="152"/>
        <v>3233</v>
      </c>
    </row>
    <row r="3235" spans="1:8" x14ac:dyDescent="0.2">
      <c r="A3235" s="5">
        <f t="shared" si="153"/>
        <v>3234</v>
      </c>
      <c r="B3235" s="5" t="str">
        <f>IF(A3235="","",VLOOKUP($A3235,超越经验表!$A:$B,2,))</f>
        <v>29.06万亿</v>
      </c>
      <c r="C3235" s="5">
        <f>IF(A3235="","",VLOOKUP($A3235,超越经验表!$A:$C,3,))</f>
        <v>29064000000000</v>
      </c>
      <c r="D3235" s="5">
        <f>IF(A3235="","",VLOOKUP($A3235,超越经验表!$A:$D,4,))</f>
        <v>2</v>
      </c>
      <c r="E3235" s="5" t="str">
        <f t="shared" si="151"/>
        <v>4.51万兆</v>
      </c>
      <c r="F3235" s="5">
        <f>IF(A3235="","",VLOOKUP($A3235,超越经验表!$A:$F,6,)-VLOOKUP($A$3-1,超越经验表!$A:$F,6,))</f>
        <v>4.5083265370387048E+16</v>
      </c>
      <c r="G3235" s="5">
        <f>IF(A3235="","",VLOOKUP($A3235,超越经验表!$A:$G,7,)-VLOOKUP($A$3-1,超越经验表!$A:$G,7,))</f>
        <v>4967</v>
      </c>
      <c r="H3235" s="5">
        <f t="shared" si="152"/>
        <v>3234</v>
      </c>
    </row>
    <row r="3236" spans="1:8" x14ac:dyDescent="0.2">
      <c r="A3236" s="11">
        <f t="shared" si="153"/>
        <v>3235</v>
      </c>
      <c r="B3236" s="6" t="str">
        <f>IF(A3236="","",VLOOKUP($A3236,超越经验表!$A:$B,2,))</f>
        <v>29.07万亿</v>
      </c>
      <c r="C3236" s="6">
        <f>IF(A3236="","",VLOOKUP($A3236,超越经验表!$A:$C,3,))</f>
        <v>29072000000000</v>
      </c>
      <c r="D3236" s="6">
        <f>IF(A3236="","",VLOOKUP($A3236,超越经验表!$A:$D,4,))</f>
        <v>2</v>
      </c>
      <c r="E3236" s="6" t="str">
        <f t="shared" si="151"/>
        <v>4.51万兆</v>
      </c>
      <c r="F3236" s="6">
        <f>IF(A3236="","",VLOOKUP($A3236,超越经验表!$A:$F,6,)-VLOOKUP($A$3-1,超越经验表!$A:$F,6,))</f>
        <v>4.5112329370387048E+16</v>
      </c>
      <c r="G3236" s="6">
        <f>IF(A3236="","",VLOOKUP($A3236,超越经验表!$A:$G,7,)-VLOOKUP($A$3-1,超越经验表!$A:$G,7,))</f>
        <v>4969</v>
      </c>
      <c r="H3236" s="6">
        <f t="shared" si="152"/>
        <v>3235</v>
      </c>
    </row>
    <row r="3237" spans="1:8" x14ac:dyDescent="0.2">
      <c r="A3237" s="5">
        <f t="shared" si="153"/>
        <v>3236</v>
      </c>
      <c r="B3237" s="5" t="str">
        <f>IF(A3237="","",VLOOKUP($A3237,超越经验表!$A:$B,2,))</f>
        <v>29.08万亿</v>
      </c>
      <c r="C3237" s="5">
        <f>IF(A3237="","",VLOOKUP($A3237,超越经验表!$A:$C,3,))</f>
        <v>29080000000000</v>
      </c>
      <c r="D3237" s="5">
        <f>IF(A3237="","",VLOOKUP($A3237,超越经验表!$A:$D,4,))</f>
        <v>2</v>
      </c>
      <c r="E3237" s="5" t="str">
        <f t="shared" si="151"/>
        <v>4.51万兆</v>
      </c>
      <c r="F3237" s="5">
        <f>IF(A3237="","",VLOOKUP($A3237,超越经验表!$A:$F,6,)-VLOOKUP($A$3-1,超越经验表!$A:$F,6,))</f>
        <v>4.5141401370387048E+16</v>
      </c>
      <c r="G3237" s="5">
        <f>IF(A3237="","",VLOOKUP($A3237,超越经验表!$A:$G,7,)-VLOOKUP($A$3-1,超越经验表!$A:$G,7,))</f>
        <v>4971</v>
      </c>
      <c r="H3237" s="5">
        <f t="shared" si="152"/>
        <v>3236</v>
      </c>
    </row>
    <row r="3238" spans="1:8" x14ac:dyDescent="0.2">
      <c r="A3238" s="11">
        <f t="shared" si="153"/>
        <v>3237</v>
      </c>
      <c r="B3238" s="6" t="str">
        <f>IF(A3238="","",VLOOKUP($A3238,超越经验表!$A:$B,2,))</f>
        <v>29.09万亿</v>
      </c>
      <c r="C3238" s="6">
        <f>IF(A3238="","",VLOOKUP($A3238,超越经验表!$A:$C,3,))</f>
        <v>29088000000000</v>
      </c>
      <c r="D3238" s="6">
        <f>IF(A3238="","",VLOOKUP($A3238,超越经验表!$A:$D,4,))</f>
        <v>2</v>
      </c>
      <c r="E3238" s="6" t="str">
        <f t="shared" si="151"/>
        <v>4.52万兆</v>
      </c>
      <c r="F3238" s="6">
        <f>IF(A3238="","",VLOOKUP($A3238,超越经验表!$A:$F,6,)-VLOOKUP($A$3-1,超越经验表!$A:$F,6,))</f>
        <v>4.5170481370387048E+16</v>
      </c>
      <c r="G3238" s="6">
        <f>IF(A3238="","",VLOOKUP($A3238,超越经验表!$A:$G,7,)-VLOOKUP($A$3-1,超越经验表!$A:$G,7,))</f>
        <v>4973</v>
      </c>
      <c r="H3238" s="6">
        <f t="shared" si="152"/>
        <v>3237</v>
      </c>
    </row>
    <row r="3239" spans="1:8" x14ac:dyDescent="0.2">
      <c r="A3239" s="5">
        <f t="shared" si="153"/>
        <v>3238</v>
      </c>
      <c r="B3239" s="5" t="str">
        <f>IF(A3239="","",VLOOKUP($A3239,超越经验表!$A:$B,2,))</f>
        <v>29.1万亿</v>
      </c>
      <c r="C3239" s="5">
        <f>IF(A3239="","",VLOOKUP($A3239,超越经验表!$A:$C,3,))</f>
        <v>29096000000000</v>
      </c>
      <c r="D3239" s="5">
        <f>IF(A3239="","",VLOOKUP($A3239,超越经验表!$A:$D,4,))</f>
        <v>2</v>
      </c>
      <c r="E3239" s="5" t="str">
        <f t="shared" si="151"/>
        <v>4.52万兆</v>
      </c>
      <c r="F3239" s="5">
        <f>IF(A3239="","",VLOOKUP($A3239,超越经验表!$A:$F,6,)-VLOOKUP($A$3-1,超越经验表!$A:$F,6,))</f>
        <v>4.5199569370387048E+16</v>
      </c>
      <c r="G3239" s="5">
        <f>IF(A3239="","",VLOOKUP($A3239,超越经验表!$A:$G,7,)-VLOOKUP($A$3-1,超越经验表!$A:$G,7,))</f>
        <v>4975</v>
      </c>
      <c r="H3239" s="5">
        <f t="shared" si="152"/>
        <v>3238</v>
      </c>
    </row>
    <row r="3240" spans="1:8" x14ac:dyDescent="0.2">
      <c r="A3240" s="11">
        <f t="shared" si="153"/>
        <v>3239</v>
      </c>
      <c r="B3240" s="6" t="str">
        <f>IF(A3240="","",VLOOKUP($A3240,超越经验表!$A:$B,2,))</f>
        <v>29.1万亿</v>
      </c>
      <c r="C3240" s="6">
        <f>IF(A3240="","",VLOOKUP($A3240,超越经验表!$A:$C,3,))</f>
        <v>29104000000000</v>
      </c>
      <c r="D3240" s="6">
        <f>IF(A3240="","",VLOOKUP($A3240,超越经验表!$A:$D,4,))</f>
        <v>2</v>
      </c>
      <c r="E3240" s="6" t="str">
        <f t="shared" si="151"/>
        <v>4.52万兆</v>
      </c>
      <c r="F3240" s="6">
        <f>IF(A3240="","",VLOOKUP($A3240,超越经验表!$A:$F,6,)-VLOOKUP($A$3-1,超越经验表!$A:$F,6,))</f>
        <v>4.5228665370387048E+16</v>
      </c>
      <c r="G3240" s="6">
        <f>IF(A3240="","",VLOOKUP($A3240,超越经验表!$A:$G,7,)-VLOOKUP($A$3-1,超越经验表!$A:$G,7,))</f>
        <v>4977</v>
      </c>
      <c r="H3240" s="6">
        <f t="shared" si="152"/>
        <v>3239</v>
      </c>
    </row>
    <row r="3241" spans="1:8" x14ac:dyDescent="0.2">
      <c r="A3241" s="5">
        <f t="shared" si="153"/>
        <v>3240</v>
      </c>
      <c r="B3241" s="5" t="str">
        <f>IF(A3241="","",VLOOKUP($A3241,超越经验表!$A:$B,2,))</f>
        <v>29.11万亿</v>
      </c>
      <c r="C3241" s="5">
        <f>IF(A3241="","",VLOOKUP($A3241,超越经验表!$A:$C,3,))</f>
        <v>29112000000000</v>
      </c>
      <c r="D3241" s="5">
        <f>IF(A3241="","",VLOOKUP($A3241,超越经验表!$A:$D,4,))</f>
        <v>2</v>
      </c>
      <c r="E3241" s="5" t="str">
        <f t="shared" si="151"/>
        <v>4.53万兆</v>
      </c>
      <c r="F3241" s="5">
        <f>IF(A3241="","",VLOOKUP($A3241,超越经验表!$A:$F,6,)-VLOOKUP($A$3-1,超越经验表!$A:$F,6,))</f>
        <v>4.5257769370387048E+16</v>
      </c>
      <c r="G3241" s="5">
        <f>IF(A3241="","",VLOOKUP($A3241,超越经验表!$A:$G,7,)-VLOOKUP($A$3-1,超越经验表!$A:$G,7,))</f>
        <v>4979</v>
      </c>
      <c r="H3241" s="5">
        <f t="shared" si="152"/>
        <v>3240</v>
      </c>
    </row>
    <row r="3242" spans="1:8" x14ac:dyDescent="0.2">
      <c r="A3242" s="11">
        <f t="shared" si="153"/>
        <v>3241</v>
      </c>
      <c r="B3242" s="6" t="str">
        <f>IF(A3242="","",VLOOKUP($A3242,超越经验表!$A:$B,2,))</f>
        <v>29.12万亿</v>
      </c>
      <c r="C3242" s="6">
        <f>IF(A3242="","",VLOOKUP($A3242,超越经验表!$A:$C,3,))</f>
        <v>29120000000000</v>
      </c>
      <c r="D3242" s="6">
        <f>IF(A3242="","",VLOOKUP($A3242,超越经验表!$A:$D,4,))</f>
        <v>2</v>
      </c>
      <c r="E3242" s="6" t="str">
        <f t="shared" si="151"/>
        <v>4.53万兆</v>
      </c>
      <c r="F3242" s="6">
        <f>IF(A3242="","",VLOOKUP($A3242,超越经验表!$A:$F,6,)-VLOOKUP($A$3-1,超越经验表!$A:$F,6,))</f>
        <v>4.5286881370387048E+16</v>
      </c>
      <c r="G3242" s="6">
        <f>IF(A3242="","",VLOOKUP($A3242,超越经验表!$A:$G,7,)-VLOOKUP($A$3-1,超越经验表!$A:$G,7,))</f>
        <v>4981</v>
      </c>
      <c r="H3242" s="6">
        <f t="shared" si="152"/>
        <v>3241</v>
      </c>
    </row>
    <row r="3243" spans="1:8" x14ac:dyDescent="0.2">
      <c r="A3243" s="5">
        <f t="shared" si="153"/>
        <v>3242</v>
      </c>
      <c r="B3243" s="5" t="str">
        <f>IF(A3243="","",VLOOKUP($A3243,超越经验表!$A:$B,2,))</f>
        <v>29.13万亿</v>
      </c>
      <c r="C3243" s="5">
        <f>IF(A3243="","",VLOOKUP($A3243,超越经验表!$A:$C,3,))</f>
        <v>29128000000000</v>
      </c>
      <c r="D3243" s="5">
        <f>IF(A3243="","",VLOOKUP($A3243,超越经验表!$A:$D,4,))</f>
        <v>2</v>
      </c>
      <c r="E3243" s="5" t="str">
        <f t="shared" si="151"/>
        <v>4.53万兆</v>
      </c>
      <c r="F3243" s="5">
        <f>IF(A3243="","",VLOOKUP($A3243,超越经验表!$A:$F,6,)-VLOOKUP($A$3-1,超越经验表!$A:$F,6,))</f>
        <v>4.5316001370387048E+16</v>
      </c>
      <c r="G3243" s="5">
        <f>IF(A3243="","",VLOOKUP($A3243,超越经验表!$A:$G,7,)-VLOOKUP($A$3-1,超越经验表!$A:$G,7,))</f>
        <v>4983</v>
      </c>
      <c r="H3243" s="5">
        <f t="shared" si="152"/>
        <v>3242</v>
      </c>
    </row>
    <row r="3244" spans="1:8" x14ac:dyDescent="0.2">
      <c r="A3244" s="11">
        <f t="shared" si="153"/>
        <v>3243</v>
      </c>
      <c r="B3244" s="6" t="str">
        <f>IF(A3244="","",VLOOKUP($A3244,超越经验表!$A:$B,2,))</f>
        <v>29.14万亿</v>
      </c>
      <c r="C3244" s="6">
        <f>IF(A3244="","",VLOOKUP($A3244,超越经验表!$A:$C,3,))</f>
        <v>29136000000000</v>
      </c>
      <c r="D3244" s="6">
        <f>IF(A3244="","",VLOOKUP($A3244,超越经验表!$A:$D,4,))</f>
        <v>2</v>
      </c>
      <c r="E3244" s="6" t="str">
        <f t="shared" si="151"/>
        <v>4.53万兆</v>
      </c>
      <c r="F3244" s="6">
        <f>IF(A3244="","",VLOOKUP($A3244,超越经验表!$A:$F,6,)-VLOOKUP($A$3-1,超越经验表!$A:$F,6,))</f>
        <v>4.5345129370387048E+16</v>
      </c>
      <c r="G3244" s="6">
        <f>IF(A3244="","",VLOOKUP($A3244,超越经验表!$A:$G,7,)-VLOOKUP($A$3-1,超越经验表!$A:$G,7,))</f>
        <v>4985</v>
      </c>
      <c r="H3244" s="6">
        <f t="shared" si="152"/>
        <v>3243</v>
      </c>
    </row>
    <row r="3245" spans="1:8" x14ac:dyDescent="0.2">
      <c r="A3245" s="5">
        <f t="shared" si="153"/>
        <v>3244</v>
      </c>
      <c r="B3245" s="5" t="str">
        <f>IF(A3245="","",VLOOKUP($A3245,超越经验表!$A:$B,2,))</f>
        <v>29.14万亿</v>
      </c>
      <c r="C3245" s="5">
        <f>IF(A3245="","",VLOOKUP($A3245,超越经验表!$A:$C,3,))</f>
        <v>29144000000000</v>
      </c>
      <c r="D3245" s="5">
        <f>IF(A3245="","",VLOOKUP($A3245,超越经验表!$A:$D,4,))</f>
        <v>2</v>
      </c>
      <c r="E3245" s="5" t="str">
        <f t="shared" si="151"/>
        <v>4.54万兆</v>
      </c>
      <c r="F3245" s="5">
        <f>IF(A3245="","",VLOOKUP($A3245,超越经验表!$A:$F,6,)-VLOOKUP($A$3-1,超越经验表!$A:$F,6,))</f>
        <v>4.5374265370387048E+16</v>
      </c>
      <c r="G3245" s="5">
        <f>IF(A3245="","",VLOOKUP($A3245,超越经验表!$A:$G,7,)-VLOOKUP($A$3-1,超越经验表!$A:$G,7,))</f>
        <v>4987</v>
      </c>
      <c r="H3245" s="5">
        <f t="shared" si="152"/>
        <v>3244</v>
      </c>
    </row>
    <row r="3246" spans="1:8" x14ac:dyDescent="0.2">
      <c r="A3246" s="11">
        <f t="shared" si="153"/>
        <v>3245</v>
      </c>
      <c r="B3246" s="6" t="str">
        <f>IF(A3246="","",VLOOKUP($A3246,超越经验表!$A:$B,2,))</f>
        <v>29.15万亿</v>
      </c>
      <c r="C3246" s="6">
        <f>IF(A3246="","",VLOOKUP($A3246,超越经验表!$A:$C,3,))</f>
        <v>29152000000000</v>
      </c>
      <c r="D3246" s="6">
        <f>IF(A3246="","",VLOOKUP($A3246,超越经验表!$A:$D,4,))</f>
        <v>2</v>
      </c>
      <c r="E3246" s="6" t="str">
        <f t="shared" si="151"/>
        <v>4.54万兆</v>
      </c>
      <c r="F3246" s="6">
        <f>IF(A3246="","",VLOOKUP($A3246,超越经验表!$A:$F,6,)-VLOOKUP($A$3-1,超越经验表!$A:$F,6,))</f>
        <v>4.5403409370387048E+16</v>
      </c>
      <c r="G3246" s="6">
        <f>IF(A3246="","",VLOOKUP($A3246,超越经验表!$A:$G,7,)-VLOOKUP($A$3-1,超越经验表!$A:$G,7,))</f>
        <v>4989</v>
      </c>
      <c r="H3246" s="6">
        <f t="shared" si="152"/>
        <v>3245</v>
      </c>
    </row>
    <row r="3247" spans="1:8" x14ac:dyDescent="0.2">
      <c r="A3247" s="5">
        <f t="shared" si="153"/>
        <v>3246</v>
      </c>
      <c r="B3247" s="5" t="str">
        <f>IF(A3247="","",VLOOKUP($A3247,超越经验表!$A:$B,2,))</f>
        <v>29.16万亿</v>
      </c>
      <c r="C3247" s="5">
        <f>IF(A3247="","",VLOOKUP($A3247,超越经验表!$A:$C,3,))</f>
        <v>29160000000000</v>
      </c>
      <c r="D3247" s="5">
        <f>IF(A3247="","",VLOOKUP($A3247,超越经验表!$A:$D,4,))</f>
        <v>2</v>
      </c>
      <c r="E3247" s="5" t="str">
        <f t="shared" si="151"/>
        <v>4.54万兆</v>
      </c>
      <c r="F3247" s="5">
        <f>IF(A3247="","",VLOOKUP($A3247,超越经验表!$A:$F,6,)-VLOOKUP($A$3-1,超越经验表!$A:$F,6,))</f>
        <v>4.5432561370387048E+16</v>
      </c>
      <c r="G3247" s="5">
        <f>IF(A3247="","",VLOOKUP($A3247,超越经验表!$A:$G,7,)-VLOOKUP($A$3-1,超越经验表!$A:$G,7,))</f>
        <v>4991</v>
      </c>
      <c r="H3247" s="5">
        <f t="shared" si="152"/>
        <v>3246</v>
      </c>
    </row>
    <row r="3248" spans="1:8" x14ac:dyDescent="0.2">
      <c r="A3248" s="11">
        <f t="shared" si="153"/>
        <v>3247</v>
      </c>
      <c r="B3248" s="6" t="str">
        <f>IF(A3248="","",VLOOKUP($A3248,超越经验表!$A:$B,2,))</f>
        <v>29.17万亿</v>
      </c>
      <c r="C3248" s="6">
        <f>IF(A3248="","",VLOOKUP($A3248,超越经验表!$A:$C,3,))</f>
        <v>29168000000000</v>
      </c>
      <c r="D3248" s="6">
        <f>IF(A3248="","",VLOOKUP($A3248,超越经验表!$A:$D,4,))</f>
        <v>2</v>
      </c>
      <c r="E3248" s="6" t="str">
        <f t="shared" si="151"/>
        <v>4.55万兆</v>
      </c>
      <c r="F3248" s="6">
        <f>IF(A3248="","",VLOOKUP($A3248,超越经验表!$A:$F,6,)-VLOOKUP($A$3-1,超越经验表!$A:$F,6,))</f>
        <v>4.5461721370387048E+16</v>
      </c>
      <c r="G3248" s="6">
        <f>IF(A3248="","",VLOOKUP($A3248,超越经验表!$A:$G,7,)-VLOOKUP($A$3-1,超越经验表!$A:$G,7,))</f>
        <v>4993</v>
      </c>
      <c r="H3248" s="6">
        <f t="shared" si="152"/>
        <v>3247</v>
      </c>
    </row>
    <row r="3249" spans="1:8" x14ac:dyDescent="0.2">
      <c r="A3249" s="5">
        <f t="shared" si="153"/>
        <v>3248</v>
      </c>
      <c r="B3249" s="5" t="str">
        <f>IF(A3249="","",VLOOKUP($A3249,超越经验表!$A:$B,2,))</f>
        <v>29.18万亿</v>
      </c>
      <c r="C3249" s="5">
        <f>IF(A3249="","",VLOOKUP($A3249,超越经验表!$A:$C,3,))</f>
        <v>29176000000000</v>
      </c>
      <c r="D3249" s="5">
        <f>IF(A3249="","",VLOOKUP($A3249,超越经验表!$A:$D,4,))</f>
        <v>2</v>
      </c>
      <c r="E3249" s="5" t="str">
        <f t="shared" si="151"/>
        <v>4.55万兆</v>
      </c>
      <c r="F3249" s="5">
        <f>IF(A3249="","",VLOOKUP($A3249,超越经验表!$A:$F,6,)-VLOOKUP($A$3-1,超越经验表!$A:$F,6,))</f>
        <v>4.5490889370387048E+16</v>
      </c>
      <c r="G3249" s="5">
        <f>IF(A3249="","",VLOOKUP($A3249,超越经验表!$A:$G,7,)-VLOOKUP($A$3-1,超越经验表!$A:$G,7,))</f>
        <v>4995</v>
      </c>
      <c r="H3249" s="5">
        <f t="shared" si="152"/>
        <v>3248</v>
      </c>
    </row>
    <row r="3250" spans="1:8" x14ac:dyDescent="0.2">
      <c r="A3250" s="11">
        <f t="shared" si="153"/>
        <v>3249</v>
      </c>
      <c r="B3250" s="6" t="str">
        <f>IF(A3250="","",VLOOKUP($A3250,超越经验表!$A:$B,2,))</f>
        <v>29.18万亿</v>
      </c>
      <c r="C3250" s="6">
        <f>IF(A3250="","",VLOOKUP($A3250,超越经验表!$A:$C,3,))</f>
        <v>29184000000000</v>
      </c>
      <c r="D3250" s="6">
        <f>IF(A3250="","",VLOOKUP($A3250,超越经验表!$A:$D,4,))</f>
        <v>2</v>
      </c>
      <c r="E3250" s="6" t="str">
        <f t="shared" si="151"/>
        <v>4.55万兆</v>
      </c>
      <c r="F3250" s="6">
        <f>IF(A3250="","",VLOOKUP($A3250,超越经验表!$A:$F,6,)-VLOOKUP($A$3-1,超越经验表!$A:$F,6,))</f>
        <v>4.5520065370387048E+16</v>
      </c>
      <c r="G3250" s="6">
        <f>IF(A3250="","",VLOOKUP($A3250,超越经验表!$A:$G,7,)-VLOOKUP($A$3-1,超越经验表!$A:$G,7,))</f>
        <v>4997</v>
      </c>
      <c r="H3250" s="6">
        <f t="shared" si="152"/>
        <v>3249</v>
      </c>
    </row>
    <row r="3251" spans="1:8" x14ac:dyDescent="0.2">
      <c r="A3251" s="5">
        <f t="shared" si="153"/>
        <v>3250</v>
      </c>
      <c r="B3251" s="5" t="str">
        <f>IF(A3251="","",VLOOKUP($A3251,超越经验表!$A:$B,2,))</f>
        <v>29.19万亿</v>
      </c>
      <c r="C3251" s="5">
        <f>IF(A3251="","",VLOOKUP($A3251,超越经验表!$A:$C,3,))</f>
        <v>29192000000000</v>
      </c>
      <c r="D3251" s="5">
        <f>IF(A3251="","",VLOOKUP($A3251,超越经验表!$A:$D,4,))</f>
        <v>2</v>
      </c>
      <c r="E3251" s="5" t="str">
        <f t="shared" si="151"/>
        <v>4.55万兆</v>
      </c>
      <c r="F3251" s="5">
        <f>IF(A3251="","",VLOOKUP($A3251,超越经验表!$A:$F,6,)-VLOOKUP($A$3-1,超越经验表!$A:$F,6,))</f>
        <v>4.5549249370387048E+16</v>
      </c>
      <c r="G3251" s="5">
        <f>IF(A3251="","",VLOOKUP($A3251,超越经验表!$A:$G,7,)-VLOOKUP($A$3-1,超越经验表!$A:$G,7,))</f>
        <v>4999</v>
      </c>
      <c r="H3251" s="5">
        <f t="shared" si="152"/>
        <v>3250</v>
      </c>
    </row>
    <row r="3252" spans="1:8" x14ac:dyDescent="0.2">
      <c r="A3252" s="11">
        <f t="shared" si="153"/>
        <v>3251</v>
      </c>
      <c r="B3252" s="6" t="str">
        <f>IF(A3252="","",VLOOKUP($A3252,超越经验表!$A:$B,2,))</f>
        <v>29.2万亿</v>
      </c>
      <c r="C3252" s="6">
        <f>IF(A3252="","",VLOOKUP($A3252,超越经验表!$A:$C,3,))</f>
        <v>29200000000000</v>
      </c>
      <c r="D3252" s="6">
        <f>IF(A3252="","",VLOOKUP($A3252,超越经验表!$A:$D,4,))</f>
        <v>2</v>
      </c>
      <c r="E3252" s="6" t="str">
        <f t="shared" si="151"/>
        <v>4.56万兆</v>
      </c>
      <c r="F3252" s="6">
        <f>IF(A3252="","",VLOOKUP($A3252,超越经验表!$A:$F,6,)-VLOOKUP($A$3-1,超越经验表!$A:$F,6,))</f>
        <v>4.5578441370387048E+16</v>
      </c>
      <c r="G3252" s="6">
        <f>IF(A3252="","",VLOOKUP($A3252,超越经验表!$A:$G,7,)-VLOOKUP($A$3-1,超越经验表!$A:$G,7,))</f>
        <v>5001</v>
      </c>
      <c r="H3252" s="6">
        <f t="shared" si="152"/>
        <v>3251</v>
      </c>
    </row>
    <row r="3253" spans="1:8" x14ac:dyDescent="0.2">
      <c r="A3253" s="5">
        <f t="shared" si="153"/>
        <v>3252</v>
      </c>
      <c r="B3253" s="5" t="str">
        <f>IF(A3253="","",VLOOKUP($A3253,超越经验表!$A:$B,2,))</f>
        <v>29.21万亿</v>
      </c>
      <c r="C3253" s="5">
        <f>IF(A3253="","",VLOOKUP($A3253,超越经验表!$A:$C,3,))</f>
        <v>29208000000000</v>
      </c>
      <c r="D3253" s="5">
        <f>IF(A3253="","",VLOOKUP($A3253,超越经验表!$A:$D,4,))</f>
        <v>2</v>
      </c>
      <c r="E3253" s="5" t="str">
        <f t="shared" si="151"/>
        <v>4.56万兆</v>
      </c>
      <c r="F3253" s="5">
        <f>IF(A3253="","",VLOOKUP($A3253,超越经验表!$A:$F,6,)-VLOOKUP($A$3-1,超越经验表!$A:$F,6,))</f>
        <v>4.5607641370387048E+16</v>
      </c>
      <c r="G3253" s="5">
        <f>IF(A3253="","",VLOOKUP($A3253,超越经验表!$A:$G,7,)-VLOOKUP($A$3-1,超越经验表!$A:$G,7,))</f>
        <v>5003</v>
      </c>
      <c r="H3253" s="5">
        <f t="shared" si="152"/>
        <v>3252</v>
      </c>
    </row>
    <row r="3254" spans="1:8" x14ac:dyDescent="0.2">
      <c r="A3254" s="11">
        <f t="shared" si="153"/>
        <v>3253</v>
      </c>
      <c r="B3254" s="6" t="str">
        <f>IF(A3254="","",VLOOKUP($A3254,超越经验表!$A:$B,2,))</f>
        <v>29.22万亿</v>
      </c>
      <c r="C3254" s="6">
        <f>IF(A3254="","",VLOOKUP($A3254,超越经验表!$A:$C,3,))</f>
        <v>29216000000000</v>
      </c>
      <c r="D3254" s="6">
        <f>IF(A3254="","",VLOOKUP($A3254,超越经验表!$A:$D,4,))</f>
        <v>2</v>
      </c>
      <c r="E3254" s="6" t="str">
        <f t="shared" si="151"/>
        <v>4.56万兆</v>
      </c>
      <c r="F3254" s="6">
        <f>IF(A3254="","",VLOOKUP($A3254,超越经验表!$A:$F,6,)-VLOOKUP($A$3-1,超越经验表!$A:$F,6,))</f>
        <v>4.5636849370387048E+16</v>
      </c>
      <c r="G3254" s="6">
        <f>IF(A3254="","",VLOOKUP($A3254,超越经验表!$A:$G,7,)-VLOOKUP($A$3-1,超越经验表!$A:$G,7,))</f>
        <v>5005</v>
      </c>
      <c r="H3254" s="6">
        <f t="shared" si="152"/>
        <v>3253</v>
      </c>
    </row>
    <row r="3255" spans="1:8" x14ac:dyDescent="0.2">
      <c r="A3255" s="5">
        <f t="shared" si="153"/>
        <v>3254</v>
      </c>
      <c r="B3255" s="5" t="str">
        <f>IF(A3255="","",VLOOKUP($A3255,超越经验表!$A:$B,2,))</f>
        <v>29.22万亿</v>
      </c>
      <c r="C3255" s="5">
        <f>IF(A3255="","",VLOOKUP($A3255,超越经验表!$A:$C,3,))</f>
        <v>29224000000000</v>
      </c>
      <c r="D3255" s="5">
        <f>IF(A3255="","",VLOOKUP($A3255,超越经验表!$A:$D,4,))</f>
        <v>2</v>
      </c>
      <c r="E3255" s="5" t="str">
        <f t="shared" si="151"/>
        <v>4.57万兆</v>
      </c>
      <c r="F3255" s="5">
        <f>IF(A3255="","",VLOOKUP($A3255,超越经验表!$A:$F,6,)-VLOOKUP($A$3-1,超越经验表!$A:$F,6,))</f>
        <v>4.5666065370387048E+16</v>
      </c>
      <c r="G3255" s="5">
        <f>IF(A3255="","",VLOOKUP($A3255,超越经验表!$A:$G,7,)-VLOOKUP($A$3-1,超越经验表!$A:$G,7,))</f>
        <v>5007</v>
      </c>
      <c r="H3255" s="5">
        <f t="shared" si="152"/>
        <v>3254</v>
      </c>
    </row>
    <row r="3256" spans="1:8" x14ac:dyDescent="0.2">
      <c r="A3256" s="11">
        <f t="shared" si="153"/>
        <v>3255</v>
      </c>
      <c r="B3256" s="6" t="str">
        <f>IF(A3256="","",VLOOKUP($A3256,超越经验表!$A:$B,2,))</f>
        <v>29.23万亿</v>
      </c>
      <c r="C3256" s="6">
        <f>IF(A3256="","",VLOOKUP($A3256,超越经验表!$A:$C,3,))</f>
        <v>29232000000000</v>
      </c>
      <c r="D3256" s="6">
        <f>IF(A3256="","",VLOOKUP($A3256,超越经验表!$A:$D,4,))</f>
        <v>2</v>
      </c>
      <c r="E3256" s="6" t="str">
        <f t="shared" si="151"/>
        <v>4.57万兆</v>
      </c>
      <c r="F3256" s="6">
        <f>IF(A3256="","",VLOOKUP($A3256,超越经验表!$A:$F,6,)-VLOOKUP($A$3-1,超越经验表!$A:$F,6,))</f>
        <v>4.5695289370387048E+16</v>
      </c>
      <c r="G3256" s="6">
        <f>IF(A3256="","",VLOOKUP($A3256,超越经验表!$A:$G,7,)-VLOOKUP($A$3-1,超越经验表!$A:$G,7,))</f>
        <v>5009</v>
      </c>
      <c r="H3256" s="6">
        <f t="shared" si="152"/>
        <v>3255</v>
      </c>
    </row>
    <row r="3257" spans="1:8" x14ac:dyDescent="0.2">
      <c r="A3257" s="5">
        <f t="shared" si="153"/>
        <v>3256</v>
      </c>
      <c r="B3257" s="5" t="str">
        <f>IF(A3257="","",VLOOKUP($A3257,超越经验表!$A:$B,2,))</f>
        <v>29.24万亿</v>
      </c>
      <c r="C3257" s="5">
        <f>IF(A3257="","",VLOOKUP($A3257,超越经验表!$A:$C,3,))</f>
        <v>29240000000000</v>
      </c>
      <c r="D3257" s="5">
        <f>IF(A3257="","",VLOOKUP($A3257,超越经验表!$A:$D,4,))</f>
        <v>2</v>
      </c>
      <c r="E3257" s="5" t="str">
        <f t="shared" si="151"/>
        <v>4.57万兆</v>
      </c>
      <c r="F3257" s="5">
        <f>IF(A3257="","",VLOOKUP($A3257,超越经验表!$A:$F,6,)-VLOOKUP($A$3-1,超越经验表!$A:$F,6,))</f>
        <v>4.5724521370387048E+16</v>
      </c>
      <c r="G3257" s="5">
        <f>IF(A3257="","",VLOOKUP($A3257,超越经验表!$A:$G,7,)-VLOOKUP($A$3-1,超越经验表!$A:$G,7,))</f>
        <v>5011</v>
      </c>
      <c r="H3257" s="5">
        <f t="shared" si="152"/>
        <v>3256</v>
      </c>
    </row>
    <row r="3258" spans="1:8" x14ac:dyDescent="0.2">
      <c r="A3258" s="11">
        <f t="shared" si="153"/>
        <v>3257</v>
      </c>
      <c r="B3258" s="6" t="str">
        <f>IF(A3258="","",VLOOKUP($A3258,超越经验表!$A:$B,2,))</f>
        <v>29.25万亿</v>
      </c>
      <c r="C3258" s="6">
        <f>IF(A3258="","",VLOOKUP($A3258,超越经验表!$A:$C,3,))</f>
        <v>29248000000000</v>
      </c>
      <c r="D3258" s="6">
        <f>IF(A3258="","",VLOOKUP($A3258,超越经验表!$A:$D,4,))</f>
        <v>2</v>
      </c>
      <c r="E3258" s="6" t="str">
        <f t="shared" si="151"/>
        <v>4.58万兆</v>
      </c>
      <c r="F3258" s="6">
        <f>IF(A3258="","",VLOOKUP($A3258,超越经验表!$A:$F,6,)-VLOOKUP($A$3-1,超越经验表!$A:$F,6,))</f>
        <v>4.5753761370387048E+16</v>
      </c>
      <c r="G3258" s="6">
        <f>IF(A3258="","",VLOOKUP($A3258,超越经验表!$A:$G,7,)-VLOOKUP($A$3-1,超越经验表!$A:$G,7,))</f>
        <v>5013</v>
      </c>
      <c r="H3258" s="6">
        <f t="shared" si="152"/>
        <v>3257</v>
      </c>
    </row>
    <row r="3259" spans="1:8" x14ac:dyDescent="0.2">
      <c r="A3259" s="5">
        <f t="shared" si="153"/>
        <v>3258</v>
      </c>
      <c r="B3259" s="5" t="str">
        <f>IF(A3259="","",VLOOKUP($A3259,超越经验表!$A:$B,2,))</f>
        <v>29.26万亿</v>
      </c>
      <c r="C3259" s="5">
        <f>IF(A3259="","",VLOOKUP($A3259,超越经验表!$A:$C,3,))</f>
        <v>29256000000000</v>
      </c>
      <c r="D3259" s="5">
        <f>IF(A3259="","",VLOOKUP($A3259,超越经验表!$A:$D,4,))</f>
        <v>2</v>
      </c>
      <c r="E3259" s="5" t="str">
        <f t="shared" si="151"/>
        <v>4.58万兆</v>
      </c>
      <c r="F3259" s="5">
        <f>IF(A3259="","",VLOOKUP($A3259,超越经验表!$A:$F,6,)-VLOOKUP($A$3-1,超越经验表!$A:$F,6,))</f>
        <v>4.5783009370387048E+16</v>
      </c>
      <c r="G3259" s="5">
        <f>IF(A3259="","",VLOOKUP($A3259,超越经验表!$A:$G,7,)-VLOOKUP($A$3-1,超越经验表!$A:$G,7,))</f>
        <v>5015</v>
      </c>
      <c r="H3259" s="5">
        <f t="shared" si="152"/>
        <v>3258</v>
      </c>
    </row>
    <row r="3260" spans="1:8" x14ac:dyDescent="0.2">
      <c r="A3260" s="11">
        <f t="shared" si="153"/>
        <v>3259</v>
      </c>
      <c r="B3260" s="6" t="str">
        <f>IF(A3260="","",VLOOKUP($A3260,超越经验表!$A:$B,2,))</f>
        <v>29.26万亿</v>
      </c>
      <c r="C3260" s="6">
        <f>IF(A3260="","",VLOOKUP($A3260,超越经验表!$A:$C,3,))</f>
        <v>29264000000000</v>
      </c>
      <c r="D3260" s="6">
        <f>IF(A3260="","",VLOOKUP($A3260,超越经验表!$A:$D,4,))</f>
        <v>2</v>
      </c>
      <c r="E3260" s="6" t="str">
        <f t="shared" si="151"/>
        <v>4.58万兆</v>
      </c>
      <c r="F3260" s="6">
        <f>IF(A3260="","",VLOOKUP($A3260,超越经验表!$A:$F,6,)-VLOOKUP($A$3-1,超越经验表!$A:$F,6,))</f>
        <v>4.5812265370387048E+16</v>
      </c>
      <c r="G3260" s="6">
        <f>IF(A3260="","",VLOOKUP($A3260,超越经验表!$A:$G,7,)-VLOOKUP($A$3-1,超越经验表!$A:$G,7,))</f>
        <v>5017</v>
      </c>
      <c r="H3260" s="6">
        <f t="shared" si="152"/>
        <v>3259</v>
      </c>
    </row>
    <row r="3261" spans="1:8" x14ac:dyDescent="0.2">
      <c r="A3261" s="5">
        <f t="shared" si="153"/>
        <v>3260</v>
      </c>
      <c r="B3261" s="5" t="str">
        <f>IF(A3261="","",VLOOKUP($A3261,超越经验表!$A:$B,2,))</f>
        <v>29.27万亿</v>
      </c>
      <c r="C3261" s="5">
        <f>IF(A3261="","",VLOOKUP($A3261,超越经验表!$A:$C,3,))</f>
        <v>29272000000000</v>
      </c>
      <c r="D3261" s="5">
        <f>IF(A3261="","",VLOOKUP($A3261,超越经验表!$A:$D,4,))</f>
        <v>2</v>
      </c>
      <c r="E3261" s="5" t="str">
        <f t="shared" si="151"/>
        <v>4.58万兆</v>
      </c>
      <c r="F3261" s="5">
        <f>IF(A3261="","",VLOOKUP($A3261,超越经验表!$A:$F,6,)-VLOOKUP($A$3-1,超越经验表!$A:$F,6,))</f>
        <v>4.5841529370387048E+16</v>
      </c>
      <c r="G3261" s="5">
        <f>IF(A3261="","",VLOOKUP($A3261,超越经验表!$A:$G,7,)-VLOOKUP($A$3-1,超越经验表!$A:$G,7,))</f>
        <v>5019</v>
      </c>
      <c r="H3261" s="5">
        <f t="shared" si="152"/>
        <v>3260</v>
      </c>
    </row>
    <row r="3262" spans="1:8" x14ac:dyDescent="0.2">
      <c r="A3262" s="11">
        <f t="shared" si="153"/>
        <v>3261</v>
      </c>
      <c r="B3262" s="6" t="str">
        <f>IF(A3262="","",VLOOKUP($A3262,超越经验表!$A:$B,2,))</f>
        <v>29.28万亿</v>
      </c>
      <c r="C3262" s="6">
        <f>IF(A3262="","",VLOOKUP($A3262,超越经验表!$A:$C,3,))</f>
        <v>29280000000000</v>
      </c>
      <c r="D3262" s="6">
        <f>IF(A3262="","",VLOOKUP($A3262,超越经验表!$A:$D,4,))</f>
        <v>2</v>
      </c>
      <c r="E3262" s="6" t="str">
        <f t="shared" si="151"/>
        <v>4.59万兆</v>
      </c>
      <c r="F3262" s="6">
        <f>IF(A3262="","",VLOOKUP($A3262,超越经验表!$A:$F,6,)-VLOOKUP($A$3-1,超越经验表!$A:$F,6,))</f>
        <v>4.5870801370387048E+16</v>
      </c>
      <c r="G3262" s="6">
        <f>IF(A3262="","",VLOOKUP($A3262,超越经验表!$A:$G,7,)-VLOOKUP($A$3-1,超越经验表!$A:$G,7,))</f>
        <v>5021</v>
      </c>
      <c r="H3262" s="6">
        <f t="shared" si="152"/>
        <v>3261</v>
      </c>
    </row>
    <row r="3263" spans="1:8" x14ac:dyDescent="0.2">
      <c r="A3263" s="5">
        <f t="shared" si="153"/>
        <v>3262</v>
      </c>
      <c r="B3263" s="5" t="str">
        <f>IF(A3263="","",VLOOKUP($A3263,超越经验表!$A:$B,2,))</f>
        <v>29.29万亿</v>
      </c>
      <c r="C3263" s="5">
        <f>IF(A3263="","",VLOOKUP($A3263,超越经验表!$A:$C,3,))</f>
        <v>29288000000000</v>
      </c>
      <c r="D3263" s="5">
        <f>IF(A3263="","",VLOOKUP($A3263,超越经验表!$A:$D,4,))</f>
        <v>2</v>
      </c>
      <c r="E3263" s="5" t="str">
        <f t="shared" si="151"/>
        <v>4.59万兆</v>
      </c>
      <c r="F3263" s="5">
        <f>IF(A3263="","",VLOOKUP($A3263,超越经验表!$A:$F,6,)-VLOOKUP($A$3-1,超越经验表!$A:$F,6,))</f>
        <v>4.5900081370387048E+16</v>
      </c>
      <c r="G3263" s="5">
        <f>IF(A3263="","",VLOOKUP($A3263,超越经验表!$A:$G,7,)-VLOOKUP($A$3-1,超越经验表!$A:$G,7,))</f>
        <v>5023</v>
      </c>
      <c r="H3263" s="5">
        <f t="shared" si="152"/>
        <v>3262</v>
      </c>
    </row>
    <row r="3264" spans="1:8" x14ac:dyDescent="0.2">
      <c r="A3264" s="11">
        <f t="shared" si="153"/>
        <v>3263</v>
      </c>
      <c r="B3264" s="6" t="str">
        <f>IF(A3264="","",VLOOKUP($A3264,超越经验表!$A:$B,2,))</f>
        <v>29.3万亿</v>
      </c>
      <c r="C3264" s="6">
        <f>IF(A3264="","",VLOOKUP($A3264,超越经验表!$A:$C,3,))</f>
        <v>29296000000000</v>
      </c>
      <c r="D3264" s="6">
        <f>IF(A3264="","",VLOOKUP($A3264,超越经验表!$A:$D,4,))</f>
        <v>2</v>
      </c>
      <c r="E3264" s="6" t="str">
        <f t="shared" si="151"/>
        <v>4.59万兆</v>
      </c>
      <c r="F3264" s="6">
        <f>IF(A3264="","",VLOOKUP($A3264,超越经验表!$A:$F,6,)-VLOOKUP($A$3-1,超越经验表!$A:$F,6,))</f>
        <v>4.5929369370387048E+16</v>
      </c>
      <c r="G3264" s="6">
        <f>IF(A3264="","",VLOOKUP($A3264,超越经验表!$A:$G,7,)-VLOOKUP($A$3-1,超越经验表!$A:$G,7,))</f>
        <v>5025</v>
      </c>
      <c r="H3264" s="6">
        <f t="shared" si="152"/>
        <v>3263</v>
      </c>
    </row>
    <row r="3265" spans="1:8" x14ac:dyDescent="0.2">
      <c r="A3265" s="5">
        <f t="shared" si="153"/>
        <v>3264</v>
      </c>
      <c r="B3265" s="5" t="str">
        <f>IF(A3265="","",VLOOKUP($A3265,超越经验表!$A:$B,2,))</f>
        <v>29.3万亿</v>
      </c>
      <c r="C3265" s="5">
        <f>IF(A3265="","",VLOOKUP($A3265,超越经验表!$A:$C,3,))</f>
        <v>29304000000000</v>
      </c>
      <c r="D3265" s="5">
        <f>IF(A3265="","",VLOOKUP($A3265,超越经验表!$A:$D,4,))</f>
        <v>2</v>
      </c>
      <c r="E3265" s="5" t="str">
        <f t="shared" si="151"/>
        <v>4.6万兆</v>
      </c>
      <c r="F3265" s="5">
        <f>IF(A3265="","",VLOOKUP($A3265,超越经验表!$A:$F,6,)-VLOOKUP($A$3-1,超越经验表!$A:$F,6,))</f>
        <v>4.5958665370387048E+16</v>
      </c>
      <c r="G3265" s="5">
        <f>IF(A3265="","",VLOOKUP($A3265,超越经验表!$A:$G,7,)-VLOOKUP($A$3-1,超越经验表!$A:$G,7,))</f>
        <v>5027</v>
      </c>
      <c r="H3265" s="5">
        <f t="shared" si="152"/>
        <v>3264</v>
      </c>
    </row>
    <row r="3266" spans="1:8" x14ac:dyDescent="0.2">
      <c r="A3266" s="11">
        <f t="shared" si="153"/>
        <v>3265</v>
      </c>
      <c r="B3266" s="6" t="str">
        <f>IF(A3266="","",VLOOKUP($A3266,超越经验表!$A:$B,2,))</f>
        <v>29.31万亿</v>
      </c>
      <c r="C3266" s="6">
        <f>IF(A3266="","",VLOOKUP($A3266,超越经验表!$A:$C,3,))</f>
        <v>29312000000000</v>
      </c>
      <c r="D3266" s="6">
        <f>IF(A3266="","",VLOOKUP($A3266,超越经验表!$A:$D,4,))</f>
        <v>2</v>
      </c>
      <c r="E3266" s="6" t="str">
        <f t="shared" si="151"/>
        <v>4.6万兆</v>
      </c>
      <c r="F3266" s="6">
        <f>IF(A3266="","",VLOOKUP($A3266,超越经验表!$A:$F,6,)-VLOOKUP($A$3-1,超越经验表!$A:$F,6,))</f>
        <v>4.5987969370387048E+16</v>
      </c>
      <c r="G3266" s="6">
        <f>IF(A3266="","",VLOOKUP($A3266,超越经验表!$A:$G,7,)-VLOOKUP($A$3-1,超越经验表!$A:$G,7,))</f>
        <v>5029</v>
      </c>
      <c r="H3266" s="6">
        <f t="shared" si="152"/>
        <v>3265</v>
      </c>
    </row>
    <row r="3267" spans="1:8" x14ac:dyDescent="0.2">
      <c r="A3267" s="5">
        <f t="shared" si="153"/>
        <v>3266</v>
      </c>
      <c r="B3267" s="5" t="str">
        <f>IF(A3267="","",VLOOKUP($A3267,超越经验表!$A:$B,2,))</f>
        <v>29.32万亿</v>
      </c>
      <c r="C3267" s="5">
        <f>IF(A3267="","",VLOOKUP($A3267,超越经验表!$A:$C,3,))</f>
        <v>29320000000000</v>
      </c>
      <c r="D3267" s="5">
        <f>IF(A3267="","",VLOOKUP($A3267,超越经验表!$A:$D,4,))</f>
        <v>2</v>
      </c>
      <c r="E3267" s="5" t="str">
        <f t="shared" si="151"/>
        <v>4.6万兆</v>
      </c>
      <c r="F3267" s="5">
        <f>IF(A3267="","",VLOOKUP($A3267,超越经验表!$A:$F,6,)-VLOOKUP($A$3-1,超越经验表!$A:$F,6,))</f>
        <v>4.6017281370387048E+16</v>
      </c>
      <c r="G3267" s="5">
        <f>IF(A3267="","",VLOOKUP($A3267,超越经验表!$A:$G,7,)-VLOOKUP($A$3-1,超越经验表!$A:$G,7,))</f>
        <v>5031</v>
      </c>
      <c r="H3267" s="5">
        <f t="shared" si="152"/>
        <v>3266</v>
      </c>
    </row>
    <row r="3268" spans="1:8" x14ac:dyDescent="0.2">
      <c r="A3268" s="11">
        <f t="shared" si="153"/>
        <v>3267</v>
      </c>
      <c r="B3268" s="6" t="str">
        <f>IF(A3268="","",VLOOKUP($A3268,超越经验表!$A:$B,2,))</f>
        <v>29.33万亿</v>
      </c>
      <c r="C3268" s="6">
        <f>IF(A3268="","",VLOOKUP($A3268,超越经验表!$A:$C,3,))</f>
        <v>29328000000000</v>
      </c>
      <c r="D3268" s="6">
        <f>IF(A3268="","",VLOOKUP($A3268,超越经验表!$A:$D,4,))</f>
        <v>2</v>
      </c>
      <c r="E3268" s="6" t="str">
        <f t="shared" si="151"/>
        <v>4.6万兆</v>
      </c>
      <c r="F3268" s="6">
        <f>IF(A3268="","",VLOOKUP($A3268,超越经验表!$A:$F,6,)-VLOOKUP($A$3-1,超越经验表!$A:$F,6,))</f>
        <v>4.6046601370387048E+16</v>
      </c>
      <c r="G3268" s="6">
        <f>IF(A3268="","",VLOOKUP($A3268,超越经验表!$A:$G,7,)-VLOOKUP($A$3-1,超越经验表!$A:$G,7,))</f>
        <v>5033</v>
      </c>
      <c r="H3268" s="6">
        <f t="shared" si="152"/>
        <v>3267</v>
      </c>
    </row>
    <row r="3269" spans="1:8" x14ac:dyDescent="0.2">
      <c r="A3269" s="5">
        <f t="shared" si="153"/>
        <v>3268</v>
      </c>
      <c r="B3269" s="5" t="str">
        <f>IF(A3269="","",VLOOKUP($A3269,超越经验表!$A:$B,2,))</f>
        <v>29.34万亿</v>
      </c>
      <c r="C3269" s="5">
        <f>IF(A3269="","",VLOOKUP($A3269,超越经验表!$A:$C,3,))</f>
        <v>29336000000000</v>
      </c>
      <c r="D3269" s="5">
        <f>IF(A3269="","",VLOOKUP($A3269,超越经验表!$A:$D,4,))</f>
        <v>2</v>
      </c>
      <c r="E3269" s="5" t="str">
        <f t="shared" ref="E3269:E3332" si="154">IF(A3269="","",IF(F3269&gt;9999999999999990,ROUND(F3269/10000000000000000,2)&amp;"万兆",IF(F3269&gt;999999999999,ROUND(F3269/1000000000000,2)&amp;"万亿",IF(F3269&gt;99999999,ROUND(F3269/100000000,2)&amp;"亿",ROUND(F3269/10000,2)&amp;"万"))))</f>
        <v>4.61万兆</v>
      </c>
      <c r="F3269" s="5">
        <f>IF(A3269="","",VLOOKUP($A3269,超越经验表!$A:$F,6,)-VLOOKUP($A$3-1,超越经验表!$A:$F,6,))</f>
        <v>4.6075929370387048E+16</v>
      </c>
      <c r="G3269" s="5">
        <f>IF(A3269="","",VLOOKUP($A3269,超越经验表!$A:$G,7,)-VLOOKUP($A$3-1,超越经验表!$A:$G,7,))</f>
        <v>5035</v>
      </c>
      <c r="H3269" s="5">
        <f t="shared" ref="H3269:H3332" si="155">A3269</f>
        <v>3268</v>
      </c>
    </row>
    <row r="3270" spans="1:8" x14ac:dyDescent="0.2">
      <c r="A3270" s="11">
        <f t="shared" si="153"/>
        <v>3269</v>
      </c>
      <c r="B3270" s="6" t="str">
        <f>IF(A3270="","",VLOOKUP($A3270,超越经验表!$A:$B,2,))</f>
        <v>29.34万亿</v>
      </c>
      <c r="C3270" s="6">
        <f>IF(A3270="","",VLOOKUP($A3270,超越经验表!$A:$C,3,))</f>
        <v>29344000000000</v>
      </c>
      <c r="D3270" s="6">
        <f>IF(A3270="","",VLOOKUP($A3270,超越经验表!$A:$D,4,))</f>
        <v>2</v>
      </c>
      <c r="E3270" s="6" t="str">
        <f t="shared" si="154"/>
        <v>4.61万兆</v>
      </c>
      <c r="F3270" s="6">
        <f>IF(A3270="","",VLOOKUP($A3270,超越经验表!$A:$F,6,)-VLOOKUP($A$3-1,超越经验表!$A:$F,6,))</f>
        <v>4.6105265370387048E+16</v>
      </c>
      <c r="G3270" s="6">
        <f>IF(A3270="","",VLOOKUP($A3270,超越经验表!$A:$G,7,)-VLOOKUP($A$3-1,超越经验表!$A:$G,7,))</f>
        <v>5037</v>
      </c>
      <c r="H3270" s="6">
        <f t="shared" si="155"/>
        <v>3269</v>
      </c>
    </row>
    <row r="3271" spans="1:8" x14ac:dyDescent="0.2">
      <c r="A3271" s="5">
        <f t="shared" ref="A3271:A3334" si="156">IF(A3270="","",IF(A3270+1&lt;=4000,A3270+1,""))</f>
        <v>3270</v>
      </c>
      <c r="B3271" s="5" t="str">
        <f>IF(A3271="","",VLOOKUP($A3271,超越经验表!$A:$B,2,))</f>
        <v>29.35万亿</v>
      </c>
      <c r="C3271" s="5">
        <f>IF(A3271="","",VLOOKUP($A3271,超越经验表!$A:$C,3,))</f>
        <v>29352000000000</v>
      </c>
      <c r="D3271" s="5">
        <f>IF(A3271="","",VLOOKUP($A3271,超越经验表!$A:$D,4,))</f>
        <v>2</v>
      </c>
      <c r="E3271" s="5" t="str">
        <f t="shared" si="154"/>
        <v>4.61万兆</v>
      </c>
      <c r="F3271" s="5">
        <f>IF(A3271="","",VLOOKUP($A3271,超越经验表!$A:$F,6,)-VLOOKUP($A$3-1,超越经验表!$A:$F,6,))</f>
        <v>4.6134609370387048E+16</v>
      </c>
      <c r="G3271" s="5">
        <f>IF(A3271="","",VLOOKUP($A3271,超越经验表!$A:$G,7,)-VLOOKUP($A$3-1,超越经验表!$A:$G,7,))</f>
        <v>5039</v>
      </c>
      <c r="H3271" s="5">
        <f t="shared" si="155"/>
        <v>3270</v>
      </c>
    </row>
    <row r="3272" spans="1:8" x14ac:dyDescent="0.2">
      <c r="A3272" s="11">
        <f t="shared" si="156"/>
        <v>3271</v>
      </c>
      <c r="B3272" s="6" t="str">
        <f>IF(A3272="","",VLOOKUP($A3272,超越经验表!$A:$B,2,))</f>
        <v>29.36万亿</v>
      </c>
      <c r="C3272" s="6">
        <f>IF(A3272="","",VLOOKUP($A3272,超越经验表!$A:$C,3,))</f>
        <v>29360000000000</v>
      </c>
      <c r="D3272" s="6">
        <f>IF(A3272="","",VLOOKUP($A3272,超越经验表!$A:$D,4,))</f>
        <v>2</v>
      </c>
      <c r="E3272" s="6" t="str">
        <f t="shared" si="154"/>
        <v>4.62万兆</v>
      </c>
      <c r="F3272" s="6">
        <f>IF(A3272="","",VLOOKUP($A3272,超越经验表!$A:$F,6,)-VLOOKUP($A$3-1,超越经验表!$A:$F,6,))</f>
        <v>4.6163961370387048E+16</v>
      </c>
      <c r="G3272" s="6">
        <f>IF(A3272="","",VLOOKUP($A3272,超越经验表!$A:$G,7,)-VLOOKUP($A$3-1,超越经验表!$A:$G,7,))</f>
        <v>5041</v>
      </c>
      <c r="H3272" s="6">
        <f t="shared" si="155"/>
        <v>3271</v>
      </c>
    </row>
    <row r="3273" spans="1:8" x14ac:dyDescent="0.2">
      <c r="A3273" s="5">
        <f t="shared" si="156"/>
        <v>3272</v>
      </c>
      <c r="B3273" s="5" t="str">
        <f>IF(A3273="","",VLOOKUP($A3273,超越经验表!$A:$B,2,))</f>
        <v>29.37万亿</v>
      </c>
      <c r="C3273" s="5">
        <f>IF(A3273="","",VLOOKUP($A3273,超越经验表!$A:$C,3,))</f>
        <v>29368000000000</v>
      </c>
      <c r="D3273" s="5">
        <f>IF(A3273="","",VLOOKUP($A3273,超越经验表!$A:$D,4,))</f>
        <v>2</v>
      </c>
      <c r="E3273" s="5" t="str">
        <f t="shared" si="154"/>
        <v>4.62万兆</v>
      </c>
      <c r="F3273" s="5">
        <f>IF(A3273="","",VLOOKUP($A3273,超越经验表!$A:$F,6,)-VLOOKUP($A$3-1,超越经验表!$A:$F,6,))</f>
        <v>4.6193321370387048E+16</v>
      </c>
      <c r="G3273" s="5">
        <f>IF(A3273="","",VLOOKUP($A3273,超越经验表!$A:$G,7,)-VLOOKUP($A$3-1,超越经验表!$A:$G,7,))</f>
        <v>5043</v>
      </c>
      <c r="H3273" s="5">
        <f t="shared" si="155"/>
        <v>3272</v>
      </c>
    </row>
    <row r="3274" spans="1:8" x14ac:dyDescent="0.2">
      <c r="A3274" s="11">
        <f t="shared" si="156"/>
        <v>3273</v>
      </c>
      <c r="B3274" s="6" t="str">
        <f>IF(A3274="","",VLOOKUP($A3274,超越经验表!$A:$B,2,))</f>
        <v>29.38万亿</v>
      </c>
      <c r="C3274" s="6">
        <f>IF(A3274="","",VLOOKUP($A3274,超越经验表!$A:$C,3,))</f>
        <v>29376000000000</v>
      </c>
      <c r="D3274" s="6">
        <f>IF(A3274="","",VLOOKUP($A3274,超越经验表!$A:$D,4,))</f>
        <v>2</v>
      </c>
      <c r="E3274" s="6" t="str">
        <f t="shared" si="154"/>
        <v>4.62万兆</v>
      </c>
      <c r="F3274" s="6">
        <f>IF(A3274="","",VLOOKUP($A3274,超越经验表!$A:$F,6,)-VLOOKUP($A$3-1,超越经验表!$A:$F,6,))</f>
        <v>4.6222689370387048E+16</v>
      </c>
      <c r="G3274" s="6">
        <f>IF(A3274="","",VLOOKUP($A3274,超越经验表!$A:$G,7,)-VLOOKUP($A$3-1,超越经验表!$A:$G,7,))</f>
        <v>5045</v>
      </c>
      <c r="H3274" s="6">
        <f t="shared" si="155"/>
        <v>3273</v>
      </c>
    </row>
    <row r="3275" spans="1:8" x14ac:dyDescent="0.2">
      <c r="A3275" s="5">
        <f t="shared" si="156"/>
        <v>3274</v>
      </c>
      <c r="B3275" s="5" t="str">
        <f>IF(A3275="","",VLOOKUP($A3275,超越经验表!$A:$B,2,))</f>
        <v>29.38万亿</v>
      </c>
      <c r="C3275" s="5">
        <f>IF(A3275="","",VLOOKUP($A3275,超越经验表!$A:$C,3,))</f>
        <v>29384000000000</v>
      </c>
      <c r="D3275" s="5">
        <f>IF(A3275="","",VLOOKUP($A3275,超越经验表!$A:$D,4,))</f>
        <v>2</v>
      </c>
      <c r="E3275" s="5" t="str">
        <f t="shared" si="154"/>
        <v>4.63万兆</v>
      </c>
      <c r="F3275" s="5">
        <f>IF(A3275="","",VLOOKUP($A3275,超越经验表!$A:$F,6,)-VLOOKUP($A$3-1,超越经验表!$A:$F,6,))</f>
        <v>4.6252065370387048E+16</v>
      </c>
      <c r="G3275" s="5">
        <f>IF(A3275="","",VLOOKUP($A3275,超越经验表!$A:$G,7,)-VLOOKUP($A$3-1,超越经验表!$A:$G,7,))</f>
        <v>5047</v>
      </c>
      <c r="H3275" s="5">
        <f t="shared" si="155"/>
        <v>3274</v>
      </c>
    </row>
    <row r="3276" spans="1:8" x14ac:dyDescent="0.2">
      <c r="A3276" s="11">
        <f t="shared" si="156"/>
        <v>3275</v>
      </c>
      <c r="B3276" s="6" t="str">
        <f>IF(A3276="","",VLOOKUP($A3276,超越经验表!$A:$B,2,))</f>
        <v>29.39万亿</v>
      </c>
      <c r="C3276" s="6">
        <f>IF(A3276="","",VLOOKUP($A3276,超越经验表!$A:$C,3,))</f>
        <v>29392000000000</v>
      </c>
      <c r="D3276" s="6">
        <f>IF(A3276="","",VLOOKUP($A3276,超越经验表!$A:$D,4,))</f>
        <v>2</v>
      </c>
      <c r="E3276" s="6" t="str">
        <f t="shared" si="154"/>
        <v>4.63万兆</v>
      </c>
      <c r="F3276" s="6">
        <f>IF(A3276="","",VLOOKUP($A3276,超越经验表!$A:$F,6,)-VLOOKUP($A$3-1,超越经验表!$A:$F,6,))</f>
        <v>4.6281449370387048E+16</v>
      </c>
      <c r="G3276" s="6">
        <f>IF(A3276="","",VLOOKUP($A3276,超越经验表!$A:$G,7,)-VLOOKUP($A$3-1,超越经验表!$A:$G,7,))</f>
        <v>5049</v>
      </c>
      <c r="H3276" s="6">
        <f t="shared" si="155"/>
        <v>3275</v>
      </c>
    </row>
    <row r="3277" spans="1:8" x14ac:dyDescent="0.2">
      <c r="A3277" s="5">
        <f t="shared" si="156"/>
        <v>3276</v>
      </c>
      <c r="B3277" s="5" t="str">
        <f>IF(A3277="","",VLOOKUP($A3277,超越经验表!$A:$B,2,))</f>
        <v>29.4万亿</v>
      </c>
      <c r="C3277" s="5">
        <f>IF(A3277="","",VLOOKUP($A3277,超越经验表!$A:$C,3,))</f>
        <v>29400000000000</v>
      </c>
      <c r="D3277" s="5">
        <f>IF(A3277="","",VLOOKUP($A3277,超越经验表!$A:$D,4,))</f>
        <v>2</v>
      </c>
      <c r="E3277" s="5" t="str">
        <f t="shared" si="154"/>
        <v>4.63万兆</v>
      </c>
      <c r="F3277" s="5">
        <f>IF(A3277="","",VLOOKUP($A3277,超越经验表!$A:$F,6,)-VLOOKUP($A$3-1,超越经验表!$A:$F,6,))</f>
        <v>4.6310841370387048E+16</v>
      </c>
      <c r="G3277" s="5">
        <f>IF(A3277="","",VLOOKUP($A3277,超越经验表!$A:$G,7,)-VLOOKUP($A$3-1,超越经验表!$A:$G,7,))</f>
        <v>5051</v>
      </c>
      <c r="H3277" s="5">
        <f t="shared" si="155"/>
        <v>3276</v>
      </c>
    </row>
    <row r="3278" spans="1:8" x14ac:dyDescent="0.2">
      <c r="A3278" s="11">
        <f t="shared" si="156"/>
        <v>3277</v>
      </c>
      <c r="B3278" s="6" t="str">
        <f>IF(A3278="","",VLOOKUP($A3278,超越经验表!$A:$B,2,))</f>
        <v>29.41万亿</v>
      </c>
      <c r="C3278" s="6">
        <f>IF(A3278="","",VLOOKUP($A3278,超越经验表!$A:$C,3,))</f>
        <v>29408000000000</v>
      </c>
      <c r="D3278" s="6">
        <f>IF(A3278="","",VLOOKUP($A3278,超越经验表!$A:$D,4,))</f>
        <v>2</v>
      </c>
      <c r="E3278" s="6" t="str">
        <f t="shared" si="154"/>
        <v>4.63万兆</v>
      </c>
      <c r="F3278" s="6">
        <f>IF(A3278="","",VLOOKUP($A3278,超越经验表!$A:$F,6,)-VLOOKUP($A$3-1,超越经验表!$A:$F,6,))</f>
        <v>4.6340241370387048E+16</v>
      </c>
      <c r="G3278" s="6">
        <f>IF(A3278="","",VLOOKUP($A3278,超越经验表!$A:$G,7,)-VLOOKUP($A$3-1,超越经验表!$A:$G,7,))</f>
        <v>5053</v>
      </c>
      <c r="H3278" s="6">
        <f t="shared" si="155"/>
        <v>3277</v>
      </c>
    </row>
    <row r="3279" spans="1:8" x14ac:dyDescent="0.2">
      <c r="A3279" s="5">
        <f t="shared" si="156"/>
        <v>3278</v>
      </c>
      <c r="B3279" s="5" t="str">
        <f>IF(A3279="","",VLOOKUP($A3279,超越经验表!$A:$B,2,))</f>
        <v>29.42万亿</v>
      </c>
      <c r="C3279" s="5">
        <f>IF(A3279="","",VLOOKUP($A3279,超越经验表!$A:$C,3,))</f>
        <v>29416000000000</v>
      </c>
      <c r="D3279" s="5">
        <f>IF(A3279="","",VLOOKUP($A3279,超越经验表!$A:$D,4,))</f>
        <v>2</v>
      </c>
      <c r="E3279" s="5" t="str">
        <f t="shared" si="154"/>
        <v>4.64万兆</v>
      </c>
      <c r="F3279" s="5">
        <f>IF(A3279="","",VLOOKUP($A3279,超越经验表!$A:$F,6,)-VLOOKUP($A$3-1,超越经验表!$A:$F,6,))</f>
        <v>4.6369649370387048E+16</v>
      </c>
      <c r="G3279" s="5">
        <f>IF(A3279="","",VLOOKUP($A3279,超越经验表!$A:$G,7,)-VLOOKUP($A$3-1,超越经验表!$A:$G,7,))</f>
        <v>5055</v>
      </c>
      <c r="H3279" s="5">
        <f t="shared" si="155"/>
        <v>3278</v>
      </c>
    </row>
    <row r="3280" spans="1:8" x14ac:dyDescent="0.2">
      <c r="A3280" s="11">
        <f t="shared" si="156"/>
        <v>3279</v>
      </c>
      <c r="B3280" s="6" t="str">
        <f>IF(A3280="","",VLOOKUP($A3280,超越经验表!$A:$B,2,))</f>
        <v>29.42万亿</v>
      </c>
      <c r="C3280" s="6">
        <f>IF(A3280="","",VLOOKUP($A3280,超越经验表!$A:$C,3,))</f>
        <v>29424000000000</v>
      </c>
      <c r="D3280" s="6">
        <f>IF(A3280="","",VLOOKUP($A3280,超越经验表!$A:$D,4,))</f>
        <v>2</v>
      </c>
      <c r="E3280" s="6" t="str">
        <f t="shared" si="154"/>
        <v>4.64万兆</v>
      </c>
      <c r="F3280" s="6">
        <f>IF(A3280="","",VLOOKUP($A3280,超越经验表!$A:$F,6,)-VLOOKUP($A$3-1,超越经验表!$A:$F,6,))</f>
        <v>4.6399065370387048E+16</v>
      </c>
      <c r="G3280" s="6">
        <f>IF(A3280="","",VLOOKUP($A3280,超越经验表!$A:$G,7,)-VLOOKUP($A$3-1,超越经验表!$A:$G,7,))</f>
        <v>5057</v>
      </c>
      <c r="H3280" s="6">
        <f t="shared" si="155"/>
        <v>3279</v>
      </c>
    </row>
    <row r="3281" spans="1:8" x14ac:dyDescent="0.2">
      <c r="A3281" s="5">
        <f t="shared" si="156"/>
        <v>3280</v>
      </c>
      <c r="B3281" s="5" t="str">
        <f>IF(A3281="","",VLOOKUP($A3281,超越经验表!$A:$B,2,))</f>
        <v>29.43万亿</v>
      </c>
      <c r="C3281" s="5">
        <f>IF(A3281="","",VLOOKUP($A3281,超越经验表!$A:$C,3,))</f>
        <v>29432000000000</v>
      </c>
      <c r="D3281" s="5">
        <f>IF(A3281="","",VLOOKUP($A3281,超越经验表!$A:$D,4,))</f>
        <v>2</v>
      </c>
      <c r="E3281" s="5" t="str">
        <f t="shared" si="154"/>
        <v>4.64万兆</v>
      </c>
      <c r="F3281" s="5">
        <f>IF(A3281="","",VLOOKUP($A3281,超越经验表!$A:$F,6,)-VLOOKUP($A$3-1,超越经验表!$A:$F,6,))</f>
        <v>4.6428489370387048E+16</v>
      </c>
      <c r="G3281" s="5">
        <f>IF(A3281="","",VLOOKUP($A3281,超越经验表!$A:$G,7,)-VLOOKUP($A$3-1,超越经验表!$A:$G,7,))</f>
        <v>5059</v>
      </c>
      <c r="H3281" s="5">
        <f t="shared" si="155"/>
        <v>3280</v>
      </c>
    </row>
    <row r="3282" spans="1:8" x14ac:dyDescent="0.2">
      <c r="A3282" s="11">
        <f t="shared" si="156"/>
        <v>3281</v>
      </c>
      <c r="B3282" s="6" t="str">
        <f>IF(A3282="","",VLOOKUP($A3282,超越经验表!$A:$B,2,))</f>
        <v>29.44万亿</v>
      </c>
      <c r="C3282" s="6">
        <f>IF(A3282="","",VLOOKUP($A3282,超越经验表!$A:$C,3,))</f>
        <v>29440000000000</v>
      </c>
      <c r="D3282" s="6">
        <f>IF(A3282="","",VLOOKUP($A3282,超越经验表!$A:$D,4,))</f>
        <v>2</v>
      </c>
      <c r="E3282" s="6" t="str">
        <f t="shared" si="154"/>
        <v>4.65万兆</v>
      </c>
      <c r="F3282" s="6">
        <f>IF(A3282="","",VLOOKUP($A3282,超越经验表!$A:$F,6,)-VLOOKUP($A$3-1,超越经验表!$A:$F,6,))</f>
        <v>4.6457921370387048E+16</v>
      </c>
      <c r="G3282" s="6">
        <f>IF(A3282="","",VLOOKUP($A3282,超越经验表!$A:$G,7,)-VLOOKUP($A$3-1,超越经验表!$A:$G,7,))</f>
        <v>5061</v>
      </c>
      <c r="H3282" s="6">
        <f t="shared" si="155"/>
        <v>3281</v>
      </c>
    </row>
    <row r="3283" spans="1:8" x14ac:dyDescent="0.2">
      <c r="A3283" s="5">
        <f t="shared" si="156"/>
        <v>3282</v>
      </c>
      <c r="B3283" s="5" t="str">
        <f>IF(A3283="","",VLOOKUP($A3283,超越经验表!$A:$B,2,))</f>
        <v>29.45万亿</v>
      </c>
      <c r="C3283" s="5">
        <f>IF(A3283="","",VLOOKUP($A3283,超越经验表!$A:$C,3,))</f>
        <v>29448000000000</v>
      </c>
      <c r="D3283" s="5">
        <f>IF(A3283="","",VLOOKUP($A3283,超越经验表!$A:$D,4,))</f>
        <v>2</v>
      </c>
      <c r="E3283" s="5" t="str">
        <f t="shared" si="154"/>
        <v>4.65万兆</v>
      </c>
      <c r="F3283" s="5">
        <f>IF(A3283="","",VLOOKUP($A3283,超越经验表!$A:$F,6,)-VLOOKUP($A$3-1,超越经验表!$A:$F,6,))</f>
        <v>4.6487361370387048E+16</v>
      </c>
      <c r="G3283" s="5">
        <f>IF(A3283="","",VLOOKUP($A3283,超越经验表!$A:$G,7,)-VLOOKUP($A$3-1,超越经验表!$A:$G,7,))</f>
        <v>5063</v>
      </c>
      <c r="H3283" s="5">
        <f t="shared" si="155"/>
        <v>3282</v>
      </c>
    </row>
    <row r="3284" spans="1:8" x14ac:dyDescent="0.2">
      <c r="A3284" s="11">
        <f t="shared" si="156"/>
        <v>3283</v>
      </c>
      <c r="B3284" s="6" t="str">
        <f>IF(A3284="","",VLOOKUP($A3284,超越经验表!$A:$B,2,))</f>
        <v>29.46万亿</v>
      </c>
      <c r="C3284" s="6">
        <f>IF(A3284="","",VLOOKUP($A3284,超越经验表!$A:$C,3,))</f>
        <v>29456000000000</v>
      </c>
      <c r="D3284" s="6">
        <f>IF(A3284="","",VLOOKUP($A3284,超越经验表!$A:$D,4,))</f>
        <v>2</v>
      </c>
      <c r="E3284" s="6" t="str">
        <f t="shared" si="154"/>
        <v>4.65万兆</v>
      </c>
      <c r="F3284" s="6">
        <f>IF(A3284="","",VLOOKUP($A3284,超越经验表!$A:$F,6,)-VLOOKUP($A$3-1,超越经验表!$A:$F,6,))</f>
        <v>4.6516809370387048E+16</v>
      </c>
      <c r="G3284" s="6">
        <f>IF(A3284="","",VLOOKUP($A3284,超越经验表!$A:$G,7,)-VLOOKUP($A$3-1,超越经验表!$A:$G,7,))</f>
        <v>5065</v>
      </c>
      <c r="H3284" s="6">
        <f t="shared" si="155"/>
        <v>3283</v>
      </c>
    </row>
    <row r="3285" spans="1:8" x14ac:dyDescent="0.2">
      <c r="A3285" s="5">
        <f t="shared" si="156"/>
        <v>3284</v>
      </c>
      <c r="B3285" s="5" t="str">
        <f>IF(A3285="","",VLOOKUP($A3285,超越经验表!$A:$B,2,))</f>
        <v>29.46万亿</v>
      </c>
      <c r="C3285" s="5">
        <f>IF(A3285="","",VLOOKUP($A3285,超越经验表!$A:$C,3,))</f>
        <v>29464000000000</v>
      </c>
      <c r="D3285" s="5">
        <f>IF(A3285="","",VLOOKUP($A3285,超越经验表!$A:$D,4,))</f>
        <v>2</v>
      </c>
      <c r="E3285" s="5" t="str">
        <f t="shared" si="154"/>
        <v>4.65万兆</v>
      </c>
      <c r="F3285" s="5">
        <f>IF(A3285="","",VLOOKUP($A3285,超越经验表!$A:$F,6,)-VLOOKUP($A$3-1,超越经验表!$A:$F,6,))</f>
        <v>4.6546265370387048E+16</v>
      </c>
      <c r="G3285" s="5">
        <f>IF(A3285="","",VLOOKUP($A3285,超越经验表!$A:$G,7,)-VLOOKUP($A$3-1,超越经验表!$A:$G,7,))</f>
        <v>5067</v>
      </c>
      <c r="H3285" s="5">
        <f t="shared" si="155"/>
        <v>3284</v>
      </c>
    </row>
    <row r="3286" spans="1:8" x14ac:dyDescent="0.2">
      <c r="A3286" s="11">
        <f t="shared" si="156"/>
        <v>3285</v>
      </c>
      <c r="B3286" s="6" t="str">
        <f>IF(A3286="","",VLOOKUP($A3286,超越经验表!$A:$B,2,))</f>
        <v>29.47万亿</v>
      </c>
      <c r="C3286" s="6">
        <f>IF(A3286="","",VLOOKUP($A3286,超越经验表!$A:$C,3,))</f>
        <v>29472000000000</v>
      </c>
      <c r="D3286" s="6">
        <f>IF(A3286="","",VLOOKUP($A3286,超越经验表!$A:$D,4,))</f>
        <v>2</v>
      </c>
      <c r="E3286" s="6" t="str">
        <f t="shared" si="154"/>
        <v>4.66万兆</v>
      </c>
      <c r="F3286" s="6">
        <f>IF(A3286="","",VLOOKUP($A3286,超越经验表!$A:$F,6,)-VLOOKUP($A$3-1,超越经验表!$A:$F,6,))</f>
        <v>4.6575729370387048E+16</v>
      </c>
      <c r="G3286" s="6">
        <f>IF(A3286="","",VLOOKUP($A3286,超越经验表!$A:$G,7,)-VLOOKUP($A$3-1,超越经验表!$A:$G,7,))</f>
        <v>5069</v>
      </c>
      <c r="H3286" s="6">
        <f t="shared" si="155"/>
        <v>3285</v>
      </c>
    </row>
    <row r="3287" spans="1:8" x14ac:dyDescent="0.2">
      <c r="A3287" s="5">
        <f t="shared" si="156"/>
        <v>3286</v>
      </c>
      <c r="B3287" s="5" t="str">
        <f>IF(A3287="","",VLOOKUP($A3287,超越经验表!$A:$B,2,))</f>
        <v>29.48万亿</v>
      </c>
      <c r="C3287" s="5">
        <f>IF(A3287="","",VLOOKUP($A3287,超越经验表!$A:$C,3,))</f>
        <v>29480000000000</v>
      </c>
      <c r="D3287" s="5">
        <f>IF(A3287="","",VLOOKUP($A3287,超越经验表!$A:$D,4,))</f>
        <v>2</v>
      </c>
      <c r="E3287" s="5" t="str">
        <f t="shared" si="154"/>
        <v>4.66万兆</v>
      </c>
      <c r="F3287" s="5">
        <f>IF(A3287="","",VLOOKUP($A3287,超越经验表!$A:$F,6,)-VLOOKUP($A$3-1,超越经验表!$A:$F,6,))</f>
        <v>4.6605201370387048E+16</v>
      </c>
      <c r="G3287" s="5">
        <f>IF(A3287="","",VLOOKUP($A3287,超越经验表!$A:$G,7,)-VLOOKUP($A$3-1,超越经验表!$A:$G,7,))</f>
        <v>5071</v>
      </c>
      <c r="H3287" s="5">
        <f t="shared" si="155"/>
        <v>3286</v>
      </c>
    </row>
    <row r="3288" spans="1:8" x14ac:dyDescent="0.2">
      <c r="A3288" s="11">
        <f t="shared" si="156"/>
        <v>3287</v>
      </c>
      <c r="B3288" s="6" t="str">
        <f>IF(A3288="","",VLOOKUP($A3288,超越经验表!$A:$B,2,))</f>
        <v>29.49万亿</v>
      </c>
      <c r="C3288" s="6">
        <f>IF(A3288="","",VLOOKUP($A3288,超越经验表!$A:$C,3,))</f>
        <v>29488000000000</v>
      </c>
      <c r="D3288" s="6">
        <f>IF(A3288="","",VLOOKUP($A3288,超越经验表!$A:$D,4,))</f>
        <v>2</v>
      </c>
      <c r="E3288" s="6" t="str">
        <f t="shared" si="154"/>
        <v>4.66万兆</v>
      </c>
      <c r="F3288" s="6">
        <f>IF(A3288="","",VLOOKUP($A3288,超越经验表!$A:$F,6,)-VLOOKUP($A$3-1,超越经验表!$A:$F,6,))</f>
        <v>4.6634681370387048E+16</v>
      </c>
      <c r="G3288" s="6">
        <f>IF(A3288="","",VLOOKUP($A3288,超越经验表!$A:$G,7,)-VLOOKUP($A$3-1,超越经验表!$A:$G,7,))</f>
        <v>5073</v>
      </c>
      <c r="H3288" s="6">
        <f t="shared" si="155"/>
        <v>3287</v>
      </c>
    </row>
    <row r="3289" spans="1:8" x14ac:dyDescent="0.2">
      <c r="A3289" s="5">
        <f t="shared" si="156"/>
        <v>3288</v>
      </c>
      <c r="B3289" s="5" t="str">
        <f>IF(A3289="","",VLOOKUP($A3289,超越经验表!$A:$B,2,))</f>
        <v>29.5万亿</v>
      </c>
      <c r="C3289" s="5">
        <f>IF(A3289="","",VLOOKUP($A3289,超越经验表!$A:$C,3,))</f>
        <v>29496000000000</v>
      </c>
      <c r="D3289" s="5">
        <f>IF(A3289="","",VLOOKUP($A3289,超越经验表!$A:$D,4,))</f>
        <v>2</v>
      </c>
      <c r="E3289" s="5" t="str">
        <f t="shared" si="154"/>
        <v>4.67万兆</v>
      </c>
      <c r="F3289" s="5">
        <f>IF(A3289="","",VLOOKUP($A3289,超越经验表!$A:$F,6,)-VLOOKUP($A$3-1,超越经验表!$A:$F,6,))</f>
        <v>4.6664169370387048E+16</v>
      </c>
      <c r="G3289" s="5">
        <f>IF(A3289="","",VLOOKUP($A3289,超越经验表!$A:$G,7,)-VLOOKUP($A$3-1,超越经验表!$A:$G,7,))</f>
        <v>5075</v>
      </c>
      <c r="H3289" s="5">
        <f t="shared" si="155"/>
        <v>3288</v>
      </c>
    </row>
    <row r="3290" spans="1:8" x14ac:dyDescent="0.2">
      <c r="A3290" s="11">
        <f t="shared" si="156"/>
        <v>3289</v>
      </c>
      <c r="B3290" s="6" t="str">
        <f>IF(A3290="","",VLOOKUP($A3290,超越经验表!$A:$B,2,))</f>
        <v>29.5万亿</v>
      </c>
      <c r="C3290" s="6">
        <f>IF(A3290="","",VLOOKUP($A3290,超越经验表!$A:$C,3,))</f>
        <v>29504000000000</v>
      </c>
      <c r="D3290" s="6">
        <f>IF(A3290="","",VLOOKUP($A3290,超越经验表!$A:$D,4,))</f>
        <v>2</v>
      </c>
      <c r="E3290" s="6" t="str">
        <f t="shared" si="154"/>
        <v>4.67万兆</v>
      </c>
      <c r="F3290" s="6">
        <f>IF(A3290="","",VLOOKUP($A3290,超越经验表!$A:$F,6,)-VLOOKUP($A$3-1,超越经验表!$A:$F,6,))</f>
        <v>4.6693665370387048E+16</v>
      </c>
      <c r="G3290" s="6">
        <f>IF(A3290="","",VLOOKUP($A3290,超越经验表!$A:$G,7,)-VLOOKUP($A$3-1,超越经验表!$A:$G,7,))</f>
        <v>5077</v>
      </c>
      <c r="H3290" s="6">
        <f t="shared" si="155"/>
        <v>3289</v>
      </c>
    </row>
    <row r="3291" spans="1:8" x14ac:dyDescent="0.2">
      <c r="A3291" s="5">
        <f t="shared" si="156"/>
        <v>3290</v>
      </c>
      <c r="B3291" s="5" t="str">
        <f>IF(A3291="","",VLOOKUP($A3291,超越经验表!$A:$B,2,))</f>
        <v>29.51万亿</v>
      </c>
      <c r="C3291" s="5">
        <f>IF(A3291="","",VLOOKUP($A3291,超越经验表!$A:$C,3,))</f>
        <v>29512000000000</v>
      </c>
      <c r="D3291" s="5">
        <f>IF(A3291="","",VLOOKUP($A3291,超越经验表!$A:$D,4,))</f>
        <v>2</v>
      </c>
      <c r="E3291" s="5" t="str">
        <f t="shared" si="154"/>
        <v>4.67万兆</v>
      </c>
      <c r="F3291" s="5">
        <f>IF(A3291="","",VLOOKUP($A3291,超越经验表!$A:$F,6,)-VLOOKUP($A$3-1,超越经验表!$A:$F,6,))</f>
        <v>4.6723169370387048E+16</v>
      </c>
      <c r="G3291" s="5">
        <f>IF(A3291="","",VLOOKUP($A3291,超越经验表!$A:$G,7,)-VLOOKUP($A$3-1,超越经验表!$A:$G,7,))</f>
        <v>5079</v>
      </c>
      <c r="H3291" s="5">
        <f t="shared" si="155"/>
        <v>3290</v>
      </c>
    </row>
    <row r="3292" spans="1:8" x14ac:dyDescent="0.2">
      <c r="A3292" s="11">
        <f t="shared" si="156"/>
        <v>3291</v>
      </c>
      <c r="B3292" s="6" t="str">
        <f>IF(A3292="","",VLOOKUP($A3292,超越经验表!$A:$B,2,))</f>
        <v>29.52万亿</v>
      </c>
      <c r="C3292" s="6">
        <f>IF(A3292="","",VLOOKUP($A3292,超越经验表!$A:$C,3,))</f>
        <v>29520000000000</v>
      </c>
      <c r="D3292" s="6">
        <f>IF(A3292="","",VLOOKUP($A3292,超越经验表!$A:$D,4,))</f>
        <v>2</v>
      </c>
      <c r="E3292" s="6" t="str">
        <f t="shared" si="154"/>
        <v>4.68万兆</v>
      </c>
      <c r="F3292" s="6">
        <f>IF(A3292="","",VLOOKUP($A3292,超越经验表!$A:$F,6,)-VLOOKUP($A$3-1,超越经验表!$A:$F,6,))</f>
        <v>4.6752681370387048E+16</v>
      </c>
      <c r="G3292" s="6">
        <f>IF(A3292="","",VLOOKUP($A3292,超越经验表!$A:$G,7,)-VLOOKUP($A$3-1,超越经验表!$A:$G,7,))</f>
        <v>5081</v>
      </c>
      <c r="H3292" s="6">
        <f t="shared" si="155"/>
        <v>3291</v>
      </c>
    </row>
    <row r="3293" spans="1:8" x14ac:dyDescent="0.2">
      <c r="A3293" s="5">
        <f t="shared" si="156"/>
        <v>3292</v>
      </c>
      <c r="B3293" s="5" t="str">
        <f>IF(A3293="","",VLOOKUP($A3293,超越经验表!$A:$B,2,))</f>
        <v>29.53万亿</v>
      </c>
      <c r="C3293" s="5">
        <f>IF(A3293="","",VLOOKUP($A3293,超越经验表!$A:$C,3,))</f>
        <v>29528000000000</v>
      </c>
      <c r="D3293" s="5">
        <f>IF(A3293="","",VLOOKUP($A3293,超越经验表!$A:$D,4,))</f>
        <v>2</v>
      </c>
      <c r="E3293" s="5" t="str">
        <f t="shared" si="154"/>
        <v>4.68万兆</v>
      </c>
      <c r="F3293" s="5">
        <f>IF(A3293="","",VLOOKUP($A3293,超越经验表!$A:$F,6,)-VLOOKUP($A$3-1,超越经验表!$A:$F,6,))</f>
        <v>4.6782201370387048E+16</v>
      </c>
      <c r="G3293" s="5">
        <f>IF(A3293="","",VLOOKUP($A3293,超越经验表!$A:$G,7,)-VLOOKUP($A$3-1,超越经验表!$A:$G,7,))</f>
        <v>5083</v>
      </c>
      <c r="H3293" s="5">
        <f t="shared" si="155"/>
        <v>3292</v>
      </c>
    </row>
    <row r="3294" spans="1:8" x14ac:dyDescent="0.2">
      <c r="A3294" s="11">
        <f t="shared" si="156"/>
        <v>3293</v>
      </c>
      <c r="B3294" s="6" t="str">
        <f>IF(A3294="","",VLOOKUP($A3294,超越经验表!$A:$B,2,))</f>
        <v>29.54万亿</v>
      </c>
      <c r="C3294" s="6">
        <f>IF(A3294="","",VLOOKUP($A3294,超越经验表!$A:$C,3,))</f>
        <v>29536000000000</v>
      </c>
      <c r="D3294" s="6">
        <f>IF(A3294="","",VLOOKUP($A3294,超越经验表!$A:$D,4,))</f>
        <v>2</v>
      </c>
      <c r="E3294" s="6" t="str">
        <f t="shared" si="154"/>
        <v>4.68万兆</v>
      </c>
      <c r="F3294" s="6">
        <f>IF(A3294="","",VLOOKUP($A3294,超越经验表!$A:$F,6,)-VLOOKUP($A$3-1,超越经验表!$A:$F,6,))</f>
        <v>4.6811729370387048E+16</v>
      </c>
      <c r="G3294" s="6">
        <f>IF(A3294="","",VLOOKUP($A3294,超越经验表!$A:$G,7,)-VLOOKUP($A$3-1,超越经验表!$A:$G,7,))</f>
        <v>5085</v>
      </c>
      <c r="H3294" s="6">
        <f t="shared" si="155"/>
        <v>3293</v>
      </c>
    </row>
    <row r="3295" spans="1:8" x14ac:dyDescent="0.2">
      <c r="A3295" s="5">
        <f t="shared" si="156"/>
        <v>3294</v>
      </c>
      <c r="B3295" s="5" t="str">
        <f>IF(A3295="","",VLOOKUP($A3295,超越经验表!$A:$B,2,))</f>
        <v>29.54万亿</v>
      </c>
      <c r="C3295" s="5">
        <f>IF(A3295="","",VLOOKUP($A3295,超越经验表!$A:$C,3,))</f>
        <v>29544000000000</v>
      </c>
      <c r="D3295" s="5">
        <f>IF(A3295="","",VLOOKUP($A3295,超越经验表!$A:$D,4,))</f>
        <v>2</v>
      </c>
      <c r="E3295" s="5" t="str">
        <f t="shared" si="154"/>
        <v>4.68万兆</v>
      </c>
      <c r="F3295" s="5">
        <f>IF(A3295="","",VLOOKUP($A3295,超越经验表!$A:$F,6,)-VLOOKUP($A$3-1,超越经验表!$A:$F,6,))</f>
        <v>4.6841265370387048E+16</v>
      </c>
      <c r="G3295" s="5">
        <f>IF(A3295="","",VLOOKUP($A3295,超越经验表!$A:$G,7,)-VLOOKUP($A$3-1,超越经验表!$A:$G,7,))</f>
        <v>5087</v>
      </c>
      <c r="H3295" s="5">
        <f t="shared" si="155"/>
        <v>3294</v>
      </c>
    </row>
    <row r="3296" spans="1:8" x14ac:dyDescent="0.2">
      <c r="A3296" s="11">
        <f t="shared" si="156"/>
        <v>3295</v>
      </c>
      <c r="B3296" s="6" t="str">
        <f>IF(A3296="","",VLOOKUP($A3296,超越经验表!$A:$B,2,))</f>
        <v>29.55万亿</v>
      </c>
      <c r="C3296" s="6">
        <f>IF(A3296="","",VLOOKUP($A3296,超越经验表!$A:$C,3,))</f>
        <v>29552000000000</v>
      </c>
      <c r="D3296" s="6">
        <f>IF(A3296="","",VLOOKUP($A3296,超越经验表!$A:$D,4,))</f>
        <v>2</v>
      </c>
      <c r="E3296" s="6" t="str">
        <f t="shared" si="154"/>
        <v>4.69万兆</v>
      </c>
      <c r="F3296" s="6">
        <f>IF(A3296="","",VLOOKUP($A3296,超越经验表!$A:$F,6,)-VLOOKUP($A$3-1,超越经验表!$A:$F,6,))</f>
        <v>4.6870809370387048E+16</v>
      </c>
      <c r="G3296" s="6">
        <f>IF(A3296="","",VLOOKUP($A3296,超越经验表!$A:$G,7,)-VLOOKUP($A$3-1,超越经验表!$A:$G,7,))</f>
        <v>5089</v>
      </c>
      <c r="H3296" s="6">
        <f t="shared" si="155"/>
        <v>3295</v>
      </c>
    </row>
    <row r="3297" spans="1:8" x14ac:dyDescent="0.2">
      <c r="A3297" s="5">
        <f t="shared" si="156"/>
        <v>3296</v>
      </c>
      <c r="B3297" s="5" t="str">
        <f>IF(A3297="","",VLOOKUP($A3297,超越经验表!$A:$B,2,))</f>
        <v>29.56万亿</v>
      </c>
      <c r="C3297" s="5">
        <f>IF(A3297="","",VLOOKUP($A3297,超越经验表!$A:$C,3,))</f>
        <v>29560000000000</v>
      </c>
      <c r="D3297" s="5">
        <f>IF(A3297="","",VLOOKUP($A3297,超越经验表!$A:$D,4,))</f>
        <v>2</v>
      </c>
      <c r="E3297" s="5" t="str">
        <f t="shared" si="154"/>
        <v>4.69万兆</v>
      </c>
      <c r="F3297" s="5">
        <f>IF(A3297="","",VLOOKUP($A3297,超越经验表!$A:$F,6,)-VLOOKUP($A$3-1,超越经验表!$A:$F,6,))</f>
        <v>4.6900361370387048E+16</v>
      </c>
      <c r="G3297" s="5">
        <f>IF(A3297="","",VLOOKUP($A3297,超越经验表!$A:$G,7,)-VLOOKUP($A$3-1,超越经验表!$A:$G,7,))</f>
        <v>5091</v>
      </c>
      <c r="H3297" s="5">
        <f t="shared" si="155"/>
        <v>3296</v>
      </c>
    </row>
    <row r="3298" spans="1:8" x14ac:dyDescent="0.2">
      <c r="A3298" s="11">
        <f t="shared" si="156"/>
        <v>3297</v>
      </c>
      <c r="B3298" s="6" t="str">
        <f>IF(A3298="","",VLOOKUP($A3298,超越经验表!$A:$B,2,))</f>
        <v>29.57万亿</v>
      </c>
      <c r="C3298" s="6">
        <f>IF(A3298="","",VLOOKUP($A3298,超越经验表!$A:$C,3,))</f>
        <v>29568000000000</v>
      </c>
      <c r="D3298" s="6">
        <f>IF(A3298="","",VLOOKUP($A3298,超越经验表!$A:$D,4,))</f>
        <v>2</v>
      </c>
      <c r="E3298" s="6" t="str">
        <f t="shared" si="154"/>
        <v>4.69万兆</v>
      </c>
      <c r="F3298" s="6">
        <f>IF(A3298="","",VLOOKUP($A3298,超越经验表!$A:$F,6,)-VLOOKUP($A$3-1,超越经验表!$A:$F,6,))</f>
        <v>4.6929921370387048E+16</v>
      </c>
      <c r="G3298" s="6">
        <f>IF(A3298="","",VLOOKUP($A3298,超越经验表!$A:$G,7,)-VLOOKUP($A$3-1,超越经验表!$A:$G,7,))</f>
        <v>5093</v>
      </c>
      <c r="H3298" s="6">
        <f t="shared" si="155"/>
        <v>3297</v>
      </c>
    </row>
    <row r="3299" spans="1:8" x14ac:dyDescent="0.2">
      <c r="A3299" s="5">
        <f t="shared" si="156"/>
        <v>3298</v>
      </c>
      <c r="B3299" s="5" t="str">
        <f>IF(A3299="","",VLOOKUP($A3299,超越经验表!$A:$B,2,))</f>
        <v>29.58万亿</v>
      </c>
      <c r="C3299" s="5">
        <f>IF(A3299="","",VLOOKUP($A3299,超越经验表!$A:$C,3,))</f>
        <v>29576000000000</v>
      </c>
      <c r="D3299" s="5">
        <f>IF(A3299="","",VLOOKUP($A3299,超越经验表!$A:$D,4,))</f>
        <v>2</v>
      </c>
      <c r="E3299" s="5" t="str">
        <f t="shared" si="154"/>
        <v>4.7万兆</v>
      </c>
      <c r="F3299" s="5">
        <f>IF(A3299="","",VLOOKUP($A3299,超越经验表!$A:$F,6,)-VLOOKUP($A$3-1,超越经验表!$A:$F,6,))</f>
        <v>4.6959489370387048E+16</v>
      </c>
      <c r="G3299" s="5">
        <f>IF(A3299="","",VLOOKUP($A3299,超越经验表!$A:$G,7,)-VLOOKUP($A$3-1,超越经验表!$A:$G,7,))</f>
        <v>5095</v>
      </c>
      <c r="H3299" s="5">
        <f t="shared" si="155"/>
        <v>3298</v>
      </c>
    </row>
    <row r="3300" spans="1:8" x14ac:dyDescent="0.2">
      <c r="A3300" s="11">
        <f t="shared" si="156"/>
        <v>3299</v>
      </c>
      <c r="B3300" s="6" t="str">
        <f>IF(A3300="","",VLOOKUP($A3300,超越经验表!$A:$B,2,))</f>
        <v>29.58万亿</v>
      </c>
      <c r="C3300" s="6">
        <f>IF(A3300="","",VLOOKUP($A3300,超越经验表!$A:$C,3,))</f>
        <v>29584000000000</v>
      </c>
      <c r="D3300" s="6">
        <f>IF(A3300="","",VLOOKUP($A3300,超越经验表!$A:$D,4,))</f>
        <v>2</v>
      </c>
      <c r="E3300" s="6" t="str">
        <f t="shared" si="154"/>
        <v>4.7万兆</v>
      </c>
      <c r="F3300" s="6">
        <f>IF(A3300="","",VLOOKUP($A3300,超越经验表!$A:$F,6,)-VLOOKUP($A$3-1,超越经验表!$A:$F,6,))</f>
        <v>4.6989065370387048E+16</v>
      </c>
      <c r="G3300" s="6">
        <f>IF(A3300="","",VLOOKUP($A3300,超越经验表!$A:$G,7,)-VLOOKUP($A$3-1,超越经验表!$A:$G,7,))</f>
        <v>5097</v>
      </c>
      <c r="H3300" s="6">
        <f t="shared" si="155"/>
        <v>3299</v>
      </c>
    </row>
    <row r="3301" spans="1:8" x14ac:dyDescent="0.2">
      <c r="A3301" s="5">
        <f t="shared" si="156"/>
        <v>3300</v>
      </c>
      <c r="B3301" s="5" t="str">
        <f>IF(A3301="","",VLOOKUP($A3301,超越经验表!$A:$B,2,))</f>
        <v>29.59万亿</v>
      </c>
      <c r="C3301" s="5">
        <f>IF(A3301="","",VLOOKUP($A3301,超越经验表!$A:$C,3,))</f>
        <v>29592000000000</v>
      </c>
      <c r="D3301" s="5">
        <f>IF(A3301="","",VLOOKUP($A3301,超越经验表!$A:$D,4,))</f>
        <v>2</v>
      </c>
      <c r="E3301" s="5" t="str">
        <f t="shared" si="154"/>
        <v>4.7万兆</v>
      </c>
      <c r="F3301" s="5">
        <f>IF(A3301="","",VLOOKUP($A3301,超越经验表!$A:$F,6,)-VLOOKUP($A$3-1,超越经验表!$A:$F,6,))</f>
        <v>4.7018649370387048E+16</v>
      </c>
      <c r="G3301" s="5">
        <f>IF(A3301="","",VLOOKUP($A3301,超越经验表!$A:$G,7,)-VLOOKUP($A$3-1,超越经验表!$A:$G,7,))</f>
        <v>5099</v>
      </c>
      <c r="H3301" s="5">
        <f t="shared" si="155"/>
        <v>3300</v>
      </c>
    </row>
    <row r="3302" spans="1:8" x14ac:dyDescent="0.2">
      <c r="A3302" s="11">
        <f t="shared" si="156"/>
        <v>3301</v>
      </c>
      <c r="B3302" s="6" t="str">
        <f>IF(A3302="","",VLOOKUP($A3302,超越经验表!$A:$B,2,))</f>
        <v>29.6万亿</v>
      </c>
      <c r="C3302" s="6">
        <f>IF(A3302="","",VLOOKUP($A3302,超越经验表!$A:$C,3,))</f>
        <v>29600000000000</v>
      </c>
      <c r="D3302" s="6">
        <f>IF(A3302="","",VLOOKUP($A3302,超越经验表!$A:$D,4,))</f>
        <v>2</v>
      </c>
      <c r="E3302" s="6" t="str">
        <f t="shared" si="154"/>
        <v>4.7万兆</v>
      </c>
      <c r="F3302" s="6">
        <f>IF(A3302="","",VLOOKUP($A3302,超越经验表!$A:$F,6,)-VLOOKUP($A$3-1,超越经验表!$A:$F,6,))</f>
        <v>4.7048241370387048E+16</v>
      </c>
      <c r="G3302" s="6">
        <f>IF(A3302="","",VLOOKUP($A3302,超越经验表!$A:$G,7,)-VLOOKUP($A$3-1,超越经验表!$A:$G,7,))</f>
        <v>5101</v>
      </c>
      <c r="H3302" s="6">
        <f t="shared" si="155"/>
        <v>3301</v>
      </c>
    </row>
    <row r="3303" spans="1:8" x14ac:dyDescent="0.2">
      <c r="A3303" s="5">
        <f t="shared" si="156"/>
        <v>3302</v>
      </c>
      <c r="B3303" s="5" t="str">
        <f>IF(A3303="","",VLOOKUP($A3303,超越经验表!$A:$B,2,))</f>
        <v>29.61万亿</v>
      </c>
      <c r="C3303" s="5">
        <f>IF(A3303="","",VLOOKUP($A3303,超越经验表!$A:$C,3,))</f>
        <v>29608000000000</v>
      </c>
      <c r="D3303" s="5">
        <f>IF(A3303="","",VLOOKUP($A3303,超越经验表!$A:$D,4,))</f>
        <v>2</v>
      </c>
      <c r="E3303" s="5" t="str">
        <f t="shared" si="154"/>
        <v>4.71万兆</v>
      </c>
      <c r="F3303" s="5">
        <f>IF(A3303="","",VLOOKUP($A3303,超越经验表!$A:$F,6,)-VLOOKUP($A$3-1,超越经验表!$A:$F,6,))</f>
        <v>4.7077841370387048E+16</v>
      </c>
      <c r="G3303" s="5">
        <f>IF(A3303="","",VLOOKUP($A3303,超越经验表!$A:$G,7,)-VLOOKUP($A$3-1,超越经验表!$A:$G,7,))</f>
        <v>5103</v>
      </c>
      <c r="H3303" s="5">
        <f t="shared" si="155"/>
        <v>3302</v>
      </c>
    </row>
    <row r="3304" spans="1:8" x14ac:dyDescent="0.2">
      <c r="A3304" s="11">
        <f t="shared" si="156"/>
        <v>3303</v>
      </c>
      <c r="B3304" s="6" t="str">
        <f>IF(A3304="","",VLOOKUP($A3304,超越经验表!$A:$B,2,))</f>
        <v>29.62万亿</v>
      </c>
      <c r="C3304" s="6">
        <f>IF(A3304="","",VLOOKUP($A3304,超越经验表!$A:$C,3,))</f>
        <v>29616000000000</v>
      </c>
      <c r="D3304" s="6">
        <f>IF(A3304="","",VLOOKUP($A3304,超越经验表!$A:$D,4,))</f>
        <v>2</v>
      </c>
      <c r="E3304" s="6" t="str">
        <f t="shared" si="154"/>
        <v>4.71万兆</v>
      </c>
      <c r="F3304" s="6">
        <f>IF(A3304="","",VLOOKUP($A3304,超越经验表!$A:$F,6,)-VLOOKUP($A$3-1,超越经验表!$A:$F,6,))</f>
        <v>4.7107449370387048E+16</v>
      </c>
      <c r="G3304" s="6">
        <f>IF(A3304="","",VLOOKUP($A3304,超越经验表!$A:$G,7,)-VLOOKUP($A$3-1,超越经验表!$A:$G,7,))</f>
        <v>5105</v>
      </c>
      <c r="H3304" s="6">
        <f t="shared" si="155"/>
        <v>3303</v>
      </c>
    </row>
    <row r="3305" spans="1:8" x14ac:dyDescent="0.2">
      <c r="A3305" s="5">
        <f t="shared" si="156"/>
        <v>3304</v>
      </c>
      <c r="B3305" s="5" t="str">
        <f>IF(A3305="","",VLOOKUP($A3305,超越经验表!$A:$B,2,))</f>
        <v>29.62万亿</v>
      </c>
      <c r="C3305" s="5">
        <f>IF(A3305="","",VLOOKUP($A3305,超越经验表!$A:$C,3,))</f>
        <v>29624000000000</v>
      </c>
      <c r="D3305" s="5">
        <f>IF(A3305="","",VLOOKUP($A3305,超越经验表!$A:$D,4,))</f>
        <v>2</v>
      </c>
      <c r="E3305" s="5" t="str">
        <f t="shared" si="154"/>
        <v>4.71万兆</v>
      </c>
      <c r="F3305" s="5">
        <f>IF(A3305="","",VLOOKUP($A3305,超越经验表!$A:$F,6,)-VLOOKUP($A$3-1,超越经验表!$A:$F,6,))</f>
        <v>4.7137065370387048E+16</v>
      </c>
      <c r="G3305" s="5">
        <f>IF(A3305="","",VLOOKUP($A3305,超越经验表!$A:$G,7,)-VLOOKUP($A$3-1,超越经验表!$A:$G,7,))</f>
        <v>5107</v>
      </c>
      <c r="H3305" s="5">
        <f t="shared" si="155"/>
        <v>3304</v>
      </c>
    </row>
    <row r="3306" spans="1:8" x14ac:dyDescent="0.2">
      <c r="A3306" s="11">
        <f t="shared" si="156"/>
        <v>3305</v>
      </c>
      <c r="B3306" s="6" t="str">
        <f>IF(A3306="","",VLOOKUP($A3306,超越经验表!$A:$B,2,))</f>
        <v>29.63万亿</v>
      </c>
      <c r="C3306" s="6">
        <f>IF(A3306="","",VLOOKUP($A3306,超越经验表!$A:$C,3,))</f>
        <v>29632000000000</v>
      </c>
      <c r="D3306" s="6">
        <f>IF(A3306="","",VLOOKUP($A3306,超越经验表!$A:$D,4,))</f>
        <v>2</v>
      </c>
      <c r="E3306" s="6" t="str">
        <f t="shared" si="154"/>
        <v>4.72万兆</v>
      </c>
      <c r="F3306" s="6">
        <f>IF(A3306="","",VLOOKUP($A3306,超越经验表!$A:$F,6,)-VLOOKUP($A$3-1,超越经验表!$A:$F,6,))</f>
        <v>4.7166689370387048E+16</v>
      </c>
      <c r="G3306" s="6">
        <f>IF(A3306="","",VLOOKUP($A3306,超越经验表!$A:$G,7,)-VLOOKUP($A$3-1,超越经验表!$A:$G,7,))</f>
        <v>5109</v>
      </c>
      <c r="H3306" s="6">
        <f t="shared" si="155"/>
        <v>3305</v>
      </c>
    </row>
    <row r="3307" spans="1:8" x14ac:dyDescent="0.2">
      <c r="A3307" s="5">
        <f t="shared" si="156"/>
        <v>3306</v>
      </c>
      <c r="B3307" s="5" t="str">
        <f>IF(A3307="","",VLOOKUP($A3307,超越经验表!$A:$B,2,))</f>
        <v>29.64万亿</v>
      </c>
      <c r="C3307" s="5">
        <f>IF(A3307="","",VLOOKUP($A3307,超越经验表!$A:$C,3,))</f>
        <v>29640000000000</v>
      </c>
      <c r="D3307" s="5">
        <f>IF(A3307="","",VLOOKUP($A3307,超越经验表!$A:$D,4,))</f>
        <v>2</v>
      </c>
      <c r="E3307" s="5" t="str">
        <f t="shared" si="154"/>
        <v>4.72万兆</v>
      </c>
      <c r="F3307" s="5">
        <f>IF(A3307="","",VLOOKUP($A3307,超越经验表!$A:$F,6,)-VLOOKUP($A$3-1,超越经验表!$A:$F,6,))</f>
        <v>4.7196321370387048E+16</v>
      </c>
      <c r="G3307" s="5">
        <f>IF(A3307="","",VLOOKUP($A3307,超越经验表!$A:$G,7,)-VLOOKUP($A$3-1,超越经验表!$A:$G,7,))</f>
        <v>5111</v>
      </c>
      <c r="H3307" s="5">
        <f t="shared" si="155"/>
        <v>3306</v>
      </c>
    </row>
    <row r="3308" spans="1:8" x14ac:dyDescent="0.2">
      <c r="A3308" s="11">
        <f t="shared" si="156"/>
        <v>3307</v>
      </c>
      <c r="B3308" s="6" t="str">
        <f>IF(A3308="","",VLOOKUP($A3308,超越经验表!$A:$B,2,))</f>
        <v>29.65万亿</v>
      </c>
      <c r="C3308" s="6">
        <f>IF(A3308="","",VLOOKUP($A3308,超越经验表!$A:$C,3,))</f>
        <v>29648000000000</v>
      </c>
      <c r="D3308" s="6">
        <f>IF(A3308="","",VLOOKUP($A3308,超越经验表!$A:$D,4,))</f>
        <v>2</v>
      </c>
      <c r="E3308" s="6" t="str">
        <f t="shared" si="154"/>
        <v>4.72万兆</v>
      </c>
      <c r="F3308" s="6">
        <f>IF(A3308="","",VLOOKUP($A3308,超越经验表!$A:$F,6,)-VLOOKUP($A$3-1,超越经验表!$A:$F,6,))</f>
        <v>4.7225961370387048E+16</v>
      </c>
      <c r="G3308" s="6">
        <f>IF(A3308="","",VLOOKUP($A3308,超越经验表!$A:$G,7,)-VLOOKUP($A$3-1,超越经验表!$A:$G,7,))</f>
        <v>5113</v>
      </c>
      <c r="H3308" s="6">
        <f t="shared" si="155"/>
        <v>3307</v>
      </c>
    </row>
    <row r="3309" spans="1:8" x14ac:dyDescent="0.2">
      <c r="A3309" s="5">
        <f t="shared" si="156"/>
        <v>3308</v>
      </c>
      <c r="B3309" s="5" t="str">
        <f>IF(A3309="","",VLOOKUP($A3309,超越经验表!$A:$B,2,))</f>
        <v>29.66万亿</v>
      </c>
      <c r="C3309" s="5">
        <f>IF(A3309="","",VLOOKUP($A3309,超越经验表!$A:$C,3,))</f>
        <v>29656000000000</v>
      </c>
      <c r="D3309" s="5">
        <f>IF(A3309="","",VLOOKUP($A3309,超越经验表!$A:$D,4,))</f>
        <v>2</v>
      </c>
      <c r="E3309" s="5" t="str">
        <f t="shared" si="154"/>
        <v>4.73万兆</v>
      </c>
      <c r="F3309" s="5">
        <f>IF(A3309="","",VLOOKUP($A3309,超越经验表!$A:$F,6,)-VLOOKUP($A$3-1,超越经验表!$A:$F,6,))</f>
        <v>4.7255609370387048E+16</v>
      </c>
      <c r="G3309" s="5">
        <f>IF(A3309="","",VLOOKUP($A3309,超越经验表!$A:$G,7,)-VLOOKUP($A$3-1,超越经验表!$A:$G,7,))</f>
        <v>5115</v>
      </c>
      <c r="H3309" s="5">
        <f t="shared" si="155"/>
        <v>3308</v>
      </c>
    </row>
    <row r="3310" spans="1:8" x14ac:dyDescent="0.2">
      <c r="A3310" s="11">
        <f t="shared" si="156"/>
        <v>3309</v>
      </c>
      <c r="B3310" s="6" t="str">
        <f>IF(A3310="","",VLOOKUP($A3310,超越经验表!$A:$B,2,))</f>
        <v>29.66万亿</v>
      </c>
      <c r="C3310" s="6">
        <f>IF(A3310="","",VLOOKUP($A3310,超越经验表!$A:$C,3,))</f>
        <v>29664000000000</v>
      </c>
      <c r="D3310" s="6">
        <f>IF(A3310="","",VLOOKUP($A3310,超越经验表!$A:$D,4,))</f>
        <v>2</v>
      </c>
      <c r="E3310" s="6" t="str">
        <f t="shared" si="154"/>
        <v>4.73万兆</v>
      </c>
      <c r="F3310" s="6">
        <f>IF(A3310="","",VLOOKUP($A3310,超越经验表!$A:$F,6,)-VLOOKUP($A$3-1,超越经验表!$A:$F,6,))</f>
        <v>4.7285265370387048E+16</v>
      </c>
      <c r="G3310" s="6">
        <f>IF(A3310="","",VLOOKUP($A3310,超越经验表!$A:$G,7,)-VLOOKUP($A$3-1,超越经验表!$A:$G,7,))</f>
        <v>5117</v>
      </c>
      <c r="H3310" s="6">
        <f t="shared" si="155"/>
        <v>3309</v>
      </c>
    </row>
    <row r="3311" spans="1:8" x14ac:dyDescent="0.2">
      <c r="A3311" s="5">
        <f t="shared" si="156"/>
        <v>3310</v>
      </c>
      <c r="B3311" s="5" t="str">
        <f>IF(A3311="","",VLOOKUP($A3311,超越经验表!$A:$B,2,))</f>
        <v>29.67万亿</v>
      </c>
      <c r="C3311" s="5">
        <f>IF(A3311="","",VLOOKUP($A3311,超越经验表!$A:$C,3,))</f>
        <v>29672000000000</v>
      </c>
      <c r="D3311" s="5">
        <f>IF(A3311="","",VLOOKUP($A3311,超越经验表!$A:$D,4,))</f>
        <v>2</v>
      </c>
      <c r="E3311" s="5" t="str">
        <f t="shared" si="154"/>
        <v>4.73万兆</v>
      </c>
      <c r="F3311" s="5">
        <f>IF(A3311="","",VLOOKUP($A3311,超越经验表!$A:$F,6,)-VLOOKUP($A$3-1,超越经验表!$A:$F,6,))</f>
        <v>4.7314929370387048E+16</v>
      </c>
      <c r="G3311" s="5">
        <f>IF(A3311="","",VLOOKUP($A3311,超越经验表!$A:$G,7,)-VLOOKUP($A$3-1,超越经验表!$A:$G,7,))</f>
        <v>5119</v>
      </c>
      <c r="H3311" s="5">
        <f t="shared" si="155"/>
        <v>3310</v>
      </c>
    </row>
    <row r="3312" spans="1:8" x14ac:dyDescent="0.2">
      <c r="A3312" s="11">
        <f t="shared" si="156"/>
        <v>3311</v>
      </c>
      <c r="B3312" s="6" t="str">
        <f>IF(A3312="","",VLOOKUP($A3312,超越经验表!$A:$B,2,))</f>
        <v>29.68万亿</v>
      </c>
      <c r="C3312" s="6">
        <f>IF(A3312="","",VLOOKUP($A3312,超越经验表!$A:$C,3,))</f>
        <v>29680000000000</v>
      </c>
      <c r="D3312" s="6">
        <f>IF(A3312="","",VLOOKUP($A3312,超越经验表!$A:$D,4,))</f>
        <v>2</v>
      </c>
      <c r="E3312" s="6" t="str">
        <f t="shared" si="154"/>
        <v>4.73万兆</v>
      </c>
      <c r="F3312" s="6">
        <f>IF(A3312="","",VLOOKUP($A3312,超越经验表!$A:$F,6,)-VLOOKUP($A$3-1,超越经验表!$A:$F,6,))</f>
        <v>4.7344601370387048E+16</v>
      </c>
      <c r="G3312" s="6">
        <f>IF(A3312="","",VLOOKUP($A3312,超越经验表!$A:$G,7,)-VLOOKUP($A$3-1,超越经验表!$A:$G,7,))</f>
        <v>5121</v>
      </c>
      <c r="H3312" s="6">
        <f t="shared" si="155"/>
        <v>3311</v>
      </c>
    </row>
    <row r="3313" spans="1:8" x14ac:dyDescent="0.2">
      <c r="A3313" s="5">
        <f t="shared" si="156"/>
        <v>3312</v>
      </c>
      <c r="B3313" s="5" t="str">
        <f>IF(A3313="","",VLOOKUP($A3313,超越经验表!$A:$B,2,))</f>
        <v>29.69万亿</v>
      </c>
      <c r="C3313" s="5">
        <f>IF(A3313="","",VLOOKUP($A3313,超越经验表!$A:$C,3,))</f>
        <v>29688000000000</v>
      </c>
      <c r="D3313" s="5">
        <f>IF(A3313="","",VLOOKUP($A3313,超越经验表!$A:$D,4,))</f>
        <v>2</v>
      </c>
      <c r="E3313" s="5" t="str">
        <f t="shared" si="154"/>
        <v>4.74万兆</v>
      </c>
      <c r="F3313" s="5">
        <f>IF(A3313="","",VLOOKUP($A3313,超越经验表!$A:$F,6,)-VLOOKUP($A$3-1,超越经验表!$A:$F,6,))</f>
        <v>4.7374281370387048E+16</v>
      </c>
      <c r="G3313" s="5">
        <f>IF(A3313="","",VLOOKUP($A3313,超越经验表!$A:$G,7,)-VLOOKUP($A$3-1,超越经验表!$A:$G,7,))</f>
        <v>5123</v>
      </c>
      <c r="H3313" s="5">
        <f t="shared" si="155"/>
        <v>3312</v>
      </c>
    </row>
    <row r="3314" spans="1:8" x14ac:dyDescent="0.2">
      <c r="A3314" s="11">
        <f t="shared" si="156"/>
        <v>3313</v>
      </c>
      <c r="B3314" s="6" t="str">
        <f>IF(A3314="","",VLOOKUP($A3314,超越经验表!$A:$B,2,))</f>
        <v>29.7万亿</v>
      </c>
      <c r="C3314" s="6">
        <f>IF(A3314="","",VLOOKUP($A3314,超越经验表!$A:$C,3,))</f>
        <v>29696000000000</v>
      </c>
      <c r="D3314" s="6">
        <f>IF(A3314="","",VLOOKUP($A3314,超越经验表!$A:$D,4,))</f>
        <v>2</v>
      </c>
      <c r="E3314" s="6" t="str">
        <f t="shared" si="154"/>
        <v>4.74万兆</v>
      </c>
      <c r="F3314" s="6">
        <f>IF(A3314="","",VLOOKUP($A3314,超越经验表!$A:$F,6,)-VLOOKUP($A$3-1,超越经验表!$A:$F,6,))</f>
        <v>4.7403969370387048E+16</v>
      </c>
      <c r="G3314" s="6">
        <f>IF(A3314="","",VLOOKUP($A3314,超越经验表!$A:$G,7,)-VLOOKUP($A$3-1,超越经验表!$A:$G,7,))</f>
        <v>5125</v>
      </c>
      <c r="H3314" s="6">
        <f t="shared" si="155"/>
        <v>3313</v>
      </c>
    </row>
    <row r="3315" spans="1:8" x14ac:dyDescent="0.2">
      <c r="A3315" s="5">
        <f t="shared" si="156"/>
        <v>3314</v>
      </c>
      <c r="B3315" s="5" t="str">
        <f>IF(A3315="","",VLOOKUP($A3315,超越经验表!$A:$B,2,))</f>
        <v>29.7万亿</v>
      </c>
      <c r="C3315" s="5">
        <f>IF(A3315="","",VLOOKUP($A3315,超越经验表!$A:$C,3,))</f>
        <v>29704000000000</v>
      </c>
      <c r="D3315" s="5">
        <f>IF(A3315="","",VLOOKUP($A3315,超越经验表!$A:$D,4,))</f>
        <v>2</v>
      </c>
      <c r="E3315" s="5" t="str">
        <f t="shared" si="154"/>
        <v>4.74万兆</v>
      </c>
      <c r="F3315" s="5">
        <f>IF(A3315="","",VLOOKUP($A3315,超越经验表!$A:$F,6,)-VLOOKUP($A$3-1,超越经验表!$A:$F,6,))</f>
        <v>4.7433665370387048E+16</v>
      </c>
      <c r="G3315" s="5">
        <f>IF(A3315="","",VLOOKUP($A3315,超越经验表!$A:$G,7,)-VLOOKUP($A$3-1,超越经验表!$A:$G,7,))</f>
        <v>5127</v>
      </c>
      <c r="H3315" s="5">
        <f t="shared" si="155"/>
        <v>3314</v>
      </c>
    </row>
    <row r="3316" spans="1:8" x14ac:dyDescent="0.2">
      <c r="A3316" s="11">
        <f t="shared" si="156"/>
        <v>3315</v>
      </c>
      <c r="B3316" s="6" t="str">
        <f>IF(A3316="","",VLOOKUP($A3316,超越经验表!$A:$B,2,))</f>
        <v>29.71万亿</v>
      </c>
      <c r="C3316" s="6">
        <f>IF(A3316="","",VLOOKUP($A3316,超越经验表!$A:$C,3,))</f>
        <v>29712000000000</v>
      </c>
      <c r="D3316" s="6">
        <f>IF(A3316="","",VLOOKUP($A3316,超越经验表!$A:$D,4,))</f>
        <v>2</v>
      </c>
      <c r="E3316" s="6" t="str">
        <f t="shared" si="154"/>
        <v>4.75万兆</v>
      </c>
      <c r="F3316" s="6">
        <f>IF(A3316="","",VLOOKUP($A3316,超越经验表!$A:$F,6,)-VLOOKUP($A$3-1,超越经验表!$A:$F,6,))</f>
        <v>4.7463369370387048E+16</v>
      </c>
      <c r="G3316" s="6">
        <f>IF(A3316="","",VLOOKUP($A3316,超越经验表!$A:$G,7,)-VLOOKUP($A$3-1,超越经验表!$A:$G,7,))</f>
        <v>5129</v>
      </c>
      <c r="H3316" s="6">
        <f t="shared" si="155"/>
        <v>3315</v>
      </c>
    </row>
    <row r="3317" spans="1:8" x14ac:dyDescent="0.2">
      <c r="A3317" s="5">
        <f t="shared" si="156"/>
        <v>3316</v>
      </c>
      <c r="B3317" s="5" t="str">
        <f>IF(A3317="","",VLOOKUP($A3317,超越经验表!$A:$B,2,))</f>
        <v>29.72万亿</v>
      </c>
      <c r="C3317" s="5">
        <f>IF(A3317="","",VLOOKUP($A3317,超越经验表!$A:$C,3,))</f>
        <v>29720000000000</v>
      </c>
      <c r="D3317" s="5">
        <f>IF(A3317="","",VLOOKUP($A3317,超越经验表!$A:$D,4,))</f>
        <v>2</v>
      </c>
      <c r="E3317" s="5" t="str">
        <f t="shared" si="154"/>
        <v>4.75万兆</v>
      </c>
      <c r="F3317" s="5">
        <f>IF(A3317="","",VLOOKUP($A3317,超越经验表!$A:$F,6,)-VLOOKUP($A$3-1,超越经验表!$A:$F,6,))</f>
        <v>4.7493081370387048E+16</v>
      </c>
      <c r="G3317" s="5">
        <f>IF(A3317="","",VLOOKUP($A3317,超越经验表!$A:$G,7,)-VLOOKUP($A$3-1,超越经验表!$A:$G,7,))</f>
        <v>5131</v>
      </c>
      <c r="H3317" s="5">
        <f t="shared" si="155"/>
        <v>3316</v>
      </c>
    </row>
    <row r="3318" spans="1:8" x14ac:dyDescent="0.2">
      <c r="A3318" s="11">
        <f t="shared" si="156"/>
        <v>3317</v>
      </c>
      <c r="B3318" s="6" t="str">
        <f>IF(A3318="","",VLOOKUP($A3318,超越经验表!$A:$B,2,))</f>
        <v>29.73万亿</v>
      </c>
      <c r="C3318" s="6">
        <f>IF(A3318="","",VLOOKUP($A3318,超越经验表!$A:$C,3,))</f>
        <v>29728000000000</v>
      </c>
      <c r="D3318" s="6">
        <f>IF(A3318="","",VLOOKUP($A3318,超越经验表!$A:$D,4,))</f>
        <v>2</v>
      </c>
      <c r="E3318" s="6" t="str">
        <f t="shared" si="154"/>
        <v>4.75万兆</v>
      </c>
      <c r="F3318" s="6">
        <f>IF(A3318="","",VLOOKUP($A3318,超越经验表!$A:$F,6,)-VLOOKUP($A$3-1,超越经验表!$A:$F,6,))</f>
        <v>4.7522801370387048E+16</v>
      </c>
      <c r="G3318" s="6">
        <f>IF(A3318="","",VLOOKUP($A3318,超越经验表!$A:$G,7,)-VLOOKUP($A$3-1,超越经验表!$A:$G,7,))</f>
        <v>5133</v>
      </c>
      <c r="H3318" s="6">
        <f t="shared" si="155"/>
        <v>3317</v>
      </c>
    </row>
    <row r="3319" spans="1:8" x14ac:dyDescent="0.2">
      <c r="A3319" s="5">
        <f t="shared" si="156"/>
        <v>3318</v>
      </c>
      <c r="B3319" s="5" t="str">
        <f>IF(A3319="","",VLOOKUP($A3319,超越经验表!$A:$B,2,))</f>
        <v>29.74万亿</v>
      </c>
      <c r="C3319" s="5">
        <f>IF(A3319="","",VLOOKUP($A3319,超越经验表!$A:$C,3,))</f>
        <v>29736000000000</v>
      </c>
      <c r="D3319" s="5">
        <f>IF(A3319="","",VLOOKUP($A3319,超越经验表!$A:$D,4,))</f>
        <v>2</v>
      </c>
      <c r="E3319" s="5" t="str">
        <f t="shared" si="154"/>
        <v>4.76万兆</v>
      </c>
      <c r="F3319" s="5">
        <f>IF(A3319="","",VLOOKUP($A3319,超越经验表!$A:$F,6,)-VLOOKUP($A$3-1,超越经验表!$A:$F,6,))</f>
        <v>4.7552529370387048E+16</v>
      </c>
      <c r="G3319" s="5">
        <f>IF(A3319="","",VLOOKUP($A3319,超越经验表!$A:$G,7,)-VLOOKUP($A$3-1,超越经验表!$A:$G,7,))</f>
        <v>5135</v>
      </c>
      <c r="H3319" s="5">
        <f t="shared" si="155"/>
        <v>3318</v>
      </c>
    </row>
    <row r="3320" spans="1:8" x14ac:dyDescent="0.2">
      <c r="A3320" s="11">
        <f t="shared" si="156"/>
        <v>3319</v>
      </c>
      <c r="B3320" s="6" t="str">
        <f>IF(A3320="","",VLOOKUP($A3320,超越经验表!$A:$B,2,))</f>
        <v>29.74万亿</v>
      </c>
      <c r="C3320" s="6">
        <f>IF(A3320="","",VLOOKUP($A3320,超越经验表!$A:$C,3,))</f>
        <v>29744000000000</v>
      </c>
      <c r="D3320" s="6">
        <f>IF(A3320="","",VLOOKUP($A3320,超越经验表!$A:$D,4,))</f>
        <v>2</v>
      </c>
      <c r="E3320" s="6" t="str">
        <f t="shared" si="154"/>
        <v>4.76万兆</v>
      </c>
      <c r="F3320" s="6">
        <f>IF(A3320="","",VLOOKUP($A3320,超越经验表!$A:$F,6,)-VLOOKUP($A$3-1,超越经验表!$A:$F,6,))</f>
        <v>4.7582265370387048E+16</v>
      </c>
      <c r="G3320" s="6">
        <f>IF(A3320="","",VLOOKUP($A3320,超越经验表!$A:$G,7,)-VLOOKUP($A$3-1,超越经验表!$A:$G,7,))</f>
        <v>5137</v>
      </c>
      <c r="H3320" s="6">
        <f t="shared" si="155"/>
        <v>3319</v>
      </c>
    </row>
    <row r="3321" spans="1:8" x14ac:dyDescent="0.2">
      <c r="A3321" s="5">
        <f t="shared" si="156"/>
        <v>3320</v>
      </c>
      <c r="B3321" s="5" t="str">
        <f>IF(A3321="","",VLOOKUP($A3321,超越经验表!$A:$B,2,))</f>
        <v>29.75万亿</v>
      </c>
      <c r="C3321" s="5">
        <f>IF(A3321="","",VLOOKUP($A3321,超越经验表!$A:$C,3,))</f>
        <v>29752000000000</v>
      </c>
      <c r="D3321" s="5">
        <f>IF(A3321="","",VLOOKUP($A3321,超越经验表!$A:$D,4,))</f>
        <v>2</v>
      </c>
      <c r="E3321" s="5" t="str">
        <f t="shared" si="154"/>
        <v>4.76万兆</v>
      </c>
      <c r="F3321" s="5">
        <f>IF(A3321="","",VLOOKUP($A3321,超越经验表!$A:$F,6,)-VLOOKUP($A$3-1,超越经验表!$A:$F,6,))</f>
        <v>4.7612009370387048E+16</v>
      </c>
      <c r="G3321" s="5">
        <f>IF(A3321="","",VLOOKUP($A3321,超越经验表!$A:$G,7,)-VLOOKUP($A$3-1,超越经验表!$A:$G,7,))</f>
        <v>5139</v>
      </c>
      <c r="H3321" s="5">
        <f t="shared" si="155"/>
        <v>3320</v>
      </c>
    </row>
    <row r="3322" spans="1:8" x14ac:dyDescent="0.2">
      <c r="A3322" s="11">
        <f t="shared" si="156"/>
        <v>3321</v>
      </c>
      <c r="B3322" s="6" t="str">
        <f>IF(A3322="","",VLOOKUP($A3322,超越经验表!$A:$B,2,))</f>
        <v>29.76万亿</v>
      </c>
      <c r="C3322" s="6">
        <f>IF(A3322="","",VLOOKUP($A3322,超越经验表!$A:$C,3,))</f>
        <v>29760000000000</v>
      </c>
      <c r="D3322" s="6">
        <f>IF(A3322="","",VLOOKUP($A3322,超越经验表!$A:$D,4,))</f>
        <v>2</v>
      </c>
      <c r="E3322" s="6" t="str">
        <f t="shared" si="154"/>
        <v>4.76万兆</v>
      </c>
      <c r="F3322" s="6">
        <f>IF(A3322="","",VLOOKUP($A3322,超越经验表!$A:$F,6,)-VLOOKUP($A$3-1,超越经验表!$A:$F,6,))</f>
        <v>4.7641761370387048E+16</v>
      </c>
      <c r="G3322" s="6">
        <f>IF(A3322="","",VLOOKUP($A3322,超越经验表!$A:$G,7,)-VLOOKUP($A$3-1,超越经验表!$A:$G,7,))</f>
        <v>5141</v>
      </c>
      <c r="H3322" s="6">
        <f t="shared" si="155"/>
        <v>3321</v>
      </c>
    </row>
    <row r="3323" spans="1:8" x14ac:dyDescent="0.2">
      <c r="A3323" s="5">
        <f t="shared" si="156"/>
        <v>3322</v>
      </c>
      <c r="B3323" s="5" t="str">
        <f>IF(A3323="","",VLOOKUP($A3323,超越经验表!$A:$B,2,))</f>
        <v>29.77万亿</v>
      </c>
      <c r="C3323" s="5">
        <f>IF(A3323="","",VLOOKUP($A3323,超越经验表!$A:$C,3,))</f>
        <v>29768000000000</v>
      </c>
      <c r="D3323" s="5">
        <f>IF(A3323="","",VLOOKUP($A3323,超越经验表!$A:$D,4,))</f>
        <v>2</v>
      </c>
      <c r="E3323" s="5" t="str">
        <f t="shared" si="154"/>
        <v>4.77万兆</v>
      </c>
      <c r="F3323" s="5">
        <f>IF(A3323="","",VLOOKUP($A3323,超越经验表!$A:$F,6,)-VLOOKUP($A$3-1,超越经验表!$A:$F,6,))</f>
        <v>4.7671521370387048E+16</v>
      </c>
      <c r="G3323" s="5">
        <f>IF(A3323="","",VLOOKUP($A3323,超越经验表!$A:$G,7,)-VLOOKUP($A$3-1,超越经验表!$A:$G,7,))</f>
        <v>5143</v>
      </c>
      <c r="H3323" s="5">
        <f t="shared" si="155"/>
        <v>3322</v>
      </c>
    </row>
    <row r="3324" spans="1:8" x14ac:dyDescent="0.2">
      <c r="A3324" s="11">
        <f t="shared" si="156"/>
        <v>3323</v>
      </c>
      <c r="B3324" s="6" t="str">
        <f>IF(A3324="","",VLOOKUP($A3324,超越经验表!$A:$B,2,))</f>
        <v>29.78万亿</v>
      </c>
      <c r="C3324" s="6">
        <f>IF(A3324="","",VLOOKUP($A3324,超越经验表!$A:$C,3,))</f>
        <v>29776000000000</v>
      </c>
      <c r="D3324" s="6">
        <f>IF(A3324="","",VLOOKUP($A3324,超越经验表!$A:$D,4,))</f>
        <v>2</v>
      </c>
      <c r="E3324" s="6" t="str">
        <f t="shared" si="154"/>
        <v>4.77万兆</v>
      </c>
      <c r="F3324" s="6">
        <f>IF(A3324="","",VLOOKUP($A3324,超越经验表!$A:$F,6,)-VLOOKUP($A$3-1,超越经验表!$A:$F,6,))</f>
        <v>4.7701289370387048E+16</v>
      </c>
      <c r="G3324" s="6">
        <f>IF(A3324="","",VLOOKUP($A3324,超越经验表!$A:$G,7,)-VLOOKUP($A$3-1,超越经验表!$A:$G,7,))</f>
        <v>5145</v>
      </c>
      <c r="H3324" s="6">
        <f t="shared" si="155"/>
        <v>3323</v>
      </c>
    </row>
    <row r="3325" spans="1:8" x14ac:dyDescent="0.2">
      <c r="A3325" s="5">
        <f t="shared" si="156"/>
        <v>3324</v>
      </c>
      <c r="B3325" s="5" t="str">
        <f>IF(A3325="","",VLOOKUP($A3325,超越经验表!$A:$B,2,))</f>
        <v>29.78万亿</v>
      </c>
      <c r="C3325" s="5">
        <f>IF(A3325="","",VLOOKUP($A3325,超越经验表!$A:$C,3,))</f>
        <v>29784000000000</v>
      </c>
      <c r="D3325" s="5">
        <f>IF(A3325="","",VLOOKUP($A3325,超越经验表!$A:$D,4,))</f>
        <v>2</v>
      </c>
      <c r="E3325" s="5" t="str">
        <f t="shared" si="154"/>
        <v>4.77万兆</v>
      </c>
      <c r="F3325" s="5">
        <f>IF(A3325="","",VLOOKUP($A3325,超越经验表!$A:$F,6,)-VLOOKUP($A$3-1,超越经验表!$A:$F,6,))</f>
        <v>4.7731065370387048E+16</v>
      </c>
      <c r="G3325" s="5">
        <f>IF(A3325="","",VLOOKUP($A3325,超越经验表!$A:$G,7,)-VLOOKUP($A$3-1,超越经验表!$A:$G,7,))</f>
        <v>5147</v>
      </c>
      <c r="H3325" s="5">
        <f t="shared" si="155"/>
        <v>3324</v>
      </c>
    </row>
    <row r="3326" spans="1:8" x14ac:dyDescent="0.2">
      <c r="A3326" s="11">
        <f t="shared" si="156"/>
        <v>3325</v>
      </c>
      <c r="B3326" s="6" t="str">
        <f>IF(A3326="","",VLOOKUP($A3326,超越经验表!$A:$B,2,))</f>
        <v>29.79万亿</v>
      </c>
      <c r="C3326" s="6">
        <f>IF(A3326="","",VLOOKUP($A3326,超越经验表!$A:$C,3,))</f>
        <v>29792000000000</v>
      </c>
      <c r="D3326" s="6">
        <f>IF(A3326="","",VLOOKUP($A3326,超越经验表!$A:$D,4,))</f>
        <v>2</v>
      </c>
      <c r="E3326" s="6" t="str">
        <f t="shared" si="154"/>
        <v>4.78万兆</v>
      </c>
      <c r="F3326" s="6">
        <f>IF(A3326="","",VLOOKUP($A3326,超越经验表!$A:$F,6,)-VLOOKUP($A$3-1,超越经验表!$A:$F,6,))</f>
        <v>4.7760849370387048E+16</v>
      </c>
      <c r="G3326" s="6">
        <f>IF(A3326="","",VLOOKUP($A3326,超越经验表!$A:$G,7,)-VLOOKUP($A$3-1,超越经验表!$A:$G,7,))</f>
        <v>5149</v>
      </c>
      <c r="H3326" s="6">
        <f t="shared" si="155"/>
        <v>3325</v>
      </c>
    </row>
    <row r="3327" spans="1:8" x14ac:dyDescent="0.2">
      <c r="A3327" s="5">
        <f t="shared" si="156"/>
        <v>3326</v>
      </c>
      <c r="B3327" s="5" t="str">
        <f>IF(A3327="","",VLOOKUP($A3327,超越经验表!$A:$B,2,))</f>
        <v>29.8万亿</v>
      </c>
      <c r="C3327" s="5">
        <f>IF(A3327="","",VLOOKUP($A3327,超越经验表!$A:$C,3,))</f>
        <v>29800000000000</v>
      </c>
      <c r="D3327" s="5">
        <f>IF(A3327="","",VLOOKUP($A3327,超越经验表!$A:$D,4,))</f>
        <v>2</v>
      </c>
      <c r="E3327" s="5" t="str">
        <f t="shared" si="154"/>
        <v>4.78万兆</v>
      </c>
      <c r="F3327" s="5">
        <f>IF(A3327="","",VLOOKUP($A3327,超越经验表!$A:$F,6,)-VLOOKUP($A$3-1,超越经验表!$A:$F,6,))</f>
        <v>4.7790641370387048E+16</v>
      </c>
      <c r="G3327" s="5">
        <f>IF(A3327="","",VLOOKUP($A3327,超越经验表!$A:$G,7,)-VLOOKUP($A$3-1,超越经验表!$A:$G,7,))</f>
        <v>5151</v>
      </c>
      <c r="H3327" s="5">
        <f t="shared" si="155"/>
        <v>3326</v>
      </c>
    </row>
    <row r="3328" spans="1:8" x14ac:dyDescent="0.2">
      <c r="A3328" s="11">
        <f t="shared" si="156"/>
        <v>3327</v>
      </c>
      <c r="B3328" s="6" t="str">
        <f>IF(A3328="","",VLOOKUP($A3328,超越经验表!$A:$B,2,))</f>
        <v>29.81万亿</v>
      </c>
      <c r="C3328" s="6">
        <f>IF(A3328="","",VLOOKUP($A3328,超越经验表!$A:$C,3,))</f>
        <v>29808000000000</v>
      </c>
      <c r="D3328" s="6">
        <f>IF(A3328="","",VLOOKUP($A3328,超越经验表!$A:$D,4,))</f>
        <v>2</v>
      </c>
      <c r="E3328" s="6" t="str">
        <f t="shared" si="154"/>
        <v>4.78万兆</v>
      </c>
      <c r="F3328" s="6">
        <f>IF(A3328="","",VLOOKUP($A3328,超越经验表!$A:$F,6,)-VLOOKUP($A$3-1,超越经验表!$A:$F,6,))</f>
        <v>4.7820441370387048E+16</v>
      </c>
      <c r="G3328" s="6">
        <f>IF(A3328="","",VLOOKUP($A3328,超越经验表!$A:$G,7,)-VLOOKUP($A$3-1,超越经验表!$A:$G,7,))</f>
        <v>5153</v>
      </c>
      <c r="H3328" s="6">
        <f t="shared" si="155"/>
        <v>3327</v>
      </c>
    </row>
    <row r="3329" spans="1:8" x14ac:dyDescent="0.2">
      <c r="A3329" s="5">
        <f t="shared" si="156"/>
        <v>3328</v>
      </c>
      <c r="B3329" s="5" t="str">
        <f>IF(A3329="","",VLOOKUP($A3329,超越经验表!$A:$B,2,))</f>
        <v>29.82万亿</v>
      </c>
      <c r="C3329" s="5">
        <f>IF(A3329="","",VLOOKUP($A3329,超越经验表!$A:$C,3,))</f>
        <v>29816000000000</v>
      </c>
      <c r="D3329" s="5">
        <f>IF(A3329="","",VLOOKUP($A3329,超越经验表!$A:$D,4,))</f>
        <v>2</v>
      </c>
      <c r="E3329" s="5" t="str">
        <f t="shared" si="154"/>
        <v>4.79万兆</v>
      </c>
      <c r="F3329" s="5">
        <f>IF(A3329="","",VLOOKUP($A3329,超越经验表!$A:$F,6,)-VLOOKUP($A$3-1,超越经验表!$A:$F,6,))</f>
        <v>4.7850249370387048E+16</v>
      </c>
      <c r="G3329" s="5">
        <f>IF(A3329="","",VLOOKUP($A3329,超越经验表!$A:$G,7,)-VLOOKUP($A$3-1,超越经验表!$A:$G,7,))</f>
        <v>5155</v>
      </c>
      <c r="H3329" s="5">
        <f t="shared" si="155"/>
        <v>3328</v>
      </c>
    </row>
    <row r="3330" spans="1:8" x14ac:dyDescent="0.2">
      <c r="A3330" s="11">
        <f t="shared" si="156"/>
        <v>3329</v>
      </c>
      <c r="B3330" s="6" t="str">
        <f>IF(A3330="","",VLOOKUP($A3330,超越经验表!$A:$B,2,))</f>
        <v>29.82万亿</v>
      </c>
      <c r="C3330" s="6">
        <f>IF(A3330="","",VLOOKUP($A3330,超越经验表!$A:$C,3,))</f>
        <v>29824000000000</v>
      </c>
      <c r="D3330" s="6">
        <f>IF(A3330="","",VLOOKUP($A3330,超越经验表!$A:$D,4,))</f>
        <v>2</v>
      </c>
      <c r="E3330" s="6" t="str">
        <f t="shared" si="154"/>
        <v>4.79万兆</v>
      </c>
      <c r="F3330" s="6">
        <f>IF(A3330="","",VLOOKUP($A3330,超越经验表!$A:$F,6,)-VLOOKUP($A$3-1,超越经验表!$A:$F,6,))</f>
        <v>4.7880065370387048E+16</v>
      </c>
      <c r="G3330" s="6">
        <f>IF(A3330="","",VLOOKUP($A3330,超越经验表!$A:$G,7,)-VLOOKUP($A$3-1,超越经验表!$A:$G,7,))</f>
        <v>5157</v>
      </c>
      <c r="H3330" s="6">
        <f t="shared" si="155"/>
        <v>3329</v>
      </c>
    </row>
    <row r="3331" spans="1:8" x14ac:dyDescent="0.2">
      <c r="A3331" s="5">
        <f t="shared" si="156"/>
        <v>3330</v>
      </c>
      <c r="B3331" s="5" t="str">
        <f>IF(A3331="","",VLOOKUP($A3331,超越经验表!$A:$B,2,))</f>
        <v>29.83万亿</v>
      </c>
      <c r="C3331" s="5">
        <f>IF(A3331="","",VLOOKUP($A3331,超越经验表!$A:$C,3,))</f>
        <v>29832000000000</v>
      </c>
      <c r="D3331" s="5">
        <f>IF(A3331="","",VLOOKUP($A3331,超越经验表!$A:$D,4,))</f>
        <v>2</v>
      </c>
      <c r="E3331" s="5" t="str">
        <f t="shared" si="154"/>
        <v>4.79万兆</v>
      </c>
      <c r="F3331" s="5">
        <f>IF(A3331="","",VLOOKUP($A3331,超越经验表!$A:$F,6,)-VLOOKUP($A$3-1,超越经验表!$A:$F,6,))</f>
        <v>4.7909889370387048E+16</v>
      </c>
      <c r="G3331" s="5">
        <f>IF(A3331="","",VLOOKUP($A3331,超越经验表!$A:$G,7,)-VLOOKUP($A$3-1,超越经验表!$A:$G,7,))</f>
        <v>5159</v>
      </c>
      <c r="H3331" s="5">
        <f t="shared" si="155"/>
        <v>3330</v>
      </c>
    </row>
    <row r="3332" spans="1:8" x14ac:dyDescent="0.2">
      <c r="A3332" s="11">
        <f t="shared" si="156"/>
        <v>3331</v>
      </c>
      <c r="B3332" s="6" t="str">
        <f>IF(A3332="","",VLOOKUP($A3332,超越经验表!$A:$B,2,))</f>
        <v>29.84万亿</v>
      </c>
      <c r="C3332" s="6">
        <f>IF(A3332="","",VLOOKUP($A3332,超越经验表!$A:$C,3,))</f>
        <v>29840000000000</v>
      </c>
      <c r="D3332" s="6">
        <f>IF(A3332="","",VLOOKUP($A3332,超越经验表!$A:$D,4,))</f>
        <v>2</v>
      </c>
      <c r="E3332" s="6" t="str">
        <f t="shared" si="154"/>
        <v>4.79万兆</v>
      </c>
      <c r="F3332" s="6">
        <f>IF(A3332="","",VLOOKUP($A3332,超越经验表!$A:$F,6,)-VLOOKUP($A$3-1,超越经验表!$A:$F,6,))</f>
        <v>4.7939721370387048E+16</v>
      </c>
      <c r="G3332" s="6">
        <f>IF(A3332="","",VLOOKUP($A3332,超越经验表!$A:$G,7,)-VLOOKUP($A$3-1,超越经验表!$A:$G,7,))</f>
        <v>5161</v>
      </c>
      <c r="H3332" s="6">
        <f t="shared" si="155"/>
        <v>3331</v>
      </c>
    </row>
    <row r="3333" spans="1:8" x14ac:dyDescent="0.2">
      <c r="A3333" s="5">
        <f t="shared" si="156"/>
        <v>3332</v>
      </c>
      <c r="B3333" s="5" t="str">
        <f>IF(A3333="","",VLOOKUP($A3333,超越经验表!$A:$B,2,))</f>
        <v>29.85万亿</v>
      </c>
      <c r="C3333" s="5">
        <f>IF(A3333="","",VLOOKUP($A3333,超越经验表!$A:$C,3,))</f>
        <v>29848000000000</v>
      </c>
      <c r="D3333" s="5">
        <f>IF(A3333="","",VLOOKUP($A3333,超越经验表!$A:$D,4,))</f>
        <v>2</v>
      </c>
      <c r="E3333" s="5" t="str">
        <f t="shared" ref="E3333:E3396" si="157">IF(A3333="","",IF(F3333&gt;9999999999999990,ROUND(F3333/10000000000000000,2)&amp;"万兆",IF(F3333&gt;999999999999,ROUND(F3333/1000000000000,2)&amp;"万亿",IF(F3333&gt;99999999,ROUND(F3333/100000000,2)&amp;"亿",ROUND(F3333/10000,2)&amp;"万"))))</f>
        <v>4.8万兆</v>
      </c>
      <c r="F3333" s="5">
        <f>IF(A3333="","",VLOOKUP($A3333,超越经验表!$A:$F,6,)-VLOOKUP($A$3-1,超越经验表!$A:$F,6,))</f>
        <v>4.7969561370387048E+16</v>
      </c>
      <c r="G3333" s="5">
        <f>IF(A3333="","",VLOOKUP($A3333,超越经验表!$A:$G,7,)-VLOOKUP($A$3-1,超越经验表!$A:$G,7,))</f>
        <v>5163</v>
      </c>
      <c r="H3333" s="5">
        <f t="shared" ref="H3333:H3396" si="158">A3333</f>
        <v>3332</v>
      </c>
    </row>
    <row r="3334" spans="1:8" x14ac:dyDescent="0.2">
      <c r="A3334" s="11">
        <f t="shared" si="156"/>
        <v>3333</v>
      </c>
      <c r="B3334" s="6" t="str">
        <f>IF(A3334="","",VLOOKUP($A3334,超越经验表!$A:$B,2,))</f>
        <v>29.86万亿</v>
      </c>
      <c r="C3334" s="6">
        <f>IF(A3334="","",VLOOKUP($A3334,超越经验表!$A:$C,3,))</f>
        <v>29856000000000</v>
      </c>
      <c r="D3334" s="6">
        <f>IF(A3334="","",VLOOKUP($A3334,超越经验表!$A:$D,4,))</f>
        <v>2</v>
      </c>
      <c r="E3334" s="6" t="str">
        <f t="shared" si="157"/>
        <v>4.8万兆</v>
      </c>
      <c r="F3334" s="6">
        <f>IF(A3334="","",VLOOKUP($A3334,超越经验表!$A:$F,6,)-VLOOKUP($A$3-1,超越经验表!$A:$F,6,))</f>
        <v>4.7999409370387048E+16</v>
      </c>
      <c r="G3334" s="6">
        <f>IF(A3334="","",VLOOKUP($A3334,超越经验表!$A:$G,7,)-VLOOKUP($A$3-1,超越经验表!$A:$G,7,))</f>
        <v>5165</v>
      </c>
      <c r="H3334" s="6">
        <f t="shared" si="158"/>
        <v>3333</v>
      </c>
    </row>
    <row r="3335" spans="1:8" x14ac:dyDescent="0.2">
      <c r="A3335" s="5">
        <f t="shared" ref="A3335:A3398" si="159">IF(A3334="","",IF(A3334+1&lt;=4000,A3334+1,""))</f>
        <v>3334</v>
      </c>
      <c r="B3335" s="5" t="str">
        <f>IF(A3335="","",VLOOKUP($A3335,超越经验表!$A:$B,2,))</f>
        <v>29.86万亿</v>
      </c>
      <c r="C3335" s="5">
        <f>IF(A3335="","",VLOOKUP($A3335,超越经验表!$A:$C,3,))</f>
        <v>29864000000000</v>
      </c>
      <c r="D3335" s="5">
        <f>IF(A3335="","",VLOOKUP($A3335,超越经验表!$A:$D,4,))</f>
        <v>2</v>
      </c>
      <c r="E3335" s="5" t="str">
        <f t="shared" si="157"/>
        <v>4.8万兆</v>
      </c>
      <c r="F3335" s="5">
        <f>IF(A3335="","",VLOOKUP($A3335,超越经验表!$A:$F,6,)-VLOOKUP($A$3-1,超越经验表!$A:$F,6,))</f>
        <v>4.8029265370387048E+16</v>
      </c>
      <c r="G3335" s="5">
        <f>IF(A3335="","",VLOOKUP($A3335,超越经验表!$A:$G,7,)-VLOOKUP($A$3-1,超越经验表!$A:$G,7,))</f>
        <v>5167</v>
      </c>
      <c r="H3335" s="5">
        <f t="shared" si="158"/>
        <v>3334</v>
      </c>
    </row>
    <row r="3336" spans="1:8" x14ac:dyDescent="0.2">
      <c r="A3336" s="11">
        <f t="shared" si="159"/>
        <v>3335</v>
      </c>
      <c r="B3336" s="6" t="str">
        <f>IF(A3336="","",VLOOKUP($A3336,超越经验表!$A:$B,2,))</f>
        <v>29.87万亿</v>
      </c>
      <c r="C3336" s="6">
        <f>IF(A3336="","",VLOOKUP($A3336,超越经验表!$A:$C,3,))</f>
        <v>29872000000000</v>
      </c>
      <c r="D3336" s="6">
        <f>IF(A3336="","",VLOOKUP($A3336,超越经验表!$A:$D,4,))</f>
        <v>2</v>
      </c>
      <c r="E3336" s="6" t="str">
        <f t="shared" si="157"/>
        <v>4.81万兆</v>
      </c>
      <c r="F3336" s="6">
        <f>IF(A3336="","",VLOOKUP($A3336,超越经验表!$A:$F,6,)-VLOOKUP($A$3-1,超越经验表!$A:$F,6,))</f>
        <v>4.8059129370387048E+16</v>
      </c>
      <c r="G3336" s="6">
        <f>IF(A3336="","",VLOOKUP($A3336,超越经验表!$A:$G,7,)-VLOOKUP($A$3-1,超越经验表!$A:$G,7,))</f>
        <v>5169</v>
      </c>
      <c r="H3336" s="6">
        <f t="shared" si="158"/>
        <v>3335</v>
      </c>
    </row>
    <row r="3337" spans="1:8" x14ac:dyDescent="0.2">
      <c r="A3337" s="5">
        <f t="shared" si="159"/>
        <v>3336</v>
      </c>
      <c r="B3337" s="5" t="str">
        <f>IF(A3337="","",VLOOKUP($A3337,超越经验表!$A:$B,2,))</f>
        <v>29.88万亿</v>
      </c>
      <c r="C3337" s="5">
        <f>IF(A3337="","",VLOOKUP($A3337,超越经验表!$A:$C,3,))</f>
        <v>29880000000000</v>
      </c>
      <c r="D3337" s="5">
        <f>IF(A3337="","",VLOOKUP($A3337,超越经验表!$A:$D,4,))</f>
        <v>2</v>
      </c>
      <c r="E3337" s="5" t="str">
        <f t="shared" si="157"/>
        <v>4.81万兆</v>
      </c>
      <c r="F3337" s="5">
        <f>IF(A3337="","",VLOOKUP($A3337,超越经验表!$A:$F,6,)-VLOOKUP($A$3-1,超越经验表!$A:$F,6,))</f>
        <v>4.8089001370387048E+16</v>
      </c>
      <c r="G3337" s="5">
        <f>IF(A3337="","",VLOOKUP($A3337,超越经验表!$A:$G,7,)-VLOOKUP($A$3-1,超越经验表!$A:$G,7,))</f>
        <v>5171</v>
      </c>
      <c r="H3337" s="5">
        <f t="shared" si="158"/>
        <v>3336</v>
      </c>
    </row>
    <row r="3338" spans="1:8" x14ac:dyDescent="0.2">
      <c r="A3338" s="11">
        <f t="shared" si="159"/>
        <v>3337</v>
      </c>
      <c r="B3338" s="6" t="str">
        <f>IF(A3338="","",VLOOKUP($A3338,超越经验表!$A:$B,2,))</f>
        <v>29.89万亿</v>
      </c>
      <c r="C3338" s="6">
        <f>IF(A3338="","",VLOOKUP($A3338,超越经验表!$A:$C,3,))</f>
        <v>29888000000000</v>
      </c>
      <c r="D3338" s="6">
        <f>IF(A3338="","",VLOOKUP($A3338,超越经验表!$A:$D,4,))</f>
        <v>2</v>
      </c>
      <c r="E3338" s="6" t="str">
        <f t="shared" si="157"/>
        <v>4.81万兆</v>
      </c>
      <c r="F3338" s="6">
        <f>IF(A3338="","",VLOOKUP($A3338,超越经验表!$A:$F,6,)-VLOOKUP($A$3-1,超越经验表!$A:$F,6,))</f>
        <v>4.8118881370387048E+16</v>
      </c>
      <c r="G3338" s="6">
        <f>IF(A3338="","",VLOOKUP($A3338,超越经验表!$A:$G,7,)-VLOOKUP($A$3-1,超越经验表!$A:$G,7,))</f>
        <v>5173</v>
      </c>
      <c r="H3338" s="6">
        <f t="shared" si="158"/>
        <v>3337</v>
      </c>
    </row>
    <row r="3339" spans="1:8" x14ac:dyDescent="0.2">
      <c r="A3339" s="5">
        <f t="shared" si="159"/>
        <v>3338</v>
      </c>
      <c r="B3339" s="5" t="str">
        <f>IF(A3339="","",VLOOKUP($A3339,超越经验表!$A:$B,2,))</f>
        <v>29.9万亿</v>
      </c>
      <c r="C3339" s="5">
        <f>IF(A3339="","",VLOOKUP($A3339,超越经验表!$A:$C,3,))</f>
        <v>29896000000000</v>
      </c>
      <c r="D3339" s="5">
        <f>IF(A3339="","",VLOOKUP($A3339,超越经验表!$A:$D,4,))</f>
        <v>2</v>
      </c>
      <c r="E3339" s="5" t="str">
        <f t="shared" si="157"/>
        <v>4.81万兆</v>
      </c>
      <c r="F3339" s="5">
        <f>IF(A3339="","",VLOOKUP($A3339,超越经验表!$A:$F,6,)-VLOOKUP($A$3-1,超越经验表!$A:$F,6,))</f>
        <v>4.8148769370387048E+16</v>
      </c>
      <c r="G3339" s="5">
        <f>IF(A3339="","",VLOOKUP($A3339,超越经验表!$A:$G,7,)-VLOOKUP($A$3-1,超越经验表!$A:$G,7,))</f>
        <v>5175</v>
      </c>
      <c r="H3339" s="5">
        <f t="shared" si="158"/>
        <v>3338</v>
      </c>
    </row>
    <row r="3340" spans="1:8" x14ac:dyDescent="0.2">
      <c r="A3340" s="11">
        <f t="shared" si="159"/>
        <v>3339</v>
      </c>
      <c r="B3340" s="6" t="str">
        <f>IF(A3340="","",VLOOKUP($A3340,超越经验表!$A:$B,2,))</f>
        <v>29.9万亿</v>
      </c>
      <c r="C3340" s="6">
        <f>IF(A3340="","",VLOOKUP($A3340,超越经验表!$A:$C,3,))</f>
        <v>29904000000000</v>
      </c>
      <c r="D3340" s="6">
        <f>IF(A3340="","",VLOOKUP($A3340,超越经验表!$A:$D,4,))</f>
        <v>2</v>
      </c>
      <c r="E3340" s="6" t="str">
        <f t="shared" si="157"/>
        <v>4.82万兆</v>
      </c>
      <c r="F3340" s="6">
        <f>IF(A3340="","",VLOOKUP($A3340,超越经验表!$A:$F,6,)-VLOOKUP($A$3-1,超越经验表!$A:$F,6,))</f>
        <v>4.8178665370387048E+16</v>
      </c>
      <c r="G3340" s="6">
        <f>IF(A3340="","",VLOOKUP($A3340,超越经验表!$A:$G,7,)-VLOOKUP($A$3-1,超越经验表!$A:$G,7,))</f>
        <v>5177</v>
      </c>
      <c r="H3340" s="6">
        <f t="shared" si="158"/>
        <v>3339</v>
      </c>
    </row>
    <row r="3341" spans="1:8" x14ac:dyDescent="0.2">
      <c r="A3341" s="5">
        <f t="shared" si="159"/>
        <v>3340</v>
      </c>
      <c r="B3341" s="5" t="str">
        <f>IF(A3341="","",VLOOKUP($A3341,超越经验表!$A:$B,2,))</f>
        <v>29.91万亿</v>
      </c>
      <c r="C3341" s="5">
        <f>IF(A3341="","",VLOOKUP($A3341,超越经验表!$A:$C,3,))</f>
        <v>29912000000000</v>
      </c>
      <c r="D3341" s="5">
        <f>IF(A3341="","",VLOOKUP($A3341,超越经验表!$A:$D,4,))</f>
        <v>2</v>
      </c>
      <c r="E3341" s="5" t="str">
        <f t="shared" si="157"/>
        <v>4.82万兆</v>
      </c>
      <c r="F3341" s="5">
        <f>IF(A3341="","",VLOOKUP($A3341,超越经验表!$A:$F,6,)-VLOOKUP($A$3-1,超越经验表!$A:$F,6,))</f>
        <v>4.8208569370387048E+16</v>
      </c>
      <c r="G3341" s="5">
        <f>IF(A3341="","",VLOOKUP($A3341,超越经验表!$A:$G,7,)-VLOOKUP($A$3-1,超越经验表!$A:$G,7,))</f>
        <v>5179</v>
      </c>
      <c r="H3341" s="5">
        <f t="shared" si="158"/>
        <v>3340</v>
      </c>
    </row>
    <row r="3342" spans="1:8" x14ac:dyDescent="0.2">
      <c r="A3342" s="11">
        <f t="shared" si="159"/>
        <v>3341</v>
      </c>
      <c r="B3342" s="6" t="str">
        <f>IF(A3342="","",VLOOKUP($A3342,超越经验表!$A:$B,2,))</f>
        <v>29.92万亿</v>
      </c>
      <c r="C3342" s="6">
        <f>IF(A3342="","",VLOOKUP($A3342,超越经验表!$A:$C,3,))</f>
        <v>29920000000000</v>
      </c>
      <c r="D3342" s="6">
        <f>IF(A3342="","",VLOOKUP($A3342,超越经验表!$A:$D,4,))</f>
        <v>2</v>
      </c>
      <c r="E3342" s="6" t="str">
        <f t="shared" si="157"/>
        <v>4.82万兆</v>
      </c>
      <c r="F3342" s="6">
        <f>IF(A3342="","",VLOOKUP($A3342,超越经验表!$A:$F,6,)-VLOOKUP($A$3-1,超越经验表!$A:$F,6,))</f>
        <v>4.8238481370387048E+16</v>
      </c>
      <c r="G3342" s="6">
        <f>IF(A3342="","",VLOOKUP($A3342,超越经验表!$A:$G,7,)-VLOOKUP($A$3-1,超越经验表!$A:$G,7,))</f>
        <v>5181</v>
      </c>
      <c r="H3342" s="6">
        <f t="shared" si="158"/>
        <v>3341</v>
      </c>
    </row>
    <row r="3343" spans="1:8" x14ac:dyDescent="0.2">
      <c r="A3343" s="5">
        <f t="shared" si="159"/>
        <v>3342</v>
      </c>
      <c r="B3343" s="5" t="str">
        <f>IF(A3343="","",VLOOKUP($A3343,超越经验表!$A:$B,2,))</f>
        <v>29.93万亿</v>
      </c>
      <c r="C3343" s="5">
        <f>IF(A3343="","",VLOOKUP($A3343,超越经验表!$A:$C,3,))</f>
        <v>29928000000000</v>
      </c>
      <c r="D3343" s="5">
        <f>IF(A3343="","",VLOOKUP($A3343,超越经验表!$A:$D,4,))</f>
        <v>2</v>
      </c>
      <c r="E3343" s="5" t="str">
        <f t="shared" si="157"/>
        <v>4.83万兆</v>
      </c>
      <c r="F3343" s="5">
        <f>IF(A3343="","",VLOOKUP($A3343,超越经验表!$A:$F,6,)-VLOOKUP($A$3-1,超越经验表!$A:$F,6,))</f>
        <v>4.8268401370387048E+16</v>
      </c>
      <c r="G3343" s="5">
        <f>IF(A3343="","",VLOOKUP($A3343,超越经验表!$A:$G,7,)-VLOOKUP($A$3-1,超越经验表!$A:$G,7,))</f>
        <v>5183</v>
      </c>
      <c r="H3343" s="5">
        <f t="shared" si="158"/>
        <v>3342</v>
      </c>
    </row>
    <row r="3344" spans="1:8" x14ac:dyDescent="0.2">
      <c r="A3344" s="11">
        <f t="shared" si="159"/>
        <v>3343</v>
      </c>
      <c r="B3344" s="6" t="str">
        <f>IF(A3344="","",VLOOKUP($A3344,超越经验表!$A:$B,2,))</f>
        <v>29.94万亿</v>
      </c>
      <c r="C3344" s="6">
        <f>IF(A3344="","",VLOOKUP($A3344,超越经验表!$A:$C,3,))</f>
        <v>29936000000000</v>
      </c>
      <c r="D3344" s="6">
        <f>IF(A3344="","",VLOOKUP($A3344,超越经验表!$A:$D,4,))</f>
        <v>2</v>
      </c>
      <c r="E3344" s="6" t="str">
        <f t="shared" si="157"/>
        <v>4.83万兆</v>
      </c>
      <c r="F3344" s="6">
        <f>IF(A3344="","",VLOOKUP($A3344,超越经验表!$A:$F,6,)-VLOOKUP($A$3-1,超越经验表!$A:$F,6,))</f>
        <v>4.8298329370387048E+16</v>
      </c>
      <c r="G3344" s="6">
        <f>IF(A3344="","",VLOOKUP($A3344,超越经验表!$A:$G,7,)-VLOOKUP($A$3-1,超越经验表!$A:$G,7,))</f>
        <v>5185</v>
      </c>
      <c r="H3344" s="6">
        <f t="shared" si="158"/>
        <v>3343</v>
      </c>
    </row>
    <row r="3345" spans="1:8" x14ac:dyDescent="0.2">
      <c r="A3345" s="5">
        <f t="shared" si="159"/>
        <v>3344</v>
      </c>
      <c r="B3345" s="5" t="str">
        <f>IF(A3345="","",VLOOKUP($A3345,超越经验表!$A:$B,2,))</f>
        <v>29.94万亿</v>
      </c>
      <c r="C3345" s="5">
        <f>IF(A3345="","",VLOOKUP($A3345,超越经验表!$A:$C,3,))</f>
        <v>29944000000000</v>
      </c>
      <c r="D3345" s="5">
        <f>IF(A3345="","",VLOOKUP($A3345,超越经验表!$A:$D,4,))</f>
        <v>2</v>
      </c>
      <c r="E3345" s="5" t="str">
        <f t="shared" si="157"/>
        <v>4.83万兆</v>
      </c>
      <c r="F3345" s="5">
        <f>IF(A3345="","",VLOOKUP($A3345,超越经验表!$A:$F,6,)-VLOOKUP($A$3-1,超越经验表!$A:$F,6,))</f>
        <v>4.8328265370387048E+16</v>
      </c>
      <c r="G3345" s="5">
        <f>IF(A3345="","",VLOOKUP($A3345,超越经验表!$A:$G,7,)-VLOOKUP($A$3-1,超越经验表!$A:$G,7,))</f>
        <v>5187</v>
      </c>
      <c r="H3345" s="5">
        <f t="shared" si="158"/>
        <v>3344</v>
      </c>
    </row>
    <row r="3346" spans="1:8" x14ac:dyDescent="0.2">
      <c r="A3346" s="11">
        <f t="shared" si="159"/>
        <v>3345</v>
      </c>
      <c r="B3346" s="6" t="str">
        <f>IF(A3346="","",VLOOKUP($A3346,超越经验表!$A:$B,2,))</f>
        <v>29.95万亿</v>
      </c>
      <c r="C3346" s="6">
        <f>IF(A3346="","",VLOOKUP($A3346,超越经验表!$A:$C,3,))</f>
        <v>29952000000000</v>
      </c>
      <c r="D3346" s="6">
        <f>IF(A3346="","",VLOOKUP($A3346,超越经验表!$A:$D,4,))</f>
        <v>2</v>
      </c>
      <c r="E3346" s="6" t="str">
        <f t="shared" si="157"/>
        <v>4.84万兆</v>
      </c>
      <c r="F3346" s="6">
        <f>IF(A3346="","",VLOOKUP($A3346,超越经验表!$A:$F,6,)-VLOOKUP($A$3-1,超越经验表!$A:$F,6,))</f>
        <v>4.8358209370387048E+16</v>
      </c>
      <c r="G3346" s="6">
        <f>IF(A3346="","",VLOOKUP($A3346,超越经验表!$A:$G,7,)-VLOOKUP($A$3-1,超越经验表!$A:$G,7,))</f>
        <v>5189</v>
      </c>
      <c r="H3346" s="6">
        <f t="shared" si="158"/>
        <v>3345</v>
      </c>
    </row>
    <row r="3347" spans="1:8" x14ac:dyDescent="0.2">
      <c r="A3347" s="5">
        <f t="shared" si="159"/>
        <v>3346</v>
      </c>
      <c r="B3347" s="5" t="str">
        <f>IF(A3347="","",VLOOKUP($A3347,超越经验表!$A:$B,2,))</f>
        <v>29.96万亿</v>
      </c>
      <c r="C3347" s="5">
        <f>IF(A3347="","",VLOOKUP($A3347,超越经验表!$A:$C,3,))</f>
        <v>29960000000000</v>
      </c>
      <c r="D3347" s="5">
        <f>IF(A3347="","",VLOOKUP($A3347,超越经验表!$A:$D,4,))</f>
        <v>2</v>
      </c>
      <c r="E3347" s="5" t="str">
        <f t="shared" si="157"/>
        <v>4.84万兆</v>
      </c>
      <c r="F3347" s="5">
        <f>IF(A3347="","",VLOOKUP($A3347,超越经验表!$A:$F,6,)-VLOOKUP($A$3-1,超越经验表!$A:$F,6,))</f>
        <v>4.8388161370387048E+16</v>
      </c>
      <c r="G3347" s="5">
        <f>IF(A3347="","",VLOOKUP($A3347,超越经验表!$A:$G,7,)-VLOOKUP($A$3-1,超越经验表!$A:$G,7,))</f>
        <v>5191</v>
      </c>
      <c r="H3347" s="5">
        <f t="shared" si="158"/>
        <v>3346</v>
      </c>
    </row>
    <row r="3348" spans="1:8" x14ac:dyDescent="0.2">
      <c r="A3348" s="11">
        <f t="shared" si="159"/>
        <v>3347</v>
      </c>
      <c r="B3348" s="6" t="str">
        <f>IF(A3348="","",VLOOKUP($A3348,超越经验表!$A:$B,2,))</f>
        <v>29.97万亿</v>
      </c>
      <c r="C3348" s="6">
        <f>IF(A3348="","",VLOOKUP($A3348,超越经验表!$A:$C,3,))</f>
        <v>29968000000000</v>
      </c>
      <c r="D3348" s="6">
        <f>IF(A3348="","",VLOOKUP($A3348,超越经验表!$A:$D,4,))</f>
        <v>2</v>
      </c>
      <c r="E3348" s="6" t="str">
        <f t="shared" si="157"/>
        <v>4.84万兆</v>
      </c>
      <c r="F3348" s="6">
        <f>IF(A3348="","",VLOOKUP($A3348,超越经验表!$A:$F,6,)-VLOOKUP($A$3-1,超越经验表!$A:$F,6,))</f>
        <v>4.8418121370387048E+16</v>
      </c>
      <c r="G3348" s="6">
        <f>IF(A3348="","",VLOOKUP($A3348,超越经验表!$A:$G,7,)-VLOOKUP($A$3-1,超越经验表!$A:$G,7,))</f>
        <v>5193</v>
      </c>
      <c r="H3348" s="6">
        <f t="shared" si="158"/>
        <v>3347</v>
      </c>
    </row>
    <row r="3349" spans="1:8" x14ac:dyDescent="0.2">
      <c r="A3349" s="5">
        <f t="shared" si="159"/>
        <v>3348</v>
      </c>
      <c r="B3349" s="5" t="str">
        <f>IF(A3349="","",VLOOKUP($A3349,超越经验表!$A:$B,2,))</f>
        <v>29.98万亿</v>
      </c>
      <c r="C3349" s="5">
        <f>IF(A3349="","",VLOOKUP($A3349,超越经验表!$A:$C,3,))</f>
        <v>29976000000000</v>
      </c>
      <c r="D3349" s="5">
        <f>IF(A3349="","",VLOOKUP($A3349,超越经验表!$A:$D,4,))</f>
        <v>2</v>
      </c>
      <c r="E3349" s="5" t="str">
        <f t="shared" si="157"/>
        <v>4.84万兆</v>
      </c>
      <c r="F3349" s="5">
        <f>IF(A3349="","",VLOOKUP($A3349,超越经验表!$A:$F,6,)-VLOOKUP($A$3-1,超越经验表!$A:$F,6,))</f>
        <v>4.8448089370387048E+16</v>
      </c>
      <c r="G3349" s="5">
        <f>IF(A3349="","",VLOOKUP($A3349,超越经验表!$A:$G,7,)-VLOOKUP($A$3-1,超越经验表!$A:$G,7,))</f>
        <v>5195</v>
      </c>
      <c r="H3349" s="5">
        <f t="shared" si="158"/>
        <v>3348</v>
      </c>
    </row>
    <row r="3350" spans="1:8" x14ac:dyDescent="0.2">
      <c r="A3350" s="11">
        <f t="shared" si="159"/>
        <v>3349</v>
      </c>
      <c r="B3350" s="6" t="str">
        <f>IF(A3350="","",VLOOKUP($A3350,超越经验表!$A:$B,2,))</f>
        <v>29.98万亿</v>
      </c>
      <c r="C3350" s="6">
        <f>IF(A3350="","",VLOOKUP($A3350,超越经验表!$A:$C,3,))</f>
        <v>29984000000000</v>
      </c>
      <c r="D3350" s="6">
        <f>IF(A3350="","",VLOOKUP($A3350,超越经验表!$A:$D,4,))</f>
        <v>2</v>
      </c>
      <c r="E3350" s="6" t="str">
        <f t="shared" si="157"/>
        <v>4.85万兆</v>
      </c>
      <c r="F3350" s="6">
        <f>IF(A3350="","",VLOOKUP($A3350,超越经验表!$A:$F,6,)-VLOOKUP($A$3-1,超越经验表!$A:$F,6,))</f>
        <v>4.8478065370387048E+16</v>
      </c>
      <c r="G3350" s="6">
        <f>IF(A3350="","",VLOOKUP($A3350,超越经验表!$A:$G,7,)-VLOOKUP($A$3-1,超越经验表!$A:$G,7,))</f>
        <v>5197</v>
      </c>
      <c r="H3350" s="6">
        <f t="shared" si="158"/>
        <v>3349</v>
      </c>
    </row>
    <row r="3351" spans="1:8" x14ac:dyDescent="0.2">
      <c r="A3351" s="5">
        <f t="shared" si="159"/>
        <v>3350</v>
      </c>
      <c r="B3351" s="5" t="str">
        <f>IF(A3351="","",VLOOKUP($A3351,超越经验表!$A:$B,2,))</f>
        <v>29.99万亿</v>
      </c>
      <c r="C3351" s="5">
        <f>IF(A3351="","",VLOOKUP($A3351,超越经验表!$A:$C,3,))</f>
        <v>29992000000000</v>
      </c>
      <c r="D3351" s="5">
        <f>IF(A3351="","",VLOOKUP($A3351,超越经验表!$A:$D,4,))</f>
        <v>2</v>
      </c>
      <c r="E3351" s="5" t="str">
        <f t="shared" si="157"/>
        <v>4.85万兆</v>
      </c>
      <c r="F3351" s="5">
        <f>IF(A3351="","",VLOOKUP($A3351,超越经验表!$A:$F,6,)-VLOOKUP($A$3-1,超越经验表!$A:$F,6,))</f>
        <v>4.8508049370387048E+16</v>
      </c>
      <c r="G3351" s="5">
        <f>IF(A3351="","",VLOOKUP($A3351,超越经验表!$A:$G,7,)-VLOOKUP($A$3-1,超越经验表!$A:$G,7,))</f>
        <v>5199</v>
      </c>
      <c r="H3351" s="5">
        <f t="shared" si="158"/>
        <v>3350</v>
      </c>
    </row>
    <row r="3352" spans="1:8" x14ac:dyDescent="0.2">
      <c r="A3352" s="11">
        <f t="shared" si="159"/>
        <v>3351</v>
      </c>
      <c r="B3352" s="6" t="str">
        <f>IF(A3352="","",VLOOKUP($A3352,超越经验表!$A:$B,2,))</f>
        <v>30万亿</v>
      </c>
      <c r="C3352" s="6">
        <f>IF(A3352="","",VLOOKUP($A3352,超越经验表!$A:$C,3,))</f>
        <v>30000000000000</v>
      </c>
      <c r="D3352" s="6">
        <f>IF(A3352="","",VLOOKUP($A3352,超越经验表!$A:$D,4,))</f>
        <v>2</v>
      </c>
      <c r="E3352" s="6" t="str">
        <f t="shared" si="157"/>
        <v>4.85万兆</v>
      </c>
      <c r="F3352" s="6">
        <f>IF(A3352="","",VLOOKUP($A3352,超越经验表!$A:$F,6,)-VLOOKUP($A$3-1,超越经验表!$A:$F,6,))</f>
        <v>4.8538041370387048E+16</v>
      </c>
      <c r="G3352" s="6">
        <f>IF(A3352="","",VLOOKUP($A3352,超越经验表!$A:$G,7,)-VLOOKUP($A$3-1,超越经验表!$A:$G,7,))</f>
        <v>5201</v>
      </c>
      <c r="H3352" s="6">
        <f t="shared" si="158"/>
        <v>3351</v>
      </c>
    </row>
    <row r="3353" spans="1:8" x14ac:dyDescent="0.2">
      <c r="A3353" s="5">
        <f t="shared" si="159"/>
        <v>3352</v>
      </c>
      <c r="B3353" s="5" t="str">
        <f>IF(A3353="","",VLOOKUP($A3353,超越经验表!$A:$B,2,))</f>
        <v>30.01万亿</v>
      </c>
      <c r="C3353" s="5">
        <f>IF(A3353="","",VLOOKUP($A3353,超越经验表!$A:$C,3,))</f>
        <v>30008000000000</v>
      </c>
      <c r="D3353" s="5">
        <f>IF(A3353="","",VLOOKUP($A3353,超越经验表!$A:$D,4,))</f>
        <v>2</v>
      </c>
      <c r="E3353" s="5" t="str">
        <f t="shared" si="157"/>
        <v>4.86万兆</v>
      </c>
      <c r="F3353" s="5">
        <f>IF(A3353="","",VLOOKUP($A3353,超越经验表!$A:$F,6,)-VLOOKUP($A$3-1,超越经验表!$A:$F,6,))</f>
        <v>4.8568041370387048E+16</v>
      </c>
      <c r="G3353" s="5">
        <f>IF(A3353="","",VLOOKUP($A3353,超越经验表!$A:$G,7,)-VLOOKUP($A$3-1,超越经验表!$A:$G,7,))</f>
        <v>5203</v>
      </c>
      <c r="H3353" s="5">
        <f t="shared" si="158"/>
        <v>3352</v>
      </c>
    </row>
    <row r="3354" spans="1:8" x14ac:dyDescent="0.2">
      <c r="A3354" s="11">
        <f t="shared" si="159"/>
        <v>3353</v>
      </c>
      <c r="B3354" s="6" t="str">
        <f>IF(A3354="","",VLOOKUP($A3354,超越经验表!$A:$B,2,))</f>
        <v>30.02万亿</v>
      </c>
      <c r="C3354" s="6">
        <f>IF(A3354="","",VLOOKUP($A3354,超越经验表!$A:$C,3,))</f>
        <v>30016000000000</v>
      </c>
      <c r="D3354" s="6">
        <f>IF(A3354="","",VLOOKUP($A3354,超越经验表!$A:$D,4,))</f>
        <v>2</v>
      </c>
      <c r="E3354" s="6" t="str">
        <f t="shared" si="157"/>
        <v>4.86万兆</v>
      </c>
      <c r="F3354" s="6">
        <f>IF(A3354="","",VLOOKUP($A3354,超越经验表!$A:$F,6,)-VLOOKUP($A$3-1,超越经验表!$A:$F,6,))</f>
        <v>4.8598049370387048E+16</v>
      </c>
      <c r="G3354" s="6">
        <f>IF(A3354="","",VLOOKUP($A3354,超越经验表!$A:$G,7,)-VLOOKUP($A$3-1,超越经验表!$A:$G,7,))</f>
        <v>5205</v>
      </c>
      <c r="H3354" s="6">
        <f t="shared" si="158"/>
        <v>3353</v>
      </c>
    </row>
    <row r="3355" spans="1:8" x14ac:dyDescent="0.2">
      <c r="A3355" s="5">
        <f t="shared" si="159"/>
        <v>3354</v>
      </c>
      <c r="B3355" s="5" t="str">
        <f>IF(A3355="","",VLOOKUP($A3355,超越经验表!$A:$B,2,))</f>
        <v>30.02万亿</v>
      </c>
      <c r="C3355" s="5">
        <f>IF(A3355="","",VLOOKUP($A3355,超越经验表!$A:$C,3,))</f>
        <v>30024000000000</v>
      </c>
      <c r="D3355" s="5">
        <f>IF(A3355="","",VLOOKUP($A3355,超越经验表!$A:$D,4,))</f>
        <v>2</v>
      </c>
      <c r="E3355" s="5" t="str">
        <f t="shared" si="157"/>
        <v>4.86万兆</v>
      </c>
      <c r="F3355" s="5">
        <f>IF(A3355="","",VLOOKUP($A3355,超越经验表!$A:$F,6,)-VLOOKUP($A$3-1,超越经验表!$A:$F,6,))</f>
        <v>4.8628065370387048E+16</v>
      </c>
      <c r="G3355" s="5">
        <f>IF(A3355="","",VLOOKUP($A3355,超越经验表!$A:$G,7,)-VLOOKUP($A$3-1,超越经验表!$A:$G,7,))</f>
        <v>5207</v>
      </c>
      <c r="H3355" s="5">
        <f t="shared" si="158"/>
        <v>3354</v>
      </c>
    </row>
    <row r="3356" spans="1:8" x14ac:dyDescent="0.2">
      <c r="A3356" s="11">
        <f t="shared" si="159"/>
        <v>3355</v>
      </c>
      <c r="B3356" s="6" t="str">
        <f>IF(A3356="","",VLOOKUP($A3356,超越经验表!$A:$B,2,))</f>
        <v>30.03万亿</v>
      </c>
      <c r="C3356" s="6">
        <f>IF(A3356="","",VLOOKUP($A3356,超越经验表!$A:$C,3,))</f>
        <v>30032000000000</v>
      </c>
      <c r="D3356" s="6">
        <f>IF(A3356="","",VLOOKUP($A3356,超越经验表!$A:$D,4,))</f>
        <v>2</v>
      </c>
      <c r="E3356" s="6" t="str">
        <f t="shared" si="157"/>
        <v>4.87万兆</v>
      </c>
      <c r="F3356" s="6">
        <f>IF(A3356="","",VLOOKUP($A3356,超越经验表!$A:$F,6,)-VLOOKUP($A$3-1,超越经验表!$A:$F,6,))</f>
        <v>4.8658089370387048E+16</v>
      </c>
      <c r="G3356" s="6">
        <f>IF(A3356="","",VLOOKUP($A3356,超越经验表!$A:$G,7,)-VLOOKUP($A$3-1,超越经验表!$A:$G,7,))</f>
        <v>5209</v>
      </c>
      <c r="H3356" s="6">
        <f t="shared" si="158"/>
        <v>3355</v>
      </c>
    </row>
    <row r="3357" spans="1:8" x14ac:dyDescent="0.2">
      <c r="A3357" s="5">
        <f t="shared" si="159"/>
        <v>3356</v>
      </c>
      <c r="B3357" s="5" t="str">
        <f>IF(A3357="","",VLOOKUP($A3357,超越经验表!$A:$B,2,))</f>
        <v>30.04万亿</v>
      </c>
      <c r="C3357" s="5">
        <f>IF(A3357="","",VLOOKUP($A3357,超越经验表!$A:$C,3,))</f>
        <v>30040000000000</v>
      </c>
      <c r="D3357" s="5">
        <f>IF(A3357="","",VLOOKUP($A3357,超越经验表!$A:$D,4,))</f>
        <v>2</v>
      </c>
      <c r="E3357" s="5" t="str">
        <f t="shared" si="157"/>
        <v>4.87万兆</v>
      </c>
      <c r="F3357" s="5">
        <f>IF(A3357="","",VLOOKUP($A3357,超越经验表!$A:$F,6,)-VLOOKUP($A$3-1,超越经验表!$A:$F,6,))</f>
        <v>4.8688121370387048E+16</v>
      </c>
      <c r="G3357" s="5">
        <f>IF(A3357="","",VLOOKUP($A3357,超越经验表!$A:$G,7,)-VLOOKUP($A$3-1,超越经验表!$A:$G,7,))</f>
        <v>5211</v>
      </c>
      <c r="H3357" s="5">
        <f t="shared" si="158"/>
        <v>3356</v>
      </c>
    </row>
    <row r="3358" spans="1:8" x14ac:dyDescent="0.2">
      <c r="A3358" s="11">
        <f t="shared" si="159"/>
        <v>3357</v>
      </c>
      <c r="B3358" s="6" t="str">
        <f>IF(A3358="","",VLOOKUP($A3358,超越经验表!$A:$B,2,))</f>
        <v>30.05万亿</v>
      </c>
      <c r="C3358" s="6">
        <f>IF(A3358="","",VLOOKUP($A3358,超越经验表!$A:$C,3,))</f>
        <v>30048000000000</v>
      </c>
      <c r="D3358" s="6">
        <f>IF(A3358="","",VLOOKUP($A3358,超越经验表!$A:$D,4,))</f>
        <v>2</v>
      </c>
      <c r="E3358" s="6" t="str">
        <f t="shared" si="157"/>
        <v>4.87万兆</v>
      </c>
      <c r="F3358" s="6">
        <f>IF(A3358="","",VLOOKUP($A3358,超越经验表!$A:$F,6,)-VLOOKUP($A$3-1,超越经验表!$A:$F,6,))</f>
        <v>4.8718161370387048E+16</v>
      </c>
      <c r="G3358" s="6">
        <f>IF(A3358="","",VLOOKUP($A3358,超越经验表!$A:$G,7,)-VLOOKUP($A$3-1,超越经验表!$A:$G,7,))</f>
        <v>5213</v>
      </c>
      <c r="H3358" s="6">
        <f t="shared" si="158"/>
        <v>3357</v>
      </c>
    </row>
    <row r="3359" spans="1:8" x14ac:dyDescent="0.2">
      <c r="A3359" s="5">
        <f t="shared" si="159"/>
        <v>3358</v>
      </c>
      <c r="B3359" s="5" t="str">
        <f>IF(A3359="","",VLOOKUP($A3359,超越经验表!$A:$B,2,))</f>
        <v>30.06万亿</v>
      </c>
      <c r="C3359" s="5">
        <f>IF(A3359="","",VLOOKUP($A3359,超越经验表!$A:$C,3,))</f>
        <v>30056000000000</v>
      </c>
      <c r="D3359" s="5">
        <f>IF(A3359="","",VLOOKUP($A3359,超越经验表!$A:$D,4,))</f>
        <v>2</v>
      </c>
      <c r="E3359" s="5" t="str">
        <f t="shared" si="157"/>
        <v>4.87万兆</v>
      </c>
      <c r="F3359" s="5">
        <f>IF(A3359="","",VLOOKUP($A3359,超越经验表!$A:$F,6,)-VLOOKUP($A$3-1,超越经验表!$A:$F,6,))</f>
        <v>4.8748209370387048E+16</v>
      </c>
      <c r="G3359" s="5">
        <f>IF(A3359="","",VLOOKUP($A3359,超越经验表!$A:$G,7,)-VLOOKUP($A$3-1,超越经验表!$A:$G,7,))</f>
        <v>5215</v>
      </c>
      <c r="H3359" s="5">
        <f t="shared" si="158"/>
        <v>3358</v>
      </c>
    </row>
    <row r="3360" spans="1:8" x14ac:dyDescent="0.2">
      <c r="A3360" s="11">
        <f t="shared" si="159"/>
        <v>3359</v>
      </c>
      <c r="B3360" s="6" t="str">
        <f>IF(A3360="","",VLOOKUP($A3360,超越经验表!$A:$B,2,))</f>
        <v>30.06万亿</v>
      </c>
      <c r="C3360" s="6">
        <f>IF(A3360="","",VLOOKUP($A3360,超越经验表!$A:$C,3,))</f>
        <v>30064000000000</v>
      </c>
      <c r="D3360" s="6">
        <f>IF(A3360="","",VLOOKUP($A3360,超越经验表!$A:$D,4,))</f>
        <v>2</v>
      </c>
      <c r="E3360" s="6" t="str">
        <f t="shared" si="157"/>
        <v>4.88万兆</v>
      </c>
      <c r="F3360" s="6">
        <f>IF(A3360="","",VLOOKUP($A3360,超越经验表!$A:$F,6,)-VLOOKUP($A$3-1,超越经验表!$A:$F,6,))</f>
        <v>4.8778265370387048E+16</v>
      </c>
      <c r="G3360" s="6">
        <f>IF(A3360="","",VLOOKUP($A3360,超越经验表!$A:$G,7,)-VLOOKUP($A$3-1,超越经验表!$A:$G,7,))</f>
        <v>5217</v>
      </c>
      <c r="H3360" s="6">
        <f t="shared" si="158"/>
        <v>3359</v>
      </c>
    </row>
    <row r="3361" spans="1:8" x14ac:dyDescent="0.2">
      <c r="A3361" s="5">
        <f t="shared" si="159"/>
        <v>3360</v>
      </c>
      <c r="B3361" s="5" t="str">
        <f>IF(A3361="","",VLOOKUP($A3361,超越经验表!$A:$B,2,))</f>
        <v>30.07万亿</v>
      </c>
      <c r="C3361" s="5">
        <f>IF(A3361="","",VLOOKUP($A3361,超越经验表!$A:$C,3,))</f>
        <v>30072000000000</v>
      </c>
      <c r="D3361" s="5">
        <f>IF(A3361="","",VLOOKUP($A3361,超越经验表!$A:$D,4,))</f>
        <v>2</v>
      </c>
      <c r="E3361" s="5" t="str">
        <f t="shared" si="157"/>
        <v>4.88万兆</v>
      </c>
      <c r="F3361" s="5">
        <f>IF(A3361="","",VLOOKUP($A3361,超越经验表!$A:$F,6,)-VLOOKUP($A$3-1,超越经验表!$A:$F,6,))</f>
        <v>4.8808329370387048E+16</v>
      </c>
      <c r="G3361" s="5">
        <f>IF(A3361="","",VLOOKUP($A3361,超越经验表!$A:$G,7,)-VLOOKUP($A$3-1,超越经验表!$A:$G,7,))</f>
        <v>5219</v>
      </c>
      <c r="H3361" s="5">
        <f t="shared" si="158"/>
        <v>3360</v>
      </c>
    </row>
    <row r="3362" spans="1:8" x14ac:dyDescent="0.2">
      <c r="A3362" s="11">
        <f t="shared" si="159"/>
        <v>3361</v>
      </c>
      <c r="B3362" s="6" t="str">
        <f>IF(A3362="","",VLOOKUP($A3362,超越经验表!$A:$B,2,))</f>
        <v>30.08万亿</v>
      </c>
      <c r="C3362" s="6">
        <f>IF(A3362="","",VLOOKUP($A3362,超越经验表!$A:$C,3,))</f>
        <v>30080000000000</v>
      </c>
      <c r="D3362" s="6">
        <f>IF(A3362="","",VLOOKUP($A3362,超越经验表!$A:$D,4,))</f>
        <v>2</v>
      </c>
      <c r="E3362" s="6" t="str">
        <f t="shared" si="157"/>
        <v>4.88万兆</v>
      </c>
      <c r="F3362" s="6">
        <f>IF(A3362="","",VLOOKUP($A3362,超越经验表!$A:$F,6,)-VLOOKUP($A$3-1,超越经验表!$A:$F,6,))</f>
        <v>4.8838401370387048E+16</v>
      </c>
      <c r="G3362" s="6">
        <f>IF(A3362="","",VLOOKUP($A3362,超越经验表!$A:$G,7,)-VLOOKUP($A$3-1,超越经验表!$A:$G,7,))</f>
        <v>5221</v>
      </c>
      <c r="H3362" s="6">
        <f t="shared" si="158"/>
        <v>3361</v>
      </c>
    </row>
    <row r="3363" spans="1:8" x14ac:dyDescent="0.2">
      <c r="A3363" s="5">
        <f t="shared" si="159"/>
        <v>3362</v>
      </c>
      <c r="B3363" s="5" t="str">
        <f>IF(A3363="","",VLOOKUP($A3363,超越经验表!$A:$B,2,))</f>
        <v>30.09万亿</v>
      </c>
      <c r="C3363" s="5">
        <f>IF(A3363="","",VLOOKUP($A3363,超越经验表!$A:$C,3,))</f>
        <v>30088000000000</v>
      </c>
      <c r="D3363" s="5">
        <f>IF(A3363="","",VLOOKUP($A3363,超越经验表!$A:$D,4,))</f>
        <v>2</v>
      </c>
      <c r="E3363" s="5" t="str">
        <f t="shared" si="157"/>
        <v>4.89万兆</v>
      </c>
      <c r="F3363" s="5">
        <f>IF(A3363="","",VLOOKUP($A3363,超越经验表!$A:$F,6,)-VLOOKUP($A$3-1,超越经验表!$A:$F,6,))</f>
        <v>4.8868481370387048E+16</v>
      </c>
      <c r="G3363" s="5">
        <f>IF(A3363="","",VLOOKUP($A3363,超越经验表!$A:$G,7,)-VLOOKUP($A$3-1,超越经验表!$A:$G,7,))</f>
        <v>5223</v>
      </c>
      <c r="H3363" s="5">
        <f t="shared" si="158"/>
        <v>3362</v>
      </c>
    </row>
    <row r="3364" spans="1:8" x14ac:dyDescent="0.2">
      <c r="A3364" s="11">
        <f t="shared" si="159"/>
        <v>3363</v>
      </c>
      <c r="B3364" s="6" t="str">
        <f>IF(A3364="","",VLOOKUP($A3364,超越经验表!$A:$B,2,))</f>
        <v>30.1万亿</v>
      </c>
      <c r="C3364" s="6">
        <f>IF(A3364="","",VLOOKUP($A3364,超越经验表!$A:$C,3,))</f>
        <v>30096000000000</v>
      </c>
      <c r="D3364" s="6">
        <f>IF(A3364="","",VLOOKUP($A3364,超越经验表!$A:$D,4,))</f>
        <v>2</v>
      </c>
      <c r="E3364" s="6" t="str">
        <f t="shared" si="157"/>
        <v>4.89万兆</v>
      </c>
      <c r="F3364" s="6">
        <f>IF(A3364="","",VLOOKUP($A3364,超越经验表!$A:$F,6,)-VLOOKUP($A$3-1,超越经验表!$A:$F,6,))</f>
        <v>4.8898569370387048E+16</v>
      </c>
      <c r="G3364" s="6">
        <f>IF(A3364="","",VLOOKUP($A3364,超越经验表!$A:$G,7,)-VLOOKUP($A$3-1,超越经验表!$A:$G,7,))</f>
        <v>5225</v>
      </c>
      <c r="H3364" s="6">
        <f t="shared" si="158"/>
        <v>3363</v>
      </c>
    </row>
    <row r="3365" spans="1:8" x14ac:dyDescent="0.2">
      <c r="A3365" s="5">
        <f t="shared" si="159"/>
        <v>3364</v>
      </c>
      <c r="B3365" s="5" t="str">
        <f>IF(A3365="","",VLOOKUP($A3365,超越经验表!$A:$B,2,))</f>
        <v>30.1万亿</v>
      </c>
      <c r="C3365" s="5">
        <f>IF(A3365="","",VLOOKUP($A3365,超越经验表!$A:$C,3,))</f>
        <v>30104000000000</v>
      </c>
      <c r="D3365" s="5">
        <f>IF(A3365="","",VLOOKUP($A3365,超越经验表!$A:$D,4,))</f>
        <v>2</v>
      </c>
      <c r="E3365" s="5" t="str">
        <f t="shared" si="157"/>
        <v>4.89万兆</v>
      </c>
      <c r="F3365" s="5">
        <f>IF(A3365="","",VLOOKUP($A3365,超越经验表!$A:$F,6,)-VLOOKUP($A$3-1,超越经验表!$A:$F,6,))</f>
        <v>4.8928665370387048E+16</v>
      </c>
      <c r="G3365" s="5">
        <f>IF(A3365="","",VLOOKUP($A3365,超越经验表!$A:$G,7,)-VLOOKUP($A$3-1,超越经验表!$A:$G,7,))</f>
        <v>5227</v>
      </c>
      <c r="H3365" s="5">
        <f t="shared" si="158"/>
        <v>3364</v>
      </c>
    </row>
    <row r="3366" spans="1:8" x14ac:dyDescent="0.2">
      <c r="A3366" s="11">
        <f t="shared" si="159"/>
        <v>3365</v>
      </c>
      <c r="B3366" s="6" t="str">
        <f>IF(A3366="","",VLOOKUP($A3366,超越经验表!$A:$B,2,))</f>
        <v>30.11万亿</v>
      </c>
      <c r="C3366" s="6">
        <f>IF(A3366="","",VLOOKUP($A3366,超越经验表!$A:$C,3,))</f>
        <v>30112000000000</v>
      </c>
      <c r="D3366" s="6">
        <f>IF(A3366="","",VLOOKUP($A3366,超越经验表!$A:$D,4,))</f>
        <v>2</v>
      </c>
      <c r="E3366" s="6" t="str">
        <f t="shared" si="157"/>
        <v>4.9万兆</v>
      </c>
      <c r="F3366" s="6">
        <f>IF(A3366="","",VLOOKUP($A3366,超越经验表!$A:$F,6,)-VLOOKUP($A$3-1,超越经验表!$A:$F,6,))</f>
        <v>4.8958769370387048E+16</v>
      </c>
      <c r="G3366" s="6">
        <f>IF(A3366="","",VLOOKUP($A3366,超越经验表!$A:$G,7,)-VLOOKUP($A$3-1,超越经验表!$A:$G,7,))</f>
        <v>5229</v>
      </c>
      <c r="H3366" s="6">
        <f t="shared" si="158"/>
        <v>3365</v>
      </c>
    </row>
    <row r="3367" spans="1:8" x14ac:dyDescent="0.2">
      <c r="A3367" s="5">
        <f t="shared" si="159"/>
        <v>3366</v>
      </c>
      <c r="B3367" s="5" t="str">
        <f>IF(A3367="","",VLOOKUP($A3367,超越经验表!$A:$B,2,))</f>
        <v>30.12万亿</v>
      </c>
      <c r="C3367" s="5">
        <f>IF(A3367="","",VLOOKUP($A3367,超越经验表!$A:$C,3,))</f>
        <v>30120000000000</v>
      </c>
      <c r="D3367" s="5">
        <f>IF(A3367="","",VLOOKUP($A3367,超越经验表!$A:$D,4,))</f>
        <v>2</v>
      </c>
      <c r="E3367" s="5" t="str">
        <f t="shared" si="157"/>
        <v>4.9万兆</v>
      </c>
      <c r="F3367" s="5">
        <f>IF(A3367="","",VLOOKUP($A3367,超越经验表!$A:$F,6,)-VLOOKUP($A$3-1,超越经验表!$A:$F,6,))</f>
        <v>4.8988881370387048E+16</v>
      </c>
      <c r="G3367" s="5">
        <f>IF(A3367="","",VLOOKUP($A3367,超越经验表!$A:$G,7,)-VLOOKUP($A$3-1,超越经验表!$A:$G,7,))</f>
        <v>5231</v>
      </c>
      <c r="H3367" s="5">
        <f t="shared" si="158"/>
        <v>3366</v>
      </c>
    </row>
    <row r="3368" spans="1:8" x14ac:dyDescent="0.2">
      <c r="A3368" s="11">
        <f t="shared" si="159"/>
        <v>3367</v>
      </c>
      <c r="B3368" s="6" t="str">
        <f>IF(A3368="","",VLOOKUP($A3368,超越经验表!$A:$B,2,))</f>
        <v>30.13万亿</v>
      </c>
      <c r="C3368" s="6">
        <f>IF(A3368="","",VLOOKUP($A3368,超越经验表!$A:$C,3,))</f>
        <v>30128000000000</v>
      </c>
      <c r="D3368" s="6">
        <f>IF(A3368="","",VLOOKUP($A3368,超越经验表!$A:$D,4,))</f>
        <v>2</v>
      </c>
      <c r="E3368" s="6" t="str">
        <f t="shared" si="157"/>
        <v>4.9万兆</v>
      </c>
      <c r="F3368" s="6">
        <f>IF(A3368="","",VLOOKUP($A3368,超越经验表!$A:$F,6,)-VLOOKUP($A$3-1,超越经验表!$A:$F,6,))</f>
        <v>4.9019001370387048E+16</v>
      </c>
      <c r="G3368" s="6">
        <f>IF(A3368="","",VLOOKUP($A3368,超越经验表!$A:$G,7,)-VLOOKUP($A$3-1,超越经验表!$A:$G,7,))</f>
        <v>5233</v>
      </c>
      <c r="H3368" s="6">
        <f t="shared" si="158"/>
        <v>3367</v>
      </c>
    </row>
    <row r="3369" spans="1:8" x14ac:dyDescent="0.2">
      <c r="A3369" s="5">
        <f t="shared" si="159"/>
        <v>3368</v>
      </c>
      <c r="B3369" s="5" t="str">
        <f>IF(A3369="","",VLOOKUP($A3369,超越经验表!$A:$B,2,))</f>
        <v>30.14万亿</v>
      </c>
      <c r="C3369" s="5">
        <f>IF(A3369="","",VLOOKUP($A3369,超越经验表!$A:$C,3,))</f>
        <v>30136000000000</v>
      </c>
      <c r="D3369" s="5">
        <f>IF(A3369="","",VLOOKUP($A3369,超越经验表!$A:$D,4,))</f>
        <v>2</v>
      </c>
      <c r="E3369" s="5" t="str">
        <f t="shared" si="157"/>
        <v>4.9万兆</v>
      </c>
      <c r="F3369" s="5">
        <f>IF(A3369="","",VLOOKUP($A3369,超越经验表!$A:$F,6,)-VLOOKUP($A$3-1,超越经验表!$A:$F,6,))</f>
        <v>4.9049129370387048E+16</v>
      </c>
      <c r="G3369" s="5">
        <f>IF(A3369="","",VLOOKUP($A3369,超越经验表!$A:$G,7,)-VLOOKUP($A$3-1,超越经验表!$A:$G,7,))</f>
        <v>5235</v>
      </c>
      <c r="H3369" s="5">
        <f t="shared" si="158"/>
        <v>3368</v>
      </c>
    </row>
    <row r="3370" spans="1:8" x14ac:dyDescent="0.2">
      <c r="A3370" s="11">
        <f t="shared" si="159"/>
        <v>3369</v>
      </c>
      <c r="B3370" s="6" t="str">
        <f>IF(A3370="","",VLOOKUP($A3370,超越经验表!$A:$B,2,))</f>
        <v>30.14万亿</v>
      </c>
      <c r="C3370" s="6">
        <f>IF(A3370="","",VLOOKUP($A3370,超越经验表!$A:$C,3,))</f>
        <v>30144000000000</v>
      </c>
      <c r="D3370" s="6">
        <f>IF(A3370="","",VLOOKUP($A3370,超越经验表!$A:$D,4,))</f>
        <v>2</v>
      </c>
      <c r="E3370" s="6" t="str">
        <f t="shared" si="157"/>
        <v>4.91万兆</v>
      </c>
      <c r="F3370" s="6">
        <f>IF(A3370="","",VLOOKUP($A3370,超越经验表!$A:$F,6,)-VLOOKUP($A$3-1,超越经验表!$A:$F,6,))</f>
        <v>4.9079265370387048E+16</v>
      </c>
      <c r="G3370" s="6">
        <f>IF(A3370="","",VLOOKUP($A3370,超越经验表!$A:$G,7,)-VLOOKUP($A$3-1,超越经验表!$A:$G,7,))</f>
        <v>5237</v>
      </c>
      <c r="H3370" s="6">
        <f t="shared" si="158"/>
        <v>3369</v>
      </c>
    </row>
    <row r="3371" spans="1:8" x14ac:dyDescent="0.2">
      <c r="A3371" s="5">
        <f t="shared" si="159"/>
        <v>3370</v>
      </c>
      <c r="B3371" s="5" t="str">
        <f>IF(A3371="","",VLOOKUP($A3371,超越经验表!$A:$B,2,))</f>
        <v>30.15万亿</v>
      </c>
      <c r="C3371" s="5">
        <f>IF(A3371="","",VLOOKUP($A3371,超越经验表!$A:$C,3,))</f>
        <v>30152000000000</v>
      </c>
      <c r="D3371" s="5">
        <f>IF(A3371="","",VLOOKUP($A3371,超越经验表!$A:$D,4,))</f>
        <v>2</v>
      </c>
      <c r="E3371" s="5" t="str">
        <f t="shared" si="157"/>
        <v>4.91万兆</v>
      </c>
      <c r="F3371" s="5">
        <f>IF(A3371="","",VLOOKUP($A3371,超越经验表!$A:$F,6,)-VLOOKUP($A$3-1,超越经验表!$A:$F,6,))</f>
        <v>4.9109409370387048E+16</v>
      </c>
      <c r="G3371" s="5">
        <f>IF(A3371="","",VLOOKUP($A3371,超越经验表!$A:$G,7,)-VLOOKUP($A$3-1,超越经验表!$A:$G,7,))</f>
        <v>5239</v>
      </c>
      <c r="H3371" s="5">
        <f t="shared" si="158"/>
        <v>3370</v>
      </c>
    </row>
    <row r="3372" spans="1:8" x14ac:dyDescent="0.2">
      <c r="A3372" s="11">
        <f t="shared" si="159"/>
        <v>3371</v>
      </c>
      <c r="B3372" s="6" t="str">
        <f>IF(A3372="","",VLOOKUP($A3372,超越经验表!$A:$B,2,))</f>
        <v>30.16万亿</v>
      </c>
      <c r="C3372" s="6">
        <f>IF(A3372="","",VLOOKUP($A3372,超越经验表!$A:$C,3,))</f>
        <v>30160000000000</v>
      </c>
      <c r="D3372" s="6">
        <f>IF(A3372="","",VLOOKUP($A3372,超越经验表!$A:$D,4,))</f>
        <v>2</v>
      </c>
      <c r="E3372" s="6" t="str">
        <f t="shared" si="157"/>
        <v>4.91万兆</v>
      </c>
      <c r="F3372" s="6">
        <f>IF(A3372="","",VLOOKUP($A3372,超越经验表!$A:$F,6,)-VLOOKUP($A$3-1,超越经验表!$A:$F,6,))</f>
        <v>4.9139561370387048E+16</v>
      </c>
      <c r="G3372" s="6">
        <f>IF(A3372="","",VLOOKUP($A3372,超越经验表!$A:$G,7,)-VLOOKUP($A$3-1,超越经验表!$A:$G,7,))</f>
        <v>5241</v>
      </c>
      <c r="H3372" s="6">
        <f t="shared" si="158"/>
        <v>3371</v>
      </c>
    </row>
    <row r="3373" spans="1:8" x14ac:dyDescent="0.2">
      <c r="A3373" s="5">
        <f t="shared" si="159"/>
        <v>3372</v>
      </c>
      <c r="B3373" s="5" t="str">
        <f>IF(A3373="","",VLOOKUP($A3373,超越经验表!$A:$B,2,))</f>
        <v>30.17万亿</v>
      </c>
      <c r="C3373" s="5">
        <f>IF(A3373="","",VLOOKUP($A3373,超越经验表!$A:$C,3,))</f>
        <v>30168000000000</v>
      </c>
      <c r="D3373" s="5">
        <f>IF(A3373="","",VLOOKUP($A3373,超越经验表!$A:$D,4,))</f>
        <v>2</v>
      </c>
      <c r="E3373" s="5" t="str">
        <f t="shared" si="157"/>
        <v>4.92万兆</v>
      </c>
      <c r="F3373" s="5">
        <f>IF(A3373="","",VLOOKUP($A3373,超越经验表!$A:$F,6,)-VLOOKUP($A$3-1,超越经验表!$A:$F,6,))</f>
        <v>4.9169721370387048E+16</v>
      </c>
      <c r="G3373" s="5">
        <f>IF(A3373="","",VLOOKUP($A3373,超越经验表!$A:$G,7,)-VLOOKUP($A$3-1,超越经验表!$A:$G,7,))</f>
        <v>5243</v>
      </c>
      <c r="H3373" s="5">
        <f t="shared" si="158"/>
        <v>3372</v>
      </c>
    </row>
    <row r="3374" spans="1:8" x14ac:dyDescent="0.2">
      <c r="A3374" s="11">
        <f t="shared" si="159"/>
        <v>3373</v>
      </c>
      <c r="B3374" s="6" t="str">
        <f>IF(A3374="","",VLOOKUP($A3374,超越经验表!$A:$B,2,))</f>
        <v>30.18万亿</v>
      </c>
      <c r="C3374" s="6">
        <f>IF(A3374="","",VLOOKUP($A3374,超越经验表!$A:$C,3,))</f>
        <v>30176000000000</v>
      </c>
      <c r="D3374" s="6">
        <f>IF(A3374="","",VLOOKUP($A3374,超越经验表!$A:$D,4,))</f>
        <v>2</v>
      </c>
      <c r="E3374" s="6" t="str">
        <f t="shared" si="157"/>
        <v>4.92万兆</v>
      </c>
      <c r="F3374" s="6">
        <f>IF(A3374="","",VLOOKUP($A3374,超越经验表!$A:$F,6,)-VLOOKUP($A$3-1,超越经验表!$A:$F,6,))</f>
        <v>4.9199889370387048E+16</v>
      </c>
      <c r="G3374" s="6">
        <f>IF(A3374="","",VLOOKUP($A3374,超越经验表!$A:$G,7,)-VLOOKUP($A$3-1,超越经验表!$A:$G,7,))</f>
        <v>5245</v>
      </c>
      <c r="H3374" s="6">
        <f t="shared" si="158"/>
        <v>3373</v>
      </c>
    </row>
    <row r="3375" spans="1:8" x14ac:dyDescent="0.2">
      <c r="A3375" s="5">
        <f t="shared" si="159"/>
        <v>3374</v>
      </c>
      <c r="B3375" s="5" t="str">
        <f>IF(A3375="","",VLOOKUP($A3375,超越经验表!$A:$B,2,))</f>
        <v>30.18万亿</v>
      </c>
      <c r="C3375" s="5">
        <f>IF(A3375="","",VLOOKUP($A3375,超越经验表!$A:$C,3,))</f>
        <v>30184000000000</v>
      </c>
      <c r="D3375" s="5">
        <f>IF(A3375="","",VLOOKUP($A3375,超越经验表!$A:$D,4,))</f>
        <v>2</v>
      </c>
      <c r="E3375" s="5" t="str">
        <f t="shared" si="157"/>
        <v>4.92万兆</v>
      </c>
      <c r="F3375" s="5">
        <f>IF(A3375="","",VLOOKUP($A3375,超越经验表!$A:$F,6,)-VLOOKUP($A$3-1,超越经验表!$A:$F,6,))</f>
        <v>4.9230065370387048E+16</v>
      </c>
      <c r="G3375" s="5">
        <f>IF(A3375="","",VLOOKUP($A3375,超越经验表!$A:$G,7,)-VLOOKUP($A$3-1,超越经验表!$A:$G,7,))</f>
        <v>5247</v>
      </c>
      <c r="H3375" s="5">
        <f t="shared" si="158"/>
        <v>3374</v>
      </c>
    </row>
    <row r="3376" spans="1:8" x14ac:dyDescent="0.2">
      <c r="A3376" s="11">
        <f t="shared" si="159"/>
        <v>3375</v>
      </c>
      <c r="B3376" s="6" t="str">
        <f>IF(A3376="","",VLOOKUP($A3376,超越经验表!$A:$B,2,))</f>
        <v>30.19万亿</v>
      </c>
      <c r="C3376" s="6">
        <f>IF(A3376="","",VLOOKUP($A3376,超越经验表!$A:$C,3,))</f>
        <v>30192000000000</v>
      </c>
      <c r="D3376" s="6">
        <f>IF(A3376="","",VLOOKUP($A3376,超越经验表!$A:$D,4,))</f>
        <v>2</v>
      </c>
      <c r="E3376" s="6" t="str">
        <f t="shared" si="157"/>
        <v>4.93万兆</v>
      </c>
      <c r="F3376" s="6">
        <f>IF(A3376="","",VLOOKUP($A3376,超越经验表!$A:$F,6,)-VLOOKUP($A$3-1,超越经验表!$A:$F,6,))</f>
        <v>4.9260249370387048E+16</v>
      </c>
      <c r="G3376" s="6">
        <f>IF(A3376="","",VLOOKUP($A3376,超越经验表!$A:$G,7,)-VLOOKUP($A$3-1,超越经验表!$A:$G,7,))</f>
        <v>5249</v>
      </c>
      <c r="H3376" s="6">
        <f t="shared" si="158"/>
        <v>3375</v>
      </c>
    </row>
    <row r="3377" spans="1:8" x14ac:dyDescent="0.2">
      <c r="A3377" s="5">
        <f t="shared" si="159"/>
        <v>3376</v>
      </c>
      <c r="B3377" s="5" t="str">
        <f>IF(A3377="","",VLOOKUP($A3377,超越经验表!$A:$B,2,))</f>
        <v>30.2万亿</v>
      </c>
      <c r="C3377" s="5">
        <f>IF(A3377="","",VLOOKUP($A3377,超越经验表!$A:$C,3,))</f>
        <v>30200000000000</v>
      </c>
      <c r="D3377" s="5">
        <f>IF(A3377="","",VLOOKUP($A3377,超越经验表!$A:$D,4,))</f>
        <v>2</v>
      </c>
      <c r="E3377" s="5" t="str">
        <f t="shared" si="157"/>
        <v>4.93万兆</v>
      </c>
      <c r="F3377" s="5">
        <f>IF(A3377="","",VLOOKUP($A3377,超越经验表!$A:$F,6,)-VLOOKUP($A$3-1,超越经验表!$A:$F,6,))</f>
        <v>4.9290441370387048E+16</v>
      </c>
      <c r="G3377" s="5">
        <f>IF(A3377="","",VLOOKUP($A3377,超越经验表!$A:$G,7,)-VLOOKUP($A$3-1,超越经验表!$A:$G,7,))</f>
        <v>5251</v>
      </c>
      <c r="H3377" s="5">
        <f t="shared" si="158"/>
        <v>3376</v>
      </c>
    </row>
    <row r="3378" spans="1:8" x14ac:dyDescent="0.2">
      <c r="A3378" s="11">
        <f t="shared" si="159"/>
        <v>3377</v>
      </c>
      <c r="B3378" s="6" t="str">
        <f>IF(A3378="","",VLOOKUP($A3378,超越经验表!$A:$B,2,))</f>
        <v>30.21万亿</v>
      </c>
      <c r="C3378" s="6">
        <f>IF(A3378="","",VLOOKUP($A3378,超越经验表!$A:$C,3,))</f>
        <v>30208000000000</v>
      </c>
      <c r="D3378" s="6">
        <f>IF(A3378="","",VLOOKUP($A3378,超越经验表!$A:$D,4,))</f>
        <v>2</v>
      </c>
      <c r="E3378" s="6" t="str">
        <f t="shared" si="157"/>
        <v>4.93万兆</v>
      </c>
      <c r="F3378" s="6">
        <f>IF(A3378="","",VLOOKUP($A3378,超越经验表!$A:$F,6,)-VLOOKUP($A$3-1,超越经验表!$A:$F,6,))</f>
        <v>4.9320641370387048E+16</v>
      </c>
      <c r="G3378" s="6">
        <f>IF(A3378="","",VLOOKUP($A3378,超越经验表!$A:$G,7,)-VLOOKUP($A$3-1,超越经验表!$A:$G,7,))</f>
        <v>5253</v>
      </c>
      <c r="H3378" s="6">
        <f t="shared" si="158"/>
        <v>3377</v>
      </c>
    </row>
    <row r="3379" spans="1:8" x14ac:dyDescent="0.2">
      <c r="A3379" s="5">
        <f t="shared" si="159"/>
        <v>3378</v>
      </c>
      <c r="B3379" s="5" t="str">
        <f>IF(A3379="","",VLOOKUP($A3379,超越经验表!$A:$B,2,))</f>
        <v>30.22万亿</v>
      </c>
      <c r="C3379" s="5">
        <f>IF(A3379="","",VLOOKUP($A3379,超越经验表!$A:$C,3,))</f>
        <v>30216000000000</v>
      </c>
      <c r="D3379" s="5">
        <f>IF(A3379="","",VLOOKUP($A3379,超越经验表!$A:$D,4,))</f>
        <v>2</v>
      </c>
      <c r="E3379" s="5" t="str">
        <f t="shared" si="157"/>
        <v>4.94万兆</v>
      </c>
      <c r="F3379" s="5">
        <f>IF(A3379="","",VLOOKUP($A3379,超越经验表!$A:$F,6,)-VLOOKUP($A$3-1,超越经验表!$A:$F,6,))</f>
        <v>4.9350849370387048E+16</v>
      </c>
      <c r="G3379" s="5">
        <f>IF(A3379="","",VLOOKUP($A3379,超越经验表!$A:$G,7,)-VLOOKUP($A$3-1,超越经验表!$A:$G,7,))</f>
        <v>5255</v>
      </c>
      <c r="H3379" s="5">
        <f t="shared" si="158"/>
        <v>3378</v>
      </c>
    </row>
    <row r="3380" spans="1:8" x14ac:dyDescent="0.2">
      <c r="A3380" s="11">
        <f t="shared" si="159"/>
        <v>3379</v>
      </c>
      <c r="B3380" s="6" t="str">
        <f>IF(A3380="","",VLOOKUP($A3380,超越经验表!$A:$B,2,))</f>
        <v>30.22万亿</v>
      </c>
      <c r="C3380" s="6">
        <f>IF(A3380="","",VLOOKUP($A3380,超越经验表!$A:$C,3,))</f>
        <v>30224000000000</v>
      </c>
      <c r="D3380" s="6">
        <f>IF(A3380="","",VLOOKUP($A3380,超越经验表!$A:$D,4,))</f>
        <v>2</v>
      </c>
      <c r="E3380" s="6" t="str">
        <f t="shared" si="157"/>
        <v>4.94万兆</v>
      </c>
      <c r="F3380" s="6">
        <f>IF(A3380="","",VLOOKUP($A3380,超越经验表!$A:$F,6,)-VLOOKUP($A$3-1,超越经验表!$A:$F,6,))</f>
        <v>4.9381065370387048E+16</v>
      </c>
      <c r="G3380" s="6">
        <f>IF(A3380="","",VLOOKUP($A3380,超越经验表!$A:$G,7,)-VLOOKUP($A$3-1,超越经验表!$A:$G,7,))</f>
        <v>5257</v>
      </c>
      <c r="H3380" s="6">
        <f t="shared" si="158"/>
        <v>3379</v>
      </c>
    </row>
    <row r="3381" spans="1:8" x14ac:dyDescent="0.2">
      <c r="A3381" s="5">
        <f t="shared" si="159"/>
        <v>3380</v>
      </c>
      <c r="B3381" s="5" t="str">
        <f>IF(A3381="","",VLOOKUP($A3381,超越经验表!$A:$B,2,))</f>
        <v>30.23万亿</v>
      </c>
      <c r="C3381" s="5">
        <f>IF(A3381="","",VLOOKUP($A3381,超越经验表!$A:$C,3,))</f>
        <v>30232000000000</v>
      </c>
      <c r="D3381" s="5">
        <f>IF(A3381="","",VLOOKUP($A3381,超越经验表!$A:$D,4,))</f>
        <v>2</v>
      </c>
      <c r="E3381" s="5" t="str">
        <f t="shared" si="157"/>
        <v>4.94万兆</v>
      </c>
      <c r="F3381" s="5">
        <f>IF(A3381="","",VLOOKUP($A3381,超越经验表!$A:$F,6,)-VLOOKUP($A$3-1,超越经验表!$A:$F,6,))</f>
        <v>4.9411289370387048E+16</v>
      </c>
      <c r="G3381" s="5">
        <f>IF(A3381="","",VLOOKUP($A3381,超越经验表!$A:$G,7,)-VLOOKUP($A$3-1,超越经验表!$A:$G,7,))</f>
        <v>5259</v>
      </c>
      <c r="H3381" s="5">
        <f t="shared" si="158"/>
        <v>3380</v>
      </c>
    </row>
    <row r="3382" spans="1:8" x14ac:dyDescent="0.2">
      <c r="A3382" s="11">
        <f t="shared" si="159"/>
        <v>3381</v>
      </c>
      <c r="B3382" s="6" t="str">
        <f>IF(A3382="","",VLOOKUP($A3382,超越经验表!$A:$B,2,))</f>
        <v>30.24万亿</v>
      </c>
      <c r="C3382" s="6">
        <f>IF(A3382="","",VLOOKUP($A3382,超越经验表!$A:$C,3,))</f>
        <v>30240000000000</v>
      </c>
      <c r="D3382" s="6">
        <f>IF(A3382="","",VLOOKUP($A3382,超越经验表!$A:$D,4,))</f>
        <v>2</v>
      </c>
      <c r="E3382" s="6" t="str">
        <f t="shared" si="157"/>
        <v>4.94万兆</v>
      </c>
      <c r="F3382" s="6">
        <f>IF(A3382="","",VLOOKUP($A3382,超越经验表!$A:$F,6,)-VLOOKUP($A$3-1,超越经验表!$A:$F,6,))</f>
        <v>4.9441521370387048E+16</v>
      </c>
      <c r="G3382" s="6">
        <f>IF(A3382="","",VLOOKUP($A3382,超越经验表!$A:$G,7,)-VLOOKUP($A$3-1,超越经验表!$A:$G,7,))</f>
        <v>5261</v>
      </c>
      <c r="H3382" s="6">
        <f t="shared" si="158"/>
        <v>3381</v>
      </c>
    </row>
    <row r="3383" spans="1:8" x14ac:dyDescent="0.2">
      <c r="A3383" s="5">
        <f t="shared" si="159"/>
        <v>3382</v>
      </c>
      <c r="B3383" s="5" t="str">
        <f>IF(A3383="","",VLOOKUP($A3383,超越经验表!$A:$B,2,))</f>
        <v>30.25万亿</v>
      </c>
      <c r="C3383" s="5">
        <f>IF(A3383="","",VLOOKUP($A3383,超越经验表!$A:$C,3,))</f>
        <v>30248000000000</v>
      </c>
      <c r="D3383" s="5">
        <f>IF(A3383="","",VLOOKUP($A3383,超越经验表!$A:$D,4,))</f>
        <v>2</v>
      </c>
      <c r="E3383" s="5" t="str">
        <f t="shared" si="157"/>
        <v>4.95万兆</v>
      </c>
      <c r="F3383" s="5">
        <f>IF(A3383="","",VLOOKUP($A3383,超越经验表!$A:$F,6,)-VLOOKUP($A$3-1,超越经验表!$A:$F,6,))</f>
        <v>4.9471761370387048E+16</v>
      </c>
      <c r="G3383" s="5">
        <f>IF(A3383="","",VLOOKUP($A3383,超越经验表!$A:$G,7,)-VLOOKUP($A$3-1,超越经验表!$A:$G,7,))</f>
        <v>5263</v>
      </c>
      <c r="H3383" s="5">
        <f t="shared" si="158"/>
        <v>3382</v>
      </c>
    </row>
    <row r="3384" spans="1:8" x14ac:dyDescent="0.2">
      <c r="A3384" s="11">
        <f t="shared" si="159"/>
        <v>3383</v>
      </c>
      <c r="B3384" s="6" t="str">
        <f>IF(A3384="","",VLOOKUP($A3384,超越经验表!$A:$B,2,))</f>
        <v>30.26万亿</v>
      </c>
      <c r="C3384" s="6">
        <f>IF(A3384="","",VLOOKUP($A3384,超越经验表!$A:$C,3,))</f>
        <v>30256000000000</v>
      </c>
      <c r="D3384" s="6">
        <f>IF(A3384="","",VLOOKUP($A3384,超越经验表!$A:$D,4,))</f>
        <v>2</v>
      </c>
      <c r="E3384" s="6" t="str">
        <f t="shared" si="157"/>
        <v>4.95万兆</v>
      </c>
      <c r="F3384" s="6">
        <f>IF(A3384="","",VLOOKUP($A3384,超越经验表!$A:$F,6,)-VLOOKUP($A$3-1,超越经验表!$A:$F,6,))</f>
        <v>4.9502009370387048E+16</v>
      </c>
      <c r="G3384" s="6">
        <f>IF(A3384="","",VLOOKUP($A3384,超越经验表!$A:$G,7,)-VLOOKUP($A$3-1,超越经验表!$A:$G,7,))</f>
        <v>5265</v>
      </c>
      <c r="H3384" s="6">
        <f t="shared" si="158"/>
        <v>3383</v>
      </c>
    </row>
    <row r="3385" spans="1:8" x14ac:dyDescent="0.2">
      <c r="A3385" s="5">
        <f t="shared" si="159"/>
        <v>3384</v>
      </c>
      <c r="B3385" s="5" t="str">
        <f>IF(A3385="","",VLOOKUP($A3385,超越经验表!$A:$B,2,))</f>
        <v>30.26万亿</v>
      </c>
      <c r="C3385" s="5">
        <f>IF(A3385="","",VLOOKUP($A3385,超越经验表!$A:$C,3,))</f>
        <v>30264000000000</v>
      </c>
      <c r="D3385" s="5">
        <f>IF(A3385="","",VLOOKUP($A3385,超越经验表!$A:$D,4,))</f>
        <v>2</v>
      </c>
      <c r="E3385" s="5" t="str">
        <f t="shared" si="157"/>
        <v>4.95万兆</v>
      </c>
      <c r="F3385" s="5">
        <f>IF(A3385="","",VLOOKUP($A3385,超越经验表!$A:$F,6,)-VLOOKUP($A$3-1,超越经验表!$A:$F,6,))</f>
        <v>4.9532265370387048E+16</v>
      </c>
      <c r="G3385" s="5">
        <f>IF(A3385="","",VLOOKUP($A3385,超越经验表!$A:$G,7,)-VLOOKUP($A$3-1,超越经验表!$A:$G,7,))</f>
        <v>5267</v>
      </c>
      <c r="H3385" s="5">
        <f t="shared" si="158"/>
        <v>3384</v>
      </c>
    </row>
    <row r="3386" spans="1:8" x14ac:dyDescent="0.2">
      <c r="A3386" s="11">
        <f t="shared" si="159"/>
        <v>3385</v>
      </c>
      <c r="B3386" s="6" t="str">
        <f>IF(A3386="","",VLOOKUP($A3386,超越经验表!$A:$B,2,))</f>
        <v>30.27万亿</v>
      </c>
      <c r="C3386" s="6">
        <f>IF(A3386="","",VLOOKUP($A3386,超越经验表!$A:$C,3,))</f>
        <v>30272000000000</v>
      </c>
      <c r="D3386" s="6">
        <f>IF(A3386="","",VLOOKUP($A3386,超越经验表!$A:$D,4,))</f>
        <v>2</v>
      </c>
      <c r="E3386" s="6" t="str">
        <f t="shared" si="157"/>
        <v>4.96万兆</v>
      </c>
      <c r="F3386" s="6">
        <f>IF(A3386="","",VLOOKUP($A3386,超越经验表!$A:$F,6,)-VLOOKUP($A$3-1,超越经验表!$A:$F,6,))</f>
        <v>4.9562529370387048E+16</v>
      </c>
      <c r="G3386" s="6">
        <f>IF(A3386="","",VLOOKUP($A3386,超越经验表!$A:$G,7,)-VLOOKUP($A$3-1,超越经验表!$A:$G,7,))</f>
        <v>5269</v>
      </c>
      <c r="H3386" s="6">
        <f t="shared" si="158"/>
        <v>3385</v>
      </c>
    </row>
    <row r="3387" spans="1:8" x14ac:dyDescent="0.2">
      <c r="A3387" s="5">
        <f t="shared" si="159"/>
        <v>3386</v>
      </c>
      <c r="B3387" s="5" t="str">
        <f>IF(A3387="","",VLOOKUP($A3387,超越经验表!$A:$B,2,))</f>
        <v>30.28万亿</v>
      </c>
      <c r="C3387" s="5">
        <f>IF(A3387="","",VLOOKUP($A3387,超越经验表!$A:$C,3,))</f>
        <v>30280000000000</v>
      </c>
      <c r="D3387" s="5">
        <f>IF(A3387="","",VLOOKUP($A3387,超越经验表!$A:$D,4,))</f>
        <v>2</v>
      </c>
      <c r="E3387" s="5" t="str">
        <f t="shared" si="157"/>
        <v>4.96万兆</v>
      </c>
      <c r="F3387" s="5">
        <f>IF(A3387="","",VLOOKUP($A3387,超越经验表!$A:$F,6,)-VLOOKUP($A$3-1,超越经验表!$A:$F,6,))</f>
        <v>4.9592801370387048E+16</v>
      </c>
      <c r="G3387" s="5">
        <f>IF(A3387="","",VLOOKUP($A3387,超越经验表!$A:$G,7,)-VLOOKUP($A$3-1,超越经验表!$A:$G,7,))</f>
        <v>5271</v>
      </c>
      <c r="H3387" s="5">
        <f t="shared" si="158"/>
        <v>3386</v>
      </c>
    </row>
    <row r="3388" spans="1:8" x14ac:dyDescent="0.2">
      <c r="A3388" s="11">
        <f t="shared" si="159"/>
        <v>3387</v>
      </c>
      <c r="B3388" s="6" t="str">
        <f>IF(A3388="","",VLOOKUP($A3388,超越经验表!$A:$B,2,))</f>
        <v>30.29万亿</v>
      </c>
      <c r="C3388" s="6">
        <f>IF(A3388="","",VLOOKUP($A3388,超越经验表!$A:$C,3,))</f>
        <v>30288000000000</v>
      </c>
      <c r="D3388" s="6">
        <f>IF(A3388="","",VLOOKUP($A3388,超越经验表!$A:$D,4,))</f>
        <v>2</v>
      </c>
      <c r="E3388" s="6" t="str">
        <f t="shared" si="157"/>
        <v>4.96万兆</v>
      </c>
      <c r="F3388" s="6">
        <f>IF(A3388="","",VLOOKUP($A3388,超越经验表!$A:$F,6,)-VLOOKUP($A$3-1,超越经验表!$A:$F,6,))</f>
        <v>4.9623081370387048E+16</v>
      </c>
      <c r="G3388" s="6">
        <f>IF(A3388="","",VLOOKUP($A3388,超越经验表!$A:$G,7,)-VLOOKUP($A$3-1,超越经验表!$A:$G,7,))</f>
        <v>5273</v>
      </c>
      <c r="H3388" s="6">
        <f t="shared" si="158"/>
        <v>3387</v>
      </c>
    </row>
    <row r="3389" spans="1:8" x14ac:dyDescent="0.2">
      <c r="A3389" s="5">
        <f t="shared" si="159"/>
        <v>3388</v>
      </c>
      <c r="B3389" s="5" t="str">
        <f>IF(A3389="","",VLOOKUP($A3389,超越经验表!$A:$B,2,))</f>
        <v>30.3万亿</v>
      </c>
      <c r="C3389" s="5">
        <f>IF(A3389="","",VLOOKUP($A3389,超越经验表!$A:$C,3,))</f>
        <v>30296000000000</v>
      </c>
      <c r="D3389" s="5">
        <f>IF(A3389="","",VLOOKUP($A3389,超越经验表!$A:$D,4,))</f>
        <v>2</v>
      </c>
      <c r="E3389" s="5" t="str">
        <f t="shared" si="157"/>
        <v>4.97万兆</v>
      </c>
      <c r="F3389" s="5">
        <f>IF(A3389="","",VLOOKUP($A3389,超越经验表!$A:$F,6,)-VLOOKUP($A$3-1,超越经验表!$A:$F,6,))</f>
        <v>4.9653369370387048E+16</v>
      </c>
      <c r="G3389" s="5">
        <f>IF(A3389="","",VLOOKUP($A3389,超越经验表!$A:$G,7,)-VLOOKUP($A$3-1,超越经验表!$A:$G,7,))</f>
        <v>5275</v>
      </c>
      <c r="H3389" s="5">
        <f t="shared" si="158"/>
        <v>3388</v>
      </c>
    </row>
    <row r="3390" spans="1:8" x14ac:dyDescent="0.2">
      <c r="A3390" s="11">
        <f t="shared" si="159"/>
        <v>3389</v>
      </c>
      <c r="B3390" s="6" t="str">
        <f>IF(A3390="","",VLOOKUP($A3390,超越经验表!$A:$B,2,))</f>
        <v>30.3万亿</v>
      </c>
      <c r="C3390" s="6">
        <f>IF(A3390="","",VLOOKUP($A3390,超越经验表!$A:$C,3,))</f>
        <v>30304000000000</v>
      </c>
      <c r="D3390" s="6">
        <f>IF(A3390="","",VLOOKUP($A3390,超越经验表!$A:$D,4,))</f>
        <v>2</v>
      </c>
      <c r="E3390" s="6" t="str">
        <f t="shared" si="157"/>
        <v>4.97万兆</v>
      </c>
      <c r="F3390" s="6">
        <f>IF(A3390="","",VLOOKUP($A3390,超越经验表!$A:$F,6,)-VLOOKUP($A$3-1,超越经验表!$A:$F,6,))</f>
        <v>4.9683665370387048E+16</v>
      </c>
      <c r="G3390" s="6">
        <f>IF(A3390="","",VLOOKUP($A3390,超越经验表!$A:$G,7,)-VLOOKUP($A$3-1,超越经验表!$A:$G,7,))</f>
        <v>5277</v>
      </c>
      <c r="H3390" s="6">
        <f t="shared" si="158"/>
        <v>3389</v>
      </c>
    </row>
    <row r="3391" spans="1:8" x14ac:dyDescent="0.2">
      <c r="A3391" s="5">
        <f t="shared" si="159"/>
        <v>3390</v>
      </c>
      <c r="B3391" s="5" t="str">
        <f>IF(A3391="","",VLOOKUP($A3391,超越经验表!$A:$B,2,))</f>
        <v>30.31万亿</v>
      </c>
      <c r="C3391" s="5">
        <f>IF(A3391="","",VLOOKUP($A3391,超越经验表!$A:$C,3,))</f>
        <v>30312000000000</v>
      </c>
      <c r="D3391" s="5">
        <f>IF(A3391="","",VLOOKUP($A3391,超越经验表!$A:$D,4,))</f>
        <v>2</v>
      </c>
      <c r="E3391" s="5" t="str">
        <f t="shared" si="157"/>
        <v>4.97万兆</v>
      </c>
      <c r="F3391" s="5">
        <f>IF(A3391="","",VLOOKUP($A3391,超越经验表!$A:$F,6,)-VLOOKUP($A$3-1,超越经验表!$A:$F,6,))</f>
        <v>4.9713969370387048E+16</v>
      </c>
      <c r="G3391" s="5">
        <f>IF(A3391="","",VLOOKUP($A3391,超越经验表!$A:$G,7,)-VLOOKUP($A$3-1,超越经验表!$A:$G,7,))</f>
        <v>5279</v>
      </c>
      <c r="H3391" s="5">
        <f t="shared" si="158"/>
        <v>3390</v>
      </c>
    </row>
    <row r="3392" spans="1:8" x14ac:dyDescent="0.2">
      <c r="A3392" s="11">
        <f t="shared" si="159"/>
        <v>3391</v>
      </c>
      <c r="B3392" s="6" t="str">
        <f>IF(A3392="","",VLOOKUP($A3392,超越经验表!$A:$B,2,))</f>
        <v>30.32万亿</v>
      </c>
      <c r="C3392" s="6">
        <f>IF(A3392="","",VLOOKUP($A3392,超越经验表!$A:$C,3,))</f>
        <v>30320000000000</v>
      </c>
      <c r="D3392" s="6">
        <f>IF(A3392="","",VLOOKUP($A3392,超越经验表!$A:$D,4,))</f>
        <v>2</v>
      </c>
      <c r="E3392" s="6" t="str">
        <f t="shared" si="157"/>
        <v>4.97万兆</v>
      </c>
      <c r="F3392" s="6">
        <f>IF(A3392="","",VLOOKUP($A3392,超越经验表!$A:$F,6,)-VLOOKUP($A$3-1,超越经验表!$A:$F,6,))</f>
        <v>4.9744281370387048E+16</v>
      </c>
      <c r="G3392" s="6">
        <f>IF(A3392="","",VLOOKUP($A3392,超越经验表!$A:$G,7,)-VLOOKUP($A$3-1,超越经验表!$A:$G,7,))</f>
        <v>5281</v>
      </c>
      <c r="H3392" s="6">
        <f t="shared" si="158"/>
        <v>3391</v>
      </c>
    </row>
    <row r="3393" spans="1:8" x14ac:dyDescent="0.2">
      <c r="A3393" s="5">
        <f t="shared" si="159"/>
        <v>3392</v>
      </c>
      <c r="B3393" s="5" t="str">
        <f>IF(A3393="","",VLOOKUP($A3393,超越经验表!$A:$B,2,))</f>
        <v>30.33万亿</v>
      </c>
      <c r="C3393" s="5">
        <f>IF(A3393="","",VLOOKUP($A3393,超越经验表!$A:$C,3,))</f>
        <v>30328000000000</v>
      </c>
      <c r="D3393" s="5">
        <f>IF(A3393="","",VLOOKUP($A3393,超越经验表!$A:$D,4,))</f>
        <v>2</v>
      </c>
      <c r="E3393" s="5" t="str">
        <f t="shared" si="157"/>
        <v>4.98万兆</v>
      </c>
      <c r="F3393" s="5">
        <f>IF(A3393="","",VLOOKUP($A3393,超越经验表!$A:$F,6,)-VLOOKUP($A$3-1,超越经验表!$A:$F,6,))</f>
        <v>4.9774601370387048E+16</v>
      </c>
      <c r="G3393" s="5">
        <f>IF(A3393="","",VLOOKUP($A3393,超越经验表!$A:$G,7,)-VLOOKUP($A$3-1,超越经验表!$A:$G,7,))</f>
        <v>5283</v>
      </c>
      <c r="H3393" s="5">
        <f t="shared" si="158"/>
        <v>3392</v>
      </c>
    </row>
    <row r="3394" spans="1:8" x14ac:dyDescent="0.2">
      <c r="A3394" s="11">
        <f t="shared" si="159"/>
        <v>3393</v>
      </c>
      <c r="B3394" s="6" t="str">
        <f>IF(A3394="","",VLOOKUP($A3394,超越经验表!$A:$B,2,))</f>
        <v>30.34万亿</v>
      </c>
      <c r="C3394" s="6">
        <f>IF(A3394="","",VLOOKUP($A3394,超越经验表!$A:$C,3,))</f>
        <v>30336000000000</v>
      </c>
      <c r="D3394" s="6">
        <f>IF(A3394="","",VLOOKUP($A3394,超越经验表!$A:$D,4,))</f>
        <v>2</v>
      </c>
      <c r="E3394" s="6" t="str">
        <f t="shared" si="157"/>
        <v>4.98万兆</v>
      </c>
      <c r="F3394" s="6">
        <f>IF(A3394="","",VLOOKUP($A3394,超越经验表!$A:$F,6,)-VLOOKUP($A$3-1,超越经验表!$A:$F,6,))</f>
        <v>4.9804929370387048E+16</v>
      </c>
      <c r="G3394" s="6">
        <f>IF(A3394="","",VLOOKUP($A3394,超越经验表!$A:$G,7,)-VLOOKUP($A$3-1,超越经验表!$A:$G,7,))</f>
        <v>5285</v>
      </c>
      <c r="H3394" s="6">
        <f t="shared" si="158"/>
        <v>3393</v>
      </c>
    </row>
    <row r="3395" spans="1:8" x14ac:dyDescent="0.2">
      <c r="A3395" s="5">
        <f t="shared" si="159"/>
        <v>3394</v>
      </c>
      <c r="B3395" s="5" t="str">
        <f>IF(A3395="","",VLOOKUP($A3395,超越经验表!$A:$B,2,))</f>
        <v>30.34万亿</v>
      </c>
      <c r="C3395" s="5">
        <f>IF(A3395="","",VLOOKUP($A3395,超越经验表!$A:$C,3,))</f>
        <v>30344000000000</v>
      </c>
      <c r="D3395" s="5">
        <f>IF(A3395="","",VLOOKUP($A3395,超越经验表!$A:$D,4,))</f>
        <v>2</v>
      </c>
      <c r="E3395" s="5" t="str">
        <f t="shared" si="157"/>
        <v>4.98万兆</v>
      </c>
      <c r="F3395" s="5">
        <f>IF(A3395="","",VLOOKUP($A3395,超越经验表!$A:$F,6,)-VLOOKUP($A$3-1,超越经验表!$A:$F,6,))</f>
        <v>4.9835265370387048E+16</v>
      </c>
      <c r="G3395" s="5">
        <f>IF(A3395="","",VLOOKUP($A3395,超越经验表!$A:$G,7,)-VLOOKUP($A$3-1,超越经验表!$A:$G,7,))</f>
        <v>5287</v>
      </c>
      <c r="H3395" s="5">
        <f t="shared" si="158"/>
        <v>3394</v>
      </c>
    </row>
    <row r="3396" spans="1:8" x14ac:dyDescent="0.2">
      <c r="A3396" s="11">
        <f t="shared" si="159"/>
        <v>3395</v>
      </c>
      <c r="B3396" s="6" t="str">
        <f>IF(A3396="","",VLOOKUP($A3396,超越经验表!$A:$B,2,))</f>
        <v>30.35万亿</v>
      </c>
      <c r="C3396" s="6">
        <f>IF(A3396="","",VLOOKUP($A3396,超越经验表!$A:$C,3,))</f>
        <v>30352000000000</v>
      </c>
      <c r="D3396" s="6">
        <f>IF(A3396="","",VLOOKUP($A3396,超越经验表!$A:$D,4,))</f>
        <v>2</v>
      </c>
      <c r="E3396" s="6" t="str">
        <f t="shared" si="157"/>
        <v>4.99万兆</v>
      </c>
      <c r="F3396" s="6">
        <f>IF(A3396="","",VLOOKUP($A3396,超越经验表!$A:$F,6,)-VLOOKUP($A$3-1,超越经验表!$A:$F,6,))</f>
        <v>4.9865609370387048E+16</v>
      </c>
      <c r="G3396" s="6">
        <f>IF(A3396="","",VLOOKUP($A3396,超越经验表!$A:$G,7,)-VLOOKUP($A$3-1,超越经验表!$A:$G,7,))</f>
        <v>5289</v>
      </c>
      <c r="H3396" s="6">
        <f t="shared" si="158"/>
        <v>3395</v>
      </c>
    </row>
    <row r="3397" spans="1:8" x14ac:dyDescent="0.2">
      <c r="A3397" s="5">
        <f t="shared" si="159"/>
        <v>3396</v>
      </c>
      <c r="B3397" s="5" t="str">
        <f>IF(A3397="","",VLOOKUP($A3397,超越经验表!$A:$B,2,))</f>
        <v>30.36万亿</v>
      </c>
      <c r="C3397" s="5">
        <f>IF(A3397="","",VLOOKUP($A3397,超越经验表!$A:$C,3,))</f>
        <v>30360000000000</v>
      </c>
      <c r="D3397" s="5">
        <f>IF(A3397="","",VLOOKUP($A3397,超越经验表!$A:$D,4,))</f>
        <v>2</v>
      </c>
      <c r="E3397" s="5" t="str">
        <f t="shared" ref="E3397:E3460" si="160">IF(A3397="","",IF(F3397&gt;9999999999999990,ROUND(F3397/10000000000000000,2)&amp;"万兆",IF(F3397&gt;999999999999,ROUND(F3397/1000000000000,2)&amp;"万亿",IF(F3397&gt;99999999,ROUND(F3397/100000000,2)&amp;"亿",ROUND(F3397/10000,2)&amp;"万"))))</f>
        <v>4.99万兆</v>
      </c>
      <c r="F3397" s="5">
        <f>IF(A3397="","",VLOOKUP($A3397,超越经验表!$A:$F,6,)-VLOOKUP($A$3-1,超越经验表!$A:$F,6,))</f>
        <v>4.9895961370387048E+16</v>
      </c>
      <c r="G3397" s="5">
        <f>IF(A3397="","",VLOOKUP($A3397,超越经验表!$A:$G,7,)-VLOOKUP($A$3-1,超越经验表!$A:$G,7,))</f>
        <v>5291</v>
      </c>
      <c r="H3397" s="5">
        <f t="shared" ref="H3397:H3460" si="161">A3397</f>
        <v>3396</v>
      </c>
    </row>
    <row r="3398" spans="1:8" x14ac:dyDescent="0.2">
      <c r="A3398" s="11">
        <f t="shared" si="159"/>
        <v>3397</v>
      </c>
      <c r="B3398" s="6" t="str">
        <f>IF(A3398="","",VLOOKUP($A3398,超越经验表!$A:$B,2,))</f>
        <v>30.37万亿</v>
      </c>
      <c r="C3398" s="6">
        <f>IF(A3398="","",VLOOKUP($A3398,超越经验表!$A:$C,3,))</f>
        <v>30368000000000</v>
      </c>
      <c r="D3398" s="6">
        <f>IF(A3398="","",VLOOKUP($A3398,超越经验表!$A:$D,4,))</f>
        <v>2</v>
      </c>
      <c r="E3398" s="6" t="str">
        <f t="shared" si="160"/>
        <v>4.99万兆</v>
      </c>
      <c r="F3398" s="6">
        <f>IF(A3398="","",VLOOKUP($A3398,超越经验表!$A:$F,6,)-VLOOKUP($A$3-1,超越经验表!$A:$F,6,))</f>
        <v>4.9926321370387048E+16</v>
      </c>
      <c r="G3398" s="6">
        <f>IF(A3398="","",VLOOKUP($A3398,超越经验表!$A:$G,7,)-VLOOKUP($A$3-1,超越经验表!$A:$G,7,))</f>
        <v>5293</v>
      </c>
      <c r="H3398" s="6">
        <f t="shared" si="161"/>
        <v>3397</v>
      </c>
    </row>
    <row r="3399" spans="1:8" x14ac:dyDescent="0.2">
      <c r="A3399" s="5">
        <f t="shared" ref="A3399:A3462" si="162">IF(A3398="","",IF(A3398+1&lt;=4000,A3398+1,""))</f>
        <v>3398</v>
      </c>
      <c r="B3399" s="5" t="str">
        <f>IF(A3399="","",VLOOKUP($A3399,超越经验表!$A:$B,2,))</f>
        <v>30.38万亿</v>
      </c>
      <c r="C3399" s="5">
        <f>IF(A3399="","",VLOOKUP($A3399,超越经验表!$A:$C,3,))</f>
        <v>30376000000000</v>
      </c>
      <c r="D3399" s="5">
        <f>IF(A3399="","",VLOOKUP($A3399,超越经验表!$A:$D,4,))</f>
        <v>2</v>
      </c>
      <c r="E3399" s="5" t="str">
        <f t="shared" si="160"/>
        <v>5万兆</v>
      </c>
      <c r="F3399" s="5">
        <f>IF(A3399="","",VLOOKUP($A3399,超越经验表!$A:$F,6,)-VLOOKUP($A$3-1,超越经验表!$A:$F,6,))</f>
        <v>4.9956689370387048E+16</v>
      </c>
      <c r="G3399" s="5">
        <f>IF(A3399="","",VLOOKUP($A3399,超越经验表!$A:$G,7,)-VLOOKUP($A$3-1,超越经验表!$A:$G,7,))</f>
        <v>5295</v>
      </c>
      <c r="H3399" s="5">
        <f t="shared" si="161"/>
        <v>3398</v>
      </c>
    </row>
    <row r="3400" spans="1:8" x14ac:dyDescent="0.2">
      <c r="A3400" s="11">
        <f t="shared" si="162"/>
        <v>3399</v>
      </c>
      <c r="B3400" s="6" t="str">
        <f>IF(A3400="","",VLOOKUP($A3400,超越经验表!$A:$B,2,))</f>
        <v>30.38万亿</v>
      </c>
      <c r="C3400" s="6">
        <f>IF(A3400="","",VLOOKUP($A3400,超越经验表!$A:$C,3,))</f>
        <v>30384000000000</v>
      </c>
      <c r="D3400" s="6">
        <f>IF(A3400="","",VLOOKUP($A3400,超越经验表!$A:$D,4,))</f>
        <v>2</v>
      </c>
      <c r="E3400" s="6" t="str">
        <f t="shared" si="160"/>
        <v>5万兆</v>
      </c>
      <c r="F3400" s="6">
        <f>IF(A3400="","",VLOOKUP($A3400,超越经验表!$A:$F,6,)-VLOOKUP($A$3-1,超越经验表!$A:$F,6,))</f>
        <v>4.9987065370387048E+16</v>
      </c>
      <c r="G3400" s="6">
        <f>IF(A3400="","",VLOOKUP($A3400,超越经验表!$A:$G,7,)-VLOOKUP($A$3-1,超越经验表!$A:$G,7,))</f>
        <v>5297</v>
      </c>
      <c r="H3400" s="6">
        <f t="shared" si="161"/>
        <v>3399</v>
      </c>
    </row>
    <row r="3401" spans="1:8" x14ac:dyDescent="0.2">
      <c r="A3401" s="5">
        <f t="shared" si="162"/>
        <v>3400</v>
      </c>
      <c r="B3401" s="5" t="str">
        <f>IF(A3401="","",VLOOKUP($A3401,超越经验表!$A:$B,2,))</f>
        <v>30.39万亿</v>
      </c>
      <c r="C3401" s="5">
        <f>IF(A3401="","",VLOOKUP($A3401,超越经验表!$A:$C,3,))</f>
        <v>30392000000000</v>
      </c>
      <c r="D3401" s="5">
        <f>IF(A3401="","",VLOOKUP($A3401,超越经验表!$A:$D,4,))</f>
        <v>2</v>
      </c>
      <c r="E3401" s="5" t="str">
        <f t="shared" si="160"/>
        <v>5万兆</v>
      </c>
      <c r="F3401" s="5">
        <f>IF(A3401="","",VLOOKUP($A3401,超越经验表!$A:$F,6,)-VLOOKUP($A$3-1,超越经验表!$A:$F,6,))</f>
        <v>5.0017449370387048E+16</v>
      </c>
      <c r="G3401" s="5">
        <f>IF(A3401="","",VLOOKUP($A3401,超越经验表!$A:$G,7,)-VLOOKUP($A$3-1,超越经验表!$A:$G,7,))</f>
        <v>5299</v>
      </c>
      <c r="H3401" s="5">
        <f t="shared" si="161"/>
        <v>3400</v>
      </c>
    </row>
    <row r="3402" spans="1:8" x14ac:dyDescent="0.2">
      <c r="A3402" s="11">
        <f t="shared" si="162"/>
        <v>3401</v>
      </c>
      <c r="B3402" s="6" t="str">
        <f>IF(A3402="","",VLOOKUP($A3402,超越经验表!$A:$B,2,))</f>
        <v>30.4万亿</v>
      </c>
      <c r="C3402" s="6">
        <f>IF(A3402="","",VLOOKUP($A3402,超越经验表!$A:$C,3,))</f>
        <v>30400000000000</v>
      </c>
      <c r="D3402" s="6">
        <f>IF(A3402="","",VLOOKUP($A3402,超越经验表!$A:$D,4,))</f>
        <v>2</v>
      </c>
      <c r="E3402" s="6" t="str">
        <f t="shared" si="160"/>
        <v>5万兆</v>
      </c>
      <c r="F3402" s="6">
        <f>IF(A3402="","",VLOOKUP($A3402,超越经验表!$A:$F,6,)-VLOOKUP($A$3-1,超越经验表!$A:$F,6,))</f>
        <v>5.0047841370387048E+16</v>
      </c>
      <c r="G3402" s="6">
        <f>IF(A3402="","",VLOOKUP($A3402,超越经验表!$A:$G,7,)-VLOOKUP($A$3-1,超越经验表!$A:$G,7,))</f>
        <v>5301</v>
      </c>
      <c r="H3402" s="6">
        <f t="shared" si="161"/>
        <v>3401</v>
      </c>
    </row>
    <row r="3403" spans="1:8" x14ac:dyDescent="0.2">
      <c r="A3403" s="5">
        <f t="shared" si="162"/>
        <v>3402</v>
      </c>
      <c r="B3403" s="5" t="str">
        <f>IF(A3403="","",VLOOKUP($A3403,超越经验表!$A:$B,2,))</f>
        <v>30.41万亿</v>
      </c>
      <c r="C3403" s="5">
        <f>IF(A3403="","",VLOOKUP($A3403,超越经验表!$A:$C,3,))</f>
        <v>30408000000000</v>
      </c>
      <c r="D3403" s="5">
        <f>IF(A3403="","",VLOOKUP($A3403,超越经验表!$A:$D,4,))</f>
        <v>2</v>
      </c>
      <c r="E3403" s="5" t="str">
        <f t="shared" si="160"/>
        <v>5.01万兆</v>
      </c>
      <c r="F3403" s="5">
        <f>IF(A3403="","",VLOOKUP($A3403,超越经验表!$A:$F,6,)-VLOOKUP($A$3-1,超越经验表!$A:$F,6,))</f>
        <v>5.0078241370387048E+16</v>
      </c>
      <c r="G3403" s="5">
        <f>IF(A3403="","",VLOOKUP($A3403,超越经验表!$A:$G,7,)-VLOOKUP($A$3-1,超越经验表!$A:$G,7,))</f>
        <v>5303</v>
      </c>
      <c r="H3403" s="5">
        <f t="shared" si="161"/>
        <v>3402</v>
      </c>
    </row>
    <row r="3404" spans="1:8" x14ac:dyDescent="0.2">
      <c r="A3404" s="11">
        <f t="shared" si="162"/>
        <v>3403</v>
      </c>
      <c r="B3404" s="6" t="str">
        <f>IF(A3404="","",VLOOKUP($A3404,超越经验表!$A:$B,2,))</f>
        <v>30.42万亿</v>
      </c>
      <c r="C3404" s="6">
        <f>IF(A3404="","",VLOOKUP($A3404,超越经验表!$A:$C,3,))</f>
        <v>30416000000000</v>
      </c>
      <c r="D3404" s="6">
        <f>IF(A3404="","",VLOOKUP($A3404,超越经验表!$A:$D,4,))</f>
        <v>2</v>
      </c>
      <c r="E3404" s="6" t="str">
        <f t="shared" si="160"/>
        <v>5.01万兆</v>
      </c>
      <c r="F3404" s="6">
        <f>IF(A3404="","",VLOOKUP($A3404,超越经验表!$A:$F,6,)-VLOOKUP($A$3-1,超越经验表!$A:$F,6,))</f>
        <v>5.0108649370387048E+16</v>
      </c>
      <c r="G3404" s="6">
        <f>IF(A3404="","",VLOOKUP($A3404,超越经验表!$A:$G,7,)-VLOOKUP($A$3-1,超越经验表!$A:$G,7,))</f>
        <v>5305</v>
      </c>
      <c r="H3404" s="6">
        <f t="shared" si="161"/>
        <v>3403</v>
      </c>
    </row>
    <row r="3405" spans="1:8" x14ac:dyDescent="0.2">
      <c r="A3405" s="5">
        <f t="shared" si="162"/>
        <v>3404</v>
      </c>
      <c r="B3405" s="5" t="str">
        <f>IF(A3405="","",VLOOKUP($A3405,超越经验表!$A:$B,2,))</f>
        <v>30.42万亿</v>
      </c>
      <c r="C3405" s="5">
        <f>IF(A3405="","",VLOOKUP($A3405,超越经验表!$A:$C,3,))</f>
        <v>30424000000000</v>
      </c>
      <c r="D3405" s="5">
        <f>IF(A3405="","",VLOOKUP($A3405,超越经验表!$A:$D,4,))</f>
        <v>2</v>
      </c>
      <c r="E3405" s="5" t="str">
        <f t="shared" si="160"/>
        <v>5.01万兆</v>
      </c>
      <c r="F3405" s="5">
        <f>IF(A3405="","",VLOOKUP($A3405,超越经验表!$A:$F,6,)-VLOOKUP($A$3-1,超越经验表!$A:$F,6,))</f>
        <v>5.0139065370387048E+16</v>
      </c>
      <c r="G3405" s="5">
        <f>IF(A3405="","",VLOOKUP($A3405,超越经验表!$A:$G,7,)-VLOOKUP($A$3-1,超越经验表!$A:$G,7,))</f>
        <v>5307</v>
      </c>
      <c r="H3405" s="5">
        <f t="shared" si="161"/>
        <v>3404</v>
      </c>
    </row>
    <row r="3406" spans="1:8" x14ac:dyDescent="0.2">
      <c r="A3406" s="11">
        <f t="shared" si="162"/>
        <v>3405</v>
      </c>
      <c r="B3406" s="6" t="str">
        <f>IF(A3406="","",VLOOKUP($A3406,超越经验表!$A:$B,2,))</f>
        <v>30.43万亿</v>
      </c>
      <c r="C3406" s="6">
        <f>IF(A3406="","",VLOOKUP($A3406,超越经验表!$A:$C,3,))</f>
        <v>30432000000000</v>
      </c>
      <c r="D3406" s="6">
        <f>IF(A3406="","",VLOOKUP($A3406,超越经验表!$A:$D,4,))</f>
        <v>2</v>
      </c>
      <c r="E3406" s="6" t="str">
        <f t="shared" si="160"/>
        <v>5.02万兆</v>
      </c>
      <c r="F3406" s="6">
        <f>IF(A3406="","",VLOOKUP($A3406,超越经验表!$A:$F,6,)-VLOOKUP($A$3-1,超越经验表!$A:$F,6,))</f>
        <v>5.0169489370387048E+16</v>
      </c>
      <c r="G3406" s="6">
        <f>IF(A3406="","",VLOOKUP($A3406,超越经验表!$A:$G,7,)-VLOOKUP($A$3-1,超越经验表!$A:$G,7,))</f>
        <v>5309</v>
      </c>
      <c r="H3406" s="6">
        <f t="shared" si="161"/>
        <v>3405</v>
      </c>
    </row>
    <row r="3407" spans="1:8" x14ac:dyDescent="0.2">
      <c r="A3407" s="5">
        <f t="shared" si="162"/>
        <v>3406</v>
      </c>
      <c r="B3407" s="5" t="str">
        <f>IF(A3407="","",VLOOKUP($A3407,超越经验表!$A:$B,2,))</f>
        <v>30.44万亿</v>
      </c>
      <c r="C3407" s="5">
        <f>IF(A3407="","",VLOOKUP($A3407,超越经验表!$A:$C,3,))</f>
        <v>30440000000000</v>
      </c>
      <c r="D3407" s="5">
        <f>IF(A3407="","",VLOOKUP($A3407,超越经验表!$A:$D,4,))</f>
        <v>2</v>
      </c>
      <c r="E3407" s="5" t="str">
        <f t="shared" si="160"/>
        <v>5.02万兆</v>
      </c>
      <c r="F3407" s="5">
        <f>IF(A3407="","",VLOOKUP($A3407,超越经验表!$A:$F,6,)-VLOOKUP($A$3-1,超越经验表!$A:$F,6,))</f>
        <v>5.0199921370387048E+16</v>
      </c>
      <c r="G3407" s="5">
        <f>IF(A3407="","",VLOOKUP($A3407,超越经验表!$A:$G,7,)-VLOOKUP($A$3-1,超越经验表!$A:$G,7,))</f>
        <v>5311</v>
      </c>
      <c r="H3407" s="5">
        <f t="shared" si="161"/>
        <v>3406</v>
      </c>
    </row>
    <row r="3408" spans="1:8" x14ac:dyDescent="0.2">
      <c r="A3408" s="11">
        <f t="shared" si="162"/>
        <v>3407</v>
      </c>
      <c r="B3408" s="6" t="str">
        <f>IF(A3408="","",VLOOKUP($A3408,超越经验表!$A:$B,2,))</f>
        <v>30.45万亿</v>
      </c>
      <c r="C3408" s="6">
        <f>IF(A3408="","",VLOOKUP($A3408,超越经验表!$A:$C,3,))</f>
        <v>30448000000000</v>
      </c>
      <c r="D3408" s="6">
        <f>IF(A3408="","",VLOOKUP($A3408,超越经验表!$A:$D,4,))</f>
        <v>2</v>
      </c>
      <c r="E3408" s="6" t="str">
        <f t="shared" si="160"/>
        <v>5.02万兆</v>
      </c>
      <c r="F3408" s="6">
        <f>IF(A3408="","",VLOOKUP($A3408,超越经验表!$A:$F,6,)-VLOOKUP($A$3-1,超越经验表!$A:$F,6,))</f>
        <v>5.0230361370387048E+16</v>
      </c>
      <c r="G3408" s="6">
        <f>IF(A3408="","",VLOOKUP($A3408,超越经验表!$A:$G,7,)-VLOOKUP($A$3-1,超越经验表!$A:$G,7,))</f>
        <v>5313</v>
      </c>
      <c r="H3408" s="6">
        <f t="shared" si="161"/>
        <v>3407</v>
      </c>
    </row>
    <row r="3409" spans="1:8" x14ac:dyDescent="0.2">
      <c r="A3409" s="5">
        <f t="shared" si="162"/>
        <v>3408</v>
      </c>
      <c r="B3409" s="5" t="str">
        <f>IF(A3409="","",VLOOKUP($A3409,超越经验表!$A:$B,2,))</f>
        <v>30.46万亿</v>
      </c>
      <c r="C3409" s="5">
        <f>IF(A3409="","",VLOOKUP($A3409,超越经验表!$A:$C,3,))</f>
        <v>30456000000000</v>
      </c>
      <c r="D3409" s="5">
        <f>IF(A3409="","",VLOOKUP($A3409,超越经验表!$A:$D,4,))</f>
        <v>2</v>
      </c>
      <c r="E3409" s="5" t="str">
        <f t="shared" si="160"/>
        <v>5.03万兆</v>
      </c>
      <c r="F3409" s="5">
        <f>IF(A3409="","",VLOOKUP($A3409,超越经验表!$A:$F,6,)-VLOOKUP($A$3-1,超越经验表!$A:$F,6,))</f>
        <v>5.0260809370387048E+16</v>
      </c>
      <c r="G3409" s="5">
        <f>IF(A3409="","",VLOOKUP($A3409,超越经验表!$A:$G,7,)-VLOOKUP($A$3-1,超越经验表!$A:$G,7,))</f>
        <v>5315</v>
      </c>
      <c r="H3409" s="5">
        <f t="shared" si="161"/>
        <v>3408</v>
      </c>
    </row>
    <row r="3410" spans="1:8" x14ac:dyDescent="0.2">
      <c r="A3410" s="11">
        <f t="shared" si="162"/>
        <v>3409</v>
      </c>
      <c r="B3410" s="6" t="str">
        <f>IF(A3410="","",VLOOKUP($A3410,超越经验表!$A:$B,2,))</f>
        <v>30.46万亿</v>
      </c>
      <c r="C3410" s="6">
        <f>IF(A3410="","",VLOOKUP($A3410,超越经验表!$A:$C,3,))</f>
        <v>30464000000000</v>
      </c>
      <c r="D3410" s="6">
        <f>IF(A3410="","",VLOOKUP($A3410,超越经验表!$A:$D,4,))</f>
        <v>2</v>
      </c>
      <c r="E3410" s="6" t="str">
        <f t="shared" si="160"/>
        <v>5.03万兆</v>
      </c>
      <c r="F3410" s="6">
        <f>IF(A3410="","",VLOOKUP($A3410,超越经验表!$A:$F,6,)-VLOOKUP($A$3-1,超越经验表!$A:$F,6,))</f>
        <v>5.0291265370387048E+16</v>
      </c>
      <c r="G3410" s="6">
        <f>IF(A3410="","",VLOOKUP($A3410,超越经验表!$A:$G,7,)-VLOOKUP($A$3-1,超越经验表!$A:$G,7,))</f>
        <v>5317</v>
      </c>
      <c r="H3410" s="6">
        <f t="shared" si="161"/>
        <v>3409</v>
      </c>
    </row>
    <row r="3411" spans="1:8" x14ac:dyDescent="0.2">
      <c r="A3411" s="5">
        <f t="shared" si="162"/>
        <v>3410</v>
      </c>
      <c r="B3411" s="5" t="str">
        <f>IF(A3411="","",VLOOKUP($A3411,超越经验表!$A:$B,2,))</f>
        <v>30.47万亿</v>
      </c>
      <c r="C3411" s="5">
        <f>IF(A3411="","",VLOOKUP($A3411,超越经验表!$A:$C,3,))</f>
        <v>30472000000000</v>
      </c>
      <c r="D3411" s="5">
        <f>IF(A3411="","",VLOOKUP($A3411,超越经验表!$A:$D,4,))</f>
        <v>2</v>
      </c>
      <c r="E3411" s="5" t="str">
        <f t="shared" si="160"/>
        <v>5.03万兆</v>
      </c>
      <c r="F3411" s="5">
        <f>IF(A3411="","",VLOOKUP($A3411,超越经验表!$A:$F,6,)-VLOOKUP($A$3-1,超越经验表!$A:$F,6,))</f>
        <v>5.0321729370387048E+16</v>
      </c>
      <c r="G3411" s="5">
        <f>IF(A3411="","",VLOOKUP($A3411,超越经验表!$A:$G,7,)-VLOOKUP($A$3-1,超越经验表!$A:$G,7,))</f>
        <v>5319</v>
      </c>
      <c r="H3411" s="5">
        <f t="shared" si="161"/>
        <v>3410</v>
      </c>
    </row>
    <row r="3412" spans="1:8" x14ac:dyDescent="0.2">
      <c r="A3412" s="11">
        <f t="shared" si="162"/>
        <v>3411</v>
      </c>
      <c r="B3412" s="6" t="str">
        <f>IF(A3412="","",VLOOKUP($A3412,超越经验表!$A:$B,2,))</f>
        <v>30.48万亿</v>
      </c>
      <c r="C3412" s="6">
        <f>IF(A3412="","",VLOOKUP($A3412,超越经验表!$A:$C,3,))</f>
        <v>30480000000000</v>
      </c>
      <c r="D3412" s="6">
        <f>IF(A3412="","",VLOOKUP($A3412,超越经验表!$A:$D,4,))</f>
        <v>2</v>
      </c>
      <c r="E3412" s="6" t="str">
        <f t="shared" si="160"/>
        <v>5.04万兆</v>
      </c>
      <c r="F3412" s="6">
        <f>IF(A3412="","",VLOOKUP($A3412,超越经验表!$A:$F,6,)-VLOOKUP($A$3-1,超越经验表!$A:$F,6,))</f>
        <v>5.0352201370387048E+16</v>
      </c>
      <c r="G3412" s="6">
        <f>IF(A3412="","",VLOOKUP($A3412,超越经验表!$A:$G,7,)-VLOOKUP($A$3-1,超越经验表!$A:$G,7,))</f>
        <v>5321</v>
      </c>
      <c r="H3412" s="6">
        <f t="shared" si="161"/>
        <v>3411</v>
      </c>
    </row>
    <row r="3413" spans="1:8" x14ac:dyDescent="0.2">
      <c r="A3413" s="5">
        <f t="shared" si="162"/>
        <v>3412</v>
      </c>
      <c r="B3413" s="5" t="str">
        <f>IF(A3413="","",VLOOKUP($A3413,超越经验表!$A:$B,2,))</f>
        <v>30.49万亿</v>
      </c>
      <c r="C3413" s="5">
        <f>IF(A3413="","",VLOOKUP($A3413,超越经验表!$A:$C,3,))</f>
        <v>30488000000000</v>
      </c>
      <c r="D3413" s="5">
        <f>IF(A3413="","",VLOOKUP($A3413,超越经验表!$A:$D,4,))</f>
        <v>2</v>
      </c>
      <c r="E3413" s="5" t="str">
        <f t="shared" si="160"/>
        <v>5.04万兆</v>
      </c>
      <c r="F3413" s="5">
        <f>IF(A3413="","",VLOOKUP($A3413,超越经验表!$A:$F,6,)-VLOOKUP($A$3-1,超越经验表!$A:$F,6,))</f>
        <v>5.0382681370387048E+16</v>
      </c>
      <c r="G3413" s="5">
        <f>IF(A3413="","",VLOOKUP($A3413,超越经验表!$A:$G,7,)-VLOOKUP($A$3-1,超越经验表!$A:$G,7,))</f>
        <v>5323</v>
      </c>
      <c r="H3413" s="5">
        <f t="shared" si="161"/>
        <v>3412</v>
      </c>
    </row>
    <row r="3414" spans="1:8" x14ac:dyDescent="0.2">
      <c r="A3414" s="11">
        <f t="shared" si="162"/>
        <v>3413</v>
      </c>
      <c r="B3414" s="6" t="str">
        <f>IF(A3414="","",VLOOKUP($A3414,超越经验表!$A:$B,2,))</f>
        <v>30.5万亿</v>
      </c>
      <c r="C3414" s="6">
        <f>IF(A3414="","",VLOOKUP($A3414,超越经验表!$A:$C,3,))</f>
        <v>30496000000000</v>
      </c>
      <c r="D3414" s="6">
        <f>IF(A3414="","",VLOOKUP($A3414,超越经验表!$A:$D,4,))</f>
        <v>2</v>
      </c>
      <c r="E3414" s="6" t="str">
        <f t="shared" si="160"/>
        <v>5.04万兆</v>
      </c>
      <c r="F3414" s="6">
        <f>IF(A3414="","",VLOOKUP($A3414,超越经验表!$A:$F,6,)-VLOOKUP($A$3-1,超越经验表!$A:$F,6,))</f>
        <v>5.0413169370387048E+16</v>
      </c>
      <c r="G3414" s="6">
        <f>IF(A3414="","",VLOOKUP($A3414,超越经验表!$A:$G,7,)-VLOOKUP($A$3-1,超越经验表!$A:$G,7,))</f>
        <v>5325</v>
      </c>
      <c r="H3414" s="6">
        <f t="shared" si="161"/>
        <v>3413</v>
      </c>
    </row>
    <row r="3415" spans="1:8" x14ac:dyDescent="0.2">
      <c r="A3415" s="5">
        <f t="shared" si="162"/>
        <v>3414</v>
      </c>
      <c r="B3415" s="5" t="str">
        <f>IF(A3415="","",VLOOKUP($A3415,超越经验表!$A:$B,2,))</f>
        <v>30.5万亿</v>
      </c>
      <c r="C3415" s="5">
        <f>IF(A3415="","",VLOOKUP($A3415,超越经验表!$A:$C,3,))</f>
        <v>30504000000000</v>
      </c>
      <c r="D3415" s="5">
        <f>IF(A3415="","",VLOOKUP($A3415,超越经验表!$A:$D,4,))</f>
        <v>2</v>
      </c>
      <c r="E3415" s="5" t="str">
        <f t="shared" si="160"/>
        <v>5.04万兆</v>
      </c>
      <c r="F3415" s="5">
        <f>IF(A3415="","",VLOOKUP($A3415,超越经验表!$A:$F,6,)-VLOOKUP($A$3-1,超越经验表!$A:$F,6,))</f>
        <v>5.0443665370387048E+16</v>
      </c>
      <c r="G3415" s="5">
        <f>IF(A3415="","",VLOOKUP($A3415,超越经验表!$A:$G,7,)-VLOOKUP($A$3-1,超越经验表!$A:$G,7,))</f>
        <v>5327</v>
      </c>
      <c r="H3415" s="5">
        <f t="shared" si="161"/>
        <v>3414</v>
      </c>
    </row>
    <row r="3416" spans="1:8" x14ac:dyDescent="0.2">
      <c r="A3416" s="11">
        <f t="shared" si="162"/>
        <v>3415</v>
      </c>
      <c r="B3416" s="6" t="str">
        <f>IF(A3416="","",VLOOKUP($A3416,超越经验表!$A:$B,2,))</f>
        <v>30.51万亿</v>
      </c>
      <c r="C3416" s="6">
        <f>IF(A3416="","",VLOOKUP($A3416,超越经验表!$A:$C,3,))</f>
        <v>30512000000000</v>
      </c>
      <c r="D3416" s="6">
        <f>IF(A3416="","",VLOOKUP($A3416,超越经验表!$A:$D,4,))</f>
        <v>2</v>
      </c>
      <c r="E3416" s="6" t="str">
        <f t="shared" si="160"/>
        <v>5.05万兆</v>
      </c>
      <c r="F3416" s="6">
        <f>IF(A3416="","",VLOOKUP($A3416,超越经验表!$A:$F,6,)-VLOOKUP($A$3-1,超越经验表!$A:$F,6,))</f>
        <v>5.0474169370387048E+16</v>
      </c>
      <c r="G3416" s="6">
        <f>IF(A3416="","",VLOOKUP($A3416,超越经验表!$A:$G,7,)-VLOOKUP($A$3-1,超越经验表!$A:$G,7,))</f>
        <v>5329</v>
      </c>
      <c r="H3416" s="6">
        <f t="shared" si="161"/>
        <v>3415</v>
      </c>
    </row>
    <row r="3417" spans="1:8" x14ac:dyDescent="0.2">
      <c r="A3417" s="5">
        <f t="shared" si="162"/>
        <v>3416</v>
      </c>
      <c r="B3417" s="5" t="str">
        <f>IF(A3417="","",VLOOKUP($A3417,超越经验表!$A:$B,2,))</f>
        <v>30.52万亿</v>
      </c>
      <c r="C3417" s="5">
        <f>IF(A3417="","",VLOOKUP($A3417,超越经验表!$A:$C,3,))</f>
        <v>30520000000000</v>
      </c>
      <c r="D3417" s="5">
        <f>IF(A3417="","",VLOOKUP($A3417,超越经验表!$A:$D,4,))</f>
        <v>2</v>
      </c>
      <c r="E3417" s="5" t="str">
        <f t="shared" si="160"/>
        <v>5.05万兆</v>
      </c>
      <c r="F3417" s="5">
        <f>IF(A3417="","",VLOOKUP($A3417,超越经验表!$A:$F,6,)-VLOOKUP($A$3-1,超越经验表!$A:$F,6,))</f>
        <v>5.0504681370387048E+16</v>
      </c>
      <c r="G3417" s="5">
        <f>IF(A3417="","",VLOOKUP($A3417,超越经验表!$A:$G,7,)-VLOOKUP($A$3-1,超越经验表!$A:$G,7,))</f>
        <v>5331</v>
      </c>
      <c r="H3417" s="5">
        <f t="shared" si="161"/>
        <v>3416</v>
      </c>
    </row>
    <row r="3418" spans="1:8" x14ac:dyDescent="0.2">
      <c r="A3418" s="11">
        <f t="shared" si="162"/>
        <v>3417</v>
      </c>
      <c r="B3418" s="6" t="str">
        <f>IF(A3418="","",VLOOKUP($A3418,超越经验表!$A:$B,2,))</f>
        <v>30.53万亿</v>
      </c>
      <c r="C3418" s="6">
        <f>IF(A3418="","",VLOOKUP($A3418,超越经验表!$A:$C,3,))</f>
        <v>30528000000000</v>
      </c>
      <c r="D3418" s="6">
        <f>IF(A3418="","",VLOOKUP($A3418,超越经验表!$A:$D,4,))</f>
        <v>2</v>
      </c>
      <c r="E3418" s="6" t="str">
        <f t="shared" si="160"/>
        <v>5.05万兆</v>
      </c>
      <c r="F3418" s="6">
        <f>IF(A3418="","",VLOOKUP($A3418,超越经验表!$A:$F,6,)-VLOOKUP($A$3-1,超越经验表!$A:$F,6,))</f>
        <v>5.0535201370387048E+16</v>
      </c>
      <c r="G3418" s="6">
        <f>IF(A3418="","",VLOOKUP($A3418,超越经验表!$A:$G,7,)-VLOOKUP($A$3-1,超越经验表!$A:$G,7,))</f>
        <v>5333</v>
      </c>
      <c r="H3418" s="6">
        <f t="shared" si="161"/>
        <v>3417</v>
      </c>
    </row>
    <row r="3419" spans="1:8" x14ac:dyDescent="0.2">
      <c r="A3419" s="5">
        <f t="shared" si="162"/>
        <v>3418</v>
      </c>
      <c r="B3419" s="5" t="str">
        <f>IF(A3419="","",VLOOKUP($A3419,超越经验表!$A:$B,2,))</f>
        <v>30.54万亿</v>
      </c>
      <c r="C3419" s="5">
        <f>IF(A3419="","",VLOOKUP($A3419,超越经验表!$A:$C,3,))</f>
        <v>30536000000000</v>
      </c>
      <c r="D3419" s="5">
        <f>IF(A3419="","",VLOOKUP($A3419,超越经验表!$A:$D,4,))</f>
        <v>2</v>
      </c>
      <c r="E3419" s="5" t="str">
        <f t="shared" si="160"/>
        <v>5.06万兆</v>
      </c>
      <c r="F3419" s="5">
        <f>IF(A3419="","",VLOOKUP($A3419,超越经验表!$A:$F,6,)-VLOOKUP($A$3-1,超越经验表!$A:$F,6,))</f>
        <v>5.0565729370387048E+16</v>
      </c>
      <c r="G3419" s="5">
        <f>IF(A3419="","",VLOOKUP($A3419,超越经验表!$A:$G,7,)-VLOOKUP($A$3-1,超越经验表!$A:$G,7,))</f>
        <v>5335</v>
      </c>
      <c r="H3419" s="5">
        <f t="shared" si="161"/>
        <v>3418</v>
      </c>
    </row>
    <row r="3420" spans="1:8" x14ac:dyDescent="0.2">
      <c r="A3420" s="11">
        <f t="shared" si="162"/>
        <v>3419</v>
      </c>
      <c r="B3420" s="6" t="str">
        <f>IF(A3420="","",VLOOKUP($A3420,超越经验表!$A:$B,2,))</f>
        <v>30.54万亿</v>
      </c>
      <c r="C3420" s="6">
        <f>IF(A3420="","",VLOOKUP($A3420,超越经验表!$A:$C,3,))</f>
        <v>30544000000000</v>
      </c>
      <c r="D3420" s="6">
        <f>IF(A3420="","",VLOOKUP($A3420,超越经验表!$A:$D,4,))</f>
        <v>2</v>
      </c>
      <c r="E3420" s="6" t="str">
        <f t="shared" si="160"/>
        <v>5.06万兆</v>
      </c>
      <c r="F3420" s="6">
        <f>IF(A3420="","",VLOOKUP($A3420,超越经验表!$A:$F,6,)-VLOOKUP($A$3-1,超越经验表!$A:$F,6,))</f>
        <v>5.0596265370387048E+16</v>
      </c>
      <c r="G3420" s="6">
        <f>IF(A3420="","",VLOOKUP($A3420,超越经验表!$A:$G,7,)-VLOOKUP($A$3-1,超越经验表!$A:$G,7,))</f>
        <v>5337</v>
      </c>
      <c r="H3420" s="6">
        <f t="shared" si="161"/>
        <v>3419</v>
      </c>
    </row>
    <row r="3421" spans="1:8" x14ac:dyDescent="0.2">
      <c r="A3421" s="5">
        <f t="shared" si="162"/>
        <v>3420</v>
      </c>
      <c r="B3421" s="5" t="str">
        <f>IF(A3421="","",VLOOKUP($A3421,超越经验表!$A:$B,2,))</f>
        <v>30.55万亿</v>
      </c>
      <c r="C3421" s="5">
        <f>IF(A3421="","",VLOOKUP($A3421,超越经验表!$A:$C,3,))</f>
        <v>30552000000000</v>
      </c>
      <c r="D3421" s="5">
        <f>IF(A3421="","",VLOOKUP($A3421,超越经验表!$A:$D,4,))</f>
        <v>2</v>
      </c>
      <c r="E3421" s="5" t="str">
        <f t="shared" si="160"/>
        <v>5.06万兆</v>
      </c>
      <c r="F3421" s="5">
        <f>IF(A3421="","",VLOOKUP($A3421,超越经验表!$A:$F,6,)-VLOOKUP($A$3-1,超越经验表!$A:$F,6,))</f>
        <v>5.0626809370387048E+16</v>
      </c>
      <c r="G3421" s="5">
        <f>IF(A3421="","",VLOOKUP($A3421,超越经验表!$A:$G,7,)-VLOOKUP($A$3-1,超越经验表!$A:$G,7,))</f>
        <v>5339</v>
      </c>
      <c r="H3421" s="5">
        <f t="shared" si="161"/>
        <v>3420</v>
      </c>
    </row>
    <row r="3422" spans="1:8" x14ac:dyDescent="0.2">
      <c r="A3422" s="11">
        <f t="shared" si="162"/>
        <v>3421</v>
      </c>
      <c r="B3422" s="6" t="str">
        <f>IF(A3422="","",VLOOKUP($A3422,超越经验表!$A:$B,2,))</f>
        <v>30.56万亿</v>
      </c>
      <c r="C3422" s="6">
        <f>IF(A3422="","",VLOOKUP($A3422,超越经验表!$A:$C,3,))</f>
        <v>30560000000000</v>
      </c>
      <c r="D3422" s="6">
        <f>IF(A3422="","",VLOOKUP($A3422,超越经验表!$A:$D,4,))</f>
        <v>2</v>
      </c>
      <c r="E3422" s="6" t="str">
        <f t="shared" si="160"/>
        <v>5.07万兆</v>
      </c>
      <c r="F3422" s="6">
        <f>IF(A3422="","",VLOOKUP($A3422,超越经验表!$A:$F,6,)-VLOOKUP($A$3-1,超越经验表!$A:$F,6,))</f>
        <v>5.0657361370387048E+16</v>
      </c>
      <c r="G3422" s="6">
        <f>IF(A3422="","",VLOOKUP($A3422,超越经验表!$A:$G,7,)-VLOOKUP($A$3-1,超越经验表!$A:$G,7,))</f>
        <v>5341</v>
      </c>
      <c r="H3422" s="6">
        <f t="shared" si="161"/>
        <v>3421</v>
      </c>
    </row>
    <row r="3423" spans="1:8" x14ac:dyDescent="0.2">
      <c r="A3423" s="5">
        <f t="shared" si="162"/>
        <v>3422</v>
      </c>
      <c r="B3423" s="5" t="str">
        <f>IF(A3423="","",VLOOKUP($A3423,超越经验表!$A:$B,2,))</f>
        <v>30.57万亿</v>
      </c>
      <c r="C3423" s="5">
        <f>IF(A3423="","",VLOOKUP($A3423,超越经验表!$A:$C,3,))</f>
        <v>30568000000000</v>
      </c>
      <c r="D3423" s="5">
        <f>IF(A3423="","",VLOOKUP($A3423,超越经验表!$A:$D,4,))</f>
        <v>2</v>
      </c>
      <c r="E3423" s="5" t="str">
        <f t="shared" si="160"/>
        <v>5.07万兆</v>
      </c>
      <c r="F3423" s="5">
        <f>IF(A3423="","",VLOOKUP($A3423,超越经验表!$A:$F,6,)-VLOOKUP($A$3-1,超越经验表!$A:$F,6,))</f>
        <v>5.0687921370387048E+16</v>
      </c>
      <c r="G3423" s="5">
        <f>IF(A3423="","",VLOOKUP($A3423,超越经验表!$A:$G,7,)-VLOOKUP($A$3-1,超越经验表!$A:$G,7,))</f>
        <v>5343</v>
      </c>
      <c r="H3423" s="5">
        <f t="shared" si="161"/>
        <v>3422</v>
      </c>
    </row>
    <row r="3424" spans="1:8" x14ac:dyDescent="0.2">
      <c r="A3424" s="11">
        <f t="shared" si="162"/>
        <v>3423</v>
      </c>
      <c r="B3424" s="6" t="str">
        <f>IF(A3424="","",VLOOKUP($A3424,超越经验表!$A:$B,2,))</f>
        <v>30.58万亿</v>
      </c>
      <c r="C3424" s="6">
        <f>IF(A3424="","",VLOOKUP($A3424,超越经验表!$A:$C,3,))</f>
        <v>30576000000000</v>
      </c>
      <c r="D3424" s="6">
        <f>IF(A3424="","",VLOOKUP($A3424,超越经验表!$A:$D,4,))</f>
        <v>2</v>
      </c>
      <c r="E3424" s="6" t="str">
        <f t="shared" si="160"/>
        <v>5.07万兆</v>
      </c>
      <c r="F3424" s="6">
        <f>IF(A3424="","",VLOOKUP($A3424,超越经验表!$A:$F,6,)-VLOOKUP($A$3-1,超越经验表!$A:$F,6,))</f>
        <v>5.0718489370387048E+16</v>
      </c>
      <c r="G3424" s="6">
        <f>IF(A3424="","",VLOOKUP($A3424,超越经验表!$A:$G,7,)-VLOOKUP($A$3-1,超越经验表!$A:$G,7,))</f>
        <v>5345</v>
      </c>
      <c r="H3424" s="6">
        <f t="shared" si="161"/>
        <v>3423</v>
      </c>
    </row>
    <row r="3425" spans="1:8" x14ac:dyDescent="0.2">
      <c r="A3425" s="5">
        <f t="shared" si="162"/>
        <v>3424</v>
      </c>
      <c r="B3425" s="5" t="str">
        <f>IF(A3425="","",VLOOKUP($A3425,超越经验表!$A:$B,2,))</f>
        <v>30.58万亿</v>
      </c>
      <c r="C3425" s="5">
        <f>IF(A3425="","",VLOOKUP($A3425,超越经验表!$A:$C,3,))</f>
        <v>30584000000000</v>
      </c>
      <c r="D3425" s="5">
        <f>IF(A3425="","",VLOOKUP($A3425,超越经验表!$A:$D,4,))</f>
        <v>2</v>
      </c>
      <c r="E3425" s="5" t="str">
        <f t="shared" si="160"/>
        <v>5.07万兆</v>
      </c>
      <c r="F3425" s="5">
        <f>IF(A3425="","",VLOOKUP($A3425,超越经验表!$A:$F,6,)-VLOOKUP($A$3-1,超越经验表!$A:$F,6,))</f>
        <v>5.0749065370387048E+16</v>
      </c>
      <c r="G3425" s="5">
        <f>IF(A3425="","",VLOOKUP($A3425,超越经验表!$A:$G,7,)-VLOOKUP($A$3-1,超越经验表!$A:$G,7,))</f>
        <v>5347</v>
      </c>
      <c r="H3425" s="5">
        <f t="shared" si="161"/>
        <v>3424</v>
      </c>
    </row>
    <row r="3426" spans="1:8" x14ac:dyDescent="0.2">
      <c r="A3426" s="11">
        <f t="shared" si="162"/>
        <v>3425</v>
      </c>
      <c r="B3426" s="6" t="str">
        <f>IF(A3426="","",VLOOKUP($A3426,超越经验表!$A:$B,2,))</f>
        <v>30.59万亿</v>
      </c>
      <c r="C3426" s="6">
        <f>IF(A3426="","",VLOOKUP($A3426,超越经验表!$A:$C,3,))</f>
        <v>30592000000000</v>
      </c>
      <c r="D3426" s="6">
        <f>IF(A3426="","",VLOOKUP($A3426,超越经验表!$A:$D,4,))</f>
        <v>2</v>
      </c>
      <c r="E3426" s="6" t="str">
        <f t="shared" si="160"/>
        <v>5.08万兆</v>
      </c>
      <c r="F3426" s="6">
        <f>IF(A3426="","",VLOOKUP($A3426,超越经验表!$A:$F,6,)-VLOOKUP($A$3-1,超越经验表!$A:$F,6,))</f>
        <v>5.0779649370387048E+16</v>
      </c>
      <c r="G3426" s="6">
        <f>IF(A3426="","",VLOOKUP($A3426,超越经验表!$A:$G,7,)-VLOOKUP($A$3-1,超越经验表!$A:$G,7,))</f>
        <v>5349</v>
      </c>
      <c r="H3426" s="6">
        <f t="shared" si="161"/>
        <v>3425</v>
      </c>
    </row>
    <row r="3427" spans="1:8" x14ac:dyDescent="0.2">
      <c r="A3427" s="5">
        <f t="shared" si="162"/>
        <v>3426</v>
      </c>
      <c r="B3427" s="5" t="str">
        <f>IF(A3427="","",VLOOKUP($A3427,超越经验表!$A:$B,2,))</f>
        <v>30.6万亿</v>
      </c>
      <c r="C3427" s="5">
        <f>IF(A3427="","",VLOOKUP($A3427,超越经验表!$A:$C,3,))</f>
        <v>30600000000000</v>
      </c>
      <c r="D3427" s="5">
        <f>IF(A3427="","",VLOOKUP($A3427,超越经验表!$A:$D,4,))</f>
        <v>2</v>
      </c>
      <c r="E3427" s="5" t="str">
        <f t="shared" si="160"/>
        <v>5.08万兆</v>
      </c>
      <c r="F3427" s="5">
        <f>IF(A3427="","",VLOOKUP($A3427,超越经验表!$A:$F,6,)-VLOOKUP($A$3-1,超越经验表!$A:$F,6,))</f>
        <v>5.0810241370387048E+16</v>
      </c>
      <c r="G3427" s="5">
        <f>IF(A3427="","",VLOOKUP($A3427,超越经验表!$A:$G,7,)-VLOOKUP($A$3-1,超越经验表!$A:$G,7,))</f>
        <v>5351</v>
      </c>
      <c r="H3427" s="5">
        <f t="shared" si="161"/>
        <v>3426</v>
      </c>
    </row>
    <row r="3428" spans="1:8" x14ac:dyDescent="0.2">
      <c r="A3428" s="11">
        <f t="shared" si="162"/>
        <v>3427</v>
      </c>
      <c r="B3428" s="6" t="str">
        <f>IF(A3428="","",VLOOKUP($A3428,超越经验表!$A:$B,2,))</f>
        <v>30.61万亿</v>
      </c>
      <c r="C3428" s="6">
        <f>IF(A3428="","",VLOOKUP($A3428,超越经验表!$A:$C,3,))</f>
        <v>30608000000000</v>
      </c>
      <c r="D3428" s="6">
        <f>IF(A3428="","",VLOOKUP($A3428,超越经验表!$A:$D,4,))</f>
        <v>2</v>
      </c>
      <c r="E3428" s="6" t="str">
        <f t="shared" si="160"/>
        <v>5.08万兆</v>
      </c>
      <c r="F3428" s="6">
        <f>IF(A3428="","",VLOOKUP($A3428,超越经验表!$A:$F,6,)-VLOOKUP($A$3-1,超越经验表!$A:$F,6,))</f>
        <v>5.0840841370387048E+16</v>
      </c>
      <c r="G3428" s="6">
        <f>IF(A3428="","",VLOOKUP($A3428,超越经验表!$A:$G,7,)-VLOOKUP($A$3-1,超越经验表!$A:$G,7,))</f>
        <v>5353</v>
      </c>
      <c r="H3428" s="6">
        <f t="shared" si="161"/>
        <v>3427</v>
      </c>
    </row>
    <row r="3429" spans="1:8" x14ac:dyDescent="0.2">
      <c r="A3429" s="5">
        <f t="shared" si="162"/>
        <v>3428</v>
      </c>
      <c r="B3429" s="5" t="str">
        <f>IF(A3429="","",VLOOKUP($A3429,超越经验表!$A:$B,2,))</f>
        <v>30.62万亿</v>
      </c>
      <c r="C3429" s="5">
        <f>IF(A3429="","",VLOOKUP($A3429,超越经验表!$A:$C,3,))</f>
        <v>30616000000000</v>
      </c>
      <c r="D3429" s="5">
        <f>IF(A3429="","",VLOOKUP($A3429,超越经验表!$A:$D,4,))</f>
        <v>2</v>
      </c>
      <c r="E3429" s="5" t="str">
        <f t="shared" si="160"/>
        <v>5.09万兆</v>
      </c>
      <c r="F3429" s="5">
        <f>IF(A3429="","",VLOOKUP($A3429,超越经验表!$A:$F,6,)-VLOOKUP($A$3-1,超越经验表!$A:$F,6,))</f>
        <v>5.0871449370387048E+16</v>
      </c>
      <c r="G3429" s="5">
        <f>IF(A3429="","",VLOOKUP($A3429,超越经验表!$A:$G,7,)-VLOOKUP($A$3-1,超越经验表!$A:$G,7,))</f>
        <v>5355</v>
      </c>
      <c r="H3429" s="5">
        <f t="shared" si="161"/>
        <v>3428</v>
      </c>
    </row>
    <row r="3430" spans="1:8" x14ac:dyDescent="0.2">
      <c r="A3430" s="11">
        <f t="shared" si="162"/>
        <v>3429</v>
      </c>
      <c r="B3430" s="6" t="str">
        <f>IF(A3430="","",VLOOKUP($A3430,超越经验表!$A:$B,2,))</f>
        <v>30.62万亿</v>
      </c>
      <c r="C3430" s="6">
        <f>IF(A3430="","",VLOOKUP($A3430,超越经验表!$A:$C,3,))</f>
        <v>30624000000000</v>
      </c>
      <c r="D3430" s="6">
        <f>IF(A3430="","",VLOOKUP($A3430,超越经验表!$A:$D,4,))</f>
        <v>2</v>
      </c>
      <c r="E3430" s="6" t="str">
        <f t="shared" si="160"/>
        <v>5.09万兆</v>
      </c>
      <c r="F3430" s="6">
        <f>IF(A3430="","",VLOOKUP($A3430,超越经验表!$A:$F,6,)-VLOOKUP($A$3-1,超越经验表!$A:$F,6,))</f>
        <v>5.0902065370387048E+16</v>
      </c>
      <c r="G3430" s="6">
        <f>IF(A3430="","",VLOOKUP($A3430,超越经验表!$A:$G,7,)-VLOOKUP($A$3-1,超越经验表!$A:$G,7,))</f>
        <v>5357</v>
      </c>
      <c r="H3430" s="6">
        <f t="shared" si="161"/>
        <v>3429</v>
      </c>
    </row>
    <row r="3431" spans="1:8" x14ac:dyDescent="0.2">
      <c r="A3431" s="5">
        <f t="shared" si="162"/>
        <v>3430</v>
      </c>
      <c r="B3431" s="5" t="str">
        <f>IF(A3431="","",VLOOKUP($A3431,超越经验表!$A:$B,2,))</f>
        <v>30.63万亿</v>
      </c>
      <c r="C3431" s="5">
        <f>IF(A3431="","",VLOOKUP($A3431,超越经验表!$A:$C,3,))</f>
        <v>30632000000000</v>
      </c>
      <c r="D3431" s="5">
        <f>IF(A3431="","",VLOOKUP($A3431,超越经验表!$A:$D,4,))</f>
        <v>2</v>
      </c>
      <c r="E3431" s="5" t="str">
        <f t="shared" si="160"/>
        <v>5.09万兆</v>
      </c>
      <c r="F3431" s="5">
        <f>IF(A3431="","",VLOOKUP($A3431,超越经验表!$A:$F,6,)-VLOOKUP($A$3-1,超越经验表!$A:$F,6,))</f>
        <v>5.0932689370387048E+16</v>
      </c>
      <c r="G3431" s="5">
        <f>IF(A3431="","",VLOOKUP($A3431,超越经验表!$A:$G,7,)-VLOOKUP($A$3-1,超越经验表!$A:$G,7,))</f>
        <v>5359</v>
      </c>
      <c r="H3431" s="5">
        <f t="shared" si="161"/>
        <v>3430</v>
      </c>
    </row>
    <row r="3432" spans="1:8" x14ac:dyDescent="0.2">
      <c r="A3432" s="11">
        <f t="shared" si="162"/>
        <v>3431</v>
      </c>
      <c r="B3432" s="6" t="str">
        <f>IF(A3432="","",VLOOKUP($A3432,超越经验表!$A:$B,2,))</f>
        <v>30.64万亿</v>
      </c>
      <c r="C3432" s="6">
        <f>IF(A3432="","",VLOOKUP($A3432,超越经验表!$A:$C,3,))</f>
        <v>30640000000000</v>
      </c>
      <c r="D3432" s="6">
        <f>IF(A3432="","",VLOOKUP($A3432,超越经验表!$A:$D,4,))</f>
        <v>2</v>
      </c>
      <c r="E3432" s="6" t="str">
        <f t="shared" si="160"/>
        <v>5.1万兆</v>
      </c>
      <c r="F3432" s="6">
        <f>IF(A3432="","",VLOOKUP($A3432,超越经验表!$A:$F,6,)-VLOOKUP($A$3-1,超越经验表!$A:$F,6,))</f>
        <v>5.0963321370387048E+16</v>
      </c>
      <c r="G3432" s="6">
        <f>IF(A3432="","",VLOOKUP($A3432,超越经验表!$A:$G,7,)-VLOOKUP($A$3-1,超越经验表!$A:$G,7,))</f>
        <v>5361</v>
      </c>
      <c r="H3432" s="6">
        <f t="shared" si="161"/>
        <v>3431</v>
      </c>
    </row>
    <row r="3433" spans="1:8" x14ac:dyDescent="0.2">
      <c r="A3433" s="5">
        <f t="shared" si="162"/>
        <v>3432</v>
      </c>
      <c r="B3433" s="5" t="str">
        <f>IF(A3433="","",VLOOKUP($A3433,超越经验表!$A:$B,2,))</f>
        <v>30.65万亿</v>
      </c>
      <c r="C3433" s="5">
        <f>IF(A3433="","",VLOOKUP($A3433,超越经验表!$A:$C,3,))</f>
        <v>30648000000000</v>
      </c>
      <c r="D3433" s="5">
        <f>IF(A3433="","",VLOOKUP($A3433,超越经验表!$A:$D,4,))</f>
        <v>2</v>
      </c>
      <c r="E3433" s="5" t="str">
        <f t="shared" si="160"/>
        <v>5.1万兆</v>
      </c>
      <c r="F3433" s="5">
        <f>IF(A3433="","",VLOOKUP($A3433,超越经验表!$A:$F,6,)-VLOOKUP($A$3-1,超越经验表!$A:$F,6,))</f>
        <v>5.0993961370387048E+16</v>
      </c>
      <c r="G3433" s="5">
        <f>IF(A3433="","",VLOOKUP($A3433,超越经验表!$A:$G,7,)-VLOOKUP($A$3-1,超越经验表!$A:$G,7,))</f>
        <v>5363</v>
      </c>
      <c r="H3433" s="5">
        <f t="shared" si="161"/>
        <v>3432</v>
      </c>
    </row>
    <row r="3434" spans="1:8" x14ac:dyDescent="0.2">
      <c r="A3434" s="11">
        <f t="shared" si="162"/>
        <v>3433</v>
      </c>
      <c r="B3434" s="6" t="str">
        <f>IF(A3434="","",VLOOKUP($A3434,超越经验表!$A:$B,2,))</f>
        <v>30.66万亿</v>
      </c>
      <c r="C3434" s="6">
        <f>IF(A3434="","",VLOOKUP($A3434,超越经验表!$A:$C,3,))</f>
        <v>30656000000000</v>
      </c>
      <c r="D3434" s="6">
        <f>IF(A3434="","",VLOOKUP($A3434,超越经验表!$A:$D,4,))</f>
        <v>2</v>
      </c>
      <c r="E3434" s="6" t="str">
        <f t="shared" si="160"/>
        <v>5.1万兆</v>
      </c>
      <c r="F3434" s="6">
        <f>IF(A3434="","",VLOOKUP($A3434,超越经验表!$A:$F,6,)-VLOOKUP($A$3-1,超越经验表!$A:$F,6,))</f>
        <v>5.1024609370387048E+16</v>
      </c>
      <c r="G3434" s="6">
        <f>IF(A3434="","",VLOOKUP($A3434,超越经验表!$A:$G,7,)-VLOOKUP($A$3-1,超越经验表!$A:$G,7,))</f>
        <v>5365</v>
      </c>
      <c r="H3434" s="6">
        <f t="shared" si="161"/>
        <v>3433</v>
      </c>
    </row>
    <row r="3435" spans="1:8" x14ac:dyDescent="0.2">
      <c r="A3435" s="5">
        <f t="shared" si="162"/>
        <v>3434</v>
      </c>
      <c r="B3435" s="5" t="str">
        <f>IF(A3435="","",VLOOKUP($A3435,超越经验表!$A:$B,2,))</f>
        <v>30.66万亿</v>
      </c>
      <c r="C3435" s="5">
        <f>IF(A3435="","",VLOOKUP($A3435,超越经验表!$A:$C,3,))</f>
        <v>30664000000000</v>
      </c>
      <c r="D3435" s="5">
        <f>IF(A3435="","",VLOOKUP($A3435,超越经验表!$A:$D,4,))</f>
        <v>2</v>
      </c>
      <c r="E3435" s="5" t="str">
        <f t="shared" si="160"/>
        <v>5.11万兆</v>
      </c>
      <c r="F3435" s="5">
        <f>IF(A3435="","",VLOOKUP($A3435,超越经验表!$A:$F,6,)-VLOOKUP($A$3-1,超越经验表!$A:$F,6,))</f>
        <v>5.1055265370387048E+16</v>
      </c>
      <c r="G3435" s="5">
        <f>IF(A3435="","",VLOOKUP($A3435,超越经验表!$A:$G,7,)-VLOOKUP($A$3-1,超越经验表!$A:$G,7,))</f>
        <v>5367</v>
      </c>
      <c r="H3435" s="5">
        <f t="shared" si="161"/>
        <v>3434</v>
      </c>
    </row>
    <row r="3436" spans="1:8" x14ac:dyDescent="0.2">
      <c r="A3436" s="11">
        <f t="shared" si="162"/>
        <v>3435</v>
      </c>
      <c r="B3436" s="6" t="str">
        <f>IF(A3436="","",VLOOKUP($A3436,超越经验表!$A:$B,2,))</f>
        <v>30.67万亿</v>
      </c>
      <c r="C3436" s="6">
        <f>IF(A3436="","",VLOOKUP($A3436,超越经验表!$A:$C,3,))</f>
        <v>30672000000000</v>
      </c>
      <c r="D3436" s="6">
        <f>IF(A3436="","",VLOOKUP($A3436,超越经验表!$A:$D,4,))</f>
        <v>2</v>
      </c>
      <c r="E3436" s="6" t="str">
        <f t="shared" si="160"/>
        <v>5.11万兆</v>
      </c>
      <c r="F3436" s="6">
        <f>IF(A3436="","",VLOOKUP($A3436,超越经验表!$A:$F,6,)-VLOOKUP($A$3-1,超越经验表!$A:$F,6,))</f>
        <v>5.1085929370387048E+16</v>
      </c>
      <c r="G3436" s="6">
        <f>IF(A3436="","",VLOOKUP($A3436,超越经验表!$A:$G,7,)-VLOOKUP($A$3-1,超越经验表!$A:$G,7,))</f>
        <v>5369</v>
      </c>
      <c r="H3436" s="6">
        <f t="shared" si="161"/>
        <v>3435</v>
      </c>
    </row>
    <row r="3437" spans="1:8" x14ac:dyDescent="0.2">
      <c r="A3437" s="5">
        <f t="shared" si="162"/>
        <v>3436</v>
      </c>
      <c r="B3437" s="5" t="str">
        <f>IF(A3437="","",VLOOKUP($A3437,超越经验表!$A:$B,2,))</f>
        <v>30.68万亿</v>
      </c>
      <c r="C3437" s="5">
        <f>IF(A3437="","",VLOOKUP($A3437,超越经验表!$A:$C,3,))</f>
        <v>30680000000000</v>
      </c>
      <c r="D3437" s="5">
        <f>IF(A3437="","",VLOOKUP($A3437,超越经验表!$A:$D,4,))</f>
        <v>2</v>
      </c>
      <c r="E3437" s="5" t="str">
        <f t="shared" si="160"/>
        <v>5.11万兆</v>
      </c>
      <c r="F3437" s="5">
        <f>IF(A3437="","",VLOOKUP($A3437,超越经验表!$A:$F,6,)-VLOOKUP($A$3-1,超越经验表!$A:$F,6,))</f>
        <v>5.1116601370387048E+16</v>
      </c>
      <c r="G3437" s="5">
        <f>IF(A3437="","",VLOOKUP($A3437,超越经验表!$A:$G,7,)-VLOOKUP($A$3-1,超越经验表!$A:$G,7,))</f>
        <v>5371</v>
      </c>
      <c r="H3437" s="5">
        <f t="shared" si="161"/>
        <v>3436</v>
      </c>
    </row>
    <row r="3438" spans="1:8" x14ac:dyDescent="0.2">
      <c r="A3438" s="11">
        <f t="shared" si="162"/>
        <v>3437</v>
      </c>
      <c r="B3438" s="6" t="str">
        <f>IF(A3438="","",VLOOKUP($A3438,超越经验表!$A:$B,2,))</f>
        <v>30.69万亿</v>
      </c>
      <c r="C3438" s="6">
        <f>IF(A3438="","",VLOOKUP($A3438,超越经验表!$A:$C,3,))</f>
        <v>30688000000000</v>
      </c>
      <c r="D3438" s="6">
        <f>IF(A3438="","",VLOOKUP($A3438,超越经验表!$A:$D,4,))</f>
        <v>2</v>
      </c>
      <c r="E3438" s="6" t="str">
        <f t="shared" si="160"/>
        <v>5.11万兆</v>
      </c>
      <c r="F3438" s="6">
        <f>IF(A3438="","",VLOOKUP($A3438,超越经验表!$A:$F,6,)-VLOOKUP($A$3-1,超越经验表!$A:$F,6,))</f>
        <v>5.1147281370387048E+16</v>
      </c>
      <c r="G3438" s="6">
        <f>IF(A3438="","",VLOOKUP($A3438,超越经验表!$A:$G,7,)-VLOOKUP($A$3-1,超越经验表!$A:$G,7,))</f>
        <v>5373</v>
      </c>
      <c r="H3438" s="6">
        <f t="shared" si="161"/>
        <v>3437</v>
      </c>
    </row>
    <row r="3439" spans="1:8" x14ac:dyDescent="0.2">
      <c r="A3439" s="5">
        <f t="shared" si="162"/>
        <v>3438</v>
      </c>
      <c r="B3439" s="5" t="str">
        <f>IF(A3439="","",VLOOKUP($A3439,超越经验表!$A:$B,2,))</f>
        <v>30.7万亿</v>
      </c>
      <c r="C3439" s="5">
        <f>IF(A3439="","",VLOOKUP($A3439,超越经验表!$A:$C,3,))</f>
        <v>30696000000000</v>
      </c>
      <c r="D3439" s="5">
        <f>IF(A3439="","",VLOOKUP($A3439,超越经验表!$A:$D,4,))</f>
        <v>2</v>
      </c>
      <c r="E3439" s="5" t="str">
        <f t="shared" si="160"/>
        <v>5.12万兆</v>
      </c>
      <c r="F3439" s="5">
        <f>IF(A3439="","",VLOOKUP($A3439,超越经验表!$A:$F,6,)-VLOOKUP($A$3-1,超越经验表!$A:$F,6,))</f>
        <v>5.1177969370387048E+16</v>
      </c>
      <c r="G3439" s="5">
        <f>IF(A3439="","",VLOOKUP($A3439,超越经验表!$A:$G,7,)-VLOOKUP($A$3-1,超越经验表!$A:$G,7,))</f>
        <v>5375</v>
      </c>
      <c r="H3439" s="5">
        <f t="shared" si="161"/>
        <v>3438</v>
      </c>
    </row>
    <row r="3440" spans="1:8" x14ac:dyDescent="0.2">
      <c r="A3440" s="11">
        <f t="shared" si="162"/>
        <v>3439</v>
      </c>
      <c r="B3440" s="6" t="str">
        <f>IF(A3440="","",VLOOKUP($A3440,超越经验表!$A:$B,2,))</f>
        <v>30.7万亿</v>
      </c>
      <c r="C3440" s="6">
        <f>IF(A3440="","",VLOOKUP($A3440,超越经验表!$A:$C,3,))</f>
        <v>30704000000000</v>
      </c>
      <c r="D3440" s="6">
        <f>IF(A3440="","",VLOOKUP($A3440,超越经验表!$A:$D,4,))</f>
        <v>2</v>
      </c>
      <c r="E3440" s="6" t="str">
        <f t="shared" si="160"/>
        <v>5.12万兆</v>
      </c>
      <c r="F3440" s="6">
        <f>IF(A3440="","",VLOOKUP($A3440,超越经验表!$A:$F,6,)-VLOOKUP($A$3-1,超越经验表!$A:$F,6,))</f>
        <v>5.1208665370387048E+16</v>
      </c>
      <c r="G3440" s="6">
        <f>IF(A3440="","",VLOOKUP($A3440,超越经验表!$A:$G,7,)-VLOOKUP($A$3-1,超越经验表!$A:$G,7,))</f>
        <v>5377</v>
      </c>
      <c r="H3440" s="6">
        <f t="shared" si="161"/>
        <v>3439</v>
      </c>
    </row>
    <row r="3441" spans="1:8" x14ac:dyDescent="0.2">
      <c r="A3441" s="5">
        <f t="shared" si="162"/>
        <v>3440</v>
      </c>
      <c r="B3441" s="5" t="str">
        <f>IF(A3441="","",VLOOKUP($A3441,超越经验表!$A:$B,2,))</f>
        <v>30.71万亿</v>
      </c>
      <c r="C3441" s="5">
        <f>IF(A3441="","",VLOOKUP($A3441,超越经验表!$A:$C,3,))</f>
        <v>30712000000000</v>
      </c>
      <c r="D3441" s="5">
        <f>IF(A3441="","",VLOOKUP($A3441,超越经验表!$A:$D,4,))</f>
        <v>2</v>
      </c>
      <c r="E3441" s="5" t="str">
        <f t="shared" si="160"/>
        <v>5.12万兆</v>
      </c>
      <c r="F3441" s="5">
        <f>IF(A3441="","",VLOOKUP($A3441,超越经验表!$A:$F,6,)-VLOOKUP($A$3-1,超越经验表!$A:$F,6,))</f>
        <v>5.1239369370387048E+16</v>
      </c>
      <c r="G3441" s="5">
        <f>IF(A3441="","",VLOOKUP($A3441,超越经验表!$A:$G,7,)-VLOOKUP($A$3-1,超越经验表!$A:$G,7,))</f>
        <v>5379</v>
      </c>
      <c r="H3441" s="5">
        <f t="shared" si="161"/>
        <v>3440</v>
      </c>
    </row>
    <row r="3442" spans="1:8" x14ac:dyDescent="0.2">
      <c r="A3442" s="11">
        <f t="shared" si="162"/>
        <v>3441</v>
      </c>
      <c r="B3442" s="6" t="str">
        <f>IF(A3442="","",VLOOKUP($A3442,超越经验表!$A:$B,2,))</f>
        <v>30.72万亿</v>
      </c>
      <c r="C3442" s="6">
        <f>IF(A3442="","",VLOOKUP($A3442,超越经验表!$A:$C,3,))</f>
        <v>30720000000000</v>
      </c>
      <c r="D3442" s="6">
        <f>IF(A3442="","",VLOOKUP($A3442,超越经验表!$A:$D,4,))</f>
        <v>2</v>
      </c>
      <c r="E3442" s="6" t="str">
        <f t="shared" si="160"/>
        <v>5.13万兆</v>
      </c>
      <c r="F3442" s="6">
        <f>IF(A3442="","",VLOOKUP($A3442,超越经验表!$A:$F,6,)-VLOOKUP($A$3-1,超越经验表!$A:$F,6,))</f>
        <v>5.1270081370387048E+16</v>
      </c>
      <c r="G3442" s="6">
        <f>IF(A3442="","",VLOOKUP($A3442,超越经验表!$A:$G,7,)-VLOOKUP($A$3-1,超越经验表!$A:$G,7,))</f>
        <v>5381</v>
      </c>
      <c r="H3442" s="6">
        <f t="shared" si="161"/>
        <v>3441</v>
      </c>
    </row>
    <row r="3443" spans="1:8" x14ac:dyDescent="0.2">
      <c r="A3443" s="5">
        <f t="shared" si="162"/>
        <v>3442</v>
      </c>
      <c r="B3443" s="5" t="str">
        <f>IF(A3443="","",VLOOKUP($A3443,超越经验表!$A:$B,2,))</f>
        <v>30.73万亿</v>
      </c>
      <c r="C3443" s="5">
        <f>IF(A3443="","",VLOOKUP($A3443,超越经验表!$A:$C,3,))</f>
        <v>30728000000000</v>
      </c>
      <c r="D3443" s="5">
        <f>IF(A3443="","",VLOOKUP($A3443,超越经验表!$A:$D,4,))</f>
        <v>2</v>
      </c>
      <c r="E3443" s="5" t="str">
        <f t="shared" si="160"/>
        <v>5.13万兆</v>
      </c>
      <c r="F3443" s="5">
        <f>IF(A3443="","",VLOOKUP($A3443,超越经验表!$A:$F,6,)-VLOOKUP($A$3-1,超越经验表!$A:$F,6,))</f>
        <v>5.1300801370387048E+16</v>
      </c>
      <c r="G3443" s="5">
        <f>IF(A3443="","",VLOOKUP($A3443,超越经验表!$A:$G,7,)-VLOOKUP($A$3-1,超越经验表!$A:$G,7,))</f>
        <v>5383</v>
      </c>
      <c r="H3443" s="5">
        <f t="shared" si="161"/>
        <v>3442</v>
      </c>
    </row>
    <row r="3444" spans="1:8" x14ac:dyDescent="0.2">
      <c r="A3444" s="11">
        <f t="shared" si="162"/>
        <v>3443</v>
      </c>
      <c r="B3444" s="6" t="str">
        <f>IF(A3444="","",VLOOKUP($A3444,超越经验表!$A:$B,2,))</f>
        <v>30.74万亿</v>
      </c>
      <c r="C3444" s="6">
        <f>IF(A3444="","",VLOOKUP($A3444,超越经验表!$A:$C,3,))</f>
        <v>30736000000000</v>
      </c>
      <c r="D3444" s="6">
        <f>IF(A3444="","",VLOOKUP($A3444,超越经验表!$A:$D,4,))</f>
        <v>2</v>
      </c>
      <c r="E3444" s="6" t="str">
        <f t="shared" si="160"/>
        <v>5.13万兆</v>
      </c>
      <c r="F3444" s="6">
        <f>IF(A3444="","",VLOOKUP($A3444,超越经验表!$A:$F,6,)-VLOOKUP($A$3-1,超越经验表!$A:$F,6,))</f>
        <v>5.1331529370387048E+16</v>
      </c>
      <c r="G3444" s="6">
        <f>IF(A3444="","",VLOOKUP($A3444,超越经验表!$A:$G,7,)-VLOOKUP($A$3-1,超越经验表!$A:$G,7,))</f>
        <v>5385</v>
      </c>
      <c r="H3444" s="6">
        <f t="shared" si="161"/>
        <v>3443</v>
      </c>
    </row>
    <row r="3445" spans="1:8" x14ac:dyDescent="0.2">
      <c r="A3445" s="5">
        <f t="shared" si="162"/>
        <v>3444</v>
      </c>
      <c r="B3445" s="5" t="str">
        <f>IF(A3445="","",VLOOKUP($A3445,超越经验表!$A:$B,2,))</f>
        <v>30.74万亿</v>
      </c>
      <c r="C3445" s="5">
        <f>IF(A3445="","",VLOOKUP($A3445,超越经验表!$A:$C,3,))</f>
        <v>30744000000000</v>
      </c>
      <c r="D3445" s="5">
        <f>IF(A3445="","",VLOOKUP($A3445,超越经验表!$A:$D,4,))</f>
        <v>2</v>
      </c>
      <c r="E3445" s="5" t="str">
        <f t="shared" si="160"/>
        <v>5.14万兆</v>
      </c>
      <c r="F3445" s="5">
        <f>IF(A3445="","",VLOOKUP($A3445,超越经验表!$A:$F,6,)-VLOOKUP($A$3-1,超越经验表!$A:$F,6,))</f>
        <v>5.1362265370387048E+16</v>
      </c>
      <c r="G3445" s="5">
        <f>IF(A3445="","",VLOOKUP($A3445,超越经验表!$A:$G,7,)-VLOOKUP($A$3-1,超越经验表!$A:$G,7,))</f>
        <v>5387</v>
      </c>
      <c r="H3445" s="5">
        <f t="shared" si="161"/>
        <v>3444</v>
      </c>
    </row>
    <row r="3446" spans="1:8" x14ac:dyDescent="0.2">
      <c r="A3446" s="11">
        <f t="shared" si="162"/>
        <v>3445</v>
      </c>
      <c r="B3446" s="6" t="str">
        <f>IF(A3446="","",VLOOKUP($A3446,超越经验表!$A:$B,2,))</f>
        <v>30.75万亿</v>
      </c>
      <c r="C3446" s="6">
        <f>IF(A3446="","",VLOOKUP($A3446,超越经验表!$A:$C,3,))</f>
        <v>30752000000000</v>
      </c>
      <c r="D3446" s="6">
        <f>IF(A3446="","",VLOOKUP($A3446,超越经验表!$A:$D,4,))</f>
        <v>2</v>
      </c>
      <c r="E3446" s="6" t="str">
        <f t="shared" si="160"/>
        <v>5.14万兆</v>
      </c>
      <c r="F3446" s="6">
        <f>IF(A3446="","",VLOOKUP($A3446,超越经验表!$A:$F,6,)-VLOOKUP($A$3-1,超越经验表!$A:$F,6,))</f>
        <v>5.1393009370387048E+16</v>
      </c>
      <c r="G3446" s="6">
        <f>IF(A3446="","",VLOOKUP($A3446,超越经验表!$A:$G,7,)-VLOOKUP($A$3-1,超越经验表!$A:$G,7,))</f>
        <v>5389</v>
      </c>
      <c r="H3446" s="6">
        <f t="shared" si="161"/>
        <v>3445</v>
      </c>
    </row>
    <row r="3447" spans="1:8" x14ac:dyDescent="0.2">
      <c r="A3447" s="5">
        <f t="shared" si="162"/>
        <v>3446</v>
      </c>
      <c r="B3447" s="5" t="str">
        <f>IF(A3447="","",VLOOKUP($A3447,超越经验表!$A:$B,2,))</f>
        <v>30.76万亿</v>
      </c>
      <c r="C3447" s="5">
        <f>IF(A3447="","",VLOOKUP($A3447,超越经验表!$A:$C,3,))</f>
        <v>30760000000000</v>
      </c>
      <c r="D3447" s="5">
        <f>IF(A3447="","",VLOOKUP($A3447,超越经验表!$A:$D,4,))</f>
        <v>2</v>
      </c>
      <c r="E3447" s="5" t="str">
        <f t="shared" si="160"/>
        <v>5.14万兆</v>
      </c>
      <c r="F3447" s="5">
        <f>IF(A3447="","",VLOOKUP($A3447,超越经验表!$A:$F,6,)-VLOOKUP($A$3-1,超越经验表!$A:$F,6,))</f>
        <v>5.1423761370387048E+16</v>
      </c>
      <c r="G3447" s="5">
        <f>IF(A3447="","",VLOOKUP($A3447,超越经验表!$A:$G,7,)-VLOOKUP($A$3-1,超越经验表!$A:$G,7,))</f>
        <v>5391</v>
      </c>
      <c r="H3447" s="5">
        <f t="shared" si="161"/>
        <v>3446</v>
      </c>
    </row>
    <row r="3448" spans="1:8" x14ac:dyDescent="0.2">
      <c r="A3448" s="11">
        <f t="shared" si="162"/>
        <v>3447</v>
      </c>
      <c r="B3448" s="6" t="str">
        <f>IF(A3448="","",VLOOKUP($A3448,超越经验表!$A:$B,2,))</f>
        <v>30.77万亿</v>
      </c>
      <c r="C3448" s="6">
        <f>IF(A3448="","",VLOOKUP($A3448,超越经验表!$A:$C,3,))</f>
        <v>30768000000000</v>
      </c>
      <c r="D3448" s="6">
        <f>IF(A3448="","",VLOOKUP($A3448,超越经验表!$A:$D,4,))</f>
        <v>2</v>
      </c>
      <c r="E3448" s="6" t="str">
        <f t="shared" si="160"/>
        <v>5.15万兆</v>
      </c>
      <c r="F3448" s="6">
        <f>IF(A3448="","",VLOOKUP($A3448,超越经验表!$A:$F,6,)-VLOOKUP($A$3-1,超越经验表!$A:$F,6,))</f>
        <v>5.1454521370387048E+16</v>
      </c>
      <c r="G3448" s="6">
        <f>IF(A3448="","",VLOOKUP($A3448,超越经验表!$A:$G,7,)-VLOOKUP($A$3-1,超越经验表!$A:$G,7,))</f>
        <v>5393</v>
      </c>
      <c r="H3448" s="6">
        <f t="shared" si="161"/>
        <v>3447</v>
      </c>
    </row>
    <row r="3449" spans="1:8" x14ac:dyDescent="0.2">
      <c r="A3449" s="5">
        <f t="shared" si="162"/>
        <v>3448</v>
      </c>
      <c r="B3449" s="5" t="str">
        <f>IF(A3449="","",VLOOKUP($A3449,超越经验表!$A:$B,2,))</f>
        <v>30.78万亿</v>
      </c>
      <c r="C3449" s="5">
        <f>IF(A3449="","",VLOOKUP($A3449,超越经验表!$A:$C,3,))</f>
        <v>30776000000000</v>
      </c>
      <c r="D3449" s="5">
        <f>IF(A3449="","",VLOOKUP($A3449,超越经验表!$A:$D,4,))</f>
        <v>2</v>
      </c>
      <c r="E3449" s="5" t="str">
        <f t="shared" si="160"/>
        <v>5.15万兆</v>
      </c>
      <c r="F3449" s="5">
        <f>IF(A3449="","",VLOOKUP($A3449,超越经验表!$A:$F,6,)-VLOOKUP($A$3-1,超越经验表!$A:$F,6,))</f>
        <v>5.1485289370387048E+16</v>
      </c>
      <c r="G3449" s="5">
        <f>IF(A3449="","",VLOOKUP($A3449,超越经验表!$A:$G,7,)-VLOOKUP($A$3-1,超越经验表!$A:$G,7,))</f>
        <v>5395</v>
      </c>
      <c r="H3449" s="5">
        <f t="shared" si="161"/>
        <v>3448</v>
      </c>
    </row>
    <row r="3450" spans="1:8" x14ac:dyDescent="0.2">
      <c r="A3450" s="11">
        <f t="shared" si="162"/>
        <v>3449</v>
      </c>
      <c r="B3450" s="6" t="str">
        <f>IF(A3450="","",VLOOKUP($A3450,超越经验表!$A:$B,2,))</f>
        <v>30.78万亿</v>
      </c>
      <c r="C3450" s="6">
        <f>IF(A3450="","",VLOOKUP($A3450,超越经验表!$A:$C,3,))</f>
        <v>30784000000000</v>
      </c>
      <c r="D3450" s="6">
        <f>IF(A3450="","",VLOOKUP($A3450,超越经验表!$A:$D,4,))</f>
        <v>2</v>
      </c>
      <c r="E3450" s="6" t="str">
        <f t="shared" si="160"/>
        <v>5.15万兆</v>
      </c>
      <c r="F3450" s="6">
        <f>IF(A3450="","",VLOOKUP($A3450,超越经验表!$A:$F,6,)-VLOOKUP($A$3-1,超越经验表!$A:$F,6,))</f>
        <v>5.1516065370387048E+16</v>
      </c>
      <c r="G3450" s="6">
        <f>IF(A3450="","",VLOOKUP($A3450,超越经验表!$A:$G,7,)-VLOOKUP($A$3-1,超越经验表!$A:$G,7,))</f>
        <v>5397</v>
      </c>
      <c r="H3450" s="6">
        <f t="shared" si="161"/>
        <v>3449</v>
      </c>
    </row>
    <row r="3451" spans="1:8" x14ac:dyDescent="0.2">
      <c r="A3451" s="5">
        <f t="shared" si="162"/>
        <v>3450</v>
      </c>
      <c r="B3451" s="5" t="str">
        <f>IF(A3451="","",VLOOKUP($A3451,超越经验表!$A:$B,2,))</f>
        <v>30.79万亿</v>
      </c>
      <c r="C3451" s="5">
        <f>IF(A3451="","",VLOOKUP($A3451,超越经验表!$A:$C,3,))</f>
        <v>30792000000000</v>
      </c>
      <c r="D3451" s="5">
        <f>IF(A3451="","",VLOOKUP($A3451,超越经验表!$A:$D,4,))</f>
        <v>2</v>
      </c>
      <c r="E3451" s="5" t="str">
        <f t="shared" si="160"/>
        <v>5.15万兆</v>
      </c>
      <c r="F3451" s="5">
        <f>IF(A3451="","",VLOOKUP($A3451,超越经验表!$A:$F,6,)-VLOOKUP($A$3-1,超越经验表!$A:$F,6,))</f>
        <v>5.1546849370387048E+16</v>
      </c>
      <c r="G3451" s="5">
        <f>IF(A3451="","",VLOOKUP($A3451,超越经验表!$A:$G,7,)-VLOOKUP($A$3-1,超越经验表!$A:$G,7,))</f>
        <v>5399</v>
      </c>
      <c r="H3451" s="5">
        <f t="shared" si="161"/>
        <v>3450</v>
      </c>
    </row>
    <row r="3452" spans="1:8" x14ac:dyDescent="0.2">
      <c r="A3452" s="11">
        <f t="shared" si="162"/>
        <v>3451</v>
      </c>
      <c r="B3452" s="6" t="str">
        <f>IF(A3452="","",VLOOKUP($A3452,超越经验表!$A:$B,2,))</f>
        <v>30.8万亿</v>
      </c>
      <c r="C3452" s="6">
        <f>IF(A3452="","",VLOOKUP($A3452,超越经验表!$A:$C,3,))</f>
        <v>30800000000000</v>
      </c>
      <c r="D3452" s="6">
        <f>IF(A3452="","",VLOOKUP($A3452,超越经验表!$A:$D,4,))</f>
        <v>2</v>
      </c>
      <c r="E3452" s="6" t="str">
        <f t="shared" si="160"/>
        <v>5.16万兆</v>
      </c>
      <c r="F3452" s="6">
        <f>IF(A3452="","",VLOOKUP($A3452,超越经验表!$A:$F,6,)-VLOOKUP($A$3-1,超越经验表!$A:$F,6,))</f>
        <v>5.1577641370387048E+16</v>
      </c>
      <c r="G3452" s="6">
        <f>IF(A3452="","",VLOOKUP($A3452,超越经验表!$A:$G,7,)-VLOOKUP($A$3-1,超越经验表!$A:$G,7,))</f>
        <v>5401</v>
      </c>
      <c r="H3452" s="6">
        <f t="shared" si="161"/>
        <v>3451</v>
      </c>
    </row>
    <row r="3453" spans="1:8" x14ac:dyDescent="0.2">
      <c r="A3453" s="5">
        <f t="shared" si="162"/>
        <v>3452</v>
      </c>
      <c r="B3453" s="5" t="str">
        <f>IF(A3453="","",VLOOKUP($A3453,超越经验表!$A:$B,2,))</f>
        <v>30.81万亿</v>
      </c>
      <c r="C3453" s="5">
        <f>IF(A3453="","",VLOOKUP($A3453,超越经验表!$A:$C,3,))</f>
        <v>30808000000000</v>
      </c>
      <c r="D3453" s="5">
        <f>IF(A3453="","",VLOOKUP($A3453,超越经验表!$A:$D,4,))</f>
        <v>2</v>
      </c>
      <c r="E3453" s="5" t="str">
        <f t="shared" si="160"/>
        <v>5.16万兆</v>
      </c>
      <c r="F3453" s="5">
        <f>IF(A3453="","",VLOOKUP($A3453,超越经验表!$A:$F,6,)-VLOOKUP($A$3-1,超越经验表!$A:$F,6,))</f>
        <v>5.1608441370387048E+16</v>
      </c>
      <c r="G3453" s="5">
        <f>IF(A3453="","",VLOOKUP($A3453,超越经验表!$A:$G,7,)-VLOOKUP($A$3-1,超越经验表!$A:$G,7,))</f>
        <v>5403</v>
      </c>
      <c r="H3453" s="5">
        <f t="shared" si="161"/>
        <v>3452</v>
      </c>
    </row>
    <row r="3454" spans="1:8" x14ac:dyDescent="0.2">
      <c r="A3454" s="11">
        <f t="shared" si="162"/>
        <v>3453</v>
      </c>
      <c r="B3454" s="6" t="str">
        <f>IF(A3454="","",VLOOKUP($A3454,超越经验表!$A:$B,2,))</f>
        <v>30.82万亿</v>
      </c>
      <c r="C3454" s="6">
        <f>IF(A3454="","",VLOOKUP($A3454,超越经验表!$A:$C,3,))</f>
        <v>30816000000000</v>
      </c>
      <c r="D3454" s="6">
        <f>IF(A3454="","",VLOOKUP($A3454,超越经验表!$A:$D,4,))</f>
        <v>2</v>
      </c>
      <c r="E3454" s="6" t="str">
        <f t="shared" si="160"/>
        <v>5.16万兆</v>
      </c>
      <c r="F3454" s="6">
        <f>IF(A3454="","",VLOOKUP($A3454,超越经验表!$A:$F,6,)-VLOOKUP($A$3-1,超越经验表!$A:$F,6,))</f>
        <v>5.1639249370387048E+16</v>
      </c>
      <c r="G3454" s="6">
        <f>IF(A3454="","",VLOOKUP($A3454,超越经验表!$A:$G,7,)-VLOOKUP($A$3-1,超越经验表!$A:$G,7,))</f>
        <v>5405</v>
      </c>
      <c r="H3454" s="6">
        <f t="shared" si="161"/>
        <v>3453</v>
      </c>
    </row>
    <row r="3455" spans="1:8" x14ac:dyDescent="0.2">
      <c r="A3455" s="5">
        <f t="shared" si="162"/>
        <v>3454</v>
      </c>
      <c r="B3455" s="5" t="str">
        <f>IF(A3455="","",VLOOKUP($A3455,超越经验表!$A:$B,2,))</f>
        <v>30.82万亿</v>
      </c>
      <c r="C3455" s="5">
        <f>IF(A3455="","",VLOOKUP($A3455,超越经验表!$A:$C,3,))</f>
        <v>30824000000000</v>
      </c>
      <c r="D3455" s="5">
        <f>IF(A3455="","",VLOOKUP($A3455,超越经验表!$A:$D,4,))</f>
        <v>2</v>
      </c>
      <c r="E3455" s="5" t="str">
        <f t="shared" si="160"/>
        <v>5.17万兆</v>
      </c>
      <c r="F3455" s="5">
        <f>IF(A3455="","",VLOOKUP($A3455,超越经验表!$A:$F,6,)-VLOOKUP($A$3-1,超越经验表!$A:$F,6,))</f>
        <v>5.1670065370387048E+16</v>
      </c>
      <c r="G3455" s="5">
        <f>IF(A3455="","",VLOOKUP($A3455,超越经验表!$A:$G,7,)-VLOOKUP($A$3-1,超越经验表!$A:$G,7,))</f>
        <v>5407</v>
      </c>
      <c r="H3455" s="5">
        <f t="shared" si="161"/>
        <v>3454</v>
      </c>
    </row>
    <row r="3456" spans="1:8" x14ac:dyDescent="0.2">
      <c r="A3456" s="11">
        <f t="shared" si="162"/>
        <v>3455</v>
      </c>
      <c r="B3456" s="6" t="str">
        <f>IF(A3456="","",VLOOKUP($A3456,超越经验表!$A:$B,2,))</f>
        <v>30.83万亿</v>
      </c>
      <c r="C3456" s="6">
        <f>IF(A3456="","",VLOOKUP($A3456,超越经验表!$A:$C,3,))</f>
        <v>30832000000000</v>
      </c>
      <c r="D3456" s="6">
        <f>IF(A3456="","",VLOOKUP($A3456,超越经验表!$A:$D,4,))</f>
        <v>2</v>
      </c>
      <c r="E3456" s="6" t="str">
        <f t="shared" si="160"/>
        <v>5.17万兆</v>
      </c>
      <c r="F3456" s="6">
        <f>IF(A3456="","",VLOOKUP($A3456,超越经验表!$A:$F,6,)-VLOOKUP($A$3-1,超越经验表!$A:$F,6,))</f>
        <v>5.1700889370387048E+16</v>
      </c>
      <c r="G3456" s="6">
        <f>IF(A3456="","",VLOOKUP($A3456,超越经验表!$A:$G,7,)-VLOOKUP($A$3-1,超越经验表!$A:$G,7,))</f>
        <v>5409</v>
      </c>
      <c r="H3456" s="6">
        <f t="shared" si="161"/>
        <v>3455</v>
      </c>
    </row>
    <row r="3457" spans="1:8" x14ac:dyDescent="0.2">
      <c r="A3457" s="5">
        <f t="shared" si="162"/>
        <v>3456</v>
      </c>
      <c r="B3457" s="5" t="str">
        <f>IF(A3457="","",VLOOKUP($A3457,超越经验表!$A:$B,2,))</f>
        <v>30.84万亿</v>
      </c>
      <c r="C3457" s="5">
        <f>IF(A3457="","",VLOOKUP($A3457,超越经验表!$A:$C,3,))</f>
        <v>30840000000000</v>
      </c>
      <c r="D3457" s="5">
        <f>IF(A3457="","",VLOOKUP($A3457,超越经验表!$A:$D,4,))</f>
        <v>2</v>
      </c>
      <c r="E3457" s="5" t="str">
        <f t="shared" si="160"/>
        <v>5.17万兆</v>
      </c>
      <c r="F3457" s="5">
        <f>IF(A3457="","",VLOOKUP($A3457,超越经验表!$A:$F,6,)-VLOOKUP($A$3-1,超越经验表!$A:$F,6,))</f>
        <v>5.1731721370387048E+16</v>
      </c>
      <c r="G3457" s="5">
        <f>IF(A3457="","",VLOOKUP($A3457,超越经验表!$A:$G,7,)-VLOOKUP($A$3-1,超越经验表!$A:$G,7,))</f>
        <v>5411</v>
      </c>
      <c r="H3457" s="5">
        <f t="shared" si="161"/>
        <v>3456</v>
      </c>
    </row>
    <row r="3458" spans="1:8" x14ac:dyDescent="0.2">
      <c r="A3458" s="11">
        <f t="shared" si="162"/>
        <v>3457</v>
      </c>
      <c r="B3458" s="6" t="str">
        <f>IF(A3458="","",VLOOKUP($A3458,超越经验表!$A:$B,2,))</f>
        <v>30.85万亿</v>
      </c>
      <c r="C3458" s="6">
        <f>IF(A3458="","",VLOOKUP($A3458,超越经验表!$A:$C,3,))</f>
        <v>30848000000000</v>
      </c>
      <c r="D3458" s="6">
        <f>IF(A3458="","",VLOOKUP($A3458,超越经验表!$A:$D,4,))</f>
        <v>2</v>
      </c>
      <c r="E3458" s="6" t="str">
        <f t="shared" si="160"/>
        <v>5.18万兆</v>
      </c>
      <c r="F3458" s="6">
        <f>IF(A3458="","",VLOOKUP($A3458,超越经验表!$A:$F,6,)-VLOOKUP($A$3-1,超越经验表!$A:$F,6,))</f>
        <v>5.1762561370387048E+16</v>
      </c>
      <c r="G3458" s="6">
        <f>IF(A3458="","",VLOOKUP($A3458,超越经验表!$A:$G,7,)-VLOOKUP($A$3-1,超越经验表!$A:$G,7,))</f>
        <v>5413</v>
      </c>
      <c r="H3458" s="6">
        <f t="shared" si="161"/>
        <v>3457</v>
      </c>
    </row>
    <row r="3459" spans="1:8" x14ac:dyDescent="0.2">
      <c r="A3459" s="5">
        <f t="shared" si="162"/>
        <v>3458</v>
      </c>
      <c r="B3459" s="5" t="str">
        <f>IF(A3459="","",VLOOKUP($A3459,超越经验表!$A:$B,2,))</f>
        <v>30.86万亿</v>
      </c>
      <c r="C3459" s="5">
        <f>IF(A3459="","",VLOOKUP($A3459,超越经验表!$A:$C,3,))</f>
        <v>30856000000000</v>
      </c>
      <c r="D3459" s="5">
        <f>IF(A3459="","",VLOOKUP($A3459,超越经验表!$A:$D,4,))</f>
        <v>2</v>
      </c>
      <c r="E3459" s="5" t="str">
        <f t="shared" si="160"/>
        <v>5.18万兆</v>
      </c>
      <c r="F3459" s="5">
        <f>IF(A3459="","",VLOOKUP($A3459,超越经验表!$A:$F,6,)-VLOOKUP($A$3-1,超越经验表!$A:$F,6,))</f>
        <v>5.1793409370387048E+16</v>
      </c>
      <c r="G3459" s="5">
        <f>IF(A3459="","",VLOOKUP($A3459,超越经验表!$A:$G,7,)-VLOOKUP($A$3-1,超越经验表!$A:$G,7,))</f>
        <v>5415</v>
      </c>
      <c r="H3459" s="5">
        <f t="shared" si="161"/>
        <v>3458</v>
      </c>
    </row>
    <row r="3460" spans="1:8" x14ac:dyDescent="0.2">
      <c r="A3460" s="11">
        <f t="shared" si="162"/>
        <v>3459</v>
      </c>
      <c r="B3460" s="6" t="str">
        <f>IF(A3460="","",VLOOKUP($A3460,超越经验表!$A:$B,2,))</f>
        <v>30.86万亿</v>
      </c>
      <c r="C3460" s="6">
        <f>IF(A3460="","",VLOOKUP($A3460,超越经验表!$A:$C,3,))</f>
        <v>30864000000000</v>
      </c>
      <c r="D3460" s="6">
        <f>IF(A3460="","",VLOOKUP($A3460,超越经验表!$A:$D,4,))</f>
        <v>2</v>
      </c>
      <c r="E3460" s="6" t="str">
        <f t="shared" si="160"/>
        <v>5.18万兆</v>
      </c>
      <c r="F3460" s="6">
        <f>IF(A3460="","",VLOOKUP($A3460,超越经验表!$A:$F,6,)-VLOOKUP($A$3-1,超越经验表!$A:$F,6,))</f>
        <v>5.1824265370387048E+16</v>
      </c>
      <c r="G3460" s="6">
        <f>IF(A3460="","",VLOOKUP($A3460,超越经验表!$A:$G,7,)-VLOOKUP($A$3-1,超越经验表!$A:$G,7,))</f>
        <v>5417</v>
      </c>
      <c r="H3460" s="6">
        <f t="shared" si="161"/>
        <v>3459</v>
      </c>
    </row>
    <row r="3461" spans="1:8" x14ac:dyDescent="0.2">
      <c r="A3461" s="5">
        <f t="shared" si="162"/>
        <v>3460</v>
      </c>
      <c r="B3461" s="5" t="str">
        <f>IF(A3461="","",VLOOKUP($A3461,超越经验表!$A:$B,2,))</f>
        <v>30.87万亿</v>
      </c>
      <c r="C3461" s="5">
        <f>IF(A3461="","",VLOOKUP($A3461,超越经验表!$A:$C,3,))</f>
        <v>30872000000000</v>
      </c>
      <c r="D3461" s="5">
        <f>IF(A3461="","",VLOOKUP($A3461,超越经验表!$A:$D,4,))</f>
        <v>2</v>
      </c>
      <c r="E3461" s="5" t="str">
        <f t="shared" ref="E3461:E3524" si="163">IF(A3461="","",IF(F3461&gt;9999999999999990,ROUND(F3461/10000000000000000,2)&amp;"万兆",IF(F3461&gt;999999999999,ROUND(F3461/1000000000000,2)&amp;"万亿",IF(F3461&gt;99999999,ROUND(F3461/100000000,2)&amp;"亿",ROUND(F3461/10000,2)&amp;"万"))))</f>
        <v>5.19万兆</v>
      </c>
      <c r="F3461" s="5">
        <f>IF(A3461="","",VLOOKUP($A3461,超越经验表!$A:$F,6,)-VLOOKUP($A$3-1,超越经验表!$A:$F,6,))</f>
        <v>5.1855129370387048E+16</v>
      </c>
      <c r="G3461" s="5">
        <f>IF(A3461="","",VLOOKUP($A3461,超越经验表!$A:$G,7,)-VLOOKUP($A$3-1,超越经验表!$A:$G,7,))</f>
        <v>5419</v>
      </c>
      <c r="H3461" s="5">
        <f t="shared" ref="H3461:H3524" si="164">A3461</f>
        <v>3460</v>
      </c>
    </row>
    <row r="3462" spans="1:8" x14ac:dyDescent="0.2">
      <c r="A3462" s="11">
        <f t="shared" si="162"/>
        <v>3461</v>
      </c>
      <c r="B3462" s="6" t="str">
        <f>IF(A3462="","",VLOOKUP($A3462,超越经验表!$A:$B,2,))</f>
        <v>30.88万亿</v>
      </c>
      <c r="C3462" s="6">
        <f>IF(A3462="","",VLOOKUP($A3462,超越经验表!$A:$C,3,))</f>
        <v>30880000000000</v>
      </c>
      <c r="D3462" s="6">
        <f>IF(A3462="","",VLOOKUP($A3462,超越经验表!$A:$D,4,))</f>
        <v>2</v>
      </c>
      <c r="E3462" s="6" t="str">
        <f t="shared" si="163"/>
        <v>5.19万兆</v>
      </c>
      <c r="F3462" s="6">
        <f>IF(A3462="","",VLOOKUP($A3462,超越经验表!$A:$F,6,)-VLOOKUP($A$3-1,超越经验表!$A:$F,6,))</f>
        <v>5.1886001370387048E+16</v>
      </c>
      <c r="G3462" s="6">
        <f>IF(A3462="","",VLOOKUP($A3462,超越经验表!$A:$G,7,)-VLOOKUP($A$3-1,超越经验表!$A:$G,7,))</f>
        <v>5421</v>
      </c>
      <c r="H3462" s="6">
        <f t="shared" si="164"/>
        <v>3461</v>
      </c>
    </row>
    <row r="3463" spans="1:8" x14ac:dyDescent="0.2">
      <c r="A3463" s="5">
        <f t="shared" ref="A3463:A3526" si="165">IF(A3462="","",IF(A3462+1&lt;=4000,A3462+1,""))</f>
        <v>3462</v>
      </c>
      <c r="B3463" s="5" t="str">
        <f>IF(A3463="","",VLOOKUP($A3463,超越经验表!$A:$B,2,))</f>
        <v>30.89万亿</v>
      </c>
      <c r="C3463" s="5">
        <f>IF(A3463="","",VLOOKUP($A3463,超越经验表!$A:$C,3,))</f>
        <v>30888000000000</v>
      </c>
      <c r="D3463" s="5">
        <f>IF(A3463="","",VLOOKUP($A3463,超越经验表!$A:$D,4,))</f>
        <v>2</v>
      </c>
      <c r="E3463" s="5" t="str">
        <f t="shared" si="163"/>
        <v>5.19万兆</v>
      </c>
      <c r="F3463" s="5">
        <f>IF(A3463="","",VLOOKUP($A3463,超越经验表!$A:$F,6,)-VLOOKUP($A$3-1,超越经验表!$A:$F,6,))</f>
        <v>5.1916881370387048E+16</v>
      </c>
      <c r="G3463" s="5">
        <f>IF(A3463="","",VLOOKUP($A3463,超越经验表!$A:$G,7,)-VLOOKUP($A$3-1,超越经验表!$A:$G,7,))</f>
        <v>5423</v>
      </c>
      <c r="H3463" s="5">
        <f t="shared" si="164"/>
        <v>3462</v>
      </c>
    </row>
    <row r="3464" spans="1:8" x14ac:dyDescent="0.2">
      <c r="A3464" s="11">
        <f t="shared" si="165"/>
        <v>3463</v>
      </c>
      <c r="B3464" s="6" t="str">
        <f>IF(A3464="","",VLOOKUP($A3464,超越经验表!$A:$B,2,))</f>
        <v>30.9万亿</v>
      </c>
      <c r="C3464" s="6">
        <f>IF(A3464="","",VLOOKUP($A3464,超越经验表!$A:$C,3,))</f>
        <v>30896000000000</v>
      </c>
      <c r="D3464" s="6">
        <f>IF(A3464="","",VLOOKUP($A3464,超越经验表!$A:$D,4,))</f>
        <v>2</v>
      </c>
      <c r="E3464" s="6" t="str">
        <f t="shared" si="163"/>
        <v>5.19万兆</v>
      </c>
      <c r="F3464" s="6">
        <f>IF(A3464="","",VLOOKUP($A3464,超越经验表!$A:$F,6,)-VLOOKUP($A$3-1,超越经验表!$A:$F,6,))</f>
        <v>5.1947769370387048E+16</v>
      </c>
      <c r="G3464" s="6">
        <f>IF(A3464="","",VLOOKUP($A3464,超越经验表!$A:$G,7,)-VLOOKUP($A$3-1,超越经验表!$A:$G,7,))</f>
        <v>5425</v>
      </c>
      <c r="H3464" s="6">
        <f t="shared" si="164"/>
        <v>3463</v>
      </c>
    </row>
    <row r="3465" spans="1:8" x14ac:dyDescent="0.2">
      <c r="A3465" s="5">
        <f t="shared" si="165"/>
        <v>3464</v>
      </c>
      <c r="B3465" s="5" t="str">
        <f>IF(A3465="","",VLOOKUP($A3465,超越经验表!$A:$B,2,))</f>
        <v>30.9万亿</v>
      </c>
      <c r="C3465" s="5">
        <f>IF(A3465="","",VLOOKUP($A3465,超越经验表!$A:$C,3,))</f>
        <v>30904000000000</v>
      </c>
      <c r="D3465" s="5">
        <f>IF(A3465="","",VLOOKUP($A3465,超越经验表!$A:$D,4,))</f>
        <v>2</v>
      </c>
      <c r="E3465" s="5" t="str">
        <f t="shared" si="163"/>
        <v>5.2万兆</v>
      </c>
      <c r="F3465" s="5">
        <f>IF(A3465="","",VLOOKUP($A3465,超越经验表!$A:$F,6,)-VLOOKUP($A$3-1,超越经验表!$A:$F,6,))</f>
        <v>5.1978665370387048E+16</v>
      </c>
      <c r="G3465" s="5">
        <f>IF(A3465="","",VLOOKUP($A3465,超越经验表!$A:$G,7,)-VLOOKUP($A$3-1,超越经验表!$A:$G,7,))</f>
        <v>5427</v>
      </c>
      <c r="H3465" s="5">
        <f t="shared" si="164"/>
        <v>3464</v>
      </c>
    </row>
    <row r="3466" spans="1:8" x14ac:dyDescent="0.2">
      <c r="A3466" s="11">
        <f t="shared" si="165"/>
        <v>3465</v>
      </c>
      <c r="B3466" s="6" t="str">
        <f>IF(A3466="","",VLOOKUP($A3466,超越经验表!$A:$B,2,))</f>
        <v>30.91万亿</v>
      </c>
      <c r="C3466" s="6">
        <f>IF(A3466="","",VLOOKUP($A3466,超越经验表!$A:$C,3,))</f>
        <v>30912000000000</v>
      </c>
      <c r="D3466" s="6">
        <f>IF(A3466="","",VLOOKUP($A3466,超越经验表!$A:$D,4,))</f>
        <v>2</v>
      </c>
      <c r="E3466" s="6" t="str">
        <f t="shared" si="163"/>
        <v>5.2万兆</v>
      </c>
      <c r="F3466" s="6">
        <f>IF(A3466="","",VLOOKUP($A3466,超越经验表!$A:$F,6,)-VLOOKUP($A$3-1,超越经验表!$A:$F,6,))</f>
        <v>5.2009569370387048E+16</v>
      </c>
      <c r="G3466" s="6">
        <f>IF(A3466="","",VLOOKUP($A3466,超越经验表!$A:$G,7,)-VLOOKUP($A$3-1,超越经验表!$A:$G,7,))</f>
        <v>5429</v>
      </c>
      <c r="H3466" s="6">
        <f t="shared" si="164"/>
        <v>3465</v>
      </c>
    </row>
    <row r="3467" spans="1:8" x14ac:dyDescent="0.2">
      <c r="A3467" s="5">
        <f t="shared" si="165"/>
        <v>3466</v>
      </c>
      <c r="B3467" s="5" t="str">
        <f>IF(A3467="","",VLOOKUP($A3467,超越经验表!$A:$B,2,))</f>
        <v>30.92万亿</v>
      </c>
      <c r="C3467" s="5">
        <f>IF(A3467="","",VLOOKUP($A3467,超越经验表!$A:$C,3,))</f>
        <v>30920000000000</v>
      </c>
      <c r="D3467" s="5">
        <f>IF(A3467="","",VLOOKUP($A3467,超越经验表!$A:$D,4,))</f>
        <v>2</v>
      </c>
      <c r="E3467" s="5" t="str">
        <f t="shared" si="163"/>
        <v>5.2万兆</v>
      </c>
      <c r="F3467" s="5">
        <f>IF(A3467="","",VLOOKUP($A3467,超越经验表!$A:$F,6,)-VLOOKUP($A$3-1,超越经验表!$A:$F,6,))</f>
        <v>5.2040481370387048E+16</v>
      </c>
      <c r="G3467" s="5">
        <f>IF(A3467="","",VLOOKUP($A3467,超越经验表!$A:$G,7,)-VLOOKUP($A$3-1,超越经验表!$A:$G,7,))</f>
        <v>5431</v>
      </c>
      <c r="H3467" s="5">
        <f t="shared" si="164"/>
        <v>3466</v>
      </c>
    </row>
    <row r="3468" spans="1:8" x14ac:dyDescent="0.2">
      <c r="A3468" s="11">
        <f t="shared" si="165"/>
        <v>3467</v>
      </c>
      <c r="B3468" s="6" t="str">
        <f>IF(A3468="","",VLOOKUP($A3468,超越经验表!$A:$B,2,))</f>
        <v>30.93万亿</v>
      </c>
      <c r="C3468" s="6">
        <f>IF(A3468="","",VLOOKUP($A3468,超越经验表!$A:$C,3,))</f>
        <v>30928000000000</v>
      </c>
      <c r="D3468" s="6">
        <f>IF(A3468="","",VLOOKUP($A3468,超越经验表!$A:$D,4,))</f>
        <v>2</v>
      </c>
      <c r="E3468" s="6" t="str">
        <f t="shared" si="163"/>
        <v>5.21万兆</v>
      </c>
      <c r="F3468" s="6">
        <f>IF(A3468="","",VLOOKUP($A3468,超越经验表!$A:$F,6,)-VLOOKUP($A$3-1,超越经验表!$A:$F,6,))</f>
        <v>5.2071401370387048E+16</v>
      </c>
      <c r="G3468" s="6">
        <f>IF(A3468="","",VLOOKUP($A3468,超越经验表!$A:$G,7,)-VLOOKUP($A$3-1,超越经验表!$A:$G,7,))</f>
        <v>5433</v>
      </c>
      <c r="H3468" s="6">
        <f t="shared" si="164"/>
        <v>3467</v>
      </c>
    </row>
    <row r="3469" spans="1:8" x14ac:dyDescent="0.2">
      <c r="A3469" s="5">
        <f t="shared" si="165"/>
        <v>3468</v>
      </c>
      <c r="B3469" s="5" t="str">
        <f>IF(A3469="","",VLOOKUP($A3469,超越经验表!$A:$B,2,))</f>
        <v>30.94万亿</v>
      </c>
      <c r="C3469" s="5">
        <f>IF(A3469="","",VLOOKUP($A3469,超越经验表!$A:$C,3,))</f>
        <v>30936000000000</v>
      </c>
      <c r="D3469" s="5">
        <f>IF(A3469="","",VLOOKUP($A3469,超越经验表!$A:$D,4,))</f>
        <v>2</v>
      </c>
      <c r="E3469" s="5" t="str">
        <f t="shared" si="163"/>
        <v>5.21万兆</v>
      </c>
      <c r="F3469" s="5">
        <f>IF(A3469="","",VLOOKUP($A3469,超越经验表!$A:$F,6,)-VLOOKUP($A$3-1,超越经验表!$A:$F,6,))</f>
        <v>5.2102329370387048E+16</v>
      </c>
      <c r="G3469" s="5">
        <f>IF(A3469="","",VLOOKUP($A3469,超越经验表!$A:$G,7,)-VLOOKUP($A$3-1,超越经验表!$A:$G,7,))</f>
        <v>5435</v>
      </c>
      <c r="H3469" s="5">
        <f t="shared" si="164"/>
        <v>3468</v>
      </c>
    </row>
    <row r="3470" spans="1:8" x14ac:dyDescent="0.2">
      <c r="A3470" s="11">
        <f t="shared" si="165"/>
        <v>3469</v>
      </c>
      <c r="B3470" s="6" t="str">
        <f>IF(A3470="","",VLOOKUP($A3470,超越经验表!$A:$B,2,))</f>
        <v>30.94万亿</v>
      </c>
      <c r="C3470" s="6">
        <f>IF(A3470="","",VLOOKUP($A3470,超越经验表!$A:$C,3,))</f>
        <v>30944000000000</v>
      </c>
      <c r="D3470" s="6">
        <f>IF(A3470="","",VLOOKUP($A3470,超越经验表!$A:$D,4,))</f>
        <v>2</v>
      </c>
      <c r="E3470" s="6" t="str">
        <f t="shared" si="163"/>
        <v>5.21万兆</v>
      </c>
      <c r="F3470" s="6">
        <f>IF(A3470="","",VLOOKUP($A3470,超越经验表!$A:$F,6,)-VLOOKUP($A$3-1,超越经验表!$A:$F,6,))</f>
        <v>5.2133265370387048E+16</v>
      </c>
      <c r="G3470" s="6">
        <f>IF(A3470="","",VLOOKUP($A3470,超越经验表!$A:$G,7,)-VLOOKUP($A$3-1,超越经验表!$A:$G,7,))</f>
        <v>5437</v>
      </c>
      <c r="H3470" s="6">
        <f t="shared" si="164"/>
        <v>3469</v>
      </c>
    </row>
    <row r="3471" spans="1:8" x14ac:dyDescent="0.2">
      <c r="A3471" s="5">
        <f t="shared" si="165"/>
        <v>3470</v>
      </c>
      <c r="B3471" s="5" t="str">
        <f>IF(A3471="","",VLOOKUP($A3471,超越经验表!$A:$B,2,))</f>
        <v>30.95万亿</v>
      </c>
      <c r="C3471" s="5">
        <f>IF(A3471="","",VLOOKUP($A3471,超越经验表!$A:$C,3,))</f>
        <v>30952000000000</v>
      </c>
      <c r="D3471" s="5">
        <f>IF(A3471="","",VLOOKUP($A3471,超越经验表!$A:$D,4,))</f>
        <v>2</v>
      </c>
      <c r="E3471" s="5" t="str">
        <f t="shared" si="163"/>
        <v>5.22万兆</v>
      </c>
      <c r="F3471" s="5">
        <f>IF(A3471="","",VLOOKUP($A3471,超越经验表!$A:$F,6,)-VLOOKUP($A$3-1,超越经验表!$A:$F,6,))</f>
        <v>5.2164209370387048E+16</v>
      </c>
      <c r="G3471" s="5">
        <f>IF(A3471="","",VLOOKUP($A3471,超越经验表!$A:$G,7,)-VLOOKUP($A$3-1,超越经验表!$A:$G,7,))</f>
        <v>5439</v>
      </c>
      <c r="H3471" s="5">
        <f t="shared" si="164"/>
        <v>3470</v>
      </c>
    </row>
    <row r="3472" spans="1:8" x14ac:dyDescent="0.2">
      <c r="A3472" s="11">
        <f t="shared" si="165"/>
        <v>3471</v>
      </c>
      <c r="B3472" s="6" t="str">
        <f>IF(A3472="","",VLOOKUP($A3472,超越经验表!$A:$B,2,))</f>
        <v>30.96万亿</v>
      </c>
      <c r="C3472" s="6">
        <f>IF(A3472="","",VLOOKUP($A3472,超越经验表!$A:$C,3,))</f>
        <v>30960000000000</v>
      </c>
      <c r="D3472" s="6">
        <f>IF(A3472="","",VLOOKUP($A3472,超越经验表!$A:$D,4,))</f>
        <v>2</v>
      </c>
      <c r="E3472" s="6" t="str">
        <f t="shared" si="163"/>
        <v>5.22万兆</v>
      </c>
      <c r="F3472" s="6">
        <f>IF(A3472="","",VLOOKUP($A3472,超越经验表!$A:$F,6,)-VLOOKUP($A$3-1,超越经验表!$A:$F,6,))</f>
        <v>5.2195161370387048E+16</v>
      </c>
      <c r="G3472" s="6">
        <f>IF(A3472="","",VLOOKUP($A3472,超越经验表!$A:$G,7,)-VLOOKUP($A$3-1,超越经验表!$A:$G,7,))</f>
        <v>5441</v>
      </c>
      <c r="H3472" s="6">
        <f t="shared" si="164"/>
        <v>3471</v>
      </c>
    </row>
    <row r="3473" spans="1:8" x14ac:dyDescent="0.2">
      <c r="A3473" s="5">
        <f t="shared" si="165"/>
        <v>3472</v>
      </c>
      <c r="B3473" s="5" t="str">
        <f>IF(A3473="","",VLOOKUP($A3473,超越经验表!$A:$B,2,))</f>
        <v>30.97万亿</v>
      </c>
      <c r="C3473" s="5">
        <f>IF(A3473="","",VLOOKUP($A3473,超越经验表!$A:$C,3,))</f>
        <v>30968000000000</v>
      </c>
      <c r="D3473" s="5">
        <f>IF(A3473="","",VLOOKUP($A3473,超越经验表!$A:$D,4,))</f>
        <v>2</v>
      </c>
      <c r="E3473" s="5" t="str">
        <f t="shared" si="163"/>
        <v>5.22万兆</v>
      </c>
      <c r="F3473" s="5">
        <f>IF(A3473="","",VLOOKUP($A3473,超越经验表!$A:$F,6,)-VLOOKUP($A$3-1,超越经验表!$A:$F,6,))</f>
        <v>5.2226121370387048E+16</v>
      </c>
      <c r="G3473" s="5">
        <f>IF(A3473="","",VLOOKUP($A3473,超越经验表!$A:$G,7,)-VLOOKUP($A$3-1,超越经验表!$A:$G,7,))</f>
        <v>5443</v>
      </c>
      <c r="H3473" s="5">
        <f t="shared" si="164"/>
        <v>3472</v>
      </c>
    </row>
    <row r="3474" spans="1:8" x14ac:dyDescent="0.2">
      <c r="A3474" s="11">
        <f t="shared" si="165"/>
        <v>3473</v>
      </c>
      <c r="B3474" s="6" t="str">
        <f>IF(A3474="","",VLOOKUP($A3474,超越经验表!$A:$B,2,))</f>
        <v>30.98万亿</v>
      </c>
      <c r="C3474" s="6">
        <f>IF(A3474="","",VLOOKUP($A3474,超越经验表!$A:$C,3,))</f>
        <v>30976000000000</v>
      </c>
      <c r="D3474" s="6">
        <f>IF(A3474="","",VLOOKUP($A3474,超越经验表!$A:$D,4,))</f>
        <v>2</v>
      </c>
      <c r="E3474" s="6" t="str">
        <f t="shared" si="163"/>
        <v>5.23万兆</v>
      </c>
      <c r="F3474" s="6">
        <f>IF(A3474="","",VLOOKUP($A3474,超越经验表!$A:$F,6,)-VLOOKUP($A$3-1,超越经验表!$A:$F,6,))</f>
        <v>5.2257089370387048E+16</v>
      </c>
      <c r="G3474" s="6">
        <f>IF(A3474="","",VLOOKUP($A3474,超越经验表!$A:$G,7,)-VLOOKUP($A$3-1,超越经验表!$A:$G,7,))</f>
        <v>5445</v>
      </c>
      <c r="H3474" s="6">
        <f t="shared" si="164"/>
        <v>3473</v>
      </c>
    </row>
    <row r="3475" spans="1:8" x14ac:dyDescent="0.2">
      <c r="A3475" s="5">
        <f t="shared" si="165"/>
        <v>3474</v>
      </c>
      <c r="B3475" s="5" t="str">
        <f>IF(A3475="","",VLOOKUP($A3475,超越经验表!$A:$B,2,))</f>
        <v>30.98万亿</v>
      </c>
      <c r="C3475" s="5">
        <f>IF(A3475="","",VLOOKUP($A3475,超越经验表!$A:$C,3,))</f>
        <v>30984000000000</v>
      </c>
      <c r="D3475" s="5">
        <f>IF(A3475="","",VLOOKUP($A3475,超越经验表!$A:$D,4,))</f>
        <v>2</v>
      </c>
      <c r="E3475" s="5" t="str">
        <f t="shared" si="163"/>
        <v>5.23万兆</v>
      </c>
      <c r="F3475" s="5">
        <f>IF(A3475="","",VLOOKUP($A3475,超越经验表!$A:$F,6,)-VLOOKUP($A$3-1,超越经验表!$A:$F,6,))</f>
        <v>5.2288065370387048E+16</v>
      </c>
      <c r="G3475" s="5">
        <f>IF(A3475="","",VLOOKUP($A3475,超越经验表!$A:$G,7,)-VLOOKUP($A$3-1,超越经验表!$A:$G,7,))</f>
        <v>5447</v>
      </c>
      <c r="H3475" s="5">
        <f t="shared" si="164"/>
        <v>3474</v>
      </c>
    </row>
    <row r="3476" spans="1:8" x14ac:dyDescent="0.2">
      <c r="A3476" s="11">
        <f t="shared" si="165"/>
        <v>3475</v>
      </c>
      <c r="B3476" s="6" t="str">
        <f>IF(A3476="","",VLOOKUP($A3476,超越经验表!$A:$B,2,))</f>
        <v>30.99万亿</v>
      </c>
      <c r="C3476" s="6">
        <f>IF(A3476="","",VLOOKUP($A3476,超越经验表!$A:$C,3,))</f>
        <v>30992000000000</v>
      </c>
      <c r="D3476" s="6">
        <f>IF(A3476="","",VLOOKUP($A3476,超越经验表!$A:$D,4,))</f>
        <v>2</v>
      </c>
      <c r="E3476" s="6" t="str">
        <f t="shared" si="163"/>
        <v>5.23万兆</v>
      </c>
      <c r="F3476" s="6">
        <f>IF(A3476="","",VLOOKUP($A3476,超越经验表!$A:$F,6,)-VLOOKUP($A$3-1,超越经验表!$A:$F,6,))</f>
        <v>5.2319049370387048E+16</v>
      </c>
      <c r="G3476" s="6">
        <f>IF(A3476="","",VLOOKUP($A3476,超越经验表!$A:$G,7,)-VLOOKUP($A$3-1,超越经验表!$A:$G,7,))</f>
        <v>5449</v>
      </c>
      <c r="H3476" s="6">
        <f t="shared" si="164"/>
        <v>3475</v>
      </c>
    </row>
    <row r="3477" spans="1:8" x14ac:dyDescent="0.2">
      <c r="A3477" s="5">
        <f t="shared" si="165"/>
        <v>3476</v>
      </c>
      <c r="B3477" s="5" t="str">
        <f>IF(A3477="","",VLOOKUP($A3477,超越经验表!$A:$B,2,))</f>
        <v>31万亿</v>
      </c>
      <c r="C3477" s="5">
        <f>IF(A3477="","",VLOOKUP($A3477,超越经验表!$A:$C,3,))</f>
        <v>31000000000000</v>
      </c>
      <c r="D3477" s="5">
        <f>IF(A3477="","",VLOOKUP($A3477,超越经验表!$A:$D,4,))</f>
        <v>2</v>
      </c>
      <c r="E3477" s="5" t="str">
        <f t="shared" si="163"/>
        <v>5.24万兆</v>
      </c>
      <c r="F3477" s="5">
        <f>IF(A3477="","",VLOOKUP($A3477,超越经验表!$A:$F,6,)-VLOOKUP($A$3-1,超越经验表!$A:$F,6,))</f>
        <v>5.2350041370387048E+16</v>
      </c>
      <c r="G3477" s="5">
        <f>IF(A3477="","",VLOOKUP($A3477,超越经验表!$A:$G,7,)-VLOOKUP($A$3-1,超越经验表!$A:$G,7,))</f>
        <v>5451</v>
      </c>
      <c r="H3477" s="5">
        <f t="shared" si="164"/>
        <v>3476</v>
      </c>
    </row>
    <row r="3478" spans="1:8" x14ac:dyDescent="0.2">
      <c r="A3478" s="11">
        <f t="shared" si="165"/>
        <v>3477</v>
      </c>
      <c r="B3478" s="6" t="str">
        <f>IF(A3478="","",VLOOKUP($A3478,超越经验表!$A:$B,2,))</f>
        <v>31.01万亿</v>
      </c>
      <c r="C3478" s="6">
        <f>IF(A3478="","",VLOOKUP($A3478,超越经验表!$A:$C,3,))</f>
        <v>31008000000000</v>
      </c>
      <c r="D3478" s="6">
        <f>IF(A3478="","",VLOOKUP($A3478,超越经验表!$A:$D,4,))</f>
        <v>2</v>
      </c>
      <c r="E3478" s="6" t="str">
        <f t="shared" si="163"/>
        <v>5.24万兆</v>
      </c>
      <c r="F3478" s="6">
        <f>IF(A3478="","",VLOOKUP($A3478,超越经验表!$A:$F,6,)-VLOOKUP($A$3-1,超越经验表!$A:$F,6,))</f>
        <v>5.2381041370387048E+16</v>
      </c>
      <c r="G3478" s="6">
        <f>IF(A3478="","",VLOOKUP($A3478,超越经验表!$A:$G,7,)-VLOOKUP($A$3-1,超越经验表!$A:$G,7,))</f>
        <v>5453</v>
      </c>
      <c r="H3478" s="6">
        <f t="shared" si="164"/>
        <v>3477</v>
      </c>
    </row>
    <row r="3479" spans="1:8" x14ac:dyDescent="0.2">
      <c r="A3479" s="5">
        <f t="shared" si="165"/>
        <v>3478</v>
      </c>
      <c r="B3479" s="5" t="str">
        <f>IF(A3479="","",VLOOKUP($A3479,超越经验表!$A:$B,2,))</f>
        <v>31.02万亿</v>
      </c>
      <c r="C3479" s="5">
        <f>IF(A3479="","",VLOOKUP($A3479,超越经验表!$A:$C,3,))</f>
        <v>31016000000000</v>
      </c>
      <c r="D3479" s="5">
        <f>IF(A3479="","",VLOOKUP($A3479,超越经验表!$A:$D,4,))</f>
        <v>2</v>
      </c>
      <c r="E3479" s="5" t="str">
        <f t="shared" si="163"/>
        <v>5.24万兆</v>
      </c>
      <c r="F3479" s="5">
        <f>IF(A3479="","",VLOOKUP($A3479,超越经验表!$A:$F,6,)-VLOOKUP($A$3-1,超越经验表!$A:$F,6,))</f>
        <v>5.2412049370387048E+16</v>
      </c>
      <c r="G3479" s="5">
        <f>IF(A3479="","",VLOOKUP($A3479,超越经验表!$A:$G,7,)-VLOOKUP($A$3-1,超越经验表!$A:$G,7,))</f>
        <v>5455</v>
      </c>
      <c r="H3479" s="5">
        <f t="shared" si="164"/>
        <v>3478</v>
      </c>
    </row>
    <row r="3480" spans="1:8" x14ac:dyDescent="0.2">
      <c r="A3480" s="11">
        <f t="shared" si="165"/>
        <v>3479</v>
      </c>
      <c r="B3480" s="6" t="str">
        <f>IF(A3480="","",VLOOKUP($A3480,超越经验表!$A:$B,2,))</f>
        <v>31.02万亿</v>
      </c>
      <c r="C3480" s="6">
        <f>IF(A3480="","",VLOOKUP($A3480,超越经验表!$A:$C,3,))</f>
        <v>31024000000000</v>
      </c>
      <c r="D3480" s="6">
        <f>IF(A3480="","",VLOOKUP($A3480,超越经验表!$A:$D,4,))</f>
        <v>2</v>
      </c>
      <c r="E3480" s="6" t="str">
        <f t="shared" si="163"/>
        <v>5.24万兆</v>
      </c>
      <c r="F3480" s="6">
        <f>IF(A3480="","",VLOOKUP($A3480,超越经验表!$A:$F,6,)-VLOOKUP($A$3-1,超越经验表!$A:$F,6,))</f>
        <v>5.2443065370387048E+16</v>
      </c>
      <c r="G3480" s="6">
        <f>IF(A3480="","",VLOOKUP($A3480,超越经验表!$A:$G,7,)-VLOOKUP($A$3-1,超越经验表!$A:$G,7,))</f>
        <v>5457</v>
      </c>
      <c r="H3480" s="6">
        <f t="shared" si="164"/>
        <v>3479</v>
      </c>
    </row>
    <row r="3481" spans="1:8" x14ac:dyDescent="0.2">
      <c r="A3481" s="5">
        <f t="shared" si="165"/>
        <v>3480</v>
      </c>
      <c r="B3481" s="5" t="str">
        <f>IF(A3481="","",VLOOKUP($A3481,超越经验表!$A:$B,2,))</f>
        <v>31.03万亿</v>
      </c>
      <c r="C3481" s="5">
        <f>IF(A3481="","",VLOOKUP($A3481,超越经验表!$A:$C,3,))</f>
        <v>31032000000000</v>
      </c>
      <c r="D3481" s="5">
        <f>IF(A3481="","",VLOOKUP($A3481,超越经验表!$A:$D,4,))</f>
        <v>2</v>
      </c>
      <c r="E3481" s="5" t="str">
        <f t="shared" si="163"/>
        <v>5.25万兆</v>
      </c>
      <c r="F3481" s="5">
        <f>IF(A3481="","",VLOOKUP($A3481,超越经验表!$A:$F,6,)-VLOOKUP($A$3-1,超越经验表!$A:$F,6,))</f>
        <v>5.2474089370387048E+16</v>
      </c>
      <c r="G3481" s="5">
        <f>IF(A3481="","",VLOOKUP($A3481,超越经验表!$A:$G,7,)-VLOOKUP($A$3-1,超越经验表!$A:$G,7,))</f>
        <v>5459</v>
      </c>
      <c r="H3481" s="5">
        <f t="shared" si="164"/>
        <v>3480</v>
      </c>
    </row>
    <row r="3482" spans="1:8" x14ac:dyDescent="0.2">
      <c r="A3482" s="11">
        <f t="shared" si="165"/>
        <v>3481</v>
      </c>
      <c r="B3482" s="6" t="str">
        <f>IF(A3482="","",VLOOKUP($A3482,超越经验表!$A:$B,2,))</f>
        <v>31.04万亿</v>
      </c>
      <c r="C3482" s="6">
        <f>IF(A3482="","",VLOOKUP($A3482,超越经验表!$A:$C,3,))</f>
        <v>31040000000000</v>
      </c>
      <c r="D3482" s="6">
        <f>IF(A3482="","",VLOOKUP($A3482,超越经验表!$A:$D,4,))</f>
        <v>2</v>
      </c>
      <c r="E3482" s="6" t="str">
        <f t="shared" si="163"/>
        <v>5.25万兆</v>
      </c>
      <c r="F3482" s="6">
        <f>IF(A3482="","",VLOOKUP($A3482,超越经验表!$A:$F,6,)-VLOOKUP($A$3-1,超越经验表!$A:$F,6,))</f>
        <v>5.2505121370387048E+16</v>
      </c>
      <c r="G3482" s="6">
        <f>IF(A3482="","",VLOOKUP($A3482,超越经验表!$A:$G,7,)-VLOOKUP($A$3-1,超越经验表!$A:$G,7,))</f>
        <v>5461</v>
      </c>
      <c r="H3482" s="6">
        <f t="shared" si="164"/>
        <v>3481</v>
      </c>
    </row>
    <row r="3483" spans="1:8" x14ac:dyDescent="0.2">
      <c r="A3483" s="5">
        <f t="shared" si="165"/>
        <v>3482</v>
      </c>
      <c r="B3483" s="5" t="str">
        <f>IF(A3483="","",VLOOKUP($A3483,超越经验表!$A:$B,2,))</f>
        <v>31.05万亿</v>
      </c>
      <c r="C3483" s="5">
        <f>IF(A3483="","",VLOOKUP($A3483,超越经验表!$A:$C,3,))</f>
        <v>31048000000000</v>
      </c>
      <c r="D3483" s="5">
        <f>IF(A3483="","",VLOOKUP($A3483,超越经验表!$A:$D,4,))</f>
        <v>2</v>
      </c>
      <c r="E3483" s="5" t="str">
        <f t="shared" si="163"/>
        <v>5.25万兆</v>
      </c>
      <c r="F3483" s="5">
        <f>IF(A3483="","",VLOOKUP($A3483,超越经验表!$A:$F,6,)-VLOOKUP($A$3-1,超越经验表!$A:$F,6,))</f>
        <v>5.2536161370387048E+16</v>
      </c>
      <c r="G3483" s="5">
        <f>IF(A3483="","",VLOOKUP($A3483,超越经验表!$A:$G,7,)-VLOOKUP($A$3-1,超越经验表!$A:$G,7,))</f>
        <v>5463</v>
      </c>
      <c r="H3483" s="5">
        <f t="shared" si="164"/>
        <v>3482</v>
      </c>
    </row>
    <row r="3484" spans="1:8" x14ac:dyDescent="0.2">
      <c r="A3484" s="11">
        <f t="shared" si="165"/>
        <v>3483</v>
      </c>
      <c r="B3484" s="6" t="str">
        <f>IF(A3484="","",VLOOKUP($A3484,超越经验表!$A:$B,2,))</f>
        <v>31.06万亿</v>
      </c>
      <c r="C3484" s="6">
        <f>IF(A3484="","",VLOOKUP($A3484,超越经验表!$A:$C,3,))</f>
        <v>31056000000000</v>
      </c>
      <c r="D3484" s="6">
        <f>IF(A3484="","",VLOOKUP($A3484,超越经验表!$A:$D,4,))</f>
        <v>2</v>
      </c>
      <c r="E3484" s="6" t="str">
        <f t="shared" si="163"/>
        <v>5.26万兆</v>
      </c>
      <c r="F3484" s="6">
        <f>IF(A3484="","",VLOOKUP($A3484,超越经验表!$A:$F,6,)-VLOOKUP($A$3-1,超越经验表!$A:$F,6,))</f>
        <v>5.2567209370387048E+16</v>
      </c>
      <c r="G3484" s="6">
        <f>IF(A3484="","",VLOOKUP($A3484,超越经验表!$A:$G,7,)-VLOOKUP($A$3-1,超越经验表!$A:$G,7,))</f>
        <v>5465</v>
      </c>
      <c r="H3484" s="6">
        <f t="shared" si="164"/>
        <v>3483</v>
      </c>
    </row>
    <row r="3485" spans="1:8" x14ac:dyDescent="0.2">
      <c r="A3485" s="5">
        <f t="shared" si="165"/>
        <v>3484</v>
      </c>
      <c r="B3485" s="5" t="str">
        <f>IF(A3485="","",VLOOKUP($A3485,超越经验表!$A:$B,2,))</f>
        <v>31.06万亿</v>
      </c>
      <c r="C3485" s="5">
        <f>IF(A3485="","",VLOOKUP($A3485,超越经验表!$A:$C,3,))</f>
        <v>31064000000000</v>
      </c>
      <c r="D3485" s="5">
        <f>IF(A3485="","",VLOOKUP($A3485,超越经验表!$A:$D,4,))</f>
        <v>2</v>
      </c>
      <c r="E3485" s="5" t="str">
        <f t="shared" si="163"/>
        <v>5.26万兆</v>
      </c>
      <c r="F3485" s="5">
        <f>IF(A3485="","",VLOOKUP($A3485,超越经验表!$A:$F,6,)-VLOOKUP($A$3-1,超越经验表!$A:$F,6,))</f>
        <v>5.2598265370387048E+16</v>
      </c>
      <c r="G3485" s="5">
        <f>IF(A3485="","",VLOOKUP($A3485,超越经验表!$A:$G,7,)-VLOOKUP($A$3-1,超越经验表!$A:$G,7,))</f>
        <v>5467</v>
      </c>
      <c r="H3485" s="5">
        <f t="shared" si="164"/>
        <v>3484</v>
      </c>
    </row>
    <row r="3486" spans="1:8" x14ac:dyDescent="0.2">
      <c r="A3486" s="11">
        <f t="shared" si="165"/>
        <v>3485</v>
      </c>
      <c r="B3486" s="6" t="str">
        <f>IF(A3486="","",VLOOKUP($A3486,超越经验表!$A:$B,2,))</f>
        <v>31.07万亿</v>
      </c>
      <c r="C3486" s="6">
        <f>IF(A3486="","",VLOOKUP($A3486,超越经验表!$A:$C,3,))</f>
        <v>31072000000000</v>
      </c>
      <c r="D3486" s="6">
        <f>IF(A3486="","",VLOOKUP($A3486,超越经验表!$A:$D,4,))</f>
        <v>2</v>
      </c>
      <c r="E3486" s="6" t="str">
        <f t="shared" si="163"/>
        <v>5.26万兆</v>
      </c>
      <c r="F3486" s="6">
        <f>IF(A3486="","",VLOOKUP($A3486,超越经验表!$A:$F,6,)-VLOOKUP($A$3-1,超越经验表!$A:$F,6,))</f>
        <v>5.2629329370387048E+16</v>
      </c>
      <c r="G3486" s="6">
        <f>IF(A3486="","",VLOOKUP($A3486,超越经验表!$A:$G,7,)-VLOOKUP($A$3-1,超越经验表!$A:$G,7,))</f>
        <v>5469</v>
      </c>
      <c r="H3486" s="6">
        <f t="shared" si="164"/>
        <v>3485</v>
      </c>
    </row>
    <row r="3487" spans="1:8" x14ac:dyDescent="0.2">
      <c r="A3487" s="5">
        <f t="shared" si="165"/>
        <v>3486</v>
      </c>
      <c r="B3487" s="5" t="str">
        <f>IF(A3487="","",VLOOKUP($A3487,超越经验表!$A:$B,2,))</f>
        <v>31.08万亿</v>
      </c>
      <c r="C3487" s="5">
        <f>IF(A3487="","",VLOOKUP($A3487,超越经验表!$A:$C,3,))</f>
        <v>31080000000000</v>
      </c>
      <c r="D3487" s="5">
        <f>IF(A3487="","",VLOOKUP($A3487,超越经验表!$A:$D,4,))</f>
        <v>2</v>
      </c>
      <c r="E3487" s="5" t="str">
        <f t="shared" si="163"/>
        <v>5.27万兆</v>
      </c>
      <c r="F3487" s="5">
        <f>IF(A3487="","",VLOOKUP($A3487,超越经验表!$A:$F,6,)-VLOOKUP($A$3-1,超越经验表!$A:$F,6,))</f>
        <v>5.2660401370387048E+16</v>
      </c>
      <c r="G3487" s="5">
        <f>IF(A3487="","",VLOOKUP($A3487,超越经验表!$A:$G,7,)-VLOOKUP($A$3-1,超越经验表!$A:$G,7,))</f>
        <v>5471</v>
      </c>
      <c r="H3487" s="5">
        <f t="shared" si="164"/>
        <v>3486</v>
      </c>
    </row>
    <row r="3488" spans="1:8" x14ac:dyDescent="0.2">
      <c r="A3488" s="11">
        <f t="shared" si="165"/>
        <v>3487</v>
      </c>
      <c r="B3488" s="6" t="str">
        <f>IF(A3488="","",VLOOKUP($A3488,超越经验表!$A:$B,2,))</f>
        <v>31.09万亿</v>
      </c>
      <c r="C3488" s="6">
        <f>IF(A3488="","",VLOOKUP($A3488,超越经验表!$A:$C,3,))</f>
        <v>31088000000000</v>
      </c>
      <c r="D3488" s="6">
        <f>IF(A3488="","",VLOOKUP($A3488,超越经验表!$A:$D,4,))</f>
        <v>2</v>
      </c>
      <c r="E3488" s="6" t="str">
        <f t="shared" si="163"/>
        <v>5.27万兆</v>
      </c>
      <c r="F3488" s="6">
        <f>IF(A3488="","",VLOOKUP($A3488,超越经验表!$A:$F,6,)-VLOOKUP($A$3-1,超越经验表!$A:$F,6,))</f>
        <v>5.2691481370387048E+16</v>
      </c>
      <c r="G3488" s="6">
        <f>IF(A3488="","",VLOOKUP($A3488,超越经验表!$A:$G,7,)-VLOOKUP($A$3-1,超越经验表!$A:$G,7,))</f>
        <v>5473</v>
      </c>
      <c r="H3488" s="6">
        <f t="shared" si="164"/>
        <v>3487</v>
      </c>
    </row>
    <row r="3489" spans="1:8" x14ac:dyDescent="0.2">
      <c r="A3489" s="5">
        <f t="shared" si="165"/>
        <v>3488</v>
      </c>
      <c r="B3489" s="5" t="str">
        <f>IF(A3489="","",VLOOKUP($A3489,超越经验表!$A:$B,2,))</f>
        <v>31.1万亿</v>
      </c>
      <c r="C3489" s="5">
        <f>IF(A3489="","",VLOOKUP($A3489,超越经验表!$A:$C,3,))</f>
        <v>31096000000000</v>
      </c>
      <c r="D3489" s="5">
        <f>IF(A3489="","",VLOOKUP($A3489,超越经验表!$A:$D,4,))</f>
        <v>2</v>
      </c>
      <c r="E3489" s="5" t="str">
        <f t="shared" si="163"/>
        <v>5.27万兆</v>
      </c>
      <c r="F3489" s="5">
        <f>IF(A3489="","",VLOOKUP($A3489,超越经验表!$A:$F,6,)-VLOOKUP($A$3-1,超越经验表!$A:$F,6,))</f>
        <v>5.2722569370387048E+16</v>
      </c>
      <c r="G3489" s="5">
        <f>IF(A3489="","",VLOOKUP($A3489,超越经验表!$A:$G,7,)-VLOOKUP($A$3-1,超越经验表!$A:$G,7,))</f>
        <v>5475</v>
      </c>
      <c r="H3489" s="5">
        <f t="shared" si="164"/>
        <v>3488</v>
      </c>
    </row>
    <row r="3490" spans="1:8" x14ac:dyDescent="0.2">
      <c r="A3490" s="11">
        <f t="shared" si="165"/>
        <v>3489</v>
      </c>
      <c r="B3490" s="6" t="str">
        <f>IF(A3490="","",VLOOKUP($A3490,超越经验表!$A:$B,2,))</f>
        <v>31.1万亿</v>
      </c>
      <c r="C3490" s="6">
        <f>IF(A3490="","",VLOOKUP($A3490,超越经验表!$A:$C,3,))</f>
        <v>31104000000000</v>
      </c>
      <c r="D3490" s="6">
        <f>IF(A3490="","",VLOOKUP($A3490,超越经验表!$A:$D,4,))</f>
        <v>2</v>
      </c>
      <c r="E3490" s="6" t="str">
        <f t="shared" si="163"/>
        <v>5.28万兆</v>
      </c>
      <c r="F3490" s="6">
        <f>IF(A3490="","",VLOOKUP($A3490,超越经验表!$A:$F,6,)-VLOOKUP($A$3-1,超越经验表!$A:$F,6,))</f>
        <v>5.2753665370387048E+16</v>
      </c>
      <c r="G3490" s="6">
        <f>IF(A3490="","",VLOOKUP($A3490,超越经验表!$A:$G,7,)-VLOOKUP($A$3-1,超越经验表!$A:$G,7,))</f>
        <v>5477</v>
      </c>
      <c r="H3490" s="6">
        <f t="shared" si="164"/>
        <v>3489</v>
      </c>
    </row>
    <row r="3491" spans="1:8" x14ac:dyDescent="0.2">
      <c r="A3491" s="5">
        <f t="shared" si="165"/>
        <v>3490</v>
      </c>
      <c r="B3491" s="5" t="str">
        <f>IF(A3491="","",VLOOKUP($A3491,超越经验表!$A:$B,2,))</f>
        <v>31.11万亿</v>
      </c>
      <c r="C3491" s="5">
        <f>IF(A3491="","",VLOOKUP($A3491,超越经验表!$A:$C,3,))</f>
        <v>31112000000000</v>
      </c>
      <c r="D3491" s="5">
        <f>IF(A3491="","",VLOOKUP($A3491,超越经验表!$A:$D,4,))</f>
        <v>2</v>
      </c>
      <c r="E3491" s="5" t="str">
        <f t="shared" si="163"/>
        <v>5.28万兆</v>
      </c>
      <c r="F3491" s="5">
        <f>IF(A3491="","",VLOOKUP($A3491,超越经验表!$A:$F,6,)-VLOOKUP($A$3-1,超越经验表!$A:$F,6,))</f>
        <v>5.2784769370387048E+16</v>
      </c>
      <c r="G3491" s="5">
        <f>IF(A3491="","",VLOOKUP($A3491,超越经验表!$A:$G,7,)-VLOOKUP($A$3-1,超越经验表!$A:$G,7,))</f>
        <v>5479</v>
      </c>
      <c r="H3491" s="5">
        <f t="shared" si="164"/>
        <v>3490</v>
      </c>
    </row>
    <row r="3492" spans="1:8" x14ac:dyDescent="0.2">
      <c r="A3492" s="11">
        <f t="shared" si="165"/>
        <v>3491</v>
      </c>
      <c r="B3492" s="6" t="str">
        <f>IF(A3492="","",VLOOKUP($A3492,超越经验表!$A:$B,2,))</f>
        <v>31.12万亿</v>
      </c>
      <c r="C3492" s="6">
        <f>IF(A3492="","",VLOOKUP($A3492,超越经验表!$A:$C,3,))</f>
        <v>31120000000000</v>
      </c>
      <c r="D3492" s="6">
        <f>IF(A3492="","",VLOOKUP($A3492,超越经验表!$A:$D,4,))</f>
        <v>2</v>
      </c>
      <c r="E3492" s="6" t="str">
        <f t="shared" si="163"/>
        <v>5.28万兆</v>
      </c>
      <c r="F3492" s="6">
        <f>IF(A3492="","",VLOOKUP($A3492,超越经验表!$A:$F,6,)-VLOOKUP($A$3-1,超越经验表!$A:$F,6,))</f>
        <v>5.2815881370387048E+16</v>
      </c>
      <c r="G3492" s="6">
        <f>IF(A3492="","",VLOOKUP($A3492,超越经验表!$A:$G,7,)-VLOOKUP($A$3-1,超越经验表!$A:$G,7,))</f>
        <v>5481</v>
      </c>
      <c r="H3492" s="6">
        <f t="shared" si="164"/>
        <v>3491</v>
      </c>
    </row>
    <row r="3493" spans="1:8" x14ac:dyDescent="0.2">
      <c r="A3493" s="5">
        <f t="shared" si="165"/>
        <v>3492</v>
      </c>
      <c r="B3493" s="5" t="str">
        <f>IF(A3493="","",VLOOKUP($A3493,超越经验表!$A:$B,2,))</f>
        <v>31.13万亿</v>
      </c>
      <c r="C3493" s="5">
        <f>IF(A3493="","",VLOOKUP($A3493,超越经验表!$A:$C,3,))</f>
        <v>31128000000000</v>
      </c>
      <c r="D3493" s="5">
        <f>IF(A3493="","",VLOOKUP($A3493,超越经验表!$A:$D,4,))</f>
        <v>2</v>
      </c>
      <c r="E3493" s="5" t="str">
        <f t="shared" si="163"/>
        <v>5.28万兆</v>
      </c>
      <c r="F3493" s="5">
        <f>IF(A3493="","",VLOOKUP($A3493,超越经验表!$A:$F,6,)-VLOOKUP($A$3-1,超越经验表!$A:$F,6,))</f>
        <v>5.2847001370387048E+16</v>
      </c>
      <c r="G3493" s="5">
        <f>IF(A3493="","",VLOOKUP($A3493,超越经验表!$A:$G,7,)-VLOOKUP($A$3-1,超越经验表!$A:$G,7,))</f>
        <v>5483</v>
      </c>
      <c r="H3493" s="5">
        <f t="shared" si="164"/>
        <v>3492</v>
      </c>
    </row>
    <row r="3494" spans="1:8" x14ac:dyDescent="0.2">
      <c r="A3494" s="11">
        <f t="shared" si="165"/>
        <v>3493</v>
      </c>
      <c r="B3494" s="6" t="str">
        <f>IF(A3494="","",VLOOKUP($A3494,超越经验表!$A:$B,2,))</f>
        <v>31.14万亿</v>
      </c>
      <c r="C3494" s="6">
        <f>IF(A3494="","",VLOOKUP($A3494,超越经验表!$A:$C,3,))</f>
        <v>31136000000000</v>
      </c>
      <c r="D3494" s="6">
        <f>IF(A3494="","",VLOOKUP($A3494,超越经验表!$A:$D,4,))</f>
        <v>2</v>
      </c>
      <c r="E3494" s="6" t="str">
        <f t="shared" si="163"/>
        <v>5.29万兆</v>
      </c>
      <c r="F3494" s="6">
        <f>IF(A3494="","",VLOOKUP($A3494,超越经验表!$A:$F,6,)-VLOOKUP($A$3-1,超越经验表!$A:$F,6,))</f>
        <v>5.2878129370387048E+16</v>
      </c>
      <c r="G3494" s="6">
        <f>IF(A3494="","",VLOOKUP($A3494,超越经验表!$A:$G,7,)-VLOOKUP($A$3-1,超越经验表!$A:$G,7,))</f>
        <v>5485</v>
      </c>
      <c r="H3494" s="6">
        <f t="shared" si="164"/>
        <v>3493</v>
      </c>
    </row>
    <row r="3495" spans="1:8" x14ac:dyDescent="0.2">
      <c r="A3495" s="5">
        <f t="shared" si="165"/>
        <v>3494</v>
      </c>
      <c r="B3495" s="5" t="str">
        <f>IF(A3495="","",VLOOKUP($A3495,超越经验表!$A:$B,2,))</f>
        <v>31.14万亿</v>
      </c>
      <c r="C3495" s="5">
        <f>IF(A3495="","",VLOOKUP($A3495,超越经验表!$A:$C,3,))</f>
        <v>31144000000000</v>
      </c>
      <c r="D3495" s="5">
        <f>IF(A3495="","",VLOOKUP($A3495,超越经验表!$A:$D,4,))</f>
        <v>2</v>
      </c>
      <c r="E3495" s="5" t="str">
        <f t="shared" si="163"/>
        <v>5.29万兆</v>
      </c>
      <c r="F3495" s="5">
        <f>IF(A3495="","",VLOOKUP($A3495,超越经验表!$A:$F,6,)-VLOOKUP($A$3-1,超越经验表!$A:$F,6,))</f>
        <v>5.2909265370387048E+16</v>
      </c>
      <c r="G3495" s="5">
        <f>IF(A3495="","",VLOOKUP($A3495,超越经验表!$A:$G,7,)-VLOOKUP($A$3-1,超越经验表!$A:$G,7,))</f>
        <v>5487</v>
      </c>
      <c r="H3495" s="5">
        <f t="shared" si="164"/>
        <v>3494</v>
      </c>
    </row>
    <row r="3496" spans="1:8" x14ac:dyDescent="0.2">
      <c r="A3496" s="11">
        <f t="shared" si="165"/>
        <v>3495</v>
      </c>
      <c r="B3496" s="6" t="str">
        <f>IF(A3496="","",VLOOKUP($A3496,超越经验表!$A:$B,2,))</f>
        <v>31.15万亿</v>
      </c>
      <c r="C3496" s="6">
        <f>IF(A3496="","",VLOOKUP($A3496,超越经验表!$A:$C,3,))</f>
        <v>31152000000000</v>
      </c>
      <c r="D3496" s="6">
        <f>IF(A3496="","",VLOOKUP($A3496,超越经验表!$A:$D,4,))</f>
        <v>2</v>
      </c>
      <c r="E3496" s="6" t="str">
        <f t="shared" si="163"/>
        <v>5.29万兆</v>
      </c>
      <c r="F3496" s="6">
        <f>IF(A3496="","",VLOOKUP($A3496,超越经验表!$A:$F,6,)-VLOOKUP($A$3-1,超越经验表!$A:$F,6,))</f>
        <v>5.2940409370387048E+16</v>
      </c>
      <c r="G3496" s="6">
        <f>IF(A3496="","",VLOOKUP($A3496,超越经验表!$A:$G,7,)-VLOOKUP($A$3-1,超越经验表!$A:$G,7,))</f>
        <v>5489</v>
      </c>
      <c r="H3496" s="6">
        <f t="shared" si="164"/>
        <v>3495</v>
      </c>
    </row>
    <row r="3497" spans="1:8" x14ac:dyDescent="0.2">
      <c r="A3497" s="5">
        <f t="shared" si="165"/>
        <v>3496</v>
      </c>
      <c r="B3497" s="5" t="str">
        <f>IF(A3497="","",VLOOKUP($A3497,超越经验表!$A:$B,2,))</f>
        <v>31.16万亿</v>
      </c>
      <c r="C3497" s="5">
        <f>IF(A3497="","",VLOOKUP($A3497,超越经验表!$A:$C,3,))</f>
        <v>31160000000000</v>
      </c>
      <c r="D3497" s="5">
        <f>IF(A3497="","",VLOOKUP($A3497,超越经验表!$A:$D,4,))</f>
        <v>2</v>
      </c>
      <c r="E3497" s="5" t="str">
        <f t="shared" si="163"/>
        <v>5.3万兆</v>
      </c>
      <c r="F3497" s="5">
        <f>IF(A3497="","",VLOOKUP($A3497,超越经验表!$A:$F,6,)-VLOOKUP($A$3-1,超越经验表!$A:$F,6,))</f>
        <v>5.2971561370387048E+16</v>
      </c>
      <c r="G3497" s="5">
        <f>IF(A3497="","",VLOOKUP($A3497,超越经验表!$A:$G,7,)-VLOOKUP($A$3-1,超越经验表!$A:$G,7,))</f>
        <v>5491</v>
      </c>
      <c r="H3497" s="5">
        <f t="shared" si="164"/>
        <v>3496</v>
      </c>
    </row>
    <row r="3498" spans="1:8" x14ac:dyDescent="0.2">
      <c r="A3498" s="11">
        <f t="shared" si="165"/>
        <v>3497</v>
      </c>
      <c r="B3498" s="6" t="str">
        <f>IF(A3498="","",VLOOKUP($A3498,超越经验表!$A:$B,2,))</f>
        <v>31.17万亿</v>
      </c>
      <c r="C3498" s="6">
        <f>IF(A3498="","",VLOOKUP($A3498,超越经验表!$A:$C,3,))</f>
        <v>31168000000000</v>
      </c>
      <c r="D3498" s="6">
        <f>IF(A3498="","",VLOOKUP($A3498,超越经验表!$A:$D,4,))</f>
        <v>2</v>
      </c>
      <c r="E3498" s="6" t="str">
        <f t="shared" si="163"/>
        <v>5.3万兆</v>
      </c>
      <c r="F3498" s="6">
        <f>IF(A3498="","",VLOOKUP($A3498,超越经验表!$A:$F,6,)-VLOOKUP($A$3-1,超越经验表!$A:$F,6,))</f>
        <v>5.3002721370387048E+16</v>
      </c>
      <c r="G3498" s="6">
        <f>IF(A3498="","",VLOOKUP($A3498,超越经验表!$A:$G,7,)-VLOOKUP($A$3-1,超越经验表!$A:$G,7,))</f>
        <v>5493</v>
      </c>
      <c r="H3498" s="6">
        <f t="shared" si="164"/>
        <v>3497</v>
      </c>
    </row>
    <row r="3499" spans="1:8" x14ac:dyDescent="0.2">
      <c r="A3499" s="5">
        <f t="shared" si="165"/>
        <v>3498</v>
      </c>
      <c r="B3499" s="5" t="str">
        <f>IF(A3499="","",VLOOKUP($A3499,超越经验表!$A:$B,2,))</f>
        <v>31.18万亿</v>
      </c>
      <c r="C3499" s="5">
        <f>IF(A3499="","",VLOOKUP($A3499,超越经验表!$A:$C,3,))</f>
        <v>31176000000000</v>
      </c>
      <c r="D3499" s="5">
        <f>IF(A3499="","",VLOOKUP($A3499,超越经验表!$A:$D,4,))</f>
        <v>2</v>
      </c>
      <c r="E3499" s="5" t="str">
        <f t="shared" si="163"/>
        <v>5.3万兆</v>
      </c>
      <c r="F3499" s="5">
        <f>IF(A3499="","",VLOOKUP($A3499,超越经验表!$A:$F,6,)-VLOOKUP($A$3-1,超越经验表!$A:$F,6,))</f>
        <v>5.3033889370387048E+16</v>
      </c>
      <c r="G3499" s="5">
        <f>IF(A3499="","",VLOOKUP($A3499,超越经验表!$A:$G,7,)-VLOOKUP($A$3-1,超越经验表!$A:$G,7,))</f>
        <v>5495</v>
      </c>
      <c r="H3499" s="5">
        <f t="shared" si="164"/>
        <v>3498</v>
      </c>
    </row>
    <row r="3500" spans="1:8" x14ac:dyDescent="0.2">
      <c r="A3500" s="11">
        <f t="shared" si="165"/>
        <v>3499</v>
      </c>
      <c r="B3500" s="6" t="str">
        <f>IF(A3500="","",VLOOKUP($A3500,超越经验表!$A:$B,2,))</f>
        <v>31.18万亿</v>
      </c>
      <c r="C3500" s="6">
        <f>IF(A3500="","",VLOOKUP($A3500,超越经验表!$A:$C,3,))</f>
        <v>31184000000000</v>
      </c>
      <c r="D3500" s="6">
        <f>IF(A3500="","",VLOOKUP($A3500,超越经验表!$A:$D,4,))</f>
        <v>2</v>
      </c>
      <c r="E3500" s="6" t="str">
        <f t="shared" si="163"/>
        <v>5.31万兆</v>
      </c>
      <c r="F3500" s="6">
        <f>IF(A3500="","",VLOOKUP($A3500,超越经验表!$A:$F,6,)-VLOOKUP($A$3-1,超越经验表!$A:$F,6,))</f>
        <v>5.3065065370387048E+16</v>
      </c>
      <c r="G3500" s="6">
        <f>IF(A3500="","",VLOOKUP($A3500,超越经验表!$A:$G,7,)-VLOOKUP($A$3-1,超越经验表!$A:$G,7,))</f>
        <v>5497</v>
      </c>
      <c r="H3500" s="6">
        <f t="shared" si="164"/>
        <v>3499</v>
      </c>
    </row>
    <row r="3501" spans="1:8" x14ac:dyDescent="0.2">
      <c r="A3501" s="5">
        <f t="shared" si="165"/>
        <v>3500</v>
      </c>
      <c r="B3501" s="5" t="str">
        <f>IF(A3501="","",VLOOKUP($A3501,超越经验表!$A:$B,2,))</f>
        <v>31.19万亿</v>
      </c>
      <c r="C3501" s="5">
        <f>IF(A3501="","",VLOOKUP($A3501,超越经验表!$A:$C,3,))</f>
        <v>31192000000000</v>
      </c>
      <c r="D3501" s="5">
        <f>IF(A3501="","",VLOOKUP($A3501,超越经验表!$A:$D,4,))</f>
        <v>2</v>
      </c>
      <c r="E3501" s="5" t="str">
        <f t="shared" si="163"/>
        <v>5.31万兆</v>
      </c>
      <c r="F3501" s="5">
        <f>IF(A3501="","",VLOOKUP($A3501,超越经验表!$A:$F,6,)-VLOOKUP($A$3-1,超越经验表!$A:$F,6,))</f>
        <v>5.3096249370387048E+16</v>
      </c>
      <c r="G3501" s="5">
        <f>IF(A3501="","",VLOOKUP($A3501,超越经验表!$A:$G,7,)-VLOOKUP($A$3-1,超越经验表!$A:$G,7,))</f>
        <v>5499</v>
      </c>
      <c r="H3501" s="5">
        <f t="shared" si="164"/>
        <v>3500</v>
      </c>
    </row>
    <row r="3502" spans="1:8" x14ac:dyDescent="0.2">
      <c r="A3502" s="11">
        <f t="shared" si="165"/>
        <v>3501</v>
      </c>
      <c r="B3502" s="6" t="str">
        <f>IF(A3502="","",VLOOKUP($A3502,超越经验表!$A:$B,2,))</f>
        <v>31.2万亿</v>
      </c>
      <c r="C3502" s="6">
        <f>IF(A3502="","",VLOOKUP($A3502,超越经验表!$A:$C,3,))</f>
        <v>31200000000000</v>
      </c>
      <c r="D3502" s="6">
        <f>IF(A3502="","",VLOOKUP($A3502,超越经验表!$A:$D,4,))</f>
        <v>2</v>
      </c>
      <c r="E3502" s="6" t="str">
        <f t="shared" si="163"/>
        <v>5.31万兆</v>
      </c>
      <c r="F3502" s="6">
        <f>IF(A3502="","",VLOOKUP($A3502,超越经验表!$A:$F,6,)-VLOOKUP($A$3-1,超越经验表!$A:$F,6,))</f>
        <v>5.3127441370387048E+16</v>
      </c>
      <c r="G3502" s="6">
        <f>IF(A3502="","",VLOOKUP($A3502,超越经验表!$A:$G,7,)-VLOOKUP($A$3-1,超越经验表!$A:$G,7,))</f>
        <v>5501</v>
      </c>
      <c r="H3502" s="6">
        <f t="shared" si="164"/>
        <v>3501</v>
      </c>
    </row>
    <row r="3503" spans="1:8" x14ac:dyDescent="0.2">
      <c r="A3503" s="5">
        <f t="shared" si="165"/>
        <v>3502</v>
      </c>
      <c r="B3503" s="5" t="str">
        <f>IF(A3503="","",VLOOKUP($A3503,超越经验表!$A:$B,2,))</f>
        <v>31.21万亿</v>
      </c>
      <c r="C3503" s="5">
        <f>IF(A3503="","",VLOOKUP($A3503,超越经验表!$A:$C,3,))</f>
        <v>31208000000000</v>
      </c>
      <c r="D3503" s="5">
        <f>IF(A3503="","",VLOOKUP($A3503,超越经验表!$A:$D,4,))</f>
        <v>2</v>
      </c>
      <c r="E3503" s="5" t="str">
        <f t="shared" si="163"/>
        <v>5.32万兆</v>
      </c>
      <c r="F3503" s="5">
        <f>IF(A3503="","",VLOOKUP($A3503,超越经验表!$A:$F,6,)-VLOOKUP($A$3-1,超越经验表!$A:$F,6,))</f>
        <v>5.3158641370387048E+16</v>
      </c>
      <c r="G3503" s="5">
        <f>IF(A3503="","",VLOOKUP($A3503,超越经验表!$A:$G,7,)-VLOOKUP($A$3-1,超越经验表!$A:$G,7,))</f>
        <v>5503</v>
      </c>
      <c r="H3503" s="5">
        <f t="shared" si="164"/>
        <v>3502</v>
      </c>
    </row>
    <row r="3504" spans="1:8" x14ac:dyDescent="0.2">
      <c r="A3504" s="11">
        <f t="shared" si="165"/>
        <v>3503</v>
      </c>
      <c r="B3504" s="6" t="str">
        <f>IF(A3504="","",VLOOKUP($A3504,超越经验表!$A:$B,2,))</f>
        <v>31.22万亿</v>
      </c>
      <c r="C3504" s="6">
        <f>IF(A3504="","",VLOOKUP($A3504,超越经验表!$A:$C,3,))</f>
        <v>31216000000000</v>
      </c>
      <c r="D3504" s="6">
        <f>IF(A3504="","",VLOOKUP($A3504,超越经验表!$A:$D,4,))</f>
        <v>2</v>
      </c>
      <c r="E3504" s="6" t="str">
        <f t="shared" si="163"/>
        <v>5.32万兆</v>
      </c>
      <c r="F3504" s="6">
        <f>IF(A3504="","",VLOOKUP($A3504,超越经验表!$A:$F,6,)-VLOOKUP($A$3-1,超越经验表!$A:$F,6,))</f>
        <v>5.3189849370387048E+16</v>
      </c>
      <c r="G3504" s="6">
        <f>IF(A3504="","",VLOOKUP($A3504,超越经验表!$A:$G,7,)-VLOOKUP($A$3-1,超越经验表!$A:$G,7,))</f>
        <v>5505</v>
      </c>
      <c r="H3504" s="6">
        <f t="shared" si="164"/>
        <v>3503</v>
      </c>
    </row>
    <row r="3505" spans="1:8" x14ac:dyDescent="0.2">
      <c r="A3505" s="5">
        <f t="shared" si="165"/>
        <v>3504</v>
      </c>
      <c r="B3505" s="5" t="str">
        <f>IF(A3505="","",VLOOKUP($A3505,超越经验表!$A:$B,2,))</f>
        <v>31.22万亿</v>
      </c>
      <c r="C3505" s="5">
        <f>IF(A3505="","",VLOOKUP($A3505,超越经验表!$A:$C,3,))</f>
        <v>31224000000000</v>
      </c>
      <c r="D3505" s="5">
        <f>IF(A3505="","",VLOOKUP($A3505,超越经验表!$A:$D,4,))</f>
        <v>2</v>
      </c>
      <c r="E3505" s="5" t="str">
        <f t="shared" si="163"/>
        <v>5.32万兆</v>
      </c>
      <c r="F3505" s="5">
        <f>IF(A3505="","",VLOOKUP($A3505,超越经验表!$A:$F,6,)-VLOOKUP($A$3-1,超越经验表!$A:$F,6,))</f>
        <v>5.3221065370387048E+16</v>
      </c>
      <c r="G3505" s="5">
        <f>IF(A3505="","",VLOOKUP($A3505,超越经验表!$A:$G,7,)-VLOOKUP($A$3-1,超越经验表!$A:$G,7,))</f>
        <v>5507</v>
      </c>
      <c r="H3505" s="5">
        <f t="shared" si="164"/>
        <v>3504</v>
      </c>
    </row>
    <row r="3506" spans="1:8" x14ac:dyDescent="0.2">
      <c r="A3506" s="11">
        <f t="shared" si="165"/>
        <v>3505</v>
      </c>
      <c r="B3506" s="6" t="str">
        <f>IF(A3506="","",VLOOKUP($A3506,超越经验表!$A:$B,2,))</f>
        <v>31.23万亿</v>
      </c>
      <c r="C3506" s="6">
        <f>IF(A3506="","",VLOOKUP($A3506,超越经验表!$A:$C,3,))</f>
        <v>31232000000000</v>
      </c>
      <c r="D3506" s="6">
        <f>IF(A3506="","",VLOOKUP($A3506,超越经验表!$A:$D,4,))</f>
        <v>2</v>
      </c>
      <c r="E3506" s="6" t="str">
        <f t="shared" si="163"/>
        <v>5.33万兆</v>
      </c>
      <c r="F3506" s="6">
        <f>IF(A3506="","",VLOOKUP($A3506,超越经验表!$A:$F,6,)-VLOOKUP($A$3-1,超越经验表!$A:$F,6,))</f>
        <v>5.3252289370387048E+16</v>
      </c>
      <c r="G3506" s="6">
        <f>IF(A3506="","",VLOOKUP($A3506,超越经验表!$A:$G,7,)-VLOOKUP($A$3-1,超越经验表!$A:$G,7,))</f>
        <v>5509</v>
      </c>
      <c r="H3506" s="6">
        <f t="shared" si="164"/>
        <v>3505</v>
      </c>
    </row>
    <row r="3507" spans="1:8" x14ac:dyDescent="0.2">
      <c r="A3507" s="5">
        <f t="shared" si="165"/>
        <v>3506</v>
      </c>
      <c r="B3507" s="5" t="str">
        <f>IF(A3507="","",VLOOKUP($A3507,超越经验表!$A:$B,2,))</f>
        <v>31.24万亿</v>
      </c>
      <c r="C3507" s="5">
        <f>IF(A3507="","",VLOOKUP($A3507,超越经验表!$A:$C,3,))</f>
        <v>31240000000000</v>
      </c>
      <c r="D3507" s="5">
        <f>IF(A3507="","",VLOOKUP($A3507,超越经验表!$A:$D,4,))</f>
        <v>2</v>
      </c>
      <c r="E3507" s="5" t="str">
        <f t="shared" si="163"/>
        <v>5.33万兆</v>
      </c>
      <c r="F3507" s="5">
        <f>IF(A3507="","",VLOOKUP($A3507,超越经验表!$A:$F,6,)-VLOOKUP($A$3-1,超越经验表!$A:$F,6,))</f>
        <v>5.3283521370387048E+16</v>
      </c>
      <c r="G3507" s="5">
        <f>IF(A3507="","",VLOOKUP($A3507,超越经验表!$A:$G,7,)-VLOOKUP($A$3-1,超越经验表!$A:$G,7,))</f>
        <v>5511</v>
      </c>
      <c r="H3507" s="5">
        <f t="shared" si="164"/>
        <v>3506</v>
      </c>
    </row>
    <row r="3508" spans="1:8" x14ac:dyDescent="0.2">
      <c r="A3508" s="11">
        <f t="shared" si="165"/>
        <v>3507</v>
      </c>
      <c r="B3508" s="6" t="str">
        <f>IF(A3508="","",VLOOKUP($A3508,超越经验表!$A:$B,2,))</f>
        <v>31.25万亿</v>
      </c>
      <c r="C3508" s="6">
        <f>IF(A3508="","",VLOOKUP($A3508,超越经验表!$A:$C,3,))</f>
        <v>31248000000000</v>
      </c>
      <c r="D3508" s="6">
        <f>IF(A3508="","",VLOOKUP($A3508,超越经验表!$A:$D,4,))</f>
        <v>2</v>
      </c>
      <c r="E3508" s="6" t="str">
        <f t="shared" si="163"/>
        <v>5.33万兆</v>
      </c>
      <c r="F3508" s="6">
        <f>IF(A3508="","",VLOOKUP($A3508,超越经验表!$A:$F,6,)-VLOOKUP($A$3-1,超越经验表!$A:$F,6,))</f>
        <v>5.3314761370387048E+16</v>
      </c>
      <c r="G3508" s="6">
        <f>IF(A3508="","",VLOOKUP($A3508,超越经验表!$A:$G,7,)-VLOOKUP($A$3-1,超越经验表!$A:$G,7,))</f>
        <v>5513</v>
      </c>
      <c r="H3508" s="6">
        <f t="shared" si="164"/>
        <v>3507</v>
      </c>
    </row>
    <row r="3509" spans="1:8" x14ac:dyDescent="0.2">
      <c r="A3509" s="5">
        <f t="shared" si="165"/>
        <v>3508</v>
      </c>
      <c r="B3509" s="5" t="str">
        <f>IF(A3509="","",VLOOKUP($A3509,超越经验表!$A:$B,2,))</f>
        <v>31.26万亿</v>
      </c>
      <c r="C3509" s="5">
        <f>IF(A3509="","",VLOOKUP($A3509,超越经验表!$A:$C,3,))</f>
        <v>31256000000000</v>
      </c>
      <c r="D3509" s="5">
        <f>IF(A3509="","",VLOOKUP($A3509,超越经验表!$A:$D,4,))</f>
        <v>2</v>
      </c>
      <c r="E3509" s="5" t="str">
        <f t="shared" si="163"/>
        <v>5.33万兆</v>
      </c>
      <c r="F3509" s="5">
        <f>IF(A3509="","",VLOOKUP($A3509,超越经验表!$A:$F,6,)-VLOOKUP($A$3-1,超越经验表!$A:$F,6,))</f>
        <v>5.3346009370387048E+16</v>
      </c>
      <c r="G3509" s="5">
        <f>IF(A3509="","",VLOOKUP($A3509,超越经验表!$A:$G,7,)-VLOOKUP($A$3-1,超越经验表!$A:$G,7,))</f>
        <v>5515</v>
      </c>
      <c r="H3509" s="5">
        <f t="shared" si="164"/>
        <v>3508</v>
      </c>
    </row>
    <row r="3510" spans="1:8" x14ac:dyDescent="0.2">
      <c r="A3510" s="11">
        <f t="shared" si="165"/>
        <v>3509</v>
      </c>
      <c r="B3510" s="6" t="str">
        <f>IF(A3510="","",VLOOKUP($A3510,超越经验表!$A:$B,2,))</f>
        <v>31.26万亿</v>
      </c>
      <c r="C3510" s="6">
        <f>IF(A3510="","",VLOOKUP($A3510,超越经验表!$A:$C,3,))</f>
        <v>31264000000000</v>
      </c>
      <c r="D3510" s="6">
        <f>IF(A3510="","",VLOOKUP($A3510,超越经验表!$A:$D,4,))</f>
        <v>2</v>
      </c>
      <c r="E3510" s="6" t="str">
        <f t="shared" si="163"/>
        <v>5.34万兆</v>
      </c>
      <c r="F3510" s="6">
        <f>IF(A3510="","",VLOOKUP($A3510,超越经验表!$A:$F,6,)-VLOOKUP($A$3-1,超越经验表!$A:$F,6,))</f>
        <v>5.3377265370387048E+16</v>
      </c>
      <c r="G3510" s="6">
        <f>IF(A3510="","",VLOOKUP($A3510,超越经验表!$A:$G,7,)-VLOOKUP($A$3-1,超越经验表!$A:$G,7,))</f>
        <v>5517</v>
      </c>
      <c r="H3510" s="6">
        <f t="shared" si="164"/>
        <v>3509</v>
      </c>
    </row>
    <row r="3511" spans="1:8" x14ac:dyDescent="0.2">
      <c r="A3511" s="5">
        <f t="shared" si="165"/>
        <v>3510</v>
      </c>
      <c r="B3511" s="5" t="str">
        <f>IF(A3511="","",VLOOKUP($A3511,超越经验表!$A:$B,2,))</f>
        <v>31.27万亿</v>
      </c>
      <c r="C3511" s="5">
        <f>IF(A3511="","",VLOOKUP($A3511,超越经验表!$A:$C,3,))</f>
        <v>31272000000000</v>
      </c>
      <c r="D3511" s="5">
        <f>IF(A3511="","",VLOOKUP($A3511,超越经验表!$A:$D,4,))</f>
        <v>2</v>
      </c>
      <c r="E3511" s="5" t="str">
        <f t="shared" si="163"/>
        <v>5.34万兆</v>
      </c>
      <c r="F3511" s="5">
        <f>IF(A3511="","",VLOOKUP($A3511,超越经验表!$A:$F,6,)-VLOOKUP($A$3-1,超越经验表!$A:$F,6,))</f>
        <v>5.3408529370387048E+16</v>
      </c>
      <c r="G3511" s="5">
        <f>IF(A3511="","",VLOOKUP($A3511,超越经验表!$A:$G,7,)-VLOOKUP($A$3-1,超越经验表!$A:$G,7,))</f>
        <v>5519</v>
      </c>
      <c r="H3511" s="5">
        <f t="shared" si="164"/>
        <v>3510</v>
      </c>
    </row>
    <row r="3512" spans="1:8" x14ac:dyDescent="0.2">
      <c r="A3512" s="11">
        <f t="shared" si="165"/>
        <v>3511</v>
      </c>
      <c r="B3512" s="6" t="str">
        <f>IF(A3512="","",VLOOKUP($A3512,超越经验表!$A:$B,2,))</f>
        <v>31.28万亿</v>
      </c>
      <c r="C3512" s="6">
        <f>IF(A3512="","",VLOOKUP($A3512,超越经验表!$A:$C,3,))</f>
        <v>31280000000000</v>
      </c>
      <c r="D3512" s="6">
        <f>IF(A3512="","",VLOOKUP($A3512,超越经验表!$A:$D,4,))</f>
        <v>2</v>
      </c>
      <c r="E3512" s="6" t="str">
        <f t="shared" si="163"/>
        <v>5.34万兆</v>
      </c>
      <c r="F3512" s="6">
        <f>IF(A3512="","",VLOOKUP($A3512,超越经验表!$A:$F,6,)-VLOOKUP($A$3-1,超越经验表!$A:$F,6,))</f>
        <v>5.3439801370387048E+16</v>
      </c>
      <c r="G3512" s="6">
        <f>IF(A3512="","",VLOOKUP($A3512,超越经验表!$A:$G,7,)-VLOOKUP($A$3-1,超越经验表!$A:$G,7,))</f>
        <v>5521</v>
      </c>
      <c r="H3512" s="6">
        <f t="shared" si="164"/>
        <v>3511</v>
      </c>
    </row>
    <row r="3513" spans="1:8" x14ac:dyDescent="0.2">
      <c r="A3513" s="5">
        <f t="shared" si="165"/>
        <v>3512</v>
      </c>
      <c r="B3513" s="5" t="str">
        <f>IF(A3513="","",VLOOKUP($A3513,超越经验表!$A:$B,2,))</f>
        <v>31.29万亿</v>
      </c>
      <c r="C3513" s="5">
        <f>IF(A3513="","",VLOOKUP($A3513,超越经验表!$A:$C,3,))</f>
        <v>31288000000000</v>
      </c>
      <c r="D3513" s="5">
        <f>IF(A3513="","",VLOOKUP($A3513,超越经验表!$A:$D,4,))</f>
        <v>2</v>
      </c>
      <c r="E3513" s="5" t="str">
        <f t="shared" si="163"/>
        <v>5.35万兆</v>
      </c>
      <c r="F3513" s="5">
        <f>IF(A3513="","",VLOOKUP($A3513,超越经验表!$A:$F,6,)-VLOOKUP($A$3-1,超越经验表!$A:$F,6,))</f>
        <v>5.3471081370387048E+16</v>
      </c>
      <c r="G3513" s="5">
        <f>IF(A3513="","",VLOOKUP($A3513,超越经验表!$A:$G,7,)-VLOOKUP($A$3-1,超越经验表!$A:$G,7,))</f>
        <v>5523</v>
      </c>
      <c r="H3513" s="5">
        <f t="shared" si="164"/>
        <v>3512</v>
      </c>
    </row>
    <row r="3514" spans="1:8" x14ac:dyDescent="0.2">
      <c r="A3514" s="11">
        <f t="shared" si="165"/>
        <v>3513</v>
      </c>
      <c r="B3514" s="6" t="str">
        <f>IF(A3514="","",VLOOKUP($A3514,超越经验表!$A:$B,2,))</f>
        <v>31.3万亿</v>
      </c>
      <c r="C3514" s="6">
        <f>IF(A3514="","",VLOOKUP($A3514,超越经验表!$A:$C,3,))</f>
        <v>31296000000000</v>
      </c>
      <c r="D3514" s="6">
        <f>IF(A3514="","",VLOOKUP($A3514,超越经验表!$A:$D,4,))</f>
        <v>2</v>
      </c>
      <c r="E3514" s="6" t="str">
        <f t="shared" si="163"/>
        <v>5.35万兆</v>
      </c>
      <c r="F3514" s="6">
        <f>IF(A3514="","",VLOOKUP($A3514,超越经验表!$A:$F,6,)-VLOOKUP($A$3-1,超越经验表!$A:$F,6,))</f>
        <v>5.3502369370387048E+16</v>
      </c>
      <c r="G3514" s="6">
        <f>IF(A3514="","",VLOOKUP($A3514,超越经验表!$A:$G,7,)-VLOOKUP($A$3-1,超越经验表!$A:$G,7,))</f>
        <v>5525</v>
      </c>
      <c r="H3514" s="6">
        <f t="shared" si="164"/>
        <v>3513</v>
      </c>
    </row>
    <row r="3515" spans="1:8" x14ac:dyDescent="0.2">
      <c r="A3515" s="5">
        <f t="shared" si="165"/>
        <v>3514</v>
      </c>
      <c r="B3515" s="5" t="str">
        <f>IF(A3515="","",VLOOKUP($A3515,超越经验表!$A:$B,2,))</f>
        <v>31.3万亿</v>
      </c>
      <c r="C3515" s="5">
        <f>IF(A3515="","",VLOOKUP($A3515,超越经验表!$A:$C,3,))</f>
        <v>31304000000000</v>
      </c>
      <c r="D3515" s="5">
        <f>IF(A3515="","",VLOOKUP($A3515,超越经验表!$A:$D,4,))</f>
        <v>2</v>
      </c>
      <c r="E3515" s="5" t="str">
        <f t="shared" si="163"/>
        <v>5.35万兆</v>
      </c>
      <c r="F3515" s="5">
        <f>IF(A3515="","",VLOOKUP($A3515,超越经验表!$A:$F,6,)-VLOOKUP($A$3-1,超越经验表!$A:$F,6,))</f>
        <v>5.3533665370387048E+16</v>
      </c>
      <c r="G3515" s="5">
        <f>IF(A3515="","",VLOOKUP($A3515,超越经验表!$A:$G,7,)-VLOOKUP($A$3-1,超越经验表!$A:$G,7,))</f>
        <v>5527</v>
      </c>
      <c r="H3515" s="5">
        <f t="shared" si="164"/>
        <v>3514</v>
      </c>
    </row>
    <row r="3516" spans="1:8" x14ac:dyDescent="0.2">
      <c r="A3516" s="11">
        <f t="shared" si="165"/>
        <v>3515</v>
      </c>
      <c r="B3516" s="6" t="str">
        <f>IF(A3516="","",VLOOKUP($A3516,超越经验表!$A:$B,2,))</f>
        <v>31.31万亿</v>
      </c>
      <c r="C3516" s="6">
        <f>IF(A3516="","",VLOOKUP($A3516,超越经验表!$A:$C,3,))</f>
        <v>31312000000000</v>
      </c>
      <c r="D3516" s="6">
        <f>IF(A3516="","",VLOOKUP($A3516,超越经验表!$A:$D,4,))</f>
        <v>2</v>
      </c>
      <c r="E3516" s="6" t="str">
        <f t="shared" si="163"/>
        <v>5.36万兆</v>
      </c>
      <c r="F3516" s="6">
        <f>IF(A3516="","",VLOOKUP($A3516,超越经验表!$A:$F,6,)-VLOOKUP($A$3-1,超越经验表!$A:$F,6,))</f>
        <v>5.3564969370387048E+16</v>
      </c>
      <c r="G3516" s="6">
        <f>IF(A3516="","",VLOOKUP($A3516,超越经验表!$A:$G,7,)-VLOOKUP($A$3-1,超越经验表!$A:$G,7,))</f>
        <v>5529</v>
      </c>
      <c r="H3516" s="6">
        <f t="shared" si="164"/>
        <v>3515</v>
      </c>
    </row>
    <row r="3517" spans="1:8" x14ac:dyDescent="0.2">
      <c r="A3517" s="5">
        <f t="shared" si="165"/>
        <v>3516</v>
      </c>
      <c r="B3517" s="5" t="str">
        <f>IF(A3517="","",VLOOKUP($A3517,超越经验表!$A:$B,2,))</f>
        <v>31.32万亿</v>
      </c>
      <c r="C3517" s="5">
        <f>IF(A3517="","",VLOOKUP($A3517,超越经验表!$A:$C,3,))</f>
        <v>31320000000000</v>
      </c>
      <c r="D3517" s="5">
        <f>IF(A3517="","",VLOOKUP($A3517,超越经验表!$A:$D,4,))</f>
        <v>2</v>
      </c>
      <c r="E3517" s="5" t="str">
        <f t="shared" si="163"/>
        <v>5.36万兆</v>
      </c>
      <c r="F3517" s="5">
        <f>IF(A3517="","",VLOOKUP($A3517,超越经验表!$A:$F,6,)-VLOOKUP($A$3-1,超越经验表!$A:$F,6,))</f>
        <v>5.3596281370387048E+16</v>
      </c>
      <c r="G3517" s="5">
        <f>IF(A3517="","",VLOOKUP($A3517,超越经验表!$A:$G,7,)-VLOOKUP($A$3-1,超越经验表!$A:$G,7,))</f>
        <v>5531</v>
      </c>
      <c r="H3517" s="5">
        <f t="shared" si="164"/>
        <v>3516</v>
      </c>
    </row>
    <row r="3518" spans="1:8" x14ac:dyDescent="0.2">
      <c r="A3518" s="11">
        <f t="shared" si="165"/>
        <v>3517</v>
      </c>
      <c r="B3518" s="6" t="str">
        <f>IF(A3518="","",VLOOKUP($A3518,超越经验表!$A:$B,2,))</f>
        <v>31.33万亿</v>
      </c>
      <c r="C3518" s="6">
        <f>IF(A3518="","",VLOOKUP($A3518,超越经验表!$A:$C,3,))</f>
        <v>31328000000000</v>
      </c>
      <c r="D3518" s="6">
        <f>IF(A3518="","",VLOOKUP($A3518,超越经验表!$A:$D,4,))</f>
        <v>2</v>
      </c>
      <c r="E3518" s="6" t="str">
        <f t="shared" si="163"/>
        <v>5.36万兆</v>
      </c>
      <c r="F3518" s="6">
        <f>IF(A3518="","",VLOOKUP($A3518,超越经验表!$A:$F,6,)-VLOOKUP($A$3-1,超越经验表!$A:$F,6,))</f>
        <v>5.3627601370387048E+16</v>
      </c>
      <c r="G3518" s="6">
        <f>IF(A3518="","",VLOOKUP($A3518,超越经验表!$A:$G,7,)-VLOOKUP($A$3-1,超越经验表!$A:$G,7,))</f>
        <v>5533</v>
      </c>
      <c r="H3518" s="6">
        <f t="shared" si="164"/>
        <v>3517</v>
      </c>
    </row>
    <row r="3519" spans="1:8" x14ac:dyDescent="0.2">
      <c r="A3519" s="5">
        <f t="shared" si="165"/>
        <v>3518</v>
      </c>
      <c r="B3519" s="5" t="str">
        <f>IF(A3519="","",VLOOKUP($A3519,超越经验表!$A:$B,2,))</f>
        <v>31.34万亿</v>
      </c>
      <c r="C3519" s="5">
        <f>IF(A3519="","",VLOOKUP($A3519,超越经验表!$A:$C,3,))</f>
        <v>31336000000000</v>
      </c>
      <c r="D3519" s="5">
        <f>IF(A3519="","",VLOOKUP($A3519,超越经验表!$A:$D,4,))</f>
        <v>2</v>
      </c>
      <c r="E3519" s="5" t="str">
        <f t="shared" si="163"/>
        <v>5.37万兆</v>
      </c>
      <c r="F3519" s="5">
        <f>IF(A3519="","",VLOOKUP($A3519,超越经验表!$A:$F,6,)-VLOOKUP($A$3-1,超越经验表!$A:$F,6,))</f>
        <v>5.3658929370387048E+16</v>
      </c>
      <c r="G3519" s="5">
        <f>IF(A3519="","",VLOOKUP($A3519,超越经验表!$A:$G,7,)-VLOOKUP($A$3-1,超越经验表!$A:$G,7,))</f>
        <v>5535</v>
      </c>
      <c r="H3519" s="5">
        <f t="shared" si="164"/>
        <v>3518</v>
      </c>
    </row>
    <row r="3520" spans="1:8" x14ac:dyDescent="0.2">
      <c r="A3520" s="11">
        <f t="shared" si="165"/>
        <v>3519</v>
      </c>
      <c r="B3520" s="6" t="str">
        <f>IF(A3520="","",VLOOKUP($A3520,超越经验表!$A:$B,2,))</f>
        <v>31.34万亿</v>
      </c>
      <c r="C3520" s="6">
        <f>IF(A3520="","",VLOOKUP($A3520,超越经验表!$A:$C,3,))</f>
        <v>31344000000000</v>
      </c>
      <c r="D3520" s="6">
        <f>IF(A3520="","",VLOOKUP($A3520,超越经验表!$A:$D,4,))</f>
        <v>2</v>
      </c>
      <c r="E3520" s="6" t="str">
        <f t="shared" si="163"/>
        <v>5.37万兆</v>
      </c>
      <c r="F3520" s="6">
        <f>IF(A3520="","",VLOOKUP($A3520,超越经验表!$A:$F,6,)-VLOOKUP($A$3-1,超越经验表!$A:$F,6,))</f>
        <v>5.3690265370387048E+16</v>
      </c>
      <c r="G3520" s="6">
        <f>IF(A3520="","",VLOOKUP($A3520,超越经验表!$A:$G,7,)-VLOOKUP($A$3-1,超越经验表!$A:$G,7,))</f>
        <v>5537</v>
      </c>
      <c r="H3520" s="6">
        <f t="shared" si="164"/>
        <v>3519</v>
      </c>
    </row>
    <row r="3521" spans="1:8" x14ac:dyDescent="0.2">
      <c r="A3521" s="5">
        <f t="shared" si="165"/>
        <v>3520</v>
      </c>
      <c r="B3521" s="5" t="str">
        <f>IF(A3521="","",VLOOKUP($A3521,超越经验表!$A:$B,2,))</f>
        <v>31.35万亿</v>
      </c>
      <c r="C3521" s="5">
        <f>IF(A3521="","",VLOOKUP($A3521,超越经验表!$A:$C,3,))</f>
        <v>31352000000000</v>
      </c>
      <c r="D3521" s="5">
        <f>IF(A3521="","",VLOOKUP($A3521,超越经验表!$A:$D,4,))</f>
        <v>2</v>
      </c>
      <c r="E3521" s="5" t="str">
        <f t="shared" si="163"/>
        <v>5.37万兆</v>
      </c>
      <c r="F3521" s="5">
        <f>IF(A3521="","",VLOOKUP($A3521,超越经验表!$A:$F,6,)-VLOOKUP($A$3-1,超越经验表!$A:$F,6,))</f>
        <v>5.3721609370387048E+16</v>
      </c>
      <c r="G3521" s="5">
        <f>IF(A3521="","",VLOOKUP($A3521,超越经验表!$A:$G,7,)-VLOOKUP($A$3-1,超越经验表!$A:$G,7,))</f>
        <v>5539</v>
      </c>
      <c r="H3521" s="5">
        <f t="shared" si="164"/>
        <v>3520</v>
      </c>
    </row>
    <row r="3522" spans="1:8" x14ac:dyDescent="0.2">
      <c r="A3522" s="11">
        <f t="shared" si="165"/>
        <v>3521</v>
      </c>
      <c r="B3522" s="6" t="str">
        <f>IF(A3522="","",VLOOKUP($A3522,超越经验表!$A:$B,2,))</f>
        <v>31.36万亿</v>
      </c>
      <c r="C3522" s="6">
        <f>IF(A3522="","",VLOOKUP($A3522,超越经验表!$A:$C,3,))</f>
        <v>31360000000000</v>
      </c>
      <c r="D3522" s="6">
        <f>IF(A3522="","",VLOOKUP($A3522,超越经验表!$A:$D,4,))</f>
        <v>2</v>
      </c>
      <c r="E3522" s="6" t="str">
        <f t="shared" si="163"/>
        <v>5.38万兆</v>
      </c>
      <c r="F3522" s="6">
        <f>IF(A3522="","",VLOOKUP($A3522,超越经验表!$A:$F,6,)-VLOOKUP($A$3-1,超越经验表!$A:$F,6,))</f>
        <v>5.3752961370387048E+16</v>
      </c>
      <c r="G3522" s="6">
        <f>IF(A3522="","",VLOOKUP($A3522,超越经验表!$A:$G,7,)-VLOOKUP($A$3-1,超越经验表!$A:$G,7,))</f>
        <v>5541</v>
      </c>
      <c r="H3522" s="6">
        <f t="shared" si="164"/>
        <v>3521</v>
      </c>
    </row>
    <row r="3523" spans="1:8" x14ac:dyDescent="0.2">
      <c r="A3523" s="5">
        <f t="shared" si="165"/>
        <v>3522</v>
      </c>
      <c r="B3523" s="5" t="str">
        <f>IF(A3523="","",VLOOKUP($A3523,超越经验表!$A:$B,2,))</f>
        <v>31.37万亿</v>
      </c>
      <c r="C3523" s="5">
        <f>IF(A3523="","",VLOOKUP($A3523,超越经验表!$A:$C,3,))</f>
        <v>31368000000000</v>
      </c>
      <c r="D3523" s="5">
        <f>IF(A3523="","",VLOOKUP($A3523,超越经验表!$A:$D,4,))</f>
        <v>2</v>
      </c>
      <c r="E3523" s="5" t="str">
        <f t="shared" si="163"/>
        <v>5.38万兆</v>
      </c>
      <c r="F3523" s="5">
        <f>IF(A3523="","",VLOOKUP($A3523,超越经验表!$A:$F,6,)-VLOOKUP($A$3-1,超越经验表!$A:$F,6,))</f>
        <v>5.3784321370387048E+16</v>
      </c>
      <c r="G3523" s="5">
        <f>IF(A3523="","",VLOOKUP($A3523,超越经验表!$A:$G,7,)-VLOOKUP($A$3-1,超越经验表!$A:$G,7,))</f>
        <v>5543</v>
      </c>
      <c r="H3523" s="5">
        <f t="shared" si="164"/>
        <v>3522</v>
      </c>
    </row>
    <row r="3524" spans="1:8" x14ac:dyDescent="0.2">
      <c r="A3524" s="11">
        <f t="shared" si="165"/>
        <v>3523</v>
      </c>
      <c r="B3524" s="6" t="str">
        <f>IF(A3524="","",VLOOKUP($A3524,超越经验表!$A:$B,2,))</f>
        <v>31.38万亿</v>
      </c>
      <c r="C3524" s="6">
        <f>IF(A3524="","",VLOOKUP($A3524,超越经验表!$A:$C,3,))</f>
        <v>31376000000000</v>
      </c>
      <c r="D3524" s="6">
        <f>IF(A3524="","",VLOOKUP($A3524,超越经验表!$A:$D,4,))</f>
        <v>2</v>
      </c>
      <c r="E3524" s="6" t="str">
        <f t="shared" si="163"/>
        <v>5.38万兆</v>
      </c>
      <c r="F3524" s="6">
        <f>IF(A3524="","",VLOOKUP($A3524,超越经验表!$A:$F,6,)-VLOOKUP($A$3-1,超越经验表!$A:$F,6,))</f>
        <v>5.3815689370387048E+16</v>
      </c>
      <c r="G3524" s="6">
        <f>IF(A3524="","",VLOOKUP($A3524,超越经验表!$A:$G,7,)-VLOOKUP($A$3-1,超越经验表!$A:$G,7,))</f>
        <v>5545</v>
      </c>
      <c r="H3524" s="6">
        <f t="shared" si="164"/>
        <v>3523</v>
      </c>
    </row>
    <row r="3525" spans="1:8" x14ac:dyDescent="0.2">
      <c r="A3525" s="5">
        <f t="shared" si="165"/>
        <v>3524</v>
      </c>
      <c r="B3525" s="5" t="str">
        <f>IF(A3525="","",VLOOKUP($A3525,超越经验表!$A:$B,2,))</f>
        <v>31.38万亿</v>
      </c>
      <c r="C3525" s="5">
        <f>IF(A3525="","",VLOOKUP($A3525,超越经验表!$A:$C,3,))</f>
        <v>31384000000000</v>
      </c>
      <c r="D3525" s="5">
        <f>IF(A3525="","",VLOOKUP($A3525,超越经验表!$A:$D,4,))</f>
        <v>2</v>
      </c>
      <c r="E3525" s="5" t="str">
        <f t="shared" ref="E3525:E3588" si="166">IF(A3525="","",IF(F3525&gt;9999999999999990,ROUND(F3525/10000000000000000,2)&amp;"万兆",IF(F3525&gt;999999999999,ROUND(F3525/1000000000000,2)&amp;"万亿",IF(F3525&gt;99999999,ROUND(F3525/100000000,2)&amp;"亿",ROUND(F3525/10000,2)&amp;"万"))))</f>
        <v>5.38万兆</v>
      </c>
      <c r="F3525" s="5">
        <f>IF(A3525="","",VLOOKUP($A3525,超越经验表!$A:$F,6,)-VLOOKUP($A$3-1,超越经验表!$A:$F,6,))</f>
        <v>5.3847065370387048E+16</v>
      </c>
      <c r="G3525" s="5">
        <f>IF(A3525="","",VLOOKUP($A3525,超越经验表!$A:$G,7,)-VLOOKUP($A$3-1,超越经验表!$A:$G,7,))</f>
        <v>5547</v>
      </c>
      <c r="H3525" s="5">
        <f t="shared" ref="H3525:H3588" si="167">A3525</f>
        <v>3524</v>
      </c>
    </row>
    <row r="3526" spans="1:8" x14ac:dyDescent="0.2">
      <c r="A3526" s="11">
        <f t="shared" si="165"/>
        <v>3525</v>
      </c>
      <c r="B3526" s="6" t="str">
        <f>IF(A3526="","",VLOOKUP($A3526,超越经验表!$A:$B,2,))</f>
        <v>31.39万亿</v>
      </c>
      <c r="C3526" s="6">
        <f>IF(A3526="","",VLOOKUP($A3526,超越经验表!$A:$C,3,))</f>
        <v>31392000000000</v>
      </c>
      <c r="D3526" s="6">
        <f>IF(A3526="","",VLOOKUP($A3526,超越经验表!$A:$D,4,))</f>
        <v>2</v>
      </c>
      <c r="E3526" s="6" t="str">
        <f t="shared" si="166"/>
        <v>5.39万兆</v>
      </c>
      <c r="F3526" s="6">
        <f>IF(A3526="","",VLOOKUP($A3526,超越经验表!$A:$F,6,)-VLOOKUP($A$3-1,超越经验表!$A:$F,6,))</f>
        <v>5.3878449370387048E+16</v>
      </c>
      <c r="G3526" s="6">
        <f>IF(A3526="","",VLOOKUP($A3526,超越经验表!$A:$G,7,)-VLOOKUP($A$3-1,超越经验表!$A:$G,7,))</f>
        <v>5549</v>
      </c>
      <c r="H3526" s="6">
        <f t="shared" si="167"/>
        <v>3525</v>
      </c>
    </row>
    <row r="3527" spans="1:8" x14ac:dyDescent="0.2">
      <c r="A3527" s="5">
        <f t="shared" ref="A3527:A3590" si="168">IF(A3526="","",IF(A3526+1&lt;=4000,A3526+1,""))</f>
        <v>3526</v>
      </c>
      <c r="B3527" s="5" t="str">
        <f>IF(A3527="","",VLOOKUP($A3527,超越经验表!$A:$B,2,))</f>
        <v>31.4万亿</v>
      </c>
      <c r="C3527" s="5">
        <f>IF(A3527="","",VLOOKUP($A3527,超越经验表!$A:$C,3,))</f>
        <v>31400000000000</v>
      </c>
      <c r="D3527" s="5">
        <f>IF(A3527="","",VLOOKUP($A3527,超越经验表!$A:$D,4,))</f>
        <v>2</v>
      </c>
      <c r="E3527" s="5" t="str">
        <f t="shared" si="166"/>
        <v>5.39万兆</v>
      </c>
      <c r="F3527" s="5">
        <f>IF(A3527="","",VLOOKUP($A3527,超越经验表!$A:$F,6,)-VLOOKUP($A$3-1,超越经验表!$A:$F,6,))</f>
        <v>5.3909841370387048E+16</v>
      </c>
      <c r="G3527" s="5">
        <f>IF(A3527="","",VLOOKUP($A3527,超越经验表!$A:$G,7,)-VLOOKUP($A$3-1,超越经验表!$A:$G,7,))</f>
        <v>5551</v>
      </c>
      <c r="H3527" s="5">
        <f t="shared" si="167"/>
        <v>3526</v>
      </c>
    </row>
    <row r="3528" spans="1:8" x14ac:dyDescent="0.2">
      <c r="A3528" s="11">
        <f t="shared" si="168"/>
        <v>3527</v>
      </c>
      <c r="B3528" s="6" t="str">
        <f>IF(A3528="","",VLOOKUP($A3528,超越经验表!$A:$B,2,))</f>
        <v>31.41万亿</v>
      </c>
      <c r="C3528" s="6">
        <f>IF(A3528="","",VLOOKUP($A3528,超越经验表!$A:$C,3,))</f>
        <v>31408000000000</v>
      </c>
      <c r="D3528" s="6">
        <f>IF(A3528="","",VLOOKUP($A3528,超越经验表!$A:$D,4,))</f>
        <v>2</v>
      </c>
      <c r="E3528" s="6" t="str">
        <f t="shared" si="166"/>
        <v>5.39万兆</v>
      </c>
      <c r="F3528" s="6">
        <f>IF(A3528="","",VLOOKUP($A3528,超越经验表!$A:$F,6,)-VLOOKUP($A$3-1,超越经验表!$A:$F,6,))</f>
        <v>5.3941241370387048E+16</v>
      </c>
      <c r="G3528" s="6">
        <f>IF(A3528="","",VLOOKUP($A3528,超越经验表!$A:$G,7,)-VLOOKUP($A$3-1,超越经验表!$A:$G,7,))</f>
        <v>5553</v>
      </c>
      <c r="H3528" s="6">
        <f t="shared" si="167"/>
        <v>3527</v>
      </c>
    </row>
    <row r="3529" spans="1:8" x14ac:dyDescent="0.2">
      <c r="A3529" s="5">
        <f t="shared" si="168"/>
        <v>3528</v>
      </c>
      <c r="B3529" s="5" t="str">
        <f>IF(A3529="","",VLOOKUP($A3529,超越经验表!$A:$B,2,))</f>
        <v>31.42万亿</v>
      </c>
      <c r="C3529" s="5">
        <f>IF(A3529="","",VLOOKUP($A3529,超越经验表!$A:$C,3,))</f>
        <v>31416000000000</v>
      </c>
      <c r="D3529" s="5">
        <f>IF(A3529="","",VLOOKUP($A3529,超越经验表!$A:$D,4,))</f>
        <v>2</v>
      </c>
      <c r="E3529" s="5" t="str">
        <f t="shared" si="166"/>
        <v>5.4万兆</v>
      </c>
      <c r="F3529" s="5">
        <f>IF(A3529="","",VLOOKUP($A3529,超越经验表!$A:$F,6,)-VLOOKUP($A$3-1,超越经验表!$A:$F,6,))</f>
        <v>5.3972649370387048E+16</v>
      </c>
      <c r="G3529" s="5">
        <f>IF(A3529="","",VLOOKUP($A3529,超越经验表!$A:$G,7,)-VLOOKUP($A$3-1,超越经验表!$A:$G,7,))</f>
        <v>5555</v>
      </c>
      <c r="H3529" s="5">
        <f t="shared" si="167"/>
        <v>3528</v>
      </c>
    </row>
    <row r="3530" spans="1:8" x14ac:dyDescent="0.2">
      <c r="A3530" s="11">
        <f t="shared" si="168"/>
        <v>3529</v>
      </c>
      <c r="B3530" s="6" t="str">
        <f>IF(A3530="","",VLOOKUP($A3530,超越经验表!$A:$B,2,))</f>
        <v>31.42万亿</v>
      </c>
      <c r="C3530" s="6">
        <f>IF(A3530="","",VLOOKUP($A3530,超越经验表!$A:$C,3,))</f>
        <v>31424000000000</v>
      </c>
      <c r="D3530" s="6">
        <f>IF(A3530="","",VLOOKUP($A3530,超越经验表!$A:$D,4,))</f>
        <v>2</v>
      </c>
      <c r="E3530" s="6" t="str">
        <f t="shared" si="166"/>
        <v>5.4万兆</v>
      </c>
      <c r="F3530" s="6">
        <f>IF(A3530="","",VLOOKUP($A3530,超越经验表!$A:$F,6,)-VLOOKUP($A$3-1,超越经验表!$A:$F,6,))</f>
        <v>5.4004065370387048E+16</v>
      </c>
      <c r="G3530" s="6">
        <f>IF(A3530="","",VLOOKUP($A3530,超越经验表!$A:$G,7,)-VLOOKUP($A$3-1,超越经验表!$A:$G,7,))</f>
        <v>5557</v>
      </c>
      <c r="H3530" s="6">
        <f t="shared" si="167"/>
        <v>3529</v>
      </c>
    </row>
    <row r="3531" spans="1:8" x14ac:dyDescent="0.2">
      <c r="A3531" s="5">
        <f t="shared" si="168"/>
        <v>3530</v>
      </c>
      <c r="B3531" s="5" t="str">
        <f>IF(A3531="","",VLOOKUP($A3531,超越经验表!$A:$B,2,))</f>
        <v>31.43万亿</v>
      </c>
      <c r="C3531" s="5">
        <f>IF(A3531="","",VLOOKUP($A3531,超越经验表!$A:$C,3,))</f>
        <v>31432000000000</v>
      </c>
      <c r="D3531" s="5">
        <f>IF(A3531="","",VLOOKUP($A3531,超越经验表!$A:$D,4,))</f>
        <v>2</v>
      </c>
      <c r="E3531" s="5" t="str">
        <f t="shared" si="166"/>
        <v>5.4万兆</v>
      </c>
      <c r="F3531" s="5">
        <f>IF(A3531="","",VLOOKUP($A3531,超越经验表!$A:$F,6,)-VLOOKUP($A$3-1,超越经验表!$A:$F,6,))</f>
        <v>5.4035489370387048E+16</v>
      </c>
      <c r="G3531" s="5">
        <f>IF(A3531="","",VLOOKUP($A3531,超越经验表!$A:$G,7,)-VLOOKUP($A$3-1,超越经验表!$A:$G,7,))</f>
        <v>5559</v>
      </c>
      <c r="H3531" s="5">
        <f t="shared" si="167"/>
        <v>3530</v>
      </c>
    </row>
    <row r="3532" spans="1:8" x14ac:dyDescent="0.2">
      <c r="A3532" s="11">
        <f t="shared" si="168"/>
        <v>3531</v>
      </c>
      <c r="B3532" s="6" t="str">
        <f>IF(A3532="","",VLOOKUP($A3532,超越经验表!$A:$B,2,))</f>
        <v>31.44万亿</v>
      </c>
      <c r="C3532" s="6">
        <f>IF(A3532="","",VLOOKUP($A3532,超越经验表!$A:$C,3,))</f>
        <v>31440000000000</v>
      </c>
      <c r="D3532" s="6">
        <f>IF(A3532="","",VLOOKUP($A3532,超越经验表!$A:$D,4,))</f>
        <v>2</v>
      </c>
      <c r="E3532" s="6" t="str">
        <f t="shared" si="166"/>
        <v>5.41万兆</v>
      </c>
      <c r="F3532" s="6">
        <f>IF(A3532="","",VLOOKUP($A3532,超越经验表!$A:$F,6,)-VLOOKUP($A$3-1,超越经验表!$A:$F,6,))</f>
        <v>5.4066921370387048E+16</v>
      </c>
      <c r="G3532" s="6">
        <f>IF(A3532="","",VLOOKUP($A3532,超越经验表!$A:$G,7,)-VLOOKUP($A$3-1,超越经验表!$A:$G,7,))</f>
        <v>5561</v>
      </c>
      <c r="H3532" s="6">
        <f t="shared" si="167"/>
        <v>3531</v>
      </c>
    </row>
    <row r="3533" spans="1:8" x14ac:dyDescent="0.2">
      <c r="A3533" s="5">
        <f t="shared" si="168"/>
        <v>3532</v>
      </c>
      <c r="B3533" s="5" t="str">
        <f>IF(A3533="","",VLOOKUP($A3533,超越经验表!$A:$B,2,))</f>
        <v>31.45万亿</v>
      </c>
      <c r="C3533" s="5">
        <f>IF(A3533="","",VLOOKUP($A3533,超越经验表!$A:$C,3,))</f>
        <v>31448000000000</v>
      </c>
      <c r="D3533" s="5">
        <f>IF(A3533="","",VLOOKUP($A3533,超越经验表!$A:$D,4,))</f>
        <v>2</v>
      </c>
      <c r="E3533" s="5" t="str">
        <f t="shared" si="166"/>
        <v>5.41万兆</v>
      </c>
      <c r="F3533" s="5">
        <f>IF(A3533="","",VLOOKUP($A3533,超越经验表!$A:$F,6,)-VLOOKUP($A$3-1,超越经验表!$A:$F,6,))</f>
        <v>5.4098361370387048E+16</v>
      </c>
      <c r="G3533" s="5">
        <f>IF(A3533="","",VLOOKUP($A3533,超越经验表!$A:$G,7,)-VLOOKUP($A$3-1,超越经验表!$A:$G,7,))</f>
        <v>5563</v>
      </c>
      <c r="H3533" s="5">
        <f t="shared" si="167"/>
        <v>3532</v>
      </c>
    </row>
    <row r="3534" spans="1:8" x14ac:dyDescent="0.2">
      <c r="A3534" s="11">
        <f t="shared" si="168"/>
        <v>3533</v>
      </c>
      <c r="B3534" s="6" t="str">
        <f>IF(A3534="","",VLOOKUP($A3534,超越经验表!$A:$B,2,))</f>
        <v>31.46万亿</v>
      </c>
      <c r="C3534" s="6">
        <f>IF(A3534="","",VLOOKUP($A3534,超越经验表!$A:$C,3,))</f>
        <v>31456000000000</v>
      </c>
      <c r="D3534" s="6">
        <f>IF(A3534="","",VLOOKUP($A3534,超越经验表!$A:$D,4,))</f>
        <v>2</v>
      </c>
      <c r="E3534" s="6" t="str">
        <f t="shared" si="166"/>
        <v>5.41万兆</v>
      </c>
      <c r="F3534" s="6">
        <f>IF(A3534="","",VLOOKUP($A3534,超越经验表!$A:$F,6,)-VLOOKUP($A$3-1,超越经验表!$A:$F,6,))</f>
        <v>5.4129809370387048E+16</v>
      </c>
      <c r="G3534" s="6">
        <f>IF(A3534="","",VLOOKUP($A3534,超越经验表!$A:$G,7,)-VLOOKUP($A$3-1,超越经验表!$A:$G,7,))</f>
        <v>5565</v>
      </c>
      <c r="H3534" s="6">
        <f t="shared" si="167"/>
        <v>3533</v>
      </c>
    </row>
    <row r="3535" spans="1:8" x14ac:dyDescent="0.2">
      <c r="A3535" s="5">
        <f t="shared" si="168"/>
        <v>3534</v>
      </c>
      <c r="B3535" s="5" t="str">
        <f>IF(A3535="","",VLOOKUP($A3535,超越经验表!$A:$B,2,))</f>
        <v>31.46万亿</v>
      </c>
      <c r="C3535" s="5">
        <f>IF(A3535="","",VLOOKUP($A3535,超越经验表!$A:$C,3,))</f>
        <v>31464000000000</v>
      </c>
      <c r="D3535" s="5">
        <f>IF(A3535="","",VLOOKUP($A3535,超越经验表!$A:$D,4,))</f>
        <v>2</v>
      </c>
      <c r="E3535" s="5" t="str">
        <f t="shared" si="166"/>
        <v>5.42万兆</v>
      </c>
      <c r="F3535" s="5">
        <f>IF(A3535="","",VLOOKUP($A3535,超越经验表!$A:$F,6,)-VLOOKUP($A$3-1,超越经验表!$A:$F,6,))</f>
        <v>5.4161265370387048E+16</v>
      </c>
      <c r="G3535" s="5">
        <f>IF(A3535="","",VLOOKUP($A3535,超越经验表!$A:$G,7,)-VLOOKUP($A$3-1,超越经验表!$A:$G,7,))</f>
        <v>5567</v>
      </c>
      <c r="H3535" s="5">
        <f t="shared" si="167"/>
        <v>3534</v>
      </c>
    </row>
    <row r="3536" spans="1:8" x14ac:dyDescent="0.2">
      <c r="A3536" s="11">
        <f t="shared" si="168"/>
        <v>3535</v>
      </c>
      <c r="B3536" s="6" t="str">
        <f>IF(A3536="","",VLOOKUP($A3536,超越经验表!$A:$B,2,))</f>
        <v>31.47万亿</v>
      </c>
      <c r="C3536" s="6">
        <f>IF(A3536="","",VLOOKUP($A3536,超越经验表!$A:$C,3,))</f>
        <v>31472000000000</v>
      </c>
      <c r="D3536" s="6">
        <f>IF(A3536="","",VLOOKUP($A3536,超越经验表!$A:$D,4,))</f>
        <v>2</v>
      </c>
      <c r="E3536" s="6" t="str">
        <f t="shared" si="166"/>
        <v>5.42万兆</v>
      </c>
      <c r="F3536" s="6">
        <f>IF(A3536="","",VLOOKUP($A3536,超越经验表!$A:$F,6,)-VLOOKUP($A$3-1,超越经验表!$A:$F,6,))</f>
        <v>5.4192729370387048E+16</v>
      </c>
      <c r="G3536" s="6">
        <f>IF(A3536="","",VLOOKUP($A3536,超越经验表!$A:$G,7,)-VLOOKUP($A$3-1,超越经验表!$A:$G,7,))</f>
        <v>5569</v>
      </c>
      <c r="H3536" s="6">
        <f t="shared" si="167"/>
        <v>3535</v>
      </c>
    </row>
    <row r="3537" spans="1:8" x14ac:dyDescent="0.2">
      <c r="A3537" s="5">
        <f t="shared" si="168"/>
        <v>3536</v>
      </c>
      <c r="B3537" s="5" t="str">
        <f>IF(A3537="","",VLOOKUP($A3537,超越经验表!$A:$B,2,))</f>
        <v>31.48万亿</v>
      </c>
      <c r="C3537" s="5">
        <f>IF(A3537="","",VLOOKUP($A3537,超越经验表!$A:$C,3,))</f>
        <v>31480000000000</v>
      </c>
      <c r="D3537" s="5">
        <f>IF(A3537="","",VLOOKUP($A3537,超越经验表!$A:$D,4,))</f>
        <v>2</v>
      </c>
      <c r="E3537" s="5" t="str">
        <f t="shared" si="166"/>
        <v>5.42万兆</v>
      </c>
      <c r="F3537" s="5">
        <f>IF(A3537="","",VLOOKUP($A3537,超越经验表!$A:$F,6,)-VLOOKUP($A$3-1,超越经验表!$A:$F,6,))</f>
        <v>5.4224201370387048E+16</v>
      </c>
      <c r="G3537" s="5">
        <f>IF(A3537="","",VLOOKUP($A3537,超越经验表!$A:$G,7,)-VLOOKUP($A$3-1,超越经验表!$A:$G,7,))</f>
        <v>5571</v>
      </c>
      <c r="H3537" s="5">
        <f t="shared" si="167"/>
        <v>3536</v>
      </c>
    </row>
    <row r="3538" spans="1:8" x14ac:dyDescent="0.2">
      <c r="A3538" s="11">
        <f t="shared" si="168"/>
        <v>3537</v>
      </c>
      <c r="B3538" s="6" t="str">
        <f>IF(A3538="","",VLOOKUP($A3538,超越经验表!$A:$B,2,))</f>
        <v>31.49万亿</v>
      </c>
      <c r="C3538" s="6">
        <f>IF(A3538="","",VLOOKUP($A3538,超越经验表!$A:$C,3,))</f>
        <v>31488000000000</v>
      </c>
      <c r="D3538" s="6">
        <f>IF(A3538="","",VLOOKUP($A3538,超越经验表!$A:$D,4,))</f>
        <v>2</v>
      </c>
      <c r="E3538" s="6" t="str">
        <f t="shared" si="166"/>
        <v>5.43万兆</v>
      </c>
      <c r="F3538" s="6">
        <f>IF(A3538="","",VLOOKUP($A3538,超越经验表!$A:$F,6,)-VLOOKUP($A$3-1,超越经验表!$A:$F,6,))</f>
        <v>5.4255681370387048E+16</v>
      </c>
      <c r="G3538" s="6">
        <f>IF(A3538="","",VLOOKUP($A3538,超越经验表!$A:$G,7,)-VLOOKUP($A$3-1,超越经验表!$A:$G,7,))</f>
        <v>5573</v>
      </c>
      <c r="H3538" s="6">
        <f t="shared" si="167"/>
        <v>3537</v>
      </c>
    </row>
    <row r="3539" spans="1:8" x14ac:dyDescent="0.2">
      <c r="A3539" s="5">
        <f t="shared" si="168"/>
        <v>3538</v>
      </c>
      <c r="B3539" s="5" t="str">
        <f>IF(A3539="","",VLOOKUP($A3539,超越经验表!$A:$B,2,))</f>
        <v>31.5万亿</v>
      </c>
      <c r="C3539" s="5">
        <f>IF(A3539="","",VLOOKUP($A3539,超越经验表!$A:$C,3,))</f>
        <v>31496000000000</v>
      </c>
      <c r="D3539" s="5">
        <f>IF(A3539="","",VLOOKUP($A3539,超越经验表!$A:$D,4,))</f>
        <v>2</v>
      </c>
      <c r="E3539" s="5" t="str">
        <f t="shared" si="166"/>
        <v>5.43万兆</v>
      </c>
      <c r="F3539" s="5">
        <f>IF(A3539="","",VLOOKUP($A3539,超越经验表!$A:$F,6,)-VLOOKUP($A$3-1,超越经验表!$A:$F,6,))</f>
        <v>5.4287169370387048E+16</v>
      </c>
      <c r="G3539" s="5">
        <f>IF(A3539="","",VLOOKUP($A3539,超越经验表!$A:$G,7,)-VLOOKUP($A$3-1,超越经验表!$A:$G,7,))</f>
        <v>5575</v>
      </c>
      <c r="H3539" s="5">
        <f t="shared" si="167"/>
        <v>3538</v>
      </c>
    </row>
    <row r="3540" spans="1:8" x14ac:dyDescent="0.2">
      <c r="A3540" s="11">
        <f t="shared" si="168"/>
        <v>3539</v>
      </c>
      <c r="B3540" s="6" t="str">
        <f>IF(A3540="","",VLOOKUP($A3540,超越经验表!$A:$B,2,))</f>
        <v>31.5万亿</v>
      </c>
      <c r="C3540" s="6">
        <f>IF(A3540="","",VLOOKUP($A3540,超越经验表!$A:$C,3,))</f>
        <v>31504000000000</v>
      </c>
      <c r="D3540" s="6">
        <f>IF(A3540="","",VLOOKUP($A3540,超越经验表!$A:$D,4,))</f>
        <v>2</v>
      </c>
      <c r="E3540" s="6" t="str">
        <f t="shared" si="166"/>
        <v>5.43万兆</v>
      </c>
      <c r="F3540" s="6">
        <f>IF(A3540="","",VLOOKUP($A3540,超越经验表!$A:$F,6,)-VLOOKUP($A$3-1,超越经验表!$A:$F,6,))</f>
        <v>5.4318665370387048E+16</v>
      </c>
      <c r="G3540" s="6">
        <f>IF(A3540="","",VLOOKUP($A3540,超越经验表!$A:$G,7,)-VLOOKUP($A$3-1,超越经验表!$A:$G,7,))</f>
        <v>5577</v>
      </c>
      <c r="H3540" s="6">
        <f t="shared" si="167"/>
        <v>3539</v>
      </c>
    </row>
    <row r="3541" spans="1:8" x14ac:dyDescent="0.2">
      <c r="A3541" s="5">
        <f t="shared" si="168"/>
        <v>3540</v>
      </c>
      <c r="B3541" s="5" t="str">
        <f>IF(A3541="","",VLOOKUP($A3541,超越经验表!$A:$B,2,))</f>
        <v>31.51万亿</v>
      </c>
      <c r="C3541" s="5">
        <f>IF(A3541="","",VLOOKUP($A3541,超越经验表!$A:$C,3,))</f>
        <v>31512000000000</v>
      </c>
      <c r="D3541" s="5">
        <f>IF(A3541="","",VLOOKUP($A3541,超越经验表!$A:$D,4,))</f>
        <v>2</v>
      </c>
      <c r="E3541" s="5" t="str">
        <f t="shared" si="166"/>
        <v>5.44万兆</v>
      </c>
      <c r="F3541" s="5">
        <f>IF(A3541="","",VLOOKUP($A3541,超越经验表!$A:$F,6,)-VLOOKUP($A$3-1,超越经验表!$A:$F,6,))</f>
        <v>5.4350169370387048E+16</v>
      </c>
      <c r="G3541" s="5">
        <f>IF(A3541="","",VLOOKUP($A3541,超越经验表!$A:$G,7,)-VLOOKUP($A$3-1,超越经验表!$A:$G,7,))</f>
        <v>5579</v>
      </c>
      <c r="H3541" s="5">
        <f t="shared" si="167"/>
        <v>3540</v>
      </c>
    </row>
    <row r="3542" spans="1:8" x14ac:dyDescent="0.2">
      <c r="A3542" s="11">
        <f t="shared" si="168"/>
        <v>3541</v>
      </c>
      <c r="B3542" s="6" t="str">
        <f>IF(A3542="","",VLOOKUP($A3542,超越经验表!$A:$B,2,))</f>
        <v>31.52万亿</v>
      </c>
      <c r="C3542" s="6">
        <f>IF(A3542="","",VLOOKUP($A3542,超越经验表!$A:$C,3,))</f>
        <v>31520000000000</v>
      </c>
      <c r="D3542" s="6">
        <f>IF(A3542="","",VLOOKUP($A3542,超越经验表!$A:$D,4,))</f>
        <v>2</v>
      </c>
      <c r="E3542" s="6" t="str">
        <f t="shared" si="166"/>
        <v>5.44万兆</v>
      </c>
      <c r="F3542" s="6">
        <f>IF(A3542="","",VLOOKUP($A3542,超越经验表!$A:$F,6,)-VLOOKUP($A$3-1,超越经验表!$A:$F,6,))</f>
        <v>5.4381681370387048E+16</v>
      </c>
      <c r="G3542" s="6">
        <f>IF(A3542="","",VLOOKUP($A3542,超越经验表!$A:$G,7,)-VLOOKUP($A$3-1,超越经验表!$A:$G,7,))</f>
        <v>5581</v>
      </c>
      <c r="H3542" s="6">
        <f t="shared" si="167"/>
        <v>3541</v>
      </c>
    </row>
    <row r="3543" spans="1:8" x14ac:dyDescent="0.2">
      <c r="A3543" s="5">
        <f t="shared" si="168"/>
        <v>3542</v>
      </c>
      <c r="B3543" s="5" t="str">
        <f>IF(A3543="","",VLOOKUP($A3543,超越经验表!$A:$B,2,))</f>
        <v>31.53万亿</v>
      </c>
      <c r="C3543" s="5">
        <f>IF(A3543="","",VLOOKUP($A3543,超越经验表!$A:$C,3,))</f>
        <v>31528000000000</v>
      </c>
      <c r="D3543" s="5">
        <f>IF(A3543="","",VLOOKUP($A3543,超越经验表!$A:$D,4,))</f>
        <v>2</v>
      </c>
      <c r="E3543" s="5" t="str">
        <f t="shared" si="166"/>
        <v>5.44万兆</v>
      </c>
      <c r="F3543" s="5">
        <f>IF(A3543="","",VLOOKUP($A3543,超越经验表!$A:$F,6,)-VLOOKUP($A$3-1,超越经验表!$A:$F,6,))</f>
        <v>5.4413201370387048E+16</v>
      </c>
      <c r="G3543" s="5">
        <f>IF(A3543="","",VLOOKUP($A3543,超越经验表!$A:$G,7,)-VLOOKUP($A$3-1,超越经验表!$A:$G,7,))</f>
        <v>5583</v>
      </c>
      <c r="H3543" s="5">
        <f t="shared" si="167"/>
        <v>3542</v>
      </c>
    </row>
    <row r="3544" spans="1:8" x14ac:dyDescent="0.2">
      <c r="A3544" s="11">
        <f t="shared" si="168"/>
        <v>3543</v>
      </c>
      <c r="B3544" s="6" t="str">
        <f>IF(A3544="","",VLOOKUP($A3544,超越经验表!$A:$B,2,))</f>
        <v>31.54万亿</v>
      </c>
      <c r="C3544" s="6">
        <f>IF(A3544="","",VLOOKUP($A3544,超越经验表!$A:$C,3,))</f>
        <v>31536000000000</v>
      </c>
      <c r="D3544" s="6">
        <f>IF(A3544="","",VLOOKUP($A3544,超越经验表!$A:$D,4,))</f>
        <v>2</v>
      </c>
      <c r="E3544" s="6" t="str">
        <f t="shared" si="166"/>
        <v>5.44万兆</v>
      </c>
      <c r="F3544" s="6">
        <f>IF(A3544="","",VLOOKUP($A3544,超越经验表!$A:$F,6,)-VLOOKUP($A$3-1,超越经验表!$A:$F,6,))</f>
        <v>5.4444729370387048E+16</v>
      </c>
      <c r="G3544" s="6">
        <f>IF(A3544="","",VLOOKUP($A3544,超越经验表!$A:$G,7,)-VLOOKUP($A$3-1,超越经验表!$A:$G,7,))</f>
        <v>5585</v>
      </c>
      <c r="H3544" s="6">
        <f t="shared" si="167"/>
        <v>3543</v>
      </c>
    </row>
    <row r="3545" spans="1:8" x14ac:dyDescent="0.2">
      <c r="A3545" s="5">
        <f t="shared" si="168"/>
        <v>3544</v>
      </c>
      <c r="B3545" s="5" t="str">
        <f>IF(A3545="","",VLOOKUP($A3545,超越经验表!$A:$B,2,))</f>
        <v>31.54万亿</v>
      </c>
      <c r="C3545" s="5">
        <f>IF(A3545="","",VLOOKUP($A3545,超越经验表!$A:$C,3,))</f>
        <v>31544000000000</v>
      </c>
      <c r="D3545" s="5">
        <f>IF(A3545="","",VLOOKUP($A3545,超越经验表!$A:$D,4,))</f>
        <v>2</v>
      </c>
      <c r="E3545" s="5" t="str">
        <f t="shared" si="166"/>
        <v>5.45万兆</v>
      </c>
      <c r="F3545" s="5">
        <f>IF(A3545="","",VLOOKUP($A3545,超越经验表!$A:$F,6,)-VLOOKUP($A$3-1,超越经验表!$A:$F,6,))</f>
        <v>5.4476265370387048E+16</v>
      </c>
      <c r="G3545" s="5">
        <f>IF(A3545="","",VLOOKUP($A3545,超越经验表!$A:$G,7,)-VLOOKUP($A$3-1,超越经验表!$A:$G,7,))</f>
        <v>5587</v>
      </c>
      <c r="H3545" s="5">
        <f t="shared" si="167"/>
        <v>3544</v>
      </c>
    </row>
    <row r="3546" spans="1:8" x14ac:dyDescent="0.2">
      <c r="A3546" s="11">
        <f t="shared" si="168"/>
        <v>3545</v>
      </c>
      <c r="B3546" s="6" t="str">
        <f>IF(A3546="","",VLOOKUP($A3546,超越经验表!$A:$B,2,))</f>
        <v>31.55万亿</v>
      </c>
      <c r="C3546" s="6">
        <f>IF(A3546="","",VLOOKUP($A3546,超越经验表!$A:$C,3,))</f>
        <v>31552000000000</v>
      </c>
      <c r="D3546" s="6">
        <f>IF(A3546="","",VLOOKUP($A3546,超越经验表!$A:$D,4,))</f>
        <v>2</v>
      </c>
      <c r="E3546" s="6" t="str">
        <f t="shared" si="166"/>
        <v>5.45万兆</v>
      </c>
      <c r="F3546" s="6">
        <f>IF(A3546="","",VLOOKUP($A3546,超越经验表!$A:$F,6,)-VLOOKUP($A$3-1,超越经验表!$A:$F,6,))</f>
        <v>5.4507809370387048E+16</v>
      </c>
      <c r="G3546" s="6">
        <f>IF(A3546="","",VLOOKUP($A3546,超越经验表!$A:$G,7,)-VLOOKUP($A$3-1,超越经验表!$A:$G,7,))</f>
        <v>5589</v>
      </c>
      <c r="H3546" s="6">
        <f t="shared" si="167"/>
        <v>3545</v>
      </c>
    </row>
    <row r="3547" spans="1:8" x14ac:dyDescent="0.2">
      <c r="A3547" s="5">
        <f t="shared" si="168"/>
        <v>3546</v>
      </c>
      <c r="B3547" s="5" t="str">
        <f>IF(A3547="","",VLOOKUP($A3547,超越经验表!$A:$B,2,))</f>
        <v>31.56万亿</v>
      </c>
      <c r="C3547" s="5">
        <f>IF(A3547="","",VLOOKUP($A3547,超越经验表!$A:$C,3,))</f>
        <v>31560000000000</v>
      </c>
      <c r="D3547" s="5">
        <f>IF(A3547="","",VLOOKUP($A3547,超越经验表!$A:$D,4,))</f>
        <v>2</v>
      </c>
      <c r="E3547" s="5" t="str">
        <f t="shared" si="166"/>
        <v>5.45万兆</v>
      </c>
      <c r="F3547" s="5">
        <f>IF(A3547="","",VLOOKUP($A3547,超越经验表!$A:$F,6,)-VLOOKUP($A$3-1,超越经验表!$A:$F,6,))</f>
        <v>5.4539361370387048E+16</v>
      </c>
      <c r="G3547" s="5">
        <f>IF(A3547="","",VLOOKUP($A3547,超越经验表!$A:$G,7,)-VLOOKUP($A$3-1,超越经验表!$A:$G,7,))</f>
        <v>5591</v>
      </c>
      <c r="H3547" s="5">
        <f t="shared" si="167"/>
        <v>3546</v>
      </c>
    </row>
    <row r="3548" spans="1:8" x14ac:dyDescent="0.2">
      <c r="A3548" s="11">
        <f t="shared" si="168"/>
        <v>3547</v>
      </c>
      <c r="B3548" s="6" t="str">
        <f>IF(A3548="","",VLOOKUP($A3548,超越经验表!$A:$B,2,))</f>
        <v>31.57万亿</v>
      </c>
      <c r="C3548" s="6">
        <f>IF(A3548="","",VLOOKUP($A3548,超越经验表!$A:$C,3,))</f>
        <v>31568000000000</v>
      </c>
      <c r="D3548" s="6">
        <f>IF(A3548="","",VLOOKUP($A3548,超越经验表!$A:$D,4,))</f>
        <v>2</v>
      </c>
      <c r="E3548" s="6" t="str">
        <f t="shared" si="166"/>
        <v>5.46万兆</v>
      </c>
      <c r="F3548" s="6">
        <f>IF(A3548="","",VLOOKUP($A3548,超越经验表!$A:$F,6,)-VLOOKUP($A$3-1,超越经验表!$A:$F,6,))</f>
        <v>5.4570921370387048E+16</v>
      </c>
      <c r="G3548" s="6">
        <f>IF(A3548="","",VLOOKUP($A3548,超越经验表!$A:$G,7,)-VLOOKUP($A$3-1,超越经验表!$A:$G,7,))</f>
        <v>5593</v>
      </c>
      <c r="H3548" s="6">
        <f t="shared" si="167"/>
        <v>3547</v>
      </c>
    </row>
    <row r="3549" spans="1:8" x14ac:dyDescent="0.2">
      <c r="A3549" s="5">
        <f t="shared" si="168"/>
        <v>3548</v>
      </c>
      <c r="B3549" s="5" t="str">
        <f>IF(A3549="","",VLOOKUP($A3549,超越经验表!$A:$B,2,))</f>
        <v>31.58万亿</v>
      </c>
      <c r="C3549" s="5">
        <f>IF(A3549="","",VLOOKUP($A3549,超越经验表!$A:$C,3,))</f>
        <v>31576000000000</v>
      </c>
      <c r="D3549" s="5">
        <f>IF(A3549="","",VLOOKUP($A3549,超越经验表!$A:$D,4,))</f>
        <v>2</v>
      </c>
      <c r="E3549" s="5" t="str">
        <f t="shared" si="166"/>
        <v>5.46万兆</v>
      </c>
      <c r="F3549" s="5">
        <f>IF(A3549="","",VLOOKUP($A3549,超越经验表!$A:$F,6,)-VLOOKUP($A$3-1,超越经验表!$A:$F,6,))</f>
        <v>5.4602489370387048E+16</v>
      </c>
      <c r="G3549" s="5">
        <f>IF(A3549="","",VLOOKUP($A3549,超越经验表!$A:$G,7,)-VLOOKUP($A$3-1,超越经验表!$A:$G,7,))</f>
        <v>5595</v>
      </c>
      <c r="H3549" s="5">
        <f t="shared" si="167"/>
        <v>3548</v>
      </c>
    </row>
    <row r="3550" spans="1:8" x14ac:dyDescent="0.2">
      <c r="A3550" s="11">
        <f t="shared" si="168"/>
        <v>3549</v>
      </c>
      <c r="B3550" s="6" t="str">
        <f>IF(A3550="","",VLOOKUP($A3550,超越经验表!$A:$B,2,))</f>
        <v>31.58万亿</v>
      </c>
      <c r="C3550" s="6">
        <f>IF(A3550="","",VLOOKUP($A3550,超越经验表!$A:$C,3,))</f>
        <v>31584000000000</v>
      </c>
      <c r="D3550" s="6">
        <f>IF(A3550="","",VLOOKUP($A3550,超越经验表!$A:$D,4,))</f>
        <v>2</v>
      </c>
      <c r="E3550" s="6" t="str">
        <f t="shared" si="166"/>
        <v>5.46万兆</v>
      </c>
      <c r="F3550" s="6">
        <f>IF(A3550="","",VLOOKUP($A3550,超越经验表!$A:$F,6,)-VLOOKUP($A$3-1,超越经验表!$A:$F,6,))</f>
        <v>5.4634065370387048E+16</v>
      </c>
      <c r="G3550" s="6">
        <f>IF(A3550="","",VLOOKUP($A3550,超越经验表!$A:$G,7,)-VLOOKUP($A$3-1,超越经验表!$A:$G,7,))</f>
        <v>5597</v>
      </c>
      <c r="H3550" s="6">
        <f t="shared" si="167"/>
        <v>3549</v>
      </c>
    </row>
    <row r="3551" spans="1:8" x14ac:dyDescent="0.2">
      <c r="A3551" s="5">
        <f t="shared" si="168"/>
        <v>3550</v>
      </c>
      <c r="B3551" s="5" t="str">
        <f>IF(A3551="","",VLOOKUP($A3551,超越经验表!$A:$B,2,))</f>
        <v>31.59万亿</v>
      </c>
      <c r="C3551" s="5">
        <f>IF(A3551="","",VLOOKUP($A3551,超越经验表!$A:$C,3,))</f>
        <v>31592000000000</v>
      </c>
      <c r="D3551" s="5">
        <f>IF(A3551="","",VLOOKUP($A3551,超越经验表!$A:$D,4,))</f>
        <v>2</v>
      </c>
      <c r="E3551" s="5" t="str">
        <f t="shared" si="166"/>
        <v>5.47万兆</v>
      </c>
      <c r="F3551" s="5">
        <f>IF(A3551="","",VLOOKUP($A3551,超越经验表!$A:$F,6,)-VLOOKUP($A$3-1,超越经验表!$A:$F,6,))</f>
        <v>5.4665649370387048E+16</v>
      </c>
      <c r="G3551" s="5">
        <f>IF(A3551="","",VLOOKUP($A3551,超越经验表!$A:$G,7,)-VLOOKUP($A$3-1,超越经验表!$A:$G,7,))</f>
        <v>5599</v>
      </c>
      <c r="H3551" s="5">
        <f t="shared" si="167"/>
        <v>3550</v>
      </c>
    </row>
    <row r="3552" spans="1:8" x14ac:dyDescent="0.2">
      <c r="A3552" s="11">
        <f t="shared" si="168"/>
        <v>3551</v>
      </c>
      <c r="B3552" s="6" t="str">
        <f>IF(A3552="","",VLOOKUP($A3552,超越经验表!$A:$B,2,))</f>
        <v>31.6万亿</v>
      </c>
      <c r="C3552" s="6">
        <f>IF(A3552="","",VLOOKUP($A3552,超越经验表!$A:$C,3,))</f>
        <v>31600000000000</v>
      </c>
      <c r="D3552" s="6">
        <f>IF(A3552="","",VLOOKUP($A3552,超越经验表!$A:$D,4,))</f>
        <v>2</v>
      </c>
      <c r="E3552" s="6" t="str">
        <f t="shared" si="166"/>
        <v>5.47万兆</v>
      </c>
      <c r="F3552" s="6">
        <f>IF(A3552="","",VLOOKUP($A3552,超越经验表!$A:$F,6,)-VLOOKUP($A$3-1,超越经验表!$A:$F,6,))</f>
        <v>5.4697241370387048E+16</v>
      </c>
      <c r="G3552" s="6">
        <f>IF(A3552="","",VLOOKUP($A3552,超越经验表!$A:$G,7,)-VLOOKUP($A$3-1,超越经验表!$A:$G,7,))</f>
        <v>5601</v>
      </c>
      <c r="H3552" s="6">
        <f t="shared" si="167"/>
        <v>3551</v>
      </c>
    </row>
    <row r="3553" spans="1:8" x14ac:dyDescent="0.2">
      <c r="A3553" s="5">
        <f t="shared" si="168"/>
        <v>3552</v>
      </c>
      <c r="B3553" s="5" t="str">
        <f>IF(A3553="","",VLOOKUP($A3553,超越经验表!$A:$B,2,))</f>
        <v>31.61万亿</v>
      </c>
      <c r="C3553" s="5">
        <f>IF(A3553="","",VLOOKUP($A3553,超越经验表!$A:$C,3,))</f>
        <v>31608000000000</v>
      </c>
      <c r="D3553" s="5">
        <f>IF(A3553="","",VLOOKUP($A3553,超越经验表!$A:$D,4,))</f>
        <v>2</v>
      </c>
      <c r="E3553" s="5" t="str">
        <f t="shared" si="166"/>
        <v>5.47万兆</v>
      </c>
      <c r="F3553" s="5">
        <f>IF(A3553="","",VLOOKUP($A3553,超越经验表!$A:$F,6,)-VLOOKUP($A$3-1,超越经验表!$A:$F,6,))</f>
        <v>5.4728841370387048E+16</v>
      </c>
      <c r="G3553" s="5">
        <f>IF(A3553="","",VLOOKUP($A3553,超越经验表!$A:$G,7,)-VLOOKUP($A$3-1,超越经验表!$A:$G,7,))</f>
        <v>5603</v>
      </c>
      <c r="H3553" s="5">
        <f t="shared" si="167"/>
        <v>3552</v>
      </c>
    </row>
    <row r="3554" spans="1:8" x14ac:dyDescent="0.2">
      <c r="A3554" s="11">
        <f t="shared" si="168"/>
        <v>3553</v>
      </c>
      <c r="B3554" s="6" t="str">
        <f>IF(A3554="","",VLOOKUP($A3554,超越经验表!$A:$B,2,))</f>
        <v>31.62万亿</v>
      </c>
      <c r="C3554" s="6">
        <f>IF(A3554="","",VLOOKUP($A3554,超越经验表!$A:$C,3,))</f>
        <v>31616000000000</v>
      </c>
      <c r="D3554" s="6">
        <f>IF(A3554="","",VLOOKUP($A3554,超越经验表!$A:$D,4,))</f>
        <v>2</v>
      </c>
      <c r="E3554" s="6" t="str">
        <f t="shared" si="166"/>
        <v>5.48万兆</v>
      </c>
      <c r="F3554" s="6">
        <f>IF(A3554="","",VLOOKUP($A3554,超越经验表!$A:$F,6,)-VLOOKUP($A$3-1,超越经验表!$A:$F,6,))</f>
        <v>5.4760449370387048E+16</v>
      </c>
      <c r="G3554" s="6">
        <f>IF(A3554="","",VLOOKUP($A3554,超越经验表!$A:$G,7,)-VLOOKUP($A$3-1,超越经验表!$A:$G,7,))</f>
        <v>5605</v>
      </c>
      <c r="H3554" s="6">
        <f t="shared" si="167"/>
        <v>3553</v>
      </c>
    </row>
    <row r="3555" spans="1:8" x14ac:dyDescent="0.2">
      <c r="A3555" s="5">
        <f t="shared" si="168"/>
        <v>3554</v>
      </c>
      <c r="B3555" s="5" t="str">
        <f>IF(A3555="","",VLOOKUP($A3555,超越经验表!$A:$B,2,))</f>
        <v>31.62万亿</v>
      </c>
      <c r="C3555" s="5">
        <f>IF(A3555="","",VLOOKUP($A3555,超越经验表!$A:$C,3,))</f>
        <v>31624000000000</v>
      </c>
      <c r="D3555" s="5">
        <f>IF(A3555="","",VLOOKUP($A3555,超越经验表!$A:$D,4,))</f>
        <v>2</v>
      </c>
      <c r="E3555" s="5" t="str">
        <f t="shared" si="166"/>
        <v>5.48万兆</v>
      </c>
      <c r="F3555" s="5">
        <f>IF(A3555="","",VLOOKUP($A3555,超越经验表!$A:$F,6,)-VLOOKUP($A$3-1,超越经验表!$A:$F,6,))</f>
        <v>5.4792065370387048E+16</v>
      </c>
      <c r="G3555" s="5">
        <f>IF(A3555="","",VLOOKUP($A3555,超越经验表!$A:$G,7,)-VLOOKUP($A$3-1,超越经验表!$A:$G,7,))</f>
        <v>5607</v>
      </c>
      <c r="H3555" s="5">
        <f t="shared" si="167"/>
        <v>3554</v>
      </c>
    </row>
    <row r="3556" spans="1:8" x14ac:dyDescent="0.2">
      <c r="A3556" s="11">
        <f t="shared" si="168"/>
        <v>3555</v>
      </c>
      <c r="B3556" s="6" t="str">
        <f>IF(A3556="","",VLOOKUP($A3556,超越经验表!$A:$B,2,))</f>
        <v>31.63万亿</v>
      </c>
      <c r="C3556" s="6">
        <f>IF(A3556="","",VLOOKUP($A3556,超越经验表!$A:$C,3,))</f>
        <v>31632000000000</v>
      </c>
      <c r="D3556" s="6">
        <f>IF(A3556="","",VLOOKUP($A3556,超越经验表!$A:$D,4,))</f>
        <v>2</v>
      </c>
      <c r="E3556" s="6" t="str">
        <f t="shared" si="166"/>
        <v>5.48万兆</v>
      </c>
      <c r="F3556" s="6">
        <f>IF(A3556="","",VLOOKUP($A3556,超越经验表!$A:$F,6,)-VLOOKUP($A$3-1,超越经验表!$A:$F,6,))</f>
        <v>5.4823689370387048E+16</v>
      </c>
      <c r="G3556" s="6">
        <f>IF(A3556="","",VLOOKUP($A3556,超越经验表!$A:$G,7,)-VLOOKUP($A$3-1,超越经验表!$A:$G,7,))</f>
        <v>5609</v>
      </c>
      <c r="H3556" s="6">
        <f t="shared" si="167"/>
        <v>3555</v>
      </c>
    </row>
    <row r="3557" spans="1:8" x14ac:dyDescent="0.2">
      <c r="A3557" s="5">
        <f t="shared" si="168"/>
        <v>3556</v>
      </c>
      <c r="B3557" s="5" t="str">
        <f>IF(A3557="","",VLOOKUP($A3557,超越经验表!$A:$B,2,))</f>
        <v>31.64万亿</v>
      </c>
      <c r="C3557" s="5">
        <f>IF(A3557="","",VLOOKUP($A3557,超越经验表!$A:$C,3,))</f>
        <v>31640000000000</v>
      </c>
      <c r="D3557" s="5">
        <f>IF(A3557="","",VLOOKUP($A3557,超越经验表!$A:$D,4,))</f>
        <v>2</v>
      </c>
      <c r="E3557" s="5" t="str">
        <f t="shared" si="166"/>
        <v>5.49万兆</v>
      </c>
      <c r="F3557" s="5">
        <f>IF(A3557="","",VLOOKUP($A3557,超越经验表!$A:$F,6,)-VLOOKUP($A$3-1,超越经验表!$A:$F,6,))</f>
        <v>5.4855321370387048E+16</v>
      </c>
      <c r="G3557" s="5">
        <f>IF(A3557="","",VLOOKUP($A3557,超越经验表!$A:$G,7,)-VLOOKUP($A$3-1,超越经验表!$A:$G,7,))</f>
        <v>5611</v>
      </c>
      <c r="H3557" s="5">
        <f t="shared" si="167"/>
        <v>3556</v>
      </c>
    </row>
    <row r="3558" spans="1:8" x14ac:dyDescent="0.2">
      <c r="A3558" s="11">
        <f t="shared" si="168"/>
        <v>3557</v>
      </c>
      <c r="B3558" s="6" t="str">
        <f>IF(A3558="","",VLOOKUP($A3558,超越经验表!$A:$B,2,))</f>
        <v>31.65万亿</v>
      </c>
      <c r="C3558" s="6">
        <f>IF(A3558="","",VLOOKUP($A3558,超越经验表!$A:$C,3,))</f>
        <v>31648000000000</v>
      </c>
      <c r="D3558" s="6">
        <f>IF(A3558="","",VLOOKUP($A3558,超越经验表!$A:$D,4,))</f>
        <v>2</v>
      </c>
      <c r="E3558" s="6" t="str">
        <f t="shared" si="166"/>
        <v>5.49万兆</v>
      </c>
      <c r="F3558" s="6">
        <f>IF(A3558="","",VLOOKUP($A3558,超越经验表!$A:$F,6,)-VLOOKUP($A$3-1,超越经验表!$A:$F,6,))</f>
        <v>5.4886961370387048E+16</v>
      </c>
      <c r="G3558" s="6">
        <f>IF(A3558="","",VLOOKUP($A3558,超越经验表!$A:$G,7,)-VLOOKUP($A$3-1,超越经验表!$A:$G,7,))</f>
        <v>5613</v>
      </c>
      <c r="H3558" s="6">
        <f t="shared" si="167"/>
        <v>3557</v>
      </c>
    </row>
    <row r="3559" spans="1:8" x14ac:dyDescent="0.2">
      <c r="A3559" s="5">
        <f t="shared" si="168"/>
        <v>3558</v>
      </c>
      <c r="B3559" s="5" t="str">
        <f>IF(A3559="","",VLOOKUP($A3559,超越经验表!$A:$B,2,))</f>
        <v>31.66万亿</v>
      </c>
      <c r="C3559" s="5">
        <f>IF(A3559="","",VLOOKUP($A3559,超越经验表!$A:$C,3,))</f>
        <v>31656000000000</v>
      </c>
      <c r="D3559" s="5">
        <f>IF(A3559="","",VLOOKUP($A3559,超越经验表!$A:$D,4,))</f>
        <v>2</v>
      </c>
      <c r="E3559" s="5" t="str">
        <f t="shared" si="166"/>
        <v>5.49万兆</v>
      </c>
      <c r="F3559" s="5">
        <f>IF(A3559="","",VLOOKUP($A3559,超越经验表!$A:$F,6,)-VLOOKUP($A$3-1,超越经验表!$A:$F,6,))</f>
        <v>5.4918609370387048E+16</v>
      </c>
      <c r="G3559" s="5">
        <f>IF(A3559="","",VLOOKUP($A3559,超越经验表!$A:$G,7,)-VLOOKUP($A$3-1,超越经验表!$A:$G,7,))</f>
        <v>5615</v>
      </c>
      <c r="H3559" s="5">
        <f t="shared" si="167"/>
        <v>3558</v>
      </c>
    </row>
    <row r="3560" spans="1:8" x14ac:dyDescent="0.2">
      <c r="A3560" s="11">
        <f t="shared" si="168"/>
        <v>3559</v>
      </c>
      <c r="B3560" s="6" t="str">
        <f>IF(A3560="","",VLOOKUP($A3560,超越经验表!$A:$B,2,))</f>
        <v>31.66万亿</v>
      </c>
      <c r="C3560" s="6">
        <f>IF(A3560="","",VLOOKUP($A3560,超越经验表!$A:$C,3,))</f>
        <v>31664000000000</v>
      </c>
      <c r="D3560" s="6">
        <f>IF(A3560="","",VLOOKUP($A3560,超越经验表!$A:$D,4,))</f>
        <v>2</v>
      </c>
      <c r="E3560" s="6" t="str">
        <f t="shared" si="166"/>
        <v>5.5万兆</v>
      </c>
      <c r="F3560" s="6">
        <f>IF(A3560="","",VLOOKUP($A3560,超越经验表!$A:$F,6,)-VLOOKUP($A$3-1,超越经验表!$A:$F,6,))</f>
        <v>5.4950265370387048E+16</v>
      </c>
      <c r="G3560" s="6">
        <f>IF(A3560="","",VLOOKUP($A3560,超越经验表!$A:$G,7,)-VLOOKUP($A$3-1,超越经验表!$A:$G,7,))</f>
        <v>5617</v>
      </c>
      <c r="H3560" s="6">
        <f t="shared" si="167"/>
        <v>3559</v>
      </c>
    </row>
    <row r="3561" spans="1:8" x14ac:dyDescent="0.2">
      <c r="A3561" s="5">
        <f t="shared" si="168"/>
        <v>3560</v>
      </c>
      <c r="B3561" s="5" t="str">
        <f>IF(A3561="","",VLOOKUP($A3561,超越经验表!$A:$B,2,))</f>
        <v>31.67万亿</v>
      </c>
      <c r="C3561" s="5">
        <f>IF(A3561="","",VLOOKUP($A3561,超越经验表!$A:$C,3,))</f>
        <v>31672000000000</v>
      </c>
      <c r="D3561" s="5">
        <f>IF(A3561="","",VLOOKUP($A3561,超越经验表!$A:$D,4,))</f>
        <v>2</v>
      </c>
      <c r="E3561" s="5" t="str">
        <f t="shared" si="166"/>
        <v>5.5万兆</v>
      </c>
      <c r="F3561" s="5">
        <f>IF(A3561="","",VLOOKUP($A3561,超越经验表!$A:$F,6,)-VLOOKUP($A$3-1,超越经验表!$A:$F,6,))</f>
        <v>5.4981929370387048E+16</v>
      </c>
      <c r="G3561" s="5">
        <f>IF(A3561="","",VLOOKUP($A3561,超越经验表!$A:$G,7,)-VLOOKUP($A$3-1,超越经验表!$A:$G,7,))</f>
        <v>5619</v>
      </c>
      <c r="H3561" s="5">
        <f t="shared" si="167"/>
        <v>3560</v>
      </c>
    </row>
    <row r="3562" spans="1:8" x14ac:dyDescent="0.2">
      <c r="A3562" s="11">
        <f t="shared" si="168"/>
        <v>3561</v>
      </c>
      <c r="B3562" s="6" t="str">
        <f>IF(A3562="","",VLOOKUP($A3562,超越经验表!$A:$B,2,))</f>
        <v>31.68万亿</v>
      </c>
      <c r="C3562" s="6">
        <f>IF(A3562="","",VLOOKUP($A3562,超越经验表!$A:$C,3,))</f>
        <v>31680000000000</v>
      </c>
      <c r="D3562" s="6">
        <f>IF(A3562="","",VLOOKUP($A3562,超越经验表!$A:$D,4,))</f>
        <v>2</v>
      </c>
      <c r="E3562" s="6" t="str">
        <f t="shared" si="166"/>
        <v>5.5万兆</v>
      </c>
      <c r="F3562" s="6">
        <f>IF(A3562="","",VLOOKUP($A3562,超越经验表!$A:$F,6,)-VLOOKUP($A$3-1,超越经验表!$A:$F,6,))</f>
        <v>5.5013601370387048E+16</v>
      </c>
      <c r="G3562" s="6">
        <f>IF(A3562="","",VLOOKUP($A3562,超越经验表!$A:$G,7,)-VLOOKUP($A$3-1,超越经验表!$A:$G,7,))</f>
        <v>5621</v>
      </c>
      <c r="H3562" s="6">
        <f t="shared" si="167"/>
        <v>3561</v>
      </c>
    </row>
    <row r="3563" spans="1:8" x14ac:dyDescent="0.2">
      <c r="A3563" s="5">
        <f t="shared" si="168"/>
        <v>3562</v>
      </c>
      <c r="B3563" s="5" t="str">
        <f>IF(A3563="","",VLOOKUP($A3563,超越经验表!$A:$B,2,))</f>
        <v>31.69万亿</v>
      </c>
      <c r="C3563" s="5">
        <f>IF(A3563="","",VLOOKUP($A3563,超越经验表!$A:$C,3,))</f>
        <v>31688000000000</v>
      </c>
      <c r="D3563" s="5">
        <f>IF(A3563="","",VLOOKUP($A3563,超越经验表!$A:$D,4,))</f>
        <v>2</v>
      </c>
      <c r="E3563" s="5" t="str">
        <f t="shared" si="166"/>
        <v>5.5万兆</v>
      </c>
      <c r="F3563" s="5">
        <f>IF(A3563="","",VLOOKUP($A3563,超越经验表!$A:$F,6,)-VLOOKUP($A$3-1,超越经验表!$A:$F,6,))</f>
        <v>5.5045281370387048E+16</v>
      </c>
      <c r="G3563" s="5">
        <f>IF(A3563="","",VLOOKUP($A3563,超越经验表!$A:$G,7,)-VLOOKUP($A$3-1,超越经验表!$A:$G,7,))</f>
        <v>5623</v>
      </c>
      <c r="H3563" s="5">
        <f t="shared" si="167"/>
        <v>3562</v>
      </c>
    </row>
    <row r="3564" spans="1:8" x14ac:dyDescent="0.2">
      <c r="A3564" s="11">
        <f t="shared" si="168"/>
        <v>3563</v>
      </c>
      <c r="B3564" s="6" t="str">
        <f>IF(A3564="","",VLOOKUP($A3564,超越经验表!$A:$B,2,))</f>
        <v>31.7万亿</v>
      </c>
      <c r="C3564" s="6">
        <f>IF(A3564="","",VLOOKUP($A3564,超越经验表!$A:$C,3,))</f>
        <v>31696000000000</v>
      </c>
      <c r="D3564" s="6">
        <f>IF(A3564="","",VLOOKUP($A3564,超越经验表!$A:$D,4,))</f>
        <v>2</v>
      </c>
      <c r="E3564" s="6" t="str">
        <f t="shared" si="166"/>
        <v>5.51万兆</v>
      </c>
      <c r="F3564" s="6">
        <f>IF(A3564="","",VLOOKUP($A3564,超越经验表!$A:$F,6,)-VLOOKUP($A$3-1,超越经验表!$A:$F,6,))</f>
        <v>5.5076969370387048E+16</v>
      </c>
      <c r="G3564" s="6">
        <f>IF(A3564="","",VLOOKUP($A3564,超越经验表!$A:$G,7,)-VLOOKUP($A$3-1,超越经验表!$A:$G,7,))</f>
        <v>5625</v>
      </c>
      <c r="H3564" s="6">
        <f t="shared" si="167"/>
        <v>3563</v>
      </c>
    </row>
    <row r="3565" spans="1:8" x14ac:dyDescent="0.2">
      <c r="A3565" s="5">
        <f t="shared" si="168"/>
        <v>3564</v>
      </c>
      <c r="B3565" s="5" t="str">
        <f>IF(A3565="","",VLOOKUP($A3565,超越经验表!$A:$B,2,))</f>
        <v>31.7万亿</v>
      </c>
      <c r="C3565" s="5">
        <f>IF(A3565="","",VLOOKUP($A3565,超越经验表!$A:$C,3,))</f>
        <v>31704000000000</v>
      </c>
      <c r="D3565" s="5">
        <f>IF(A3565="","",VLOOKUP($A3565,超越经验表!$A:$D,4,))</f>
        <v>2</v>
      </c>
      <c r="E3565" s="5" t="str">
        <f t="shared" si="166"/>
        <v>5.51万兆</v>
      </c>
      <c r="F3565" s="5">
        <f>IF(A3565="","",VLOOKUP($A3565,超越经验表!$A:$F,6,)-VLOOKUP($A$3-1,超越经验表!$A:$F,6,))</f>
        <v>5.5108665370387048E+16</v>
      </c>
      <c r="G3565" s="5">
        <f>IF(A3565="","",VLOOKUP($A3565,超越经验表!$A:$G,7,)-VLOOKUP($A$3-1,超越经验表!$A:$G,7,))</f>
        <v>5627</v>
      </c>
      <c r="H3565" s="5">
        <f t="shared" si="167"/>
        <v>3564</v>
      </c>
    </row>
    <row r="3566" spans="1:8" x14ac:dyDescent="0.2">
      <c r="A3566" s="11">
        <f t="shared" si="168"/>
        <v>3565</v>
      </c>
      <c r="B3566" s="6" t="str">
        <f>IF(A3566="","",VLOOKUP($A3566,超越经验表!$A:$B,2,))</f>
        <v>31.71万亿</v>
      </c>
      <c r="C3566" s="6">
        <f>IF(A3566="","",VLOOKUP($A3566,超越经验表!$A:$C,3,))</f>
        <v>31712000000000</v>
      </c>
      <c r="D3566" s="6">
        <f>IF(A3566="","",VLOOKUP($A3566,超越经验表!$A:$D,4,))</f>
        <v>2</v>
      </c>
      <c r="E3566" s="6" t="str">
        <f t="shared" si="166"/>
        <v>5.51万兆</v>
      </c>
      <c r="F3566" s="6">
        <f>IF(A3566="","",VLOOKUP($A3566,超越经验表!$A:$F,6,)-VLOOKUP($A$3-1,超越经验表!$A:$F,6,))</f>
        <v>5.5140369370387048E+16</v>
      </c>
      <c r="G3566" s="6">
        <f>IF(A3566="","",VLOOKUP($A3566,超越经验表!$A:$G,7,)-VLOOKUP($A$3-1,超越经验表!$A:$G,7,))</f>
        <v>5629</v>
      </c>
      <c r="H3566" s="6">
        <f t="shared" si="167"/>
        <v>3565</v>
      </c>
    </row>
    <row r="3567" spans="1:8" x14ac:dyDescent="0.2">
      <c r="A3567" s="5">
        <f t="shared" si="168"/>
        <v>3566</v>
      </c>
      <c r="B3567" s="5" t="str">
        <f>IF(A3567="","",VLOOKUP($A3567,超越经验表!$A:$B,2,))</f>
        <v>31.72万亿</v>
      </c>
      <c r="C3567" s="5">
        <f>IF(A3567="","",VLOOKUP($A3567,超越经验表!$A:$C,3,))</f>
        <v>31720000000000</v>
      </c>
      <c r="D3567" s="5">
        <f>IF(A3567="","",VLOOKUP($A3567,超越经验表!$A:$D,4,))</f>
        <v>2</v>
      </c>
      <c r="E3567" s="5" t="str">
        <f t="shared" si="166"/>
        <v>5.52万兆</v>
      </c>
      <c r="F3567" s="5">
        <f>IF(A3567="","",VLOOKUP($A3567,超越经验表!$A:$F,6,)-VLOOKUP($A$3-1,超越经验表!$A:$F,6,))</f>
        <v>5.5172081370387048E+16</v>
      </c>
      <c r="G3567" s="5">
        <f>IF(A3567="","",VLOOKUP($A3567,超越经验表!$A:$G,7,)-VLOOKUP($A$3-1,超越经验表!$A:$G,7,))</f>
        <v>5631</v>
      </c>
      <c r="H3567" s="5">
        <f t="shared" si="167"/>
        <v>3566</v>
      </c>
    </row>
    <row r="3568" spans="1:8" x14ac:dyDescent="0.2">
      <c r="A3568" s="11">
        <f t="shared" si="168"/>
        <v>3567</v>
      </c>
      <c r="B3568" s="6" t="str">
        <f>IF(A3568="","",VLOOKUP($A3568,超越经验表!$A:$B,2,))</f>
        <v>31.73万亿</v>
      </c>
      <c r="C3568" s="6">
        <f>IF(A3568="","",VLOOKUP($A3568,超越经验表!$A:$C,3,))</f>
        <v>31728000000000</v>
      </c>
      <c r="D3568" s="6">
        <f>IF(A3568="","",VLOOKUP($A3568,超越经验表!$A:$D,4,))</f>
        <v>2</v>
      </c>
      <c r="E3568" s="6" t="str">
        <f t="shared" si="166"/>
        <v>5.52万兆</v>
      </c>
      <c r="F3568" s="6">
        <f>IF(A3568="","",VLOOKUP($A3568,超越经验表!$A:$F,6,)-VLOOKUP($A$3-1,超越经验表!$A:$F,6,))</f>
        <v>5.5203801370387048E+16</v>
      </c>
      <c r="G3568" s="6">
        <f>IF(A3568="","",VLOOKUP($A3568,超越经验表!$A:$G,7,)-VLOOKUP($A$3-1,超越经验表!$A:$G,7,))</f>
        <v>5633</v>
      </c>
      <c r="H3568" s="6">
        <f t="shared" si="167"/>
        <v>3567</v>
      </c>
    </row>
    <row r="3569" spans="1:8" x14ac:dyDescent="0.2">
      <c r="A3569" s="5">
        <f t="shared" si="168"/>
        <v>3568</v>
      </c>
      <c r="B3569" s="5" t="str">
        <f>IF(A3569="","",VLOOKUP($A3569,超越经验表!$A:$B,2,))</f>
        <v>31.74万亿</v>
      </c>
      <c r="C3569" s="5">
        <f>IF(A3569="","",VLOOKUP($A3569,超越经验表!$A:$C,3,))</f>
        <v>31736000000000</v>
      </c>
      <c r="D3569" s="5">
        <f>IF(A3569="","",VLOOKUP($A3569,超越经验表!$A:$D,4,))</f>
        <v>2</v>
      </c>
      <c r="E3569" s="5" t="str">
        <f t="shared" si="166"/>
        <v>5.52万兆</v>
      </c>
      <c r="F3569" s="5">
        <f>IF(A3569="","",VLOOKUP($A3569,超越经验表!$A:$F,6,)-VLOOKUP($A$3-1,超越经验表!$A:$F,6,))</f>
        <v>5.5235529370387048E+16</v>
      </c>
      <c r="G3569" s="5">
        <f>IF(A3569="","",VLOOKUP($A3569,超越经验表!$A:$G,7,)-VLOOKUP($A$3-1,超越经验表!$A:$G,7,))</f>
        <v>5635</v>
      </c>
      <c r="H3569" s="5">
        <f t="shared" si="167"/>
        <v>3568</v>
      </c>
    </row>
    <row r="3570" spans="1:8" x14ac:dyDescent="0.2">
      <c r="A3570" s="11">
        <f t="shared" si="168"/>
        <v>3569</v>
      </c>
      <c r="B3570" s="6" t="str">
        <f>IF(A3570="","",VLOOKUP($A3570,超越经验表!$A:$B,2,))</f>
        <v>31.74万亿</v>
      </c>
      <c r="C3570" s="6">
        <f>IF(A3570="","",VLOOKUP($A3570,超越经验表!$A:$C,3,))</f>
        <v>31744000000000</v>
      </c>
      <c r="D3570" s="6">
        <f>IF(A3570="","",VLOOKUP($A3570,超越经验表!$A:$D,4,))</f>
        <v>2</v>
      </c>
      <c r="E3570" s="6" t="str">
        <f t="shared" si="166"/>
        <v>5.53万兆</v>
      </c>
      <c r="F3570" s="6">
        <f>IF(A3570="","",VLOOKUP($A3570,超越经验表!$A:$F,6,)-VLOOKUP($A$3-1,超越经验表!$A:$F,6,))</f>
        <v>5.5267265370387048E+16</v>
      </c>
      <c r="G3570" s="6">
        <f>IF(A3570="","",VLOOKUP($A3570,超越经验表!$A:$G,7,)-VLOOKUP($A$3-1,超越经验表!$A:$G,7,))</f>
        <v>5637</v>
      </c>
      <c r="H3570" s="6">
        <f t="shared" si="167"/>
        <v>3569</v>
      </c>
    </row>
    <row r="3571" spans="1:8" x14ac:dyDescent="0.2">
      <c r="A3571" s="5">
        <f t="shared" si="168"/>
        <v>3570</v>
      </c>
      <c r="B3571" s="5" t="str">
        <f>IF(A3571="","",VLOOKUP($A3571,超越经验表!$A:$B,2,))</f>
        <v>31.75万亿</v>
      </c>
      <c r="C3571" s="5">
        <f>IF(A3571="","",VLOOKUP($A3571,超越经验表!$A:$C,3,))</f>
        <v>31752000000000</v>
      </c>
      <c r="D3571" s="5">
        <f>IF(A3571="","",VLOOKUP($A3571,超越经验表!$A:$D,4,))</f>
        <v>2</v>
      </c>
      <c r="E3571" s="5" t="str">
        <f t="shared" si="166"/>
        <v>5.53万兆</v>
      </c>
      <c r="F3571" s="5">
        <f>IF(A3571="","",VLOOKUP($A3571,超越经验表!$A:$F,6,)-VLOOKUP($A$3-1,超越经验表!$A:$F,6,))</f>
        <v>5.5299009370387048E+16</v>
      </c>
      <c r="G3571" s="5">
        <f>IF(A3571="","",VLOOKUP($A3571,超越经验表!$A:$G,7,)-VLOOKUP($A$3-1,超越经验表!$A:$G,7,))</f>
        <v>5639</v>
      </c>
      <c r="H3571" s="5">
        <f t="shared" si="167"/>
        <v>3570</v>
      </c>
    </row>
    <row r="3572" spans="1:8" x14ac:dyDescent="0.2">
      <c r="A3572" s="11">
        <f t="shared" si="168"/>
        <v>3571</v>
      </c>
      <c r="B3572" s="6" t="str">
        <f>IF(A3572="","",VLOOKUP($A3572,超越经验表!$A:$B,2,))</f>
        <v>31.76万亿</v>
      </c>
      <c r="C3572" s="6">
        <f>IF(A3572="","",VLOOKUP($A3572,超越经验表!$A:$C,3,))</f>
        <v>31760000000000</v>
      </c>
      <c r="D3572" s="6">
        <f>IF(A3572="","",VLOOKUP($A3572,超越经验表!$A:$D,4,))</f>
        <v>2</v>
      </c>
      <c r="E3572" s="6" t="str">
        <f t="shared" si="166"/>
        <v>5.53万兆</v>
      </c>
      <c r="F3572" s="6">
        <f>IF(A3572="","",VLOOKUP($A3572,超越经验表!$A:$F,6,)-VLOOKUP($A$3-1,超越经验表!$A:$F,6,))</f>
        <v>5.5330761370387048E+16</v>
      </c>
      <c r="G3572" s="6">
        <f>IF(A3572="","",VLOOKUP($A3572,超越经验表!$A:$G,7,)-VLOOKUP($A$3-1,超越经验表!$A:$G,7,))</f>
        <v>5641</v>
      </c>
      <c r="H3572" s="6">
        <f t="shared" si="167"/>
        <v>3571</v>
      </c>
    </row>
    <row r="3573" spans="1:8" x14ac:dyDescent="0.2">
      <c r="A3573" s="5">
        <f t="shared" si="168"/>
        <v>3572</v>
      </c>
      <c r="B3573" s="5" t="str">
        <f>IF(A3573="","",VLOOKUP($A3573,超越经验表!$A:$B,2,))</f>
        <v>31.77万亿</v>
      </c>
      <c r="C3573" s="5">
        <f>IF(A3573="","",VLOOKUP($A3573,超越经验表!$A:$C,3,))</f>
        <v>31768000000000</v>
      </c>
      <c r="D3573" s="5">
        <f>IF(A3573="","",VLOOKUP($A3573,超越经验表!$A:$D,4,))</f>
        <v>2</v>
      </c>
      <c r="E3573" s="5" t="str">
        <f t="shared" si="166"/>
        <v>5.54万兆</v>
      </c>
      <c r="F3573" s="5">
        <f>IF(A3573="","",VLOOKUP($A3573,超越经验表!$A:$F,6,)-VLOOKUP($A$3-1,超越经验表!$A:$F,6,))</f>
        <v>5.5362521370387048E+16</v>
      </c>
      <c r="G3573" s="5">
        <f>IF(A3573="","",VLOOKUP($A3573,超越经验表!$A:$G,7,)-VLOOKUP($A$3-1,超越经验表!$A:$G,7,))</f>
        <v>5643</v>
      </c>
      <c r="H3573" s="5">
        <f t="shared" si="167"/>
        <v>3572</v>
      </c>
    </row>
    <row r="3574" spans="1:8" x14ac:dyDescent="0.2">
      <c r="A3574" s="11">
        <f t="shared" si="168"/>
        <v>3573</v>
      </c>
      <c r="B3574" s="6" t="str">
        <f>IF(A3574="","",VLOOKUP($A3574,超越经验表!$A:$B,2,))</f>
        <v>31.78万亿</v>
      </c>
      <c r="C3574" s="6">
        <f>IF(A3574="","",VLOOKUP($A3574,超越经验表!$A:$C,3,))</f>
        <v>31776000000000</v>
      </c>
      <c r="D3574" s="6">
        <f>IF(A3574="","",VLOOKUP($A3574,超越经验表!$A:$D,4,))</f>
        <v>2</v>
      </c>
      <c r="E3574" s="6" t="str">
        <f t="shared" si="166"/>
        <v>5.54万兆</v>
      </c>
      <c r="F3574" s="6">
        <f>IF(A3574="","",VLOOKUP($A3574,超越经验表!$A:$F,6,)-VLOOKUP($A$3-1,超越经验表!$A:$F,6,))</f>
        <v>5.5394289370387048E+16</v>
      </c>
      <c r="G3574" s="6">
        <f>IF(A3574="","",VLOOKUP($A3574,超越经验表!$A:$G,7,)-VLOOKUP($A$3-1,超越经验表!$A:$G,7,))</f>
        <v>5645</v>
      </c>
      <c r="H3574" s="6">
        <f t="shared" si="167"/>
        <v>3573</v>
      </c>
    </row>
    <row r="3575" spans="1:8" x14ac:dyDescent="0.2">
      <c r="A3575" s="5">
        <f t="shared" si="168"/>
        <v>3574</v>
      </c>
      <c r="B3575" s="5" t="str">
        <f>IF(A3575="","",VLOOKUP($A3575,超越经验表!$A:$B,2,))</f>
        <v>31.78万亿</v>
      </c>
      <c r="C3575" s="5">
        <f>IF(A3575="","",VLOOKUP($A3575,超越经验表!$A:$C,3,))</f>
        <v>31784000000000</v>
      </c>
      <c r="D3575" s="5">
        <f>IF(A3575="","",VLOOKUP($A3575,超越经验表!$A:$D,4,))</f>
        <v>2</v>
      </c>
      <c r="E3575" s="5" t="str">
        <f t="shared" si="166"/>
        <v>5.54万兆</v>
      </c>
      <c r="F3575" s="5">
        <f>IF(A3575="","",VLOOKUP($A3575,超越经验表!$A:$F,6,)-VLOOKUP($A$3-1,超越经验表!$A:$F,6,))</f>
        <v>5.5426065370387048E+16</v>
      </c>
      <c r="G3575" s="5">
        <f>IF(A3575="","",VLOOKUP($A3575,超越经验表!$A:$G,7,)-VLOOKUP($A$3-1,超越经验表!$A:$G,7,))</f>
        <v>5647</v>
      </c>
      <c r="H3575" s="5">
        <f t="shared" si="167"/>
        <v>3574</v>
      </c>
    </row>
    <row r="3576" spans="1:8" x14ac:dyDescent="0.2">
      <c r="A3576" s="11">
        <f t="shared" si="168"/>
        <v>3575</v>
      </c>
      <c r="B3576" s="6" t="str">
        <f>IF(A3576="","",VLOOKUP($A3576,超越经验表!$A:$B,2,))</f>
        <v>31.79万亿</v>
      </c>
      <c r="C3576" s="6">
        <f>IF(A3576="","",VLOOKUP($A3576,超越经验表!$A:$C,3,))</f>
        <v>31792000000000</v>
      </c>
      <c r="D3576" s="6">
        <f>IF(A3576="","",VLOOKUP($A3576,超越经验表!$A:$D,4,))</f>
        <v>2</v>
      </c>
      <c r="E3576" s="6" t="str">
        <f t="shared" si="166"/>
        <v>5.55万兆</v>
      </c>
      <c r="F3576" s="6">
        <f>IF(A3576="","",VLOOKUP($A3576,超越经验表!$A:$F,6,)-VLOOKUP($A$3-1,超越经验表!$A:$F,6,))</f>
        <v>5.5457849370387048E+16</v>
      </c>
      <c r="G3576" s="6">
        <f>IF(A3576="","",VLOOKUP($A3576,超越经验表!$A:$G,7,)-VLOOKUP($A$3-1,超越经验表!$A:$G,7,))</f>
        <v>5649</v>
      </c>
      <c r="H3576" s="6">
        <f t="shared" si="167"/>
        <v>3575</v>
      </c>
    </row>
    <row r="3577" spans="1:8" x14ac:dyDescent="0.2">
      <c r="A3577" s="5">
        <f t="shared" si="168"/>
        <v>3576</v>
      </c>
      <c r="B3577" s="5" t="str">
        <f>IF(A3577="","",VLOOKUP($A3577,超越经验表!$A:$B,2,))</f>
        <v>31.8万亿</v>
      </c>
      <c r="C3577" s="5">
        <f>IF(A3577="","",VLOOKUP($A3577,超越经验表!$A:$C,3,))</f>
        <v>31800000000000</v>
      </c>
      <c r="D3577" s="5">
        <f>IF(A3577="","",VLOOKUP($A3577,超越经验表!$A:$D,4,))</f>
        <v>2</v>
      </c>
      <c r="E3577" s="5" t="str">
        <f t="shared" si="166"/>
        <v>5.55万兆</v>
      </c>
      <c r="F3577" s="5">
        <f>IF(A3577="","",VLOOKUP($A3577,超越经验表!$A:$F,6,)-VLOOKUP($A$3-1,超越经验表!$A:$F,6,))</f>
        <v>5.5489641370387048E+16</v>
      </c>
      <c r="G3577" s="5">
        <f>IF(A3577="","",VLOOKUP($A3577,超越经验表!$A:$G,7,)-VLOOKUP($A$3-1,超越经验表!$A:$G,7,))</f>
        <v>5651</v>
      </c>
      <c r="H3577" s="5">
        <f t="shared" si="167"/>
        <v>3576</v>
      </c>
    </row>
    <row r="3578" spans="1:8" x14ac:dyDescent="0.2">
      <c r="A3578" s="11">
        <f t="shared" si="168"/>
        <v>3577</v>
      </c>
      <c r="B3578" s="6" t="str">
        <f>IF(A3578="","",VLOOKUP($A3578,超越经验表!$A:$B,2,))</f>
        <v>31.81万亿</v>
      </c>
      <c r="C3578" s="6">
        <f>IF(A3578="","",VLOOKUP($A3578,超越经验表!$A:$C,3,))</f>
        <v>31808000000000</v>
      </c>
      <c r="D3578" s="6">
        <f>IF(A3578="","",VLOOKUP($A3578,超越经验表!$A:$D,4,))</f>
        <v>2</v>
      </c>
      <c r="E3578" s="6" t="str">
        <f t="shared" si="166"/>
        <v>5.55万兆</v>
      </c>
      <c r="F3578" s="6">
        <f>IF(A3578="","",VLOOKUP($A3578,超越经验表!$A:$F,6,)-VLOOKUP($A$3-1,超越经验表!$A:$F,6,))</f>
        <v>5.5521441370387048E+16</v>
      </c>
      <c r="G3578" s="6">
        <f>IF(A3578="","",VLOOKUP($A3578,超越经验表!$A:$G,7,)-VLOOKUP($A$3-1,超越经验表!$A:$G,7,))</f>
        <v>5653</v>
      </c>
      <c r="H3578" s="6">
        <f t="shared" si="167"/>
        <v>3577</v>
      </c>
    </row>
    <row r="3579" spans="1:8" x14ac:dyDescent="0.2">
      <c r="A3579" s="5">
        <f t="shared" si="168"/>
        <v>3578</v>
      </c>
      <c r="B3579" s="5" t="str">
        <f>IF(A3579="","",VLOOKUP($A3579,超越经验表!$A:$B,2,))</f>
        <v>31.82万亿</v>
      </c>
      <c r="C3579" s="5">
        <f>IF(A3579="","",VLOOKUP($A3579,超越经验表!$A:$C,3,))</f>
        <v>31816000000000</v>
      </c>
      <c r="D3579" s="5">
        <f>IF(A3579="","",VLOOKUP($A3579,超越经验表!$A:$D,4,))</f>
        <v>2</v>
      </c>
      <c r="E3579" s="5" t="str">
        <f t="shared" si="166"/>
        <v>5.56万兆</v>
      </c>
      <c r="F3579" s="5">
        <f>IF(A3579="","",VLOOKUP($A3579,超越经验表!$A:$F,6,)-VLOOKUP($A$3-1,超越经验表!$A:$F,6,))</f>
        <v>5.5553249370387048E+16</v>
      </c>
      <c r="G3579" s="5">
        <f>IF(A3579="","",VLOOKUP($A3579,超越经验表!$A:$G,7,)-VLOOKUP($A$3-1,超越经验表!$A:$G,7,))</f>
        <v>5655</v>
      </c>
      <c r="H3579" s="5">
        <f t="shared" si="167"/>
        <v>3578</v>
      </c>
    </row>
    <row r="3580" spans="1:8" x14ac:dyDescent="0.2">
      <c r="A3580" s="11">
        <f t="shared" si="168"/>
        <v>3579</v>
      </c>
      <c r="B3580" s="6" t="str">
        <f>IF(A3580="","",VLOOKUP($A3580,超越经验表!$A:$B,2,))</f>
        <v>31.82万亿</v>
      </c>
      <c r="C3580" s="6">
        <f>IF(A3580="","",VLOOKUP($A3580,超越经验表!$A:$C,3,))</f>
        <v>31824000000000</v>
      </c>
      <c r="D3580" s="6">
        <f>IF(A3580="","",VLOOKUP($A3580,超越经验表!$A:$D,4,))</f>
        <v>2</v>
      </c>
      <c r="E3580" s="6" t="str">
        <f t="shared" si="166"/>
        <v>5.56万兆</v>
      </c>
      <c r="F3580" s="6">
        <f>IF(A3580="","",VLOOKUP($A3580,超越经验表!$A:$F,6,)-VLOOKUP($A$3-1,超越经验表!$A:$F,6,))</f>
        <v>5.5585065370387048E+16</v>
      </c>
      <c r="G3580" s="6">
        <f>IF(A3580="","",VLOOKUP($A3580,超越经验表!$A:$G,7,)-VLOOKUP($A$3-1,超越经验表!$A:$G,7,))</f>
        <v>5657</v>
      </c>
      <c r="H3580" s="6">
        <f t="shared" si="167"/>
        <v>3579</v>
      </c>
    </row>
    <row r="3581" spans="1:8" x14ac:dyDescent="0.2">
      <c r="A3581" s="5">
        <f t="shared" si="168"/>
        <v>3580</v>
      </c>
      <c r="B3581" s="5" t="str">
        <f>IF(A3581="","",VLOOKUP($A3581,超越经验表!$A:$B,2,))</f>
        <v>31.83万亿</v>
      </c>
      <c r="C3581" s="5">
        <f>IF(A3581="","",VLOOKUP($A3581,超越经验表!$A:$C,3,))</f>
        <v>31832000000000</v>
      </c>
      <c r="D3581" s="5">
        <f>IF(A3581="","",VLOOKUP($A3581,超越经验表!$A:$D,4,))</f>
        <v>2</v>
      </c>
      <c r="E3581" s="5" t="str">
        <f t="shared" si="166"/>
        <v>5.56万兆</v>
      </c>
      <c r="F3581" s="5">
        <f>IF(A3581="","",VLOOKUP($A3581,超越经验表!$A:$F,6,)-VLOOKUP($A$3-1,超越经验表!$A:$F,6,))</f>
        <v>5.5616889370387048E+16</v>
      </c>
      <c r="G3581" s="5">
        <f>IF(A3581="","",VLOOKUP($A3581,超越经验表!$A:$G,7,)-VLOOKUP($A$3-1,超越经验表!$A:$G,7,))</f>
        <v>5659</v>
      </c>
      <c r="H3581" s="5">
        <f t="shared" si="167"/>
        <v>3580</v>
      </c>
    </row>
    <row r="3582" spans="1:8" x14ac:dyDescent="0.2">
      <c r="A3582" s="11">
        <f t="shared" si="168"/>
        <v>3581</v>
      </c>
      <c r="B3582" s="6" t="str">
        <f>IF(A3582="","",VLOOKUP($A3582,超越经验表!$A:$B,2,))</f>
        <v>31.84万亿</v>
      </c>
      <c r="C3582" s="6">
        <f>IF(A3582="","",VLOOKUP($A3582,超越经验表!$A:$C,3,))</f>
        <v>31840000000000</v>
      </c>
      <c r="D3582" s="6">
        <f>IF(A3582="","",VLOOKUP($A3582,超越经验表!$A:$D,4,))</f>
        <v>2</v>
      </c>
      <c r="E3582" s="6" t="str">
        <f t="shared" si="166"/>
        <v>5.56万兆</v>
      </c>
      <c r="F3582" s="6">
        <f>IF(A3582="","",VLOOKUP($A3582,超越经验表!$A:$F,6,)-VLOOKUP($A$3-1,超越经验表!$A:$F,6,))</f>
        <v>5.5648721370387048E+16</v>
      </c>
      <c r="G3582" s="6">
        <f>IF(A3582="","",VLOOKUP($A3582,超越经验表!$A:$G,7,)-VLOOKUP($A$3-1,超越经验表!$A:$G,7,))</f>
        <v>5661</v>
      </c>
      <c r="H3582" s="6">
        <f t="shared" si="167"/>
        <v>3581</v>
      </c>
    </row>
    <row r="3583" spans="1:8" x14ac:dyDescent="0.2">
      <c r="A3583" s="5">
        <f t="shared" si="168"/>
        <v>3582</v>
      </c>
      <c r="B3583" s="5" t="str">
        <f>IF(A3583="","",VLOOKUP($A3583,超越经验表!$A:$B,2,))</f>
        <v>31.85万亿</v>
      </c>
      <c r="C3583" s="5">
        <f>IF(A3583="","",VLOOKUP($A3583,超越经验表!$A:$C,3,))</f>
        <v>31848000000000</v>
      </c>
      <c r="D3583" s="5">
        <f>IF(A3583="","",VLOOKUP($A3583,超越经验表!$A:$D,4,))</f>
        <v>2</v>
      </c>
      <c r="E3583" s="5" t="str">
        <f t="shared" si="166"/>
        <v>5.57万兆</v>
      </c>
      <c r="F3583" s="5">
        <f>IF(A3583="","",VLOOKUP($A3583,超越经验表!$A:$F,6,)-VLOOKUP($A$3-1,超越经验表!$A:$F,6,))</f>
        <v>5.5680561370387048E+16</v>
      </c>
      <c r="G3583" s="5">
        <f>IF(A3583="","",VLOOKUP($A3583,超越经验表!$A:$G,7,)-VLOOKUP($A$3-1,超越经验表!$A:$G,7,))</f>
        <v>5663</v>
      </c>
      <c r="H3583" s="5">
        <f t="shared" si="167"/>
        <v>3582</v>
      </c>
    </row>
    <row r="3584" spans="1:8" x14ac:dyDescent="0.2">
      <c r="A3584" s="11">
        <f t="shared" si="168"/>
        <v>3583</v>
      </c>
      <c r="B3584" s="6" t="str">
        <f>IF(A3584="","",VLOOKUP($A3584,超越经验表!$A:$B,2,))</f>
        <v>31.86万亿</v>
      </c>
      <c r="C3584" s="6">
        <f>IF(A3584="","",VLOOKUP($A3584,超越经验表!$A:$C,3,))</f>
        <v>31856000000000</v>
      </c>
      <c r="D3584" s="6">
        <f>IF(A3584="","",VLOOKUP($A3584,超越经验表!$A:$D,4,))</f>
        <v>2</v>
      </c>
      <c r="E3584" s="6" t="str">
        <f t="shared" si="166"/>
        <v>5.57万兆</v>
      </c>
      <c r="F3584" s="6">
        <f>IF(A3584="","",VLOOKUP($A3584,超越经验表!$A:$F,6,)-VLOOKUP($A$3-1,超越经验表!$A:$F,6,))</f>
        <v>5.5712409370387048E+16</v>
      </c>
      <c r="G3584" s="6">
        <f>IF(A3584="","",VLOOKUP($A3584,超越经验表!$A:$G,7,)-VLOOKUP($A$3-1,超越经验表!$A:$G,7,))</f>
        <v>5665</v>
      </c>
      <c r="H3584" s="6">
        <f t="shared" si="167"/>
        <v>3583</v>
      </c>
    </row>
    <row r="3585" spans="1:8" x14ac:dyDescent="0.2">
      <c r="A3585" s="5">
        <f t="shared" si="168"/>
        <v>3584</v>
      </c>
      <c r="B3585" s="5" t="str">
        <f>IF(A3585="","",VLOOKUP($A3585,超越经验表!$A:$B,2,))</f>
        <v>31.86万亿</v>
      </c>
      <c r="C3585" s="5">
        <f>IF(A3585="","",VLOOKUP($A3585,超越经验表!$A:$C,3,))</f>
        <v>31864000000000</v>
      </c>
      <c r="D3585" s="5">
        <f>IF(A3585="","",VLOOKUP($A3585,超越经验表!$A:$D,4,))</f>
        <v>2</v>
      </c>
      <c r="E3585" s="5" t="str">
        <f t="shared" si="166"/>
        <v>5.57万兆</v>
      </c>
      <c r="F3585" s="5">
        <f>IF(A3585="","",VLOOKUP($A3585,超越经验表!$A:$F,6,)-VLOOKUP($A$3-1,超越经验表!$A:$F,6,))</f>
        <v>5.5744265370387048E+16</v>
      </c>
      <c r="G3585" s="5">
        <f>IF(A3585="","",VLOOKUP($A3585,超越经验表!$A:$G,7,)-VLOOKUP($A$3-1,超越经验表!$A:$G,7,))</f>
        <v>5667</v>
      </c>
      <c r="H3585" s="5">
        <f t="shared" si="167"/>
        <v>3584</v>
      </c>
    </row>
    <row r="3586" spans="1:8" x14ac:dyDescent="0.2">
      <c r="A3586" s="11">
        <f t="shared" si="168"/>
        <v>3585</v>
      </c>
      <c r="B3586" s="6" t="str">
        <f>IF(A3586="","",VLOOKUP($A3586,超越经验表!$A:$B,2,))</f>
        <v>31.87万亿</v>
      </c>
      <c r="C3586" s="6">
        <f>IF(A3586="","",VLOOKUP($A3586,超越经验表!$A:$C,3,))</f>
        <v>31872000000000</v>
      </c>
      <c r="D3586" s="6">
        <f>IF(A3586="","",VLOOKUP($A3586,超越经验表!$A:$D,4,))</f>
        <v>2</v>
      </c>
      <c r="E3586" s="6" t="str">
        <f t="shared" si="166"/>
        <v>5.58万兆</v>
      </c>
      <c r="F3586" s="6">
        <f>IF(A3586="","",VLOOKUP($A3586,超越经验表!$A:$F,6,)-VLOOKUP($A$3-1,超越经验表!$A:$F,6,))</f>
        <v>5.5776129370387048E+16</v>
      </c>
      <c r="G3586" s="6">
        <f>IF(A3586="","",VLOOKUP($A3586,超越经验表!$A:$G,7,)-VLOOKUP($A$3-1,超越经验表!$A:$G,7,))</f>
        <v>5669</v>
      </c>
      <c r="H3586" s="6">
        <f t="shared" si="167"/>
        <v>3585</v>
      </c>
    </row>
    <row r="3587" spans="1:8" x14ac:dyDescent="0.2">
      <c r="A3587" s="5">
        <f t="shared" si="168"/>
        <v>3586</v>
      </c>
      <c r="B3587" s="5" t="str">
        <f>IF(A3587="","",VLOOKUP($A3587,超越经验表!$A:$B,2,))</f>
        <v>31.88万亿</v>
      </c>
      <c r="C3587" s="5">
        <f>IF(A3587="","",VLOOKUP($A3587,超越经验表!$A:$C,3,))</f>
        <v>31880000000000</v>
      </c>
      <c r="D3587" s="5">
        <f>IF(A3587="","",VLOOKUP($A3587,超越经验表!$A:$D,4,))</f>
        <v>2</v>
      </c>
      <c r="E3587" s="5" t="str">
        <f t="shared" si="166"/>
        <v>5.58万兆</v>
      </c>
      <c r="F3587" s="5">
        <f>IF(A3587="","",VLOOKUP($A3587,超越经验表!$A:$F,6,)-VLOOKUP($A$3-1,超越经验表!$A:$F,6,))</f>
        <v>5.5808001370387048E+16</v>
      </c>
      <c r="G3587" s="5">
        <f>IF(A3587="","",VLOOKUP($A3587,超越经验表!$A:$G,7,)-VLOOKUP($A$3-1,超越经验表!$A:$G,7,))</f>
        <v>5671</v>
      </c>
      <c r="H3587" s="5">
        <f t="shared" si="167"/>
        <v>3586</v>
      </c>
    </row>
    <row r="3588" spans="1:8" x14ac:dyDescent="0.2">
      <c r="A3588" s="11">
        <f t="shared" si="168"/>
        <v>3587</v>
      </c>
      <c r="B3588" s="6" t="str">
        <f>IF(A3588="","",VLOOKUP($A3588,超越经验表!$A:$B,2,))</f>
        <v>31.89万亿</v>
      </c>
      <c r="C3588" s="6">
        <f>IF(A3588="","",VLOOKUP($A3588,超越经验表!$A:$C,3,))</f>
        <v>31888000000000</v>
      </c>
      <c r="D3588" s="6">
        <f>IF(A3588="","",VLOOKUP($A3588,超越经验表!$A:$D,4,))</f>
        <v>2</v>
      </c>
      <c r="E3588" s="6" t="str">
        <f t="shared" si="166"/>
        <v>5.58万兆</v>
      </c>
      <c r="F3588" s="6">
        <f>IF(A3588="","",VLOOKUP($A3588,超越经验表!$A:$F,6,)-VLOOKUP($A$3-1,超越经验表!$A:$F,6,))</f>
        <v>5.5839881370387048E+16</v>
      </c>
      <c r="G3588" s="6">
        <f>IF(A3588="","",VLOOKUP($A3588,超越经验表!$A:$G,7,)-VLOOKUP($A$3-1,超越经验表!$A:$G,7,))</f>
        <v>5673</v>
      </c>
      <c r="H3588" s="6">
        <f t="shared" si="167"/>
        <v>3587</v>
      </c>
    </row>
    <row r="3589" spans="1:8" x14ac:dyDescent="0.2">
      <c r="A3589" s="5">
        <f t="shared" si="168"/>
        <v>3588</v>
      </c>
      <c r="B3589" s="5" t="str">
        <f>IF(A3589="","",VLOOKUP($A3589,超越经验表!$A:$B,2,))</f>
        <v>31.9万亿</v>
      </c>
      <c r="C3589" s="5">
        <f>IF(A3589="","",VLOOKUP($A3589,超越经验表!$A:$C,3,))</f>
        <v>31896000000000</v>
      </c>
      <c r="D3589" s="5">
        <f>IF(A3589="","",VLOOKUP($A3589,超越经验表!$A:$D,4,))</f>
        <v>2</v>
      </c>
      <c r="E3589" s="5" t="str">
        <f t="shared" ref="E3589:E3652" si="169">IF(A3589="","",IF(F3589&gt;9999999999999990,ROUND(F3589/10000000000000000,2)&amp;"万兆",IF(F3589&gt;999999999999,ROUND(F3589/1000000000000,2)&amp;"万亿",IF(F3589&gt;99999999,ROUND(F3589/100000000,2)&amp;"亿",ROUND(F3589/10000,2)&amp;"万"))))</f>
        <v>5.59万兆</v>
      </c>
      <c r="F3589" s="5">
        <f>IF(A3589="","",VLOOKUP($A3589,超越经验表!$A:$F,6,)-VLOOKUP($A$3-1,超越经验表!$A:$F,6,))</f>
        <v>5.5871769370387048E+16</v>
      </c>
      <c r="G3589" s="5">
        <f>IF(A3589="","",VLOOKUP($A3589,超越经验表!$A:$G,7,)-VLOOKUP($A$3-1,超越经验表!$A:$G,7,))</f>
        <v>5675</v>
      </c>
      <c r="H3589" s="5">
        <f t="shared" ref="H3589:H3652" si="170">A3589</f>
        <v>3588</v>
      </c>
    </row>
    <row r="3590" spans="1:8" x14ac:dyDescent="0.2">
      <c r="A3590" s="11">
        <f t="shared" si="168"/>
        <v>3589</v>
      </c>
      <c r="B3590" s="6" t="str">
        <f>IF(A3590="","",VLOOKUP($A3590,超越经验表!$A:$B,2,))</f>
        <v>31.9万亿</v>
      </c>
      <c r="C3590" s="6">
        <f>IF(A3590="","",VLOOKUP($A3590,超越经验表!$A:$C,3,))</f>
        <v>31904000000000</v>
      </c>
      <c r="D3590" s="6">
        <f>IF(A3590="","",VLOOKUP($A3590,超越经验表!$A:$D,4,))</f>
        <v>2</v>
      </c>
      <c r="E3590" s="6" t="str">
        <f t="shared" si="169"/>
        <v>5.59万兆</v>
      </c>
      <c r="F3590" s="6">
        <f>IF(A3590="","",VLOOKUP($A3590,超越经验表!$A:$F,6,)-VLOOKUP($A$3-1,超越经验表!$A:$F,6,))</f>
        <v>5.5903665370387048E+16</v>
      </c>
      <c r="G3590" s="6">
        <f>IF(A3590="","",VLOOKUP($A3590,超越经验表!$A:$G,7,)-VLOOKUP($A$3-1,超越经验表!$A:$G,7,))</f>
        <v>5677</v>
      </c>
      <c r="H3590" s="6">
        <f t="shared" si="170"/>
        <v>3589</v>
      </c>
    </row>
    <row r="3591" spans="1:8" x14ac:dyDescent="0.2">
      <c r="A3591" s="5">
        <f t="shared" ref="A3591:A3654" si="171">IF(A3590="","",IF(A3590+1&lt;=4000,A3590+1,""))</f>
        <v>3590</v>
      </c>
      <c r="B3591" s="5" t="str">
        <f>IF(A3591="","",VLOOKUP($A3591,超越经验表!$A:$B,2,))</f>
        <v>31.91万亿</v>
      </c>
      <c r="C3591" s="5">
        <f>IF(A3591="","",VLOOKUP($A3591,超越经验表!$A:$C,3,))</f>
        <v>31912000000000</v>
      </c>
      <c r="D3591" s="5">
        <f>IF(A3591="","",VLOOKUP($A3591,超越经验表!$A:$D,4,))</f>
        <v>2</v>
      </c>
      <c r="E3591" s="5" t="str">
        <f t="shared" si="169"/>
        <v>5.59万兆</v>
      </c>
      <c r="F3591" s="5">
        <f>IF(A3591="","",VLOOKUP($A3591,超越经验表!$A:$F,6,)-VLOOKUP($A$3-1,超越经验表!$A:$F,6,))</f>
        <v>5.5935569370387048E+16</v>
      </c>
      <c r="G3591" s="5">
        <f>IF(A3591="","",VLOOKUP($A3591,超越经验表!$A:$G,7,)-VLOOKUP($A$3-1,超越经验表!$A:$G,7,))</f>
        <v>5679</v>
      </c>
      <c r="H3591" s="5">
        <f t="shared" si="170"/>
        <v>3590</v>
      </c>
    </row>
    <row r="3592" spans="1:8" x14ac:dyDescent="0.2">
      <c r="A3592" s="11">
        <f t="shared" si="171"/>
        <v>3591</v>
      </c>
      <c r="B3592" s="6" t="str">
        <f>IF(A3592="","",VLOOKUP($A3592,超越经验表!$A:$B,2,))</f>
        <v>31.92万亿</v>
      </c>
      <c r="C3592" s="6">
        <f>IF(A3592="","",VLOOKUP($A3592,超越经验表!$A:$C,3,))</f>
        <v>31920000000000</v>
      </c>
      <c r="D3592" s="6">
        <f>IF(A3592="","",VLOOKUP($A3592,超越经验表!$A:$D,4,))</f>
        <v>2</v>
      </c>
      <c r="E3592" s="6" t="str">
        <f t="shared" si="169"/>
        <v>5.6万兆</v>
      </c>
      <c r="F3592" s="6">
        <f>IF(A3592="","",VLOOKUP($A3592,超越经验表!$A:$F,6,)-VLOOKUP($A$3-1,超越经验表!$A:$F,6,))</f>
        <v>5.5967481370387048E+16</v>
      </c>
      <c r="G3592" s="6">
        <f>IF(A3592="","",VLOOKUP($A3592,超越经验表!$A:$G,7,)-VLOOKUP($A$3-1,超越经验表!$A:$G,7,))</f>
        <v>5681</v>
      </c>
      <c r="H3592" s="6">
        <f t="shared" si="170"/>
        <v>3591</v>
      </c>
    </row>
    <row r="3593" spans="1:8" x14ac:dyDescent="0.2">
      <c r="A3593" s="5">
        <f t="shared" si="171"/>
        <v>3592</v>
      </c>
      <c r="B3593" s="5" t="str">
        <f>IF(A3593="","",VLOOKUP($A3593,超越经验表!$A:$B,2,))</f>
        <v>31.93万亿</v>
      </c>
      <c r="C3593" s="5">
        <f>IF(A3593="","",VLOOKUP($A3593,超越经验表!$A:$C,3,))</f>
        <v>31928000000000</v>
      </c>
      <c r="D3593" s="5">
        <f>IF(A3593="","",VLOOKUP($A3593,超越经验表!$A:$D,4,))</f>
        <v>2</v>
      </c>
      <c r="E3593" s="5" t="str">
        <f t="shared" si="169"/>
        <v>5.6万兆</v>
      </c>
      <c r="F3593" s="5">
        <f>IF(A3593="","",VLOOKUP($A3593,超越经验表!$A:$F,6,)-VLOOKUP($A$3-1,超越经验表!$A:$F,6,))</f>
        <v>5.5999401370387048E+16</v>
      </c>
      <c r="G3593" s="5">
        <f>IF(A3593="","",VLOOKUP($A3593,超越经验表!$A:$G,7,)-VLOOKUP($A$3-1,超越经验表!$A:$G,7,))</f>
        <v>5683</v>
      </c>
      <c r="H3593" s="5">
        <f t="shared" si="170"/>
        <v>3592</v>
      </c>
    </row>
    <row r="3594" spans="1:8" x14ac:dyDescent="0.2">
      <c r="A3594" s="11">
        <f t="shared" si="171"/>
        <v>3593</v>
      </c>
      <c r="B3594" s="6" t="str">
        <f>IF(A3594="","",VLOOKUP($A3594,超越经验表!$A:$B,2,))</f>
        <v>31.94万亿</v>
      </c>
      <c r="C3594" s="6">
        <f>IF(A3594="","",VLOOKUP($A3594,超越经验表!$A:$C,3,))</f>
        <v>31936000000000</v>
      </c>
      <c r="D3594" s="6">
        <f>IF(A3594="","",VLOOKUP($A3594,超越经验表!$A:$D,4,))</f>
        <v>2</v>
      </c>
      <c r="E3594" s="6" t="str">
        <f t="shared" si="169"/>
        <v>5.6万兆</v>
      </c>
      <c r="F3594" s="6">
        <f>IF(A3594="","",VLOOKUP($A3594,超越经验表!$A:$F,6,)-VLOOKUP($A$3-1,超越经验表!$A:$F,6,))</f>
        <v>5.6031329370387048E+16</v>
      </c>
      <c r="G3594" s="6">
        <f>IF(A3594="","",VLOOKUP($A3594,超越经验表!$A:$G,7,)-VLOOKUP($A$3-1,超越经验表!$A:$G,7,))</f>
        <v>5685</v>
      </c>
      <c r="H3594" s="6">
        <f t="shared" si="170"/>
        <v>3593</v>
      </c>
    </row>
    <row r="3595" spans="1:8" x14ac:dyDescent="0.2">
      <c r="A3595" s="5">
        <f t="shared" si="171"/>
        <v>3594</v>
      </c>
      <c r="B3595" s="5" t="str">
        <f>IF(A3595="","",VLOOKUP($A3595,超越经验表!$A:$B,2,))</f>
        <v>31.94万亿</v>
      </c>
      <c r="C3595" s="5">
        <f>IF(A3595="","",VLOOKUP($A3595,超越经验表!$A:$C,3,))</f>
        <v>31944000000000</v>
      </c>
      <c r="D3595" s="5">
        <f>IF(A3595="","",VLOOKUP($A3595,超越经验表!$A:$D,4,))</f>
        <v>2</v>
      </c>
      <c r="E3595" s="5" t="str">
        <f t="shared" si="169"/>
        <v>5.61万兆</v>
      </c>
      <c r="F3595" s="5">
        <f>IF(A3595="","",VLOOKUP($A3595,超越经验表!$A:$F,6,)-VLOOKUP($A$3-1,超越经验表!$A:$F,6,))</f>
        <v>5.6063265370387048E+16</v>
      </c>
      <c r="G3595" s="5">
        <f>IF(A3595="","",VLOOKUP($A3595,超越经验表!$A:$G,7,)-VLOOKUP($A$3-1,超越经验表!$A:$G,7,))</f>
        <v>5687</v>
      </c>
      <c r="H3595" s="5">
        <f t="shared" si="170"/>
        <v>3594</v>
      </c>
    </row>
    <row r="3596" spans="1:8" x14ac:dyDescent="0.2">
      <c r="A3596" s="11">
        <f t="shared" si="171"/>
        <v>3595</v>
      </c>
      <c r="B3596" s="6" t="str">
        <f>IF(A3596="","",VLOOKUP($A3596,超越经验表!$A:$B,2,))</f>
        <v>31.95万亿</v>
      </c>
      <c r="C3596" s="6">
        <f>IF(A3596="","",VLOOKUP($A3596,超越经验表!$A:$C,3,))</f>
        <v>31952000000000</v>
      </c>
      <c r="D3596" s="6">
        <f>IF(A3596="","",VLOOKUP($A3596,超越经验表!$A:$D,4,))</f>
        <v>2</v>
      </c>
      <c r="E3596" s="6" t="str">
        <f t="shared" si="169"/>
        <v>5.61万兆</v>
      </c>
      <c r="F3596" s="6">
        <f>IF(A3596="","",VLOOKUP($A3596,超越经验表!$A:$F,6,)-VLOOKUP($A$3-1,超越经验表!$A:$F,6,))</f>
        <v>5.6095209370387048E+16</v>
      </c>
      <c r="G3596" s="6">
        <f>IF(A3596="","",VLOOKUP($A3596,超越经验表!$A:$G,7,)-VLOOKUP($A$3-1,超越经验表!$A:$G,7,))</f>
        <v>5689</v>
      </c>
      <c r="H3596" s="6">
        <f t="shared" si="170"/>
        <v>3595</v>
      </c>
    </row>
    <row r="3597" spans="1:8" x14ac:dyDescent="0.2">
      <c r="A3597" s="5">
        <f t="shared" si="171"/>
        <v>3596</v>
      </c>
      <c r="B3597" s="5" t="str">
        <f>IF(A3597="","",VLOOKUP($A3597,超越经验表!$A:$B,2,))</f>
        <v>31.96万亿</v>
      </c>
      <c r="C3597" s="5">
        <f>IF(A3597="","",VLOOKUP($A3597,超越经验表!$A:$C,3,))</f>
        <v>31960000000000</v>
      </c>
      <c r="D3597" s="5">
        <f>IF(A3597="","",VLOOKUP($A3597,超越经验表!$A:$D,4,))</f>
        <v>2</v>
      </c>
      <c r="E3597" s="5" t="str">
        <f t="shared" si="169"/>
        <v>5.61万兆</v>
      </c>
      <c r="F3597" s="5">
        <f>IF(A3597="","",VLOOKUP($A3597,超越经验表!$A:$F,6,)-VLOOKUP($A$3-1,超越经验表!$A:$F,6,))</f>
        <v>5.6127161370387048E+16</v>
      </c>
      <c r="G3597" s="5">
        <f>IF(A3597="","",VLOOKUP($A3597,超越经验表!$A:$G,7,)-VLOOKUP($A$3-1,超越经验表!$A:$G,7,))</f>
        <v>5691</v>
      </c>
      <c r="H3597" s="5">
        <f t="shared" si="170"/>
        <v>3596</v>
      </c>
    </row>
    <row r="3598" spans="1:8" x14ac:dyDescent="0.2">
      <c r="A3598" s="11">
        <f t="shared" si="171"/>
        <v>3597</v>
      </c>
      <c r="B3598" s="6" t="str">
        <f>IF(A3598="","",VLOOKUP($A3598,超越经验表!$A:$B,2,))</f>
        <v>31.97万亿</v>
      </c>
      <c r="C3598" s="6">
        <f>IF(A3598="","",VLOOKUP($A3598,超越经验表!$A:$C,3,))</f>
        <v>31968000000000</v>
      </c>
      <c r="D3598" s="6">
        <f>IF(A3598="","",VLOOKUP($A3598,超越经验表!$A:$D,4,))</f>
        <v>2</v>
      </c>
      <c r="E3598" s="6" t="str">
        <f t="shared" si="169"/>
        <v>5.62万兆</v>
      </c>
      <c r="F3598" s="6">
        <f>IF(A3598="","",VLOOKUP($A3598,超越经验表!$A:$F,6,)-VLOOKUP($A$3-1,超越经验表!$A:$F,6,))</f>
        <v>5.6159121370387048E+16</v>
      </c>
      <c r="G3598" s="6">
        <f>IF(A3598="","",VLOOKUP($A3598,超越经验表!$A:$G,7,)-VLOOKUP($A$3-1,超越经验表!$A:$G,7,))</f>
        <v>5693</v>
      </c>
      <c r="H3598" s="6">
        <f t="shared" si="170"/>
        <v>3597</v>
      </c>
    </row>
    <row r="3599" spans="1:8" x14ac:dyDescent="0.2">
      <c r="A3599" s="5">
        <f t="shared" si="171"/>
        <v>3598</v>
      </c>
      <c r="B3599" s="5" t="str">
        <f>IF(A3599="","",VLOOKUP($A3599,超越经验表!$A:$B,2,))</f>
        <v>31.98万亿</v>
      </c>
      <c r="C3599" s="5">
        <f>IF(A3599="","",VLOOKUP($A3599,超越经验表!$A:$C,3,))</f>
        <v>31976000000000</v>
      </c>
      <c r="D3599" s="5">
        <f>IF(A3599="","",VLOOKUP($A3599,超越经验表!$A:$D,4,))</f>
        <v>2</v>
      </c>
      <c r="E3599" s="5" t="str">
        <f t="shared" si="169"/>
        <v>5.62万兆</v>
      </c>
      <c r="F3599" s="5">
        <f>IF(A3599="","",VLOOKUP($A3599,超越经验表!$A:$F,6,)-VLOOKUP($A$3-1,超越经验表!$A:$F,6,))</f>
        <v>5.6191089370387048E+16</v>
      </c>
      <c r="G3599" s="5">
        <f>IF(A3599="","",VLOOKUP($A3599,超越经验表!$A:$G,7,)-VLOOKUP($A$3-1,超越经验表!$A:$G,7,))</f>
        <v>5695</v>
      </c>
      <c r="H3599" s="5">
        <f t="shared" si="170"/>
        <v>3598</v>
      </c>
    </row>
    <row r="3600" spans="1:8" x14ac:dyDescent="0.2">
      <c r="A3600" s="11">
        <f t="shared" si="171"/>
        <v>3599</v>
      </c>
      <c r="B3600" s="6" t="str">
        <f>IF(A3600="","",VLOOKUP($A3600,超越经验表!$A:$B,2,))</f>
        <v>31.98万亿</v>
      </c>
      <c r="C3600" s="6">
        <f>IF(A3600="","",VLOOKUP($A3600,超越经验表!$A:$C,3,))</f>
        <v>31984000000000</v>
      </c>
      <c r="D3600" s="6">
        <f>IF(A3600="","",VLOOKUP($A3600,超越经验表!$A:$D,4,))</f>
        <v>2</v>
      </c>
      <c r="E3600" s="6" t="str">
        <f t="shared" si="169"/>
        <v>5.62万兆</v>
      </c>
      <c r="F3600" s="6">
        <f>IF(A3600="","",VLOOKUP($A3600,超越经验表!$A:$F,6,)-VLOOKUP($A$3-1,超越经验表!$A:$F,6,))</f>
        <v>5.6223065370387048E+16</v>
      </c>
      <c r="G3600" s="6">
        <f>IF(A3600="","",VLOOKUP($A3600,超越经验表!$A:$G,7,)-VLOOKUP($A$3-1,超越经验表!$A:$G,7,))</f>
        <v>5697</v>
      </c>
      <c r="H3600" s="6">
        <f t="shared" si="170"/>
        <v>3599</v>
      </c>
    </row>
    <row r="3601" spans="1:8" x14ac:dyDescent="0.2">
      <c r="A3601" s="5">
        <f t="shared" si="171"/>
        <v>3600</v>
      </c>
      <c r="B3601" s="5" t="str">
        <f>IF(A3601="","",VLOOKUP($A3601,超越经验表!$A:$B,2,))</f>
        <v>31.99万亿</v>
      </c>
      <c r="C3601" s="5">
        <f>IF(A3601="","",VLOOKUP($A3601,超越经验表!$A:$C,3,))</f>
        <v>31992000000000</v>
      </c>
      <c r="D3601" s="5">
        <f>IF(A3601="","",VLOOKUP($A3601,超越经验表!$A:$D,4,))</f>
        <v>2</v>
      </c>
      <c r="E3601" s="5" t="str">
        <f t="shared" si="169"/>
        <v>5.63万兆</v>
      </c>
      <c r="F3601" s="5">
        <f>IF(A3601="","",VLOOKUP($A3601,超越经验表!$A:$F,6,)-VLOOKUP($A$3-1,超越经验表!$A:$F,6,))</f>
        <v>5.6255049370387048E+16</v>
      </c>
      <c r="G3601" s="5">
        <f>IF(A3601="","",VLOOKUP($A3601,超越经验表!$A:$G,7,)-VLOOKUP($A$3-1,超越经验表!$A:$G,7,))</f>
        <v>5699</v>
      </c>
      <c r="H3601" s="5">
        <f t="shared" si="170"/>
        <v>3600</v>
      </c>
    </row>
    <row r="3602" spans="1:8" x14ac:dyDescent="0.2">
      <c r="A3602" s="11">
        <f t="shared" si="171"/>
        <v>3601</v>
      </c>
      <c r="B3602" s="6" t="str">
        <f>IF(A3602="","",VLOOKUP($A3602,超越经验表!$A:$B,2,))</f>
        <v>32万亿</v>
      </c>
      <c r="C3602" s="6">
        <f>IF(A3602="","",VLOOKUP($A3602,超越经验表!$A:$C,3,))</f>
        <v>32000000000000</v>
      </c>
      <c r="D3602" s="6">
        <f>IF(A3602="","",VLOOKUP($A3602,超越经验表!$A:$D,4,))</f>
        <v>2</v>
      </c>
      <c r="E3602" s="6" t="str">
        <f t="shared" si="169"/>
        <v>5.63万兆</v>
      </c>
      <c r="F3602" s="6">
        <f>IF(A3602="","",VLOOKUP($A3602,超越经验表!$A:$F,6,)-VLOOKUP($A$3-1,超越经验表!$A:$F,6,))</f>
        <v>5.6287041370387048E+16</v>
      </c>
      <c r="G3602" s="6">
        <f>IF(A3602="","",VLOOKUP($A3602,超越经验表!$A:$G,7,)-VLOOKUP($A$3-1,超越经验表!$A:$G,7,))</f>
        <v>5701</v>
      </c>
      <c r="H3602" s="6">
        <f t="shared" si="170"/>
        <v>3601</v>
      </c>
    </row>
    <row r="3603" spans="1:8" x14ac:dyDescent="0.2">
      <c r="A3603" s="5">
        <f t="shared" si="171"/>
        <v>3602</v>
      </c>
      <c r="B3603" s="5" t="str">
        <f>IF(A3603="","",VLOOKUP($A3603,超越经验表!$A:$B,2,))</f>
        <v>32.01万亿</v>
      </c>
      <c r="C3603" s="5">
        <f>IF(A3603="","",VLOOKUP($A3603,超越经验表!$A:$C,3,))</f>
        <v>32008000000000</v>
      </c>
      <c r="D3603" s="5">
        <f>IF(A3603="","",VLOOKUP($A3603,超越经验表!$A:$D,4,))</f>
        <v>2</v>
      </c>
      <c r="E3603" s="5" t="str">
        <f t="shared" si="169"/>
        <v>5.63万兆</v>
      </c>
      <c r="F3603" s="5">
        <f>IF(A3603="","",VLOOKUP($A3603,超越经验表!$A:$F,6,)-VLOOKUP($A$3-1,超越经验表!$A:$F,6,))</f>
        <v>5.6319041370387048E+16</v>
      </c>
      <c r="G3603" s="5">
        <f>IF(A3603="","",VLOOKUP($A3603,超越经验表!$A:$G,7,)-VLOOKUP($A$3-1,超越经验表!$A:$G,7,))</f>
        <v>5703</v>
      </c>
      <c r="H3603" s="5">
        <f t="shared" si="170"/>
        <v>3602</v>
      </c>
    </row>
    <row r="3604" spans="1:8" x14ac:dyDescent="0.2">
      <c r="A3604" s="11">
        <f t="shared" si="171"/>
        <v>3603</v>
      </c>
      <c r="B3604" s="6" t="str">
        <f>IF(A3604="","",VLOOKUP($A3604,超越经验表!$A:$B,2,))</f>
        <v>32.02万亿</v>
      </c>
      <c r="C3604" s="6">
        <f>IF(A3604="","",VLOOKUP($A3604,超越经验表!$A:$C,3,))</f>
        <v>32016000000000</v>
      </c>
      <c r="D3604" s="6">
        <f>IF(A3604="","",VLOOKUP($A3604,超越经验表!$A:$D,4,))</f>
        <v>2</v>
      </c>
      <c r="E3604" s="6" t="str">
        <f t="shared" si="169"/>
        <v>5.64万兆</v>
      </c>
      <c r="F3604" s="6">
        <f>IF(A3604="","",VLOOKUP($A3604,超越经验表!$A:$F,6,)-VLOOKUP($A$3-1,超越经验表!$A:$F,6,))</f>
        <v>5.6351049370387048E+16</v>
      </c>
      <c r="G3604" s="6">
        <f>IF(A3604="","",VLOOKUP($A3604,超越经验表!$A:$G,7,)-VLOOKUP($A$3-1,超越经验表!$A:$G,7,))</f>
        <v>5705</v>
      </c>
      <c r="H3604" s="6">
        <f t="shared" si="170"/>
        <v>3603</v>
      </c>
    </row>
    <row r="3605" spans="1:8" x14ac:dyDescent="0.2">
      <c r="A3605" s="5">
        <f t="shared" si="171"/>
        <v>3604</v>
      </c>
      <c r="B3605" s="5" t="str">
        <f>IF(A3605="","",VLOOKUP($A3605,超越经验表!$A:$B,2,))</f>
        <v>32.02万亿</v>
      </c>
      <c r="C3605" s="5">
        <f>IF(A3605="","",VLOOKUP($A3605,超越经验表!$A:$C,3,))</f>
        <v>32024000000000</v>
      </c>
      <c r="D3605" s="5">
        <f>IF(A3605="","",VLOOKUP($A3605,超越经验表!$A:$D,4,))</f>
        <v>2</v>
      </c>
      <c r="E3605" s="5" t="str">
        <f t="shared" si="169"/>
        <v>5.64万兆</v>
      </c>
      <c r="F3605" s="5">
        <f>IF(A3605="","",VLOOKUP($A3605,超越经验表!$A:$F,6,)-VLOOKUP($A$3-1,超越经验表!$A:$F,6,))</f>
        <v>5.6383065370387048E+16</v>
      </c>
      <c r="G3605" s="5">
        <f>IF(A3605="","",VLOOKUP($A3605,超越经验表!$A:$G,7,)-VLOOKUP($A$3-1,超越经验表!$A:$G,7,))</f>
        <v>5707</v>
      </c>
      <c r="H3605" s="5">
        <f t="shared" si="170"/>
        <v>3604</v>
      </c>
    </row>
    <row r="3606" spans="1:8" x14ac:dyDescent="0.2">
      <c r="A3606" s="11">
        <f t="shared" si="171"/>
        <v>3605</v>
      </c>
      <c r="B3606" s="6" t="str">
        <f>IF(A3606="","",VLOOKUP($A3606,超越经验表!$A:$B,2,))</f>
        <v>32.03万亿</v>
      </c>
      <c r="C3606" s="6">
        <f>IF(A3606="","",VLOOKUP($A3606,超越经验表!$A:$C,3,))</f>
        <v>32032000000000</v>
      </c>
      <c r="D3606" s="6">
        <f>IF(A3606="","",VLOOKUP($A3606,超越经验表!$A:$D,4,))</f>
        <v>2</v>
      </c>
      <c r="E3606" s="6" t="str">
        <f t="shared" si="169"/>
        <v>5.64万兆</v>
      </c>
      <c r="F3606" s="6">
        <f>IF(A3606="","",VLOOKUP($A3606,超越经验表!$A:$F,6,)-VLOOKUP($A$3-1,超越经验表!$A:$F,6,))</f>
        <v>5.6415089370387048E+16</v>
      </c>
      <c r="G3606" s="6">
        <f>IF(A3606="","",VLOOKUP($A3606,超越经验表!$A:$G,7,)-VLOOKUP($A$3-1,超越经验表!$A:$G,7,))</f>
        <v>5709</v>
      </c>
      <c r="H3606" s="6">
        <f t="shared" si="170"/>
        <v>3605</v>
      </c>
    </row>
    <row r="3607" spans="1:8" x14ac:dyDescent="0.2">
      <c r="A3607" s="5">
        <f t="shared" si="171"/>
        <v>3606</v>
      </c>
      <c r="B3607" s="5" t="str">
        <f>IF(A3607="","",VLOOKUP($A3607,超越经验表!$A:$B,2,))</f>
        <v>32.04万亿</v>
      </c>
      <c r="C3607" s="5">
        <f>IF(A3607="","",VLOOKUP($A3607,超越经验表!$A:$C,3,))</f>
        <v>32040000000000</v>
      </c>
      <c r="D3607" s="5">
        <f>IF(A3607="","",VLOOKUP($A3607,超越经验表!$A:$D,4,))</f>
        <v>2</v>
      </c>
      <c r="E3607" s="5" t="str">
        <f t="shared" si="169"/>
        <v>5.64万兆</v>
      </c>
      <c r="F3607" s="5">
        <f>IF(A3607="","",VLOOKUP($A3607,超越经验表!$A:$F,6,)-VLOOKUP($A$3-1,超越经验表!$A:$F,6,))</f>
        <v>5.6447121370387048E+16</v>
      </c>
      <c r="G3607" s="5">
        <f>IF(A3607="","",VLOOKUP($A3607,超越经验表!$A:$G,7,)-VLOOKUP($A$3-1,超越经验表!$A:$G,7,))</f>
        <v>5711</v>
      </c>
      <c r="H3607" s="5">
        <f t="shared" si="170"/>
        <v>3606</v>
      </c>
    </row>
    <row r="3608" spans="1:8" x14ac:dyDescent="0.2">
      <c r="A3608" s="11">
        <f t="shared" si="171"/>
        <v>3607</v>
      </c>
      <c r="B3608" s="6" t="str">
        <f>IF(A3608="","",VLOOKUP($A3608,超越经验表!$A:$B,2,))</f>
        <v>32.05万亿</v>
      </c>
      <c r="C3608" s="6">
        <f>IF(A3608="","",VLOOKUP($A3608,超越经验表!$A:$C,3,))</f>
        <v>32048000000000</v>
      </c>
      <c r="D3608" s="6">
        <f>IF(A3608="","",VLOOKUP($A3608,超越经验表!$A:$D,4,))</f>
        <v>2</v>
      </c>
      <c r="E3608" s="6" t="str">
        <f t="shared" si="169"/>
        <v>5.65万兆</v>
      </c>
      <c r="F3608" s="6">
        <f>IF(A3608="","",VLOOKUP($A3608,超越经验表!$A:$F,6,)-VLOOKUP($A$3-1,超越经验表!$A:$F,6,))</f>
        <v>5.6479161370387048E+16</v>
      </c>
      <c r="G3608" s="6">
        <f>IF(A3608="","",VLOOKUP($A3608,超越经验表!$A:$G,7,)-VLOOKUP($A$3-1,超越经验表!$A:$G,7,))</f>
        <v>5713</v>
      </c>
      <c r="H3608" s="6">
        <f t="shared" si="170"/>
        <v>3607</v>
      </c>
    </row>
    <row r="3609" spans="1:8" x14ac:dyDescent="0.2">
      <c r="A3609" s="5">
        <f t="shared" si="171"/>
        <v>3608</v>
      </c>
      <c r="B3609" s="5" t="str">
        <f>IF(A3609="","",VLOOKUP($A3609,超越经验表!$A:$B,2,))</f>
        <v>32.06万亿</v>
      </c>
      <c r="C3609" s="5">
        <f>IF(A3609="","",VLOOKUP($A3609,超越经验表!$A:$C,3,))</f>
        <v>32056000000000</v>
      </c>
      <c r="D3609" s="5">
        <f>IF(A3609="","",VLOOKUP($A3609,超越经验表!$A:$D,4,))</f>
        <v>2</v>
      </c>
      <c r="E3609" s="5" t="str">
        <f t="shared" si="169"/>
        <v>5.65万兆</v>
      </c>
      <c r="F3609" s="5">
        <f>IF(A3609="","",VLOOKUP($A3609,超越经验表!$A:$F,6,)-VLOOKUP($A$3-1,超越经验表!$A:$F,6,))</f>
        <v>5.6511209370387048E+16</v>
      </c>
      <c r="G3609" s="5">
        <f>IF(A3609="","",VLOOKUP($A3609,超越经验表!$A:$G,7,)-VLOOKUP($A$3-1,超越经验表!$A:$G,7,))</f>
        <v>5715</v>
      </c>
      <c r="H3609" s="5">
        <f t="shared" si="170"/>
        <v>3608</v>
      </c>
    </row>
    <row r="3610" spans="1:8" x14ac:dyDescent="0.2">
      <c r="A3610" s="11">
        <f t="shared" si="171"/>
        <v>3609</v>
      </c>
      <c r="B3610" s="6" t="str">
        <f>IF(A3610="","",VLOOKUP($A3610,超越经验表!$A:$B,2,))</f>
        <v>32.06万亿</v>
      </c>
      <c r="C3610" s="6">
        <f>IF(A3610="","",VLOOKUP($A3610,超越经验表!$A:$C,3,))</f>
        <v>32064000000000</v>
      </c>
      <c r="D3610" s="6">
        <f>IF(A3610="","",VLOOKUP($A3610,超越经验表!$A:$D,4,))</f>
        <v>2</v>
      </c>
      <c r="E3610" s="6" t="str">
        <f t="shared" si="169"/>
        <v>5.65万兆</v>
      </c>
      <c r="F3610" s="6">
        <f>IF(A3610="","",VLOOKUP($A3610,超越经验表!$A:$F,6,)-VLOOKUP($A$3-1,超越经验表!$A:$F,6,))</f>
        <v>5.6543265370387048E+16</v>
      </c>
      <c r="G3610" s="6">
        <f>IF(A3610="","",VLOOKUP($A3610,超越经验表!$A:$G,7,)-VLOOKUP($A$3-1,超越经验表!$A:$G,7,))</f>
        <v>5717</v>
      </c>
      <c r="H3610" s="6">
        <f t="shared" si="170"/>
        <v>3609</v>
      </c>
    </row>
    <row r="3611" spans="1:8" x14ac:dyDescent="0.2">
      <c r="A3611" s="5">
        <f t="shared" si="171"/>
        <v>3610</v>
      </c>
      <c r="B3611" s="5" t="str">
        <f>IF(A3611="","",VLOOKUP($A3611,超越经验表!$A:$B,2,))</f>
        <v>32.07万亿</v>
      </c>
      <c r="C3611" s="5">
        <f>IF(A3611="","",VLOOKUP($A3611,超越经验表!$A:$C,3,))</f>
        <v>32072000000000</v>
      </c>
      <c r="D3611" s="5">
        <f>IF(A3611="","",VLOOKUP($A3611,超越经验表!$A:$D,4,))</f>
        <v>2</v>
      </c>
      <c r="E3611" s="5" t="str">
        <f t="shared" si="169"/>
        <v>5.66万兆</v>
      </c>
      <c r="F3611" s="5">
        <f>IF(A3611="","",VLOOKUP($A3611,超越经验表!$A:$F,6,)-VLOOKUP($A$3-1,超越经验表!$A:$F,6,))</f>
        <v>5.6575329370387048E+16</v>
      </c>
      <c r="G3611" s="5">
        <f>IF(A3611="","",VLOOKUP($A3611,超越经验表!$A:$G,7,)-VLOOKUP($A$3-1,超越经验表!$A:$G,7,))</f>
        <v>5719</v>
      </c>
      <c r="H3611" s="5">
        <f t="shared" si="170"/>
        <v>3610</v>
      </c>
    </row>
    <row r="3612" spans="1:8" x14ac:dyDescent="0.2">
      <c r="A3612" s="11">
        <f t="shared" si="171"/>
        <v>3611</v>
      </c>
      <c r="B3612" s="6" t="str">
        <f>IF(A3612="","",VLOOKUP($A3612,超越经验表!$A:$B,2,))</f>
        <v>32.08万亿</v>
      </c>
      <c r="C3612" s="6">
        <f>IF(A3612="","",VLOOKUP($A3612,超越经验表!$A:$C,3,))</f>
        <v>32080000000000</v>
      </c>
      <c r="D3612" s="6">
        <f>IF(A3612="","",VLOOKUP($A3612,超越经验表!$A:$D,4,))</f>
        <v>2</v>
      </c>
      <c r="E3612" s="6" t="str">
        <f t="shared" si="169"/>
        <v>5.66万兆</v>
      </c>
      <c r="F3612" s="6">
        <f>IF(A3612="","",VLOOKUP($A3612,超越经验表!$A:$F,6,)-VLOOKUP($A$3-1,超越经验表!$A:$F,6,))</f>
        <v>5.6607401370387048E+16</v>
      </c>
      <c r="G3612" s="6">
        <f>IF(A3612="","",VLOOKUP($A3612,超越经验表!$A:$G,7,)-VLOOKUP($A$3-1,超越经验表!$A:$G,7,))</f>
        <v>5721</v>
      </c>
      <c r="H3612" s="6">
        <f t="shared" si="170"/>
        <v>3611</v>
      </c>
    </row>
    <row r="3613" spans="1:8" x14ac:dyDescent="0.2">
      <c r="A3613" s="5">
        <f t="shared" si="171"/>
        <v>3612</v>
      </c>
      <c r="B3613" s="5" t="str">
        <f>IF(A3613="","",VLOOKUP($A3613,超越经验表!$A:$B,2,))</f>
        <v>32.09万亿</v>
      </c>
      <c r="C3613" s="5">
        <f>IF(A3613="","",VLOOKUP($A3613,超越经验表!$A:$C,3,))</f>
        <v>32088000000000</v>
      </c>
      <c r="D3613" s="5">
        <f>IF(A3613="","",VLOOKUP($A3613,超越经验表!$A:$D,4,))</f>
        <v>2</v>
      </c>
      <c r="E3613" s="5" t="str">
        <f t="shared" si="169"/>
        <v>5.66万兆</v>
      </c>
      <c r="F3613" s="5">
        <f>IF(A3613="","",VLOOKUP($A3613,超越经验表!$A:$F,6,)-VLOOKUP($A$3-1,超越经验表!$A:$F,6,))</f>
        <v>5.6639481370387048E+16</v>
      </c>
      <c r="G3613" s="5">
        <f>IF(A3613="","",VLOOKUP($A3613,超越经验表!$A:$G,7,)-VLOOKUP($A$3-1,超越经验表!$A:$G,7,))</f>
        <v>5723</v>
      </c>
      <c r="H3613" s="5">
        <f t="shared" si="170"/>
        <v>3612</v>
      </c>
    </row>
    <row r="3614" spans="1:8" x14ac:dyDescent="0.2">
      <c r="A3614" s="11">
        <f t="shared" si="171"/>
        <v>3613</v>
      </c>
      <c r="B3614" s="6" t="str">
        <f>IF(A3614="","",VLOOKUP($A3614,超越经验表!$A:$B,2,))</f>
        <v>32.1万亿</v>
      </c>
      <c r="C3614" s="6">
        <f>IF(A3614="","",VLOOKUP($A3614,超越经验表!$A:$C,3,))</f>
        <v>32096000000000</v>
      </c>
      <c r="D3614" s="6">
        <f>IF(A3614="","",VLOOKUP($A3614,超越经验表!$A:$D,4,))</f>
        <v>2</v>
      </c>
      <c r="E3614" s="6" t="str">
        <f t="shared" si="169"/>
        <v>5.67万兆</v>
      </c>
      <c r="F3614" s="6">
        <f>IF(A3614="","",VLOOKUP($A3614,超越经验表!$A:$F,6,)-VLOOKUP($A$3-1,超越经验表!$A:$F,6,))</f>
        <v>5.6671569370387048E+16</v>
      </c>
      <c r="G3614" s="6">
        <f>IF(A3614="","",VLOOKUP($A3614,超越经验表!$A:$G,7,)-VLOOKUP($A$3-1,超越经验表!$A:$G,7,))</f>
        <v>5725</v>
      </c>
      <c r="H3614" s="6">
        <f t="shared" si="170"/>
        <v>3613</v>
      </c>
    </row>
    <row r="3615" spans="1:8" x14ac:dyDescent="0.2">
      <c r="A3615" s="5">
        <f t="shared" si="171"/>
        <v>3614</v>
      </c>
      <c r="B3615" s="5" t="str">
        <f>IF(A3615="","",VLOOKUP($A3615,超越经验表!$A:$B,2,))</f>
        <v>32.1万亿</v>
      </c>
      <c r="C3615" s="5">
        <f>IF(A3615="","",VLOOKUP($A3615,超越经验表!$A:$C,3,))</f>
        <v>32104000000000</v>
      </c>
      <c r="D3615" s="5">
        <f>IF(A3615="","",VLOOKUP($A3615,超越经验表!$A:$D,4,))</f>
        <v>2</v>
      </c>
      <c r="E3615" s="5" t="str">
        <f t="shared" si="169"/>
        <v>5.67万兆</v>
      </c>
      <c r="F3615" s="5">
        <f>IF(A3615="","",VLOOKUP($A3615,超越经验表!$A:$F,6,)-VLOOKUP($A$3-1,超越经验表!$A:$F,6,))</f>
        <v>5.6703665370387048E+16</v>
      </c>
      <c r="G3615" s="5">
        <f>IF(A3615="","",VLOOKUP($A3615,超越经验表!$A:$G,7,)-VLOOKUP($A$3-1,超越经验表!$A:$G,7,))</f>
        <v>5727</v>
      </c>
      <c r="H3615" s="5">
        <f t="shared" si="170"/>
        <v>3614</v>
      </c>
    </row>
    <row r="3616" spans="1:8" x14ac:dyDescent="0.2">
      <c r="A3616" s="11">
        <f t="shared" si="171"/>
        <v>3615</v>
      </c>
      <c r="B3616" s="6" t="str">
        <f>IF(A3616="","",VLOOKUP($A3616,超越经验表!$A:$B,2,))</f>
        <v>32.11万亿</v>
      </c>
      <c r="C3616" s="6">
        <f>IF(A3616="","",VLOOKUP($A3616,超越经验表!$A:$C,3,))</f>
        <v>32112000000000</v>
      </c>
      <c r="D3616" s="6">
        <f>IF(A3616="","",VLOOKUP($A3616,超越经验表!$A:$D,4,))</f>
        <v>2</v>
      </c>
      <c r="E3616" s="6" t="str">
        <f t="shared" si="169"/>
        <v>5.67万兆</v>
      </c>
      <c r="F3616" s="6">
        <f>IF(A3616="","",VLOOKUP($A3616,超越经验表!$A:$F,6,)-VLOOKUP($A$3-1,超越经验表!$A:$F,6,))</f>
        <v>5.6735769370387048E+16</v>
      </c>
      <c r="G3616" s="6">
        <f>IF(A3616="","",VLOOKUP($A3616,超越经验表!$A:$G,7,)-VLOOKUP($A$3-1,超越经验表!$A:$G,7,))</f>
        <v>5729</v>
      </c>
      <c r="H3616" s="6">
        <f t="shared" si="170"/>
        <v>3615</v>
      </c>
    </row>
    <row r="3617" spans="1:8" x14ac:dyDescent="0.2">
      <c r="A3617" s="5">
        <f t="shared" si="171"/>
        <v>3616</v>
      </c>
      <c r="B3617" s="5" t="str">
        <f>IF(A3617="","",VLOOKUP($A3617,超越经验表!$A:$B,2,))</f>
        <v>32.12万亿</v>
      </c>
      <c r="C3617" s="5">
        <f>IF(A3617="","",VLOOKUP($A3617,超越经验表!$A:$C,3,))</f>
        <v>32120000000000</v>
      </c>
      <c r="D3617" s="5">
        <f>IF(A3617="","",VLOOKUP($A3617,超越经验表!$A:$D,4,))</f>
        <v>2</v>
      </c>
      <c r="E3617" s="5" t="str">
        <f t="shared" si="169"/>
        <v>5.68万兆</v>
      </c>
      <c r="F3617" s="5">
        <f>IF(A3617="","",VLOOKUP($A3617,超越经验表!$A:$F,6,)-VLOOKUP($A$3-1,超越经验表!$A:$F,6,))</f>
        <v>5.6767881370387048E+16</v>
      </c>
      <c r="G3617" s="5">
        <f>IF(A3617="","",VLOOKUP($A3617,超越经验表!$A:$G,7,)-VLOOKUP($A$3-1,超越经验表!$A:$G,7,))</f>
        <v>5731</v>
      </c>
      <c r="H3617" s="5">
        <f t="shared" si="170"/>
        <v>3616</v>
      </c>
    </row>
    <row r="3618" spans="1:8" x14ac:dyDescent="0.2">
      <c r="A3618" s="11">
        <f t="shared" si="171"/>
        <v>3617</v>
      </c>
      <c r="B3618" s="6" t="str">
        <f>IF(A3618="","",VLOOKUP($A3618,超越经验表!$A:$B,2,))</f>
        <v>32.13万亿</v>
      </c>
      <c r="C3618" s="6">
        <f>IF(A3618="","",VLOOKUP($A3618,超越经验表!$A:$C,3,))</f>
        <v>32128000000000</v>
      </c>
      <c r="D3618" s="6">
        <f>IF(A3618="","",VLOOKUP($A3618,超越经验表!$A:$D,4,))</f>
        <v>2</v>
      </c>
      <c r="E3618" s="6" t="str">
        <f t="shared" si="169"/>
        <v>5.68万兆</v>
      </c>
      <c r="F3618" s="6">
        <f>IF(A3618="","",VLOOKUP($A3618,超越经验表!$A:$F,6,)-VLOOKUP($A$3-1,超越经验表!$A:$F,6,))</f>
        <v>5.6800001370387048E+16</v>
      </c>
      <c r="G3618" s="6">
        <f>IF(A3618="","",VLOOKUP($A3618,超越经验表!$A:$G,7,)-VLOOKUP($A$3-1,超越经验表!$A:$G,7,))</f>
        <v>5733</v>
      </c>
      <c r="H3618" s="6">
        <f t="shared" si="170"/>
        <v>3617</v>
      </c>
    </row>
    <row r="3619" spans="1:8" x14ac:dyDescent="0.2">
      <c r="A3619" s="5">
        <f t="shared" si="171"/>
        <v>3618</v>
      </c>
      <c r="B3619" s="5" t="str">
        <f>IF(A3619="","",VLOOKUP($A3619,超越经验表!$A:$B,2,))</f>
        <v>32.14万亿</v>
      </c>
      <c r="C3619" s="5">
        <f>IF(A3619="","",VLOOKUP($A3619,超越经验表!$A:$C,3,))</f>
        <v>32136000000000</v>
      </c>
      <c r="D3619" s="5">
        <f>IF(A3619="","",VLOOKUP($A3619,超越经验表!$A:$D,4,))</f>
        <v>2</v>
      </c>
      <c r="E3619" s="5" t="str">
        <f t="shared" si="169"/>
        <v>5.68万兆</v>
      </c>
      <c r="F3619" s="5">
        <f>IF(A3619="","",VLOOKUP($A3619,超越经验表!$A:$F,6,)-VLOOKUP($A$3-1,超越经验表!$A:$F,6,))</f>
        <v>5.6832129370387048E+16</v>
      </c>
      <c r="G3619" s="5">
        <f>IF(A3619="","",VLOOKUP($A3619,超越经验表!$A:$G,7,)-VLOOKUP($A$3-1,超越经验表!$A:$G,7,))</f>
        <v>5735</v>
      </c>
      <c r="H3619" s="5">
        <f t="shared" si="170"/>
        <v>3618</v>
      </c>
    </row>
    <row r="3620" spans="1:8" x14ac:dyDescent="0.2">
      <c r="A3620" s="11">
        <f t="shared" si="171"/>
        <v>3619</v>
      </c>
      <c r="B3620" s="6" t="str">
        <f>IF(A3620="","",VLOOKUP($A3620,超越经验表!$A:$B,2,))</f>
        <v>32.14万亿</v>
      </c>
      <c r="C3620" s="6">
        <f>IF(A3620="","",VLOOKUP($A3620,超越经验表!$A:$C,3,))</f>
        <v>32144000000000</v>
      </c>
      <c r="D3620" s="6">
        <f>IF(A3620="","",VLOOKUP($A3620,超越经验表!$A:$D,4,))</f>
        <v>2</v>
      </c>
      <c r="E3620" s="6" t="str">
        <f t="shared" si="169"/>
        <v>5.69万兆</v>
      </c>
      <c r="F3620" s="6">
        <f>IF(A3620="","",VLOOKUP($A3620,超越经验表!$A:$F,6,)-VLOOKUP($A$3-1,超越经验表!$A:$F,6,))</f>
        <v>5.6864265370387048E+16</v>
      </c>
      <c r="G3620" s="6">
        <f>IF(A3620="","",VLOOKUP($A3620,超越经验表!$A:$G,7,)-VLOOKUP($A$3-1,超越经验表!$A:$G,7,))</f>
        <v>5737</v>
      </c>
      <c r="H3620" s="6">
        <f t="shared" si="170"/>
        <v>3619</v>
      </c>
    </row>
    <row r="3621" spans="1:8" x14ac:dyDescent="0.2">
      <c r="A3621" s="5">
        <f t="shared" si="171"/>
        <v>3620</v>
      </c>
      <c r="B3621" s="5" t="str">
        <f>IF(A3621="","",VLOOKUP($A3621,超越经验表!$A:$B,2,))</f>
        <v>32.15万亿</v>
      </c>
      <c r="C3621" s="5">
        <f>IF(A3621="","",VLOOKUP($A3621,超越经验表!$A:$C,3,))</f>
        <v>32152000000000</v>
      </c>
      <c r="D3621" s="5">
        <f>IF(A3621="","",VLOOKUP($A3621,超越经验表!$A:$D,4,))</f>
        <v>2</v>
      </c>
      <c r="E3621" s="5" t="str">
        <f t="shared" si="169"/>
        <v>5.69万兆</v>
      </c>
      <c r="F3621" s="5">
        <f>IF(A3621="","",VLOOKUP($A3621,超越经验表!$A:$F,6,)-VLOOKUP($A$3-1,超越经验表!$A:$F,6,))</f>
        <v>5.6896409370387048E+16</v>
      </c>
      <c r="G3621" s="5">
        <f>IF(A3621="","",VLOOKUP($A3621,超越经验表!$A:$G,7,)-VLOOKUP($A$3-1,超越经验表!$A:$G,7,))</f>
        <v>5739</v>
      </c>
      <c r="H3621" s="5">
        <f t="shared" si="170"/>
        <v>3620</v>
      </c>
    </row>
    <row r="3622" spans="1:8" x14ac:dyDescent="0.2">
      <c r="A3622" s="11">
        <f t="shared" si="171"/>
        <v>3621</v>
      </c>
      <c r="B3622" s="6" t="str">
        <f>IF(A3622="","",VLOOKUP($A3622,超越经验表!$A:$B,2,))</f>
        <v>32.16万亿</v>
      </c>
      <c r="C3622" s="6">
        <f>IF(A3622="","",VLOOKUP($A3622,超越经验表!$A:$C,3,))</f>
        <v>32160000000000</v>
      </c>
      <c r="D3622" s="6">
        <f>IF(A3622="","",VLOOKUP($A3622,超越经验表!$A:$D,4,))</f>
        <v>2</v>
      </c>
      <c r="E3622" s="6" t="str">
        <f t="shared" si="169"/>
        <v>5.69万兆</v>
      </c>
      <c r="F3622" s="6">
        <f>IF(A3622="","",VLOOKUP($A3622,超越经验表!$A:$F,6,)-VLOOKUP($A$3-1,超越经验表!$A:$F,6,))</f>
        <v>5.6928561370387048E+16</v>
      </c>
      <c r="G3622" s="6">
        <f>IF(A3622="","",VLOOKUP($A3622,超越经验表!$A:$G,7,)-VLOOKUP($A$3-1,超越经验表!$A:$G,7,))</f>
        <v>5741</v>
      </c>
      <c r="H3622" s="6">
        <f t="shared" si="170"/>
        <v>3621</v>
      </c>
    </row>
    <row r="3623" spans="1:8" x14ac:dyDescent="0.2">
      <c r="A3623" s="5">
        <f t="shared" si="171"/>
        <v>3622</v>
      </c>
      <c r="B3623" s="5" t="str">
        <f>IF(A3623="","",VLOOKUP($A3623,超越经验表!$A:$B,2,))</f>
        <v>32.17万亿</v>
      </c>
      <c r="C3623" s="5">
        <f>IF(A3623="","",VLOOKUP($A3623,超越经验表!$A:$C,3,))</f>
        <v>32168000000000</v>
      </c>
      <c r="D3623" s="5">
        <f>IF(A3623="","",VLOOKUP($A3623,超越经验表!$A:$D,4,))</f>
        <v>2</v>
      </c>
      <c r="E3623" s="5" t="str">
        <f t="shared" si="169"/>
        <v>5.7万兆</v>
      </c>
      <c r="F3623" s="5">
        <f>IF(A3623="","",VLOOKUP($A3623,超越经验表!$A:$F,6,)-VLOOKUP($A$3-1,超越经验表!$A:$F,6,))</f>
        <v>5.6960721370387048E+16</v>
      </c>
      <c r="G3623" s="5">
        <f>IF(A3623="","",VLOOKUP($A3623,超越经验表!$A:$G,7,)-VLOOKUP($A$3-1,超越经验表!$A:$G,7,))</f>
        <v>5743</v>
      </c>
      <c r="H3623" s="5">
        <f t="shared" si="170"/>
        <v>3622</v>
      </c>
    </row>
    <row r="3624" spans="1:8" x14ac:dyDescent="0.2">
      <c r="A3624" s="11">
        <f t="shared" si="171"/>
        <v>3623</v>
      </c>
      <c r="B3624" s="6" t="str">
        <f>IF(A3624="","",VLOOKUP($A3624,超越经验表!$A:$B,2,))</f>
        <v>32.18万亿</v>
      </c>
      <c r="C3624" s="6">
        <f>IF(A3624="","",VLOOKUP($A3624,超越经验表!$A:$C,3,))</f>
        <v>32176000000000</v>
      </c>
      <c r="D3624" s="6">
        <f>IF(A3624="","",VLOOKUP($A3624,超越经验表!$A:$D,4,))</f>
        <v>2</v>
      </c>
      <c r="E3624" s="6" t="str">
        <f t="shared" si="169"/>
        <v>5.7万兆</v>
      </c>
      <c r="F3624" s="6">
        <f>IF(A3624="","",VLOOKUP($A3624,超越经验表!$A:$F,6,)-VLOOKUP($A$3-1,超越经验表!$A:$F,6,))</f>
        <v>5.6992889370387048E+16</v>
      </c>
      <c r="G3624" s="6">
        <f>IF(A3624="","",VLOOKUP($A3624,超越经验表!$A:$G,7,)-VLOOKUP($A$3-1,超越经验表!$A:$G,7,))</f>
        <v>5745</v>
      </c>
      <c r="H3624" s="6">
        <f t="shared" si="170"/>
        <v>3623</v>
      </c>
    </row>
    <row r="3625" spans="1:8" x14ac:dyDescent="0.2">
      <c r="A3625" s="5">
        <f t="shared" si="171"/>
        <v>3624</v>
      </c>
      <c r="B3625" s="5" t="str">
        <f>IF(A3625="","",VLOOKUP($A3625,超越经验表!$A:$B,2,))</f>
        <v>32.18万亿</v>
      </c>
      <c r="C3625" s="5">
        <f>IF(A3625="","",VLOOKUP($A3625,超越经验表!$A:$C,3,))</f>
        <v>32184000000000</v>
      </c>
      <c r="D3625" s="5">
        <f>IF(A3625="","",VLOOKUP($A3625,超越经验表!$A:$D,4,))</f>
        <v>2</v>
      </c>
      <c r="E3625" s="5" t="str">
        <f t="shared" si="169"/>
        <v>5.7万兆</v>
      </c>
      <c r="F3625" s="5">
        <f>IF(A3625="","",VLOOKUP($A3625,超越经验表!$A:$F,6,)-VLOOKUP($A$3-1,超越经验表!$A:$F,6,))</f>
        <v>5.7025065370387048E+16</v>
      </c>
      <c r="G3625" s="5">
        <f>IF(A3625="","",VLOOKUP($A3625,超越经验表!$A:$G,7,)-VLOOKUP($A$3-1,超越经验表!$A:$G,7,))</f>
        <v>5747</v>
      </c>
      <c r="H3625" s="5">
        <f t="shared" si="170"/>
        <v>3624</v>
      </c>
    </row>
    <row r="3626" spans="1:8" x14ac:dyDescent="0.2">
      <c r="A3626" s="11">
        <f t="shared" si="171"/>
        <v>3625</v>
      </c>
      <c r="B3626" s="6" t="str">
        <f>IF(A3626="","",VLOOKUP($A3626,超越经验表!$A:$B,2,))</f>
        <v>32.19万亿</v>
      </c>
      <c r="C3626" s="6">
        <f>IF(A3626="","",VLOOKUP($A3626,超越经验表!$A:$C,3,))</f>
        <v>32192000000000</v>
      </c>
      <c r="D3626" s="6">
        <f>IF(A3626="","",VLOOKUP($A3626,超越经验表!$A:$D,4,))</f>
        <v>2</v>
      </c>
      <c r="E3626" s="6" t="str">
        <f t="shared" si="169"/>
        <v>5.71万兆</v>
      </c>
      <c r="F3626" s="6">
        <f>IF(A3626="","",VLOOKUP($A3626,超越经验表!$A:$F,6,)-VLOOKUP($A$3-1,超越经验表!$A:$F,6,))</f>
        <v>5.7057249370387048E+16</v>
      </c>
      <c r="G3626" s="6">
        <f>IF(A3626="","",VLOOKUP($A3626,超越经验表!$A:$G,7,)-VLOOKUP($A$3-1,超越经验表!$A:$G,7,))</f>
        <v>5749</v>
      </c>
      <c r="H3626" s="6">
        <f t="shared" si="170"/>
        <v>3625</v>
      </c>
    </row>
    <row r="3627" spans="1:8" x14ac:dyDescent="0.2">
      <c r="A3627" s="5">
        <f t="shared" si="171"/>
        <v>3626</v>
      </c>
      <c r="B3627" s="5" t="str">
        <f>IF(A3627="","",VLOOKUP($A3627,超越经验表!$A:$B,2,))</f>
        <v>32.2万亿</v>
      </c>
      <c r="C3627" s="5">
        <f>IF(A3627="","",VLOOKUP($A3627,超越经验表!$A:$C,3,))</f>
        <v>32200000000000</v>
      </c>
      <c r="D3627" s="5">
        <f>IF(A3627="","",VLOOKUP($A3627,超越经验表!$A:$D,4,))</f>
        <v>2</v>
      </c>
      <c r="E3627" s="5" t="str">
        <f t="shared" si="169"/>
        <v>5.71万兆</v>
      </c>
      <c r="F3627" s="5">
        <f>IF(A3627="","",VLOOKUP($A3627,超越经验表!$A:$F,6,)-VLOOKUP($A$3-1,超越经验表!$A:$F,6,))</f>
        <v>5.7089441370387048E+16</v>
      </c>
      <c r="G3627" s="5">
        <f>IF(A3627="","",VLOOKUP($A3627,超越经验表!$A:$G,7,)-VLOOKUP($A$3-1,超越经验表!$A:$G,7,))</f>
        <v>5751</v>
      </c>
      <c r="H3627" s="5">
        <f t="shared" si="170"/>
        <v>3626</v>
      </c>
    </row>
    <row r="3628" spans="1:8" x14ac:dyDescent="0.2">
      <c r="A3628" s="11">
        <f t="shared" si="171"/>
        <v>3627</v>
      </c>
      <c r="B3628" s="6" t="str">
        <f>IF(A3628="","",VLOOKUP($A3628,超越经验表!$A:$B,2,))</f>
        <v>32.21万亿</v>
      </c>
      <c r="C3628" s="6">
        <f>IF(A3628="","",VLOOKUP($A3628,超越经验表!$A:$C,3,))</f>
        <v>32208000000000</v>
      </c>
      <c r="D3628" s="6">
        <f>IF(A3628="","",VLOOKUP($A3628,超越经验表!$A:$D,4,))</f>
        <v>2</v>
      </c>
      <c r="E3628" s="6" t="str">
        <f t="shared" si="169"/>
        <v>5.71万兆</v>
      </c>
      <c r="F3628" s="6">
        <f>IF(A3628="","",VLOOKUP($A3628,超越经验表!$A:$F,6,)-VLOOKUP($A$3-1,超越经验表!$A:$F,6,))</f>
        <v>5.7121641370387048E+16</v>
      </c>
      <c r="G3628" s="6">
        <f>IF(A3628="","",VLOOKUP($A3628,超越经验表!$A:$G,7,)-VLOOKUP($A$3-1,超越经验表!$A:$G,7,))</f>
        <v>5753</v>
      </c>
      <c r="H3628" s="6">
        <f t="shared" si="170"/>
        <v>3627</v>
      </c>
    </row>
    <row r="3629" spans="1:8" x14ac:dyDescent="0.2">
      <c r="A3629" s="5">
        <f t="shared" si="171"/>
        <v>3628</v>
      </c>
      <c r="B3629" s="5" t="str">
        <f>IF(A3629="","",VLOOKUP($A3629,超越经验表!$A:$B,2,))</f>
        <v>32.22万亿</v>
      </c>
      <c r="C3629" s="5">
        <f>IF(A3629="","",VLOOKUP($A3629,超越经验表!$A:$C,3,))</f>
        <v>32216000000000</v>
      </c>
      <c r="D3629" s="5">
        <f>IF(A3629="","",VLOOKUP($A3629,超越经验表!$A:$D,4,))</f>
        <v>2</v>
      </c>
      <c r="E3629" s="5" t="str">
        <f t="shared" si="169"/>
        <v>5.72万兆</v>
      </c>
      <c r="F3629" s="5">
        <f>IF(A3629="","",VLOOKUP($A3629,超越经验表!$A:$F,6,)-VLOOKUP($A$3-1,超越经验表!$A:$F,6,))</f>
        <v>5.7153849370387048E+16</v>
      </c>
      <c r="G3629" s="5">
        <f>IF(A3629="","",VLOOKUP($A3629,超越经验表!$A:$G,7,)-VLOOKUP($A$3-1,超越经验表!$A:$G,7,))</f>
        <v>5755</v>
      </c>
      <c r="H3629" s="5">
        <f t="shared" si="170"/>
        <v>3628</v>
      </c>
    </row>
    <row r="3630" spans="1:8" x14ac:dyDescent="0.2">
      <c r="A3630" s="11">
        <f t="shared" si="171"/>
        <v>3629</v>
      </c>
      <c r="B3630" s="6" t="str">
        <f>IF(A3630="","",VLOOKUP($A3630,超越经验表!$A:$B,2,))</f>
        <v>32.22万亿</v>
      </c>
      <c r="C3630" s="6">
        <f>IF(A3630="","",VLOOKUP($A3630,超越经验表!$A:$C,3,))</f>
        <v>32224000000000</v>
      </c>
      <c r="D3630" s="6">
        <f>IF(A3630="","",VLOOKUP($A3630,超越经验表!$A:$D,4,))</f>
        <v>2</v>
      </c>
      <c r="E3630" s="6" t="str">
        <f t="shared" si="169"/>
        <v>5.72万兆</v>
      </c>
      <c r="F3630" s="6">
        <f>IF(A3630="","",VLOOKUP($A3630,超越经验表!$A:$F,6,)-VLOOKUP($A$3-1,超越经验表!$A:$F,6,))</f>
        <v>5.7186065370387048E+16</v>
      </c>
      <c r="G3630" s="6">
        <f>IF(A3630="","",VLOOKUP($A3630,超越经验表!$A:$G,7,)-VLOOKUP($A$3-1,超越经验表!$A:$G,7,))</f>
        <v>5757</v>
      </c>
      <c r="H3630" s="6">
        <f t="shared" si="170"/>
        <v>3629</v>
      </c>
    </row>
    <row r="3631" spans="1:8" x14ac:dyDescent="0.2">
      <c r="A3631" s="5">
        <f t="shared" si="171"/>
        <v>3630</v>
      </c>
      <c r="B3631" s="5" t="str">
        <f>IF(A3631="","",VLOOKUP($A3631,超越经验表!$A:$B,2,))</f>
        <v>32.23万亿</v>
      </c>
      <c r="C3631" s="5">
        <f>IF(A3631="","",VLOOKUP($A3631,超越经验表!$A:$C,3,))</f>
        <v>32232000000000</v>
      </c>
      <c r="D3631" s="5">
        <f>IF(A3631="","",VLOOKUP($A3631,超越经验表!$A:$D,4,))</f>
        <v>2</v>
      </c>
      <c r="E3631" s="5" t="str">
        <f t="shared" si="169"/>
        <v>5.72万兆</v>
      </c>
      <c r="F3631" s="5">
        <f>IF(A3631="","",VLOOKUP($A3631,超越经验表!$A:$F,6,)-VLOOKUP($A$3-1,超越经验表!$A:$F,6,))</f>
        <v>5.7218289370387048E+16</v>
      </c>
      <c r="G3631" s="5">
        <f>IF(A3631="","",VLOOKUP($A3631,超越经验表!$A:$G,7,)-VLOOKUP($A$3-1,超越经验表!$A:$G,7,))</f>
        <v>5759</v>
      </c>
      <c r="H3631" s="5">
        <f t="shared" si="170"/>
        <v>3630</v>
      </c>
    </row>
    <row r="3632" spans="1:8" x14ac:dyDescent="0.2">
      <c r="A3632" s="11">
        <f t="shared" si="171"/>
        <v>3631</v>
      </c>
      <c r="B3632" s="6" t="str">
        <f>IF(A3632="","",VLOOKUP($A3632,超越经验表!$A:$B,2,))</f>
        <v>32.24万亿</v>
      </c>
      <c r="C3632" s="6">
        <f>IF(A3632="","",VLOOKUP($A3632,超越经验表!$A:$C,3,))</f>
        <v>32240000000000</v>
      </c>
      <c r="D3632" s="6">
        <f>IF(A3632="","",VLOOKUP($A3632,超越经验表!$A:$D,4,))</f>
        <v>2</v>
      </c>
      <c r="E3632" s="6" t="str">
        <f t="shared" si="169"/>
        <v>5.73万兆</v>
      </c>
      <c r="F3632" s="6">
        <f>IF(A3632="","",VLOOKUP($A3632,超越经验表!$A:$F,6,)-VLOOKUP($A$3-1,超越经验表!$A:$F,6,))</f>
        <v>5.7250521370387048E+16</v>
      </c>
      <c r="G3632" s="6">
        <f>IF(A3632="","",VLOOKUP($A3632,超越经验表!$A:$G,7,)-VLOOKUP($A$3-1,超越经验表!$A:$G,7,))</f>
        <v>5761</v>
      </c>
      <c r="H3632" s="6">
        <f t="shared" si="170"/>
        <v>3631</v>
      </c>
    </row>
    <row r="3633" spans="1:8" x14ac:dyDescent="0.2">
      <c r="A3633" s="5">
        <f t="shared" si="171"/>
        <v>3632</v>
      </c>
      <c r="B3633" s="5" t="str">
        <f>IF(A3633="","",VLOOKUP($A3633,超越经验表!$A:$B,2,))</f>
        <v>32.25万亿</v>
      </c>
      <c r="C3633" s="5">
        <f>IF(A3633="","",VLOOKUP($A3633,超越经验表!$A:$C,3,))</f>
        <v>32248000000000</v>
      </c>
      <c r="D3633" s="5">
        <f>IF(A3633="","",VLOOKUP($A3633,超越经验表!$A:$D,4,))</f>
        <v>2</v>
      </c>
      <c r="E3633" s="5" t="str">
        <f t="shared" si="169"/>
        <v>5.73万兆</v>
      </c>
      <c r="F3633" s="5">
        <f>IF(A3633="","",VLOOKUP($A3633,超越经验表!$A:$F,6,)-VLOOKUP($A$3-1,超越经验表!$A:$F,6,))</f>
        <v>5.7282761370387048E+16</v>
      </c>
      <c r="G3633" s="5">
        <f>IF(A3633="","",VLOOKUP($A3633,超越经验表!$A:$G,7,)-VLOOKUP($A$3-1,超越经验表!$A:$G,7,))</f>
        <v>5763</v>
      </c>
      <c r="H3633" s="5">
        <f t="shared" si="170"/>
        <v>3632</v>
      </c>
    </row>
    <row r="3634" spans="1:8" x14ac:dyDescent="0.2">
      <c r="A3634" s="11">
        <f t="shared" si="171"/>
        <v>3633</v>
      </c>
      <c r="B3634" s="6" t="str">
        <f>IF(A3634="","",VLOOKUP($A3634,超越经验表!$A:$B,2,))</f>
        <v>32.26万亿</v>
      </c>
      <c r="C3634" s="6">
        <f>IF(A3634="","",VLOOKUP($A3634,超越经验表!$A:$C,3,))</f>
        <v>32256000000000</v>
      </c>
      <c r="D3634" s="6">
        <f>IF(A3634="","",VLOOKUP($A3634,超越经验表!$A:$D,4,))</f>
        <v>2</v>
      </c>
      <c r="E3634" s="6" t="str">
        <f t="shared" si="169"/>
        <v>5.73万兆</v>
      </c>
      <c r="F3634" s="6">
        <f>IF(A3634="","",VLOOKUP($A3634,超越经验表!$A:$F,6,)-VLOOKUP($A$3-1,超越经验表!$A:$F,6,))</f>
        <v>5.7315009370387048E+16</v>
      </c>
      <c r="G3634" s="6">
        <f>IF(A3634="","",VLOOKUP($A3634,超越经验表!$A:$G,7,)-VLOOKUP($A$3-1,超越经验表!$A:$G,7,))</f>
        <v>5765</v>
      </c>
      <c r="H3634" s="6">
        <f t="shared" si="170"/>
        <v>3633</v>
      </c>
    </row>
    <row r="3635" spans="1:8" x14ac:dyDescent="0.2">
      <c r="A3635" s="5">
        <f t="shared" si="171"/>
        <v>3634</v>
      </c>
      <c r="B3635" s="5" t="str">
        <f>IF(A3635="","",VLOOKUP($A3635,超越经验表!$A:$B,2,))</f>
        <v>32.26万亿</v>
      </c>
      <c r="C3635" s="5">
        <f>IF(A3635="","",VLOOKUP($A3635,超越经验表!$A:$C,3,))</f>
        <v>32264000000000</v>
      </c>
      <c r="D3635" s="5">
        <f>IF(A3635="","",VLOOKUP($A3635,超越经验表!$A:$D,4,))</f>
        <v>2</v>
      </c>
      <c r="E3635" s="5" t="str">
        <f t="shared" si="169"/>
        <v>5.73万兆</v>
      </c>
      <c r="F3635" s="5">
        <f>IF(A3635="","",VLOOKUP($A3635,超越经验表!$A:$F,6,)-VLOOKUP($A$3-1,超越经验表!$A:$F,6,))</f>
        <v>5.7347265370387048E+16</v>
      </c>
      <c r="G3635" s="5">
        <f>IF(A3635="","",VLOOKUP($A3635,超越经验表!$A:$G,7,)-VLOOKUP($A$3-1,超越经验表!$A:$G,7,))</f>
        <v>5767</v>
      </c>
      <c r="H3635" s="5">
        <f t="shared" si="170"/>
        <v>3634</v>
      </c>
    </row>
    <row r="3636" spans="1:8" x14ac:dyDescent="0.2">
      <c r="A3636" s="11">
        <f t="shared" si="171"/>
        <v>3635</v>
      </c>
      <c r="B3636" s="6" t="str">
        <f>IF(A3636="","",VLOOKUP($A3636,超越经验表!$A:$B,2,))</f>
        <v>32.27万亿</v>
      </c>
      <c r="C3636" s="6">
        <f>IF(A3636="","",VLOOKUP($A3636,超越经验表!$A:$C,3,))</f>
        <v>32272000000000</v>
      </c>
      <c r="D3636" s="6">
        <f>IF(A3636="","",VLOOKUP($A3636,超越经验表!$A:$D,4,))</f>
        <v>2</v>
      </c>
      <c r="E3636" s="6" t="str">
        <f t="shared" si="169"/>
        <v>5.74万兆</v>
      </c>
      <c r="F3636" s="6">
        <f>IF(A3636="","",VLOOKUP($A3636,超越经验表!$A:$F,6,)-VLOOKUP($A$3-1,超越经验表!$A:$F,6,))</f>
        <v>5.7379529370387048E+16</v>
      </c>
      <c r="G3636" s="6">
        <f>IF(A3636="","",VLOOKUP($A3636,超越经验表!$A:$G,7,)-VLOOKUP($A$3-1,超越经验表!$A:$G,7,))</f>
        <v>5769</v>
      </c>
      <c r="H3636" s="6">
        <f t="shared" si="170"/>
        <v>3635</v>
      </c>
    </row>
    <row r="3637" spans="1:8" x14ac:dyDescent="0.2">
      <c r="A3637" s="5">
        <f t="shared" si="171"/>
        <v>3636</v>
      </c>
      <c r="B3637" s="5" t="str">
        <f>IF(A3637="","",VLOOKUP($A3637,超越经验表!$A:$B,2,))</f>
        <v>32.28万亿</v>
      </c>
      <c r="C3637" s="5">
        <f>IF(A3637="","",VLOOKUP($A3637,超越经验表!$A:$C,3,))</f>
        <v>32280000000000</v>
      </c>
      <c r="D3637" s="5">
        <f>IF(A3637="","",VLOOKUP($A3637,超越经验表!$A:$D,4,))</f>
        <v>2</v>
      </c>
      <c r="E3637" s="5" t="str">
        <f t="shared" si="169"/>
        <v>5.74万兆</v>
      </c>
      <c r="F3637" s="5">
        <f>IF(A3637="","",VLOOKUP($A3637,超越经验表!$A:$F,6,)-VLOOKUP($A$3-1,超越经验表!$A:$F,6,))</f>
        <v>5.7411801370387048E+16</v>
      </c>
      <c r="G3637" s="5">
        <f>IF(A3637="","",VLOOKUP($A3637,超越经验表!$A:$G,7,)-VLOOKUP($A$3-1,超越经验表!$A:$G,7,))</f>
        <v>5771</v>
      </c>
      <c r="H3637" s="5">
        <f t="shared" si="170"/>
        <v>3636</v>
      </c>
    </row>
    <row r="3638" spans="1:8" x14ac:dyDescent="0.2">
      <c r="A3638" s="11">
        <f t="shared" si="171"/>
        <v>3637</v>
      </c>
      <c r="B3638" s="6" t="str">
        <f>IF(A3638="","",VLOOKUP($A3638,超越经验表!$A:$B,2,))</f>
        <v>32.29万亿</v>
      </c>
      <c r="C3638" s="6">
        <f>IF(A3638="","",VLOOKUP($A3638,超越经验表!$A:$C,3,))</f>
        <v>32288000000000</v>
      </c>
      <c r="D3638" s="6">
        <f>IF(A3638="","",VLOOKUP($A3638,超越经验表!$A:$D,4,))</f>
        <v>2</v>
      </c>
      <c r="E3638" s="6" t="str">
        <f t="shared" si="169"/>
        <v>5.74万兆</v>
      </c>
      <c r="F3638" s="6">
        <f>IF(A3638="","",VLOOKUP($A3638,超越经验表!$A:$F,6,)-VLOOKUP($A$3-1,超越经验表!$A:$F,6,))</f>
        <v>5.7444081370387048E+16</v>
      </c>
      <c r="G3638" s="6">
        <f>IF(A3638="","",VLOOKUP($A3638,超越经验表!$A:$G,7,)-VLOOKUP($A$3-1,超越经验表!$A:$G,7,))</f>
        <v>5773</v>
      </c>
      <c r="H3638" s="6">
        <f t="shared" si="170"/>
        <v>3637</v>
      </c>
    </row>
    <row r="3639" spans="1:8" x14ac:dyDescent="0.2">
      <c r="A3639" s="5">
        <f t="shared" si="171"/>
        <v>3638</v>
      </c>
      <c r="B3639" s="5" t="str">
        <f>IF(A3639="","",VLOOKUP($A3639,超越经验表!$A:$B,2,))</f>
        <v>32.3万亿</v>
      </c>
      <c r="C3639" s="5">
        <f>IF(A3639="","",VLOOKUP($A3639,超越经验表!$A:$C,3,))</f>
        <v>32296000000000</v>
      </c>
      <c r="D3639" s="5">
        <f>IF(A3639="","",VLOOKUP($A3639,超越经验表!$A:$D,4,))</f>
        <v>2</v>
      </c>
      <c r="E3639" s="5" t="str">
        <f t="shared" si="169"/>
        <v>5.75万兆</v>
      </c>
      <c r="F3639" s="5">
        <f>IF(A3639="","",VLOOKUP($A3639,超越经验表!$A:$F,6,)-VLOOKUP($A$3-1,超越经验表!$A:$F,6,))</f>
        <v>5.7476369370387048E+16</v>
      </c>
      <c r="G3639" s="5">
        <f>IF(A3639="","",VLOOKUP($A3639,超越经验表!$A:$G,7,)-VLOOKUP($A$3-1,超越经验表!$A:$G,7,))</f>
        <v>5775</v>
      </c>
      <c r="H3639" s="5">
        <f t="shared" si="170"/>
        <v>3638</v>
      </c>
    </row>
    <row r="3640" spans="1:8" x14ac:dyDescent="0.2">
      <c r="A3640" s="11">
        <f t="shared" si="171"/>
        <v>3639</v>
      </c>
      <c r="B3640" s="6" t="str">
        <f>IF(A3640="","",VLOOKUP($A3640,超越经验表!$A:$B,2,))</f>
        <v>32.3万亿</v>
      </c>
      <c r="C3640" s="6">
        <f>IF(A3640="","",VLOOKUP($A3640,超越经验表!$A:$C,3,))</f>
        <v>32304000000000</v>
      </c>
      <c r="D3640" s="6">
        <f>IF(A3640="","",VLOOKUP($A3640,超越经验表!$A:$D,4,))</f>
        <v>2</v>
      </c>
      <c r="E3640" s="6" t="str">
        <f t="shared" si="169"/>
        <v>5.75万兆</v>
      </c>
      <c r="F3640" s="6">
        <f>IF(A3640="","",VLOOKUP($A3640,超越经验表!$A:$F,6,)-VLOOKUP($A$3-1,超越经验表!$A:$F,6,))</f>
        <v>5.7508665370387048E+16</v>
      </c>
      <c r="G3640" s="6">
        <f>IF(A3640="","",VLOOKUP($A3640,超越经验表!$A:$G,7,)-VLOOKUP($A$3-1,超越经验表!$A:$G,7,))</f>
        <v>5777</v>
      </c>
      <c r="H3640" s="6">
        <f t="shared" si="170"/>
        <v>3639</v>
      </c>
    </row>
    <row r="3641" spans="1:8" x14ac:dyDescent="0.2">
      <c r="A3641" s="5">
        <f t="shared" si="171"/>
        <v>3640</v>
      </c>
      <c r="B3641" s="5" t="str">
        <f>IF(A3641="","",VLOOKUP($A3641,超越经验表!$A:$B,2,))</f>
        <v>32.31万亿</v>
      </c>
      <c r="C3641" s="5">
        <f>IF(A3641="","",VLOOKUP($A3641,超越经验表!$A:$C,3,))</f>
        <v>32312000000000</v>
      </c>
      <c r="D3641" s="5">
        <f>IF(A3641="","",VLOOKUP($A3641,超越经验表!$A:$D,4,))</f>
        <v>2</v>
      </c>
      <c r="E3641" s="5" t="str">
        <f t="shared" si="169"/>
        <v>5.75万兆</v>
      </c>
      <c r="F3641" s="5">
        <f>IF(A3641="","",VLOOKUP($A3641,超越经验表!$A:$F,6,)-VLOOKUP($A$3-1,超越经验表!$A:$F,6,))</f>
        <v>5.7540969370387048E+16</v>
      </c>
      <c r="G3641" s="5">
        <f>IF(A3641="","",VLOOKUP($A3641,超越经验表!$A:$G,7,)-VLOOKUP($A$3-1,超越经验表!$A:$G,7,))</f>
        <v>5779</v>
      </c>
      <c r="H3641" s="5">
        <f t="shared" si="170"/>
        <v>3640</v>
      </c>
    </row>
    <row r="3642" spans="1:8" x14ac:dyDescent="0.2">
      <c r="A3642" s="11">
        <f t="shared" si="171"/>
        <v>3641</v>
      </c>
      <c r="B3642" s="6" t="str">
        <f>IF(A3642="","",VLOOKUP($A3642,超越经验表!$A:$B,2,))</f>
        <v>32.32万亿</v>
      </c>
      <c r="C3642" s="6">
        <f>IF(A3642="","",VLOOKUP($A3642,超越经验表!$A:$C,3,))</f>
        <v>32320000000000</v>
      </c>
      <c r="D3642" s="6">
        <f>IF(A3642="","",VLOOKUP($A3642,超越经验表!$A:$D,4,))</f>
        <v>2</v>
      </c>
      <c r="E3642" s="6" t="str">
        <f t="shared" si="169"/>
        <v>5.76万兆</v>
      </c>
      <c r="F3642" s="6">
        <f>IF(A3642="","",VLOOKUP($A3642,超越经验表!$A:$F,6,)-VLOOKUP($A$3-1,超越经验表!$A:$F,6,))</f>
        <v>5.7573281370387048E+16</v>
      </c>
      <c r="G3642" s="6">
        <f>IF(A3642="","",VLOOKUP($A3642,超越经验表!$A:$G,7,)-VLOOKUP($A$3-1,超越经验表!$A:$G,7,))</f>
        <v>5781</v>
      </c>
      <c r="H3642" s="6">
        <f t="shared" si="170"/>
        <v>3641</v>
      </c>
    </row>
    <row r="3643" spans="1:8" x14ac:dyDescent="0.2">
      <c r="A3643" s="5">
        <f t="shared" si="171"/>
        <v>3642</v>
      </c>
      <c r="B3643" s="5" t="str">
        <f>IF(A3643="","",VLOOKUP($A3643,超越经验表!$A:$B,2,))</f>
        <v>32.33万亿</v>
      </c>
      <c r="C3643" s="5">
        <f>IF(A3643="","",VLOOKUP($A3643,超越经验表!$A:$C,3,))</f>
        <v>32328000000000</v>
      </c>
      <c r="D3643" s="5">
        <f>IF(A3643="","",VLOOKUP($A3643,超越经验表!$A:$D,4,))</f>
        <v>2</v>
      </c>
      <c r="E3643" s="5" t="str">
        <f t="shared" si="169"/>
        <v>5.76万兆</v>
      </c>
      <c r="F3643" s="5">
        <f>IF(A3643="","",VLOOKUP($A3643,超越经验表!$A:$F,6,)-VLOOKUP($A$3-1,超越经验表!$A:$F,6,))</f>
        <v>5.7605601370387048E+16</v>
      </c>
      <c r="G3643" s="5">
        <f>IF(A3643="","",VLOOKUP($A3643,超越经验表!$A:$G,7,)-VLOOKUP($A$3-1,超越经验表!$A:$G,7,))</f>
        <v>5783</v>
      </c>
      <c r="H3643" s="5">
        <f t="shared" si="170"/>
        <v>3642</v>
      </c>
    </row>
    <row r="3644" spans="1:8" x14ac:dyDescent="0.2">
      <c r="A3644" s="11">
        <f t="shared" si="171"/>
        <v>3643</v>
      </c>
      <c r="B3644" s="6" t="str">
        <f>IF(A3644="","",VLOOKUP($A3644,超越经验表!$A:$B,2,))</f>
        <v>32.34万亿</v>
      </c>
      <c r="C3644" s="6">
        <f>IF(A3644="","",VLOOKUP($A3644,超越经验表!$A:$C,3,))</f>
        <v>32336000000000</v>
      </c>
      <c r="D3644" s="6">
        <f>IF(A3644="","",VLOOKUP($A3644,超越经验表!$A:$D,4,))</f>
        <v>2</v>
      </c>
      <c r="E3644" s="6" t="str">
        <f t="shared" si="169"/>
        <v>5.76万兆</v>
      </c>
      <c r="F3644" s="6">
        <f>IF(A3644="","",VLOOKUP($A3644,超越经验表!$A:$F,6,)-VLOOKUP($A$3-1,超越经验表!$A:$F,6,))</f>
        <v>5.7637929370387048E+16</v>
      </c>
      <c r="G3644" s="6">
        <f>IF(A3644="","",VLOOKUP($A3644,超越经验表!$A:$G,7,)-VLOOKUP($A$3-1,超越经验表!$A:$G,7,))</f>
        <v>5785</v>
      </c>
      <c r="H3644" s="6">
        <f t="shared" si="170"/>
        <v>3643</v>
      </c>
    </row>
    <row r="3645" spans="1:8" x14ac:dyDescent="0.2">
      <c r="A3645" s="5">
        <f t="shared" si="171"/>
        <v>3644</v>
      </c>
      <c r="B3645" s="5" t="str">
        <f>IF(A3645="","",VLOOKUP($A3645,超越经验表!$A:$B,2,))</f>
        <v>32.34万亿</v>
      </c>
      <c r="C3645" s="5">
        <f>IF(A3645="","",VLOOKUP($A3645,超越经验表!$A:$C,3,))</f>
        <v>32344000000000</v>
      </c>
      <c r="D3645" s="5">
        <f>IF(A3645="","",VLOOKUP($A3645,超越经验表!$A:$D,4,))</f>
        <v>2</v>
      </c>
      <c r="E3645" s="5" t="str">
        <f t="shared" si="169"/>
        <v>5.77万兆</v>
      </c>
      <c r="F3645" s="5">
        <f>IF(A3645="","",VLOOKUP($A3645,超越经验表!$A:$F,6,)-VLOOKUP($A$3-1,超越经验表!$A:$F,6,))</f>
        <v>5.7670265370387048E+16</v>
      </c>
      <c r="G3645" s="5">
        <f>IF(A3645="","",VLOOKUP($A3645,超越经验表!$A:$G,7,)-VLOOKUP($A$3-1,超越经验表!$A:$G,7,))</f>
        <v>5787</v>
      </c>
      <c r="H3645" s="5">
        <f t="shared" si="170"/>
        <v>3644</v>
      </c>
    </row>
    <row r="3646" spans="1:8" x14ac:dyDescent="0.2">
      <c r="A3646" s="11">
        <f t="shared" si="171"/>
        <v>3645</v>
      </c>
      <c r="B3646" s="6" t="str">
        <f>IF(A3646="","",VLOOKUP($A3646,超越经验表!$A:$B,2,))</f>
        <v>32.35万亿</v>
      </c>
      <c r="C3646" s="6">
        <f>IF(A3646="","",VLOOKUP($A3646,超越经验表!$A:$C,3,))</f>
        <v>32352000000000</v>
      </c>
      <c r="D3646" s="6">
        <f>IF(A3646="","",VLOOKUP($A3646,超越经验表!$A:$D,4,))</f>
        <v>2</v>
      </c>
      <c r="E3646" s="6" t="str">
        <f t="shared" si="169"/>
        <v>5.77万兆</v>
      </c>
      <c r="F3646" s="6">
        <f>IF(A3646="","",VLOOKUP($A3646,超越经验表!$A:$F,6,)-VLOOKUP($A$3-1,超越经验表!$A:$F,6,))</f>
        <v>5.7702609370387048E+16</v>
      </c>
      <c r="G3646" s="6">
        <f>IF(A3646="","",VLOOKUP($A3646,超越经验表!$A:$G,7,)-VLOOKUP($A$3-1,超越经验表!$A:$G,7,))</f>
        <v>5789</v>
      </c>
      <c r="H3646" s="6">
        <f t="shared" si="170"/>
        <v>3645</v>
      </c>
    </row>
    <row r="3647" spans="1:8" x14ac:dyDescent="0.2">
      <c r="A3647" s="5">
        <f t="shared" si="171"/>
        <v>3646</v>
      </c>
      <c r="B3647" s="5" t="str">
        <f>IF(A3647="","",VLOOKUP($A3647,超越经验表!$A:$B,2,))</f>
        <v>32.36万亿</v>
      </c>
      <c r="C3647" s="5">
        <f>IF(A3647="","",VLOOKUP($A3647,超越经验表!$A:$C,3,))</f>
        <v>32360000000000</v>
      </c>
      <c r="D3647" s="5">
        <f>IF(A3647="","",VLOOKUP($A3647,超越经验表!$A:$D,4,))</f>
        <v>2</v>
      </c>
      <c r="E3647" s="5" t="str">
        <f t="shared" si="169"/>
        <v>5.77万兆</v>
      </c>
      <c r="F3647" s="5">
        <f>IF(A3647="","",VLOOKUP($A3647,超越经验表!$A:$F,6,)-VLOOKUP($A$3-1,超越经验表!$A:$F,6,))</f>
        <v>5.7734961370387048E+16</v>
      </c>
      <c r="G3647" s="5">
        <f>IF(A3647="","",VLOOKUP($A3647,超越经验表!$A:$G,7,)-VLOOKUP($A$3-1,超越经验表!$A:$G,7,))</f>
        <v>5791</v>
      </c>
      <c r="H3647" s="5">
        <f t="shared" si="170"/>
        <v>3646</v>
      </c>
    </row>
    <row r="3648" spans="1:8" x14ac:dyDescent="0.2">
      <c r="A3648" s="11">
        <f t="shared" si="171"/>
        <v>3647</v>
      </c>
      <c r="B3648" s="6" t="str">
        <f>IF(A3648="","",VLOOKUP($A3648,超越经验表!$A:$B,2,))</f>
        <v>32.37万亿</v>
      </c>
      <c r="C3648" s="6">
        <f>IF(A3648="","",VLOOKUP($A3648,超越经验表!$A:$C,3,))</f>
        <v>32368000000000</v>
      </c>
      <c r="D3648" s="6">
        <f>IF(A3648="","",VLOOKUP($A3648,超越经验表!$A:$D,4,))</f>
        <v>2</v>
      </c>
      <c r="E3648" s="6" t="str">
        <f t="shared" si="169"/>
        <v>5.78万兆</v>
      </c>
      <c r="F3648" s="6">
        <f>IF(A3648="","",VLOOKUP($A3648,超越经验表!$A:$F,6,)-VLOOKUP($A$3-1,超越经验表!$A:$F,6,))</f>
        <v>5.7767321370387048E+16</v>
      </c>
      <c r="G3648" s="6">
        <f>IF(A3648="","",VLOOKUP($A3648,超越经验表!$A:$G,7,)-VLOOKUP($A$3-1,超越经验表!$A:$G,7,))</f>
        <v>5793</v>
      </c>
      <c r="H3648" s="6">
        <f t="shared" si="170"/>
        <v>3647</v>
      </c>
    </row>
    <row r="3649" spans="1:8" x14ac:dyDescent="0.2">
      <c r="A3649" s="5">
        <f t="shared" si="171"/>
        <v>3648</v>
      </c>
      <c r="B3649" s="5" t="str">
        <f>IF(A3649="","",VLOOKUP($A3649,超越经验表!$A:$B,2,))</f>
        <v>32.38万亿</v>
      </c>
      <c r="C3649" s="5">
        <f>IF(A3649="","",VLOOKUP($A3649,超越经验表!$A:$C,3,))</f>
        <v>32376000000000</v>
      </c>
      <c r="D3649" s="5">
        <f>IF(A3649="","",VLOOKUP($A3649,超越经验表!$A:$D,4,))</f>
        <v>2</v>
      </c>
      <c r="E3649" s="5" t="str">
        <f t="shared" si="169"/>
        <v>5.78万兆</v>
      </c>
      <c r="F3649" s="5">
        <f>IF(A3649="","",VLOOKUP($A3649,超越经验表!$A:$F,6,)-VLOOKUP($A$3-1,超越经验表!$A:$F,6,))</f>
        <v>5.7799689370387048E+16</v>
      </c>
      <c r="G3649" s="5">
        <f>IF(A3649="","",VLOOKUP($A3649,超越经验表!$A:$G,7,)-VLOOKUP($A$3-1,超越经验表!$A:$G,7,))</f>
        <v>5795</v>
      </c>
      <c r="H3649" s="5">
        <f t="shared" si="170"/>
        <v>3648</v>
      </c>
    </row>
    <row r="3650" spans="1:8" x14ac:dyDescent="0.2">
      <c r="A3650" s="11">
        <f t="shared" si="171"/>
        <v>3649</v>
      </c>
      <c r="B3650" s="6" t="str">
        <f>IF(A3650="","",VLOOKUP($A3650,超越经验表!$A:$B,2,))</f>
        <v>32.38万亿</v>
      </c>
      <c r="C3650" s="6">
        <f>IF(A3650="","",VLOOKUP($A3650,超越经验表!$A:$C,3,))</f>
        <v>32384000000000</v>
      </c>
      <c r="D3650" s="6">
        <f>IF(A3650="","",VLOOKUP($A3650,超越经验表!$A:$D,4,))</f>
        <v>2</v>
      </c>
      <c r="E3650" s="6" t="str">
        <f t="shared" si="169"/>
        <v>5.78万兆</v>
      </c>
      <c r="F3650" s="6">
        <f>IF(A3650="","",VLOOKUP($A3650,超越经验表!$A:$F,6,)-VLOOKUP($A$3-1,超越经验表!$A:$F,6,))</f>
        <v>5.7832065370387048E+16</v>
      </c>
      <c r="G3650" s="6">
        <f>IF(A3650="","",VLOOKUP($A3650,超越经验表!$A:$G,7,)-VLOOKUP($A$3-1,超越经验表!$A:$G,7,))</f>
        <v>5797</v>
      </c>
      <c r="H3650" s="6">
        <f t="shared" si="170"/>
        <v>3649</v>
      </c>
    </row>
    <row r="3651" spans="1:8" x14ac:dyDescent="0.2">
      <c r="A3651" s="5">
        <f t="shared" si="171"/>
        <v>3650</v>
      </c>
      <c r="B3651" s="5" t="str">
        <f>IF(A3651="","",VLOOKUP($A3651,超越经验表!$A:$B,2,))</f>
        <v>32.39万亿</v>
      </c>
      <c r="C3651" s="5">
        <f>IF(A3651="","",VLOOKUP($A3651,超越经验表!$A:$C,3,))</f>
        <v>32392000000000</v>
      </c>
      <c r="D3651" s="5">
        <f>IF(A3651="","",VLOOKUP($A3651,超越经验表!$A:$D,4,))</f>
        <v>2</v>
      </c>
      <c r="E3651" s="5" t="str">
        <f t="shared" si="169"/>
        <v>5.79万兆</v>
      </c>
      <c r="F3651" s="5">
        <f>IF(A3651="","",VLOOKUP($A3651,超越经验表!$A:$F,6,)-VLOOKUP($A$3-1,超越经验表!$A:$F,6,))</f>
        <v>5.7864449370387048E+16</v>
      </c>
      <c r="G3651" s="5">
        <f>IF(A3651="","",VLOOKUP($A3651,超越经验表!$A:$G,7,)-VLOOKUP($A$3-1,超越经验表!$A:$G,7,))</f>
        <v>5799</v>
      </c>
      <c r="H3651" s="5">
        <f t="shared" si="170"/>
        <v>3650</v>
      </c>
    </row>
    <row r="3652" spans="1:8" x14ac:dyDescent="0.2">
      <c r="A3652" s="11">
        <f t="shared" si="171"/>
        <v>3651</v>
      </c>
      <c r="B3652" s="6" t="str">
        <f>IF(A3652="","",VLOOKUP($A3652,超越经验表!$A:$B,2,))</f>
        <v>32.4万亿</v>
      </c>
      <c r="C3652" s="6">
        <f>IF(A3652="","",VLOOKUP($A3652,超越经验表!$A:$C,3,))</f>
        <v>32400000000000</v>
      </c>
      <c r="D3652" s="6">
        <f>IF(A3652="","",VLOOKUP($A3652,超越经验表!$A:$D,4,))</f>
        <v>2</v>
      </c>
      <c r="E3652" s="6" t="str">
        <f t="shared" si="169"/>
        <v>5.79万兆</v>
      </c>
      <c r="F3652" s="6">
        <f>IF(A3652="","",VLOOKUP($A3652,超越经验表!$A:$F,6,)-VLOOKUP($A$3-1,超越经验表!$A:$F,6,))</f>
        <v>5.7896841370387048E+16</v>
      </c>
      <c r="G3652" s="6">
        <f>IF(A3652="","",VLOOKUP($A3652,超越经验表!$A:$G,7,)-VLOOKUP($A$3-1,超越经验表!$A:$G,7,))</f>
        <v>5801</v>
      </c>
      <c r="H3652" s="6">
        <f t="shared" si="170"/>
        <v>3651</v>
      </c>
    </row>
    <row r="3653" spans="1:8" x14ac:dyDescent="0.2">
      <c r="A3653" s="5">
        <f t="shared" si="171"/>
        <v>3652</v>
      </c>
      <c r="B3653" s="5" t="str">
        <f>IF(A3653="","",VLOOKUP($A3653,超越经验表!$A:$B,2,))</f>
        <v>32.41万亿</v>
      </c>
      <c r="C3653" s="5">
        <f>IF(A3653="","",VLOOKUP($A3653,超越经验表!$A:$C,3,))</f>
        <v>32408000000000</v>
      </c>
      <c r="D3653" s="5">
        <f>IF(A3653="","",VLOOKUP($A3653,超越经验表!$A:$D,4,))</f>
        <v>2</v>
      </c>
      <c r="E3653" s="5" t="str">
        <f t="shared" ref="E3653:E3716" si="172">IF(A3653="","",IF(F3653&gt;9999999999999990,ROUND(F3653/10000000000000000,2)&amp;"万兆",IF(F3653&gt;999999999999,ROUND(F3653/1000000000000,2)&amp;"万亿",IF(F3653&gt;99999999,ROUND(F3653/100000000,2)&amp;"亿",ROUND(F3653/10000,2)&amp;"万"))))</f>
        <v>5.79万兆</v>
      </c>
      <c r="F3653" s="5">
        <f>IF(A3653="","",VLOOKUP($A3653,超越经验表!$A:$F,6,)-VLOOKUP($A$3-1,超越经验表!$A:$F,6,))</f>
        <v>5.7929241370387048E+16</v>
      </c>
      <c r="G3653" s="5">
        <f>IF(A3653="","",VLOOKUP($A3653,超越经验表!$A:$G,7,)-VLOOKUP($A$3-1,超越经验表!$A:$G,7,))</f>
        <v>5803</v>
      </c>
      <c r="H3653" s="5">
        <f t="shared" ref="H3653:H3716" si="173">A3653</f>
        <v>3652</v>
      </c>
    </row>
    <row r="3654" spans="1:8" x14ac:dyDescent="0.2">
      <c r="A3654" s="11">
        <f t="shared" si="171"/>
        <v>3653</v>
      </c>
      <c r="B3654" s="6" t="str">
        <f>IF(A3654="","",VLOOKUP($A3654,超越经验表!$A:$B,2,))</f>
        <v>32.42万亿</v>
      </c>
      <c r="C3654" s="6">
        <f>IF(A3654="","",VLOOKUP($A3654,超越经验表!$A:$C,3,))</f>
        <v>32416000000000</v>
      </c>
      <c r="D3654" s="6">
        <f>IF(A3654="","",VLOOKUP($A3654,超越经验表!$A:$D,4,))</f>
        <v>2</v>
      </c>
      <c r="E3654" s="6" t="str">
        <f t="shared" si="172"/>
        <v>5.8万兆</v>
      </c>
      <c r="F3654" s="6">
        <f>IF(A3654="","",VLOOKUP($A3654,超越经验表!$A:$F,6,)-VLOOKUP($A$3-1,超越经验表!$A:$F,6,))</f>
        <v>5.7961649370387048E+16</v>
      </c>
      <c r="G3654" s="6">
        <f>IF(A3654="","",VLOOKUP($A3654,超越经验表!$A:$G,7,)-VLOOKUP($A$3-1,超越经验表!$A:$G,7,))</f>
        <v>5805</v>
      </c>
      <c r="H3654" s="6">
        <f t="shared" si="173"/>
        <v>3653</v>
      </c>
    </row>
    <row r="3655" spans="1:8" x14ac:dyDescent="0.2">
      <c r="A3655" s="5">
        <f t="shared" ref="A3655:A3718" si="174">IF(A3654="","",IF(A3654+1&lt;=4000,A3654+1,""))</f>
        <v>3654</v>
      </c>
      <c r="B3655" s="5" t="str">
        <f>IF(A3655="","",VLOOKUP($A3655,超越经验表!$A:$B,2,))</f>
        <v>32.42万亿</v>
      </c>
      <c r="C3655" s="5">
        <f>IF(A3655="","",VLOOKUP($A3655,超越经验表!$A:$C,3,))</f>
        <v>32424000000000</v>
      </c>
      <c r="D3655" s="5">
        <f>IF(A3655="","",VLOOKUP($A3655,超越经验表!$A:$D,4,))</f>
        <v>2</v>
      </c>
      <c r="E3655" s="5" t="str">
        <f t="shared" si="172"/>
        <v>5.8万兆</v>
      </c>
      <c r="F3655" s="5">
        <f>IF(A3655="","",VLOOKUP($A3655,超越经验表!$A:$F,6,)-VLOOKUP($A$3-1,超越经验表!$A:$F,6,))</f>
        <v>5.7994065370387048E+16</v>
      </c>
      <c r="G3655" s="5">
        <f>IF(A3655="","",VLOOKUP($A3655,超越经验表!$A:$G,7,)-VLOOKUP($A$3-1,超越经验表!$A:$G,7,))</f>
        <v>5807</v>
      </c>
      <c r="H3655" s="5">
        <f t="shared" si="173"/>
        <v>3654</v>
      </c>
    </row>
    <row r="3656" spans="1:8" x14ac:dyDescent="0.2">
      <c r="A3656" s="11">
        <f t="shared" si="174"/>
        <v>3655</v>
      </c>
      <c r="B3656" s="6" t="str">
        <f>IF(A3656="","",VLOOKUP($A3656,超越经验表!$A:$B,2,))</f>
        <v>32.43万亿</v>
      </c>
      <c r="C3656" s="6">
        <f>IF(A3656="","",VLOOKUP($A3656,超越经验表!$A:$C,3,))</f>
        <v>32432000000000</v>
      </c>
      <c r="D3656" s="6">
        <f>IF(A3656="","",VLOOKUP($A3656,超越经验表!$A:$D,4,))</f>
        <v>2</v>
      </c>
      <c r="E3656" s="6" t="str">
        <f t="shared" si="172"/>
        <v>5.8万兆</v>
      </c>
      <c r="F3656" s="6">
        <f>IF(A3656="","",VLOOKUP($A3656,超越经验表!$A:$F,6,)-VLOOKUP($A$3-1,超越经验表!$A:$F,6,))</f>
        <v>5.8026489370387048E+16</v>
      </c>
      <c r="G3656" s="6">
        <f>IF(A3656="","",VLOOKUP($A3656,超越经验表!$A:$G,7,)-VLOOKUP($A$3-1,超越经验表!$A:$G,7,))</f>
        <v>5809</v>
      </c>
      <c r="H3656" s="6">
        <f t="shared" si="173"/>
        <v>3655</v>
      </c>
    </row>
    <row r="3657" spans="1:8" x14ac:dyDescent="0.2">
      <c r="A3657" s="5">
        <f t="shared" si="174"/>
        <v>3656</v>
      </c>
      <c r="B3657" s="5" t="str">
        <f>IF(A3657="","",VLOOKUP($A3657,超越经验表!$A:$B,2,))</f>
        <v>32.44万亿</v>
      </c>
      <c r="C3657" s="5">
        <f>IF(A3657="","",VLOOKUP($A3657,超越经验表!$A:$C,3,))</f>
        <v>32440000000000</v>
      </c>
      <c r="D3657" s="5">
        <f>IF(A3657="","",VLOOKUP($A3657,超越经验表!$A:$D,4,))</f>
        <v>2</v>
      </c>
      <c r="E3657" s="5" t="str">
        <f t="shared" si="172"/>
        <v>5.81万兆</v>
      </c>
      <c r="F3657" s="5">
        <f>IF(A3657="","",VLOOKUP($A3657,超越经验表!$A:$F,6,)-VLOOKUP($A$3-1,超越经验表!$A:$F,6,))</f>
        <v>5.8058921370387048E+16</v>
      </c>
      <c r="G3657" s="5">
        <f>IF(A3657="","",VLOOKUP($A3657,超越经验表!$A:$G,7,)-VLOOKUP($A$3-1,超越经验表!$A:$G,7,))</f>
        <v>5811</v>
      </c>
      <c r="H3657" s="5">
        <f t="shared" si="173"/>
        <v>3656</v>
      </c>
    </row>
    <row r="3658" spans="1:8" x14ac:dyDescent="0.2">
      <c r="A3658" s="11">
        <f t="shared" si="174"/>
        <v>3657</v>
      </c>
      <c r="B3658" s="6" t="str">
        <f>IF(A3658="","",VLOOKUP($A3658,超越经验表!$A:$B,2,))</f>
        <v>32.45万亿</v>
      </c>
      <c r="C3658" s="6">
        <f>IF(A3658="","",VLOOKUP($A3658,超越经验表!$A:$C,3,))</f>
        <v>32448000000000</v>
      </c>
      <c r="D3658" s="6">
        <f>IF(A3658="","",VLOOKUP($A3658,超越经验表!$A:$D,4,))</f>
        <v>2</v>
      </c>
      <c r="E3658" s="6" t="str">
        <f t="shared" si="172"/>
        <v>5.81万兆</v>
      </c>
      <c r="F3658" s="6">
        <f>IF(A3658="","",VLOOKUP($A3658,超越经验表!$A:$F,6,)-VLOOKUP($A$3-1,超越经验表!$A:$F,6,))</f>
        <v>5.8091361370387048E+16</v>
      </c>
      <c r="G3658" s="6">
        <f>IF(A3658="","",VLOOKUP($A3658,超越经验表!$A:$G,7,)-VLOOKUP($A$3-1,超越经验表!$A:$G,7,))</f>
        <v>5813</v>
      </c>
      <c r="H3658" s="6">
        <f t="shared" si="173"/>
        <v>3657</v>
      </c>
    </row>
    <row r="3659" spans="1:8" x14ac:dyDescent="0.2">
      <c r="A3659" s="5">
        <f t="shared" si="174"/>
        <v>3658</v>
      </c>
      <c r="B3659" s="5" t="str">
        <f>IF(A3659="","",VLOOKUP($A3659,超越经验表!$A:$B,2,))</f>
        <v>32.46万亿</v>
      </c>
      <c r="C3659" s="5">
        <f>IF(A3659="","",VLOOKUP($A3659,超越经验表!$A:$C,3,))</f>
        <v>32456000000000</v>
      </c>
      <c r="D3659" s="5">
        <f>IF(A3659="","",VLOOKUP($A3659,超越经验表!$A:$D,4,))</f>
        <v>2</v>
      </c>
      <c r="E3659" s="5" t="str">
        <f t="shared" si="172"/>
        <v>5.81万兆</v>
      </c>
      <c r="F3659" s="5">
        <f>IF(A3659="","",VLOOKUP($A3659,超越经验表!$A:$F,6,)-VLOOKUP($A$3-1,超越经验表!$A:$F,6,))</f>
        <v>5.8123809370387048E+16</v>
      </c>
      <c r="G3659" s="5">
        <f>IF(A3659="","",VLOOKUP($A3659,超越经验表!$A:$G,7,)-VLOOKUP($A$3-1,超越经验表!$A:$G,7,))</f>
        <v>5815</v>
      </c>
      <c r="H3659" s="5">
        <f t="shared" si="173"/>
        <v>3658</v>
      </c>
    </row>
    <row r="3660" spans="1:8" x14ac:dyDescent="0.2">
      <c r="A3660" s="11">
        <f t="shared" si="174"/>
        <v>3659</v>
      </c>
      <c r="B3660" s="6" t="str">
        <f>IF(A3660="","",VLOOKUP($A3660,超越经验表!$A:$B,2,))</f>
        <v>32.46万亿</v>
      </c>
      <c r="C3660" s="6">
        <f>IF(A3660="","",VLOOKUP($A3660,超越经验表!$A:$C,3,))</f>
        <v>32464000000000</v>
      </c>
      <c r="D3660" s="6">
        <f>IF(A3660="","",VLOOKUP($A3660,超越经验表!$A:$D,4,))</f>
        <v>2</v>
      </c>
      <c r="E3660" s="6" t="str">
        <f t="shared" si="172"/>
        <v>5.82万兆</v>
      </c>
      <c r="F3660" s="6">
        <f>IF(A3660="","",VLOOKUP($A3660,超越经验表!$A:$F,6,)-VLOOKUP($A$3-1,超越经验表!$A:$F,6,))</f>
        <v>5.8156265370387048E+16</v>
      </c>
      <c r="G3660" s="6">
        <f>IF(A3660="","",VLOOKUP($A3660,超越经验表!$A:$G,7,)-VLOOKUP($A$3-1,超越经验表!$A:$G,7,))</f>
        <v>5817</v>
      </c>
      <c r="H3660" s="6">
        <f t="shared" si="173"/>
        <v>3659</v>
      </c>
    </row>
    <row r="3661" spans="1:8" x14ac:dyDescent="0.2">
      <c r="A3661" s="5">
        <f t="shared" si="174"/>
        <v>3660</v>
      </c>
      <c r="B3661" s="5" t="str">
        <f>IF(A3661="","",VLOOKUP($A3661,超越经验表!$A:$B,2,))</f>
        <v>32.47万亿</v>
      </c>
      <c r="C3661" s="5">
        <f>IF(A3661="","",VLOOKUP($A3661,超越经验表!$A:$C,3,))</f>
        <v>32472000000000</v>
      </c>
      <c r="D3661" s="5">
        <f>IF(A3661="","",VLOOKUP($A3661,超越经验表!$A:$D,4,))</f>
        <v>2</v>
      </c>
      <c r="E3661" s="5" t="str">
        <f t="shared" si="172"/>
        <v>5.82万兆</v>
      </c>
      <c r="F3661" s="5">
        <f>IF(A3661="","",VLOOKUP($A3661,超越经验表!$A:$F,6,)-VLOOKUP($A$3-1,超越经验表!$A:$F,6,))</f>
        <v>5.8188729370387048E+16</v>
      </c>
      <c r="G3661" s="5">
        <f>IF(A3661="","",VLOOKUP($A3661,超越经验表!$A:$G,7,)-VLOOKUP($A$3-1,超越经验表!$A:$G,7,))</f>
        <v>5819</v>
      </c>
      <c r="H3661" s="5">
        <f t="shared" si="173"/>
        <v>3660</v>
      </c>
    </row>
    <row r="3662" spans="1:8" x14ac:dyDescent="0.2">
      <c r="A3662" s="11">
        <f t="shared" si="174"/>
        <v>3661</v>
      </c>
      <c r="B3662" s="6" t="str">
        <f>IF(A3662="","",VLOOKUP($A3662,超越经验表!$A:$B,2,))</f>
        <v>32.48万亿</v>
      </c>
      <c r="C3662" s="6">
        <f>IF(A3662="","",VLOOKUP($A3662,超越经验表!$A:$C,3,))</f>
        <v>32480000000000</v>
      </c>
      <c r="D3662" s="6">
        <f>IF(A3662="","",VLOOKUP($A3662,超越经验表!$A:$D,4,))</f>
        <v>2</v>
      </c>
      <c r="E3662" s="6" t="str">
        <f t="shared" si="172"/>
        <v>5.82万兆</v>
      </c>
      <c r="F3662" s="6">
        <f>IF(A3662="","",VLOOKUP($A3662,超越经验表!$A:$F,6,)-VLOOKUP($A$3-1,超越经验表!$A:$F,6,))</f>
        <v>5.8221201370387048E+16</v>
      </c>
      <c r="G3662" s="6">
        <f>IF(A3662="","",VLOOKUP($A3662,超越经验表!$A:$G,7,)-VLOOKUP($A$3-1,超越经验表!$A:$G,7,))</f>
        <v>5821</v>
      </c>
      <c r="H3662" s="6">
        <f t="shared" si="173"/>
        <v>3661</v>
      </c>
    </row>
    <row r="3663" spans="1:8" x14ac:dyDescent="0.2">
      <c r="A3663" s="5">
        <f t="shared" si="174"/>
        <v>3662</v>
      </c>
      <c r="B3663" s="5" t="str">
        <f>IF(A3663="","",VLOOKUP($A3663,超越经验表!$A:$B,2,))</f>
        <v>32.49万亿</v>
      </c>
      <c r="C3663" s="5">
        <f>IF(A3663="","",VLOOKUP($A3663,超越经验表!$A:$C,3,))</f>
        <v>32488000000000</v>
      </c>
      <c r="D3663" s="5">
        <f>IF(A3663="","",VLOOKUP($A3663,超越经验表!$A:$D,4,))</f>
        <v>2</v>
      </c>
      <c r="E3663" s="5" t="str">
        <f t="shared" si="172"/>
        <v>5.83万兆</v>
      </c>
      <c r="F3663" s="5">
        <f>IF(A3663="","",VLOOKUP($A3663,超越经验表!$A:$F,6,)-VLOOKUP($A$3-1,超越经验表!$A:$F,6,))</f>
        <v>5.8253681370387048E+16</v>
      </c>
      <c r="G3663" s="5">
        <f>IF(A3663="","",VLOOKUP($A3663,超越经验表!$A:$G,7,)-VLOOKUP($A$3-1,超越经验表!$A:$G,7,))</f>
        <v>5823</v>
      </c>
      <c r="H3663" s="5">
        <f t="shared" si="173"/>
        <v>3662</v>
      </c>
    </row>
    <row r="3664" spans="1:8" x14ac:dyDescent="0.2">
      <c r="A3664" s="11">
        <f t="shared" si="174"/>
        <v>3663</v>
      </c>
      <c r="B3664" s="6" t="str">
        <f>IF(A3664="","",VLOOKUP($A3664,超越经验表!$A:$B,2,))</f>
        <v>32.5万亿</v>
      </c>
      <c r="C3664" s="6">
        <f>IF(A3664="","",VLOOKUP($A3664,超越经验表!$A:$C,3,))</f>
        <v>32496000000000</v>
      </c>
      <c r="D3664" s="6">
        <f>IF(A3664="","",VLOOKUP($A3664,超越经验表!$A:$D,4,))</f>
        <v>2</v>
      </c>
      <c r="E3664" s="6" t="str">
        <f t="shared" si="172"/>
        <v>5.83万兆</v>
      </c>
      <c r="F3664" s="6">
        <f>IF(A3664="","",VLOOKUP($A3664,超越经验表!$A:$F,6,)-VLOOKUP($A$3-1,超越经验表!$A:$F,6,))</f>
        <v>5.8286169370387048E+16</v>
      </c>
      <c r="G3664" s="6">
        <f>IF(A3664="","",VLOOKUP($A3664,超越经验表!$A:$G,7,)-VLOOKUP($A$3-1,超越经验表!$A:$G,7,))</f>
        <v>5825</v>
      </c>
      <c r="H3664" s="6">
        <f t="shared" si="173"/>
        <v>3663</v>
      </c>
    </row>
    <row r="3665" spans="1:8" x14ac:dyDescent="0.2">
      <c r="A3665" s="5">
        <f t="shared" si="174"/>
        <v>3664</v>
      </c>
      <c r="B3665" s="5" t="str">
        <f>IF(A3665="","",VLOOKUP($A3665,超越经验表!$A:$B,2,))</f>
        <v>32.5万亿</v>
      </c>
      <c r="C3665" s="5">
        <f>IF(A3665="","",VLOOKUP($A3665,超越经验表!$A:$C,3,))</f>
        <v>32504000000000</v>
      </c>
      <c r="D3665" s="5">
        <f>IF(A3665="","",VLOOKUP($A3665,超越经验表!$A:$D,4,))</f>
        <v>2</v>
      </c>
      <c r="E3665" s="5" t="str">
        <f t="shared" si="172"/>
        <v>5.83万兆</v>
      </c>
      <c r="F3665" s="5">
        <f>IF(A3665="","",VLOOKUP($A3665,超越经验表!$A:$F,6,)-VLOOKUP($A$3-1,超越经验表!$A:$F,6,))</f>
        <v>5.8318665370387048E+16</v>
      </c>
      <c r="G3665" s="5">
        <f>IF(A3665="","",VLOOKUP($A3665,超越经验表!$A:$G,7,)-VLOOKUP($A$3-1,超越经验表!$A:$G,7,))</f>
        <v>5827</v>
      </c>
      <c r="H3665" s="5">
        <f t="shared" si="173"/>
        <v>3664</v>
      </c>
    </row>
    <row r="3666" spans="1:8" x14ac:dyDescent="0.2">
      <c r="A3666" s="11">
        <f t="shared" si="174"/>
        <v>3665</v>
      </c>
      <c r="B3666" s="6" t="str">
        <f>IF(A3666="","",VLOOKUP($A3666,超越经验表!$A:$B,2,))</f>
        <v>32.51万亿</v>
      </c>
      <c r="C3666" s="6">
        <f>IF(A3666="","",VLOOKUP($A3666,超越经验表!$A:$C,3,))</f>
        <v>32512000000000</v>
      </c>
      <c r="D3666" s="6">
        <f>IF(A3666="","",VLOOKUP($A3666,超越经验表!$A:$D,4,))</f>
        <v>2</v>
      </c>
      <c r="E3666" s="6" t="str">
        <f t="shared" si="172"/>
        <v>5.84万兆</v>
      </c>
      <c r="F3666" s="6">
        <f>IF(A3666="","",VLOOKUP($A3666,超越经验表!$A:$F,6,)-VLOOKUP($A$3-1,超越经验表!$A:$F,6,))</f>
        <v>5.8351169370387048E+16</v>
      </c>
      <c r="G3666" s="6">
        <f>IF(A3666="","",VLOOKUP($A3666,超越经验表!$A:$G,7,)-VLOOKUP($A$3-1,超越经验表!$A:$G,7,))</f>
        <v>5829</v>
      </c>
      <c r="H3666" s="6">
        <f t="shared" si="173"/>
        <v>3665</v>
      </c>
    </row>
    <row r="3667" spans="1:8" x14ac:dyDescent="0.2">
      <c r="A3667" s="5">
        <f t="shared" si="174"/>
        <v>3666</v>
      </c>
      <c r="B3667" s="5" t="str">
        <f>IF(A3667="","",VLOOKUP($A3667,超越经验表!$A:$B,2,))</f>
        <v>32.52万亿</v>
      </c>
      <c r="C3667" s="5">
        <f>IF(A3667="","",VLOOKUP($A3667,超越经验表!$A:$C,3,))</f>
        <v>32520000000000</v>
      </c>
      <c r="D3667" s="5">
        <f>IF(A3667="","",VLOOKUP($A3667,超越经验表!$A:$D,4,))</f>
        <v>2</v>
      </c>
      <c r="E3667" s="5" t="str">
        <f t="shared" si="172"/>
        <v>5.84万兆</v>
      </c>
      <c r="F3667" s="5">
        <f>IF(A3667="","",VLOOKUP($A3667,超越经验表!$A:$F,6,)-VLOOKUP($A$3-1,超越经验表!$A:$F,6,))</f>
        <v>5.8383681370387048E+16</v>
      </c>
      <c r="G3667" s="5">
        <f>IF(A3667="","",VLOOKUP($A3667,超越经验表!$A:$G,7,)-VLOOKUP($A$3-1,超越经验表!$A:$G,7,))</f>
        <v>5831</v>
      </c>
      <c r="H3667" s="5">
        <f t="shared" si="173"/>
        <v>3666</v>
      </c>
    </row>
    <row r="3668" spans="1:8" x14ac:dyDescent="0.2">
      <c r="A3668" s="11">
        <f t="shared" si="174"/>
        <v>3667</v>
      </c>
      <c r="B3668" s="6" t="str">
        <f>IF(A3668="","",VLOOKUP($A3668,超越经验表!$A:$B,2,))</f>
        <v>32.53万亿</v>
      </c>
      <c r="C3668" s="6">
        <f>IF(A3668="","",VLOOKUP($A3668,超越经验表!$A:$C,3,))</f>
        <v>32528000000000</v>
      </c>
      <c r="D3668" s="6">
        <f>IF(A3668="","",VLOOKUP($A3668,超越经验表!$A:$D,4,))</f>
        <v>2</v>
      </c>
      <c r="E3668" s="6" t="str">
        <f t="shared" si="172"/>
        <v>5.84万兆</v>
      </c>
      <c r="F3668" s="6">
        <f>IF(A3668="","",VLOOKUP($A3668,超越经验表!$A:$F,6,)-VLOOKUP($A$3-1,超越经验表!$A:$F,6,))</f>
        <v>5.8416201370387048E+16</v>
      </c>
      <c r="G3668" s="6">
        <f>IF(A3668="","",VLOOKUP($A3668,超越经验表!$A:$G,7,)-VLOOKUP($A$3-1,超越经验表!$A:$G,7,))</f>
        <v>5833</v>
      </c>
      <c r="H3668" s="6">
        <f t="shared" si="173"/>
        <v>3667</v>
      </c>
    </row>
    <row r="3669" spans="1:8" x14ac:dyDescent="0.2">
      <c r="A3669" s="5">
        <f t="shared" si="174"/>
        <v>3668</v>
      </c>
      <c r="B3669" s="5" t="str">
        <f>IF(A3669="","",VLOOKUP($A3669,超越经验表!$A:$B,2,))</f>
        <v>32.54万亿</v>
      </c>
      <c r="C3669" s="5">
        <f>IF(A3669="","",VLOOKUP($A3669,超越经验表!$A:$C,3,))</f>
        <v>32536000000000</v>
      </c>
      <c r="D3669" s="5">
        <f>IF(A3669="","",VLOOKUP($A3669,超越经验表!$A:$D,4,))</f>
        <v>2</v>
      </c>
      <c r="E3669" s="5" t="str">
        <f t="shared" si="172"/>
        <v>5.84万兆</v>
      </c>
      <c r="F3669" s="5">
        <f>IF(A3669="","",VLOOKUP($A3669,超越经验表!$A:$F,6,)-VLOOKUP($A$3-1,超越经验表!$A:$F,6,))</f>
        <v>5.8448729370387048E+16</v>
      </c>
      <c r="G3669" s="5">
        <f>IF(A3669="","",VLOOKUP($A3669,超越经验表!$A:$G,7,)-VLOOKUP($A$3-1,超越经验表!$A:$G,7,))</f>
        <v>5835</v>
      </c>
      <c r="H3669" s="5">
        <f t="shared" si="173"/>
        <v>3668</v>
      </c>
    </row>
    <row r="3670" spans="1:8" x14ac:dyDescent="0.2">
      <c r="A3670" s="11">
        <f t="shared" si="174"/>
        <v>3669</v>
      </c>
      <c r="B3670" s="6" t="str">
        <f>IF(A3670="","",VLOOKUP($A3670,超越经验表!$A:$B,2,))</f>
        <v>32.54万亿</v>
      </c>
      <c r="C3670" s="6">
        <f>IF(A3670="","",VLOOKUP($A3670,超越经验表!$A:$C,3,))</f>
        <v>32544000000000</v>
      </c>
      <c r="D3670" s="6">
        <f>IF(A3670="","",VLOOKUP($A3670,超越经验表!$A:$D,4,))</f>
        <v>2</v>
      </c>
      <c r="E3670" s="6" t="str">
        <f t="shared" si="172"/>
        <v>5.85万兆</v>
      </c>
      <c r="F3670" s="6">
        <f>IF(A3670="","",VLOOKUP($A3670,超越经验表!$A:$F,6,)-VLOOKUP($A$3-1,超越经验表!$A:$F,6,))</f>
        <v>5.8481265370387048E+16</v>
      </c>
      <c r="G3670" s="6">
        <f>IF(A3670="","",VLOOKUP($A3670,超越经验表!$A:$G,7,)-VLOOKUP($A$3-1,超越经验表!$A:$G,7,))</f>
        <v>5837</v>
      </c>
      <c r="H3670" s="6">
        <f t="shared" si="173"/>
        <v>3669</v>
      </c>
    </row>
    <row r="3671" spans="1:8" x14ac:dyDescent="0.2">
      <c r="A3671" s="5">
        <f t="shared" si="174"/>
        <v>3670</v>
      </c>
      <c r="B3671" s="5" t="str">
        <f>IF(A3671="","",VLOOKUP($A3671,超越经验表!$A:$B,2,))</f>
        <v>32.55万亿</v>
      </c>
      <c r="C3671" s="5">
        <f>IF(A3671="","",VLOOKUP($A3671,超越经验表!$A:$C,3,))</f>
        <v>32552000000000</v>
      </c>
      <c r="D3671" s="5">
        <f>IF(A3671="","",VLOOKUP($A3671,超越经验表!$A:$D,4,))</f>
        <v>2</v>
      </c>
      <c r="E3671" s="5" t="str">
        <f t="shared" si="172"/>
        <v>5.85万兆</v>
      </c>
      <c r="F3671" s="5">
        <f>IF(A3671="","",VLOOKUP($A3671,超越经验表!$A:$F,6,)-VLOOKUP($A$3-1,超越经验表!$A:$F,6,))</f>
        <v>5.8513809370387048E+16</v>
      </c>
      <c r="G3671" s="5">
        <f>IF(A3671="","",VLOOKUP($A3671,超越经验表!$A:$G,7,)-VLOOKUP($A$3-1,超越经验表!$A:$G,7,))</f>
        <v>5839</v>
      </c>
      <c r="H3671" s="5">
        <f t="shared" si="173"/>
        <v>3670</v>
      </c>
    </row>
    <row r="3672" spans="1:8" x14ac:dyDescent="0.2">
      <c r="A3672" s="11">
        <f t="shared" si="174"/>
        <v>3671</v>
      </c>
      <c r="B3672" s="6" t="str">
        <f>IF(A3672="","",VLOOKUP($A3672,超越经验表!$A:$B,2,))</f>
        <v>32.56万亿</v>
      </c>
      <c r="C3672" s="6">
        <f>IF(A3672="","",VLOOKUP($A3672,超越经验表!$A:$C,3,))</f>
        <v>32560000000000</v>
      </c>
      <c r="D3672" s="6">
        <f>IF(A3672="","",VLOOKUP($A3672,超越经验表!$A:$D,4,))</f>
        <v>2</v>
      </c>
      <c r="E3672" s="6" t="str">
        <f t="shared" si="172"/>
        <v>5.85万兆</v>
      </c>
      <c r="F3672" s="6">
        <f>IF(A3672="","",VLOOKUP($A3672,超越经验表!$A:$F,6,)-VLOOKUP($A$3-1,超越经验表!$A:$F,6,))</f>
        <v>5.8546361370387048E+16</v>
      </c>
      <c r="G3672" s="6">
        <f>IF(A3672="","",VLOOKUP($A3672,超越经验表!$A:$G,7,)-VLOOKUP($A$3-1,超越经验表!$A:$G,7,))</f>
        <v>5841</v>
      </c>
      <c r="H3672" s="6">
        <f t="shared" si="173"/>
        <v>3671</v>
      </c>
    </row>
    <row r="3673" spans="1:8" x14ac:dyDescent="0.2">
      <c r="A3673" s="5">
        <f t="shared" si="174"/>
        <v>3672</v>
      </c>
      <c r="B3673" s="5" t="str">
        <f>IF(A3673="","",VLOOKUP($A3673,超越经验表!$A:$B,2,))</f>
        <v>32.57万亿</v>
      </c>
      <c r="C3673" s="5">
        <f>IF(A3673="","",VLOOKUP($A3673,超越经验表!$A:$C,3,))</f>
        <v>32568000000000</v>
      </c>
      <c r="D3673" s="5">
        <f>IF(A3673="","",VLOOKUP($A3673,超越经验表!$A:$D,4,))</f>
        <v>2</v>
      </c>
      <c r="E3673" s="5" t="str">
        <f t="shared" si="172"/>
        <v>5.86万兆</v>
      </c>
      <c r="F3673" s="5">
        <f>IF(A3673="","",VLOOKUP($A3673,超越经验表!$A:$F,6,)-VLOOKUP($A$3-1,超越经验表!$A:$F,6,))</f>
        <v>5.8578921370387048E+16</v>
      </c>
      <c r="G3673" s="5">
        <f>IF(A3673="","",VLOOKUP($A3673,超越经验表!$A:$G,7,)-VLOOKUP($A$3-1,超越经验表!$A:$G,7,))</f>
        <v>5843</v>
      </c>
      <c r="H3673" s="5">
        <f t="shared" si="173"/>
        <v>3672</v>
      </c>
    </row>
    <row r="3674" spans="1:8" x14ac:dyDescent="0.2">
      <c r="A3674" s="11">
        <f t="shared" si="174"/>
        <v>3673</v>
      </c>
      <c r="B3674" s="6" t="str">
        <f>IF(A3674="","",VLOOKUP($A3674,超越经验表!$A:$B,2,))</f>
        <v>32.58万亿</v>
      </c>
      <c r="C3674" s="6">
        <f>IF(A3674="","",VLOOKUP($A3674,超越经验表!$A:$C,3,))</f>
        <v>32576000000000</v>
      </c>
      <c r="D3674" s="6">
        <f>IF(A3674="","",VLOOKUP($A3674,超越经验表!$A:$D,4,))</f>
        <v>2</v>
      </c>
      <c r="E3674" s="6" t="str">
        <f t="shared" si="172"/>
        <v>5.86万兆</v>
      </c>
      <c r="F3674" s="6">
        <f>IF(A3674="","",VLOOKUP($A3674,超越经验表!$A:$F,6,)-VLOOKUP($A$3-1,超越经验表!$A:$F,6,))</f>
        <v>5.8611489370387048E+16</v>
      </c>
      <c r="G3674" s="6">
        <f>IF(A3674="","",VLOOKUP($A3674,超越经验表!$A:$G,7,)-VLOOKUP($A$3-1,超越经验表!$A:$G,7,))</f>
        <v>5845</v>
      </c>
      <c r="H3674" s="6">
        <f t="shared" si="173"/>
        <v>3673</v>
      </c>
    </row>
    <row r="3675" spans="1:8" x14ac:dyDescent="0.2">
      <c r="A3675" s="5">
        <f t="shared" si="174"/>
        <v>3674</v>
      </c>
      <c r="B3675" s="5" t="str">
        <f>IF(A3675="","",VLOOKUP($A3675,超越经验表!$A:$B,2,))</f>
        <v>32.58万亿</v>
      </c>
      <c r="C3675" s="5">
        <f>IF(A3675="","",VLOOKUP($A3675,超越经验表!$A:$C,3,))</f>
        <v>32584000000000</v>
      </c>
      <c r="D3675" s="5">
        <f>IF(A3675="","",VLOOKUP($A3675,超越经验表!$A:$D,4,))</f>
        <v>2</v>
      </c>
      <c r="E3675" s="5" t="str">
        <f t="shared" si="172"/>
        <v>5.86万兆</v>
      </c>
      <c r="F3675" s="5">
        <f>IF(A3675="","",VLOOKUP($A3675,超越经验表!$A:$F,6,)-VLOOKUP($A$3-1,超越经验表!$A:$F,6,))</f>
        <v>5.8644065370387048E+16</v>
      </c>
      <c r="G3675" s="5">
        <f>IF(A3675="","",VLOOKUP($A3675,超越经验表!$A:$G,7,)-VLOOKUP($A$3-1,超越经验表!$A:$G,7,))</f>
        <v>5847</v>
      </c>
      <c r="H3675" s="5">
        <f t="shared" si="173"/>
        <v>3674</v>
      </c>
    </row>
    <row r="3676" spans="1:8" x14ac:dyDescent="0.2">
      <c r="A3676" s="11">
        <f t="shared" si="174"/>
        <v>3675</v>
      </c>
      <c r="B3676" s="6" t="str">
        <f>IF(A3676="","",VLOOKUP($A3676,超越经验表!$A:$B,2,))</f>
        <v>32.59万亿</v>
      </c>
      <c r="C3676" s="6">
        <f>IF(A3676="","",VLOOKUP($A3676,超越经验表!$A:$C,3,))</f>
        <v>32592000000000</v>
      </c>
      <c r="D3676" s="6">
        <f>IF(A3676="","",VLOOKUP($A3676,超越经验表!$A:$D,4,))</f>
        <v>2</v>
      </c>
      <c r="E3676" s="6" t="str">
        <f t="shared" si="172"/>
        <v>5.87万兆</v>
      </c>
      <c r="F3676" s="6">
        <f>IF(A3676="","",VLOOKUP($A3676,超越经验表!$A:$F,6,)-VLOOKUP($A$3-1,超越经验表!$A:$F,6,))</f>
        <v>5.8676649370387048E+16</v>
      </c>
      <c r="G3676" s="6">
        <f>IF(A3676="","",VLOOKUP($A3676,超越经验表!$A:$G,7,)-VLOOKUP($A$3-1,超越经验表!$A:$G,7,))</f>
        <v>5849</v>
      </c>
      <c r="H3676" s="6">
        <f t="shared" si="173"/>
        <v>3675</v>
      </c>
    </row>
    <row r="3677" spans="1:8" x14ac:dyDescent="0.2">
      <c r="A3677" s="5">
        <f t="shared" si="174"/>
        <v>3676</v>
      </c>
      <c r="B3677" s="5" t="str">
        <f>IF(A3677="","",VLOOKUP($A3677,超越经验表!$A:$B,2,))</f>
        <v>32.6万亿</v>
      </c>
      <c r="C3677" s="5">
        <f>IF(A3677="","",VLOOKUP($A3677,超越经验表!$A:$C,3,))</f>
        <v>32600000000000</v>
      </c>
      <c r="D3677" s="5">
        <f>IF(A3677="","",VLOOKUP($A3677,超越经验表!$A:$D,4,))</f>
        <v>2</v>
      </c>
      <c r="E3677" s="5" t="str">
        <f t="shared" si="172"/>
        <v>5.87万兆</v>
      </c>
      <c r="F3677" s="5">
        <f>IF(A3677="","",VLOOKUP($A3677,超越经验表!$A:$F,6,)-VLOOKUP($A$3-1,超越经验表!$A:$F,6,))</f>
        <v>5.8709241370387048E+16</v>
      </c>
      <c r="G3677" s="5">
        <f>IF(A3677="","",VLOOKUP($A3677,超越经验表!$A:$G,7,)-VLOOKUP($A$3-1,超越经验表!$A:$G,7,))</f>
        <v>5851</v>
      </c>
      <c r="H3677" s="5">
        <f t="shared" si="173"/>
        <v>3676</v>
      </c>
    </row>
    <row r="3678" spans="1:8" x14ac:dyDescent="0.2">
      <c r="A3678" s="11">
        <f t="shared" si="174"/>
        <v>3677</v>
      </c>
      <c r="B3678" s="6" t="str">
        <f>IF(A3678="","",VLOOKUP($A3678,超越经验表!$A:$B,2,))</f>
        <v>32.61万亿</v>
      </c>
      <c r="C3678" s="6">
        <f>IF(A3678="","",VLOOKUP($A3678,超越经验表!$A:$C,3,))</f>
        <v>32608000000000</v>
      </c>
      <c r="D3678" s="6">
        <f>IF(A3678="","",VLOOKUP($A3678,超越经验表!$A:$D,4,))</f>
        <v>2</v>
      </c>
      <c r="E3678" s="6" t="str">
        <f t="shared" si="172"/>
        <v>5.87万兆</v>
      </c>
      <c r="F3678" s="6">
        <f>IF(A3678="","",VLOOKUP($A3678,超越经验表!$A:$F,6,)-VLOOKUP($A$3-1,超越经验表!$A:$F,6,))</f>
        <v>5.8741841370387048E+16</v>
      </c>
      <c r="G3678" s="6">
        <f>IF(A3678="","",VLOOKUP($A3678,超越经验表!$A:$G,7,)-VLOOKUP($A$3-1,超越经验表!$A:$G,7,))</f>
        <v>5853</v>
      </c>
      <c r="H3678" s="6">
        <f t="shared" si="173"/>
        <v>3677</v>
      </c>
    </row>
    <row r="3679" spans="1:8" x14ac:dyDescent="0.2">
      <c r="A3679" s="5">
        <f t="shared" si="174"/>
        <v>3678</v>
      </c>
      <c r="B3679" s="5" t="str">
        <f>IF(A3679="","",VLOOKUP($A3679,超越经验表!$A:$B,2,))</f>
        <v>32.62万亿</v>
      </c>
      <c r="C3679" s="5">
        <f>IF(A3679="","",VLOOKUP($A3679,超越经验表!$A:$C,3,))</f>
        <v>32616000000000</v>
      </c>
      <c r="D3679" s="5">
        <f>IF(A3679="","",VLOOKUP($A3679,超越经验表!$A:$D,4,))</f>
        <v>2</v>
      </c>
      <c r="E3679" s="5" t="str">
        <f t="shared" si="172"/>
        <v>5.88万兆</v>
      </c>
      <c r="F3679" s="5">
        <f>IF(A3679="","",VLOOKUP($A3679,超越经验表!$A:$F,6,)-VLOOKUP($A$3-1,超越经验表!$A:$F,6,))</f>
        <v>5.8774449370387048E+16</v>
      </c>
      <c r="G3679" s="5">
        <f>IF(A3679="","",VLOOKUP($A3679,超越经验表!$A:$G,7,)-VLOOKUP($A$3-1,超越经验表!$A:$G,7,))</f>
        <v>5855</v>
      </c>
      <c r="H3679" s="5">
        <f t="shared" si="173"/>
        <v>3678</v>
      </c>
    </row>
    <row r="3680" spans="1:8" x14ac:dyDescent="0.2">
      <c r="A3680" s="11">
        <f t="shared" si="174"/>
        <v>3679</v>
      </c>
      <c r="B3680" s="6" t="str">
        <f>IF(A3680="","",VLOOKUP($A3680,超越经验表!$A:$B,2,))</f>
        <v>32.62万亿</v>
      </c>
      <c r="C3680" s="6">
        <f>IF(A3680="","",VLOOKUP($A3680,超越经验表!$A:$C,3,))</f>
        <v>32624000000000</v>
      </c>
      <c r="D3680" s="6">
        <f>IF(A3680="","",VLOOKUP($A3680,超越经验表!$A:$D,4,))</f>
        <v>2</v>
      </c>
      <c r="E3680" s="6" t="str">
        <f t="shared" si="172"/>
        <v>5.88万兆</v>
      </c>
      <c r="F3680" s="6">
        <f>IF(A3680="","",VLOOKUP($A3680,超越经验表!$A:$F,6,)-VLOOKUP($A$3-1,超越经验表!$A:$F,6,))</f>
        <v>5.8807065370387048E+16</v>
      </c>
      <c r="G3680" s="6">
        <f>IF(A3680="","",VLOOKUP($A3680,超越经验表!$A:$G,7,)-VLOOKUP($A$3-1,超越经验表!$A:$G,7,))</f>
        <v>5857</v>
      </c>
      <c r="H3680" s="6">
        <f t="shared" si="173"/>
        <v>3679</v>
      </c>
    </row>
    <row r="3681" spans="1:8" x14ac:dyDescent="0.2">
      <c r="A3681" s="5">
        <f t="shared" si="174"/>
        <v>3680</v>
      </c>
      <c r="B3681" s="5" t="str">
        <f>IF(A3681="","",VLOOKUP($A3681,超越经验表!$A:$B,2,))</f>
        <v>32.63万亿</v>
      </c>
      <c r="C3681" s="5">
        <f>IF(A3681="","",VLOOKUP($A3681,超越经验表!$A:$C,3,))</f>
        <v>32632000000000</v>
      </c>
      <c r="D3681" s="5">
        <f>IF(A3681="","",VLOOKUP($A3681,超越经验表!$A:$D,4,))</f>
        <v>2</v>
      </c>
      <c r="E3681" s="5" t="str">
        <f t="shared" si="172"/>
        <v>5.88万兆</v>
      </c>
      <c r="F3681" s="5">
        <f>IF(A3681="","",VLOOKUP($A3681,超越经验表!$A:$F,6,)-VLOOKUP($A$3-1,超越经验表!$A:$F,6,))</f>
        <v>5.8839689370387048E+16</v>
      </c>
      <c r="G3681" s="5">
        <f>IF(A3681="","",VLOOKUP($A3681,超越经验表!$A:$G,7,)-VLOOKUP($A$3-1,超越经验表!$A:$G,7,))</f>
        <v>5859</v>
      </c>
      <c r="H3681" s="5">
        <f t="shared" si="173"/>
        <v>3680</v>
      </c>
    </row>
    <row r="3682" spans="1:8" x14ac:dyDescent="0.2">
      <c r="A3682" s="11">
        <f t="shared" si="174"/>
        <v>3681</v>
      </c>
      <c r="B3682" s="6" t="str">
        <f>IF(A3682="","",VLOOKUP($A3682,超越经验表!$A:$B,2,))</f>
        <v>32.64万亿</v>
      </c>
      <c r="C3682" s="6">
        <f>IF(A3682="","",VLOOKUP($A3682,超越经验表!$A:$C,3,))</f>
        <v>32640000000000</v>
      </c>
      <c r="D3682" s="6">
        <f>IF(A3682="","",VLOOKUP($A3682,超越经验表!$A:$D,4,))</f>
        <v>2</v>
      </c>
      <c r="E3682" s="6" t="str">
        <f t="shared" si="172"/>
        <v>5.89万兆</v>
      </c>
      <c r="F3682" s="6">
        <f>IF(A3682="","",VLOOKUP($A3682,超越经验表!$A:$F,6,)-VLOOKUP($A$3-1,超越经验表!$A:$F,6,))</f>
        <v>5.8872321370387048E+16</v>
      </c>
      <c r="G3682" s="6">
        <f>IF(A3682="","",VLOOKUP($A3682,超越经验表!$A:$G,7,)-VLOOKUP($A$3-1,超越经验表!$A:$G,7,))</f>
        <v>5861</v>
      </c>
      <c r="H3682" s="6">
        <f t="shared" si="173"/>
        <v>3681</v>
      </c>
    </row>
    <row r="3683" spans="1:8" x14ac:dyDescent="0.2">
      <c r="A3683" s="5">
        <f t="shared" si="174"/>
        <v>3682</v>
      </c>
      <c r="B3683" s="5" t="str">
        <f>IF(A3683="","",VLOOKUP($A3683,超越经验表!$A:$B,2,))</f>
        <v>32.65万亿</v>
      </c>
      <c r="C3683" s="5">
        <f>IF(A3683="","",VLOOKUP($A3683,超越经验表!$A:$C,3,))</f>
        <v>32648000000000</v>
      </c>
      <c r="D3683" s="5">
        <f>IF(A3683="","",VLOOKUP($A3683,超越经验表!$A:$D,4,))</f>
        <v>2</v>
      </c>
      <c r="E3683" s="5" t="str">
        <f t="shared" si="172"/>
        <v>5.89万兆</v>
      </c>
      <c r="F3683" s="5">
        <f>IF(A3683="","",VLOOKUP($A3683,超越经验表!$A:$F,6,)-VLOOKUP($A$3-1,超越经验表!$A:$F,6,))</f>
        <v>5.8904961370387048E+16</v>
      </c>
      <c r="G3683" s="5">
        <f>IF(A3683="","",VLOOKUP($A3683,超越经验表!$A:$G,7,)-VLOOKUP($A$3-1,超越经验表!$A:$G,7,))</f>
        <v>5863</v>
      </c>
      <c r="H3683" s="5">
        <f t="shared" si="173"/>
        <v>3682</v>
      </c>
    </row>
    <row r="3684" spans="1:8" x14ac:dyDescent="0.2">
      <c r="A3684" s="11">
        <f t="shared" si="174"/>
        <v>3683</v>
      </c>
      <c r="B3684" s="6" t="str">
        <f>IF(A3684="","",VLOOKUP($A3684,超越经验表!$A:$B,2,))</f>
        <v>32.66万亿</v>
      </c>
      <c r="C3684" s="6">
        <f>IF(A3684="","",VLOOKUP($A3684,超越经验表!$A:$C,3,))</f>
        <v>32656000000000</v>
      </c>
      <c r="D3684" s="6">
        <f>IF(A3684="","",VLOOKUP($A3684,超越经验表!$A:$D,4,))</f>
        <v>2</v>
      </c>
      <c r="E3684" s="6" t="str">
        <f t="shared" si="172"/>
        <v>5.89万兆</v>
      </c>
      <c r="F3684" s="6">
        <f>IF(A3684="","",VLOOKUP($A3684,超越经验表!$A:$F,6,)-VLOOKUP($A$3-1,超越经验表!$A:$F,6,))</f>
        <v>5.8937609370387048E+16</v>
      </c>
      <c r="G3684" s="6">
        <f>IF(A3684="","",VLOOKUP($A3684,超越经验表!$A:$G,7,)-VLOOKUP($A$3-1,超越经验表!$A:$G,7,))</f>
        <v>5865</v>
      </c>
      <c r="H3684" s="6">
        <f t="shared" si="173"/>
        <v>3683</v>
      </c>
    </row>
    <row r="3685" spans="1:8" x14ac:dyDescent="0.2">
      <c r="A3685" s="5">
        <f t="shared" si="174"/>
        <v>3684</v>
      </c>
      <c r="B3685" s="5" t="str">
        <f>IF(A3685="","",VLOOKUP($A3685,超越经验表!$A:$B,2,))</f>
        <v>32.66万亿</v>
      </c>
      <c r="C3685" s="5">
        <f>IF(A3685="","",VLOOKUP($A3685,超越经验表!$A:$C,3,))</f>
        <v>32664000000000</v>
      </c>
      <c r="D3685" s="5">
        <f>IF(A3685="","",VLOOKUP($A3685,超越经验表!$A:$D,4,))</f>
        <v>2</v>
      </c>
      <c r="E3685" s="5" t="str">
        <f t="shared" si="172"/>
        <v>5.9万兆</v>
      </c>
      <c r="F3685" s="5">
        <f>IF(A3685="","",VLOOKUP($A3685,超越经验表!$A:$F,6,)-VLOOKUP($A$3-1,超越经验表!$A:$F,6,))</f>
        <v>5.8970265370387048E+16</v>
      </c>
      <c r="G3685" s="5">
        <f>IF(A3685="","",VLOOKUP($A3685,超越经验表!$A:$G,7,)-VLOOKUP($A$3-1,超越经验表!$A:$G,7,))</f>
        <v>5867</v>
      </c>
      <c r="H3685" s="5">
        <f t="shared" si="173"/>
        <v>3684</v>
      </c>
    </row>
    <row r="3686" spans="1:8" x14ac:dyDescent="0.2">
      <c r="A3686" s="11">
        <f t="shared" si="174"/>
        <v>3685</v>
      </c>
      <c r="B3686" s="6" t="str">
        <f>IF(A3686="","",VLOOKUP($A3686,超越经验表!$A:$B,2,))</f>
        <v>32.67万亿</v>
      </c>
      <c r="C3686" s="6">
        <f>IF(A3686="","",VLOOKUP($A3686,超越经验表!$A:$C,3,))</f>
        <v>32672000000000</v>
      </c>
      <c r="D3686" s="6">
        <f>IF(A3686="","",VLOOKUP($A3686,超越经验表!$A:$D,4,))</f>
        <v>2</v>
      </c>
      <c r="E3686" s="6" t="str">
        <f t="shared" si="172"/>
        <v>5.9万兆</v>
      </c>
      <c r="F3686" s="6">
        <f>IF(A3686="","",VLOOKUP($A3686,超越经验表!$A:$F,6,)-VLOOKUP($A$3-1,超越经验表!$A:$F,6,))</f>
        <v>5.9002929370387048E+16</v>
      </c>
      <c r="G3686" s="6">
        <f>IF(A3686="","",VLOOKUP($A3686,超越经验表!$A:$G,7,)-VLOOKUP($A$3-1,超越经验表!$A:$G,7,))</f>
        <v>5869</v>
      </c>
      <c r="H3686" s="6">
        <f t="shared" si="173"/>
        <v>3685</v>
      </c>
    </row>
    <row r="3687" spans="1:8" x14ac:dyDescent="0.2">
      <c r="A3687" s="5">
        <f t="shared" si="174"/>
        <v>3686</v>
      </c>
      <c r="B3687" s="5" t="str">
        <f>IF(A3687="","",VLOOKUP($A3687,超越经验表!$A:$B,2,))</f>
        <v>32.68万亿</v>
      </c>
      <c r="C3687" s="5">
        <f>IF(A3687="","",VLOOKUP($A3687,超越经验表!$A:$C,3,))</f>
        <v>32680000000000</v>
      </c>
      <c r="D3687" s="5">
        <f>IF(A3687="","",VLOOKUP($A3687,超越经验表!$A:$D,4,))</f>
        <v>2</v>
      </c>
      <c r="E3687" s="5" t="str">
        <f t="shared" si="172"/>
        <v>5.9万兆</v>
      </c>
      <c r="F3687" s="5">
        <f>IF(A3687="","",VLOOKUP($A3687,超越经验表!$A:$F,6,)-VLOOKUP($A$3-1,超越经验表!$A:$F,6,))</f>
        <v>5.9035601370387048E+16</v>
      </c>
      <c r="G3687" s="5">
        <f>IF(A3687="","",VLOOKUP($A3687,超越经验表!$A:$G,7,)-VLOOKUP($A$3-1,超越经验表!$A:$G,7,))</f>
        <v>5871</v>
      </c>
      <c r="H3687" s="5">
        <f t="shared" si="173"/>
        <v>3686</v>
      </c>
    </row>
    <row r="3688" spans="1:8" x14ac:dyDescent="0.2">
      <c r="A3688" s="11">
        <f t="shared" si="174"/>
        <v>3687</v>
      </c>
      <c r="B3688" s="6" t="str">
        <f>IF(A3688="","",VLOOKUP($A3688,超越经验表!$A:$B,2,))</f>
        <v>32.69万亿</v>
      </c>
      <c r="C3688" s="6">
        <f>IF(A3688="","",VLOOKUP($A3688,超越经验表!$A:$C,3,))</f>
        <v>32688000000000</v>
      </c>
      <c r="D3688" s="6">
        <f>IF(A3688="","",VLOOKUP($A3688,超越经验表!$A:$D,4,))</f>
        <v>2</v>
      </c>
      <c r="E3688" s="6" t="str">
        <f t="shared" si="172"/>
        <v>5.91万兆</v>
      </c>
      <c r="F3688" s="6">
        <f>IF(A3688="","",VLOOKUP($A3688,超越经验表!$A:$F,6,)-VLOOKUP($A$3-1,超越经验表!$A:$F,6,))</f>
        <v>5.9068281370387048E+16</v>
      </c>
      <c r="G3688" s="6">
        <f>IF(A3688="","",VLOOKUP($A3688,超越经验表!$A:$G,7,)-VLOOKUP($A$3-1,超越经验表!$A:$G,7,))</f>
        <v>5873</v>
      </c>
      <c r="H3688" s="6">
        <f t="shared" si="173"/>
        <v>3687</v>
      </c>
    </row>
    <row r="3689" spans="1:8" x14ac:dyDescent="0.2">
      <c r="A3689" s="5">
        <f t="shared" si="174"/>
        <v>3688</v>
      </c>
      <c r="B3689" s="5" t="str">
        <f>IF(A3689="","",VLOOKUP($A3689,超越经验表!$A:$B,2,))</f>
        <v>32.7万亿</v>
      </c>
      <c r="C3689" s="5">
        <f>IF(A3689="","",VLOOKUP($A3689,超越经验表!$A:$C,3,))</f>
        <v>32696000000000</v>
      </c>
      <c r="D3689" s="5">
        <f>IF(A3689="","",VLOOKUP($A3689,超越经验表!$A:$D,4,))</f>
        <v>2</v>
      </c>
      <c r="E3689" s="5" t="str">
        <f t="shared" si="172"/>
        <v>5.91万兆</v>
      </c>
      <c r="F3689" s="5">
        <f>IF(A3689="","",VLOOKUP($A3689,超越经验表!$A:$F,6,)-VLOOKUP($A$3-1,超越经验表!$A:$F,6,))</f>
        <v>5.9100969370387048E+16</v>
      </c>
      <c r="G3689" s="5">
        <f>IF(A3689="","",VLOOKUP($A3689,超越经验表!$A:$G,7,)-VLOOKUP($A$3-1,超越经验表!$A:$G,7,))</f>
        <v>5875</v>
      </c>
      <c r="H3689" s="5">
        <f t="shared" si="173"/>
        <v>3688</v>
      </c>
    </row>
    <row r="3690" spans="1:8" x14ac:dyDescent="0.2">
      <c r="A3690" s="11">
        <f t="shared" si="174"/>
        <v>3689</v>
      </c>
      <c r="B3690" s="6" t="str">
        <f>IF(A3690="","",VLOOKUP($A3690,超越经验表!$A:$B,2,))</f>
        <v>32.7万亿</v>
      </c>
      <c r="C3690" s="6">
        <f>IF(A3690="","",VLOOKUP($A3690,超越经验表!$A:$C,3,))</f>
        <v>32704000000000</v>
      </c>
      <c r="D3690" s="6">
        <f>IF(A3690="","",VLOOKUP($A3690,超越经验表!$A:$D,4,))</f>
        <v>2</v>
      </c>
      <c r="E3690" s="6" t="str">
        <f t="shared" si="172"/>
        <v>5.91万兆</v>
      </c>
      <c r="F3690" s="6">
        <f>IF(A3690="","",VLOOKUP($A3690,超越经验表!$A:$F,6,)-VLOOKUP($A$3-1,超越经验表!$A:$F,6,))</f>
        <v>5.9133665370387048E+16</v>
      </c>
      <c r="G3690" s="6">
        <f>IF(A3690="","",VLOOKUP($A3690,超越经验表!$A:$G,7,)-VLOOKUP($A$3-1,超越经验表!$A:$G,7,))</f>
        <v>5877</v>
      </c>
      <c r="H3690" s="6">
        <f t="shared" si="173"/>
        <v>3689</v>
      </c>
    </row>
    <row r="3691" spans="1:8" x14ac:dyDescent="0.2">
      <c r="A3691" s="5">
        <f t="shared" si="174"/>
        <v>3690</v>
      </c>
      <c r="B3691" s="5" t="str">
        <f>IF(A3691="","",VLOOKUP($A3691,超越经验表!$A:$B,2,))</f>
        <v>32.71万亿</v>
      </c>
      <c r="C3691" s="5">
        <f>IF(A3691="","",VLOOKUP($A3691,超越经验表!$A:$C,3,))</f>
        <v>32712000000000</v>
      </c>
      <c r="D3691" s="5">
        <f>IF(A3691="","",VLOOKUP($A3691,超越经验表!$A:$D,4,))</f>
        <v>2</v>
      </c>
      <c r="E3691" s="5" t="str">
        <f t="shared" si="172"/>
        <v>5.92万兆</v>
      </c>
      <c r="F3691" s="5">
        <f>IF(A3691="","",VLOOKUP($A3691,超越经验表!$A:$F,6,)-VLOOKUP($A$3-1,超越经验表!$A:$F,6,))</f>
        <v>5.9166369370387048E+16</v>
      </c>
      <c r="G3691" s="5">
        <f>IF(A3691="","",VLOOKUP($A3691,超越经验表!$A:$G,7,)-VLOOKUP($A$3-1,超越经验表!$A:$G,7,))</f>
        <v>5879</v>
      </c>
      <c r="H3691" s="5">
        <f t="shared" si="173"/>
        <v>3690</v>
      </c>
    </row>
    <row r="3692" spans="1:8" x14ac:dyDescent="0.2">
      <c r="A3692" s="11">
        <f t="shared" si="174"/>
        <v>3691</v>
      </c>
      <c r="B3692" s="6" t="str">
        <f>IF(A3692="","",VLOOKUP($A3692,超越经验表!$A:$B,2,))</f>
        <v>32.72万亿</v>
      </c>
      <c r="C3692" s="6">
        <f>IF(A3692="","",VLOOKUP($A3692,超越经验表!$A:$C,3,))</f>
        <v>32720000000000</v>
      </c>
      <c r="D3692" s="6">
        <f>IF(A3692="","",VLOOKUP($A3692,超越经验表!$A:$D,4,))</f>
        <v>2</v>
      </c>
      <c r="E3692" s="6" t="str">
        <f t="shared" si="172"/>
        <v>5.92万兆</v>
      </c>
      <c r="F3692" s="6">
        <f>IF(A3692="","",VLOOKUP($A3692,超越经验表!$A:$F,6,)-VLOOKUP($A$3-1,超越经验表!$A:$F,6,))</f>
        <v>5.9199081370387048E+16</v>
      </c>
      <c r="G3692" s="6">
        <f>IF(A3692="","",VLOOKUP($A3692,超越经验表!$A:$G,7,)-VLOOKUP($A$3-1,超越经验表!$A:$G,7,))</f>
        <v>5881</v>
      </c>
      <c r="H3692" s="6">
        <f t="shared" si="173"/>
        <v>3691</v>
      </c>
    </row>
    <row r="3693" spans="1:8" x14ac:dyDescent="0.2">
      <c r="A3693" s="5">
        <f t="shared" si="174"/>
        <v>3692</v>
      </c>
      <c r="B3693" s="5" t="str">
        <f>IF(A3693="","",VLOOKUP($A3693,超越经验表!$A:$B,2,))</f>
        <v>32.73万亿</v>
      </c>
      <c r="C3693" s="5">
        <f>IF(A3693="","",VLOOKUP($A3693,超越经验表!$A:$C,3,))</f>
        <v>32728000000000</v>
      </c>
      <c r="D3693" s="5">
        <f>IF(A3693="","",VLOOKUP($A3693,超越经验表!$A:$D,4,))</f>
        <v>2</v>
      </c>
      <c r="E3693" s="5" t="str">
        <f t="shared" si="172"/>
        <v>5.92万兆</v>
      </c>
      <c r="F3693" s="5">
        <f>IF(A3693="","",VLOOKUP($A3693,超越经验表!$A:$F,6,)-VLOOKUP($A$3-1,超越经验表!$A:$F,6,))</f>
        <v>5.9231801370387048E+16</v>
      </c>
      <c r="G3693" s="5">
        <f>IF(A3693="","",VLOOKUP($A3693,超越经验表!$A:$G,7,)-VLOOKUP($A$3-1,超越经验表!$A:$G,7,))</f>
        <v>5883</v>
      </c>
      <c r="H3693" s="5">
        <f t="shared" si="173"/>
        <v>3692</v>
      </c>
    </row>
    <row r="3694" spans="1:8" x14ac:dyDescent="0.2">
      <c r="A3694" s="11">
        <f t="shared" si="174"/>
        <v>3693</v>
      </c>
      <c r="B3694" s="6" t="str">
        <f>IF(A3694="","",VLOOKUP($A3694,超越经验表!$A:$B,2,))</f>
        <v>32.74万亿</v>
      </c>
      <c r="C3694" s="6">
        <f>IF(A3694="","",VLOOKUP($A3694,超越经验表!$A:$C,3,))</f>
        <v>32736000000000</v>
      </c>
      <c r="D3694" s="6">
        <f>IF(A3694="","",VLOOKUP($A3694,超越经验表!$A:$D,4,))</f>
        <v>2</v>
      </c>
      <c r="E3694" s="6" t="str">
        <f t="shared" si="172"/>
        <v>5.93万兆</v>
      </c>
      <c r="F3694" s="6">
        <f>IF(A3694="","",VLOOKUP($A3694,超越经验表!$A:$F,6,)-VLOOKUP($A$3-1,超越经验表!$A:$F,6,))</f>
        <v>5.9264529370387048E+16</v>
      </c>
      <c r="G3694" s="6">
        <f>IF(A3694="","",VLOOKUP($A3694,超越经验表!$A:$G,7,)-VLOOKUP($A$3-1,超越经验表!$A:$G,7,))</f>
        <v>5885</v>
      </c>
      <c r="H3694" s="6">
        <f t="shared" si="173"/>
        <v>3693</v>
      </c>
    </row>
    <row r="3695" spans="1:8" x14ac:dyDescent="0.2">
      <c r="A3695" s="5">
        <f t="shared" si="174"/>
        <v>3694</v>
      </c>
      <c r="B3695" s="5" t="str">
        <f>IF(A3695="","",VLOOKUP($A3695,超越经验表!$A:$B,2,))</f>
        <v>32.74万亿</v>
      </c>
      <c r="C3695" s="5">
        <f>IF(A3695="","",VLOOKUP($A3695,超越经验表!$A:$C,3,))</f>
        <v>32744000000000</v>
      </c>
      <c r="D3695" s="5">
        <f>IF(A3695="","",VLOOKUP($A3695,超越经验表!$A:$D,4,))</f>
        <v>2</v>
      </c>
      <c r="E3695" s="5" t="str">
        <f t="shared" si="172"/>
        <v>5.93万兆</v>
      </c>
      <c r="F3695" s="5">
        <f>IF(A3695="","",VLOOKUP($A3695,超越经验表!$A:$F,6,)-VLOOKUP($A$3-1,超越经验表!$A:$F,6,))</f>
        <v>5.9297265370387048E+16</v>
      </c>
      <c r="G3695" s="5">
        <f>IF(A3695="","",VLOOKUP($A3695,超越经验表!$A:$G,7,)-VLOOKUP($A$3-1,超越经验表!$A:$G,7,))</f>
        <v>5887</v>
      </c>
      <c r="H3695" s="5">
        <f t="shared" si="173"/>
        <v>3694</v>
      </c>
    </row>
    <row r="3696" spans="1:8" x14ac:dyDescent="0.2">
      <c r="A3696" s="11">
        <f t="shared" si="174"/>
        <v>3695</v>
      </c>
      <c r="B3696" s="6" t="str">
        <f>IF(A3696="","",VLOOKUP($A3696,超越经验表!$A:$B,2,))</f>
        <v>32.75万亿</v>
      </c>
      <c r="C3696" s="6">
        <f>IF(A3696="","",VLOOKUP($A3696,超越经验表!$A:$C,3,))</f>
        <v>32752000000000</v>
      </c>
      <c r="D3696" s="6">
        <f>IF(A3696="","",VLOOKUP($A3696,超越经验表!$A:$D,4,))</f>
        <v>2</v>
      </c>
      <c r="E3696" s="6" t="str">
        <f t="shared" si="172"/>
        <v>5.93万兆</v>
      </c>
      <c r="F3696" s="6">
        <f>IF(A3696="","",VLOOKUP($A3696,超越经验表!$A:$F,6,)-VLOOKUP($A$3-1,超越经验表!$A:$F,6,))</f>
        <v>5.9330009370387048E+16</v>
      </c>
      <c r="G3696" s="6">
        <f>IF(A3696="","",VLOOKUP($A3696,超越经验表!$A:$G,7,)-VLOOKUP($A$3-1,超越经验表!$A:$G,7,))</f>
        <v>5889</v>
      </c>
      <c r="H3696" s="6">
        <f t="shared" si="173"/>
        <v>3695</v>
      </c>
    </row>
    <row r="3697" spans="1:8" x14ac:dyDescent="0.2">
      <c r="A3697" s="5">
        <f t="shared" si="174"/>
        <v>3696</v>
      </c>
      <c r="B3697" s="5" t="str">
        <f>IF(A3697="","",VLOOKUP($A3697,超越经验表!$A:$B,2,))</f>
        <v>32.76万亿</v>
      </c>
      <c r="C3697" s="5">
        <f>IF(A3697="","",VLOOKUP($A3697,超越经验表!$A:$C,3,))</f>
        <v>32760000000000</v>
      </c>
      <c r="D3697" s="5">
        <f>IF(A3697="","",VLOOKUP($A3697,超越经验表!$A:$D,4,))</f>
        <v>2</v>
      </c>
      <c r="E3697" s="5" t="str">
        <f t="shared" si="172"/>
        <v>5.94万兆</v>
      </c>
      <c r="F3697" s="5">
        <f>IF(A3697="","",VLOOKUP($A3697,超越经验表!$A:$F,6,)-VLOOKUP($A$3-1,超越经验表!$A:$F,6,))</f>
        <v>5.9362761370387048E+16</v>
      </c>
      <c r="G3697" s="5">
        <f>IF(A3697="","",VLOOKUP($A3697,超越经验表!$A:$G,7,)-VLOOKUP($A$3-1,超越经验表!$A:$G,7,))</f>
        <v>5891</v>
      </c>
      <c r="H3697" s="5">
        <f t="shared" si="173"/>
        <v>3696</v>
      </c>
    </row>
    <row r="3698" spans="1:8" x14ac:dyDescent="0.2">
      <c r="A3698" s="11">
        <f t="shared" si="174"/>
        <v>3697</v>
      </c>
      <c r="B3698" s="6" t="str">
        <f>IF(A3698="","",VLOOKUP($A3698,超越经验表!$A:$B,2,))</f>
        <v>32.77万亿</v>
      </c>
      <c r="C3698" s="6">
        <f>IF(A3698="","",VLOOKUP($A3698,超越经验表!$A:$C,3,))</f>
        <v>32768000000000</v>
      </c>
      <c r="D3698" s="6">
        <f>IF(A3698="","",VLOOKUP($A3698,超越经验表!$A:$D,4,))</f>
        <v>2</v>
      </c>
      <c r="E3698" s="6" t="str">
        <f t="shared" si="172"/>
        <v>5.94万兆</v>
      </c>
      <c r="F3698" s="6">
        <f>IF(A3698="","",VLOOKUP($A3698,超越经验表!$A:$F,6,)-VLOOKUP($A$3-1,超越经验表!$A:$F,6,))</f>
        <v>5.9395521370387048E+16</v>
      </c>
      <c r="G3698" s="6">
        <f>IF(A3698="","",VLOOKUP($A3698,超越经验表!$A:$G,7,)-VLOOKUP($A$3-1,超越经验表!$A:$G,7,))</f>
        <v>5893</v>
      </c>
      <c r="H3698" s="6">
        <f t="shared" si="173"/>
        <v>3697</v>
      </c>
    </row>
    <row r="3699" spans="1:8" x14ac:dyDescent="0.2">
      <c r="A3699" s="5">
        <f t="shared" si="174"/>
        <v>3698</v>
      </c>
      <c r="B3699" s="5" t="str">
        <f>IF(A3699="","",VLOOKUP($A3699,超越经验表!$A:$B,2,))</f>
        <v>32.78万亿</v>
      </c>
      <c r="C3699" s="5">
        <f>IF(A3699="","",VLOOKUP($A3699,超越经验表!$A:$C,3,))</f>
        <v>32776000000000</v>
      </c>
      <c r="D3699" s="5">
        <f>IF(A3699="","",VLOOKUP($A3699,超越经验表!$A:$D,4,))</f>
        <v>2</v>
      </c>
      <c r="E3699" s="5" t="str">
        <f t="shared" si="172"/>
        <v>5.94万兆</v>
      </c>
      <c r="F3699" s="5">
        <f>IF(A3699="","",VLOOKUP($A3699,超越经验表!$A:$F,6,)-VLOOKUP($A$3-1,超越经验表!$A:$F,6,))</f>
        <v>5.9428289370387048E+16</v>
      </c>
      <c r="G3699" s="5">
        <f>IF(A3699="","",VLOOKUP($A3699,超越经验表!$A:$G,7,)-VLOOKUP($A$3-1,超越经验表!$A:$G,7,))</f>
        <v>5895</v>
      </c>
      <c r="H3699" s="5">
        <f t="shared" si="173"/>
        <v>3698</v>
      </c>
    </row>
    <row r="3700" spans="1:8" x14ac:dyDescent="0.2">
      <c r="A3700" s="11">
        <f t="shared" si="174"/>
        <v>3699</v>
      </c>
      <c r="B3700" s="6" t="str">
        <f>IF(A3700="","",VLOOKUP($A3700,超越经验表!$A:$B,2,))</f>
        <v>32.78万亿</v>
      </c>
      <c r="C3700" s="6">
        <f>IF(A3700="","",VLOOKUP($A3700,超越经验表!$A:$C,3,))</f>
        <v>32784000000000</v>
      </c>
      <c r="D3700" s="6">
        <f>IF(A3700="","",VLOOKUP($A3700,超越经验表!$A:$D,4,))</f>
        <v>2</v>
      </c>
      <c r="E3700" s="6" t="str">
        <f t="shared" si="172"/>
        <v>5.95万兆</v>
      </c>
      <c r="F3700" s="6">
        <f>IF(A3700="","",VLOOKUP($A3700,超越经验表!$A:$F,6,)-VLOOKUP($A$3-1,超越经验表!$A:$F,6,))</f>
        <v>5.9461065370387048E+16</v>
      </c>
      <c r="G3700" s="6">
        <f>IF(A3700="","",VLOOKUP($A3700,超越经验表!$A:$G,7,)-VLOOKUP($A$3-1,超越经验表!$A:$G,7,))</f>
        <v>5897</v>
      </c>
      <c r="H3700" s="6">
        <f t="shared" si="173"/>
        <v>3699</v>
      </c>
    </row>
    <row r="3701" spans="1:8" x14ac:dyDescent="0.2">
      <c r="A3701" s="5">
        <f t="shared" si="174"/>
        <v>3700</v>
      </c>
      <c r="B3701" s="5" t="str">
        <f>IF(A3701="","",VLOOKUP($A3701,超越经验表!$A:$B,2,))</f>
        <v>32.79万亿</v>
      </c>
      <c r="C3701" s="5">
        <f>IF(A3701="","",VLOOKUP($A3701,超越经验表!$A:$C,3,))</f>
        <v>32792000000000</v>
      </c>
      <c r="D3701" s="5">
        <f>IF(A3701="","",VLOOKUP($A3701,超越经验表!$A:$D,4,))</f>
        <v>2</v>
      </c>
      <c r="E3701" s="5" t="str">
        <f t="shared" si="172"/>
        <v>5.95万兆</v>
      </c>
      <c r="F3701" s="5">
        <f>IF(A3701="","",VLOOKUP($A3701,超越经验表!$A:$F,6,)-VLOOKUP($A$3-1,超越经验表!$A:$F,6,))</f>
        <v>5.9493849370387048E+16</v>
      </c>
      <c r="G3701" s="5">
        <f>IF(A3701="","",VLOOKUP($A3701,超越经验表!$A:$G,7,)-VLOOKUP($A$3-1,超越经验表!$A:$G,7,))</f>
        <v>5899</v>
      </c>
      <c r="H3701" s="5">
        <f t="shared" si="173"/>
        <v>3700</v>
      </c>
    </row>
    <row r="3702" spans="1:8" x14ac:dyDescent="0.2">
      <c r="A3702" s="11">
        <f t="shared" si="174"/>
        <v>3701</v>
      </c>
      <c r="B3702" s="6" t="str">
        <f>IF(A3702="","",VLOOKUP($A3702,超越经验表!$A:$B,2,))</f>
        <v>32.8万亿</v>
      </c>
      <c r="C3702" s="6">
        <f>IF(A3702="","",VLOOKUP($A3702,超越经验表!$A:$C,3,))</f>
        <v>32800000000000</v>
      </c>
      <c r="D3702" s="6">
        <f>IF(A3702="","",VLOOKUP($A3702,超越经验表!$A:$D,4,))</f>
        <v>2</v>
      </c>
      <c r="E3702" s="6" t="str">
        <f t="shared" si="172"/>
        <v>5.95万兆</v>
      </c>
      <c r="F3702" s="6">
        <f>IF(A3702="","",VLOOKUP($A3702,超越经验表!$A:$F,6,)-VLOOKUP($A$3-1,超越经验表!$A:$F,6,))</f>
        <v>5.9526641370387048E+16</v>
      </c>
      <c r="G3702" s="6">
        <f>IF(A3702="","",VLOOKUP($A3702,超越经验表!$A:$G,7,)-VLOOKUP($A$3-1,超越经验表!$A:$G,7,))</f>
        <v>5901</v>
      </c>
      <c r="H3702" s="6">
        <f t="shared" si="173"/>
        <v>3701</v>
      </c>
    </row>
    <row r="3703" spans="1:8" x14ac:dyDescent="0.2">
      <c r="A3703" s="5">
        <f t="shared" si="174"/>
        <v>3702</v>
      </c>
      <c r="B3703" s="5" t="str">
        <f>IF(A3703="","",VLOOKUP($A3703,超越经验表!$A:$B,2,))</f>
        <v>32.81万亿</v>
      </c>
      <c r="C3703" s="5">
        <f>IF(A3703="","",VLOOKUP($A3703,超越经验表!$A:$C,3,))</f>
        <v>32808000000000</v>
      </c>
      <c r="D3703" s="5">
        <f>IF(A3703="","",VLOOKUP($A3703,超越经验表!$A:$D,4,))</f>
        <v>2</v>
      </c>
      <c r="E3703" s="5" t="str">
        <f t="shared" si="172"/>
        <v>5.96万兆</v>
      </c>
      <c r="F3703" s="5">
        <f>IF(A3703="","",VLOOKUP($A3703,超越经验表!$A:$F,6,)-VLOOKUP($A$3-1,超越经验表!$A:$F,6,))</f>
        <v>5.9559441370387048E+16</v>
      </c>
      <c r="G3703" s="5">
        <f>IF(A3703="","",VLOOKUP($A3703,超越经验表!$A:$G,7,)-VLOOKUP($A$3-1,超越经验表!$A:$G,7,))</f>
        <v>5903</v>
      </c>
      <c r="H3703" s="5">
        <f t="shared" si="173"/>
        <v>3702</v>
      </c>
    </row>
    <row r="3704" spans="1:8" x14ac:dyDescent="0.2">
      <c r="A3704" s="11">
        <f t="shared" si="174"/>
        <v>3703</v>
      </c>
      <c r="B3704" s="6" t="str">
        <f>IF(A3704="","",VLOOKUP($A3704,超越经验表!$A:$B,2,))</f>
        <v>32.82万亿</v>
      </c>
      <c r="C3704" s="6">
        <f>IF(A3704="","",VLOOKUP($A3704,超越经验表!$A:$C,3,))</f>
        <v>32816000000000</v>
      </c>
      <c r="D3704" s="6">
        <f>IF(A3704="","",VLOOKUP($A3704,超越经验表!$A:$D,4,))</f>
        <v>2</v>
      </c>
      <c r="E3704" s="6" t="str">
        <f t="shared" si="172"/>
        <v>5.96万兆</v>
      </c>
      <c r="F3704" s="6">
        <f>IF(A3704="","",VLOOKUP($A3704,超越经验表!$A:$F,6,)-VLOOKUP($A$3-1,超越经验表!$A:$F,6,))</f>
        <v>5.9592249370387048E+16</v>
      </c>
      <c r="G3704" s="6">
        <f>IF(A3704="","",VLOOKUP($A3704,超越经验表!$A:$G,7,)-VLOOKUP($A$3-1,超越经验表!$A:$G,7,))</f>
        <v>5905</v>
      </c>
      <c r="H3704" s="6">
        <f t="shared" si="173"/>
        <v>3703</v>
      </c>
    </row>
    <row r="3705" spans="1:8" x14ac:dyDescent="0.2">
      <c r="A3705" s="5">
        <f t="shared" si="174"/>
        <v>3704</v>
      </c>
      <c r="B3705" s="5" t="str">
        <f>IF(A3705="","",VLOOKUP($A3705,超越经验表!$A:$B,2,))</f>
        <v>32.82万亿</v>
      </c>
      <c r="C3705" s="5">
        <f>IF(A3705="","",VLOOKUP($A3705,超越经验表!$A:$C,3,))</f>
        <v>32824000000000</v>
      </c>
      <c r="D3705" s="5">
        <f>IF(A3705="","",VLOOKUP($A3705,超越经验表!$A:$D,4,))</f>
        <v>2</v>
      </c>
      <c r="E3705" s="5" t="str">
        <f t="shared" si="172"/>
        <v>5.96万兆</v>
      </c>
      <c r="F3705" s="5">
        <f>IF(A3705="","",VLOOKUP($A3705,超越经验表!$A:$F,6,)-VLOOKUP($A$3-1,超越经验表!$A:$F,6,))</f>
        <v>5.9625065370387048E+16</v>
      </c>
      <c r="G3705" s="5">
        <f>IF(A3705="","",VLOOKUP($A3705,超越经验表!$A:$G,7,)-VLOOKUP($A$3-1,超越经验表!$A:$G,7,))</f>
        <v>5907</v>
      </c>
      <c r="H3705" s="5">
        <f t="shared" si="173"/>
        <v>3704</v>
      </c>
    </row>
    <row r="3706" spans="1:8" x14ac:dyDescent="0.2">
      <c r="A3706" s="11">
        <f t="shared" si="174"/>
        <v>3705</v>
      </c>
      <c r="B3706" s="6" t="str">
        <f>IF(A3706="","",VLOOKUP($A3706,超越经验表!$A:$B,2,))</f>
        <v>32.83万亿</v>
      </c>
      <c r="C3706" s="6">
        <f>IF(A3706="","",VLOOKUP($A3706,超越经验表!$A:$C,3,))</f>
        <v>32832000000000</v>
      </c>
      <c r="D3706" s="6">
        <f>IF(A3706="","",VLOOKUP($A3706,超越经验表!$A:$D,4,))</f>
        <v>2</v>
      </c>
      <c r="E3706" s="6" t="str">
        <f t="shared" si="172"/>
        <v>5.97万兆</v>
      </c>
      <c r="F3706" s="6">
        <f>IF(A3706="","",VLOOKUP($A3706,超越经验表!$A:$F,6,)-VLOOKUP($A$3-1,超越经验表!$A:$F,6,))</f>
        <v>5.9657889370387048E+16</v>
      </c>
      <c r="G3706" s="6">
        <f>IF(A3706="","",VLOOKUP($A3706,超越经验表!$A:$G,7,)-VLOOKUP($A$3-1,超越经验表!$A:$G,7,))</f>
        <v>5909</v>
      </c>
      <c r="H3706" s="6">
        <f t="shared" si="173"/>
        <v>3705</v>
      </c>
    </row>
    <row r="3707" spans="1:8" x14ac:dyDescent="0.2">
      <c r="A3707" s="5">
        <f t="shared" si="174"/>
        <v>3706</v>
      </c>
      <c r="B3707" s="5" t="str">
        <f>IF(A3707="","",VLOOKUP($A3707,超越经验表!$A:$B,2,))</f>
        <v>32.84万亿</v>
      </c>
      <c r="C3707" s="5">
        <f>IF(A3707="","",VLOOKUP($A3707,超越经验表!$A:$C,3,))</f>
        <v>32840000000000</v>
      </c>
      <c r="D3707" s="5">
        <f>IF(A3707="","",VLOOKUP($A3707,超越经验表!$A:$D,4,))</f>
        <v>2</v>
      </c>
      <c r="E3707" s="5" t="str">
        <f t="shared" si="172"/>
        <v>5.97万兆</v>
      </c>
      <c r="F3707" s="5">
        <f>IF(A3707="","",VLOOKUP($A3707,超越经验表!$A:$F,6,)-VLOOKUP($A$3-1,超越经验表!$A:$F,6,))</f>
        <v>5.9690721370387048E+16</v>
      </c>
      <c r="G3707" s="5">
        <f>IF(A3707="","",VLOOKUP($A3707,超越经验表!$A:$G,7,)-VLOOKUP($A$3-1,超越经验表!$A:$G,7,))</f>
        <v>5911</v>
      </c>
      <c r="H3707" s="5">
        <f t="shared" si="173"/>
        <v>3706</v>
      </c>
    </row>
    <row r="3708" spans="1:8" x14ac:dyDescent="0.2">
      <c r="A3708" s="11">
        <f t="shared" si="174"/>
        <v>3707</v>
      </c>
      <c r="B3708" s="6" t="str">
        <f>IF(A3708="","",VLOOKUP($A3708,超越经验表!$A:$B,2,))</f>
        <v>32.85万亿</v>
      </c>
      <c r="C3708" s="6">
        <f>IF(A3708="","",VLOOKUP($A3708,超越经验表!$A:$C,3,))</f>
        <v>32848000000000</v>
      </c>
      <c r="D3708" s="6">
        <f>IF(A3708="","",VLOOKUP($A3708,超越经验表!$A:$D,4,))</f>
        <v>2</v>
      </c>
      <c r="E3708" s="6" t="str">
        <f t="shared" si="172"/>
        <v>5.97万兆</v>
      </c>
      <c r="F3708" s="6">
        <f>IF(A3708="","",VLOOKUP($A3708,超越经验表!$A:$F,6,)-VLOOKUP($A$3-1,超越经验表!$A:$F,6,))</f>
        <v>5.9723561370387048E+16</v>
      </c>
      <c r="G3708" s="6">
        <f>IF(A3708="","",VLOOKUP($A3708,超越经验表!$A:$G,7,)-VLOOKUP($A$3-1,超越经验表!$A:$G,7,))</f>
        <v>5913</v>
      </c>
      <c r="H3708" s="6">
        <f t="shared" si="173"/>
        <v>3707</v>
      </c>
    </row>
    <row r="3709" spans="1:8" x14ac:dyDescent="0.2">
      <c r="A3709" s="5">
        <f t="shared" si="174"/>
        <v>3708</v>
      </c>
      <c r="B3709" s="5" t="str">
        <f>IF(A3709="","",VLOOKUP($A3709,超越经验表!$A:$B,2,))</f>
        <v>32.86万亿</v>
      </c>
      <c r="C3709" s="5">
        <f>IF(A3709="","",VLOOKUP($A3709,超越经验表!$A:$C,3,))</f>
        <v>32856000000000</v>
      </c>
      <c r="D3709" s="5">
        <f>IF(A3709="","",VLOOKUP($A3709,超越经验表!$A:$D,4,))</f>
        <v>2</v>
      </c>
      <c r="E3709" s="5" t="str">
        <f t="shared" si="172"/>
        <v>5.98万兆</v>
      </c>
      <c r="F3709" s="5">
        <f>IF(A3709="","",VLOOKUP($A3709,超越经验表!$A:$F,6,)-VLOOKUP($A$3-1,超越经验表!$A:$F,6,))</f>
        <v>5.9756409370387048E+16</v>
      </c>
      <c r="G3709" s="5">
        <f>IF(A3709="","",VLOOKUP($A3709,超越经验表!$A:$G,7,)-VLOOKUP($A$3-1,超越经验表!$A:$G,7,))</f>
        <v>5915</v>
      </c>
      <c r="H3709" s="5">
        <f t="shared" si="173"/>
        <v>3708</v>
      </c>
    </row>
    <row r="3710" spans="1:8" x14ac:dyDescent="0.2">
      <c r="A3710" s="11">
        <f t="shared" si="174"/>
        <v>3709</v>
      </c>
      <c r="B3710" s="6" t="str">
        <f>IF(A3710="","",VLOOKUP($A3710,超越经验表!$A:$B,2,))</f>
        <v>32.86万亿</v>
      </c>
      <c r="C3710" s="6">
        <f>IF(A3710="","",VLOOKUP($A3710,超越经验表!$A:$C,3,))</f>
        <v>32864000000000</v>
      </c>
      <c r="D3710" s="6">
        <f>IF(A3710="","",VLOOKUP($A3710,超越经验表!$A:$D,4,))</f>
        <v>2</v>
      </c>
      <c r="E3710" s="6" t="str">
        <f t="shared" si="172"/>
        <v>5.98万兆</v>
      </c>
      <c r="F3710" s="6">
        <f>IF(A3710="","",VLOOKUP($A3710,超越经验表!$A:$F,6,)-VLOOKUP($A$3-1,超越经验表!$A:$F,6,))</f>
        <v>5.9789265370387048E+16</v>
      </c>
      <c r="G3710" s="6">
        <f>IF(A3710="","",VLOOKUP($A3710,超越经验表!$A:$G,7,)-VLOOKUP($A$3-1,超越经验表!$A:$G,7,))</f>
        <v>5917</v>
      </c>
      <c r="H3710" s="6">
        <f t="shared" si="173"/>
        <v>3709</v>
      </c>
    </row>
    <row r="3711" spans="1:8" x14ac:dyDescent="0.2">
      <c r="A3711" s="5">
        <f t="shared" si="174"/>
        <v>3710</v>
      </c>
      <c r="B3711" s="5" t="str">
        <f>IF(A3711="","",VLOOKUP($A3711,超越经验表!$A:$B,2,))</f>
        <v>32.87万亿</v>
      </c>
      <c r="C3711" s="5">
        <f>IF(A3711="","",VLOOKUP($A3711,超越经验表!$A:$C,3,))</f>
        <v>32872000000000</v>
      </c>
      <c r="D3711" s="5">
        <f>IF(A3711="","",VLOOKUP($A3711,超越经验表!$A:$D,4,))</f>
        <v>2</v>
      </c>
      <c r="E3711" s="5" t="str">
        <f t="shared" si="172"/>
        <v>5.98万兆</v>
      </c>
      <c r="F3711" s="5">
        <f>IF(A3711="","",VLOOKUP($A3711,超越经验表!$A:$F,6,)-VLOOKUP($A$3-1,超越经验表!$A:$F,6,))</f>
        <v>5.9822129370387048E+16</v>
      </c>
      <c r="G3711" s="5">
        <f>IF(A3711="","",VLOOKUP($A3711,超越经验表!$A:$G,7,)-VLOOKUP($A$3-1,超越经验表!$A:$G,7,))</f>
        <v>5919</v>
      </c>
      <c r="H3711" s="5">
        <f t="shared" si="173"/>
        <v>3710</v>
      </c>
    </row>
    <row r="3712" spans="1:8" x14ac:dyDescent="0.2">
      <c r="A3712" s="11">
        <f t="shared" si="174"/>
        <v>3711</v>
      </c>
      <c r="B3712" s="6" t="str">
        <f>IF(A3712="","",VLOOKUP($A3712,超越经验表!$A:$B,2,))</f>
        <v>32.88万亿</v>
      </c>
      <c r="C3712" s="6">
        <f>IF(A3712="","",VLOOKUP($A3712,超越经验表!$A:$C,3,))</f>
        <v>32880000000000</v>
      </c>
      <c r="D3712" s="6">
        <f>IF(A3712="","",VLOOKUP($A3712,超越经验表!$A:$D,4,))</f>
        <v>2</v>
      </c>
      <c r="E3712" s="6" t="str">
        <f t="shared" si="172"/>
        <v>5.99万兆</v>
      </c>
      <c r="F3712" s="6">
        <f>IF(A3712="","",VLOOKUP($A3712,超越经验表!$A:$F,6,)-VLOOKUP($A$3-1,超越经验表!$A:$F,6,))</f>
        <v>5.9855001370387048E+16</v>
      </c>
      <c r="G3712" s="6">
        <f>IF(A3712="","",VLOOKUP($A3712,超越经验表!$A:$G,7,)-VLOOKUP($A$3-1,超越经验表!$A:$G,7,))</f>
        <v>5921</v>
      </c>
      <c r="H3712" s="6">
        <f t="shared" si="173"/>
        <v>3711</v>
      </c>
    </row>
    <row r="3713" spans="1:8" x14ac:dyDescent="0.2">
      <c r="A3713" s="5">
        <f t="shared" si="174"/>
        <v>3712</v>
      </c>
      <c r="B3713" s="5" t="str">
        <f>IF(A3713="","",VLOOKUP($A3713,超越经验表!$A:$B,2,))</f>
        <v>32.89万亿</v>
      </c>
      <c r="C3713" s="5">
        <f>IF(A3713="","",VLOOKUP($A3713,超越经验表!$A:$C,3,))</f>
        <v>32888000000000</v>
      </c>
      <c r="D3713" s="5">
        <f>IF(A3713="","",VLOOKUP($A3713,超越经验表!$A:$D,4,))</f>
        <v>2</v>
      </c>
      <c r="E3713" s="5" t="str">
        <f t="shared" si="172"/>
        <v>5.99万兆</v>
      </c>
      <c r="F3713" s="5">
        <f>IF(A3713="","",VLOOKUP($A3713,超越经验表!$A:$F,6,)-VLOOKUP($A$3-1,超越经验表!$A:$F,6,))</f>
        <v>5.9887881370387048E+16</v>
      </c>
      <c r="G3713" s="5">
        <f>IF(A3713="","",VLOOKUP($A3713,超越经验表!$A:$G,7,)-VLOOKUP($A$3-1,超越经验表!$A:$G,7,))</f>
        <v>5923</v>
      </c>
      <c r="H3713" s="5">
        <f t="shared" si="173"/>
        <v>3712</v>
      </c>
    </row>
    <row r="3714" spans="1:8" x14ac:dyDescent="0.2">
      <c r="A3714" s="11">
        <f t="shared" si="174"/>
        <v>3713</v>
      </c>
      <c r="B3714" s="6" t="str">
        <f>IF(A3714="","",VLOOKUP($A3714,超越经验表!$A:$B,2,))</f>
        <v>32.9万亿</v>
      </c>
      <c r="C3714" s="6">
        <f>IF(A3714="","",VLOOKUP($A3714,超越经验表!$A:$C,3,))</f>
        <v>32896000000000</v>
      </c>
      <c r="D3714" s="6">
        <f>IF(A3714="","",VLOOKUP($A3714,超越经验表!$A:$D,4,))</f>
        <v>2</v>
      </c>
      <c r="E3714" s="6" t="str">
        <f t="shared" si="172"/>
        <v>5.99万兆</v>
      </c>
      <c r="F3714" s="6">
        <f>IF(A3714="","",VLOOKUP($A3714,超越经验表!$A:$F,6,)-VLOOKUP($A$3-1,超越经验表!$A:$F,6,))</f>
        <v>5.9920769370387048E+16</v>
      </c>
      <c r="G3714" s="6">
        <f>IF(A3714="","",VLOOKUP($A3714,超越经验表!$A:$G,7,)-VLOOKUP($A$3-1,超越经验表!$A:$G,7,))</f>
        <v>5925</v>
      </c>
      <c r="H3714" s="6">
        <f t="shared" si="173"/>
        <v>3713</v>
      </c>
    </row>
    <row r="3715" spans="1:8" x14ac:dyDescent="0.2">
      <c r="A3715" s="5">
        <f t="shared" si="174"/>
        <v>3714</v>
      </c>
      <c r="B3715" s="5" t="str">
        <f>IF(A3715="","",VLOOKUP($A3715,超越经验表!$A:$B,2,))</f>
        <v>32.9万亿</v>
      </c>
      <c r="C3715" s="5">
        <f>IF(A3715="","",VLOOKUP($A3715,超越经验表!$A:$C,3,))</f>
        <v>32904000000000</v>
      </c>
      <c r="D3715" s="5">
        <f>IF(A3715="","",VLOOKUP($A3715,超越经验表!$A:$D,4,))</f>
        <v>2</v>
      </c>
      <c r="E3715" s="5" t="str">
        <f t="shared" si="172"/>
        <v>6万兆</v>
      </c>
      <c r="F3715" s="5">
        <f>IF(A3715="","",VLOOKUP($A3715,超越经验表!$A:$F,6,)-VLOOKUP($A$3-1,超越经验表!$A:$F,6,))</f>
        <v>5.9953665370387048E+16</v>
      </c>
      <c r="G3715" s="5">
        <f>IF(A3715="","",VLOOKUP($A3715,超越经验表!$A:$G,7,)-VLOOKUP($A$3-1,超越经验表!$A:$G,7,))</f>
        <v>5927</v>
      </c>
      <c r="H3715" s="5">
        <f t="shared" si="173"/>
        <v>3714</v>
      </c>
    </row>
    <row r="3716" spans="1:8" x14ac:dyDescent="0.2">
      <c r="A3716" s="11">
        <f t="shared" si="174"/>
        <v>3715</v>
      </c>
      <c r="B3716" s="6" t="str">
        <f>IF(A3716="","",VLOOKUP($A3716,超越经验表!$A:$B,2,))</f>
        <v>32.91万亿</v>
      </c>
      <c r="C3716" s="6">
        <f>IF(A3716="","",VLOOKUP($A3716,超越经验表!$A:$C,3,))</f>
        <v>32912000000000</v>
      </c>
      <c r="D3716" s="6">
        <f>IF(A3716="","",VLOOKUP($A3716,超越经验表!$A:$D,4,))</f>
        <v>2</v>
      </c>
      <c r="E3716" s="6" t="str">
        <f t="shared" si="172"/>
        <v>6万兆</v>
      </c>
      <c r="F3716" s="6">
        <f>IF(A3716="","",VLOOKUP($A3716,超越经验表!$A:$F,6,)-VLOOKUP($A$3-1,超越经验表!$A:$F,6,))</f>
        <v>5.9986569370387048E+16</v>
      </c>
      <c r="G3716" s="6">
        <f>IF(A3716="","",VLOOKUP($A3716,超越经验表!$A:$G,7,)-VLOOKUP($A$3-1,超越经验表!$A:$G,7,))</f>
        <v>5929</v>
      </c>
      <c r="H3716" s="6">
        <f t="shared" si="173"/>
        <v>3715</v>
      </c>
    </row>
    <row r="3717" spans="1:8" x14ac:dyDescent="0.2">
      <c r="A3717" s="5">
        <f t="shared" si="174"/>
        <v>3716</v>
      </c>
      <c r="B3717" s="5" t="str">
        <f>IF(A3717="","",VLOOKUP($A3717,超越经验表!$A:$B,2,))</f>
        <v>32.92万亿</v>
      </c>
      <c r="C3717" s="5">
        <f>IF(A3717="","",VLOOKUP($A3717,超越经验表!$A:$C,3,))</f>
        <v>32920000000000</v>
      </c>
      <c r="D3717" s="5">
        <f>IF(A3717="","",VLOOKUP($A3717,超越经验表!$A:$D,4,))</f>
        <v>2</v>
      </c>
      <c r="E3717" s="5" t="str">
        <f t="shared" ref="E3717:E3780" si="175">IF(A3717="","",IF(F3717&gt;9999999999999990,ROUND(F3717/10000000000000000,2)&amp;"万兆",IF(F3717&gt;999999999999,ROUND(F3717/1000000000000,2)&amp;"万亿",IF(F3717&gt;99999999,ROUND(F3717/100000000,2)&amp;"亿",ROUND(F3717/10000,2)&amp;"万"))))</f>
        <v>6万兆</v>
      </c>
      <c r="F3717" s="5">
        <f>IF(A3717="","",VLOOKUP($A3717,超越经验表!$A:$F,6,)-VLOOKUP($A$3-1,超越经验表!$A:$F,6,))</f>
        <v>6.0019481370387048E+16</v>
      </c>
      <c r="G3717" s="5">
        <f>IF(A3717="","",VLOOKUP($A3717,超越经验表!$A:$G,7,)-VLOOKUP($A$3-1,超越经验表!$A:$G,7,))</f>
        <v>5931</v>
      </c>
      <c r="H3717" s="5">
        <f t="shared" ref="H3717:H3780" si="176">A3717</f>
        <v>3716</v>
      </c>
    </row>
    <row r="3718" spans="1:8" x14ac:dyDescent="0.2">
      <c r="A3718" s="11">
        <f t="shared" si="174"/>
        <v>3717</v>
      </c>
      <c r="B3718" s="6" t="str">
        <f>IF(A3718="","",VLOOKUP($A3718,超越经验表!$A:$B,2,))</f>
        <v>32.93万亿</v>
      </c>
      <c r="C3718" s="6">
        <f>IF(A3718="","",VLOOKUP($A3718,超越经验表!$A:$C,3,))</f>
        <v>32928000000000</v>
      </c>
      <c r="D3718" s="6">
        <f>IF(A3718="","",VLOOKUP($A3718,超越经验表!$A:$D,4,))</f>
        <v>2</v>
      </c>
      <c r="E3718" s="6" t="str">
        <f t="shared" si="175"/>
        <v>6.01万兆</v>
      </c>
      <c r="F3718" s="6">
        <f>IF(A3718="","",VLOOKUP($A3718,超越经验表!$A:$F,6,)-VLOOKUP($A$3-1,超越经验表!$A:$F,6,))</f>
        <v>6.0052401370387048E+16</v>
      </c>
      <c r="G3718" s="6">
        <f>IF(A3718="","",VLOOKUP($A3718,超越经验表!$A:$G,7,)-VLOOKUP($A$3-1,超越经验表!$A:$G,7,))</f>
        <v>5933</v>
      </c>
      <c r="H3718" s="6">
        <f t="shared" si="176"/>
        <v>3717</v>
      </c>
    </row>
    <row r="3719" spans="1:8" x14ac:dyDescent="0.2">
      <c r="A3719" s="5">
        <f t="shared" ref="A3719:A3782" si="177">IF(A3718="","",IF(A3718+1&lt;=4000,A3718+1,""))</f>
        <v>3718</v>
      </c>
      <c r="B3719" s="5" t="str">
        <f>IF(A3719="","",VLOOKUP($A3719,超越经验表!$A:$B,2,))</f>
        <v>32.94万亿</v>
      </c>
      <c r="C3719" s="5">
        <f>IF(A3719="","",VLOOKUP($A3719,超越经验表!$A:$C,3,))</f>
        <v>32936000000000</v>
      </c>
      <c r="D3719" s="5">
        <f>IF(A3719="","",VLOOKUP($A3719,超越经验表!$A:$D,4,))</f>
        <v>2</v>
      </c>
      <c r="E3719" s="5" t="str">
        <f t="shared" si="175"/>
        <v>6.01万兆</v>
      </c>
      <c r="F3719" s="5">
        <f>IF(A3719="","",VLOOKUP($A3719,超越经验表!$A:$F,6,)-VLOOKUP($A$3-1,超越经验表!$A:$F,6,))</f>
        <v>6.0085329370387048E+16</v>
      </c>
      <c r="G3719" s="5">
        <f>IF(A3719="","",VLOOKUP($A3719,超越经验表!$A:$G,7,)-VLOOKUP($A$3-1,超越经验表!$A:$G,7,))</f>
        <v>5935</v>
      </c>
      <c r="H3719" s="5">
        <f t="shared" si="176"/>
        <v>3718</v>
      </c>
    </row>
    <row r="3720" spans="1:8" x14ac:dyDescent="0.2">
      <c r="A3720" s="11">
        <f t="shared" si="177"/>
        <v>3719</v>
      </c>
      <c r="B3720" s="6" t="str">
        <f>IF(A3720="","",VLOOKUP($A3720,超越经验表!$A:$B,2,))</f>
        <v>32.94万亿</v>
      </c>
      <c r="C3720" s="6">
        <f>IF(A3720="","",VLOOKUP($A3720,超越经验表!$A:$C,3,))</f>
        <v>32944000000000</v>
      </c>
      <c r="D3720" s="6">
        <f>IF(A3720="","",VLOOKUP($A3720,超越经验表!$A:$D,4,))</f>
        <v>2</v>
      </c>
      <c r="E3720" s="6" t="str">
        <f t="shared" si="175"/>
        <v>6.01万兆</v>
      </c>
      <c r="F3720" s="6">
        <f>IF(A3720="","",VLOOKUP($A3720,超越经验表!$A:$F,6,)-VLOOKUP($A$3-1,超越经验表!$A:$F,6,))</f>
        <v>6.0118265370387048E+16</v>
      </c>
      <c r="G3720" s="6">
        <f>IF(A3720="","",VLOOKUP($A3720,超越经验表!$A:$G,7,)-VLOOKUP($A$3-1,超越经验表!$A:$G,7,))</f>
        <v>5937</v>
      </c>
      <c r="H3720" s="6">
        <f t="shared" si="176"/>
        <v>3719</v>
      </c>
    </row>
    <row r="3721" spans="1:8" x14ac:dyDescent="0.2">
      <c r="A3721" s="5">
        <f t="shared" si="177"/>
        <v>3720</v>
      </c>
      <c r="B3721" s="5" t="str">
        <f>IF(A3721="","",VLOOKUP($A3721,超越经验表!$A:$B,2,))</f>
        <v>32.95万亿</v>
      </c>
      <c r="C3721" s="5">
        <f>IF(A3721="","",VLOOKUP($A3721,超越经验表!$A:$C,3,))</f>
        <v>32952000000000</v>
      </c>
      <c r="D3721" s="5">
        <f>IF(A3721="","",VLOOKUP($A3721,超越经验表!$A:$D,4,))</f>
        <v>2</v>
      </c>
      <c r="E3721" s="5" t="str">
        <f t="shared" si="175"/>
        <v>6.02万兆</v>
      </c>
      <c r="F3721" s="5">
        <f>IF(A3721="","",VLOOKUP($A3721,超越经验表!$A:$F,6,)-VLOOKUP($A$3-1,超越经验表!$A:$F,6,))</f>
        <v>6.0151209370387048E+16</v>
      </c>
      <c r="G3721" s="5">
        <f>IF(A3721="","",VLOOKUP($A3721,超越经验表!$A:$G,7,)-VLOOKUP($A$3-1,超越经验表!$A:$G,7,))</f>
        <v>5939</v>
      </c>
      <c r="H3721" s="5">
        <f t="shared" si="176"/>
        <v>3720</v>
      </c>
    </row>
    <row r="3722" spans="1:8" x14ac:dyDescent="0.2">
      <c r="A3722" s="11">
        <f t="shared" si="177"/>
        <v>3721</v>
      </c>
      <c r="B3722" s="6" t="str">
        <f>IF(A3722="","",VLOOKUP($A3722,超越经验表!$A:$B,2,))</f>
        <v>32.96万亿</v>
      </c>
      <c r="C3722" s="6">
        <f>IF(A3722="","",VLOOKUP($A3722,超越经验表!$A:$C,3,))</f>
        <v>32960000000000</v>
      </c>
      <c r="D3722" s="6">
        <f>IF(A3722="","",VLOOKUP($A3722,超越经验表!$A:$D,4,))</f>
        <v>2</v>
      </c>
      <c r="E3722" s="6" t="str">
        <f t="shared" si="175"/>
        <v>6.02万兆</v>
      </c>
      <c r="F3722" s="6">
        <f>IF(A3722="","",VLOOKUP($A3722,超越经验表!$A:$F,6,)-VLOOKUP($A$3-1,超越经验表!$A:$F,6,))</f>
        <v>6.0184161370387048E+16</v>
      </c>
      <c r="G3722" s="6">
        <f>IF(A3722="","",VLOOKUP($A3722,超越经验表!$A:$G,7,)-VLOOKUP($A$3-1,超越经验表!$A:$G,7,))</f>
        <v>5941</v>
      </c>
      <c r="H3722" s="6">
        <f t="shared" si="176"/>
        <v>3721</v>
      </c>
    </row>
    <row r="3723" spans="1:8" x14ac:dyDescent="0.2">
      <c r="A3723" s="5">
        <f t="shared" si="177"/>
        <v>3722</v>
      </c>
      <c r="B3723" s="5" t="str">
        <f>IF(A3723="","",VLOOKUP($A3723,超越经验表!$A:$B,2,))</f>
        <v>32.97万亿</v>
      </c>
      <c r="C3723" s="5">
        <f>IF(A3723="","",VLOOKUP($A3723,超越经验表!$A:$C,3,))</f>
        <v>32968000000000</v>
      </c>
      <c r="D3723" s="5">
        <f>IF(A3723="","",VLOOKUP($A3723,超越经验表!$A:$D,4,))</f>
        <v>2</v>
      </c>
      <c r="E3723" s="5" t="str">
        <f t="shared" si="175"/>
        <v>6.02万兆</v>
      </c>
      <c r="F3723" s="5">
        <f>IF(A3723="","",VLOOKUP($A3723,超越经验表!$A:$F,6,)-VLOOKUP($A$3-1,超越经验表!$A:$F,6,))</f>
        <v>6.0217121370387048E+16</v>
      </c>
      <c r="G3723" s="5">
        <f>IF(A3723="","",VLOOKUP($A3723,超越经验表!$A:$G,7,)-VLOOKUP($A$3-1,超越经验表!$A:$G,7,))</f>
        <v>5943</v>
      </c>
      <c r="H3723" s="5">
        <f t="shared" si="176"/>
        <v>3722</v>
      </c>
    </row>
    <row r="3724" spans="1:8" x14ac:dyDescent="0.2">
      <c r="A3724" s="11">
        <f t="shared" si="177"/>
        <v>3723</v>
      </c>
      <c r="B3724" s="6" t="str">
        <f>IF(A3724="","",VLOOKUP($A3724,超越经验表!$A:$B,2,))</f>
        <v>32.98万亿</v>
      </c>
      <c r="C3724" s="6">
        <f>IF(A3724="","",VLOOKUP($A3724,超越经验表!$A:$C,3,))</f>
        <v>32976000000000</v>
      </c>
      <c r="D3724" s="6">
        <f>IF(A3724="","",VLOOKUP($A3724,超越经验表!$A:$D,4,))</f>
        <v>2</v>
      </c>
      <c r="E3724" s="6" t="str">
        <f t="shared" si="175"/>
        <v>6.03万兆</v>
      </c>
      <c r="F3724" s="6">
        <f>IF(A3724="","",VLOOKUP($A3724,超越经验表!$A:$F,6,)-VLOOKUP($A$3-1,超越经验表!$A:$F,6,))</f>
        <v>6.0250089370387048E+16</v>
      </c>
      <c r="G3724" s="6">
        <f>IF(A3724="","",VLOOKUP($A3724,超越经验表!$A:$G,7,)-VLOOKUP($A$3-1,超越经验表!$A:$G,7,))</f>
        <v>5945</v>
      </c>
      <c r="H3724" s="6">
        <f t="shared" si="176"/>
        <v>3723</v>
      </c>
    </row>
    <row r="3725" spans="1:8" x14ac:dyDescent="0.2">
      <c r="A3725" s="5">
        <f t="shared" si="177"/>
        <v>3724</v>
      </c>
      <c r="B3725" s="5" t="str">
        <f>IF(A3725="","",VLOOKUP($A3725,超越经验表!$A:$B,2,))</f>
        <v>32.98万亿</v>
      </c>
      <c r="C3725" s="5">
        <f>IF(A3725="","",VLOOKUP($A3725,超越经验表!$A:$C,3,))</f>
        <v>32984000000000</v>
      </c>
      <c r="D3725" s="5">
        <f>IF(A3725="","",VLOOKUP($A3725,超越经验表!$A:$D,4,))</f>
        <v>2</v>
      </c>
      <c r="E3725" s="5" t="str">
        <f t="shared" si="175"/>
        <v>6.03万兆</v>
      </c>
      <c r="F3725" s="5">
        <f>IF(A3725="","",VLOOKUP($A3725,超越经验表!$A:$F,6,)-VLOOKUP($A$3-1,超越经验表!$A:$F,6,))</f>
        <v>6.0283065370387048E+16</v>
      </c>
      <c r="G3725" s="5">
        <f>IF(A3725="","",VLOOKUP($A3725,超越经验表!$A:$G,7,)-VLOOKUP($A$3-1,超越经验表!$A:$G,7,))</f>
        <v>5947</v>
      </c>
      <c r="H3725" s="5">
        <f t="shared" si="176"/>
        <v>3724</v>
      </c>
    </row>
    <row r="3726" spans="1:8" x14ac:dyDescent="0.2">
      <c r="A3726" s="11">
        <f t="shared" si="177"/>
        <v>3725</v>
      </c>
      <c r="B3726" s="6" t="str">
        <f>IF(A3726="","",VLOOKUP($A3726,超越经验表!$A:$B,2,))</f>
        <v>32.99万亿</v>
      </c>
      <c r="C3726" s="6">
        <f>IF(A3726="","",VLOOKUP($A3726,超越经验表!$A:$C,3,))</f>
        <v>32992000000000</v>
      </c>
      <c r="D3726" s="6">
        <f>IF(A3726="","",VLOOKUP($A3726,超越经验表!$A:$D,4,))</f>
        <v>2</v>
      </c>
      <c r="E3726" s="6" t="str">
        <f t="shared" si="175"/>
        <v>6.03万兆</v>
      </c>
      <c r="F3726" s="6">
        <f>IF(A3726="","",VLOOKUP($A3726,超越经验表!$A:$F,6,)-VLOOKUP($A$3-1,超越经验表!$A:$F,6,))</f>
        <v>6.0316049370387048E+16</v>
      </c>
      <c r="G3726" s="6">
        <f>IF(A3726="","",VLOOKUP($A3726,超越经验表!$A:$G,7,)-VLOOKUP($A$3-1,超越经验表!$A:$G,7,))</f>
        <v>5949</v>
      </c>
      <c r="H3726" s="6">
        <f t="shared" si="176"/>
        <v>3725</v>
      </c>
    </row>
    <row r="3727" spans="1:8" x14ac:dyDescent="0.2">
      <c r="A3727" s="5">
        <f t="shared" si="177"/>
        <v>3726</v>
      </c>
      <c r="B3727" s="5" t="str">
        <f>IF(A3727="","",VLOOKUP($A3727,超越经验表!$A:$B,2,))</f>
        <v>33万亿</v>
      </c>
      <c r="C3727" s="5">
        <f>IF(A3727="","",VLOOKUP($A3727,超越经验表!$A:$C,3,))</f>
        <v>33000000000000</v>
      </c>
      <c r="D3727" s="5">
        <f>IF(A3727="","",VLOOKUP($A3727,超越经验表!$A:$D,4,))</f>
        <v>2</v>
      </c>
      <c r="E3727" s="5" t="str">
        <f t="shared" si="175"/>
        <v>6.03万兆</v>
      </c>
      <c r="F3727" s="5">
        <f>IF(A3727="","",VLOOKUP($A3727,超越经验表!$A:$F,6,)-VLOOKUP($A$3-1,超越经验表!$A:$F,6,))</f>
        <v>6.0349041370387048E+16</v>
      </c>
      <c r="G3727" s="5">
        <f>IF(A3727="","",VLOOKUP($A3727,超越经验表!$A:$G,7,)-VLOOKUP($A$3-1,超越经验表!$A:$G,7,))</f>
        <v>5951</v>
      </c>
      <c r="H3727" s="5">
        <f t="shared" si="176"/>
        <v>3726</v>
      </c>
    </row>
    <row r="3728" spans="1:8" x14ac:dyDescent="0.2">
      <c r="A3728" s="11">
        <f t="shared" si="177"/>
        <v>3727</v>
      </c>
      <c r="B3728" s="6" t="str">
        <f>IF(A3728="","",VLOOKUP($A3728,超越经验表!$A:$B,2,))</f>
        <v>33.01万亿</v>
      </c>
      <c r="C3728" s="6">
        <f>IF(A3728="","",VLOOKUP($A3728,超越经验表!$A:$C,3,))</f>
        <v>33008000000000</v>
      </c>
      <c r="D3728" s="6">
        <f>IF(A3728="","",VLOOKUP($A3728,超越经验表!$A:$D,4,))</f>
        <v>2</v>
      </c>
      <c r="E3728" s="6" t="str">
        <f t="shared" si="175"/>
        <v>6.04万兆</v>
      </c>
      <c r="F3728" s="6">
        <f>IF(A3728="","",VLOOKUP($A3728,超越经验表!$A:$F,6,)-VLOOKUP($A$3-1,超越经验表!$A:$F,6,))</f>
        <v>6.0382041370387048E+16</v>
      </c>
      <c r="G3728" s="6">
        <f>IF(A3728="","",VLOOKUP($A3728,超越经验表!$A:$G,7,)-VLOOKUP($A$3-1,超越经验表!$A:$G,7,))</f>
        <v>5953</v>
      </c>
      <c r="H3728" s="6">
        <f t="shared" si="176"/>
        <v>3727</v>
      </c>
    </row>
    <row r="3729" spans="1:8" x14ac:dyDescent="0.2">
      <c r="A3729" s="5">
        <f t="shared" si="177"/>
        <v>3728</v>
      </c>
      <c r="B3729" s="5" t="str">
        <f>IF(A3729="","",VLOOKUP($A3729,超越经验表!$A:$B,2,))</f>
        <v>33.02万亿</v>
      </c>
      <c r="C3729" s="5">
        <f>IF(A3729="","",VLOOKUP($A3729,超越经验表!$A:$C,3,))</f>
        <v>33016000000000</v>
      </c>
      <c r="D3729" s="5">
        <f>IF(A3729="","",VLOOKUP($A3729,超越经验表!$A:$D,4,))</f>
        <v>2</v>
      </c>
      <c r="E3729" s="5" t="str">
        <f t="shared" si="175"/>
        <v>6.04万兆</v>
      </c>
      <c r="F3729" s="5">
        <f>IF(A3729="","",VLOOKUP($A3729,超越经验表!$A:$F,6,)-VLOOKUP($A$3-1,超越经验表!$A:$F,6,))</f>
        <v>6.0415049370387048E+16</v>
      </c>
      <c r="G3729" s="5">
        <f>IF(A3729="","",VLOOKUP($A3729,超越经验表!$A:$G,7,)-VLOOKUP($A$3-1,超越经验表!$A:$G,7,))</f>
        <v>5955</v>
      </c>
      <c r="H3729" s="5">
        <f t="shared" si="176"/>
        <v>3728</v>
      </c>
    </row>
    <row r="3730" spans="1:8" x14ac:dyDescent="0.2">
      <c r="A3730" s="11">
        <f t="shared" si="177"/>
        <v>3729</v>
      </c>
      <c r="B3730" s="6" t="str">
        <f>IF(A3730="","",VLOOKUP($A3730,超越经验表!$A:$B,2,))</f>
        <v>33.02万亿</v>
      </c>
      <c r="C3730" s="6">
        <f>IF(A3730="","",VLOOKUP($A3730,超越经验表!$A:$C,3,))</f>
        <v>33024000000000</v>
      </c>
      <c r="D3730" s="6">
        <f>IF(A3730="","",VLOOKUP($A3730,超越经验表!$A:$D,4,))</f>
        <v>2</v>
      </c>
      <c r="E3730" s="6" t="str">
        <f t="shared" si="175"/>
        <v>6.04万兆</v>
      </c>
      <c r="F3730" s="6">
        <f>IF(A3730="","",VLOOKUP($A3730,超越经验表!$A:$F,6,)-VLOOKUP($A$3-1,超越经验表!$A:$F,6,))</f>
        <v>6.0448065370387048E+16</v>
      </c>
      <c r="G3730" s="6">
        <f>IF(A3730="","",VLOOKUP($A3730,超越经验表!$A:$G,7,)-VLOOKUP($A$3-1,超越经验表!$A:$G,7,))</f>
        <v>5957</v>
      </c>
      <c r="H3730" s="6">
        <f t="shared" si="176"/>
        <v>3729</v>
      </c>
    </row>
    <row r="3731" spans="1:8" x14ac:dyDescent="0.2">
      <c r="A3731" s="5">
        <f t="shared" si="177"/>
        <v>3730</v>
      </c>
      <c r="B3731" s="5" t="str">
        <f>IF(A3731="","",VLOOKUP($A3731,超越经验表!$A:$B,2,))</f>
        <v>33.03万亿</v>
      </c>
      <c r="C3731" s="5">
        <f>IF(A3731="","",VLOOKUP($A3731,超越经验表!$A:$C,3,))</f>
        <v>33032000000000</v>
      </c>
      <c r="D3731" s="5">
        <f>IF(A3731="","",VLOOKUP($A3731,超越经验表!$A:$D,4,))</f>
        <v>2</v>
      </c>
      <c r="E3731" s="5" t="str">
        <f t="shared" si="175"/>
        <v>6.05万兆</v>
      </c>
      <c r="F3731" s="5">
        <f>IF(A3731="","",VLOOKUP($A3731,超越经验表!$A:$F,6,)-VLOOKUP($A$3-1,超越经验表!$A:$F,6,))</f>
        <v>6.0481089370387048E+16</v>
      </c>
      <c r="G3731" s="5">
        <f>IF(A3731="","",VLOOKUP($A3731,超越经验表!$A:$G,7,)-VLOOKUP($A$3-1,超越经验表!$A:$G,7,))</f>
        <v>5959</v>
      </c>
      <c r="H3731" s="5">
        <f t="shared" si="176"/>
        <v>3730</v>
      </c>
    </row>
    <row r="3732" spans="1:8" x14ac:dyDescent="0.2">
      <c r="A3732" s="11">
        <f t="shared" si="177"/>
        <v>3731</v>
      </c>
      <c r="B3732" s="6" t="str">
        <f>IF(A3732="","",VLOOKUP($A3732,超越经验表!$A:$B,2,))</f>
        <v>33.04万亿</v>
      </c>
      <c r="C3732" s="6">
        <f>IF(A3732="","",VLOOKUP($A3732,超越经验表!$A:$C,3,))</f>
        <v>33040000000000</v>
      </c>
      <c r="D3732" s="6">
        <f>IF(A3732="","",VLOOKUP($A3732,超越经验表!$A:$D,4,))</f>
        <v>2</v>
      </c>
      <c r="E3732" s="6" t="str">
        <f t="shared" si="175"/>
        <v>6.05万兆</v>
      </c>
      <c r="F3732" s="6">
        <f>IF(A3732="","",VLOOKUP($A3732,超越经验表!$A:$F,6,)-VLOOKUP($A$3-1,超越经验表!$A:$F,6,))</f>
        <v>6.0514121370387048E+16</v>
      </c>
      <c r="G3732" s="6">
        <f>IF(A3732="","",VLOOKUP($A3732,超越经验表!$A:$G,7,)-VLOOKUP($A$3-1,超越经验表!$A:$G,7,))</f>
        <v>5961</v>
      </c>
      <c r="H3732" s="6">
        <f t="shared" si="176"/>
        <v>3731</v>
      </c>
    </row>
    <row r="3733" spans="1:8" x14ac:dyDescent="0.2">
      <c r="A3733" s="5">
        <f t="shared" si="177"/>
        <v>3732</v>
      </c>
      <c r="B3733" s="5" t="str">
        <f>IF(A3733="","",VLOOKUP($A3733,超越经验表!$A:$B,2,))</f>
        <v>33.05万亿</v>
      </c>
      <c r="C3733" s="5">
        <f>IF(A3733="","",VLOOKUP($A3733,超越经验表!$A:$C,3,))</f>
        <v>33048000000000</v>
      </c>
      <c r="D3733" s="5">
        <f>IF(A3733="","",VLOOKUP($A3733,超越经验表!$A:$D,4,))</f>
        <v>2</v>
      </c>
      <c r="E3733" s="5" t="str">
        <f t="shared" si="175"/>
        <v>6.05万兆</v>
      </c>
      <c r="F3733" s="5">
        <f>IF(A3733="","",VLOOKUP($A3733,超越经验表!$A:$F,6,)-VLOOKUP($A$3-1,超越经验表!$A:$F,6,))</f>
        <v>6.0547161370387048E+16</v>
      </c>
      <c r="G3733" s="5">
        <f>IF(A3733="","",VLOOKUP($A3733,超越经验表!$A:$G,7,)-VLOOKUP($A$3-1,超越经验表!$A:$G,7,))</f>
        <v>5963</v>
      </c>
      <c r="H3733" s="5">
        <f t="shared" si="176"/>
        <v>3732</v>
      </c>
    </row>
    <row r="3734" spans="1:8" x14ac:dyDescent="0.2">
      <c r="A3734" s="11">
        <f t="shared" si="177"/>
        <v>3733</v>
      </c>
      <c r="B3734" s="6" t="str">
        <f>IF(A3734="","",VLOOKUP($A3734,超越经验表!$A:$B,2,))</f>
        <v>33.06万亿</v>
      </c>
      <c r="C3734" s="6">
        <f>IF(A3734="","",VLOOKUP($A3734,超越经验表!$A:$C,3,))</f>
        <v>33056000000000</v>
      </c>
      <c r="D3734" s="6">
        <f>IF(A3734="","",VLOOKUP($A3734,超越经验表!$A:$D,4,))</f>
        <v>2</v>
      </c>
      <c r="E3734" s="6" t="str">
        <f t="shared" si="175"/>
        <v>6.06万兆</v>
      </c>
      <c r="F3734" s="6">
        <f>IF(A3734="","",VLOOKUP($A3734,超越经验表!$A:$F,6,)-VLOOKUP($A$3-1,超越经验表!$A:$F,6,))</f>
        <v>6.0580209370387048E+16</v>
      </c>
      <c r="G3734" s="6">
        <f>IF(A3734="","",VLOOKUP($A3734,超越经验表!$A:$G,7,)-VLOOKUP($A$3-1,超越经验表!$A:$G,7,))</f>
        <v>5965</v>
      </c>
      <c r="H3734" s="6">
        <f t="shared" si="176"/>
        <v>3733</v>
      </c>
    </row>
    <row r="3735" spans="1:8" x14ac:dyDescent="0.2">
      <c r="A3735" s="5">
        <f t="shared" si="177"/>
        <v>3734</v>
      </c>
      <c r="B3735" s="5" t="str">
        <f>IF(A3735="","",VLOOKUP($A3735,超越经验表!$A:$B,2,))</f>
        <v>33.06万亿</v>
      </c>
      <c r="C3735" s="5">
        <f>IF(A3735="","",VLOOKUP($A3735,超越经验表!$A:$C,3,))</f>
        <v>33064000000000</v>
      </c>
      <c r="D3735" s="5">
        <f>IF(A3735="","",VLOOKUP($A3735,超越经验表!$A:$D,4,))</f>
        <v>2</v>
      </c>
      <c r="E3735" s="5" t="str">
        <f t="shared" si="175"/>
        <v>6.06万兆</v>
      </c>
      <c r="F3735" s="5">
        <f>IF(A3735="","",VLOOKUP($A3735,超越经验表!$A:$F,6,)-VLOOKUP($A$3-1,超越经验表!$A:$F,6,))</f>
        <v>6.0613265370387048E+16</v>
      </c>
      <c r="G3735" s="5">
        <f>IF(A3735="","",VLOOKUP($A3735,超越经验表!$A:$G,7,)-VLOOKUP($A$3-1,超越经验表!$A:$G,7,))</f>
        <v>5967</v>
      </c>
      <c r="H3735" s="5">
        <f t="shared" si="176"/>
        <v>3734</v>
      </c>
    </row>
    <row r="3736" spans="1:8" x14ac:dyDescent="0.2">
      <c r="A3736" s="11">
        <f t="shared" si="177"/>
        <v>3735</v>
      </c>
      <c r="B3736" s="6" t="str">
        <f>IF(A3736="","",VLOOKUP($A3736,超越经验表!$A:$B,2,))</f>
        <v>33.07万亿</v>
      </c>
      <c r="C3736" s="6">
        <f>IF(A3736="","",VLOOKUP($A3736,超越经验表!$A:$C,3,))</f>
        <v>33072000000000</v>
      </c>
      <c r="D3736" s="6">
        <f>IF(A3736="","",VLOOKUP($A3736,超越经验表!$A:$D,4,))</f>
        <v>2</v>
      </c>
      <c r="E3736" s="6" t="str">
        <f t="shared" si="175"/>
        <v>6.06万兆</v>
      </c>
      <c r="F3736" s="6">
        <f>IF(A3736="","",VLOOKUP($A3736,超越经验表!$A:$F,6,)-VLOOKUP($A$3-1,超越经验表!$A:$F,6,))</f>
        <v>6.0646329370387048E+16</v>
      </c>
      <c r="G3736" s="6">
        <f>IF(A3736="","",VLOOKUP($A3736,超越经验表!$A:$G,7,)-VLOOKUP($A$3-1,超越经验表!$A:$G,7,))</f>
        <v>5969</v>
      </c>
      <c r="H3736" s="6">
        <f t="shared" si="176"/>
        <v>3735</v>
      </c>
    </row>
    <row r="3737" spans="1:8" x14ac:dyDescent="0.2">
      <c r="A3737" s="5">
        <f t="shared" si="177"/>
        <v>3736</v>
      </c>
      <c r="B3737" s="5" t="str">
        <f>IF(A3737="","",VLOOKUP($A3737,超越经验表!$A:$B,2,))</f>
        <v>33.08万亿</v>
      </c>
      <c r="C3737" s="5">
        <f>IF(A3737="","",VLOOKUP($A3737,超越经验表!$A:$C,3,))</f>
        <v>33080000000000</v>
      </c>
      <c r="D3737" s="5">
        <f>IF(A3737="","",VLOOKUP($A3737,超越经验表!$A:$D,4,))</f>
        <v>2</v>
      </c>
      <c r="E3737" s="5" t="str">
        <f t="shared" si="175"/>
        <v>6.07万兆</v>
      </c>
      <c r="F3737" s="5">
        <f>IF(A3737="","",VLOOKUP($A3737,超越经验表!$A:$F,6,)-VLOOKUP($A$3-1,超越经验表!$A:$F,6,))</f>
        <v>6.0679401370387048E+16</v>
      </c>
      <c r="G3737" s="5">
        <f>IF(A3737="","",VLOOKUP($A3737,超越经验表!$A:$G,7,)-VLOOKUP($A$3-1,超越经验表!$A:$G,7,))</f>
        <v>5971</v>
      </c>
      <c r="H3737" s="5">
        <f t="shared" si="176"/>
        <v>3736</v>
      </c>
    </row>
    <row r="3738" spans="1:8" x14ac:dyDescent="0.2">
      <c r="A3738" s="11">
        <f t="shared" si="177"/>
        <v>3737</v>
      </c>
      <c r="B3738" s="6" t="str">
        <f>IF(A3738="","",VLOOKUP($A3738,超越经验表!$A:$B,2,))</f>
        <v>33.09万亿</v>
      </c>
      <c r="C3738" s="6">
        <f>IF(A3738="","",VLOOKUP($A3738,超越经验表!$A:$C,3,))</f>
        <v>33088000000000</v>
      </c>
      <c r="D3738" s="6">
        <f>IF(A3738="","",VLOOKUP($A3738,超越经验表!$A:$D,4,))</f>
        <v>2</v>
      </c>
      <c r="E3738" s="6" t="str">
        <f t="shared" si="175"/>
        <v>6.07万兆</v>
      </c>
      <c r="F3738" s="6">
        <f>IF(A3738="","",VLOOKUP($A3738,超越经验表!$A:$F,6,)-VLOOKUP($A$3-1,超越经验表!$A:$F,6,))</f>
        <v>6.0712481370387048E+16</v>
      </c>
      <c r="G3738" s="6">
        <f>IF(A3738="","",VLOOKUP($A3738,超越经验表!$A:$G,7,)-VLOOKUP($A$3-1,超越经验表!$A:$G,7,))</f>
        <v>5973</v>
      </c>
      <c r="H3738" s="6">
        <f t="shared" si="176"/>
        <v>3737</v>
      </c>
    </row>
    <row r="3739" spans="1:8" x14ac:dyDescent="0.2">
      <c r="A3739" s="5">
        <f t="shared" si="177"/>
        <v>3738</v>
      </c>
      <c r="B3739" s="5" t="str">
        <f>IF(A3739="","",VLOOKUP($A3739,超越经验表!$A:$B,2,))</f>
        <v>33.1万亿</v>
      </c>
      <c r="C3739" s="5">
        <f>IF(A3739="","",VLOOKUP($A3739,超越经验表!$A:$C,3,))</f>
        <v>33096000000000</v>
      </c>
      <c r="D3739" s="5">
        <f>IF(A3739="","",VLOOKUP($A3739,超越经验表!$A:$D,4,))</f>
        <v>2</v>
      </c>
      <c r="E3739" s="5" t="str">
        <f t="shared" si="175"/>
        <v>6.07万兆</v>
      </c>
      <c r="F3739" s="5">
        <f>IF(A3739="","",VLOOKUP($A3739,超越经验表!$A:$F,6,)-VLOOKUP($A$3-1,超越经验表!$A:$F,6,))</f>
        <v>6.0745569370387048E+16</v>
      </c>
      <c r="G3739" s="5">
        <f>IF(A3739="","",VLOOKUP($A3739,超越经验表!$A:$G,7,)-VLOOKUP($A$3-1,超越经验表!$A:$G,7,))</f>
        <v>5975</v>
      </c>
      <c r="H3739" s="5">
        <f t="shared" si="176"/>
        <v>3738</v>
      </c>
    </row>
    <row r="3740" spans="1:8" x14ac:dyDescent="0.2">
      <c r="A3740" s="11">
        <f t="shared" si="177"/>
        <v>3739</v>
      </c>
      <c r="B3740" s="6" t="str">
        <f>IF(A3740="","",VLOOKUP($A3740,超越经验表!$A:$B,2,))</f>
        <v>33.1万亿</v>
      </c>
      <c r="C3740" s="6">
        <f>IF(A3740="","",VLOOKUP($A3740,超越经验表!$A:$C,3,))</f>
        <v>33104000000000</v>
      </c>
      <c r="D3740" s="6">
        <f>IF(A3740="","",VLOOKUP($A3740,超越经验表!$A:$D,4,))</f>
        <v>2</v>
      </c>
      <c r="E3740" s="6" t="str">
        <f t="shared" si="175"/>
        <v>6.08万兆</v>
      </c>
      <c r="F3740" s="6">
        <f>IF(A3740="","",VLOOKUP($A3740,超越经验表!$A:$F,6,)-VLOOKUP($A$3-1,超越经验表!$A:$F,6,))</f>
        <v>6.0778665370387048E+16</v>
      </c>
      <c r="G3740" s="6">
        <f>IF(A3740="","",VLOOKUP($A3740,超越经验表!$A:$G,7,)-VLOOKUP($A$3-1,超越经验表!$A:$G,7,))</f>
        <v>5977</v>
      </c>
      <c r="H3740" s="6">
        <f t="shared" si="176"/>
        <v>3739</v>
      </c>
    </row>
    <row r="3741" spans="1:8" x14ac:dyDescent="0.2">
      <c r="A3741" s="5">
        <f t="shared" si="177"/>
        <v>3740</v>
      </c>
      <c r="B3741" s="5" t="str">
        <f>IF(A3741="","",VLOOKUP($A3741,超越经验表!$A:$B,2,))</f>
        <v>33.11万亿</v>
      </c>
      <c r="C3741" s="5">
        <f>IF(A3741="","",VLOOKUP($A3741,超越经验表!$A:$C,3,))</f>
        <v>33112000000000</v>
      </c>
      <c r="D3741" s="5">
        <f>IF(A3741="","",VLOOKUP($A3741,超越经验表!$A:$D,4,))</f>
        <v>2</v>
      </c>
      <c r="E3741" s="5" t="str">
        <f t="shared" si="175"/>
        <v>6.08万兆</v>
      </c>
      <c r="F3741" s="5">
        <f>IF(A3741="","",VLOOKUP($A3741,超越经验表!$A:$F,6,)-VLOOKUP($A$3-1,超越经验表!$A:$F,6,))</f>
        <v>6.0811769370387048E+16</v>
      </c>
      <c r="G3741" s="5">
        <f>IF(A3741="","",VLOOKUP($A3741,超越经验表!$A:$G,7,)-VLOOKUP($A$3-1,超越经验表!$A:$G,7,))</f>
        <v>5979</v>
      </c>
      <c r="H3741" s="5">
        <f t="shared" si="176"/>
        <v>3740</v>
      </c>
    </row>
    <row r="3742" spans="1:8" x14ac:dyDescent="0.2">
      <c r="A3742" s="11">
        <f t="shared" si="177"/>
        <v>3741</v>
      </c>
      <c r="B3742" s="6" t="str">
        <f>IF(A3742="","",VLOOKUP($A3742,超越经验表!$A:$B,2,))</f>
        <v>33.12万亿</v>
      </c>
      <c r="C3742" s="6">
        <f>IF(A3742="","",VLOOKUP($A3742,超越经验表!$A:$C,3,))</f>
        <v>33120000000000</v>
      </c>
      <c r="D3742" s="6">
        <f>IF(A3742="","",VLOOKUP($A3742,超越经验表!$A:$D,4,))</f>
        <v>2</v>
      </c>
      <c r="E3742" s="6" t="str">
        <f t="shared" si="175"/>
        <v>6.08万兆</v>
      </c>
      <c r="F3742" s="6">
        <f>IF(A3742="","",VLOOKUP($A3742,超越经验表!$A:$F,6,)-VLOOKUP($A$3-1,超越经验表!$A:$F,6,))</f>
        <v>6.0844881370387048E+16</v>
      </c>
      <c r="G3742" s="6">
        <f>IF(A3742="","",VLOOKUP($A3742,超越经验表!$A:$G,7,)-VLOOKUP($A$3-1,超越经验表!$A:$G,7,))</f>
        <v>5981</v>
      </c>
      <c r="H3742" s="6">
        <f t="shared" si="176"/>
        <v>3741</v>
      </c>
    </row>
    <row r="3743" spans="1:8" x14ac:dyDescent="0.2">
      <c r="A3743" s="5">
        <f t="shared" si="177"/>
        <v>3742</v>
      </c>
      <c r="B3743" s="5" t="str">
        <f>IF(A3743="","",VLOOKUP($A3743,超越经验表!$A:$B,2,))</f>
        <v>33.13万亿</v>
      </c>
      <c r="C3743" s="5">
        <f>IF(A3743="","",VLOOKUP($A3743,超越经验表!$A:$C,3,))</f>
        <v>33128000000000</v>
      </c>
      <c r="D3743" s="5">
        <f>IF(A3743="","",VLOOKUP($A3743,超越经验表!$A:$D,4,))</f>
        <v>2</v>
      </c>
      <c r="E3743" s="5" t="str">
        <f t="shared" si="175"/>
        <v>6.09万兆</v>
      </c>
      <c r="F3743" s="5">
        <f>IF(A3743="","",VLOOKUP($A3743,超越经验表!$A:$F,6,)-VLOOKUP($A$3-1,超越经验表!$A:$F,6,))</f>
        <v>6.0878001370387048E+16</v>
      </c>
      <c r="G3743" s="5">
        <f>IF(A3743="","",VLOOKUP($A3743,超越经验表!$A:$G,7,)-VLOOKUP($A$3-1,超越经验表!$A:$G,7,))</f>
        <v>5983</v>
      </c>
      <c r="H3743" s="5">
        <f t="shared" si="176"/>
        <v>3742</v>
      </c>
    </row>
    <row r="3744" spans="1:8" x14ac:dyDescent="0.2">
      <c r="A3744" s="11">
        <f t="shared" si="177"/>
        <v>3743</v>
      </c>
      <c r="B3744" s="6" t="str">
        <f>IF(A3744="","",VLOOKUP($A3744,超越经验表!$A:$B,2,))</f>
        <v>33.14万亿</v>
      </c>
      <c r="C3744" s="6">
        <f>IF(A3744="","",VLOOKUP($A3744,超越经验表!$A:$C,3,))</f>
        <v>33136000000000</v>
      </c>
      <c r="D3744" s="6">
        <f>IF(A3744="","",VLOOKUP($A3744,超越经验表!$A:$D,4,))</f>
        <v>2</v>
      </c>
      <c r="E3744" s="6" t="str">
        <f t="shared" si="175"/>
        <v>6.09万兆</v>
      </c>
      <c r="F3744" s="6">
        <f>IF(A3744="","",VLOOKUP($A3744,超越经验表!$A:$F,6,)-VLOOKUP($A$3-1,超越经验表!$A:$F,6,))</f>
        <v>6.0911129370387048E+16</v>
      </c>
      <c r="G3744" s="6">
        <f>IF(A3744="","",VLOOKUP($A3744,超越经验表!$A:$G,7,)-VLOOKUP($A$3-1,超越经验表!$A:$G,7,))</f>
        <v>5985</v>
      </c>
      <c r="H3744" s="6">
        <f t="shared" si="176"/>
        <v>3743</v>
      </c>
    </row>
    <row r="3745" spans="1:8" x14ac:dyDescent="0.2">
      <c r="A3745" s="5">
        <f t="shared" si="177"/>
        <v>3744</v>
      </c>
      <c r="B3745" s="5" t="str">
        <f>IF(A3745="","",VLOOKUP($A3745,超越经验表!$A:$B,2,))</f>
        <v>33.14万亿</v>
      </c>
      <c r="C3745" s="5">
        <f>IF(A3745="","",VLOOKUP($A3745,超越经验表!$A:$C,3,))</f>
        <v>33144000000000</v>
      </c>
      <c r="D3745" s="5">
        <f>IF(A3745="","",VLOOKUP($A3745,超越经验表!$A:$D,4,))</f>
        <v>2</v>
      </c>
      <c r="E3745" s="5" t="str">
        <f t="shared" si="175"/>
        <v>6.09万兆</v>
      </c>
      <c r="F3745" s="5">
        <f>IF(A3745="","",VLOOKUP($A3745,超越经验表!$A:$F,6,)-VLOOKUP($A$3-1,超越经验表!$A:$F,6,))</f>
        <v>6.0944265370387048E+16</v>
      </c>
      <c r="G3745" s="5">
        <f>IF(A3745="","",VLOOKUP($A3745,超越经验表!$A:$G,7,)-VLOOKUP($A$3-1,超越经验表!$A:$G,7,))</f>
        <v>5987</v>
      </c>
      <c r="H3745" s="5">
        <f t="shared" si="176"/>
        <v>3744</v>
      </c>
    </row>
    <row r="3746" spans="1:8" x14ac:dyDescent="0.2">
      <c r="A3746" s="11">
        <f t="shared" si="177"/>
        <v>3745</v>
      </c>
      <c r="B3746" s="6" t="str">
        <f>IF(A3746="","",VLOOKUP($A3746,超越经验表!$A:$B,2,))</f>
        <v>33.15万亿</v>
      </c>
      <c r="C3746" s="6">
        <f>IF(A3746="","",VLOOKUP($A3746,超越经验表!$A:$C,3,))</f>
        <v>33152000000000</v>
      </c>
      <c r="D3746" s="6">
        <f>IF(A3746="","",VLOOKUP($A3746,超越经验表!$A:$D,4,))</f>
        <v>2</v>
      </c>
      <c r="E3746" s="6" t="str">
        <f t="shared" si="175"/>
        <v>6.1万兆</v>
      </c>
      <c r="F3746" s="6">
        <f>IF(A3746="","",VLOOKUP($A3746,超越经验表!$A:$F,6,)-VLOOKUP($A$3-1,超越经验表!$A:$F,6,))</f>
        <v>6.0977409370387048E+16</v>
      </c>
      <c r="G3746" s="6">
        <f>IF(A3746="","",VLOOKUP($A3746,超越经验表!$A:$G,7,)-VLOOKUP($A$3-1,超越经验表!$A:$G,7,))</f>
        <v>5989</v>
      </c>
      <c r="H3746" s="6">
        <f t="shared" si="176"/>
        <v>3745</v>
      </c>
    </row>
    <row r="3747" spans="1:8" x14ac:dyDescent="0.2">
      <c r="A3747" s="5">
        <f t="shared" si="177"/>
        <v>3746</v>
      </c>
      <c r="B3747" s="5" t="str">
        <f>IF(A3747="","",VLOOKUP($A3747,超越经验表!$A:$B,2,))</f>
        <v>33.16万亿</v>
      </c>
      <c r="C3747" s="5">
        <f>IF(A3747="","",VLOOKUP($A3747,超越经验表!$A:$C,3,))</f>
        <v>33160000000000</v>
      </c>
      <c r="D3747" s="5">
        <f>IF(A3747="","",VLOOKUP($A3747,超越经验表!$A:$D,4,))</f>
        <v>2</v>
      </c>
      <c r="E3747" s="5" t="str">
        <f t="shared" si="175"/>
        <v>6.1万兆</v>
      </c>
      <c r="F3747" s="5">
        <f>IF(A3747="","",VLOOKUP($A3747,超越经验表!$A:$F,6,)-VLOOKUP($A$3-1,超越经验表!$A:$F,6,))</f>
        <v>6.1010561370387048E+16</v>
      </c>
      <c r="G3747" s="5">
        <f>IF(A3747="","",VLOOKUP($A3747,超越经验表!$A:$G,7,)-VLOOKUP($A$3-1,超越经验表!$A:$G,7,))</f>
        <v>5991</v>
      </c>
      <c r="H3747" s="5">
        <f t="shared" si="176"/>
        <v>3746</v>
      </c>
    </row>
    <row r="3748" spans="1:8" x14ac:dyDescent="0.2">
      <c r="A3748" s="11">
        <f t="shared" si="177"/>
        <v>3747</v>
      </c>
      <c r="B3748" s="6" t="str">
        <f>IF(A3748="","",VLOOKUP($A3748,超越经验表!$A:$B,2,))</f>
        <v>33.17万亿</v>
      </c>
      <c r="C3748" s="6">
        <f>IF(A3748="","",VLOOKUP($A3748,超越经验表!$A:$C,3,))</f>
        <v>33168000000000</v>
      </c>
      <c r="D3748" s="6">
        <f>IF(A3748="","",VLOOKUP($A3748,超越经验表!$A:$D,4,))</f>
        <v>2</v>
      </c>
      <c r="E3748" s="6" t="str">
        <f t="shared" si="175"/>
        <v>6.1万兆</v>
      </c>
      <c r="F3748" s="6">
        <f>IF(A3748="","",VLOOKUP($A3748,超越经验表!$A:$F,6,)-VLOOKUP($A$3-1,超越经验表!$A:$F,6,))</f>
        <v>6.1043721370387048E+16</v>
      </c>
      <c r="G3748" s="6">
        <f>IF(A3748="","",VLOOKUP($A3748,超越经验表!$A:$G,7,)-VLOOKUP($A$3-1,超越经验表!$A:$G,7,))</f>
        <v>5993</v>
      </c>
      <c r="H3748" s="6">
        <f t="shared" si="176"/>
        <v>3747</v>
      </c>
    </row>
    <row r="3749" spans="1:8" x14ac:dyDescent="0.2">
      <c r="A3749" s="5">
        <f t="shared" si="177"/>
        <v>3748</v>
      </c>
      <c r="B3749" s="5" t="str">
        <f>IF(A3749="","",VLOOKUP($A3749,超越经验表!$A:$B,2,))</f>
        <v>33.18万亿</v>
      </c>
      <c r="C3749" s="5">
        <f>IF(A3749="","",VLOOKUP($A3749,超越经验表!$A:$C,3,))</f>
        <v>33176000000000</v>
      </c>
      <c r="D3749" s="5">
        <f>IF(A3749="","",VLOOKUP($A3749,超越经验表!$A:$D,4,))</f>
        <v>2</v>
      </c>
      <c r="E3749" s="5" t="str">
        <f t="shared" si="175"/>
        <v>6.11万兆</v>
      </c>
      <c r="F3749" s="5">
        <f>IF(A3749="","",VLOOKUP($A3749,超越经验表!$A:$F,6,)-VLOOKUP($A$3-1,超越经验表!$A:$F,6,))</f>
        <v>6.1076889370387048E+16</v>
      </c>
      <c r="G3749" s="5">
        <f>IF(A3749="","",VLOOKUP($A3749,超越经验表!$A:$G,7,)-VLOOKUP($A$3-1,超越经验表!$A:$G,7,))</f>
        <v>5995</v>
      </c>
      <c r="H3749" s="5">
        <f t="shared" si="176"/>
        <v>3748</v>
      </c>
    </row>
    <row r="3750" spans="1:8" x14ac:dyDescent="0.2">
      <c r="A3750" s="11">
        <f t="shared" si="177"/>
        <v>3749</v>
      </c>
      <c r="B3750" s="6" t="str">
        <f>IF(A3750="","",VLOOKUP($A3750,超越经验表!$A:$B,2,))</f>
        <v>33.18万亿</v>
      </c>
      <c r="C3750" s="6">
        <f>IF(A3750="","",VLOOKUP($A3750,超越经验表!$A:$C,3,))</f>
        <v>33184000000000</v>
      </c>
      <c r="D3750" s="6">
        <f>IF(A3750="","",VLOOKUP($A3750,超越经验表!$A:$D,4,))</f>
        <v>2</v>
      </c>
      <c r="E3750" s="6" t="str">
        <f t="shared" si="175"/>
        <v>6.11万兆</v>
      </c>
      <c r="F3750" s="6">
        <f>IF(A3750="","",VLOOKUP($A3750,超越经验表!$A:$F,6,)-VLOOKUP($A$3-1,超越经验表!$A:$F,6,))</f>
        <v>6.1110065370387048E+16</v>
      </c>
      <c r="G3750" s="6">
        <f>IF(A3750="","",VLOOKUP($A3750,超越经验表!$A:$G,7,)-VLOOKUP($A$3-1,超越经验表!$A:$G,7,))</f>
        <v>5997</v>
      </c>
      <c r="H3750" s="6">
        <f t="shared" si="176"/>
        <v>3749</v>
      </c>
    </row>
    <row r="3751" spans="1:8" x14ac:dyDescent="0.2">
      <c r="A3751" s="5">
        <f t="shared" si="177"/>
        <v>3750</v>
      </c>
      <c r="B3751" s="5" t="str">
        <f>IF(A3751="","",VLOOKUP($A3751,超越经验表!$A:$B,2,))</f>
        <v>33.19万亿</v>
      </c>
      <c r="C3751" s="5">
        <f>IF(A3751="","",VLOOKUP($A3751,超越经验表!$A:$C,3,))</f>
        <v>33192000000000</v>
      </c>
      <c r="D3751" s="5">
        <f>IF(A3751="","",VLOOKUP($A3751,超越经验表!$A:$D,4,))</f>
        <v>2</v>
      </c>
      <c r="E3751" s="5" t="str">
        <f t="shared" si="175"/>
        <v>6.11万兆</v>
      </c>
      <c r="F3751" s="5">
        <f>IF(A3751="","",VLOOKUP($A3751,超越经验表!$A:$F,6,)-VLOOKUP($A$3-1,超越经验表!$A:$F,6,))</f>
        <v>6.1143249370387048E+16</v>
      </c>
      <c r="G3751" s="5">
        <f>IF(A3751="","",VLOOKUP($A3751,超越经验表!$A:$G,7,)-VLOOKUP($A$3-1,超越经验表!$A:$G,7,))</f>
        <v>5999</v>
      </c>
      <c r="H3751" s="5">
        <f t="shared" si="176"/>
        <v>3750</v>
      </c>
    </row>
    <row r="3752" spans="1:8" x14ac:dyDescent="0.2">
      <c r="A3752" s="11">
        <f t="shared" si="177"/>
        <v>3751</v>
      </c>
      <c r="B3752" s="6" t="str">
        <f>IF(A3752="","",VLOOKUP($A3752,超越经验表!$A:$B,2,))</f>
        <v>33.2万亿</v>
      </c>
      <c r="C3752" s="6">
        <f>IF(A3752="","",VLOOKUP($A3752,超越经验表!$A:$C,3,))</f>
        <v>33200000000000</v>
      </c>
      <c r="D3752" s="6">
        <f>IF(A3752="","",VLOOKUP($A3752,超越经验表!$A:$D,4,))</f>
        <v>2</v>
      </c>
      <c r="E3752" s="6" t="str">
        <f t="shared" si="175"/>
        <v>6.12万兆</v>
      </c>
      <c r="F3752" s="6">
        <f>IF(A3752="","",VLOOKUP($A3752,超越经验表!$A:$F,6,)-VLOOKUP($A$3-1,超越经验表!$A:$F,6,))</f>
        <v>6.1176441370387048E+16</v>
      </c>
      <c r="G3752" s="6">
        <f>IF(A3752="","",VLOOKUP($A3752,超越经验表!$A:$G,7,)-VLOOKUP($A$3-1,超越经验表!$A:$G,7,))</f>
        <v>6001</v>
      </c>
      <c r="H3752" s="6">
        <f t="shared" si="176"/>
        <v>3751</v>
      </c>
    </row>
    <row r="3753" spans="1:8" x14ac:dyDescent="0.2">
      <c r="A3753" s="5">
        <f t="shared" si="177"/>
        <v>3752</v>
      </c>
      <c r="B3753" s="5" t="str">
        <f>IF(A3753="","",VLOOKUP($A3753,超越经验表!$A:$B,2,))</f>
        <v>33.21万亿</v>
      </c>
      <c r="C3753" s="5">
        <f>IF(A3753="","",VLOOKUP($A3753,超越经验表!$A:$C,3,))</f>
        <v>33208000000000</v>
      </c>
      <c r="D3753" s="5">
        <f>IF(A3753="","",VLOOKUP($A3753,超越经验表!$A:$D,4,))</f>
        <v>2</v>
      </c>
      <c r="E3753" s="5" t="str">
        <f t="shared" si="175"/>
        <v>6.12万兆</v>
      </c>
      <c r="F3753" s="5">
        <f>IF(A3753="","",VLOOKUP($A3753,超越经验表!$A:$F,6,)-VLOOKUP($A$3-1,超越经验表!$A:$F,6,))</f>
        <v>6.1209641370387048E+16</v>
      </c>
      <c r="G3753" s="5">
        <f>IF(A3753="","",VLOOKUP($A3753,超越经验表!$A:$G,7,)-VLOOKUP($A$3-1,超越经验表!$A:$G,7,))</f>
        <v>6003</v>
      </c>
      <c r="H3753" s="5">
        <f t="shared" si="176"/>
        <v>3752</v>
      </c>
    </row>
    <row r="3754" spans="1:8" x14ac:dyDescent="0.2">
      <c r="A3754" s="11">
        <f t="shared" si="177"/>
        <v>3753</v>
      </c>
      <c r="B3754" s="6" t="str">
        <f>IF(A3754="","",VLOOKUP($A3754,超越经验表!$A:$B,2,))</f>
        <v>33.22万亿</v>
      </c>
      <c r="C3754" s="6">
        <f>IF(A3754="","",VLOOKUP($A3754,超越经验表!$A:$C,3,))</f>
        <v>33216000000000</v>
      </c>
      <c r="D3754" s="6">
        <f>IF(A3754="","",VLOOKUP($A3754,超越经验表!$A:$D,4,))</f>
        <v>2</v>
      </c>
      <c r="E3754" s="6" t="str">
        <f t="shared" si="175"/>
        <v>6.12万兆</v>
      </c>
      <c r="F3754" s="6">
        <f>IF(A3754="","",VLOOKUP($A3754,超越经验表!$A:$F,6,)-VLOOKUP($A$3-1,超越经验表!$A:$F,6,))</f>
        <v>6.1242849370387048E+16</v>
      </c>
      <c r="G3754" s="6">
        <f>IF(A3754="","",VLOOKUP($A3754,超越经验表!$A:$G,7,)-VLOOKUP($A$3-1,超越经验表!$A:$G,7,))</f>
        <v>6005</v>
      </c>
      <c r="H3754" s="6">
        <f t="shared" si="176"/>
        <v>3753</v>
      </c>
    </row>
    <row r="3755" spans="1:8" x14ac:dyDescent="0.2">
      <c r="A3755" s="5">
        <f t="shared" si="177"/>
        <v>3754</v>
      </c>
      <c r="B3755" s="5" t="str">
        <f>IF(A3755="","",VLOOKUP($A3755,超越经验表!$A:$B,2,))</f>
        <v>33.22万亿</v>
      </c>
      <c r="C3755" s="5">
        <f>IF(A3755="","",VLOOKUP($A3755,超越经验表!$A:$C,3,))</f>
        <v>33224000000000</v>
      </c>
      <c r="D3755" s="5">
        <f>IF(A3755="","",VLOOKUP($A3755,超越经验表!$A:$D,4,))</f>
        <v>2</v>
      </c>
      <c r="E3755" s="5" t="str">
        <f t="shared" si="175"/>
        <v>6.13万兆</v>
      </c>
      <c r="F3755" s="5">
        <f>IF(A3755="","",VLOOKUP($A3755,超越经验表!$A:$F,6,)-VLOOKUP($A$3-1,超越经验表!$A:$F,6,))</f>
        <v>6.1276065370387048E+16</v>
      </c>
      <c r="G3755" s="5">
        <f>IF(A3755="","",VLOOKUP($A3755,超越经验表!$A:$G,7,)-VLOOKUP($A$3-1,超越经验表!$A:$G,7,))</f>
        <v>6007</v>
      </c>
      <c r="H3755" s="5">
        <f t="shared" si="176"/>
        <v>3754</v>
      </c>
    </row>
    <row r="3756" spans="1:8" x14ac:dyDescent="0.2">
      <c r="A3756" s="11">
        <f t="shared" si="177"/>
        <v>3755</v>
      </c>
      <c r="B3756" s="6" t="str">
        <f>IF(A3756="","",VLOOKUP($A3756,超越经验表!$A:$B,2,))</f>
        <v>33.23万亿</v>
      </c>
      <c r="C3756" s="6">
        <f>IF(A3756="","",VLOOKUP($A3756,超越经验表!$A:$C,3,))</f>
        <v>33232000000000</v>
      </c>
      <c r="D3756" s="6">
        <f>IF(A3756="","",VLOOKUP($A3756,超越经验表!$A:$D,4,))</f>
        <v>2</v>
      </c>
      <c r="E3756" s="6" t="str">
        <f t="shared" si="175"/>
        <v>6.13万兆</v>
      </c>
      <c r="F3756" s="6">
        <f>IF(A3756="","",VLOOKUP($A3756,超越经验表!$A:$F,6,)-VLOOKUP($A$3-1,超越经验表!$A:$F,6,))</f>
        <v>6.1309289370387048E+16</v>
      </c>
      <c r="G3756" s="6">
        <f>IF(A3756="","",VLOOKUP($A3756,超越经验表!$A:$G,7,)-VLOOKUP($A$3-1,超越经验表!$A:$G,7,))</f>
        <v>6009</v>
      </c>
      <c r="H3756" s="6">
        <f t="shared" si="176"/>
        <v>3755</v>
      </c>
    </row>
    <row r="3757" spans="1:8" x14ac:dyDescent="0.2">
      <c r="A3757" s="5">
        <f t="shared" si="177"/>
        <v>3756</v>
      </c>
      <c r="B3757" s="5" t="str">
        <f>IF(A3757="","",VLOOKUP($A3757,超越经验表!$A:$B,2,))</f>
        <v>33.24万亿</v>
      </c>
      <c r="C3757" s="5">
        <f>IF(A3757="","",VLOOKUP($A3757,超越经验表!$A:$C,3,))</f>
        <v>33240000000000</v>
      </c>
      <c r="D3757" s="5">
        <f>IF(A3757="","",VLOOKUP($A3757,超越经验表!$A:$D,4,))</f>
        <v>2</v>
      </c>
      <c r="E3757" s="5" t="str">
        <f t="shared" si="175"/>
        <v>6.13万兆</v>
      </c>
      <c r="F3757" s="5">
        <f>IF(A3757="","",VLOOKUP($A3757,超越经验表!$A:$F,6,)-VLOOKUP($A$3-1,超越经验表!$A:$F,6,))</f>
        <v>6.1342521370387048E+16</v>
      </c>
      <c r="G3757" s="5">
        <f>IF(A3757="","",VLOOKUP($A3757,超越经验表!$A:$G,7,)-VLOOKUP($A$3-1,超越经验表!$A:$G,7,))</f>
        <v>6011</v>
      </c>
      <c r="H3757" s="5">
        <f t="shared" si="176"/>
        <v>3756</v>
      </c>
    </row>
    <row r="3758" spans="1:8" x14ac:dyDescent="0.2">
      <c r="A3758" s="11">
        <f t="shared" si="177"/>
        <v>3757</v>
      </c>
      <c r="B3758" s="6" t="str">
        <f>IF(A3758="","",VLOOKUP($A3758,超越经验表!$A:$B,2,))</f>
        <v>33.25万亿</v>
      </c>
      <c r="C3758" s="6">
        <f>IF(A3758="","",VLOOKUP($A3758,超越经验表!$A:$C,3,))</f>
        <v>33248000000000</v>
      </c>
      <c r="D3758" s="6">
        <f>IF(A3758="","",VLOOKUP($A3758,超越经验表!$A:$D,4,))</f>
        <v>2</v>
      </c>
      <c r="E3758" s="6" t="str">
        <f t="shared" si="175"/>
        <v>6.14万兆</v>
      </c>
      <c r="F3758" s="6">
        <f>IF(A3758="","",VLOOKUP($A3758,超越经验表!$A:$F,6,)-VLOOKUP($A$3-1,超越经验表!$A:$F,6,))</f>
        <v>6.1375761370387048E+16</v>
      </c>
      <c r="G3758" s="6">
        <f>IF(A3758="","",VLOOKUP($A3758,超越经验表!$A:$G,7,)-VLOOKUP($A$3-1,超越经验表!$A:$G,7,))</f>
        <v>6013</v>
      </c>
      <c r="H3758" s="6">
        <f t="shared" si="176"/>
        <v>3757</v>
      </c>
    </row>
    <row r="3759" spans="1:8" x14ac:dyDescent="0.2">
      <c r="A3759" s="5">
        <f t="shared" si="177"/>
        <v>3758</v>
      </c>
      <c r="B3759" s="5" t="str">
        <f>IF(A3759="","",VLOOKUP($A3759,超越经验表!$A:$B,2,))</f>
        <v>33.26万亿</v>
      </c>
      <c r="C3759" s="5">
        <f>IF(A3759="","",VLOOKUP($A3759,超越经验表!$A:$C,3,))</f>
        <v>33256000000000</v>
      </c>
      <c r="D3759" s="5">
        <f>IF(A3759="","",VLOOKUP($A3759,超越经验表!$A:$D,4,))</f>
        <v>2</v>
      </c>
      <c r="E3759" s="5" t="str">
        <f t="shared" si="175"/>
        <v>6.14万兆</v>
      </c>
      <c r="F3759" s="5">
        <f>IF(A3759="","",VLOOKUP($A3759,超越经验表!$A:$F,6,)-VLOOKUP($A$3-1,超越经验表!$A:$F,6,))</f>
        <v>6.1409009370387048E+16</v>
      </c>
      <c r="G3759" s="5">
        <f>IF(A3759="","",VLOOKUP($A3759,超越经验表!$A:$G,7,)-VLOOKUP($A$3-1,超越经验表!$A:$G,7,))</f>
        <v>6015</v>
      </c>
      <c r="H3759" s="5">
        <f t="shared" si="176"/>
        <v>3758</v>
      </c>
    </row>
    <row r="3760" spans="1:8" x14ac:dyDescent="0.2">
      <c r="A3760" s="11">
        <f t="shared" si="177"/>
        <v>3759</v>
      </c>
      <c r="B3760" s="6" t="str">
        <f>IF(A3760="","",VLOOKUP($A3760,超越经验表!$A:$B,2,))</f>
        <v>33.26万亿</v>
      </c>
      <c r="C3760" s="6">
        <f>IF(A3760="","",VLOOKUP($A3760,超越经验表!$A:$C,3,))</f>
        <v>33264000000000</v>
      </c>
      <c r="D3760" s="6">
        <f>IF(A3760="","",VLOOKUP($A3760,超越经验表!$A:$D,4,))</f>
        <v>2</v>
      </c>
      <c r="E3760" s="6" t="str">
        <f t="shared" si="175"/>
        <v>6.14万兆</v>
      </c>
      <c r="F3760" s="6">
        <f>IF(A3760="","",VLOOKUP($A3760,超越经验表!$A:$F,6,)-VLOOKUP($A$3-1,超越经验表!$A:$F,6,))</f>
        <v>6.1442265370387048E+16</v>
      </c>
      <c r="G3760" s="6">
        <f>IF(A3760="","",VLOOKUP($A3760,超越经验表!$A:$G,7,)-VLOOKUP($A$3-1,超越经验表!$A:$G,7,))</f>
        <v>6017</v>
      </c>
      <c r="H3760" s="6">
        <f t="shared" si="176"/>
        <v>3759</v>
      </c>
    </row>
    <row r="3761" spans="1:8" x14ac:dyDescent="0.2">
      <c r="A3761" s="5">
        <f t="shared" si="177"/>
        <v>3760</v>
      </c>
      <c r="B3761" s="5" t="str">
        <f>IF(A3761="","",VLOOKUP($A3761,超越经验表!$A:$B,2,))</f>
        <v>33.27万亿</v>
      </c>
      <c r="C3761" s="5">
        <f>IF(A3761="","",VLOOKUP($A3761,超越经验表!$A:$C,3,))</f>
        <v>33272000000000</v>
      </c>
      <c r="D3761" s="5">
        <f>IF(A3761="","",VLOOKUP($A3761,超越经验表!$A:$D,4,))</f>
        <v>2</v>
      </c>
      <c r="E3761" s="5" t="str">
        <f t="shared" si="175"/>
        <v>6.15万兆</v>
      </c>
      <c r="F3761" s="5">
        <f>IF(A3761="","",VLOOKUP($A3761,超越经验表!$A:$F,6,)-VLOOKUP($A$3-1,超越经验表!$A:$F,6,))</f>
        <v>6.1475529370387048E+16</v>
      </c>
      <c r="G3761" s="5">
        <f>IF(A3761="","",VLOOKUP($A3761,超越经验表!$A:$G,7,)-VLOOKUP($A$3-1,超越经验表!$A:$G,7,))</f>
        <v>6019</v>
      </c>
      <c r="H3761" s="5">
        <f t="shared" si="176"/>
        <v>3760</v>
      </c>
    </row>
    <row r="3762" spans="1:8" x14ac:dyDescent="0.2">
      <c r="A3762" s="11">
        <f t="shared" si="177"/>
        <v>3761</v>
      </c>
      <c r="B3762" s="6" t="str">
        <f>IF(A3762="","",VLOOKUP($A3762,超越经验表!$A:$B,2,))</f>
        <v>33.28万亿</v>
      </c>
      <c r="C3762" s="6">
        <f>IF(A3762="","",VLOOKUP($A3762,超越经验表!$A:$C,3,))</f>
        <v>33280000000000</v>
      </c>
      <c r="D3762" s="6">
        <f>IF(A3762="","",VLOOKUP($A3762,超越经验表!$A:$D,4,))</f>
        <v>2</v>
      </c>
      <c r="E3762" s="6" t="str">
        <f t="shared" si="175"/>
        <v>6.15万兆</v>
      </c>
      <c r="F3762" s="6">
        <f>IF(A3762="","",VLOOKUP($A3762,超越经验表!$A:$F,6,)-VLOOKUP($A$3-1,超越经验表!$A:$F,6,))</f>
        <v>6.1508801370387048E+16</v>
      </c>
      <c r="G3762" s="6">
        <f>IF(A3762="","",VLOOKUP($A3762,超越经验表!$A:$G,7,)-VLOOKUP($A$3-1,超越经验表!$A:$G,7,))</f>
        <v>6021</v>
      </c>
      <c r="H3762" s="6">
        <f t="shared" si="176"/>
        <v>3761</v>
      </c>
    </row>
    <row r="3763" spans="1:8" x14ac:dyDescent="0.2">
      <c r="A3763" s="5">
        <f t="shared" si="177"/>
        <v>3762</v>
      </c>
      <c r="B3763" s="5" t="str">
        <f>IF(A3763="","",VLOOKUP($A3763,超越经验表!$A:$B,2,))</f>
        <v>33.29万亿</v>
      </c>
      <c r="C3763" s="5">
        <f>IF(A3763="","",VLOOKUP($A3763,超越经验表!$A:$C,3,))</f>
        <v>33288000000000</v>
      </c>
      <c r="D3763" s="5">
        <f>IF(A3763="","",VLOOKUP($A3763,超越经验表!$A:$D,4,))</f>
        <v>2</v>
      </c>
      <c r="E3763" s="5" t="str">
        <f t="shared" si="175"/>
        <v>6.15万兆</v>
      </c>
      <c r="F3763" s="5">
        <f>IF(A3763="","",VLOOKUP($A3763,超越经验表!$A:$F,6,)-VLOOKUP($A$3-1,超越经验表!$A:$F,6,))</f>
        <v>6.1542081370387048E+16</v>
      </c>
      <c r="G3763" s="5">
        <f>IF(A3763="","",VLOOKUP($A3763,超越经验表!$A:$G,7,)-VLOOKUP($A$3-1,超越经验表!$A:$G,7,))</f>
        <v>6023</v>
      </c>
      <c r="H3763" s="5">
        <f t="shared" si="176"/>
        <v>3762</v>
      </c>
    </row>
    <row r="3764" spans="1:8" x14ac:dyDescent="0.2">
      <c r="A3764" s="11">
        <f t="shared" si="177"/>
        <v>3763</v>
      </c>
      <c r="B3764" s="6" t="str">
        <f>IF(A3764="","",VLOOKUP($A3764,超越经验表!$A:$B,2,))</f>
        <v>33.3万亿</v>
      </c>
      <c r="C3764" s="6">
        <f>IF(A3764="","",VLOOKUP($A3764,超越经验表!$A:$C,3,))</f>
        <v>33296000000000</v>
      </c>
      <c r="D3764" s="6">
        <f>IF(A3764="","",VLOOKUP($A3764,超越经验表!$A:$D,4,))</f>
        <v>2</v>
      </c>
      <c r="E3764" s="6" t="str">
        <f t="shared" si="175"/>
        <v>6.16万兆</v>
      </c>
      <c r="F3764" s="6">
        <f>IF(A3764="","",VLOOKUP($A3764,超越经验表!$A:$F,6,)-VLOOKUP($A$3-1,超越经验表!$A:$F,6,))</f>
        <v>6.1575369370387048E+16</v>
      </c>
      <c r="G3764" s="6">
        <f>IF(A3764="","",VLOOKUP($A3764,超越经验表!$A:$G,7,)-VLOOKUP($A$3-1,超越经验表!$A:$G,7,))</f>
        <v>6025</v>
      </c>
      <c r="H3764" s="6">
        <f t="shared" si="176"/>
        <v>3763</v>
      </c>
    </row>
    <row r="3765" spans="1:8" x14ac:dyDescent="0.2">
      <c r="A3765" s="5">
        <f t="shared" si="177"/>
        <v>3764</v>
      </c>
      <c r="B3765" s="5" t="str">
        <f>IF(A3765="","",VLOOKUP($A3765,超越经验表!$A:$B,2,))</f>
        <v>33.3万亿</v>
      </c>
      <c r="C3765" s="5">
        <f>IF(A3765="","",VLOOKUP($A3765,超越经验表!$A:$C,3,))</f>
        <v>33304000000000</v>
      </c>
      <c r="D3765" s="5">
        <f>IF(A3765="","",VLOOKUP($A3765,超越经验表!$A:$D,4,))</f>
        <v>2</v>
      </c>
      <c r="E3765" s="5" t="str">
        <f t="shared" si="175"/>
        <v>6.16万兆</v>
      </c>
      <c r="F3765" s="5">
        <f>IF(A3765="","",VLOOKUP($A3765,超越经验表!$A:$F,6,)-VLOOKUP($A$3-1,超越经验表!$A:$F,6,))</f>
        <v>6.1608665370387048E+16</v>
      </c>
      <c r="G3765" s="5">
        <f>IF(A3765="","",VLOOKUP($A3765,超越经验表!$A:$G,7,)-VLOOKUP($A$3-1,超越经验表!$A:$G,7,))</f>
        <v>6027</v>
      </c>
      <c r="H3765" s="5">
        <f t="shared" si="176"/>
        <v>3764</v>
      </c>
    </row>
    <row r="3766" spans="1:8" x14ac:dyDescent="0.2">
      <c r="A3766" s="11">
        <f t="shared" si="177"/>
        <v>3765</v>
      </c>
      <c r="B3766" s="6" t="str">
        <f>IF(A3766="","",VLOOKUP($A3766,超越经验表!$A:$B,2,))</f>
        <v>33.31万亿</v>
      </c>
      <c r="C3766" s="6">
        <f>IF(A3766="","",VLOOKUP($A3766,超越经验表!$A:$C,3,))</f>
        <v>33312000000000</v>
      </c>
      <c r="D3766" s="6">
        <f>IF(A3766="","",VLOOKUP($A3766,超越经验表!$A:$D,4,))</f>
        <v>2</v>
      </c>
      <c r="E3766" s="6" t="str">
        <f t="shared" si="175"/>
        <v>6.16万兆</v>
      </c>
      <c r="F3766" s="6">
        <f>IF(A3766="","",VLOOKUP($A3766,超越经验表!$A:$F,6,)-VLOOKUP($A$3-1,超越经验表!$A:$F,6,))</f>
        <v>6.1641969370387048E+16</v>
      </c>
      <c r="G3766" s="6">
        <f>IF(A3766="","",VLOOKUP($A3766,超越经验表!$A:$G,7,)-VLOOKUP($A$3-1,超越经验表!$A:$G,7,))</f>
        <v>6029</v>
      </c>
      <c r="H3766" s="6">
        <f t="shared" si="176"/>
        <v>3765</v>
      </c>
    </row>
    <row r="3767" spans="1:8" x14ac:dyDescent="0.2">
      <c r="A3767" s="5">
        <f t="shared" si="177"/>
        <v>3766</v>
      </c>
      <c r="B3767" s="5" t="str">
        <f>IF(A3767="","",VLOOKUP($A3767,超越经验表!$A:$B,2,))</f>
        <v>33.32万亿</v>
      </c>
      <c r="C3767" s="5">
        <f>IF(A3767="","",VLOOKUP($A3767,超越经验表!$A:$C,3,))</f>
        <v>33320000000000</v>
      </c>
      <c r="D3767" s="5">
        <f>IF(A3767="","",VLOOKUP($A3767,超越经验表!$A:$D,4,))</f>
        <v>2</v>
      </c>
      <c r="E3767" s="5" t="str">
        <f t="shared" si="175"/>
        <v>6.17万兆</v>
      </c>
      <c r="F3767" s="5">
        <f>IF(A3767="","",VLOOKUP($A3767,超越经验表!$A:$F,6,)-VLOOKUP($A$3-1,超越经验表!$A:$F,6,))</f>
        <v>6.1675281370387048E+16</v>
      </c>
      <c r="G3767" s="5">
        <f>IF(A3767="","",VLOOKUP($A3767,超越经验表!$A:$G,7,)-VLOOKUP($A$3-1,超越经验表!$A:$G,7,))</f>
        <v>6031</v>
      </c>
      <c r="H3767" s="5">
        <f t="shared" si="176"/>
        <v>3766</v>
      </c>
    </row>
    <row r="3768" spans="1:8" x14ac:dyDescent="0.2">
      <c r="A3768" s="11">
        <f t="shared" si="177"/>
        <v>3767</v>
      </c>
      <c r="B3768" s="6" t="str">
        <f>IF(A3768="","",VLOOKUP($A3768,超越经验表!$A:$B,2,))</f>
        <v>33.33万亿</v>
      </c>
      <c r="C3768" s="6">
        <f>IF(A3768="","",VLOOKUP($A3768,超越经验表!$A:$C,3,))</f>
        <v>33328000000000</v>
      </c>
      <c r="D3768" s="6">
        <f>IF(A3768="","",VLOOKUP($A3768,超越经验表!$A:$D,4,))</f>
        <v>2</v>
      </c>
      <c r="E3768" s="6" t="str">
        <f t="shared" si="175"/>
        <v>6.17万兆</v>
      </c>
      <c r="F3768" s="6">
        <f>IF(A3768="","",VLOOKUP($A3768,超越经验表!$A:$F,6,)-VLOOKUP($A$3-1,超越经验表!$A:$F,6,))</f>
        <v>6.1708601370387048E+16</v>
      </c>
      <c r="G3768" s="6">
        <f>IF(A3768="","",VLOOKUP($A3768,超越经验表!$A:$G,7,)-VLOOKUP($A$3-1,超越经验表!$A:$G,7,))</f>
        <v>6033</v>
      </c>
      <c r="H3768" s="6">
        <f t="shared" si="176"/>
        <v>3767</v>
      </c>
    </row>
    <row r="3769" spans="1:8" x14ac:dyDescent="0.2">
      <c r="A3769" s="5">
        <f t="shared" si="177"/>
        <v>3768</v>
      </c>
      <c r="B3769" s="5" t="str">
        <f>IF(A3769="","",VLOOKUP($A3769,超越经验表!$A:$B,2,))</f>
        <v>33.34万亿</v>
      </c>
      <c r="C3769" s="5">
        <f>IF(A3769="","",VLOOKUP($A3769,超越经验表!$A:$C,3,))</f>
        <v>33336000000000</v>
      </c>
      <c r="D3769" s="5">
        <f>IF(A3769="","",VLOOKUP($A3769,超越经验表!$A:$D,4,))</f>
        <v>2</v>
      </c>
      <c r="E3769" s="5" t="str">
        <f t="shared" si="175"/>
        <v>6.17万兆</v>
      </c>
      <c r="F3769" s="5">
        <f>IF(A3769="","",VLOOKUP($A3769,超越经验表!$A:$F,6,)-VLOOKUP($A$3-1,超越经验表!$A:$F,6,))</f>
        <v>6.1741929370387048E+16</v>
      </c>
      <c r="G3769" s="5">
        <f>IF(A3769="","",VLOOKUP($A3769,超越经验表!$A:$G,7,)-VLOOKUP($A$3-1,超越经验表!$A:$G,7,))</f>
        <v>6035</v>
      </c>
      <c r="H3769" s="5">
        <f t="shared" si="176"/>
        <v>3768</v>
      </c>
    </row>
    <row r="3770" spans="1:8" x14ac:dyDescent="0.2">
      <c r="A3770" s="11">
        <f t="shared" si="177"/>
        <v>3769</v>
      </c>
      <c r="B3770" s="6" t="str">
        <f>IF(A3770="","",VLOOKUP($A3770,超越经验表!$A:$B,2,))</f>
        <v>33.34万亿</v>
      </c>
      <c r="C3770" s="6">
        <f>IF(A3770="","",VLOOKUP($A3770,超越经验表!$A:$C,3,))</f>
        <v>33344000000000</v>
      </c>
      <c r="D3770" s="6">
        <f>IF(A3770="","",VLOOKUP($A3770,超越经验表!$A:$D,4,))</f>
        <v>2</v>
      </c>
      <c r="E3770" s="6" t="str">
        <f t="shared" si="175"/>
        <v>6.18万兆</v>
      </c>
      <c r="F3770" s="6">
        <f>IF(A3770="","",VLOOKUP($A3770,超越经验表!$A:$F,6,)-VLOOKUP($A$3-1,超越经验表!$A:$F,6,))</f>
        <v>6.1775265370387048E+16</v>
      </c>
      <c r="G3770" s="6">
        <f>IF(A3770="","",VLOOKUP($A3770,超越经验表!$A:$G,7,)-VLOOKUP($A$3-1,超越经验表!$A:$G,7,))</f>
        <v>6037</v>
      </c>
      <c r="H3770" s="6">
        <f t="shared" si="176"/>
        <v>3769</v>
      </c>
    </row>
    <row r="3771" spans="1:8" x14ac:dyDescent="0.2">
      <c r="A3771" s="5">
        <f t="shared" si="177"/>
        <v>3770</v>
      </c>
      <c r="B3771" s="5" t="str">
        <f>IF(A3771="","",VLOOKUP($A3771,超越经验表!$A:$B,2,))</f>
        <v>33.35万亿</v>
      </c>
      <c r="C3771" s="5">
        <f>IF(A3771="","",VLOOKUP($A3771,超越经验表!$A:$C,3,))</f>
        <v>33352000000000</v>
      </c>
      <c r="D3771" s="5">
        <f>IF(A3771="","",VLOOKUP($A3771,超越经验表!$A:$D,4,))</f>
        <v>2</v>
      </c>
      <c r="E3771" s="5" t="str">
        <f t="shared" si="175"/>
        <v>6.18万兆</v>
      </c>
      <c r="F3771" s="5">
        <f>IF(A3771="","",VLOOKUP($A3771,超越经验表!$A:$F,6,)-VLOOKUP($A$3-1,超越经验表!$A:$F,6,))</f>
        <v>6.1808609370387048E+16</v>
      </c>
      <c r="G3771" s="5">
        <f>IF(A3771="","",VLOOKUP($A3771,超越经验表!$A:$G,7,)-VLOOKUP($A$3-1,超越经验表!$A:$G,7,))</f>
        <v>6039</v>
      </c>
      <c r="H3771" s="5">
        <f t="shared" si="176"/>
        <v>3770</v>
      </c>
    </row>
    <row r="3772" spans="1:8" x14ac:dyDescent="0.2">
      <c r="A3772" s="11">
        <f t="shared" si="177"/>
        <v>3771</v>
      </c>
      <c r="B3772" s="6" t="str">
        <f>IF(A3772="","",VLOOKUP($A3772,超越经验表!$A:$B,2,))</f>
        <v>33.36万亿</v>
      </c>
      <c r="C3772" s="6">
        <f>IF(A3772="","",VLOOKUP($A3772,超越经验表!$A:$C,3,))</f>
        <v>33360000000000</v>
      </c>
      <c r="D3772" s="6">
        <f>IF(A3772="","",VLOOKUP($A3772,超越经验表!$A:$D,4,))</f>
        <v>2</v>
      </c>
      <c r="E3772" s="6" t="str">
        <f t="shared" si="175"/>
        <v>6.18万兆</v>
      </c>
      <c r="F3772" s="6">
        <f>IF(A3772="","",VLOOKUP($A3772,超越经验表!$A:$F,6,)-VLOOKUP($A$3-1,超越经验表!$A:$F,6,))</f>
        <v>6.1841961370387048E+16</v>
      </c>
      <c r="G3772" s="6">
        <f>IF(A3772="","",VLOOKUP($A3772,超越经验表!$A:$G,7,)-VLOOKUP($A$3-1,超越经验表!$A:$G,7,))</f>
        <v>6041</v>
      </c>
      <c r="H3772" s="6">
        <f t="shared" si="176"/>
        <v>3771</v>
      </c>
    </row>
    <row r="3773" spans="1:8" x14ac:dyDescent="0.2">
      <c r="A3773" s="5">
        <f t="shared" si="177"/>
        <v>3772</v>
      </c>
      <c r="B3773" s="5" t="str">
        <f>IF(A3773="","",VLOOKUP($A3773,超越经验表!$A:$B,2,))</f>
        <v>33.37万亿</v>
      </c>
      <c r="C3773" s="5">
        <f>IF(A3773="","",VLOOKUP($A3773,超越经验表!$A:$C,3,))</f>
        <v>33368000000000</v>
      </c>
      <c r="D3773" s="5">
        <f>IF(A3773="","",VLOOKUP($A3773,超越经验表!$A:$D,4,))</f>
        <v>2</v>
      </c>
      <c r="E3773" s="5" t="str">
        <f t="shared" si="175"/>
        <v>6.19万兆</v>
      </c>
      <c r="F3773" s="5">
        <f>IF(A3773="","",VLOOKUP($A3773,超越经验表!$A:$F,6,)-VLOOKUP($A$3-1,超越经验表!$A:$F,6,))</f>
        <v>6.1875321370387048E+16</v>
      </c>
      <c r="G3773" s="5">
        <f>IF(A3773="","",VLOOKUP($A3773,超越经验表!$A:$G,7,)-VLOOKUP($A$3-1,超越经验表!$A:$G,7,))</f>
        <v>6043</v>
      </c>
      <c r="H3773" s="5">
        <f t="shared" si="176"/>
        <v>3772</v>
      </c>
    </row>
    <row r="3774" spans="1:8" x14ac:dyDescent="0.2">
      <c r="A3774" s="11">
        <f t="shared" si="177"/>
        <v>3773</v>
      </c>
      <c r="B3774" s="6" t="str">
        <f>IF(A3774="","",VLOOKUP($A3774,超越经验表!$A:$B,2,))</f>
        <v>33.38万亿</v>
      </c>
      <c r="C3774" s="6">
        <f>IF(A3774="","",VLOOKUP($A3774,超越经验表!$A:$C,3,))</f>
        <v>33376000000000</v>
      </c>
      <c r="D3774" s="6">
        <f>IF(A3774="","",VLOOKUP($A3774,超越经验表!$A:$D,4,))</f>
        <v>2</v>
      </c>
      <c r="E3774" s="6" t="str">
        <f t="shared" si="175"/>
        <v>6.19万兆</v>
      </c>
      <c r="F3774" s="6">
        <f>IF(A3774="","",VLOOKUP($A3774,超越经验表!$A:$F,6,)-VLOOKUP($A$3-1,超越经验表!$A:$F,6,))</f>
        <v>6.1908689370387048E+16</v>
      </c>
      <c r="G3774" s="6">
        <f>IF(A3774="","",VLOOKUP($A3774,超越经验表!$A:$G,7,)-VLOOKUP($A$3-1,超越经验表!$A:$G,7,))</f>
        <v>6045</v>
      </c>
      <c r="H3774" s="6">
        <f t="shared" si="176"/>
        <v>3773</v>
      </c>
    </row>
    <row r="3775" spans="1:8" x14ac:dyDescent="0.2">
      <c r="A3775" s="5">
        <f t="shared" si="177"/>
        <v>3774</v>
      </c>
      <c r="B3775" s="5" t="str">
        <f>IF(A3775="","",VLOOKUP($A3775,超越经验表!$A:$B,2,))</f>
        <v>33.38万亿</v>
      </c>
      <c r="C3775" s="5">
        <f>IF(A3775="","",VLOOKUP($A3775,超越经验表!$A:$C,3,))</f>
        <v>33384000000000</v>
      </c>
      <c r="D3775" s="5">
        <f>IF(A3775="","",VLOOKUP($A3775,超越经验表!$A:$D,4,))</f>
        <v>2</v>
      </c>
      <c r="E3775" s="5" t="str">
        <f t="shared" si="175"/>
        <v>6.19万兆</v>
      </c>
      <c r="F3775" s="5">
        <f>IF(A3775="","",VLOOKUP($A3775,超越经验表!$A:$F,6,)-VLOOKUP($A$3-1,超越经验表!$A:$F,6,))</f>
        <v>6.1942065370387048E+16</v>
      </c>
      <c r="G3775" s="5">
        <f>IF(A3775="","",VLOOKUP($A3775,超越经验表!$A:$G,7,)-VLOOKUP($A$3-1,超越经验表!$A:$G,7,))</f>
        <v>6047</v>
      </c>
      <c r="H3775" s="5">
        <f t="shared" si="176"/>
        <v>3774</v>
      </c>
    </row>
    <row r="3776" spans="1:8" x14ac:dyDescent="0.2">
      <c r="A3776" s="11">
        <f t="shared" si="177"/>
        <v>3775</v>
      </c>
      <c r="B3776" s="6" t="str">
        <f>IF(A3776="","",VLOOKUP($A3776,超越经验表!$A:$B,2,))</f>
        <v>33.39万亿</v>
      </c>
      <c r="C3776" s="6">
        <f>IF(A3776="","",VLOOKUP($A3776,超越经验表!$A:$C,3,))</f>
        <v>33392000000000</v>
      </c>
      <c r="D3776" s="6">
        <f>IF(A3776="","",VLOOKUP($A3776,超越经验表!$A:$D,4,))</f>
        <v>2</v>
      </c>
      <c r="E3776" s="6" t="str">
        <f t="shared" si="175"/>
        <v>6.2万兆</v>
      </c>
      <c r="F3776" s="6">
        <f>IF(A3776="","",VLOOKUP($A3776,超越经验表!$A:$F,6,)-VLOOKUP($A$3-1,超越经验表!$A:$F,6,))</f>
        <v>6.1975449370387048E+16</v>
      </c>
      <c r="G3776" s="6">
        <f>IF(A3776="","",VLOOKUP($A3776,超越经验表!$A:$G,7,)-VLOOKUP($A$3-1,超越经验表!$A:$G,7,))</f>
        <v>6049</v>
      </c>
      <c r="H3776" s="6">
        <f t="shared" si="176"/>
        <v>3775</v>
      </c>
    </row>
    <row r="3777" spans="1:8" x14ac:dyDescent="0.2">
      <c r="A3777" s="5">
        <f t="shared" si="177"/>
        <v>3776</v>
      </c>
      <c r="B3777" s="5" t="str">
        <f>IF(A3777="","",VLOOKUP($A3777,超越经验表!$A:$B,2,))</f>
        <v>33.4万亿</v>
      </c>
      <c r="C3777" s="5">
        <f>IF(A3777="","",VLOOKUP($A3777,超越经验表!$A:$C,3,))</f>
        <v>33400000000000</v>
      </c>
      <c r="D3777" s="5">
        <f>IF(A3777="","",VLOOKUP($A3777,超越经验表!$A:$D,4,))</f>
        <v>2</v>
      </c>
      <c r="E3777" s="5" t="str">
        <f t="shared" si="175"/>
        <v>6.2万兆</v>
      </c>
      <c r="F3777" s="5">
        <f>IF(A3777="","",VLOOKUP($A3777,超越经验表!$A:$F,6,)-VLOOKUP($A$3-1,超越经验表!$A:$F,6,))</f>
        <v>6.2008841370387048E+16</v>
      </c>
      <c r="G3777" s="5">
        <f>IF(A3777="","",VLOOKUP($A3777,超越经验表!$A:$G,7,)-VLOOKUP($A$3-1,超越经验表!$A:$G,7,))</f>
        <v>6051</v>
      </c>
      <c r="H3777" s="5">
        <f t="shared" si="176"/>
        <v>3776</v>
      </c>
    </row>
    <row r="3778" spans="1:8" x14ac:dyDescent="0.2">
      <c r="A3778" s="11">
        <f t="shared" si="177"/>
        <v>3777</v>
      </c>
      <c r="B3778" s="6" t="str">
        <f>IF(A3778="","",VLOOKUP($A3778,超越经验表!$A:$B,2,))</f>
        <v>33.41万亿</v>
      </c>
      <c r="C3778" s="6">
        <f>IF(A3778="","",VLOOKUP($A3778,超越经验表!$A:$C,3,))</f>
        <v>33408000000000</v>
      </c>
      <c r="D3778" s="6">
        <f>IF(A3778="","",VLOOKUP($A3778,超越经验表!$A:$D,4,))</f>
        <v>2</v>
      </c>
      <c r="E3778" s="6" t="str">
        <f t="shared" si="175"/>
        <v>6.2万兆</v>
      </c>
      <c r="F3778" s="6">
        <f>IF(A3778="","",VLOOKUP($A3778,超越经验表!$A:$F,6,)-VLOOKUP($A$3-1,超越经验表!$A:$F,6,))</f>
        <v>6.2042241370387048E+16</v>
      </c>
      <c r="G3778" s="6">
        <f>IF(A3778="","",VLOOKUP($A3778,超越经验表!$A:$G,7,)-VLOOKUP($A$3-1,超越经验表!$A:$G,7,))</f>
        <v>6053</v>
      </c>
      <c r="H3778" s="6">
        <f t="shared" si="176"/>
        <v>3777</v>
      </c>
    </row>
    <row r="3779" spans="1:8" x14ac:dyDescent="0.2">
      <c r="A3779" s="5">
        <f t="shared" si="177"/>
        <v>3778</v>
      </c>
      <c r="B3779" s="5" t="str">
        <f>IF(A3779="","",VLOOKUP($A3779,超越经验表!$A:$B,2,))</f>
        <v>33.42万亿</v>
      </c>
      <c r="C3779" s="5">
        <f>IF(A3779="","",VLOOKUP($A3779,超越经验表!$A:$C,3,))</f>
        <v>33416000000000</v>
      </c>
      <c r="D3779" s="5">
        <f>IF(A3779="","",VLOOKUP($A3779,超越经验表!$A:$D,4,))</f>
        <v>2</v>
      </c>
      <c r="E3779" s="5" t="str">
        <f t="shared" si="175"/>
        <v>6.21万兆</v>
      </c>
      <c r="F3779" s="5">
        <f>IF(A3779="","",VLOOKUP($A3779,超越经验表!$A:$F,6,)-VLOOKUP($A$3-1,超越经验表!$A:$F,6,))</f>
        <v>6.2075649370387048E+16</v>
      </c>
      <c r="G3779" s="5">
        <f>IF(A3779="","",VLOOKUP($A3779,超越经验表!$A:$G,7,)-VLOOKUP($A$3-1,超越经验表!$A:$G,7,))</f>
        <v>6055</v>
      </c>
      <c r="H3779" s="5">
        <f t="shared" si="176"/>
        <v>3778</v>
      </c>
    </row>
    <row r="3780" spans="1:8" x14ac:dyDescent="0.2">
      <c r="A3780" s="11">
        <f t="shared" si="177"/>
        <v>3779</v>
      </c>
      <c r="B3780" s="6" t="str">
        <f>IF(A3780="","",VLOOKUP($A3780,超越经验表!$A:$B,2,))</f>
        <v>33.42万亿</v>
      </c>
      <c r="C3780" s="6">
        <f>IF(A3780="","",VLOOKUP($A3780,超越经验表!$A:$C,3,))</f>
        <v>33424000000000</v>
      </c>
      <c r="D3780" s="6">
        <f>IF(A3780="","",VLOOKUP($A3780,超越经验表!$A:$D,4,))</f>
        <v>2</v>
      </c>
      <c r="E3780" s="6" t="str">
        <f t="shared" si="175"/>
        <v>6.21万兆</v>
      </c>
      <c r="F3780" s="6">
        <f>IF(A3780="","",VLOOKUP($A3780,超越经验表!$A:$F,6,)-VLOOKUP($A$3-1,超越经验表!$A:$F,6,))</f>
        <v>6.2109065370387048E+16</v>
      </c>
      <c r="G3780" s="6">
        <f>IF(A3780="","",VLOOKUP($A3780,超越经验表!$A:$G,7,)-VLOOKUP($A$3-1,超越经验表!$A:$G,7,))</f>
        <v>6057</v>
      </c>
      <c r="H3780" s="6">
        <f t="shared" si="176"/>
        <v>3779</v>
      </c>
    </row>
    <row r="3781" spans="1:8" x14ac:dyDescent="0.2">
      <c r="A3781" s="5">
        <f t="shared" si="177"/>
        <v>3780</v>
      </c>
      <c r="B3781" s="5" t="str">
        <f>IF(A3781="","",VLOOKUP($A3781,超越经验表!$A:$B,2,))</f>
        <v>33.43万亿</v>
      </c>
      <c r="C3781" s="5">
        <f>IF(A3781="","",VLOOKUP($A3781,超越经验表!$A:$C,3,))</f>
        <v>33432000000000</v>
      </c>
      <c r="D3781" s="5">
        <f>IF(A3781="","",VLOOKUP($A3781,超越经验表!$A:$D,4,))</f>
        <v>2</v>
      </c>
      <c r="E3781" s="5" t="str">
        <f t="shared" ref="E3781:E3844" si="178">IF(A3781="","",IF(F3781&gt;9999999999999990,ROUND(F3781/10000000000000000,2)&amp;"万兆",IF(F3781&gt;999999999999,ROUND(F3781/1000000000000,2)&amp;"万亿",IF(F3781&gt;99999999,ROUND(F3781/100000000,2)&amp;"亿",ROUND(F3781/10000,2)&amp;"万"))))</f>
        <v>6.21万兆</v>
      </c>
      <c r="F3781" s="5">
        <f>IF(A3781="","",VLOOKUP($A3781,超越经验表!$A:$F,6,)-VLOOKUP($A$3-1,超越经验表!$A:$F,6,))</f>
        <v>6.2142489370387048E+16</v>
      </c>
      <c r="G3781" s="5">
        <f>IF(A3781="","",VLOOKUP($A3781,超越经验表!$A:$G,7,)-VLOOKUP($A$3-1,超越经验表!$A:$G,7,))</f>
        <v>6059</v>
      </c>
      <c r="H3781" s="5">
        <f t="shared" ref="H3781:H3844" si="179">A3781</f>
        <v>3780</v>
      </c>
    </row>
    <row r="3782" spans="1:8" x14ac:dyDescent="0.2">
      <c r="A3782" s="11">
        <f t="shared" si="177"/>
        <v>3781</v>
      </c>
      <c r="B3782" s="6" t="str">
        <f>IF(A3782="","",VLOOKUP($A3782,超越经验表!$A:$B,2,))</f>
        <v>33.44万亿</v>
      </c>
      <c r="C3782" s="6">
        <f>IF(A3782="","",VLOOKUP($A3782,超越经验表!$A:$C,3,))</f>
        <v>33440000000000</v>
      </c>
      <c r="D3782" s="6">
        <f>IF(A3782="","",VLOOKUP($A3782,超越经验表!$A:$D,4,))</f>
        <v>2</v>
      </c>
      <c r="E3782" s="6" t="str">
        <f t="shared" si="178"/>
        <v>6.22万兆</v>
      </c>
      <c r="F3782" s="6">
        <f>IF(A3782="","",VLOOKUP($A3782,超越经验表!$A:$F,6,)-VLOOKUP($A$3-1,超越经验表!$A:$F,6,))</f>
        <v>6.2175921370387048E+16</v>
      </c>
      <c r="G3782" s="6">
        <f>IF(A3782="","",VLOOKUP($A3782,超越经验表!$A:$G,7,)-VLOOKUP($A$3-1,超越经验表!$A:$G,7,))</f>
        <v>6061</v>
      </c>
      <c r="H3782" s="6">
        <f t="shared" si="179"/>
        <v>3781</v>
      </c>
    </row>
    <row r="3783" spans="1:8" x14ac:dyDescent="0.2">
      <c r="A3783" s="5">
        <f t="shared" ref="A3783:A3846" si="180">IF(A3782="","",IF(A3782+1&lt;=4000,A3782+1,""))</f>
        <v>3782</v>
      </c>
      <c r="B3783" s="5" t="str">
        <f>IF(A3783="","",VLOOKUP($A3783,超越经验表!$A:$B,2,))</f>
        <v>33.45万亿</v>
      </c>
      <c r="C3783" s="5">
        <f>IF(A3783="","",VLOOKUP($A3783,超越经验表!$A:$C,3,))</f>
        <v>33448000000000</v>
      </c>
      <c r="D3783" s="5">
        <f>IF(A3783="","",VLOOKUP($A3783,超越经验表!$A:$D,4,))</f>
        <v>2</v>
      </c>
      <c r="E3783" s="5" t="str">
        <f t="shared" si="178"/>
        <v>6.22万兆</v>
      </c>
      <c r="F3783" s="5">
        <f>IF(A3783="","",VLOOKUP($A3783,超越经验表!$A:$F,6,)-VLOOKUP($A$3-1,超越经验表!$A:$F,6,))</f>
        <v>6.2209361370387048E+16</v>
      </c>
      <c r="G3783" s="5">
        <f>IF(A3783="","",VLOOKUP($A3783,超越经验表!$A:$G,7,)-VLOOKUP($A$3-1,超越经验表!$A:$G,7,))</f>
        <v>6063</v>
      </c>
      <c r="H3783" s="5">
        <f t="shared" si="179"/>
        <v>3782</v>
      </c>
    </row>
    <row r="3784" spans="1:8" x14ac:dyDescent="0.2">
      <c r="A3784" s="11">
        <f t="shared" si="180"/>
        <v>3783</v>
      </c>
      <c r="B3784" s="6" t="str">
        <f>IF(A3784="","",VLOOKUP($A3784,超越经验表!$A:$B,2,))</f>
        <v>33.46万亿</v>
      </c>
      <c r="C3784" s="6">
        <f>IF(A3784="","",VLOOKUP($A3784,超越经验表!$A:$C,3,))</f>
        <v>33456000000000</v>
      </c>
      <c r="D3784" s="6">
        <f>IF(A3784="","",VLOOKUP($A3784,超越经验表!$A:$D,4,))</f>
        <v>2</v>
      </c>
      <c r="E3784" s="6" t="str">
        <f t="shared" si="178"/>
        <v>6.22万兆</v>
      </c>
      <c r="F3784" s="6">
        <f>IF(A3784="","",VLOOKUP($A3784,超越经验表!$A:$F,6,)-VLOOKUP($A$3-1,超越经验表!$A:$F,6,))</f>
        <v>6.2242809370387048E+16</v>
      </c>
      <c r="G3784" s="6">
        <f>IF(A3784="","",VLOOKUP($A3784,超越经验表!$A:$G,7,)-VLOOKUP($A$3-1,超越经验表!$A:$G,7,))</f>
        <v>6065</v>
      </c>
      <c r="H3784" s="6">
        <f t="shared" si="179"/>
        <v>3783</v>
      </c>
    </row>
    <row r="3785" spans="1:8" x14ac:dyDescent="0.2">
      <c r="A3785" s="5">
        <f t="shared" si="180"/>
        <v>3784</v>
      </c>
      <c r="B3785" s="5" t="str">
        <f>IF(A3785="","",VLOOKUP($A3785,超越经验表!$A:$B,2,))</f>
        <v>33.46万亿</v>
      </c>
      <c r="C3785" s="5">
        <f>IF(A3785="","",VLOOKUP($A3785,超越经验表!$A:$C,3,))</f>
        <v>33464000000000</v>
      </c>
      <c r="D3785" s="5">
        <f>IF(A3785="","",VLOOKUP($A3785,超越经验表!$A:$D,4,))</f>
        <v>2</v>
      </c>
      <c r="E3785" s="5" t="str">
        <f t="shared" si="178"/>
        <v>6.23万兆</v>
      </c>
      <c r="F3785" s="5">
        <f>IF(A3785="","",VLOOKUP($A3785,超越经验表!$A:$F,6,)-VLOOKUP($A$3-1,超越经验表!$A:$F,6,))</f>
        <v>6.2276265370387048E+16</v>
      </c>
      <c r="G3785" s="5">
        <f>IF(A3785="","",VLOOKUP($A3785,超越经验表!$A:$G,7,)-VLOOKUP($A$3-1,超越经验表!$A:$G,7,))</f>
        <v>6067</v>
      </c>
      <c r="H3785" s="5">
        <f t="shared" si="179"/>
        <v>3784</v>
      </c>
    </row>
    <row r="3786" spans="1:8" x14ac:dyDescent="0.2">
      <c r="A3786" s="11">
        <f t="shared" si="180"/>
        <v>3785</v>
      </c>
      <c r="B3786" s="6" t="str">
        <f>IF(A3786="","",VLOOKUP($A3786,超越经验表!$A:$B,2,))</f>
        <v>33.47万亿</v>
      </c>
      <c r="C3786" s="6">
        <f>IF(A3786="","",VLOOKUP($A3786,超越经验表!$A:$C,3,))</f>
        <v>33472000000000</v>
      </c>
      <c r="D3786" s="6">
        <f>IF(A3786="","",VLOOKUP($A3786,超越经验表!$A:$D,4,))</f>
        <v>2</v>
      </c>
      <c r="E3786" s="6" t="str">
        <f t="shared" si="178"/>
        <v>6.23万兆</v>
      </c>
      <c r="F3786" s="6">
        <f>IF(A3786="","",VLOOKUP($A3786,超越经验表!$A:$F,6,)-VLOOKUP($A$3-1,超越经验表!$A:$F,6,))</f>
        <v>6.2309729370387048E+16</v>
      </c>
      <c r="G3786" s="6">
        <f>IF(A3786="","",VLOOKUP($A3786,超越经验表!$A:$G,7,)-VLOOKUP($A$3-1,超越经验表!$A:$G,7,))</f>
        <v>6069</v>
      </c>
      <c r="H3786" s="6">
        <f t="shared" si="179"/>
        <v>3785</v>
      </c>
    </row>
    <row r="3787" spans="1:8" x14ac:dyDescent="0.2">
      <c r="A3787" s="5">
        <f t="shared" si="180"/>
        <v>3786</v>
      </c>
      <c r="B3787" s="5" t="str">
        <f>IF(A3787="","",VLOOKUP($A3787,超越经验表!$A:$B,2,))</f>
        <v>33.48万亿</v>
      </c>
      <c r="C3787" s="5">
        <f>IF(A3787="","",VLOOKUP($A3787,超越经验表!$A:$C,3,))</f>
        <v>33480000000000</v>
      </c>
      <c r="D3787" s="5">
        <f>IF(A3787="","",VLOOKUP($A3787,超越经验表!$A:$D,4,))</f>
        <v>2</v>
      </c>
      <c r="E3787" s="5" t="str">
        <f t="shared" si="178"/>
        <v>6.23万兆</v>
      </c>
      <c r="F3787" s="5">
        <f>IF(A3787="","",VLOOKUP($A3787,超越经验表!$A:$F,6,)-VLOOKUP($A$3-1,超越经验表!$A:$F,6,))</f>
        <v>6.2343201370387048E+16</v>
      </c>
      <c r="G3787" s="5">
        <f>IF(A3787="","",VLOOKUP($A3787,超越经验表!$A:$G,7,)-VLOOKUP($A$3-1,超越经验表!$A:$G,7,))</f>
        <v>6071</v>
      </c>
      <c r="H3787" s="5">
        <f t="shared" si="179"/>
        <v>3786</v>
      </c>
    </row>
    <row r="3788" spans="1:8" x14ac:dyDescent="0.2">
      <c r="A3788" s="11">
        <f t="shared" si="180"/>
        <v>3787</v>
      </c>
      <c r="B3788" s="6" t="str">
        <f>IF(A3788="","",VLOOKUP($A3788,超越经验表!$A:$B,2,))</f>
        <v>33.49万亿</v>
      </c>
      <c r="C3788" s="6">
        <f>IF(A3788="","",VLOOKUP($A3788,超越经验表!$A:$C,3,))</f>
        <v>33488000000000</v>
      </c>
      <c r="D3788" s="6">
        <f>IF(A3788="","",VLOOKUP($A3788,超越经验表!$A:$D,4,))</f>
        <v>2</v>
      </c>
      <c r="E3788" s="6" t="str">
        <f t="shared" si="178"/>
        <v>6.24万兆</v>
      </c>
      <c r="F3788" s="6">
        <f>IF(A3788="","",VLOOKUP($A3788,超越经验表!$A:$F,6,)-VLOOKUP($A$3-1,超越经验表!$A:$F,6,))</f>
        <v>6.2376681370387048E+16</v>
      </c>
      <c r="G3788" s="6">
        <f>IF(A3788="","",VLOOKUP($A3788,超越经验表!$A:$G,7,)-VLOOKUP($A$3-1,超越经验表!$A:$G,7,))</f>
        <v>6073</v>
      </c>
      <c r="H3788" s="6">
        <f t="shared" si="179"/>
        <v>3787</v>
      </c>
    </row>
    <row r="3789" spans="1:8" x14ac:dyDescent="0.2">
      <c r="A3789" s="5">
        <f t="shared" si="180"/>
        <v>3788</v>
      </c>
      <c r="B3789" s="5" t="str">
        <f>IF(A3789="","",VLOOKUP($A3789,超越经验表!$A:$B,2,))</f>
        <v>33.5万亿</v>
      </c>
      <c r="C3789" s="5">
        <f>IF(A3789="","",VLOOKUP($A3789,超越经验表!$A:$C,3,))</f>
        <v>33496000000000</v>
      </c>
      <c r="D3789" s="5">
        <f>IF(A3789="","",VLOOKUP($A3789,超越经验表!$A:$D,4,))</f>
        <v>2</v>
      </c>
      <c r="E3789" s="5" t="str">
        <f t="shared" si="178"/>
        <v>6.24万兆</v>
      </c>
      <c r="F3789" s="5">
        <f>IF(A3789="","",VLOOKUP($A3789,超越经验表!$A:$F,6,)-VLOOKUP($A$3-1,超越经验表!$A:$F,6,))</f>
        <v>6.2410169370387048E+16</v>
      </c>
      <c r="G3789" s="5">
        <f>IF(A3789="","",VLOOKUP($A3789,超越经验表!$A:$G,7,)-VLOOKUP($A$3-1,超越经验表!$A:$G,7,))</f>
        <v>6075</v>
      </c>
      <c r="H3789" s="5">
        <f t="shared" si="179"/>
        <v>3788</v>
      </c>
    </row>
    <row r="3790" spans="1:8" x14ac:dyDescent="0.2">
      <c r="A3790" s="11">
        <f t="shared" si="180"/>
        <v>3789</v>
      </c>
      <c r="B3790" s="6" t="str">
        <f>IF(A3790="","",VLOOKUP($A3790,超越经验表!$A:$B,2,))</f>
        <v>33.5万亿</v>
      </c>
      <c r="C3790" s="6">
        <f>IF(A3790="","",VLOOKUP($A3790,超越经验表!$A:$C,3,))</f>
        <v>33504000000000</v>
      </c>
      <c r="D3790" s="6">
        <f>IF(A3790="","",VLOOKUP($A3790,超越经验表!$A:$D,4,))</f>
        <v>2</v>
      </c>
      <c r="E3790" s="6" t="str">
        <f t="shared" si="178"/>
        <v>6.24万兆</v>
      </c>
      <c r="F3790" s="6">
        <f>IF(A3790="","",VLOOKUP($A3790,超越经验表!$A:$F,6,)-VLOOKUP($A$3-1,超越经验表!$A:$F,6,))</f>
        <v>6.2443665370387048E+16</v>
      </c>
      <c r="G3790" s="6">
        <f>IF(A3790="","",VLOOKUP($A3790,超越经验表!$A:$G,7,)-VLOOKUP($A$3-1,超越经验表!$A:$G,7,))</f>
        <v>6077</v>
      </c>
      <c r="H3790" s="6">
        <f t="shared" si="179"/>
        <v>3789</v>
      </c>
    </row>
    <row r="3791" spans="1:8" x14ac:dyDescent="0.2">
      <c r="A3791" s="5">
        <f t="shared" si="180"/>
        <v>3790</v>
      </c>
      <c r="B3791" s="5" t="str">
        <f>IF(A3791="","",VLOOKUP($A3791,超越经验表!$A:$B,2,))</f>
        <v>33.51万亿</v>
      </c>
      <c r="C3791" s="5">
        <f>IF(A3791="","",VLOOKUP($A3791,超越经验表!$A:$C,3,))</f>
        <v>33512000000000</v>
      </c>
      <c r="D3791" s="5">
        <f>IF(A3791="","",VLOOKUP($A3791,超越经验表!$A:$D,4,))</f>
        <v>2</v>
      </c>
      <c r="E3791" s="5" t="str">
        <f t="shared" si="178"/>
        <v>6.25万兆</v>
      </c>
      <c r="F3791" s="5">
        <f>IF(A3791="","",VLOOKUP($A3791,超越经验表!$A:$F,6,)-VLOOKUP($A$3-1,超越经验表!$A:$F,6,))</f>
        <v>6.2477169370387048E+16</v>
      </c>
      <c r="G3791" s="5">
        <f>IF(A3791="","",VLOOKUP($A3791,超越经验表!$A:$G,7,)-VLOOKUP($A$3-1,超越经验表!$A:$G,7,))</f>
        <v>6079</v>
      </c>
      <c r="H3791" s="5">
        <f t="shared" si="179"/>
        <v>3790</v>
      </c>
    </row>
    <row r="3792" spans="1:8" x14ac:dyDescent="0.2">
      <c r="A3792" s="11">
        <f t="shared" si="180"/>
        <v>3791</v>
      </c>
      <c r="B3792" s="6" t="str">
        <f>IF(A3792="","",VLOOKUP($A3792,超越经验表!$A:$B,2,))</f>
        <v>33.52万亿</v>
      </c>
      <c r="C3792" s="6">
        <f>IF(A3792="","",VLOOKUP($A3792,超越经验表!$A:$C,3,))</f>
        <v>33520000000000</v>
      </c>
      <c r="D3792" s="6">
        <f>IF(A3792="","",VLOOKUP($A3792,超越经验表!$A:$D,4,))</f>
        <v>2</v>
      </c>
      <c r="E3792" s="6" t="str">
        <f t="shared" si="178"/>
        <v>6.25万兆</v>
      </c>
      <c r="F3792" s="6">
        <f>IF(A3792="","",VLOOKUP($A3792,超越经验表!$A:$F,6,)-VLOOKUP($A$3-1,超越经验表!$A:$F,6,))</f>
        <v>6.2510681370387048E+16</v>
      </c>
      <c r="G3792" s="6">
        <f>IF(A3792="","",VLOOKUP($A3792,超越经验表!$A:$G,7,)-VLOOKUP($A$3-1,超越经验表!$A:$G,7,))</f>
        <v>6081</v>
      </c>
      <c r="H3792" s="6">
        <f t="shared" si="179"/>
        <v>3791</v>
      </c>
    </row>
    <row r="3793" spans="1:8" x14ac:dyDescent="0.2">
      <c r="A3793" s="5">
        <f t="shared" si="180"/>
        <v>3792</v>
      </c>
      <c r="B3793" s="5" t="str">
        <f>IF(A3793="","",VLOOKUP($A3793,超越经验表!$A:$B,2,))</f>
        <v>33.53万亿</v>
      </c>
      <c r="C3793" s="5">
        <f>IF(A3793="","",VLOOKUP($A3793,超越经验表!$A:$C,3,))</f>
        <v>33528000000000</v>
      </c>
      <c r="D3793" s="5">
        <f>IF(A3793="","",VLOOKUP($A3793,超越经验表!$A:$D,4,))</f>
        <v>2</v>
      </c>
      <c r="E3793" s="5" t="str">
        <f t="shared" si="178"/>
        <v>6.25万兆</v>
      </c>
      <c r="F3793" s="5">
        <f>IF(A3793="","",VLOOKUP($A3793,超越经验表!$A:$F,6,)-VLOOKUP($A$3-1,超越经验表!$A:$F,6,))</f>
        <v>6.2544201370387048E+16</v>
      </c>
      <c r="G3793" s="5">
        <f>IF(A3793="","",VLOOKUP($A3793,超越经验表!$A:$G,7,)-VLOOKUP($A$3-1,超越经验表!$A:$G,7,))</f>
        <v>6083</v>
      </c>
      <c r="H3793" s="5">
        <f t="shared" si="179"/>
        <v>3792</v>
      </c>
    </row>
    <row r="3794" spans="1:8" x14ac:dyDescent="0.2">
      <c r="A3794" s="11">
        <f t="shared" si="180"/>
        <v>3793</v>
      </c>
      <c r="B3794" s="6" t="str">
        <f>IF(A3794="","",VLOOKUP($A3794,超越经验表!$A:$B,2,))</f>
        <v>33.54万亿</v>
      </c>
      <c r="C3794" s="6">
        <f>IF(A3794="","",VLOOKUP($A3794,超越经验表!$A:$C,3,))</f>
        <v>33536000000000</v>
      </c>
      <c r="D3794" s="6">
        <f>IF(A3794="","",VLOOKUP($A3794,超越经验表!$A:$D,4,))</f>
        <v>2</v>
      </c>
      <c r="E3794" s="6" t="str">
        <f t="shared" si="178"/>
        <v>6.26万兆</v>
      </c>
      <c r="F3794" s="6">
        <f>IF(A3794="","",VLOOKUP($A3794,超越经验表!$A:$F,6,)-VLOOKUP($A$3-1,超越经验表!$A:$F,6,))</f>
        <v>6.2577729370387048E+16</v>
      </c>
      <c r="G3794" s="6">
        <f>IF(A3794="","",VLOOKUP($A3794,超越经验表!$A:$G,7,)-VLOOKUP($A$3-1,超越经验表!$A:$G,7,))</f>
        <v>6085</v>
      </c>
      <c r="H3794" s="6">
        <f t="shared" si="179"/>
        <v>3793</v>
      </c>
    </row>
    <row r="3795" spans="1:8" x14ac:dyDescent="0.2">
      <c r="A3795" s="5">
        <f t="shared" si="180"/>
        <v>3794</v>
      </c>
      <c r="B3795" s="5" t="str">
        <f>IF(A3795="","",VLOOKUP($A3795,超越经验表!$A:$B,2,))</f>
        <v>33.54万亿</v>
      </c>
      <c r="C3795" s="5">
        <f>IF(A3795="","",VLOOKUP($A3795,超越经验表!$A:$C,3,))</f>
        <v>33544000000000</v>
      </c>
      <c r="D3795" s="5">
        <f>IF(A3795="","",VLOOKUP($A3795,超越经验表!$A:$D,4,))</f>
        <v>2</v>
      </c>
      <c r="E3795" s="5" t="str">
        <f t="shared" si="178"/>
        <v>6.26万兆</v>
      </c>
      <c r="F3795" s="5">
        <f>IF(A3795="","",VLOOKUP($A3795,超越经验表!$A:$F,6,)-VLOOKUP($A$3-1,超越经验表!$A:$F,6,))</f>
        <v>6.2611265370387048E+16</v>
      </c>
      <c r="G3795" s="5">
        <f>IF(A3795="","",VLOOKUP($A3795,超越经验表!$A:$G,7,)-VLOOKUP($A$3-1,超越经验表!$A:$G,7,))</f>
        <v>6087</v>
      </c>
      <c r="H3795" s="5">
        <f t="shared" si="179"/>
        <v>3794</v>
      </c>
    </row>
    <row r="3796" spans="1:8" x14ac:dyDescent="0.2">
      <c r="A3796" s="11">
        <f t="shared" si="180"/>
        <v>3795</v>
      </c>
      <c r="B3796" s="6" t="str">
        <f>IF(A3796="","",VLOOKUP($A3796,超越经验表!$A:$B,2,))</f>
        <v>33.55万亿</v>
      </c>
      <c r="C3796" s="6">
        <f>IF(A3796="","",VLOOKUP($A3796,超越经验表!$A:$C,3,))</f>
        <v>33552000000000</v>
      </c>
      <c r="D3796" s="6">
        <f>IF(A3796="","",VLOOKUP($A3796,超越经验表!$A:$D,4,))</f>
        <v>2</v>
      </c>
      <c r="E3796" s="6" t="str">
        <f t="shared" si="178"/>
        <v>6.26万兆</v>
      </c>
      <c r="F3796" s="6">
        <f>IF(A3796="","",VLOOKUP($A3796,超越经验表!$A:$F,6,)-VLOOKUP($A$3-1,超越经验表!$A:$F,6,))</f>
        <v>6.2644809370387048E+16</v>
      </c>
      <c r="G3796" s="6">
        <f>IF(A3796="","",VLOOKUP($A3796,超越经验表!$A:$G,7,)-VLOOKUP($A$3-1,超越经验表!$A:$G,7,))</f>
        <v>6089</v>
      </c>
      <c r="H3796" s="6">
        <f t="shared" si="179"/>
        <v>3795</v>
      </c>
    </row>
    <row r="3797" spans="1:8" x14ac:dyDescent="0.2">
      <c r="A3797" s="5">
        <f t="shared" si="180"/>
        <v>3796</v>
      </c>
      <c r="B3797" s="5" t="str">
        <f>IF(A3797="","",VLOOKUP($A3797,超越经验表!$A:$B,2,))</f>
        <v>33.56万亿</v>
      </c>
      <c r="C3797" s="5">
        <f>IF(A3797="","",VLOOKUP($A3797,超越经验表!$A:$C,3,))</f>
        <v>33560000000000</v>
      </c>
      <c r="D3797" s="5">
        <f>IF(A3797="","",VLOOKUP($A3797,超越经验表!$A:$D,4,))</f>
        <v>2</v>
      </c>
      <c r="E3797" s="5" t="str">
        <f t="shared" si="178"/>
        <v>6.27万兆</v>
      </c>
      <c r="F3797" s="5">
        <f>IF(A3797="","",VLOOKUP($A3797,超越经验表!$A:$F,6,)-VLOOKUP($A$3-1,超越经验表!$A:$F,6,))</f>
        <v>6.2678361370387048E+16</v>
      </c>
      <c r="G3797" s="5">
        <f>IF(A3797="","",VLOOKUP($A3797,超越经验表!$A:$G,7,)-VLOOKUP($A$3-1,超越经验表!$A:$G,7,))</f>
        <v>6091</v>
      </c>
      <c r="H3797" s="5">
        <f t="shared" si="179"/>
        <v>3796</v>
      </c>
    </row>
    <row r="3798" spans="1:8" x14ac:dyDescent="0.2">
      <c r="A3798" s="11">
        <f t="shared" si="180"/>
        <v>3797</v>
      </c>
      <c r="B3798" s="6" t="str">
        <f>IF(A3798="","",VLOOKUP($A3798,超越经验表!$A:$B,2,))</f>
        <v>33.57万亿</v>
      </c>
      <c r="C3798" s="6">
        <f>IF(A3798="","",VLOOKUP($A3798,超越经验表!$A:$C,3,))</f>
        <v>33568000000000</v>
      </c>
      <c r="D3798" s="6">
        <f>IF(A3798="","",VLOOKUP($A3798,超越经验表!$A:$D,4,))</f>
        <v>2</v>
      </c>
      <c r="E3798" s="6" t="str">
        <f t="shared" si="178"/>
        <v>6.27万兆</v>
      </c>
      <c r="F3798" s="6">
        <f>IF(A3798="","",VLOOKUP($A3798,超越经验表!$A:$F,6,)-VLOOKUP($A$3-1,超越经验表!$A:$F,6,))</f>
        <v>6.2711921370387048E+16</v>
      </c>
      <c r="G3798" s="6">
        <f>IF(A3798="","",VLOOKUP($A3798,超越经验表!$A:$G,7,)-VLOOKUP($A$3-1,超越经验表!$A:$G,7,))</f>
        <v>6093</v>
      </c>
      <c r="H3798" s="6">
        <f t="shared" si="179"/>
        <v>3797</v>
      </c>
    </row>
    <row r="3799" spans="1:8" x14ac:dyDescent="0.2">
      <c r="A3799" s="5">
        <f t="shared" si="180"/>
        <v>3798</v>
      </c>
      <c r="B3799" s="5" t="str">
        <f>IF(A3799="","",VLOOKUP($A3799,超越经验表!$A:$B,2,))</f>
        <v>33.58万亿</v>
      </c>
      <c r="C3799" s="5">
        <f>IF(A3799="","",VLOOKUP($A3799,超越经验表!$A:$C,3,))</f>
        <v>33576000000000</v>
      </c>
      <c r="D3799" s="5">
        <f>IF(A3799="","",VLOOKUP($A3799,超越经验表!$A:$D,4,))</f>
        <v>2</v>
      </c>
      <c r="E3799" s="5" t="str">
        <f t="shared" si="178"/>
        <v>6.27万兆</v>
      </c>
      <c r="F3799" s="5">
        <f>IF(A3799="","",VLOOKUP($A3799,超越经验表!$A:$F,6,)-VLOOKUP($A$3-1,超越经验表!$A:$F,6,))</f>
        <v>6.2745489370387048E+16</v>
      </c>
      <c r="G3799" s="5">
        <f>IF(A3799="","",VLOOKUP($A3799,超越经验表!$A:$G,7,)-VLOOKUP($A$3-1,超越经验表!$A:$G,7,))</f>
        <v>6095</v>
      </c>
      <c r="H3799" s="5">
        <f t="shared" si="179"/>
        <v>3798</v>
      </c>
    </row>
    <row r="3800" spans="1:8" x14ac:dyDescent="0.2">
      <c r="A3800" s="11">
        <f t="shared" si="180"/>
        <v>3799</v>
      </c>
      <c r="B3800" s="6" t="str">
        <f>IF(A3800="","",VLOOKUP($A3800,超越经验表!$A:$B,2,))</f>
        <v>33.58万亿</v>
      </c>
      <c r="C3800" s="6">
        <f>IF(A3800="","",VLOOKUP($A3800,超越经验表!$A:$C,3,))</f>
        <v>33584000000000</v>
      </c>
      <c r="D3800" s="6">
        <f>IF(A3800="","",VLOOKUP($A3800,超越经验表!$A:$D,4,))</f>
        <v>2</v>
      </c>
      <c r="E3800" s="6" t="str">
        <f t="shared" si="178"/>
        <v>6.28万兆</v>
      </c>
      <c r="F3800" s="6">
        <f>IF(A3800="","",VLOOKUP($A3800,超越经验表!$A:$F,6,)-VLOOKUP($A$3-1,超越经验表!$A:$F,6,))</f>
        <v>6.2779065370387048E+16</v>
      </c>
      <c r="G3800" s="6">
        <f>IF(A3800="","",VLOOKUP($A3800,超越经验表!$A:$G,7,)-VLOOKUP($A$3-1,超越经验表!$A:$G,7,))</f>
        <v>6097</v>
      </c>
      <c r="H3800" s="6">
        <f t="shared" si="179"/>
        <v>3799</v>
      </c>
    </row>
    <row r="3801" spans="1:8" x14ac:dyDescent="0.2">
      <c r="A3801" s="5">
        <f t="shared" si="180"/>
        <v>3800</v>
      </c>
      <c r="B3801" s="5" t="str">
        <f>IF(A3801="","",VLOOKUP($A3801,超越经验表!$A:$B,2,))</f>
        <v>33.59万亿</v>
      </c>
      <c r="C3801" s="5">
        <f>IF(A3801="","",VLOOKUP($A3801,超越经验表!$A:$C,3,))</f>
        <v>33592000000000</v>
      </c>
      <c r="D3801" s="5">
        <f>IF(A3801="","",VLOOKUP($A3801,超越经验表!$A:$D,4,))</f>
        <v>2</v>
      </c>
      <c r="E3801" s="5" t="str">
        <f t="shared" si="178"/>
        <v>6.28万兆</v>
      </c>
      <c r="F3801" s="5">
        <f>IF(A3801="","",VLOOKUP($A3801,超越经验表!$A:$F,6,)-VLOOKUP($A$3-1,超越经验表!$A:$F,6,))</f>
        <v>6.2812649370387048E+16</v>
      </c>
      <c r="G3801" s="5">
        <f>IF(A3801="","",VLOOKUP($A3801,超越经验表!$A:$G,7,)-VLOOKUP($A$3-1,超越经验表!$A:$G,7,))</f>
        <v>6099</v>
      </c>
      <c r="H3801" s="5">
        <f t="shared" si="179"/>
        <v>3800</v>
      </c>
    </row>
    <row r="3802" spans="1:8" x14ac:dyDescent="0.2">
      <c r="A3802" s="11">
        <f t="shared" si="180"/>
        <v>3801</v>
      </c>
      <c r="B3802" s="6" t="str">
        <f>IF(A3802="","",VLOOKUP($A3802,超越经验表!$A:$B,2,))</f>
        <v>33.6万亿</v>
      </c>
      <c r="C3802" s="6">
        <f>IF(A3802="","",VLOOKUP($A3802,超越经验表!$A:$C,3,))</f>
        <v>33600000000000</v>
      </c>
      <c r="D3802" s="6">
        <f>IF(A3802="","",VLOOKUP($A3802,超越经验表!$A:$D,4,))</f>
        <v>2</v>
      </c>
      <c r="E3802" s="6" t="str">
        <f t="shared" si="178"/>
        <v>6.28万兆</v>
      </c>
      <c r="F3802" s="6">
        <f>IF(A3802="","",VLOOKUP($A3802,超越经验表!$A:$F,6,)-VLOOKUP($A$3-1,超越经验表!$A:$F,6,))</f>
        <v>6.2846241370387048E+16</v>
      </c>
      <c r="G3802" s="6">
        <f>IF(A3802="","",VLOOKUP($A3802,超越经验表!$A:$G,7,)-VLOOKUP($A$3-1,超越经验表!$A:$G,7,))</f>
        <v>6101</v>
      </c>
      <c r="H3802" s="6">
        <f t="shared" si="179"/>
        <v>3801</v>
      </c>
    </row>
    <row r="3803" spans="1:8" x14ac:dyDescent="0.2">
      <c r="A3803" s="5">
        <f t="shared" si="180"/>
        <v>3802</v>
      </c>
      <c r="B3803" s="5" t="str">
        <f>IF(A3803="","",VLOOKUP($A3803,超越经验表!$A:$B,2,))</f>
        <v>33.61万亿</v>
      </c>
      <c r="C3803" s="5">
        <f>IF(A3803="","",VLOOKUP($A3803,超越经验表!$A:$C,3,))</f>
        <v>33608000000000</v>
      </c>
      <c r="D3803" s="5">
        <f>IF(A3803="","",VLOOKUP($A3803,超越经验表!$A:$D,4,))</f>
        <v>2</v>
      </c>
      <c r="E3803" s="5" t="str">
        <f t="shared" si="178"/>
        <v>6.29万兆</v>
      </c>
      <c r="F3803" s="5">
        <f>IF(A3803="","",VLOOKUP($A3803,超越经验表!$A:$F,6,)-VLOOKUP($A$3-1,超越经验表!$A:$F,6,))</f>
        <v>6.2879841370387048E+16</v>
      </c>
      <c r="G3803" s="5">
        <f>IF(A3803="","",VLOOKUP($A3803,超越经验表!$A:$G,7,)-VLOOKUP($A$3-1,超越经验表!$A:$G,7,))</f>
        <v>6103</v>
      </c>
      <c r="H3803" s="5">
        <f t="shared" si="179"/>
        <v>3802</v>
      </c>
    </row>
    <row r="3804" spans="1:8" x14ac:dyDescent="0.2">
      <c r="A3804" s="11">
        <f t="shared" si="180"/>
        <v>3803</v>
      </c>
      <c r="B3804" s="6" t="str">
        <f>IF(A3804="","",VLOOKUP($A3804,超越经验表!$A:$B,2,))</f>
        <v>33.62万亿</v>
      </c>
      <c r="C3804" s="6">
        <f>IF(A3804="","",VLOOKUP($A3804,超越经验表!$A:$C,3,))</f>
        <v>33616000000000</v>
      </c>
      <c r="D3804" s="6">
        <f>IF(A3804="","",VLOOKUP($A3804,超越经验表!$A:$D,4,))</f>
        <v>2</v>
      </c>
      <c r="E3804" s="6" t="str">
        <f t="shared" si="178"/>
        <v>6.29万兆</v>
      </c>
      <c r="F3804" s="6">
        <f>IF(A3804="","",VLOOKUP($A3804,超越经验表!$A:$F,6,)-VLOOKUP($A$3-1,超越经验表!$A:$F,6,))</f>
        <v>6.2913449370387048E+16</v>
      </c>
      <c r="G3804" s="6">
        <f>IF(A3804="","",VLOOKUP($A3804,超越经验表!$A:$G,7,)-VLOOKUP($A$3-1,超越经验表!$A:$G,7,))</f>
        <v>6105</v>
      </c>
      <c r="H3804" s="6">
        <f t="shared" si="179"/>
        <v>3803</v>
      </c>
    </row>
    <row r="3805" spans="1:8" x14ac:dyDescent="0.2">
      <c r="A3805" s="5">
        <f t="shared" si="180"/>
        <v>3804</v>
      </c>
      <c r="B3805" s="5" t="str">
        <f>IF(A3805="","",VLOOKUP($A3805,超越经验表!$A:$B,2,))</f>
        <v>33.62万亿</v>
      </c>
      <c r="C3805" s="5">
        <f>IF(A3805="","",VLOOKUP($A3805,超越经验表!$A:$C,3,))</f>
        <v>33624000000000</v>
      </c>
      <c r="D3805" s="5">
        <f>IF(A3805="","",VLOOKUP($A3805,超越经验表!$A:$D,4,))</f>
        <v>2</v>
      </c>
      <c r="E3805" s="5" t="str">
        <f t="shared" si="178"/>
        <v>6.29万兆</v>
      </c>
      <c r="F3805" s="5">
        <f>IF(A3805="","",VLOOKUP($A3805,超越经验表!$A:$F,6,)-VLOOKUP($A$3-1,超越经验表!$A:$F,6,))</f>
        <v>6.2947065370387048E+16</v>
      </c>
      <c r="G3805" s="5">
        <f>IF(A3805="","",VLOOKUP($A3805,超越经验表!$A:$G,7,)-VLOOKUP($A$3-1,超越经验表!$A:$G,7,))</f>
        <v>6107</v>
      </c>
      <c r="H3805" s="5">
        <f t="shared" si="179"/>
        <v>3804</v>
      </c>
    </row>
    <row r="3806" spans="1:8" x14ac:dyDescent="0.2">
      <c r="A3806" s="11">
        <f t="shared" si="180"/>
        <v>3805</v>
      </c>
      <c r="B3806" s="6" t="str">
        <f>IF(A3806="","",VLOOKUP($A3806,超越经验表!$A:$B,2,))</f>
        <v>33.63万亿</v>
      </c>
      <c r="C3806" s="6">
        <f>IF(A3806="","",VLOOKUP($A3806,超越经验表!$A:$C,3,))</f>
        <v>33632000000000</v>
      </c>
      <c r="D3806" s="6">
        <f>IF(A3806="","",VLOOKUP($A3806,超越经验表!$A:$D,4,))</f>
        <v>2</v>
      </c>
      <c r="E3806" s="6" t="str">
        <f t="shared" si="178"/>
        <v>6.3万兆</v>
      </c>
      <c r="F3806" s="6">
        <f>IF(A3806="","",VLOOKUP($A3806,超越经验表!$A:$F,6,)-VLOOKUP($A$3-1,超越经验表!$A:$F,6,))</f>
        <v>6.2980689370387048E+16</v>
      </c>
      <c r="G3806" s="6">
        <f>IF(A3806="","",VLOOKUP($A3806,超越经验表!$A:$G,7,)-VLOOKUP($A$3-1,超越经验表!$A:$G,7,))</f>
        <v>6109</v>
      </c>
      <c r="H3806" s="6">
        <f t="shared" si="179"/>
        <v>3805</v>
      </c>
    </row>
    <row r="3807" spans="1:8" x14ac:dyDescent="0.2">
      <c r="A3807" s="5">
        <f t="shared" si="180"/>
        <v>3806</v>
      </c>
      <c r="B3807" s="5" t="str">
        <f>IF(A3807="","",VLOOKUP($A3807,超越经验表!$A:$B,2,))</f>
        <v>33.64万亿</v>
      </c>
      <c r="C3807" s="5">
        <f>IF(A3807="","",VLOOKUP($A3807,超越经验表!$A:$C,3,))</f>
        <v>33640000000000</v>
      </c>
      <c r="D3807" s="5">
        <f>IF(A3807="","",VLOOKUP($A3807,超越经验表!$A:$D,4,))</f>
        <v>2</v>
      </c>
      <c r="E3807" s="5" t="str">
        <f t="shared" si="178"/>
        <v>6.3万兆</v>
      </c>
      <c r="F3807" s="5">
        <f>IF(A3807="","",VLOOKUP($A3807,超越经验表!$A:$F,6,)-VLOOKUP($A$3-1,超越经验表!$A:$F,6,))</f>
        <v>6.3014321370387048E+16</v>
      </c>
      <c r="G3807" s="5">
        <f>IF(A3807="","",VLOOKUP($A3807,超越经验表!$A:$G,7,)-VLOOKUP($A$3-1,超越经验表!$A:$G,7,))</f>
        <v>6111</v>
      </c>
      <c r="H3807" s="5">
        <f t="shared" si="179"/>
        <v>3806</v>
      </c>
    </row>
    <row r="3808" spans="1:8" x14ac:dyDescent="0.2">
      <c r="A3808" s="11">
        <f t="shared" si="180"/>
        <v>3807</v>
      </c>
      <c r="B3808" s="6" t="str">
        <f>IF(A3808="","",VLOOKUP($A3808,超越经验表!$A:$B,2,))</f>
        <v>33.65万亿</v>
      </c>
      <c r="C3808" s="6">
        <f>IF(A3808="","",VLOOKUP($A3808,超越经验表!$A:$C,3,))</f>
        <v>33648000000000</v>
      </c>
      <c r="D3808" s="6">
        <f>IF(A3808="","",VLOOKUP($A3808,超越经验表!$A:$D,4,))</f>
        <v>2</v>
      </c>
      <c r="E3808" s="6" t="str">
        <f t="shared" si="178"/>
        <v>6.3万兆</v>
      </c>
      <c r="F3808" s="6">
        <f>IF(A3808="","",VLOOKUP($A3808,超越经验表!$A:$F,6,)-VLOOKUP($A$3-1,超越经验表!$A:$F,6,))</f>
        <v>6.3047961370387048E+16</v>
      </c>
      <c r="G3808" s="6">
        <f>IF(A3808="","",VLOOKUP($A3808,超越经验表!$A:$G,7,)-VLOOKUP($A$3-1,超越经验表!$A:$G,7,))</f>
        <v>6113</v>
      </c>
      <c r="H3808" s="6">
        <f t="shared" si="179"/>
        <v>3807</v>
      </c>
    </row>
    <row r="3809" spans="1:8" x14ac:dyDescent="0.2">
      <c r="A3809" s="5">
        <f t="shared" si="180"/>
        <v>3808</v>
      </c>
      <c r="B3809" s="5" t="str">
        <f>IF(A3809="","",VLOOKUP($A3809,超越经验表!$A:$B,2,))</f>
        <v>33.66万亿</v>
      </c>
      <c r="C3809" s="5">
        <f>IF(A3809="","",VLOOKUP($A3809,超越经验表!$A:$C,3,))</f>
        <v>33656000000000</v>
      </c>
      <c r="D3809" s="5">
        <f>IF(A3809="","",VLOOKUP($A3809,超越经验表!$A:$D,4,))</f>
        <v>2</v>
      </c>
      <c r="E3809" s="5" t="str">
        <f t="shared" si="178"/>
        <v>6.31万兆</v>
      </c>
      <c r="F3809" s="5">
        <f>IF(A3809="","",VLOOKUP($A3809,超越经验表!$A:$F,6,)-VLOOKUP($A$3-1,超越经验表!$A:$F,6,))</f>
        <v>6.3081609370387048E+16</v>
      </c>
      <c r="G3809" s="5">
        <f>IF(A3809="","",VLOOKUP($A3809,超越经验表!$A:$G,7,)-VLOOKUP($A$3-1,超越经验表!$A:$G,7,))</f>
        <v>6115</v>
      </c>
      <c r="H3809" s="5">
        <f t="shared" si="179"/>
        <v>3808</v>
      </c>
    </row>
    <row r="3810" spans="1:8" x14ac:dyDescent="0.2">
      <c r="A3810" s="11">
        <f t="shared" si="180"/>
        <v>3809</v>
      </c>
      <c r="B3810" s="6" t="str">
        <f>IF(A3810="","",VLOOKUP($A3810,超越经验表!$A:$B,2,))</f>
        <v>33.66万亿</v>
      </c>
      <c r="C3810" s="6">
        <f>IF(A3810="","",VLOOKUP($A3810,超越经验表!$A:$C,3,))</f>
        <v>33664000000000</v>
      </c>
      <c r="D3810" s="6">
        <f>IF(A3810="","",VLOOKUP($A3810,超越经验表!$A:$D,4,))</f>
        <v>2</v>
      </c>
      <c r="E3810" s="6" t="str">
        <f t="shared" si="178"/>
        <v>6.31万兆</v>
      </c>
      <c r="F3810" s="6">
        <f>IF(A3810="","",VLOOKUP($A3810,超越经验表!$A:$F,6,)-VLOOKUP($A$3-1,超越经验表!$A:$F,6,))</f>
        <v>6.3115265370387048E+16</v>
      </c>
      <c r="G3810" s="6">
        <f>IF(A3810="","",VLOOKUP($A3810,超越经验表!$A:$G,7,)-VLOOKUP($A$3-1,超越经验表!$A:$G,7,))</f>
        <v>6117</v>
      </c>
      <c r="H3810" s="6">
        <f t="shared" si="179"/>
        <v>3809</v>
      </c>
    </row>
    <row r="3811" spans="1:8" x14ac:dyDescent="0.2">
      <c r="A3811" s="5">
        <f t="shared" si="180"/>
        <v>3810</v>
      </c>
      <c r="B3811" s="5" t="str">
        <f>IF(A3811="","",VLOOKUP($A3811,超越经验表!$A:$B,2,))</f>
        <v>33.67万亿</v>
      </c>
      <c r="C3811" s="5">
        <f>IF(A3811="","",VLOOKUP($A3811,超越经验表!$A:$C,3,))</f>
        <v>33672000000000</v>
      </c>
      <c r="D3811" s="5">
        <f>IF(A3811="","",VLOOKUP($A3811,超越经验表!$A:$D,4,))</f>
        <v>2</v>
      </c>
      <c r="E3811" s="5" t="str">
        <f t="shared" si="178"/>
        <v>6.31万兆</v>
      </c>
      <c r="F3811" s="5">
        <f>IF(A3811="","",VLOOKUP($A3811,超越经验表!$A:$F,6,)-VLOOKUP($A$3-1,超越经验表!$A:$F,6,))</f>
        <v>6.3148929370387048E+16</v>
      </c>
      <c r="G3811" s="5">
        <f>IF(A3811="","",VLOOKUP($A3811,超越经验表!$A:$G,7,)-VLOOKUP($A$3-1,超越经验表!$A:$G,7,))</f>
        <v>6119</v>
      </c>
      <c r="H3811" s="5">
        <f t="shared" si="179"/>
        <v>3810</v>
      </c>
    </row>
    <row r="3812" spans="1:8" x14ac:dyDescent="0.2">
      <c r="A3812" s="11">
        <f t="shared" si="180"/>
        <v>3811</v>
      </c>
      <c r="B3812" s="6" t="str">
        <f>IF(A3812="","",VLOOKUP($A3812,超越经验表!$A:$B,2,))</f>
        <v>33.68万亿</v>
      </c>
      <c r="C3812" s="6">
        <f>IF(A3812="","",VLOOKUP($A3812,超越经验表!$A:$C,3,))</f>
        <v>33680000000000</v>
      </c>
      <c r="D3812" s="6">
        <f>IF(A3812="","",VLOOKUP($A3812,超越经验表!$A:$D,4,))</f>
        <v>2</v>
      </c>
      <c r="E3812" s="6" t="str">
        <f t="shared" si="178"/>
        <v>6.32万兆</v>
      </c>
      <c r="F3812" s="6">
        <f>IF(A3812="","",VLOOKUP($A3812,超越经验表!$A:$F,6,)-VLOOKUP($A$3-1,超越经验表!$A:$F,6,))</f>
        <v>6.3182601370387048E+16</v>
      </c>
      <c r="G3812" s="6">
        <f>IF(A3812="","",VLOOKUP($A3812,超越经验表!$A:$G,7,)-VLOOKUP($A$3-1,超越经验表!$A:$G,7,))</f>
        <v>6121</v>
      </c>
      <c r="H3812" s="6">
        <f t="shared" si="179"/>
        <v>3811</v>
      </c>
    </row>
    <row r="3813" spans="1:8" x14ac:dyDescent="0.2">
      <c r="A3813" s="5">
        <f t="shared" si="180"/>
        <v>3812</v>
      </c>
      <c r="B3813" s="5" t="str">
        <f>IF(A3813="","",VLOOKUP($A3813,超越经验表!$A:$B,2,))</f>
        <v>33.69万亿</v>
      </c>
      <c r="C3813" s="5">
        <f>IF(A3813="","",VLOOKUP($A3813,超越经验表!$A:$C,3,))</f>
        <v>33688000000000</v>
      </c>
      <c r="D3813" s="5">
        <f>IF(A3813="","",VLOOKUP($A3813,超越经验表!$A:$D,4,))</f>
        <v>2</v>
      </c>
      <c r="E3813" s="5" t="str">
        <f t="shared" si="178"/>
        <v>6.32万兆</v>
      </c>
      <c r="F3813" s="5">
        <f>IF(A3813="","",VLOOKUP($A3813,超越经验表!$A:$F,6,)-VLOOKUP($A$3-1,超越经验表!$A:$F,6,))</f>
        <v>6.3216281370387048E+16</v>
      </c>
      <c r="G3813" s="5">
        <f>IF(A3813="","",VLOOKUP($A3813,超越经验表!$A:$G,7,)-VLOOKUP($A$3-1,超越经验表!$A:$G,7,))</f>
        <v>6123</v>
      </c>
      <c r="H3813" s="5">
        <f t="shared" si="179"/>
        <v>3812</v>
      </c>
    </row>
    <row r="3814" spans="1:8" x14ac:dyDescent="0.2">
      <c r="A3814" s="11">
        <f t="shared" si="180"/>
        <v>3813</v>
      </c>
      <c r="B3814" s="6" t="str">
        <f>IF(A3814="","",VLOOKUP($A3814,超越经验表!$A:$B,2,))</f>
        <v>33.7万亿</v>
      </c>
      <c r="C3814" s="6">
        <f>IF(A3814="","",VLOOKUP($A3814,超越经验表!$A:$C,3,))</f>
        <v>33696000000000</v>
      </c>
      <c r="D3814" s="6">
        <f>IF(A3814="","",VLOOKUP($A3814,超越经验表!$A:$D,4,))</f>
        <v>2</v>
      </c>
      <c r="E3814" s="6" t="str">
        <f t="shared" si="178"/>
        <v>6.32万兆</v>
      </c>
      <c r="F3814" s="6">
        <f>IF(A3814="","",VLOOKUP($A3814,超越经验表!$A:$F,6,)-VLOOKUP($A$3-1,超越经验表!$A:$F,6,))</f>
        <v>6.3249969370387048E+16</v>
      </c>
      <c r="G3814" s="6">
        <f>IF(A3814="","",VLOOKUP($A3814,超越经验表!$A:$G,7,)-VLOOKUP($A$3-1,超越经验表!$A:$G,7,))</f>
        <v>6125</v>
      </c>
      <c r="H3814" s="6">
        <f t="shared" si="179"/>
        <v>3813</v>
      </c>
    </row>
    <row r="3815" spans="1:8" x14ac:dyDescent="0.2">
      <c r="A3815" s="5">
        <f t="shared" si="180"/>
        <v>3814</v>
      </c>
      <c r="B3815" s="5" t="str">
        <f>IF(A3815="","",VLOOKUP($A3815,超越经验表!$A:$B,2,))</f>
        <v>33.7万亿</v>
      </c>
      <c r="C3815" s="5">
        <f>IF(A3815="","",VLOOKUP($A3815,超越经验表!$A:$C,3,))</f>
        <v>33704000000000</v>
      </c>
      <c r="D3815" s="5">
        <f>IF(A3815="","",VLOOKUP($A3815,超越经验表!$A:$D,4,))</f>
        <v>2</v>
      </c>
      <c r="E3815" s="5" t="str">
        <f t="shared" si="178"/>
        <v>6.33万兆</v>
      </c>
      <c r="F3815" s="5">
        <f>IF(A3815="","",VLOOKUP($A3815,超越经验表!$A:$F,6,)-VLOOKUP($A$3-1,超越经验表!$A:$F,6,))</f>
        <v>6.3283665370387048E+16</v>
      </c>
      <c r="G3815" s="5">
        <f>IF(A3815="","",VLOOKUP($A3815,超越经验表!$A:$G,7,)-VLOOKUP($A$3-1,超越经验表!$A:$G,7,))</f>
        <v>6127</v>
      </c>
      <c r="H3815" s="5">
        <f t="shared" si="179"/>
        <v>3814</v>
      </c>
    </row>
    <row r="3816" spans="1:8" x14ac:dyDescent="0.2">
      <c r="A3816" s="11">
        <f t="shared" si="180"/>
        <v>3815</v>
      </c>
      <c r="B3816" s="6" t="str">
        <f>IF(A3816="","",VLOOKUP($A3816,超越经验表!$A:$B,2,))</f>
        <v>33.71万亿</v>
      </c>
      <c r="C3816" s="6">
        <f>IF(A3816="","",VLOOKUP($A3816,超越经验表!$A:$C,3,))</f>
        <v>33712000000000</v>
      </c>
      <c r="D3816" s="6">
        <f>IF(A3816="","",VLOOKUP($A3816,超越经验表!$A:$D,4,))</f>
        <v>2</v>
      </c>
      <c r="E3816" s="6" t="str">
        <f t="shared" si="178"/>
        <v>6.33万兆</v>
      </c>
      <c r="F3816" s="6">
        <f>IF(A3816="","",VLOOKUP($A3816,超越经验表!$A:$F,6,)-VLOOKUP($A$3-1,超越经验表!$A:$F,6,))</f>
        <v>6.3317369370387048E+16</v>
      </c>
      <c r="G3816" s="6">
        <f>IF(A3816="","",VLOOKUP($A3816,超越经验表!$A:$G,7,)-VLOOKUP($A$3-1,超越经验表!$A:$G,7,))</f>
        <v>6129</v>
      </c>
      <c r="H3816" s="6">
        <f t="shared" si="179"/>
        <v>3815</v>
      </c>
    </row>
    <row r="3817" spans="1:8" x14ac:dyDescent="0.2">
      <c r="A3817" s="5">
        <f t="shared" si="180"/>
        <v>3816</v>
      </c>
      <c r="B3817" s="5" t="str">
        <f>IF(A3817="","",VLOOKUP($A3817,超越经验表!$A:$B,2,))</f>
        <v>33.72万亿</v>
      </c>
      <c r="C3817" s="5">
        <f>IF(A3817="","",VLOOKUP($A3817,超越经验表!$A:$C,3,))</f>
        <v>33720000000000</v>
      </c>
      <c r="D3817" s="5">
        <f>IF(A3817="","",VLOOKUP($A3817,超越经验表!$A:$D,4,))</f>
        <v>2</v>
      </c>
      <c r="E3817" s="5" t="str">
        <f t="shared" si="178"/>
        <v>6.34万兆</v>
      </c>
      <c r="F3817" s="5">
        <f>IF(A3817="","",VLOOKUP($A3817,超越经验表!$A:$F,6,)-VLOOKUP($A$3-1,超越经验表!$A:$F,6,))</f>
        <v>6.3351081370387048E+16</v>
      </c>
      <c r="G3817" s="5">
        <f>IF(A3817="","",VLOOKUP($A3817,超越经验表!$A:$G,7,)-VLOOKUP($A$3-1,超越经验表!$A:$G,7,))</f>
        <v>6131</v>
      </c>
      <c r="H3817" s="5">
        <f t="shared" si="179"/>
        <v>3816</v>
      </c>
    </row>
    <row r="3818" spans="1:8" x14ac:dyDescent="0.2">
      <c r="A3818" s="11">
        <f t="shared" si="180"/>
        <v>3817</v>
      </c>
      <c r="B3818" s="6" t="str">
        <f>IF(A3818="","",VLOOKUP($A3818,超越经验表!$A:$B,2,))</f>
        <v>33.73万亿</v>
      </c>
      <c r="C3818" s="6">
        <f>IF(A3818="","",VLOOKUP($A3818,超越经验表!$A:$C,3,))</f>
        <v>33728000000000</v>
      </c>
      <c r="D3818" s="6">
        <f>IF(A3818="","",VLOOKUP($A3818,超越经验表!$A:$D,4,))</f>
        <v>2</v>
      </c>
      <c r="E3818" s="6" t="str">
        <f t="shared" si="178"/>
        <v>6.34万兆</v>
      </c>
      <c r="F3818" s="6">
        <f>IF(A3818="","",VLOOKUP($A3818,超越经验表!$A:$F,6,)-VLOOKUP($A$3-1,超越经验表!$A:$F,6,))</f>
        <v>6.3384801370387048E+16</v>
      </c>
      <c r="G3818" s="6">
        <f>IF(A3818="","",VLOOKUP($A3818,超越经验表!$A:$G,7,)-VLOOKUP($A$3-1,超越经验表!$A:$G,7,))</f>
        <v>6133</v>
      </c>
      <c r="H3818" s="6">
        <f t="shared" si="179"/>
        <v>3817</v>
      </c>
    </row>
    <row r="3819" spans="1:8" x14ac:dyDescent="0.2">
      <c r="A3819" s="5">
        <f t="shared" si="180"/>
        <v>3818</v>
      </c>
      <c r="B3819" s="5" t="str">
        <f>IF(A3819="","",VLOOKUP($A3819,超越经验表!$A:$B,2,))</f>
        <v>33.74万亿</v>
      </c>
      <c r="C3819" s="5">
        <f>IF(A3819="","",VLOOKUP($A3819,超越经验表!$A:$C,3,))</f>
        <v>33736000000000</v>
      </c>
      <c r="D3819" s="5">
        <f>IF(A3819="","",VLOOKUP($A3819,超越经验表!$A:$D,4,))</f>
        <v>2</v>
      </c>
      <c r="E3819" s="5" t="str">
        <f t="shared" si="178"/>
        <v>6.34万兆</v>
      </c>
      <c r="F3819" s="5">
        <f>IF(A3819="","",VLOOKUP($A3819,超越经验表!$A:$F,6,)-VLOOKUP($A$3-1,超越经验表!$A:$F,6,))</f>
        <v>6.3418529370387048E+16</v>
      </c>
      <c r="G3819" s="5">
        <f>IF(A3819="","",VLOOKUP($A3819,超越经验表!$A:$G,7,)-VLOOKUP($A$3-1,超越经验表!$A:$G,7,))</f>
        <v>6135</v>
      </c>
      <c r="H3819" s="5">
        <f t="shared" si="179"/>
        <v>3818</v>
      </c>
    </row>
    <row r="3820" spans="1:8" x14ac:dyDescent="0.2">
      <c r="A3820" s="11">
        <f t="shared" si="180"/>
        <v>3819</v>
      </c>
      <c r="B3820" s="6" t="str">
        <f>IF(A3820="","",VLOOKUP($A3820,超越经验表!$A:$B,2,))</f>
        <v>33.74万亿</v>
      </c>
      <c r="C3820" s="6">
        <f>IF(A3820="","",VLOOKUP($A3820,超越经验表!$A:$C,3,))</f>
        <v>33744000000000</v>
      </c>
      <c r="D3820" s="6">
        <f>IF(A3820="","",VLOOKUP($A3820,超越经验表!$A:$D,4,))</f>
        <v>2</v>
      </c>
      <c r="E3820" s="6" t="str">
        <f t="shared" si="178"/>
        <v>6.35万兆</v>
      </c>
      <c r="F3820" s="6">
        <f>IF(A3820="","",VLOOKUP($A3820,超越经验表!$A:$F,6,)-VLOOKUP($A$3-1,超越经验表!$A:$F,6,))</f>
        <v>6.3452265370387048E+16</v>
      </c>
      <c r="G3820" s="6">
        <f>IF(A3820="","",VLOOKUP($A3820,超越经验表!$A:$G,7,)-VLOOKUP($A$3-1,超越经验表!$A:$G,7,))</f>
        <v>6137</v>
      </c>
      <c r="H3820" s="6">
        <f t="shared" si="179"/>
        <v>3819</v>
      </c>
    </row>
    <row r="3821" spans="1:8" x14ac:dyDescent="0.2">
      <c r="A3821" s="5">
        <f t="shared" si="180"/>
        <v>3820</v>
      </c>
      <c r="B3821" s="5" t="str">
        <f>IF(A3821="","",VLOOKUP($A3821,超越经验表!$A:$B,2,))</f>
        <v>33.75万亿</v>
      </c>
      <c r="C3821" s="5">
        <f>IF(A3821="","",VLOOKUP($A3821,超越经验表!$A:$C,3,))</f>
        <v>33752000000000</v>
      </c>
      <c r="D3821" s="5">
        <f>IF(A3821="","",VLOOKUP($A3821,超越经验表!$A:$D,4,))</f>
        <v>2</v>
      </c>
      <c r="E3821" s="5" t="str">
        <f t="shared" si="178"/>
        <v>6.35万兆</v>
      </c>
      <c r="F3821" s="5">
        <f>IF(A3821="","",VLOOKUP($A3821,超越经验表!$A:$F,6,)-VLOOKUP($A$3-1,超越经验表!$A:$F,6,))</f>
        <v>6.3486009370387048E+16</v>
      </c>
      <c r="G3821" s="5">
        <f>IF(A3821="","",VLOOKUP($A3821,超越经验表!$A:$G,7,)-VLOOKUP($A$3-1,超越经验表!$A:$G,7,))</f>
        <v>6139</v>
      </c>
      <c r="H3821" s="5">
        <f t="shared" si="179"/>
        <v>3820</v>
      </c>
    </row>
    <row r="3822" spans="1:8" x14ac:dyDescent="0.2">
      <c r="A3822" s="11">
        <f t="shared" si="180"/>
        <v>3821</v>
      </c>
      <c r="B3822" s="6" t="str">
        <f>IF(A3822="","",VLOOKUP($A3822,超越经验表!$A:$B,2,))</f>
        <v>33.76万亿</v>
      </c>
      <c r="C3822" s="6">
        <f>IF(A3822="","",VLOOKUP($A3822,超越经验表!$A:$C,3,))</f>
        <v>33760000000000</v>
      </c>
      <c r="D3822" s="6">
        <f>IF(A3822="","",VLOOKUP($A3822,超越经验表!$A:$D,4,))</f>
        <v>2</v>
      </c>
      <c r="E3822" s="6" t="str">
        <f t="shared" si="178"/>
        <v>6.35万兆</v>
      </c>
      <c r="F3822" s="6">
        <f>IF(A3822="","",VLOOKUP($A3822,超越经验表!$A:$F,6,)-VLOOKUP($A$3-1,超越经验表!$A:$F,6,))</f>
        <v>6.3519761370387048E+16</v>
      </c>
      <c r="G3822" s="6">
        <f>IF(A3822="","",VLOOKUP($A3822,超越经验表!$A:$G,7,)-VLOOKUP($A$3-1,超越经验表!$A:$G,7,))</f>
        <v>6141</v>
      </c>
      <c r="H3822" s="6">
        <f t="shared" si="179"/>
        <v>3821</v>
      </c>
    </row>
    <row r="3823" spans="1:8" x14ac:dyDescent="0.2">
      <c r="A3823" s="5">
        <f t="shared" si="180"/>
        <v>3822</v>
      </c>
      <c r="B3823" s="5" t="str">
        <f>IF(A3823="","",VLOOKUP($A3823,超越经验表!$A:$B,2,))</f>
        <v>33.77万亿</v>
      </c>
      <c r="C3823" s="5">
        <f>IF(A3823="","",VLOOKUP($A3823,超越经验表!$A:$C,3,))</f>
        <v>33768000000000</v>
      </c>
      <c r="D3823" s="5">
        <f>IF(A3823="","",VLOOKUP($A3823,超越经验表!$A:$D,4,))</f>
        <v>2</v>
      </c>
      <c r="E3823" s="5" t="str">
        <f t="shared" si="178"/>
        <v>6.36万兆</v>
      </c>
      <c r="F3823" s="5">
        <f>IF(A3823="","",VLOOKUP($A3823,超越经验表!$A:$F,6,)-VLOOKUP($A$3-1,超越经验表!$A:$F,6,))</f>
        <v>6.3553521370387048E+16</v>
      </c>
      <c r="G3823" s="5">
        <f>IF(A3823="","",VLOOKUP($A3823,超越经验表!$A:$G,7,)-VLOOKUP($A$3-1,超越经验表!$A:$G,7,))</f>
        <v>6143</v>
      </c>
      <c r="H3823" s="5">
        <f t="shared" si="179"/>
        <v>3822</v>
      </c>
    </row>
    <row r="3824" spans="1:8" x14ac:dyDescent="0.2">
      <c r="A3824" s="11">
        <f t="shared" si="180"/>
        <v>3823</v>
      </c>
      <c r="B3824" s="6" t="str">
        <f>IF(A3824="","",VLOOKUP($A3824,超越经验表!$A:$B,2,))</f>
        <v>33.78万亿</v>
      </c>
      <c r="C3824" s="6">
        <f>IF(A3824="","",VLOOKUP($A3824,超越经验表!$A:$C,3,))</f>
        <v>33776000000000</v>
      </c>
      <c r="D3824" s="6">
        <f>IF(A3824="","",VLOOKUP($A3824,超越经验表!$A:$D,4,))</f>
        <v>2</v>
      </c>
      <c r="E3824" s="6" t="str">
        <f t="shared" si="178"/>
        <v>6.36万兆</v>
      </c>
      <c r="F3824" s="6">
        <f>IF(A3824="","",VLOOKUP($A3824,超越经验表!$A:$F,6,)-VLOOKUP($A$3-1,超越经验表!$A:$F,6,))</f>
        <v>6.3587289370387048E+16</v>
      </c>
      <c r="G3824" s="6">
        <f>IF(A3824="","",VLOOKUP($A3824,超越经验表!$A:$G,7,)-VLOOKUP($A$3-1,超越经验表!$A:$G,7,))</f>
        <v>6145</v>
      </c>
      <c r="H3824" s="6">
        <f t="shared" si="179"/>
        <v>3823</v>
      </c>
    </row>
    <row r="3825" spans="1:8" x14ac:dyDescent="0.2">
      <c r="A3825" s="5">
        <f t="shared" si="180"/>
        <v>3824</v>
      </c>
      <c r="B3825" s="5" t="str">
        <f>IF(A3825="","",VLOOKUP($A3825,超越经验表!$A:$B,2,))</f>
        <v>33.78万亿</v>
      </c>
      <c r="C3825" s="5">
        <f>IF(A3825="","",VLOOKUP($A3825,超越经验表!$A:$C,3,))</f>
        <v>33784000000000</v>
      </c>
      <c r="D3825" s="5">
        <f>IF(A3825="","",VLOOKUP($A3825,超越经验表!$A:$D,4,))</f>
        <v>2</v>
      </c>
      <c r="E3825" s="5" t="str">
        <f t="shared" si="178"/>
        <v>6.36万兆</v>
      </c>
      <c r="F3825" s="5">
        <f>IF(A3825="","",VLOOKUP($A3825,超越经验表!$A:$F,6,)-VLOOKUP($A$3-1,超越经验表!$A:$F,6,))</f>
        <v>6.3621065370387048E+16</v>
      </c>
      <c r="G3825" s="5">
        <f>IF(A3825="","",VLOOKUP($A3825,超越经验表!$A:$G,7,)-VLOOKUP($A$3-1,超越经验表!$A:$G,7,))</f>
        <v>6147</v>
      </c>
      <c r="H3825" s="5">
        <f t="shared" si="179"/>
        <v>3824</v>
      </c>
    </row>
    <row r="3826" spans="1:8" x14ac:dyDescent="0.2">
      <c r="A3826" s="11">
        <f t="shared" si="180"/>
        <v>3825</v>
      </c>
      <c r="B3826" s="6" t="str">
        <f>IF(A3826="","",VLOOKUP($A3826,超越经验表!$A:$B,2,))</f>
        <v>33.79万亿</v>
      </c>
      <c r="C3826" s="6">
        <f>IF(A3826="","",VLOOKUP($A3826,超越经验表!$A:$C,3,))</f>
        <v>33792000000000</v>
      </c>
      <c r="D3826" s="6">
        <f>IF(A3826="","",VLOOKUP($A3826,超越经验表!$A:$D,4,))</f>
        <v>2</v>
      </c>
      <c r="E3826" s="6" t="str">
        <f t="shared" si="178"/>
        <v>6.37万兆</v>
      </c>
      <c r="F3826" s="6">
        <f>IF(A3826="","",VLOOKUP($A3826,超越经验表!$A:$F,6,)-VLOOKUP($A$3-1,超越经验表!$A:$F,6,))</f>
        <v>6.3654849370387048E+16</v>
      </c>
      <c r="G3826" s="6">
        <f>IF(A3826="","",VLOOKUP($A3826,超越经验表!$A:$G,7,)-VLOOKUP($A$3-1,超越经验表!$A:$G,7,))</f>
        <v>6149</v>
      </c>
      <c r="H3826" s="6">
        <f t="shared" si="179"/>
        <v>3825</v>
      </c>
    </row>
    <row r="3827" spans="1:8" x14ac:dyDescent="0.2">
      <c r="A3827" s="5">
        <f t="shared" si="180"/>
        <v>3826</v>
      </c>
      <c r="B3827" s="5" t="str">
        <f>IF(A3827="","",VLOOKUP($A3827,超越经验表!$A:$B,2,))</f>
        <v>33.8万亿</v>
      </c>
      <c r="C3827" s="5">
        <f>IF(A3827="","",VLOOKUP($A3827,超越经验表!$A:$C,3,))</f>
        <v>33800000000000</v>
      </c>
      <c r="D3827" s="5">
        <f>IF(A3827="","",VLOOKUP($A3827,超越经验表!$A:$D,4,))</f>
        <v>2</v>
      </c>
      <c r="E3827" s="5" t="str">
        <f t="shared" si="178"/>
        <v>6.37万兆</v>
      </c>
      <c r="F3827" s="5">
        <f>IF(A3827="","",VLOOKUP($A3827,超越经验表!$A:$F,6,)-VLOOKUP($A$3-1,超越经验表!$A:$F,6,))</f>
        <v>6.3688641370387048E+16</v>
      </c>
      <c r="G3827" s="5">
        <f>IF(A3827="","",VLOOKUP($A3827,超越经验表!$A:$G,7,)-VLOOKUP($A$3-1,超越经验表!$A:$G,7,))</f>
        <v>6151</v>
      </c>
      <c r="H3827" s="5">
        <f t="shared" si="179"/>
        <v>3826</v>
      </c>
    </row>
    <row r="3828" spans="1:8" x14ac:dyDescent="0.2">
      <c r="A3828" s="11">
        <f t="shared" si="180"/>
        <v>3827</v>
      </c>
      <c r="B3828" s="6" t="str">
        <f>IF(A3828="","",VLOOKUP($A3828,超越经验表!$A:$B,2,))</f>
        <v>33.81万亿</v>
      </c>
      <c r="C3828" s="6">
        <f>IF(A3828="","",VLOOKUP($A3828,超越经验表!$A:$C,3,))</f>
        <v>33808000000000</v>
      </c>
      <c r="D3828" s="6">
        <f>IF(A3828="","",VLOOKUP($A3828,超越经验表!$A:$D,4,))</f>
        <v>2</v>
      </c>
      <c r="E3828" s="6" t="str">
        <f t="shared" si="178"/>
        <v>6.37万兆</v>
      </c>
      <c r="F3828" s="6">
        <f>IF(A3828="","",VLOOKUP($A3828,超越经验表!$A:$F,6,)-VLOOKUP($A$3-1,超越经验表!$A:$F,6,))</f>
        <v>6.3722441370387048E+16</v>
      </c>
      <c r="G3828" s="6">
        <f>IF(A3828="","",VLOOKUP($A3828,超越经验表!$A:$G,7,)-VLOOKUP($A$3-1,超越经验表!$A:$G,7,))</f>
        <v>6153</v>
      </c>
      <c r="H3828" s="6">
        <f t="shared" si="179"/>
        <v>3827</v>
      </c>
    </row>
    <row r="3829" spans="1:8" x14ac:dyDescent="0.2">
      <c r="A3829" s="5">
        <f t="shared" si="180"/>
        <v>3828</v>
      </c>
      <c r="B3829" s="5" t="str">
        <f>IF(A3829="","",VLOOKUP($A3829,超越经验表!$A:$B,2,))</f>
        <v>33.82万亿</v>
      </c>
      <c r="C3829" s="5">
        <f>IF(A3829="","",VLOOKUP($A3829,超越经验表!$A:$C,3,))</f>
        <v>33816000000000</v>
      </c>
      <c r="D3829" s="5">
        <f>IF(A3829="","",VLOOKUP($A3829,超越经验表!$A:$D,4,))</f>
        <v>2</v>
      </c>
      <c r="E3829" s="5" t="str">
        <f t="shared" si="178"/>
        <v>6.38万兆</v>
      </c>
      <c r="F3829" s="5">
        <f>IF(A3829="","",VLOOKUP($A3829,超越经验表!$A:$F,6,)-VLOOKUP($A$3-1,超越经验表!$A:$F,6,))</f>
        <v>6.3756249370387048E+16</v>
      </c>
      <c r="G3829" s="5">
        <f>IF(A3829="","",VLOOKUP($A3829,超越经验表!$A:$G,7,)-VLOOKUP($A$3-1,超越经验表!$A:$G,7,))</f>
        <v>6155</v>
      </c>
      <c r="H3829" s="5">
        <f t="shared" si="179"/>
        <v>3828</v>
      </c>
    </row>
    <row r="3830" spans="1:8" x14ac:dyDescent="0.2">
      <c r="A3830" s="11">
        <f t="shared" si="180"/>
        <v>3829</v>
      </c>
      <c r="B3830" s="6" t="str">
        <f>IF(A3830="","",VLOOKUP($A3830,超越经验表!$A:$B,2,))</f>
        <v>33.82万亿</v>
      </c>
      <c r="C3830" s="6">
        <f>IF(A3830="","",VLOOKUP($A3830,超越经验表!$A:$C,3,))</f>
        <v>33824000000000</v>
      </c>
      <c r="D3830" s="6">
        <f>IF(A3830="","",VLOOKUP($A3830,超越经验表!$A:$D,4,))</f>
        <v>2</v>
      </c>
      <c r="E3830" s="6" t="str">
        <f t="shared" si="178"/>
        <v>6.38万兆</v>
      </c>
      <c r="F3830" s="6">
        <f>IF(A3830="","",VLOOKUP($A3830,超越经验表!$A:$F,6,)-VLOOKUP($A$3-1,超越经验表!$A:$F,6,))</f>
        <v>6.3790065370387048E+16</v>
      </c>
      <c r="G3830" s="6">
        <f>IF(A3830="","",VLOOKUP($A3830,超越经验表!$A:$G,7,)-VLOOKUP($A$3-1,超越经验表!$A:$G,7,))</f>
        <v>6157</v>
      </c>
      <c r="H3830" s="6">
        <f t="shared" si="179"/>
        <v>3829</v>
      </c>
    </row>
    <row r="3831" spans="1:8" x14ac:dyDescent="0.2">
      <c r="A3831" s="5">
        <f t="shared" si="180"/>
        <v>3830</v>
      </c>
      <c r="B3831" s="5" t="str">
        <f>IF(A3831="","",VLOOKUP($A3831,超越经验表!$A:$B,2,))</f>
        <v>33.83万亿</v>
      </c>
      <c r="C3831" s="5">
        <f>IF(A3831="","",VLOOKUP($A3831,超越经验表!$A:$C,3,))</f>
        <v>33832000000000</v>
      </c>
      <c r="D3831" s="5">
        <f>IF(A3831="","",VLOOKUP($A3831,超越经验表!$A:$D,4,))</f>
        <v>2</v>
      </c>
      <c r="E3831" s="5" t="str">
        <f t="shared" si="178"/>
        <v>6.38万兆</v>
      </c>
      <c r="F3831" s="5">
        <f>IF(A3831="","",VLOOKUP($A3831,超越经验表!$A:$F,6,)-VLOOKUP($A$3-1,超越经验表!$A:$F,6,))</f>
        <v>6.3823889370387048E+16</v>
      </c>
      <c r="G3831" s="5">
        <f>IF(A3831="","",VLOOKUP($A3831,超越经验表!$A:$G,7,)-VLOOKUP($A$3-1,超越经验表!$A:$G,7,))</f>
        <v>6159</v>
      </c>
      <c r="H3831" s="5">
        <f t="shared" si="179"/>
        <v>3830</v>
      </c>
    </row>
    <row r="3832" spans="1:8" x14ac:dyDescent="0.2">
      <c r="A3832" s="11">
        <f t="shared" si="180"/>
        <v>3831</v>
      </c>
      <c r="B3832" s="6" t="str">
        <f>IF(A3832="","",VLOOKUP($A3832,超越经验表!$A:$B,2,))</f>
        <v>33.84万亿</v>
      </c>
      <c r="C3832" s="6">
        <f>IF(A3832="","",VLOOKUP($A3832,超越经验表!$A:$C,3,))</f>
        <v>33840000000000</v>
      </c>
      <c r="D3832" s="6">
        <f>IF(A3832="","",VLOOKUP($A3832,超越经验表!$A:$D,4,))</f>
        <v>2</v>
      </c>
      <c r="E3832" s="6" t="str">
        <f t="shared" si="178"/>
        <v>6.39万兆</v>
      </c>
      <c r="F3832" s="6">
        <f>IF(A3832="","",VLOOKUP($A3832,超越经验表!$A:$F,6,)-VLOOKUP($A$3-1,超越经验表!$A:$F,6,))</f>
        <v>6.3857721370387048E+16</v>
      </c>
      <c r="G3832" s="6">
        <f>IF(A3832="","",VLOOKUP($A3832,超越经验表!$A:$G,7,)-VLOOKUP($A$3-1,超越经验表!$A:$G,7,))</f>
        <v>6161</v>
      </c>
      <c r="H3832" s="6">
        <f t="shared" si="179"/>
        <v>3831</v>
      </c>
    </row>
    <row r="3833" spans="1:8" x14ac:dyDescent="0.2">
      <c r="A3833" s="5">
        <f t="shared" si="180"/>
        <v>3832</v>
      </c>
      <c r="B3833" s="5" t="str">
        <f>IF(A3833="","",VLOOKUP($A3833,超越经验表!$A:$B,2,))</f>
        <v>33.85万亿</v>
      </c>
      <c r="C3833" s="5">
        <f>IF(A3833="","",VLOOKUP($A3833,超越经验表!$A:$C,3,))</f>
        <v>33848000000000</v>
      </c>
      <c r="D3833" s="5">
        <f>IF(A3833="","",VLOOKUP($A3833,超越经验表!$A:$D,4,))</f>
        <v>2</v>
      </c>
      <c r="E3833" s="5" t="str">
        <f t="shared" si="178"/>
        <v>6.39万兆</v>
      </c>
      <c r="F3833" s="5">
        <f>IF(A3833="","",VLOOKUP($A3833,超越经验表!$A:$F,6,)-VLOOKUP($A$3-1,超越经验表!$A:$F,6,))</f>
        <v>6.3891561370387048E+16</v>
      </c>
      <c r="G3833" s="5">
        <f>IF(A3833="","",VLOOKUP($A3833,超越经验表!$A:$G,7,)-VLOOKUP($A$3-1,超越经验表!$A:$G,7,))</f>
        <v>6163</v>
      </c>
      <c r="H3833" s="5">
        <f t="shared" si="179"/>
        <v>3832</v>
      </c>
    </row>
    <row r="3834" spans="1:8" x14ac:dyDescent="0.2">
      <c r="A3834" s="11">
        <f t="shared" si="180"/>
        <v>3833</v>
      </c>
      <c r="B3834" s="6" t="str">
        <f>IF(A3834="","",VLOOKUP($A3834,超越经验表!$A:$B,2,))</f>
        <v>33.86万亿</v>
      </c>
      <c r="C3834" s="6">
        <f>IF(A3834="","",VLOOKUP($A3834,超越经验表!$A:$C,3,))</f>
        <v>33856000000000</v>
      </c>
      <c r="D3834" s="6">
        <f>IF(A3834="","",VLOOKUP($A3834,超越经验表!$A:$D,4,))</f>
        <v>2</v>
      </c>
      <c r="E3834" s="6" t="str">
        <f t="shared" si="178"/>
        <v>6.39万兆</v>
      </c>
      <c r="F3834" s="6">
        <f>IF(A3834="","",VLOOKUP($A3834,超越经验表!$A:$F,6,)-VLOOKUP($A$3-1,超越经验表!$A:$F,6,))</f>
        <v>6.3925409370387048E+16</v>
      </c>
      <c r="G3834" s="6">
        <f>IF(A3834="","",VLOOKUP($A3834,超越经验表!$A:$G,7,)-VLOOKUP($A$3-1,超越经验表!$A:$G,7,))</f>
        <v>6165</v>
      </c>
      <c r="H3834" s="6">
        <f t="shared" si="179"/>
        <v>3833</v>
      </c>
    </row>
    <row r="3835" spans="1:8" x14ac:dyDescent="0.2">
      <c r="A3835" s="5">
        <f t="shared" si="180"/>
        <v>3834</v>
      </c>
      <c r="B3835" s="5" t="str">
        <f>IF(A3835="","",VLOOKUP($A3835,超越经验表!$A:$B,2,))</f>
        <v>33.86万亿</v>
      </c>
      <c r="C3835" s="5">
        <f>IF(A3835="","",VLOOKUP($A3835,超越经验表!$A:$C,3,))</f>
        <v>33864000000000</v>
      </c>
      <c r="D3835" s="5">
        <f>IF(A3835="","",VLOOKUP($A3835,超越经验表!$A:$D,4,))</f>
        <v>2</v>
      </c>
      <c r="E3835" s="5" t="str">
        <f t="shared" si="178"/>
        <v>6.4万兆</v>
      </c>
      <c r="F3835" s="5">
        <f>IF(A3835="","",VLOOKUP($A3835,超越经验表!$A:$F,6,)-VLOOKUP($A$3-1,超越经验表!$A:$F,6,))</f>
        <v>6.3959265370387048E+16</v>
      </c>
      <c r="G3835" s="5">
        <f>IF(A3835="","",VLOOKUP($A3835,超越经验表!$A:$G,7,)-VLOOKUP($A$3-1,超越经验表!$A:$G,7,))</f>
        <v>6167</v>
      </c>
      <c r="H3835" s="5">
        <f t="shared" si="179"/>
        <v>3834</v>
      </c>
    </row>
    <row r="3836" spans="1:8" x14ac:dyDescent="0.2">
      <c r="A3836" s="11">
        <f t="shared" si="180"/>
        <v>3835</v>
      </c>
      <c r="B3836" s="6" t="str">
        <f>IF(A3836="","",VLOOKUP($A3836,超越经验表!$A:$B,2,))</f>
        <v>33.87万亿</v>
      </c>
      <c r="C3836" s="6">
        <f>IF(A3836="","",VLOOKUP($A3836,超越经验表!$A:$C,3,))</f>
        <v>33872000000000</v>
      </c>
      <c r="D3836" s="6">
        <f>IF(A3836="","",VLOOKUP($A3836,超越经验表!$A:$D,4,))</f>
        <v>2</v>
      </c>
      <c r="E3836" s="6" t="str">
        <f t="shared" si="178"/>
        <v>6.4万兆</v>
      </c>
      <c r="F3836" s="6">
        <f>IF(A3836="","",VLOOKUP($A3836,超越经验表!$A:$F,6,)-VLOOKUP($A$3-1,超越经验表!$A:$F,6,))</f>
        <v>6.3993129370387048E+16</v>
      </c>
      <c r="G3836" s="6">
        <f>IF(A3836="","",VLOOKUP($A3836,超越经验表!$A:$G,7,)-VLOOKUP($A$3-1,超越经验表!$A:$G,7,))</f>
        <v>6169</v>
      </c>
      <c r="H3836" s="6">
        <f t="shared" si="179"/>
        <v>3835</v>
      </c>
    </row>
    <row r="3837" spans="1:8" x14ac:dyDescent="0.2">
      <c r="A3837" s="5">
        <f t="shared" si="180"/>
        <v>3836</v>
      </c>
      <c r="B3837" s="5" t="str">
        <f>IF(A3837="","",VLOOKUP($A3837,超越经验表!$A:$B,2,))</f>
        <v>33.88万亿</v>
      </c>
      <c r="C3837" s="5">
        <f>IF(A3837="","",VLOOKUP($A3837,超越经验表!$A:$C,3,))</f>
        <v>33880000000000</v>
      </c>
      <c r="D3837" s="5">
        <f>IF(A3837="","",VLOOKUP($A3837,超越经验表!$A:$D,4,))</f>
        <v>2</v>
      </c>
      <c r="E3837" s="5" t="str">
        <f t="shared" si="178"/>
        <v>6.4万兆</v>
      </c>
      <c r="F3837" s="5">
        <f>IF(A3837="","",VLOOKUP($A3837,超越经验表!$A:$F,6,)-VLOOKUP($A$3-1,超越经验表!$A:$F,6,))</f>
        <v>6.4027001370387048E+16</v>
      </c>
      <c r="G3837" s="5">
        <f>IF(A3837="","",VLOOKUP($A3837,超越经验表!$A:$G,7,)-VLOOKUP($A$3-1,超越经验表!$A:$G,7,))</f>
        <v>6171</v>
      </c>
      <c r="H3837" s="5">
        <f t="shared" si="179"/>
        <v>3836</v>
      </c>
    </row>
    <row r="3838" spans="1:8" x14ac:dyDescent="0.2">
      <c r="A3838" s="11">
        <f t="shared" si="180"/>
        <v>3837</v>
      </c>
      <c r="B3838" s="6" t="str">
        <f>IF(A3838="","",VLOOKUP($A3838,超越经验表!$A:$B,2,))</f>
        <v>33.89万亿</v>
      </c>
      <c r="C3838" s="6">
        <f>IF(A3838="","",VLOOKUP($A3838,超越经验表!$A:$C,3,))</f>
        <v>33888000000000</v>
      </c>
      <c r="D3838" s="6">
        <f>IF(A3838="","",VLOOKUP($A3838,超越经验表!$A:$D,4,))</f>
        <v>2</v>
      </c>
      <c r="E3838" s="6" t="str">
        <f t="shared" si="178"/>
        <v>6.41万兆</v>
      </c>
      <c r="F3838" s="6">
        <f>IF(A3838="","",VLOOKUP($A3838,超越经验表!$A:$F,6,)-VLOOKUP($A$3-1,超越经验表!$A:$F,6,))</f>
        <v>6.4060881370387048E+16</v>
      </c>
      <c r="G3838" s="6">
        <f>IF(A3838="","",VLOOKUP($A3838,超越经验表!$A:$G,7,)-VLOOKUP($A$3-1,超越经验表!$A:$G,7,))</f>
        <v>6173</v>
      </c>
      <c r="H3838" s="6">
        <f t="shared" si="179"/>
        <v>3837</v>
      </c>
    </row>
    <row r="3839" spans="1:8" x14ac:dyDescent="0.2">
      <c r="A3839" s="5">
        <f t="shared" si="180"/>
        <v>3838</v>
      </c>
      <c r="B3839" s="5" t="str">
        <f>IF(A3839="","",VLOOKUP($A3839,超越经验表!$A:$B,2,))</f>
        <v>33.9万亿</v>
      </c>
      <c r="C3839" s="5">
        <f>IF(A3839="","",VLOOKUP($A3839,超越经验表!$A:$C,3,))</f>
        <v>33896000000000</v>
      </c>
      <c r="D3839" s="5">
        <f>IF(A3839="","",VLOOKUP($A3839,超越经验表!$A:$D,4,))</f>
        <v>2</v>
      </c>
      <c r="E3839" s="5" t="str">
        <f t="shared" si="178"/>
        <v>6.41万兆</v>
      </c>
      <c r="F3839" s="5">
        <f>IF(A3839="","",VLOOKUP($A3839,超越经验表!$A:$F,6,)-VLOOKUP($A$3-1,超越经验表!$A:$F,6,))</f>
        <v>6.4094769370387048E+16</v>
      </c>
      <c r="G3839" s="5">
        <f>IF(A3839="","",VLOOKUP($A3839,超越经验表!$A:$G,7,)-VLOOKUP($A$3-1,超越经验表!$A:$G,7,))</f>
        <v>6175</v>
      </c>
      <c r="H3839" s="5">
        <f t="shared" si="179"/>
        <v>3838</v>
      </c>
    </row>
    <row r="3840" spans="1:8" x14ac:dyDescent="0.2">
      <c r="A3840" s="11">
        <f t="shared" si="180"/>
        <v>3839</v>
      </c>
      <c r="B3840" s="6" t="str">
        <f>IF(A3840="","",VLOOKUP($A3840,超越经验表!$A:$B,2,))</f>
        <v>33.9万亿</v>
      </c>
      <c r="C3840" s="6">
        <f>IF(A3840="","",VLOOKUP($A3840,超越经验表!$A:$C,3,))</f>
        <v>33904000000000</v>
      </c>
      <c r="D3840" s="6">
        <f>IF(A3840="","",VLOOKUP($A3840,超越经验表!$A:$D,4,))</f>
        <v>2</v>
      </c>
      <c r="E3840" s="6" t="str">
        <f t="shared" si="178"/>
        <v>6.41万兆</v>
      </c>
      <c r="F3840" s="6">
        <f>IF(A3840="","",VLOOKUP($A3840,超越经验表!$A:$F,6,)-VLOOKUP($A$3-1,超越经验表!$A:$F,6,))</f>
        <v>6.4128665370387048E+16</v>
      </c>
      <c r="G3840" s="6">
        <f>IF(A3840="","",VLOOKUP($A3840,超越经验表!$A:$G,7,)-VLOOKUP($A$3-1,超越经验表!$A:$G,7,))</f>
        <v>6177</v>
      </c>
      <c r="H3840" s="6">
        <f t="shared" si="179"/>
        <v>3839</v>
      </c>
    </row>
    <row r="3841" spans="1:8" x14ac:dyDescent="0.2">
      <c r="A3841" s="5">
        <f t="shared" si="180"/>
        <v>3840</v>
      </c>
      <c r="B3841" s="5" t="str">
        <f>IF(A3841="","",VLOOKUP($A3841,超越经验表!$A:$B,2,))</f>
        <v>33.91万亿</v>
      </c>
      <c r="C3841" s="5">
        <f>IF(A3841="","",VLOOKUP($A3841,超越经验表!$A:$C,3,))</f>
        <v>33912000000000</v>
      </c>
      <c r="D3841" s="5">
        <f>IF(A3841="","",VLOOKUP($A3841,超越经验表!$A:$D,4,))</f>
        <v>2</v>
      </c>
      <c r="E3841" s="5" t="str">
        <f t="shared" si="178"/>
        <v>6.42万兆</v>
      </c>
      <c r="F3841" s="5">
        <f>IF(A3841="","",VLOOKUP($A3841,超越经验表!$A:$F,6,)-VLOOKUP($A$3-1,超越经验表!$A:$F,6,))</f>
        <v>6.4162569370387048E+16</v>
      </c>
      <c r="G3841" s="5">
        <f>IF(A3841="","",VLOOKUP($A3841,超越经验表!$A:$G,7,)-VLOOKUP($A$3-1,超越经验表!$A:$G,7,))</f>
        <v>6179</v>
      </c>
      <c r="H3841" s="5">
        <f t="shared" si="179"/>
        <v>3840</v>
      </c>
    </row>
    <row r="3842" spans="1:8" x14ac:dyDescent="0.2">
      <c r="A3842" s="11">
        <f t="shared" si="180"/>
        <v>3841</v>
      </c>
      <c r="B3842" s="6" t="str">
        <f>IF(A3842="","",VLOOKUP($A3842,超越经验表!$A:$B,2,))</f>
        <v>33.92万亿</v>
      </c>
      <c r="C3842" s="6">
        <f>IF(A3842="","",VLOOKUP($A3842,超越经验表!$A:$C,3,))</f>
        <v>33920000000000</v>
      </c>
      <c r="D3842" s="6">
        <f>IF(A3842="","",VLOOKUP($A3842,超越经验表!$A:$D,4,))</f>
        <v>2</v>
      </c>
      <c r="E3842" s="6" t="str">
        <f t="shared" si="178"/>
        <v>6.42万兆</v>
      </c>
      <c r="F3842" s="6">
        <f>IF(A3842="","",VLOOKUP($A3842,超越经验表!$A:$F,6,)-VLOOKUP($A$3-1,超越经验表!$A:$F,6,))</f>
        <v>6.4196481370387048E+16</v>
      </c>
      <c r="G3842" s="6">
        <f>IF(A3842="","",VLOOKUP($A3842,超越经验表!$A:$G,7,)-VLOOKUP($A$3-1,超越经验表!$A:$G,7,))</f>
        <v>6181</v>
      </c>
      <c r="H3842" s="6">
        <f t="shared" si="179"/>
        <v>3841</v>
      </c>
    </row>
    <row r="3843" spans="1:8" x14ac:dyDescent="0.2">
      <c r="A3843" s="5">
        <f t="shared" si="180"/>
        <v>3842</v>
      </c>
      <c r="B3843" s="5" t="str">
        <f>IF(A3843="","",VLOOKUP($A3843,超越经验表!$A:$B,2,))</f>
        <v>33.93万亿</v>
      </c>
      <c r="C3843" s="5">
        <f>IF(A3843="","",VLOOKUP($A3843,超越经验表!$A:$C,3,))</f>
        <v>33928000000000</v>
      </c>
      <c r="D3843" s="5">
        <f>IF(A3843="","",VLOOKUP($A3843,超越经验表!$A:$D,4,))</f>
        <v>2</v>
      </c>
      <c r="E3843" s="5" t="str">
        <f t="shared" si="178"/>
        <v>6.42万兆</v>
      </c>
      <c r="F3843" s="5">
        <f>IF(A3843="","",VLOOKUP($A3843,超越经验表!$A:$F,6,)-VLOOKUP($A$3-1,超越经验表!$A:$F,6,))</f>
        <v>6.4230401370387048E+16</v>
      </c>
      <c r="G3843" s="5">
        <f>IF(A3843="","",VLOOKUP($A3843,超越经验表!$A:$G,7,)-VLOOKUP($A$3-1,超越经验表!$A:$G,7,))</f>
        <v>6183</v>
      </c>
      <c r="H3843" s="5">
        <f t="shared" si="179"/>
        <v>3842</v>
      </c>
    </row>
    <row r="3844" spans="1:8" x14ac:dyDescent="0.2">
      <c r="A3844" s="11">
        <f t="shared" si="180"/>
        <v>3843</v>
      </c>
      <c r="B3844" s="6" t="str">
        <f>IF(A3844="","",VLOOKUP($A3844,超越经验表!$A:$B,2,))</f>
        <v>33.94万亿</v>
      </c>
      <c r="C3844" s="6">
        <f>IF(A3844="","",VLOOKUP($A3844,超越经验表!$A:$C,3,))</f>
        <v>33936000000000</v>
      </c>
      <c r="D3844" s="6">
        <f>IF(A3844="","",VLOOKUP($A3844,超越经验表!$A:$D,4,))</f>
        <v>2</v>
      </c>
      <c r="E3844" s="6" t="str">
        <f t="shared" si="178"/>
        <v>6.43万兆</v>
      </c>
      <c r="F3844" s="6">
        <f>IF(A3844="","",VLOOKUP($A3844,超越经验表!$A:$F,6,)-VLOOKUP($A$3-1,超越经验表!$A:$F,6,))</f>
        <v>6.4264329370387048E+16</v>
      </c>
      <c r="G3844" s="6">
        <f>IF(A3844="","",VLOOKUP($A3844,超越经验表!$A:$G,7,)-VLOOKUP($A$3-1,超越经验表!$A:$G,7,))</f>
        <v>6185</v>
      </c>
      <c r="H3844" s="6">
        <f t="shared" si="179"/>
        <v>3843</v>
      </c>
    </row>
    <row r="3845" spans="1:8" x14ac:dyDescent="0.2">
      <c r="A3845" s="5">
        <f t="shared" si="180"/>
        <v>3844</v>
      </c>
      <c r="B3845" s="5" t="str">
        <f>IF(A3845="","",VLOOKUP($A3845,超越经验表!$A:$B,2,))</f>
        <v>33.94万亿</v>
      </c>
      <c r="C3845" s="5">
        <f>IF(A3845="","",VLOOKUP($A3845,超越经验表!$A:$C,3,))</f>
        <v>33944000000000</v>
      </c>
      <c r="D3845" s="5">
        <f>IF(A3845="","",VLOOKUP($A3845,超越经验表!$A:$D,4,))</f>
        <v>2</v>
      </c>
      <c r="E3845" s="5" t="str">
        <f t="shared" ref="E3845:E3908" si="181">IF(A3845="","",IF(F3845&gt;9999999999999990,ROUND(F3845/10000000000000000,2)&amp;"万兆",IF(F3845&gt;999999999999,ROUND(F3845/1000000000000,2)&amp;"万亿",IF(F3845&gt;99999999,ROUND(F3845/100000000,2)&amp;"亿",ROUND(F3845/10000,2)&amp;"万"))))</f>
        <v>6.43万兆</v>
      </c>
      <c r="F3845" s="5">
        <f>IF(A3845="","",VLOOKUP($A3845,超越经验表!$A:$F,6,)-VLOOKUP($A$3-1,超越经验表!$A:$F,6,))</f>
        <v>6.4298265370387048E+16</v>
      </c>
      <c r="G3845" s="5">
        <f>IF(A3845="","",VLOOKUP($A3845,超越经验表!$A:$G,7,)-VLOOKUP($A$3-1,超越经验表!$A:$G,7,))</f>
        <v>6187</v>
      </c>
      <c r="H3845" s="5">
        <f t="shared" ref="H3845:H3908" si="182">A3845</f>
        <v>3844</v>
      </c>
    </row>
    <row r="3846" spans="1:8" x14ac:dyDescent="0.2">
      <c r="A3846" s="11">
        <f t="shared" si="180"/>
        <v>3845</v>
      </c>
      <c r="B3846" s="6" t="str">
        <f>IF(A3846="","",VLOOKUP($A3846,超越经验表!$A:$B,2,))</f>
        <v>33.95万亿</v>
      </c>
      <c r="C3846" s="6">
        <f>IF(A3846="","",VLOOKUP($A3846,超越经验表!$A:$C,3,))</f>
        <v>33952000000000</v>
      </c>
      <c r="D3846" s="6">
        <f>IF(A3846="","",VLOOKUP($A3846,超越经验表!$A:$D,4,))</f>
        <v>2</v>
      </c>
      <c r="E3846" s="6" t="str">
        <f t="shared" si="181"/>
        <v>6.43万兆</v>
      </c>
      <c r="F3846" s="6">
        <f>IF(A3846="","",VLOOKUP($A3846,超越经验表!$A:$F,6,)-VLOOKUP($A$3-1,超越经验表!$A:$F,6,))</f>
        <v>6.4332209370387048E+16</v>
      </c>
      <c r="G3846" s="6">
        <f>IF(A3846="","",VLOOKUP($A3846,超越经验表!$A:$G,7,)-VLOOKUP($A$3-1,超越经验表!$A:$G,7,))</f>
        <v>6189</v>
      </c>
      <c r="H3846" s="6">
        <f t="shared" si="182"/>
        <v>3845</v>
      </c>
    </row>
    <row r="3847" spans="1:8" x14ac:dyDescent="0.2">
      <c r="A3847" s="5">
        <f t="shared" ref="A3847:A3910" si="183">IF(A3846="","",IF(A3846+1&lt;=4000,A3846+1,""))</f>
        <v>3846</v>
      </c>
      <c r="B3847" s="5" t="str">
        <f>IF(A3847="","",VLOOKUP($A3847,超越经验表!$A:$B,2,))</f>
        <v>33.96万亿</v>
      </c>
      <c r="C3847" s="5">
        <f>IF(A3847="","",VLOOKUP($A3847,超越经验表!$A:$C,3,))</f>
        <v>33960000000000</v>
      </c>
      <c r="D3847" s="5">
        <f>IF(A3847="","",VLOOKUP($A3847,超越经验表!$A:$D,4,))</f>
        <v>2</v>
      </c>
      <c r="E3847" s="5" t="str">
        <f t="shared" si="181"/>
        <v>6.44万兆</v>
      </c>
      <c r="F3847" s="5">
        <f>IF(A3847="","",VLOOKUP($A3847,超越经验表!$A:$F,6,)-VLOOKUP($A$3-1,超越经验表!$A:$F,6,))</f>
        <v>6.4366161370387048E+16</v>
      </c>
      <c r="G3847" s="5">
        <f>IF(A3847="","",VLOOKUP($A3847,超越经验表!$A:$G,7,)-VLOOKUP($A$3-1,超越经验表!$A:$G,7,))</f>
        <v>6191</v>
      </c>
      <c r="H3847" s="5">
        <f t="shared" si="182"/>
        <v>3846</v>
      </c>
    </row>
    <row r="3848" spans="1:8" x14ac:dyDescent="0.2">
      <c r="A3848" s="11">
        <f t="shared" si="183"/>
        <v>3847</v>
      </c>
      <c r="B3848" s="6" t="str">
        <f>IF(A3848="","",VLOOKUP($A3848,超越经验表!$A:$B,2,))</f>
        <v>33.97万亿</v>
      </c>
      <c r="C3848" s="6">
        <f>IF(A3848="","",VLOOKUP($A3848,超越经验表!$A:$C,3,))</f>
        <v>33968000000000</v>
      </c>
      <c r="D3848" s="6">
        <f>IF(A3848="","",VLOOKUP($A3848,超越经验表!$A:$D,4,))</f>
        <v>2</v>
      </c>
      <c r="E3848" s="6" t="str">
        <f t="shared" si="181"/>
        <v>6.44万兆</v>
      </c>
      <c r="F3848" s="6">
        <f>IF(A3848="","",VLOOKUP($A3848,超越经验表!$A:$F,6,)-VLOOKUP($A$3-1,超越经验表!$A:$F,6,))</f>
        <v>6.4400121370387048E+16</v>
      </c>
      <c r="G3848" s="6">
        <f>IF(A3848="","",VLOOKUP($A3848,超越经验表!$A:$G,7,)-VLOOKUP($A$3-1,超越经验表!$A:$G,7,))</f>
        <v>6193</v>
      </c>
      <c r="H3848" s="6">
        <f t="shared" si="182"/>
        <v>3847</v>
      </c>
    </row>
    <row r="3849" spans="1:8" x14ac:dyDescent="0.2">
      <c r="A3849" s="5">
        <f t="shared" si="183"/>
        <v>3848</v>
      </c>
      <c r="B3849" s="5" t="str">
        <f>IF(A3849="","",VLOOKUP($A3849,超越经验表!$A:$B,2,))</f>
        <v>33.98万亿</v>
      </c>
      <c r="C3849" s="5">
        <f>IF(A3849="","",VLOOKUP($A3849,超越经验表!$A:$C,3,))</f>
        <v>33976000000000</v>
      </c>
      <c r="D3849" s="5">
        <f>IF(A3849="","",VLOOKUP($A3849,超越经验表!$A:$D,4,))</f>
        <v>2</v>
      </c>
      <c r="E3849" s="5" t="str">
        <f t="shared" si="181"/>
        <v>6.44万兆</v>
      </c>
      <c r="F3849" s="5">
        <f>IF(A3849="","",VLOOKUP($A3849,超越经验表!$A:$F,6,)-VLOOKUP($A$3-1,超越经验表!$A:$F,6,))</f>
        <v>6.4434089370387048E+16</v>
      </c>
      <c r="G3849" s="5">
        <f>IF(A3849="","",VLOOKUP($A3849,超越经验表!$A:$G,7,)-VLOOKUP($A$3-1,超越经验表!$A:$G,7,))</f>
        <v>6195</v>
      </c>
      <c r="H3849" s="5">
        <f t="shared" si="182"/>
        <v>3848</v>
      </c>
    </row>
    <row r="3850" spans="1:8" x14ac:dyDescent="0.2">
      <c r="A3850" s="11">
        <f t="shared" si="183"/>
        <v>3849</v>
      </c>
      <c r="B3850" s="6" t="str">
        <f>IF(A3850="","",VLOOKUP($A3850,超越经验表!$A:$B,2,))</f>
        <v>33.98万亿</v>
      </c>
      <c r="C3850" s="6">
        <f>IF(A3850="","",VLOOKUP($A3850,超越经验表!$A:$C,3,))</f>
        <v>33984000000000</v>
      </c>
      <c r="D3850" s="6">
        <f>IF(A3850="","",VLOOKUP($A3850,超越经验表!$A:$D,4,))</f>
        <v>2</v>
      </c>
      <c r="E3850" s="6" t="str">
        <f t="shared" si="181"/>
        <v>6.45万兆</v>
      </c>
      <c r="F3850" s="6">
        <f>IF(A3850="","",VLOOKUP($A3850,超越经验表!$A:$F,6,)-VLOOKUP($A$3-1,超越经验表!$A:$F,6,))</f>
        <v>6.4468065370387048E+16</v>
      </c>
      <c r="G3850" s="6">
        <f>IF(A3850="","",VLOOKUP($A3850,超越经验表!$A:$G,7,)-VLOOKUP($A$3-1,超越经验表!$A:$G,7,))</f>
        <v>6197</v>
      </c>
      <c r="H3850" s="6">
        <f t="shared" si="182"/>
        <v>3849</v>
      </c>
    </row>
    <row r="3851" spans="1:8" x14ac:dyDescent="0.2">
      <c r="A3851" s="5">
        <f t="shared" si="183"/>
        <v>3850</v>
      </c>
      <c r="B3851" s="5" t="str">
        <f>IF(A3851="","",VLOOKUP($A3851,超越经验表!$A:$B,2,))</f>
        <v>33.99万亿</v>
      </c>
      <c r="C3851" s="5">
        <f>IF(A3851="","",VLOOKUP($A3851,超越经验表!$A:$C,3,))</f>
        <v>33992000000000</v>
      </c>
      <c r="D3851" s="5">
        <f>IF(A3851="","",VLOOKUP($A3851,超越经验表!$A:$D,4,))</f>
        <v>2</v>
      </c>
      <c r="E3851" s="5" t="str">
        <f t="shared" si="181"/>
        <v>6.45万兆</v>
      </c>
      <c r="F3851" s="5">
        <f>IF(A3851="","",VLOOKUP($A3851,超越经验表!$A:$F,6,)-VLOOKUP($A$3-1,超越经验表!$A:$F,6,))</f>
        <v>6.4502049370387048E+16</v>
      </c>
      <c r="G3851" s="5">
        <f>IF(A3851="","",VLOOKUP($A3851,超越经验表!$A:$G,7,)-VLOOKUP($A$3-1,超越经验表!$A:$G,7,))</f>
        <v>6199</v>
      </c>
      <c r="H3851" s="5">
        <f t="shared" si="182"/>
        <v>3850</v>
      </c>
    </row>
    <row r="3852" spans="1:8" x14ac:dyDescent="0.2">
      <c r="A3852" s="11">
        <f t="shared" si="183"/>
        <v>3851</v>
      </c>
      <c r="B3852" s="6" t="str">
        <f>IF(A3852="","",VLOOKUP($A3852,超越经验表!$A:$B,2,))</f>
        <v>34万亿</v>
      </c>
      <c r="C3852" s="6">
        <f>IF(A3852="","",VLOOKUP($A3852,超越经验表!$A:$C,3,))</f>
        <v>34000000000000</v>
      </c>
      <c r="D3852" s="6">
        <f>IF(A3852="","",VLOOKUP($A3852,超越经验表!$A:$D,4,))</f>
        <v>2</v>
      </c>
      <c r="E3852" s="6" t="str">
        <f t="shared" si="181"/>
        <v>6.45万兆</v>
      </c>
      <c r="F3852" s="6">
        <f>IF(A3852="","",VLOOKUP($A3852,超越经验表!$A:$F,6,)-VLOOKUP($A$3-1,超越经验表!$A:$F,6,))</f>
        <v>6.4536041370387048E+16</v>
      </c>
      <c r="G3852" s="6">
        <f>IF(A3852="","",VLOOKUP($A3852,超越经验表!$A:$G,7,)-VLOOKUP($A$3-1,超越经验表!$A:$G,7,))</f>
        <v>6201</v>
      </c>
      <c r="H3852" s="6">
        <f t="shared" si="182"/>
        <v>3851</v>
      </c>
    </row>
    <row r="3853" spans="1:8" x14ac:dyDescent="0.2">
      <c r="A3853" s="5">
        <f t="shared" si="183"/>
        <v>3852</v>
      </c>
      <c r="B3853" s="5" t="str">
        <f>IF(A3853="","",VLOOKUP($A3853,超越经验表!$A:$B,2,))</f>
        <v>34.01万亿</v>
      </c>
      <c r="C3853" s="5">
        <f>IF(A3853="","",VLOOKUP($A3853,超越经验表!$A:$C,3,))</f>
        <v>34008000000000</v>
      </c>
      <c r="D3853" s="5">
        <f>IF(A3853="","",VLOOKUP($A3853,超越经验表!$A:$D,4,))</f>
        <v>2</v>
      </c>
      <c r="E3853" s="5" t="str">
        <f t="shared" si="181"/>
        <v>6.46万兆</v>
      </c>
      <c r="F3853" s="5">
        <f>IF(A3853="","",VLOOKUP($A3853,超越经验表!$A:$F,6,)-VLOOKUP($A$3-1,超越经验表!$A:$F,6,))</f>
        <v>6.4570041370387048E+16</v>
      </c>
      <c r="G3853" s="5">
        <f>IF(A3853="","",VLOOKUP($A3853,超越经验表!$A:$G,7,)-VLOOKUP($A$3-1,超越经验表!$A:$G,7,))</f>
        <v>6203</v>
      </c>
      <c r="H3853" s="5">
        <f t="shared" si="182"/>
        <v>3852</v>
      </c>
    </row>
    <row r="3854" spans="1:8" x14ac:dyDescent="0.2">
      <c r="A3854" s="11">
        <f t="shared" si="183"/>
        <v>3853</v>
      </c>
      <c r="B3854" s="6" t="str">
        <f>IF(A3854="","",VLOOKUP($A3854,超越经验表!$A:$B,2,))</f>
        <v>34.02万亿</v>
      </c>
      <c r="C3854" s="6">
        <f>IF(A3854="","",VLOOKUP($A3854,超越经验表!$A:$C,3,))</f>
        <v>34016000000000</v>
      </c>
      <c r="D3854" s="6">
        <f>IF(A3854="","",VLOOKUP($A3854,超越经验表!$A:$D,4,))</f>
        <v>2</v>
      </c>
      <c r="E3854" s="6" t="str">
        <f t="shared" si="181"/>
        <v>6.46万兆</v>
      </c>
      <c r="F3854" s="6">
        <f>IF(A3854="","",VLOOKUP($A3854,超越经验表!$A:$F,6,)-VLOOKUP($A$3-1,超越经验表!$A:$F,6,))</f>
        <v>6.4604049370387048E+16</v>
      </c>
      <c r="G3854" s="6">
        <f>IF(A3854="","",VLOOKUP($A3854,超越经验表!$A:$G,7,)-VLOOKUP($A$3-1,超越经验表!$A:$G,7,))</f>
        <v>6205</v>
      </c>
      <c r="H3854" s="6">
        <f t="shared" si="182"/>
        <v>3853</v>
      </c>
    </row>
    <row r="3855" spans="1:8" x14ac:dyDescent="0.2">
      <c r="A3855" s="5">
        <f t="shared" si="183"/>
        <v>3854</v>
      </c>
      <c r="B3855" s="5" t="str">
        <f>IF(A3855="","",VLOOKUP($A3855,超越经验表!$A:$B,2,))</f>
        <v>34.02万亿</v>
      </c>
      <c r="C3855" s="5">
        <f>IF(A3855="","",VLOOKUP($A3855,超越经验表!$A:$C,3,))</f>
        <v>34024000000000</v>
      </c>
      <c r="D3855" s="5">
        <f>IF(A3855="","",VLOOKUP($A3855,超越经验表!$A:$D,4,))</f>
        <v>2</v>
      </c>
      <c r="E3855" s="5" t="str">
        <f t="shared" si="181"/>
        <v>6.46万兆</v>
      </c>
      <c r="F3855" s="5">
        <f>IF(A3855="","",VLOOKUP($A3855,超越经验表!$A:$F,6,)-VLOOKUP($A$3-1,超越经验表!$A:$F,6,))</f>
        <v>6.4638065370387048E+16</v>
      </c>
      <c r="G3855" s="5">
        <f>IF(A3855="","",VLOOKUP($A3855,超越经验表!$A:$G,7,)-VLOOKUP($A$3-1,超越经验表!$A:$G,7,))</f>
        <v>6207</v>
      </c>
      <c r="H3855" s="5">
        <f t="shared" si="182"/>
        <v>3854</v>
      </c>
    </row>
    <row r="3856" spans="1:8" x14ac:dyDescent="0.2">
      <c r="A3856" s="11">
        <f t="shared" si="183"/>
        <v>3855</v>
      </c>
      <c r="B3856" s="6" t="str">
        <f>IF(A3856="","",VLOOKUP($A3856,超越经验表!$A:$B,2,))</f>
        <v>34.03万亿</v>
      </c>
      <c r="C3856" s="6">
        <f>IF(A3856="","",VLOOKUP($A3856,超越经验表!$A:$C,3,))</f>
        <v>34032000000000</v>
      </c>
      <c r="D3856" s="6">
        <f>IF(A3856="","",VLOOKUP($A3856,超越经验表!$A:$D,4,))</f>
        <v>2</v>
      </c>
      <c r="E3856" s="6" t="str">
        <f t="shared" si="181"/>
        <v>6.47万兆</v>
      </c>
      <c r="F3856" s="6">
        <f>IF(A3856="","",VLOOKUP($A3856,超越经验表!$A:$F,6,)-VLOOKUP($A$3-1,超越经验表!$A:$F,6,))</f>
        <v>6.4672089370387048E+16</v>
      </c>
      <c r="G3856" s="6">
        <f>IF(A3856="","",VLOOKUP($A3856,超越经验表!$A:$G,7,)-VLOOKUP($A$3-1,超越经验表!$A:$G,7,))</f>
        <v>6209</v>
      </c>
      <c r="H3856" s="6">
        <f t="shared" si="182"/>
        <v>3855</v>
      </c>
    </row>
    <row r="3857" spans="1:8" x14ac:dyDescent="0.2">
      <c r="A3857" s="5">
        <f t="shared" si="183"/>
        <v>3856</v>
      </c>
      <c r="B3857" s="5" t="str">
        <f>IF(A3857="","",VLOOKUP($A3857,超越经验表!$A:$B,2,))</f>
        <v>34.04万亿</v>
      </c>
      <c r="C3857" s="5">
        <f>IF(A3857="","",VLOOKUP($A3857,超越经验表!$A:$C,3,))</f>
        <v>34040000000000</v>
      </c>
      <c r="D3857" s="5">
        <f>IF(A3857="","",VLOOKUP($A3857,超越经验表!$A:$D,4,))</f>
        <v>2</v>
      </c>
      <c r="E3857" s="5" t="str">
        <f t="shared" si="181"/>
        <v>6.47万兆</v>
      </c>
      <c r="F3857" s="5">
        <f>IF(A3857="","",VLOOKUP($A3857,超越经验表!$A:$F,6,)-VLOOKUP($A$3-1,超越经验表!$A:$F,6,))</f>
        <v>6.4706121370387048E+16</v>
      </c>
      <c r="G3857" s="5">
        <f>IF(A3857="","",VLOOKUP($A3857,超越经验表!$A:$G,7,)-VLOOKUP($A$3-1,超越经验表!$A:$G,7,))</f>
        <v>6211</v>
      </c>
      <c r="H3857" s="5">
        <f t="shared" si="182"/>
        <v>3856</v>
      </c>
    </row>
    <row r="3858" spans="1:8" x14ac:dyDescent="0.2">
      <c r="A3858" s="11">
        <f t="shared" si="183"/>
        <v>3857</v>
      </c>
      <c r="B3858" s="6" t="str">
        <f>IF(A3858="","",VLOOKUP($A3858,超越经验表!$A:$B,2,))</f>
        <v>34.05万亿</v>
      </c>
      <c r="C3858" s="6">
        <f>IF(A3858="","",VLOOKUP($A3858,超越经验表!$A:$C,3,))</f>
        <v>34048000000000</v>
      </c>
      <c r="D3858" s="6">
        <f>IF(A3858="","",VLOOKUP($A3858,超越经验表!$A:$D,4,))</f>
        <v>2</v>
      </c>
      <c r="E3858" s="6" t="str">
        <f t="shared" si="181"/>
        <v>6.47万兆</v>
      </c>
      <c r="F3858" s="6">
        <f>IF(A3858="","",VLOOKUP($A3858,超越经验表!$A:$F,6,)-VLOOKUP($A$3-1,超越经验表!$A:$F,6,))</f>
        <v>6.4740161370387048E+16</v>
      </c>
      <c r="G3858" s="6">
        <f>IF(A3858="","",VLOOKUP($A3858,超越经验表!$A:$G,7,)-VLOOKUP($A$3-1,超越经验表!$A:$G,7,))</f>
        <v>6213</v>
      </c>
      <c r="H3858" s="6">
        <f t="shared" si="182"/>
        <v>3857</v>
      </c>
    </row>
    <row r="3859" spans="1:8" x14ac:dyDescent="0.2">
      <c r="A3859" s="5">
        <f t="shared" si="183"/>
        <v>3858</v>
      </c>
      <c r="B3859" s="5" t="str">
        <f>IF(A3859="","",VLOOKUP($A3859,超越经验表!$A:$B,2,))</f>
        <v>34.06万亿</v>
      </c>
      <c r="C3859" s="5">
        <f>IF(A3859="","",VLOOKUP($A3859,超越经验表!$A:$C,3,))</f>
        <v>34056000000000</v>
      </c>
      <c r="D3859" s="5">
        <f>IF(A3859="","",VLOOKUP($A3859,超越经验表!$A:$D,4,))</f>
        <v>2</v>
      </c>
      <c r="E3859" s="5" t="str">
        <f t="shared" si="181"/>
        <v>6.48万兆</v>
      </c>
      <c r="F3859" s="5">
        <f>IF(A3859="","",VLOOKUP($A3859,超越经验表!$A:$F,6,)-VLOOKUP($A$3-1,超越经验表!$A:$F,6,))</f>
        <v>6.4774209370387048E+16</v>
      </c>
      <c r="G3859" s="5">
        <f>IF(A3859="","",VLOOKUP($A3859,超越经验表!$A:$G,7,)-VLOOKUP($A$3-1,超越经验表!$A:$G,7,))</f>
        <v>6215</v>
      </c>
      <c r="H3859" s="5">
        <f t="shared" si="182"/>
        <v>3858</v>
      </c>
    </row>
    <row r="3860" spans="1:8" x14ac:dyDescent="0.2">
      <c r="A3860" s="11">
        <f t="shared" si="183"/>
        <v>3859</v>
      </c>
      <c r="B3860" s="6" t="str">
        <f>IF(A3860="","",VLOOKUP($A3860,超越经验表!$A:$B,2,))</f>
        <v>34.06万亿</v>
      </c>
      <c r="C3860" s="6">
        <f>IF(A3860="","",VLOOKUP($A3860,超越经验表!$A:$C,3,))</f>
        <v>34064000000000</v>
      </c>
      <c r="D3860" s="6">
        <f>IF(A3860="","",VLOOKUP($A3860,超越经验表!$A:$D,4,))</f>
        <v>2</v>
      </c>
      <c r="E3860" s="6" t="str">
        <f t="shared" si="181"/>
        <v>6.48万兆</v>
      </c>
      <c r="F3860" s="6">
        <f>IF(A3860="","",VLOOKUP($A3860,超越经验表!$A:$F,6,)-VLOOKUP($A$3-1,超越经验表!$A:$F,6,))</f>
        <v>6.4808265370387048E+16</v>
      </c>
      <c r="G3860" s="6">
        <f>IF(A3860="","",VLOOKUP($A3860,超越经验表!$A:$G,7,)-VLOOKUP($A$3-1,超越经验表!$A:$G,7,))</f>
        <v>6217</v>
      </c>
      <c r="H3860" s="6">
        <f t="shared" si="182"/>
        <v>3859</v>
      </c>
    </row>
    <row r="3861" spans="1:8" x14ac:dyDescent="0.2">
      <c r="A3861" s="5">
        <f t="shared" si="183"/>
        <v>3860</v>
      </c>
      <c r="B3861" s="5" t="str">
        <f>IF(A3861="","",VLOOKUP($A3861,超越经验表!$A:$B,2,))</f>
        <v>34.07万亿</v>
      </c>
      <c r="C3861" s="5">
        <f>IF(A3861="","",VLOOKUP($A3861,超越经验表!$A:$C,3,))</f>
        <v>34072000000000</v>
      </c>
      <c r="D3861" s="5">
        <f>IF(A3861="","",VLOOKUP($A3861,超越经验表!$A:$D,4,))</f>
        <v>2</v>
      </c>
      <c r="E3861" s="5" t="str">
        <f t="shared" si="181"/>
        <v>6.48万兆</v>
      </c>
      <c r="F3861" s="5">
        <f>IF(A3861="","",VLOOKUP($A3861,超越经验表!$A:$F,6,)-VLOOKUP($A$3-1,超越经验表!$A:$F,6,))</f>
        <v>6.4842329370387048E+16</v>
      </c>
      <c r="G3861" s="5">
        <f>IF(A3861="","",VLOOKUP($A3861,超越经验表!$A:$G,7,)-VLOOKUP($A$3-1,超越经验表!$A:$G,7,))</f>
        <v>6219</v>
      </c>
      <c r="H3861" s="5">
        <f t="shared" si="182"/>
        <v>3860</v>
      </c>
    </row>
    <row r="3862" spans="1:8" x14ac:dyDescent="0.2">
      <c r="A3862" s="11">
        <f t="shared" si="183"/>
        <v>3861</v>
      </c>
      <c r="B3862" s="6" t="str">
        <f>IF(A3862="","",VLOOKUP($A3862,超越经验表!$A:$B,2,))</f>
        <v>34.08万亿</v>
      </c>
      <c r="C3862" s="6">
        <f>IF(A3862="","",VLOOKUP($A3862,超越经验表!$A:$C,3,))</f>
        <v>34080000000000</v>
      </c>
      <c r="D3862" s="6">
        <f>IF(A3862="","",VLOOKUP($A3862,超越经验表!$A:$D,4,))</f>
        <v>2</v>
      </c>
      <c r="E3862" s="6" t="str">
        <f t="shared" si="181"/>
        <v>6.49万兆</v>
      </c>
      <c r="F3862" s="6">
        <f>IF(A3862="","",VLOOKUP($A3862,超越经验表!$A:$F,6,)-VLOOKUP($A$3-1,超越经验表!$A:$F,6,))</f>
        <v>6.4876401370387048E+16</v>
      </c>
      <c r="G3862" s="6">
        <f>IF(A3862="","",VLOOKUP($A3862,超越经验表!$A:$G,7,)-VLOOKUP($A$3-1,超越经验表!$A:$G,7,))</f>
        <v>6221</v>
      </c>
      <c r="H3862" s="6">
        <f t="shared" si="182"/>
        <v>3861</v>
      </c>
    </row>
    <row r="3863" spans="1:8" x14ac:dyDescent="0.2">
      <c r="A3863" s="5">
        <f t="shared" si="183"/>
        <v>3862</v>
      </c>
      <c r="B3863" s="5" t="str">
        <f>IF(A3863="","",VLOOKUP($A3863,超越经验表!$A:$B,2,))</f>
        <v>34.09万亿</v>
      </c>
      <c r="C3863" s="5">
        <f>IF(A3863="","",VLOOKUP($A3863,超越经验表!$A:$C,3,))</f>
        <v>34088000000000</v>
      </c>
      <c r="D3863" s="5">
        <f>IF(A3863="","",VLOOKUP($A3863,超越经验表!$A:$D,4,))</f>
        <v>2</v>
      </c>
      <c r="E3863" s="5" t="str">
        <f t="shared" si="181"/>
        <v>6.49万兆</v>
      </c>
      <c r="F3863" s="5">
        <f>IF(A3863="","",VLOOKUP($A3863,超越经验表!$A:$F,6,)-VLOOKUP($A$3-1,超越经验表!$A:$F,6,))</f>
        <v>6.4910481370387048E+16</v>
      </c>
      <c r="G3863" s="5">
        <f>IF(A3863="","",VLOOKUP($A3863,超越经验表!$A:$G,7,)-VLOOKUP($A$3-1,超越经验表!$A:$G,7,))</f>
        <v>6223</v>
      </c>
      <c r="H3863" s="5">
        <f t="shared" si="182"/>
        <v>3862</v>
      </c>
    </row>
    <row r="3864" spans="1:8" x14ac:dyDescent="0.2">
      <c r="A3864" s="11">
        <f t="shared" si="183"/>
        <v>3863</v>
      </c>
      <c r="B3864" s="6" t="str">
        <f>IF(A3864="","",VLOOKUP($A3864,超越经验表!$A:$B,2,))</f>
        <v>34.1万亿</v>
      </c>
      <c r="C3864" s="6">
        <f>IF(A3864="","",VLOOKUP($A3864,超越经验表!$A:$C,3,))</f>
        <v>34096000000000</v>
      </c>
      <c r="D3864" s="6">
        <f>IF(A3864="","",VLOOKUP($A3864,超越经验表!$A:$D,4,))</f>
        <v>2</v>
      </c>
      <c r="E3864" s="6" t="str">
        <f t="shared" si="181"/>
        <v>6.49万兆</v>
      </c>
      <c r="F3864" s="6">
        <f>IF(A3864="","",VLOOKUP($A3864,超越经验表!$A:$F,6,)-VLOOKUP($A$3-1,超越经验表!$A:$F,6,))</f>
        <v>6.4944569370387048E+16</v>
      </c>
      <c r="G3864" s="6">
        <f>IF(A3864="","",VLOOKUP($A3864,超越经验表!$A:$G,7,)-VLOOKUP($A$3-1,超越经验表!$A:$G,7,))</f>
        <v>6225</v>
      </c>
      <c r="H3864" s="6">
        <f t="shared" si="182"/>
        <v>3863</v>
      </c>
    </row>
    <row r="3865" spans="1:8" x14ac:dyDescent="0.2">
      <c r="A3865" s="5">
        <f t="shared" si="183"/>
        <v>3864</v>
      </c>
      <c r="B3865" s="5" t="str">
        <f>IF(A3865="","",VLOOKUP($A3865,超越经验表!$A:$B,2,))</f>
        <v>34.1万亿</v>
      </c>
      <c r="C3865" s="5">
        <f>IF(A3865="","",VLOOKUP($A3865,超越经验表!$A:$C,3,))</f>
        <v>34104000000000</v>
      </c>
      <c r="D3865" s="5">
        <f>IF(A3865="","",VLOOKUP($A3865,超越经验表!$A:$D,4,))</f>
        <v>2</v>
      </c>
      <c r="E3865" s="5" t="str">
        <f t="shared" si="181"/>
        <v>6.5万兆</v>
      </c>
      <c r="F3865" s="5">
        <f>IF(A3865="","",VLOOKUP($A3865,超越经验表!$A:$F,6,)-VLOOKUP($A$3-1,超越经验表!$A:$F,6,))</f>
        <v>6.4978665370387048E+16</v>
      </c>
      <c r="G3865" s="5">
        <f>IF(A3865="","",VLOOKUP($A3865,超越经验表!$A:$G,7,)-VLOOKUP($A$3-1,超越经验表!$A:$G,7,))</f>
        <v>6227</v>
      </c>
      <c r="H3865" s="5">
        <f t="shared" si="182"/>
        <v>3864</v>
      </c>
    </row>
    <row r="3866" spans="1:8" x14ac:dyDescent="0.2">
      <c r="A3866" s="11">
        <f t="shared" si="183"/>
        <v>3865</v>
      </c>
      <c r="B3866" s="6" t="str">
        <f>IF(A3866="","",VLOOKUP($A3866,超越经验表!$A:$B,2,))</f>
        <v>34.11万亿</v>
      </c>
      <c r="C3866" s="6">
        <f>IF(A3866="","",VLOOKUP($A3866,超越经验表!$A:$C,3,))</f>
        <v>34112000000000</v>
      </c>
      <c r="D3866" s="6">
        <f>IF(A3866="","",VLOOKUP($A3866,超越经验表!$A:$D,4,))</f>
        <v>2</v>
      </c>
      <c r="E3866" s="6" t="str">
        <f t="shared" si="181"/>
        <v>6.5万兆</v>
      </c>
      <c r="F3866" s="6">
        <f>IF(A3866="","",VLOOKUP($A3866,超越经验表!$A:$F,6,)-VLOOKUP($A$3-1,超越经验表!$A:$F,6,))</f>
        <v>6.5012769370387048E+16</v>
      </c>
      <c r="G3866" s="6">
        <f>IF(A3866="","",VLOOKUP($A3866,超越经验表!$A:$G,7,)-VLOOKUP($A$3-1,超越经验表!$A:$G,7,))</f>
        <v>6229</v>
      </c>
      <c r="H3866" s="6">
        <f t="shared" si="182"/>
        <v>3865</v>
      </c>
    </row>
    <row r="3867" spans="1:8" x14ac:dyDescent="0.2">
      <c r="A3867" s="5">
        <f t="shared" si="183"/>
        <v>3866</v>
      </c>
      <c r="B3867" s="5" t="str">
        <f>IF(A3867="","",VLOOKUP($A3867,超越经验表!$A:$B,2,))</f>
        <v>34.12万亿</v>
      </c>
      <c r="C3867" s="5">
        <f>IF(A3867="","",VLOOKUP($A3867,超越经验表!$A:$C,3,))</f>
        <v>34120000000000</v>
      </c>
      <c r="D3867" s="5">
        <f>IF(A3867="","",VLOOKUP($A3867,超越经验表!$A:$D,4,))</f>
        <v>2</v>
      </c>
      <c r="E3867" s="5" t="str">
        <f t="shared" si="181"/>
        <v>6.5万兆</v>
      </c>
      <c r="F3867" s="5">
        <f>IF(A3867="","",VLOOKUP($A3867,超越经验表!$A:$F,6,)-VLOOKUP($A$3-1,超越经验表!$A:$F,6,))</f>
        <v>6.5046881370387048E+16</v>
      </c>
      <c r="G3867" s="5">
        <f>IF(A3867="","",VLOOKUP($A3867,超越经验表!$A:$G,7,)-VLOOKUP($A$3-1,超越经验表!$A:$G,7,))</f>
        <v>6231</v>
      </c>
      <c r="H3867" s="5">
        <f t="shared" si="182"/>
        <v>3866</v>
      </c>
    </row>
    <row r="3868" spans="1:8" x14ac:dyDescent="0.2">
      <c r="A3868" s="11">
        <f t="shared" si="183"/>
        <v>3867</v>
      </c>
      <c r="B3868" s="6" t="str">
        <f>IF(A3868="","",VLOOKUP($A3868,超越经验表!$A:$B,2,))</f>
        <v>34.13万亿</v>
      </c>
      <c r="C3868" s="6">
        <f>IF(A3868="","",VLOOKUP($A3868,超越经验表!$A:$C,3,))</f>
        <v>34128000000000</v>
      </c>
      <c r="D3868" s="6">
        <f>IF(A3868="","",VLOOKUP($A3868,超越经验表!$A:$D,4,))</f>
        <v>2</v>
      </c>
      <c r="E3868" s="6" t="str">
        <f t="shared" si="181"/>
        <v>6.51万兆</v>
      </c>
      <c r="F3868" s="6">
        <f>IF(A3868="","",VLOOKUP($A3868,超越经验表!$A:$F,6,)-VLOOKUP($A$3-1,超越经验表!$A:$F,6,))</f>
        <v>6.5081001370387048E+16</v>
      </c>
      <c r="G3868" s="6">
        <f>IF(A3868="","",VLOOKUP($A3868,超越经验表!$A:$G,7,)-VLOOKUP($A$3-1,超越经验表!$A:$G,7,))</f>
        <v>6233</v>
      </c>
      <c r="H3868" s="6">
        <f t="shared" si="182"/>
        <v>3867</v>
      </c>
    </row>
    <row r="3869" spans="1:8" x14ac:dyDescent="0.2">
      <c r="A3869" s="5">
        <f t="shared" si="183"/>
        <v>3868</v>
      </c>
      <c r="B3869" s="5" t="str">
        <f>IF(A3869="","",VLOOKUP($A3869,超越经验表!$A:$B,2,))</f>
        <v>34.14万亿</v>
      </c>
      <c r="C3869" s="5">
        <f>IF(A3869="","",VLOOKUP($A3869,超越经验表!$A:$C,3,))</f>
        <v>34136000000000</v>
      </c>
      <c r="D3869" s="5">
        <f>IF(A3869="","",VLOOKUP($A3869,超越经验表!$A:$D,4,))</f>
        <v>2</v>
      </c>
      <c r="E3869" s="5" t="str">
        <f t="shared" si="181"/>
        <v>6.51万兆</v>
      </c>
      <c r="F3869" s="5">
        <f>IF(A3869="","",VLOOKUP($A3869,超越经验表!$A:$F,6,)-VLOOKUP($A$3-1,超越经验表!$A:$F,6,))</f>
        <v>6.5115129370387048E+16</v>
      </c>
      <c r="G3869" s="5">
        <f>IF(A3869="","",VLOOKUP($A3869,超越经验表!$A:$G,7,)-VLOOKUP($A$3-1,超越经验表!$A:$G,7,))</f>
        <v>6235</v>
      </c>
      <c r="H3869" s="5">
        <f t="shared" si="182"/>
        <v>3868</v>
      </c>
    </row>
    <row r="3870" spans="1:8" x14ac:dyDescent="0.2">
      <c r="A3870" s="11">
        <f t="shared" si="183"/>
        <v>3869</v>
      </c>
      <c r="B3870" s="6" t="str">
        <f>IF(A3870="","",VLOOKUP($A3870,超越经验表!$A:$B,2,))</f>
        <v>34.14万亿</v>
      </c>
      <c r="C3870" s="6">
        <f>IF(A3870="","",VLOOKUP($A3870,超越经验表!$A:$C,3,))</f>
        <v>34144000000000</v>
      </c>
      <c r="D3870" s="6">
        <f>IF(A3870="","",VLOOKUP($A3870,超越经验表!$A:$D,4,))</f>
        <v>2</v>
      </c>
      <c r="E3870" s="6" t="str">
        <f t="shared" si="181"/>
        <v>6.51万兆</v>
      </c>
      <c r="F3870" s="6">
        <f>IF(A3870="","",VLOOKUP($A3870,超越经验表!$A:$F,6,)-VLOOKUP($A$3-1,超越经验表!$A:$F,6,))</f>
        <v>6.5149265370387048E+16</v>
      </c>
      <c r="G3870" s="6">
        <f>IF(A3870="","",VLOOKUP($A3870,超越经验表!$A:$G,7,)-VLOOKUP($A$3-1,超越经验表!$A:$G,7,))</f>
        <v>6237</v>
      </c>
      <c r="H3870" s="6">
        <f t="shared" si="182"/>
        <v>3869</v>
      </c>
    </row>
    <row r="3871" spans="1:8" x14ac:dyDescent="0.2">
      <c r="A3871" s="5">
        <f t="shared" si="183"/>
        <v>3870</v>
      </c>
      <c r="B3871" s="5" t="str">
        <f>IF(A3871="","",VLOOKUP($A3871,超越经验表!$A:$B,2,))</f>
        <v>34.15万亿</v>
      </c>
      <c r="C3871" s="5">
        <f>IF(A3871="","",VLOOKUP($A3871,超越经验表!$A:$C,3,))</f>
        <v>34152000000000</v>
      </c>
      <c r="D3871" s="5">
        <f>IF(A3871="","",VLOOKUP($A3871,超越经验表!$A:$D,4,))</f>
        <v>2</v>
      </c>
      <c r="E3871" s="5" t="str">
        <f t="shared" si="181"/>
        <v>6.52万兆</v>
      </c>
      <c r="F3871" s="5">
        <f>IF(A3871="","",VLOOKUP($A3871,超越经验表!$A:$F,6,)-VLOOKUP($A$3-1,超越经验表!$A:$F,6,))</f>
        <v>6.5183409370387048E+16</v>
      </c>
      <c r="G3871" s="5">
        <f>IF(A3871="","",VLOOKUP($A3871,超越经验表!$A:$G,7,)-VLOOKUP($A$3-1,超越经验表!$A:$G,7,))</f>
        <v>6239</v>
      </c>
      <c r="H3871" s="5">
        <f t="shared" si="182"/>
        <v>3870</v>
      </c>
    </row>
    <row r="3872" spans="1:8" x14ac:dyDescent="0.2">
      <c r="A3872" s="11">
        <f t="shared" si="183"/>
        <v>3871</v>
      </c>
      <c r="B3872" s="6" t="str">
        <f>IF(A3872="","",VLOOKUP($A3872,超越经验表!$A:$B,2,))</f>
        <v>34.16万亿</v>
      </c>
      <c r="C3872" s="6">
        <f>IF(A3872="","",VLOOKUP($A3872,超越经验表!$A:$C,3,))</f>
        <v>34160000000000</v>
      </c>
      <c r="D3872" s="6">
        <f>IF(A3872="","",VLOOKUP($A3872,超越经验表!$A:$D,4,))</f>
        <v>2</v>
      </c>
      <c r="E3872" s="6" t="str">
        <f t="shared" si="181"/>
        <v>6.52万兆</v>
      </c>
      <c r="F3872" s="6">
        <f>IF(A3872="","",VLOOKUP($A3872,超越经验表!$A:$F,6,)-VLOOKUP($A$3-1,超越经验表!$A:$F,6,))</f>
        <v>6.5217561370387048E+16</v>
      </c>
      <c r="G3872" s="6">
        <f>IF(A3872="","",VLOOKUP($A3872,超越经验表!$A:$G,7,)-VLOOKUP($A$3-1,超越经验表!$A:$G,7,))</f>
        <v>6241</v>
      </c>
      <c r="H3872" s="6">
        <f t="shared" si="182"/>
        <v>3871</v>
      </c>
    </row>
    <row r="3873" spans="1:8" x14ac:dyDescent="0.2">
      <c r="A3873" s="5">
        <f t="shared" si="183"/>
        <v>3872</v>
      </c>
      <c r="B3873" s="5" t="str">
        <f>IF(A3873="","",VLOOKUP($A3873,超越经验表!$A:$B,2,))</f>
        <v>34.17万亿</v>
      </c>
      <c r="C3873" s="5">
        <f>IF(A3873="","",VLOOKUP($A3873,超越经验表!$A:$C,3,))</f>
        <v>34168000000000</v>
      </c>
      <c r="D3873" s="5">
        <f>IF(A3873="","",VLOOKUP($A3873,超越经验表!$A:$D,4,))</f>
        <v>2</v>
      </c>
      <c r="E3873" s="5" t="str">
        <f t="shared" si="181"/>
        <v>6.53万兆</v>
      </c>
      <c r="F3873" s="5">
        <f>IF(A3873="","",VLOOKUP($A3873,超越经验表!$A:$F,6,)-VLOOKUP($A$3-1,超越经验表!$A:$F,6,))</f>
        <v>6.5251721370387048E+16</v>
      </c>
      <c r="G3873" s="5">
        <f>IF(A3873="","",VLOOKUP($A3873,超越经验表!$A:$G,7,)-VLOOKUP($A$3-1,超越经验表!$A:$G,7,))</f>
        <v>6243</v>
      </c>
      <c r="H3873" s="5">
        <f t="shared" si="182"/>
        <v>3872</v>
      </c>
    </row>
    <row r="3874" spans="1:8" x14ac:dyDescent="0.2">
      <c r="A3874" s="11">
        <f t="shared" si="183"/>
        <v>3873</v>
      </c>
      <c r="B3874" s="6" t="str">
        <f>IF(A3874="","",VLOOKUP($A3874,超越经验表!$A:$B,2,))</f>
        <v>34.18万亿</v>
      </c>
      <c r="C3874" s="6">
        <f>IF(A3874="","",VLOOKUP($A3874,超越经验表!$A:$C,3,))</f>
        <v>34176000000000</v>
      </c>
      <c r="D3874" s="6">
        <f>IF(A3874="","",VLOOKUP($A3874,超越经验表!$A:$D,4,))</f>
        <v>2</v>
      </c>
      <c r="E3874" s="6" t="str">
        <f t="shared" si="181"/>
        <v>6.53万兆</v>
      </c>
      <c r="F3874" s="6">
        <f>IF(A3874="","",VLOOKUP($A3874,超越经验表!$A:$F,6,)-VLOOKUP($A$3-1,超越经验表!$A:$F,6,))</f>
        <v>6.5285889370387048E+16</v>
      </c>
      <c r="G3874" s="6">
        <f>IF(A3874="","",VLOOKUP($A3874,超越经验表!$A:$G,7,)-VLOOKUP($A$3-1,超越经验表!$A:$G,7,))</f>
        <v>6245</v>
      </c>
      <c r="H3874" s="6">
        <f t="shared" si="182"/>
        <v>3873</v>
      </c>
    </row>
    <row r="3875" spans="1:8" x14ac:dyDescent="0.2">
      <c r="A3875" s="5">
        <f t="shared" si="183"/>
        <v>3874</v>
      </c>
      <c r="B3875" s="5" t="str">
        <f>IF(A3875="","",VLOOKUP($A3875,超越经验表!$A:$B,2,))</f>
        <v>34.18万亿</v>
      </c>
      <c r="C3875" s="5">
        <f>IF(A3875="","",VLOOKUP($A3875,超越经验表!$A:$C,3,))</f>
        <v>34184000000000</v>
      </c>
      <c r="D3875" s="5">
        <f>IF(A3875="","",VLOOKUP($A3875,超越经验表!$A:$D,4,))</f>
        <v>2</v>
      </c>
      <c r="E3875" s="5" t="str">
        <f t="shared" si="181"/>
        <v>6.53万兆</v>
      </c>
      <c r="F3875" s="5">
        <f>IF(A3875="","",VLOOKUP($A3875,超越经验表!$A:$F,6,)-VLOOKUP($A$3-1,超越经验表!$A:$F,6,))</f>
        <v>6.5320065370387048E+16</v>
      </c>
      <c r="G3875" s="5">
        <f>IF(A3875="","",VLOOKUP($A3875,超越经验表!$A:$G,7,)-VLOOKUP($A$3-1,超越经验表!$A:$G,7,))</f>
        <v>6247</v>
      </c>
      <c r="H3875" s="5">
        <f t="shared" si="182"/>
        <v>3874</v>
      </c>
    </row>
    <row r="3876" spans="1:8" x14ac:dyDescent="0.2">
      <c r="A3876" s="11">
        <f t="shared" si="183"/>
        <v>3875</v>
      </c>
      <c r="B3876" s="6" t="str">
        <f>IF(A3876="","",VLOOKUP($A3876,超越经验表!$A:$B,2,))</f>
        <v>34.19万亿</v>
      </c>
      <c r="C3876" s="6">
        <f>IF(A3876="","",VLOOKUP($A3876,超越经验表!$A:$C,3,))</f>
        <v>34192000000000</v>
      </c>
      <c r="D3876" s="6">
        <f>IF(A3876="","",VLOOKUP($A3876,超越经验表!$A:$D,4,))</f>
        <v>2</v>
      </c>
      <c r="E3876" s="6" t="str">
        <f t="shared" si="181"/>
        <v>6.54万兆</v>
      </c>
      <c r="F3876" s="6">
        <f>IF(A3876="","",VLOOKUP($A3876,超越经验表!$A:$F,6,)-VLOOKUP($A$3-1,超越经验表!$A:$F,6,))</f>
        <v>6.5354249370387048E+16</v>
      </c>
      <c r="G3876" s="6">
        <f>IF(A3876="","",VLOOKUP($A3876,超越经验表!$A:$G,7,)-VLOOKUP($A$3-1,超越经验表!$A:$G,7,))</f>
        <v>6249</v>
      </c>
      <c r="H3876" s="6">
        <f t="shared" si="182"/>
        <v>3875</v>
      </c>
    </row>
    <row r="3877" spans="1:8" x14ac:dyDescent="0.2">
      <c r="A3877" s="5">
        <f t="shared" si="183"/>
        <v>3876</v>
      </c>
      <c r="B3877" s="5" t="str">
        <f>IF(A3877="","",VLOOKUP($A3877,超越经验表!$A:$B,2,))</f>
        <v>34.2万亿</v>
      </c>
      <c r="C3877" s="5">
        <f>IF(A3877="","",VLOOKUP($A3877,超越经验表!$A:$C,3,))</f>
        <v>34200000000000</v>
      </c>
      <c r="D3877" s="5">
        <f>IF(A3877="","",VLOOKUP($A3877,超越经验表!$A:$D,4,))</f>
        <v>2</v>
      </c>
      <c r="E3877" s="5" t="str">
        <f t="shared" si="181"/>
        <v>6.54万兆</v>
      </c>
      <c r="F3877" s="5">
        <f>IF(A3877="","",VLOOKUP($A3877,超越经验表!$A:$F,6,)-VLOOKUP($A$3-1,超越经验表!$A:$F,6,))</f>
        <v>6.5388441370387048E+16</v>
      </c>
      <c r="G3877" s="5">
        <f>IF(A3877="","",VLOOKUP($A3877,超越经验表!$A:$G,7,)-VLOOKUP($A$3-1,超越经验表!$A:$G,7,))</f>
        <v>6251</v>
      </c>
      <c r="H3877" s="5">
        <f t="shared" si="182"/>
        <v>3876</v>
      </c>
    </row>
    <row r="3878" spans="1:8" x14ac:dyDescent="0.2">
      <c r="A3878" s="11">
        <f t="shared" si="183"/>
        <v>3877</v>
      </c>
      <c r="B3878" s="6" t="str">
        <f>IF(A3878="","",VLOOKUP($A3878,超越经验表!$A:$B,2,))</f>
        <v>34.21万亿</v>
      </c>
      <c r="C3878" s="6">
        <f>IF(A3878="","",VLOOKUP($A3878,超越经验表!$A:$C,3,))</f>
        <v>34208000000000</v>
      </c>
      <c r="D3878" s="6">
        <f>IF(A3878="","",VLOOKUP($A3878,超越经验表!$A:$D,4,))</f>
        <v>2</v>
      </c>
      <c r="E3878" s="6" t="str">
        <f t="shared" si="181"/>
        <v>6.54万兆</v>
      </c>
      <c r="F3878" s="6">
        <f>IF(A3878="","",VLOOKUP($A3878,超越经验表!$A:$F,6,)-VLOOKUP($A$3-1,超越经验表!$A:$F,6,))</f>
        <v>6.5422641370387048E+16</v>
      </c>
      <c r="G3878" s="6">
        <f>IF(A3878="","",VLOOKUP($A3878,超越经验表!$A:$G,7,)-VLOOKUP($A$3-1,超越经验表!$A:$G,7,))</f>
        <v>6253</v>
      </c>
      <c r="H3878" s="6">
        <f t="shared" si="182"/>
        <v>3877</v>
      </c>
    </row>
    <row r="3879" spans="1:8" x14ac:dyDescent="0.2">
      <c r="A3879" s="5">
        <f t="shared" si="183"/>
        <v>3878</v>
      </c>
      <c r="B3879" s="5" t="str">
        <f>IF(A3879="","",VLOOKUP($A3879,超越经验表!$A:$B,2,))</f>
        <v>34.22万亿</v>
      </c>
      <c r="C3879" s="5">
        <f>IF(A3879="","",VLOOKUP($A3879,超越经验表!$A:$C,3,))</f>
        <v>34216000000000</v>
      </c>
      <c r="D3879" s="5">
        <f>IF(A3879="","",VLOOKUP($A3879,超越经验表!$A:$D,4,))</f>
        <v>2</v>
      </c>
      <c r="E3879" s="5" t="str">
        <f t="shared" si="181"/>
        <v>6.55万兆</v>
      </c>
      <c r="F3879" s="5">
        <f>IF(A3879="","",VLOOKUP($A3879,超越经验表!$A:$F,6,)-VLOOKUP($A$3-1,超越经验表!$A:$F,6,))</f>
        <v>6.5456849370387048E+16</v>
      </c>
      <c r="G3879" s="5">
        <f>IF(A3879="","",VLOOKUP($A3879,超越经验表!$A:$G,7,)-VLOOKUP($A$3-1,超越经验表!$A:$G,7,))</f>
        <v>6255</v>
      </c>
      <c r="H3879" s="5">
        <f t="shared" si="182"/>
        <v>3878</v>
      </c>
    </row>
    <row r="3880" spans="1:8" x14ac:dyDescent="0.2">
      <c r="A3880" s="11">
        <f t="shared" si="183"/>
        <v>3879</v>
      </c>
      <c r="B3880" s="6" t="str">
        <f>IF(A3880="","",VLOOKUP($A3880,超越经验表!$A:$B,2,))</f>
        <v>34.22万亿</v>
      </c>
      <c r="C3880" s="6">
        <f>IF(A3880="","",VLOOKUP($A3880,超越经验表!$A:$C,3,))</f>
        <v>34224000000000</v>
      </c>
      <c r="D3880" s="6">
        <f>IF(A3880="","",VLOOKUP($A3880,超越经验表!$A:$D,4,))</f>
        <v>2</v>
      </c>
      <c r="E3880" s="6" t="str">
        <f t="shared" si="181"/>
        <v>6.55万兆</v>
      </c>
      <c r="F3880" s="6">
        <f>IF(A3880="","",VLOOKUP($A3880,超越经验表!$A:$F,6,)-VLOOKUP($A$3-1,超越经验表!$A:$F,6,))</f>
        <v>6.5491065370387048E+16</v>
      </c>
      <c r="G3880" s="6">
        <f>IF(A3880="","",VLOOKUP($A3880,超越经验表!$A:$G,7,)-VLOOKUP($A$3-1,超越经验表!$A:$G,7,))</f>
        <v>6257</v>
      </c>
      <c r="H3880" s="6">
        <f t="shared" si="182"/>
        <v>3879</v>
      </c>
    </row>
    <row r="3881" spans="1:8" x14ac:dyDescent="0.2">
      <c r="A3881" s="5">
        <f t="shared" si="183"/>
        <v>3880</v>
      </c>
      <c r="B3881" s="5" t="str">
        <f>IF(A3881="","",VLOOKUP($A3881,超越经验表!$A:$B,2,))</f>
        <v>34.23万亿</v>
      </c>
      <c r="C3881" s="5">
        <f>IF(A3881="","",VLOOKUP($A3881,超越经验表!$A:$C,3,))</f>
        <v>34232000000000</v>
      </c>
      <c r="D3881" s="5">
        <f>IF(A3881="","",VLOOKUP($A3881,超越经验表!$A:$D,4,))</f>
        <v>2</v>
      </c>
      <c r="E3881" s="5" t="str">
        <f t="shared" si="181"/>
        <v>6.55万兆</v>
      </c>
      <c r="F3881" s="5">
        <f>IF(A3881="","",VLOOKUP($A3881,超越经验表!$A:$F,6,)-VLOOKUP($A$3-1,超越经验表!$A:$F,6,))</f>
        <v>6.5525289370387048E+16</v>
      </c>
      <c r="G3881" s="5">
        <f>IF(A3881="","",VLOOKUP($A3881,超越经验表!$A:$G,7,)-VLOOKUP($A$3-1,超越经验表!$A:$G,7,))</f>
        <v>6259</v>
      </c>
      <c r="H3881" s="5">
        <f t="shared" si="182"/>
        <v>3880</v>
      </c>
    </row>
    <row r="3882" spans="1:8" x14ac:dyDescent="0.2">
      <c r="A3882" s="11">
        <f t="shared" si="183"/>
        <v>3881</v>
      </c>
      <c r="B3882" s="6" t="str">
        <f>IF(A3882="","",VLOOKUP($A3882,超越经验表!$A:$B,2,))</f>
        <v>34.24万亿</v>
      </c>
      <c r="C3882" s="6">
        <f>IF(A3882="","",VLOOKUP($A3882,超越经验表!$A:$C,3,))</f>
        <v>34240000000000</v>
      </c>
      <c r="D3882" s="6">
        <f>IF(A3882="","",VLOOKUP($A3882,超越经验表!$A:$D,4,))</f>
        <v>2</v>
      </c>
      <c r="E3882" s="6" t="str">
        <f t="shared" si="181"/>
        <v>6.56万兆</v>
      </c>
      <c r="F3882" s="6">
        <f>IF(A3882="","",VLOOKUP($A3882,超越经验表!$A:$F,6,)-VLOOKUP($A$3-1,超越经验表!$A:$F,6,))</f>
        <v>6.5559521370387048E+16</v>
      </c>
      <c r="G3882" s="6">
        <f>IF(A3882="","",VLOOKUP($A3882,超越经验表!$A:$G,7,)-VLOOKUP($A$3-1,超越经验表!$A:$G,7,))</f>
        <v>6261</v>
      </c>
      <c r="H3882" s="6">
        <f t="shared" si="182"/>
        <v>3881</v>
      </c>
    </row>
    <row r="3883" spans="1:8" x14ac:dyDescent="0.2">
      <c r="A3883" s="5">
        <f t="shared" si="183"/>
        <v>3882</v>
      </c>
      <c r="B3883" s="5" t="str">
        <f>IF(A3883="","",VLOOKUP($A3883,超越经验表!$A:$B,2,))</f>
        <v>34.25万亿</v>
      </c>
      <c r="C3883" s="5">
        <f>IF(A3883="","",VLOOKUP($A3883,超越经验表!$A:$C,3,))</f>
        <v>34248000000000</v>
      </c>
      <c r="D3883" s="5">
        <f>IF(A3883="","",VLOOKUP($A3883,超越经验表!$A:$D,4,))</f>
        <v>2</v>
      </c>
      <c r="E3883" s="5" t="str">
        <f t="shared" si="181"/>
        <v>6.56万兆</v>
      </c>
      <c r="F3883" s="5">
        <f>IF(A3883="","",VLOOKUP($A3883,超越经验表!$A:$F,6,)-VLOOKUP($A$3-1,超越经验表!$A:$F,6,))</f>
        <v>6.5593761370387048E+16</v>
      </c>
      <c r="G3883" s="5">
        <f>IF(A3883="","",VLOOKUP($A3883,超越经验表!$A:$G,7,)-VLOOKUP($A$3-1,超越经验表!$A:$G,7,))</f>
        <v>6263</v>
      </c>
      <c r="H3883" s="5">
        <f t="shared" si="182"/>
        <v>3882</v>
      </c>
    </row>
    <row r="3884" spans="1:8" x14ac:dyDescent="0.2">
      <c r="A3884" s="11">
        <f t="shared" si="183"/>
        <v>3883</v>
      </c>
      <c r="B3884" s="6" t="str">
        <f>IF(A3884="","",VLOOKUP($A3884,超越经验表!$A:$B,2,))</f>
        <v>34.26万亿</v>
      </c>
      <c r="C3884" s="6">
        <f>IF(A3884="","",VLOOKUP($A3884,超越经验表!$A:$C,3,))</f>
        <v>34256000000000</v>
      </c>
      <c r="D3884" s="6">
        <f>IF(A3884="","",VLOOKUP($A3884,超越经验表!$A:$D,4,))</f>
        <v>2</v>
      </c>
      <c r="E3884" s="6" t="str">
        <f t="shared" si="181"/>
        <v>6.56万兆</v>
      </c>
      <c r="F3884" s="6">
        <f>IF(A3884="","",VLOOKUP($A3884,超越经验表!$A:$F,6,)-VLOOKUP($A$3-1,超越经验表!$A:$F,6,))</f>
        <v>6.5628009370387048E+16</v>
      </c>
      <c r="G3884" s="6">
        <f>IF(A3884="","",VLOOKUP($A3884,超越经验表!$A:$G,7,)-VLOOKUP($A$3-1,超越经验表!$A:$G,7,))</f>
        <v>6265</v>
      </c>
      <c r="H3884" s="6">
        <f t="shared" si="182"/>
        <v>3883</v>
      </c>
    </row>
    <row r="3885" spans="1:8" x14ac:dyDescent="0.2">
      <c r="A3885" s="5">
        <f t="shared" si="183"/>
        <v>3884</v>
      </c>
      <c r="B3885" s="5" t="str">
        <f>IF(A3885="","",VLOOKUP($A3885,超越经验表!$A:$B,2,))</f>
        <v>34.26万亿</v>
      </c>
      <c r="C3885" s="5">
        <f>IF(A3885="","",VLOOKUP($A3885,超越经验表!$A:$C,3,))</f>
        <v>34264000000000</v>
      </c>
      <c r="D3885" s="5">
        <f>IF(A3885="","",VLOOKUP($A3885,超越经验表!$A:$D,4,))</f>
        <v>2</v>
      </c>
      <c r="E3885" s="5" t="str">
        <f t="shared" si="181"/>
        <v>6.57万兆</v>
      </c>
      <c r="F3885" s="5">
        <f>IF(A3885="","",VLOOKUP($A3885,超越经验表!$A:$F,6,)-VLOOKUP($A$3-1,超越经验表!$A:$F,6,))</f>
        <v>6.5662265370387048E+16</v>
      </c>
      <c r="G3885" s="5">
        <f>IF(A3885="","",VLOOKUP($A3885,超越经验表!$A:$G,7,)-VLOOKUP($A$3-1,超越经验表!$A:$G,7,))</f>
        <v>6267</v>
      </c>
      <c r="H3885" s="5">
        <f t="shared" si="182"/>
        <v>3884</v>
      </c>
    </row>
    <row r="3886" spans="1:8" x14ac:dyDescent="0.2">
      <c r="A3886" s="11">
        <f t="shared" si="183"/>
        <v>3885</v>
      </c>
      <c r="B3886" s="6" t="str">
        <f>IF(A3886="","",VLOOKUP($A3886,超越经验表!$A:$B,2,))</f>
        <v>34.27万亿</v>
      </c>
      <c r="C3886" s="6">
        <f>IF(A3886="","",VLOOKUP($A3886,超越经验表!$A:$C,3,))</f>
        <v>34272000000000</v>
      </c>
      <c r="D3886" s="6">
        <f>IF(A3886="","",VLOOKUP($A3886,超越经验表!$A:$D,4,))</f>
        <v>2</v>
      </c>
      <c r="E3886" s="6" t="str">
        <f t="shared" si="181"/>
        <v>6.57万兆</v>
      </c>
      <c r="F3886" s="6">
        <f>IF(A3886="","",VLOOKUP($A3886,超越经验表!$A:$F,6,)-VLOOKUP($A$3-1,超越经验表!$A:$F,6,))</f>
        <v>6.5696529370387048E+16</v>
      </c>
      <c r="G3886" s="6">
        <f>IF(A3886="","",VLOOKUP($A3886,超越经验表!$A:$G,7,)-VLOOKUP($A$3-1,超越经验表!$A:$G,7,))</f>
        <v>6269</v>
      </c>
      <c r="H3886" s="6">
        <f t="shared" si="182"/>
        <v>3885</v>
      </c>
    </row>
    <row r="3887" spans="1:8" x14ac:dyDescent="0.2">
      <c r="A3887" s="5">
        <f t="shared" si="183"/>
        <v>3886</v>
      </c>
      <c r="B3887" s="5" t="str">
        <f>IF(A3887="","",VLOOKUP($A3887,超越经验表!$A:$B,2,))</f>
        <v>34.28万亿</v>
      </c>
      <c r="C3887" s="5">
        <f>IF(A3887="","",VLOOKUP($A3887,超越经验表!$A:$C,3,))</f>
        <v>34280000000000</v>
      </c>
      <c r="D3887" s="5">
        <f>IF(A3887="","",VLOOKUP($A3887,超越经验表!$A:$D,4,))</f>
        <v>2</v>
      </c>
      <c r="E3887" s="5" t="str">
        <f t="shared" si="181"/>
        <v>6.57万兆</v>
      </c>
      <c r="F3887" s="5">
        <f>IF(A3887="","",VLOOKUP($A3887,超越经验表!$A:$F,6,)-VLOOKUP($A$3-1,超越经验表!$A:$F,6,))</f>
        <v>6.5730801370387048E+16</v>
      </c>
      <c r="G3887" s="5">
        <f>IF(A3887="","",VLOOKUP($A3887,超越经验表!$A:$G,7,)-VLOOKUP($A$3-1,超越经验表!$A:$G,7,))</f>
        <v>6271</v>
      </c>
      <c r="H3887" s="5">
        <f t="shared" si="182"/>
        <v>3886</v>
      </c>
    </row>
    <row r="3888" spans="1:8" x14ac:dyDescent="0.2">
      <c r="A3888" s="11">
        <f t="shared" si="183"/>
        <v>3887</v>
      </c>
      <c r="B3888" s="6" t="str">
        <f>IF(A3888="","",VLOOKUP($A3888,超越经验表!$A:$B,2,))</f>
        <v>34.29万亿</v>
      </c>
      <c r="C3888" s="6">
        <f>IF(A3888="","",VLOOKUP($A3888,超越经验表!$A:$C,3,))</f>
        <v>34288000000000</v>
      </c>
      <c r="D3888" s="6">
        <f>IF(A3888="","",VLOOKUP($A3888,超越经验表!$A:$D,4,))</f>
        <v>2</v>
      </c>
      <c r="E3888" s="6" t="str">
        <f t="shared" si="181"/>
        <v>6.58万兆</v>
      </c>
      <c r="F3888" s="6">
        <f>IF(A3888="","",VLOOKUP($A3888,超越经验表!$A:$F,6,)-VLOOKUP($A$3-1,超越经验表!$A:$F,6,))</f>
        <v>6.5765081370387048E+16</v>
      </c>
      <c r="G3888" s="6">
        <f>IF(A3888="","",VLOOKUP($A3888,超越经验表!$A:$G,7,)-VLOOKUP($A$3-1,超越经验表!$A:$G,7,))</f>
        <v>6273</v>
      </c>
      <c r="H3888" s="6">
        <f t="shared" si="182"/>
        <v>3887</v>
      </c>
    </row>
    <row r="3889" spans="1:8" x14ac:dyDescent="0.2">
      <c r="A3889" s="5">
        <f t="shared" si="183"/>
        <v>3888</v>
      </c>
      <c r="B3889" s="5" t="str">
        <f>IF(A3889="","",VLOOKUP($A3889,超越经验表!$A:$B,2,))</f>
        <v>34.3万亿</v>
      </c>
      <c r="C3889" s="5">
        <f>IF(A3889="","",VLOOKUP($A3889,超越经验表!$A:$C,3,))</f>
        <v>34296000000000</v>
      </c>
      <c r="D3889" s="5">
        <f>IF(A3889="","",VLOOKUP($A3889,超越经验表!$A:$D,4,))</f>
        <v>2</v>
      </c>
      <c r="E3889" s="5" t="str">
        <f t="shared" si="181"/>
        <v>6.58万兆</v>
      </c>
      <c r="F3889" s="5">
        <f>IF(A3889="","",VLOOKUP($A3889,超越经验表!$A:$F,6,)-VLOOKUP($A$3-1,超越经验表!$A:$F,6,))</f>
        <v>6.5799369370387048E+16</v>
      </c>
      <c r="G3889" s="5">
        <f>IF(A3889="","",VLOOKUP($A3889,超越经验表!$A:$G,7,)-VLOOKUP($A$3-1,超越经验表!$A:$G,7,))</f>
        <v>6275</v>
      </c>
      <c r="H3889" s="5">
        <f t="shared" si="182"/>
        <v>3888</v>
      </c>
    </row>
    <row r="3890" spans="1:8" x14ac:dyDescent="0.2">
      <c r="A3890" s="11">
        <f t="shared" si="183"/>
        <v>3889</v>
      </c>
      <c r="B3890" s="6" t="str">
        <f>IF(A3890="","",VLOOKUP($A3890,超越经验表!$A:$B,2,))</f>
        <v>34.3万亿</v>
      </c>
      <c r="C3890" s="6">
        <f>IF(A3890="","",VLOOKUP($A3890,超越经验表!$A:$C,3,))</f>
        <v>34304000000000</v>
      </c>
      <c r="D3890" s="6">
        <f>IF(A3890="","",VLOOKUP($A3890,超越经验表!$A:$D,4,))</f>
        <v>2</v>
      </c>
      <c r="E3890" s="6" t="str">
        <f t="shared" si="181"/>
        <v>6.58万兆</v>
      </c>
      <c r="F3890" s="6">
        <f>IF(A3890="","",VLOOKUP($A3890,超越经验表!$A:$F,6,)-VLOOKUP($A$3-1,超越经验表!$A:$F,6,))</f>
        <v>6.5833665370387048E+16</v>
      </c>
      <c r="G3890" s="6">
        <f>IF(A3890="","",VLOOKUP($A3890,超越经验表!$A:$G,7,)-VLOOKUP($A$3-1,超越经验表!$A:$G,7,))</f>
        <v>6277</v>
      </c>
      <c r="H3890" s="6">
        <f t="shared" si="182"/>
        <v>3889</v>
      </c>
    </row>
    <row r="3891" spans="1:8" x14ac:dyDescent="0.2">
      <c r="A3891" s="5">
        <f t="shared" si="183"/>
        <v>3890</v>
      </c>
      <c r="B3891" s="5" t="str">
        <f>IF(A3891="","",VLOOKUP($A3891,超越经验表!$A:$B,2,))</f>
        <v>34.31万亿</v>
      </c>
      <c r="C3891" s="5">
        <f>IF(A3891="","",VLOOKUP($A3891,超越经验表!$A:$C,3,))</f>
        <v>34312000000000</v>
      </c>
      <c r="D3891" s="5">
        <f>IF(A3891="","",VLOOKUP($A3891,超越经验表!$A:$D,4,))</f>
        <v>2</v>
      </c>
      <c r="E3891" s="5" t="str">
        <f t="shared" si="181"/>
        <v>6.59万兆</v>
      </c>
      <c r="F3891" s="5">
        <f>IF(A3891="","",VLOOKUP($A3891,超越经验表!$A:$F,6,)-VLOOKUP($A$3-1,超越经验表!$A:$F,6,))</f>
        <v>6.5867969370387048E+16</v>
      </c>
      <c r="G3891" s="5">
        <f>IF(A3891="","",VLOOKUP($A3891,超越经验表!$A:$G,7,)-VLOOKUP($A$3-1,超越经验表!$A:$G,7,))</f>
        <v>6279</v>
      </c>
      <c r="H3891" s="5">
        <f t="shared" si="182"/>
        <v>3890</v>
      </c>
    </row>
    <row r="3892" spans="1:8" x14ac:dyDescent="0.2">
      <c r="A3892" s="11">
        <f t="shared" si="183"/>
        <v>3891</v>
      </c>
      <c r="B3892" s="6" t="str">
        <f>IF(A3892="","",VLOOKUP($A3892,超越经验表!$A:$B,2,))</f>
        <v>34.32万亿</v>
      </c>
      <c r="C3892" s="6">
        <f>IF(A3892="","",VLOOKUP($A3892,超越经验表!$A:$C,3,))</f>
        <v>34320000000000</v>
      </c>
      <c r="D3892" s="6">
        <f>IF(A3892="","",VLOOKUP($A3892,超越经验表!$A:$D,4,))</f>
        <v>2</v>
      </c>
      <c r="E3892" s="6" t="str">
        <f t="shared" si="181"/>
        <v>6.59万兆</v>
      </c>
      <c r="F3892" s="6">
        <f>IF(A3892="","",VLOOKUP($A3892,超越经验表!$A:$F,6,)-VLOOKUP($A$3-1,超越经验表!$A:$F,6,))</f>
        <v>6.5902281370387048E+16</v>
      </c>
      <c r="G3892" s="6">
        <f>IF(A3892="","",VLOOKUP($A3892,超越经验表!$A:$G,7,)-VLOOKUP($A$3-1,超越经验表!$A:$G,7,))</f>
        <v>6281</v>
      </c>
      <c r="H3892" s="6">
        <f t="shared" si="182"/>
        <v>3891</v>
      </c>
    </row>
    <row r="3893" spans="1:8" x14ac:dyDescent="0.2">
      <c r="A3893" s="5">
        <f t="shared" si="183"/>
        <v>3892</v>
      </c>
      <c r="B3893" s="5" t="str">
        <f>IF(A3893="","",VLOOKUP($A3893,超越经验表!$A:$B,2,))</f>
        <v>34.33万亿</v>
      </c>
      <c r="C3893" s="5">
        <f>IF(A3893="","",VLOOKUP($A3893,超越经验表!$A:$C,3,))</f>
        <v>34328000000000</v>
      </c>
      <c r="D3893" s="5">
        <f>IF(A3893="","",VLOOKUP($A3893,超越经验表!$A:$D,4,))</f>
        <v>2</v>
      </c>
      <c r="E3893" s="5" t="str">
        <f t="shared" si="181"/>
        <v>6.59万兆</v>
      </c>
      <c r="F3893" s="5">
        <f>IF(A3893="","",VLOOKUP($A3893,超越经验表!$A:$F,6,)-VLOOKUP($A$3-1,超越经验表!$A:$F,6,))</f>
        <v>6.5936601370387048E+16</v>
      </c>
      <c r="G3893" s="5">
        <f>IF(A3893="","",VLOOKUP($A3893,超越经验表!$A:$G,7,)-VLOOKUP($A$3-1,超越经验表!$A:$G,7,))</f>
        <v>6283</v>
      </c>
      <c r="H3893" s="5">
        <f t="shared" si="182"/>
        <v>3892</v>
      </c>
    </row>
    <row r="3894" spans="1:8" x14ac:dyDescent="0.2">
      <c r="A3894" s="11">
        <f t="shared" si="183"/>
        <v>3893</v>
      </c>
      <c r="B3894" s="6" t="str">
        <f>IF(A3894="","",VLOOKUP($A3894,超越经验表!$A:$B,2,))</f>
        <v>34.34万亿</v>
      </c>
      <c r="C3894" s="6">
        <f>IF(A3894="","",VLOOKUP($A3894,超越经验表!$A:$C,3,))</f>
        <v>34336000000000</v>
      </c>
      <c r="D3894" s="6">
        <f>IF(A3894="","",VLOOKUP($A3894,超越经验表!$A:$D,4,))</f>
        <v>2</v>
      </c>
      <c r="E3894" s="6" t="str">
        <f t="shared" si="181"/>
        <v>6.6万兆</v>
      </c>
      <c r="F3894" s="6">
        <f>IF(A3894="","",VLOOKUP($A3894,超越经验表!$A:$F,6,)-VLOOKUP($A$3-1,超越经验表!$A:$F,6,))</f>
        <v>6.5970929370387048E+16</v>
      </c>
      <c r="G3894" s="6">
        <f>IF(A3894="","",VLOOKUP($A3894,超越经验表!$A:$G,7,)-VLOOKUP($A$3-1,超越经验表!$A:$G,7,))</f>
        <v>6285</v>
      </c>
      <c r="H3894" s="6">
        <f t="shared" si="182"/>
        <v>3893</v>
      </c>
    </row>
    <row r="3895" spans="1:8" x14ac:dyDescent="0.2">
      <c r="A3895" s="5">
        <f t="shared" si="183"/>
        <v>3894</v>
      </c>
      <c r="B3895" s="5" t="str">
        <f>IF(A3895="","",VLOOKUP($A3895,超越经验表!$A:$B,2,))</f>
        <v>34.34万亿</v>
      </c>
      <c r="C3895" s="5">
        <f>IF(A3895="","",VLOOKUP($A3895,超越经验表!$A:$C,3,))</f>
        <v>34344000000000</v>
      </c>
      <c r="D3895" s="5">
        <f>IF(A3895="","",VLOOKUP($A3895,超越经验表!$A:$D,4,))</f>
        <v>2</v>
      </c>
      <c r="E3895" s="5" t="str">
        <f t="shared" si="181"/>
        <v>6.6万兆</v>
      </c>
      <c r="F3895" s="5">
        <f>IF(A3895="","",VLOOKUP($A3895,超越经验表!$A:$F,6,)-VLOOKUP($A$3-1,超越经验表!$A:$F,6,))</f>
        <v>6.6005265370387048E+16</v>
      </c>
      <c r="G3895" s="5">
        <f>IF(A3895="","",VLOOKUP($A3895,超越经验表!$A:$G,7,)-VLOOKUP($A$3-1,超越经验表!$A:$G,7,))</f>
        <v>6287</v>
      </c>
      <c r="H3895" s="5">
        <f t="shared" si="182"/>
        <v>3894</v>
      </c>
    </row>
    <row r="3896" spans="1:8" x14ac:dyDescent="0.2">
      <c r="A3896" s="11">
        <f t="shared" si="183"/>
        <v>3895</v>
      </c>
      <c r="B3896" s="6" t="str">
        <f>IF(A3896="","",VLOOKUP($A3896,超越经验表!$A:$B,2,))</f>
        <v>34.35万亿</v>
      </c>
      <c r="C3896" s="6">
        <f>IF(A3896="","",VLOOKUP($A3896,超越经验表!$A:$C,3,))</f>
        <v>34352000000000</v>
      </c>
      <c r="D3896" s="6">
        <f>IF(A3896="","",VLOOKUP($A3896,超越经验表!$A:$D,4,))</f>
        <v>2</v>
      </c>
      <c r="E3896" s="6" t="str">
        <f t="shared" si="181"/>
        <v>6.6万兆</v>
      </c>
      <c r="F3896" s="6">
        <f>IF(A3896="","",VLOOKUP($A3896,超越经验表!$A:$F,6,)-VLOOKUP($A$3-1,超越经验表!$A:$F,6,))</f>
        <v>6.6039609370387048E+16</v>
      </c>
      <c r="G3896" s="6">
        <f>IF(A3896="","",VLOOKUP($A3896,超越经验表!$A:$G,7,)-VLOOKUP($A$3-1,超越经验表!$A:$G,7,))</f>
        <v>6289</v>
      </c>
      <c r="H3896" s="6">
        <f t="shared" si="182"/>
        <v>3895</v>
      </c>
    </row>
    <row r="3897" spans="1:8" x14ac:dyDescent="0.2">
      <c r="A3897" s="5">
        <f t="shared" si="183"/>
        <v>3896</v>
      </c>
      <c r="B3897" s="5" t="str">
        <f>IF(A3897="","",VLOOKUP($A3897,超越经验表!$A:$B,2,))</f>
        <v>34.36万亿</v>
      </c>
      <c r="C3897" s="5">
        <f>IF(A3897="","",VLOOKUP($A3897,超越经验表!$A:$C,3,))</f>
        <v>34360000000000</v>
      </c>
      <c r="D3897" s="5">
        <f>IF(A3897="","",VLOOKUP($A3897,超越经验表!$A:$D,4,))</f>
        <v>2</v>
      </c>
      <c r="E3897" s="5" t="str">
        <f t="shared" si="181"/>
        <v>6.61万兆</v>
      </c>
      <c r="F3897" s="5">
        <f>IF(A3897="","",VLOOKUP($A3897,超越经验表!$A:$F,6,)-VLOOKUP($A$3-1,超越经验表!$A:$F,6,))</f>
        <v>6.6073961370387048E+16</v>
      </c>
      <c r="G3897" s="5">
        <f>IF(A3897="","",VLOOKUP($A3897,超越经验表!$A:$G,7,)-VLOOKUP($A$3-1,超越经验表!$A:$G,7,))</f>
        <v>6291</v>
      </c>
      <c r="H3897" s="5">
        <f t="shared" si="182"/>
        <v>3896</v>
      </c>
    </row>
    <row r="3898" spans="1:8" x14ac:dyDescent="0.2">
      <c r="A3898" s="11">
        <f t="shared" si="183"/>
        <v>3897</v>
      </c>
      <c r="B3898" s="6" t="str">
        <f>IF(A3898="","",VLOOKUP($A3898,超越经验表!$A:$B,2,))</f>
        <v>34.37万亿</v>
      </c>
      <c r="C3898" s="6">
        <f>IF(A3898="","",VLOOKUP($A3898,超越经验表!$A:$C,3,))</f>
        <v>34368000000000</v>
      </c>
      <c r="D3898" s="6">
        <f>IF(A3898="","",VLOOKUP($A3898,超越经验表!$A:$D,4,))</f>
        <v>2</v>
      </c>
      <c r="E3898" s="6" t="str">
        <f t="shared" si="181"/>
        <v>6.61万兆</v>
      </c>
      <c r="F3898" s="6">
        <f>IF(A3898="","",VLOOKUP($A3898,超越经验表!$A:$F,6,)-VLOOKUP($A$3-1,超越经验表!$A:$F,6,))</f>
        <v>6.6108321370387048E+16</v>
      </c>
      <c r="G3898" s="6">
        <f>IF(A3898="","",VLOOKUP($A3898,超越经验表!$A:$G,7,)-VLOOKUP($A$3-1,超越经验表!$A:$G,7,))</f>
        <v>6293</v>
      </c>
      <c r="H3898" s="6">
        <f t="shared" si="182"/>
        <v>3897</v>
      </c>
    </row>
    <row r="3899" spans="1:8" x14ac:dyDescent="0.2">
      <c r="A3899" s="5">
        <f t="shared" si="183"/>
        <v>3898</v>
      </c>
      <c r="B3899" s="5" t="str">
        <f>IF(A3899="","",VLOOKUP($A3899,超越经验表!$A:$B,2,))</f>
        <v>34.38万亿</v>
      </c>
      <c r="C3899" s="5">
        <f>IF(A3899="","",VLOOKUP($A3899,超越经验表!$A:$C,3,))</f>
        <v>34376000000000</v>
      </c>
      <c r="D3899" s="5">
        <f>IF(A3899="","",VLOOKUP($A3899,超越经验表!$A:$D,4,))</f>
        <v>2</v>
      </c>
      <c r="E3899" s="5" t="str">
        <f t="shared" si="181"/>
        <v>6.61万兆</v>
      </c>
      <c r="F3899" s="5">
        <f>IF(A3899="","",VLOOKUP($A3899,超越经验表!$A:$F,6,)-VLOOKUP($A$3-1,超越经验表!$A:$F,6,))</f>
        <v>6.6142689370387048E+16</v>
      </c>
      <c r="G3899" s="5">
        <f>IF(A3899="","",VLOOKUP($A3899,超越经验表!$A:$G,7,)-VLOOKUP($A$3-1,超越经验表!$A:$G,7,))</f>
        <v>6295</v>
      </c>
      <c r="H3899" s="5">
        <f t="shared" si="182"/>
        <v>3898</v>
      </c>
    </row>
    <row r="3900" spans="1:8" x14ac:dyDescent="0.2">
      <c r="A3900" s="11">
        <f t="shared" si="183"/>
        <v>3899</v>
      </c>
      <c r="B3900" s="6" t="str">
        <f>IF(A3900="","",VLOOKUP($A3900,超越经验表!$A:$B,2,))</f>
        <v>34.38万亿</v>
      </c>
      <c r="C3900" s="6">
        <f>IF(A3900="","",VLOOKUP($A3900,超越经验表!$A:$C,3,))</f>
        <v>34384000000000</v>
      </c>
      <c r="D3900" s="6">
        <f>IF(A3900="","",VLOOKUP($A3900,超越经验表!$A:$D,4,))</f>
        <v>2</v>
      </c>
      <c r="E3900" s="6" t="str">
        <f t="shared" si="181"/>
        <v>6.62万兆</v>
      </c>
      <c r="F3900" s="6">
        <f>IF(A3900="","",VLOOKUP($A3900,超越经验表!$A:$F,6,)-VLOOKUP($A$3-1,超越经验表!$A:$F,6,))</f>
        <v>6.6177065370387048E+16</v>
      </c>
      <c r="G3900" s="6">
        <f>IF(A3900="","",VLOOKUP($A3900,超越经验表!$A:$G,7,)-VLOOKUP($A$3-1,超越经验表!$A:$G,7,))</f>
        <v>6297</v>
      </c>
      <c r="H3900" s="6">
        <f t="shared" si="182"/>
        <v>3899</v>
      </c>
    </row>
    <row r="3901" spans="1:8" x14ac:dyDescent="0.2">
      <c r="A3901" s="5">
        <f t="shared" si="183"/>
        <v>3900</v>
      </c>
      <c r="B3901" s="5" t="str">
        <f>IF(A3901="","",VLOOKUP($A3901,超越经验表!$A:$B,2,))</f>
        <v>34.39万亿</v>
      </c>
      <c r="C3901" s="5">
        <f>IF(A3901="","",VLOOKUP($A3901,超越经验表!$A:$C,3,))</f>
        <v>34392000000000</v>
      </c>
      <c r="D3901" s="5">
        <f>IF(A3901="","",VLOOKUP($A3901,超越经验表!$A:$D,4,))</f>
        <v>2</v>
      </c>
      <c r="E3901" s="5" t="str">
        <f t="shared" si="181"/>
        <v>6.62万兆</v>
      </c>
      <c r="F3901" s="5">
        <f>IF(A3901="","",VLOOKUP($A3901,超越经验表!$A:$F,6,)-VLOOKUP($A$3-1,超越经验表!$A:$F,6,))</f>
        <v>6.6211449370387048E+16</v>
      </c>
      <c r="G3901" s="5">
        <f>IF(A3901="","",VLOOKUP($A3901,超越经验表!$A:$G,7,)-VLOOKUP($A$3-1,超越经验表!$A:$G,7,))</f>
        <v>6299</v>
      </c>
      <c r="H3901" s="5">
        <f t="shared" si="182"/>
        <v>3900</v>
      </c>
    </row>
    <row r="3902" spans="1:8" x14ac:dyDescent="0.2">
      <c r="A3902" s="11">
        <f t="shared" si="183"/>
        <v>3901</v>
      </c>
      <c r="B3902" s="6" t="str">
        <f>IF(A3902="","",VLOOKUP($A3902,超越经验表!$A:$B,2,))</f>
        <v>34.4万亿</v>
      </c>
      <c r="C3902" s="6">
        <f>IF(A3902="","",VLOOKUP($A3902,超越经验表!$A:$C,3,))</f>
        <v>34400000000000</v>
      </c>
      <c r="D3902" s="6">
        <f>IF(A3902="","",VLOOKUP($A3902,超越经验表!$A:$D,4,))</f>
        <v>2</v>
      </c>
      <c r="E3902" s="6" t="str">
        <f t="shared" si="181"/>
        <v>6.62万兆</v>
      </c>
      <c r="F3902" s="6">
        <f>IF(A3902="","",VLOOKUP($A3902,超越经验表!$A:$F,6,)-VLOOKUP($A$3-1,超越经验表!$A:$F,6,))</f>
        <v>6.6245841370387048E+16</v>
      </c>
      <c r="G3902" s="6">
        <f>IF(A3902="","",VLOOKUP($A3902,超越经验表!$A:$G,7,)-VLOOKUP($A$3-1,超越经验表!$A:$G,7,))</f>
        <v>6301</v>
      </c>
      <c r="H3902" s="6">
        <f t="shared" si="182"/>
        <v>3901</v>
      </c>
    </row>
    <row r="3903" spans="1:8" x14ac:dyDescent="0.2">
      <c r="A3903" s="5">
        <f t="shared" si="183"/>
        <v>3902</v>
      </c>
      <c r="B3903" s="5" t="str">
        <f>IF(A3903="","",VLOOKUP($A3903,超越经验表!$A:$B,2,))</f>
        <v>34.41万亿</v>
      </c>
      <c r="C3903" s="5">
        <f>IF(A3903="","",VLOOKUP($A3903,超越经验表!$A:$C,3,))</f>
        <v>34408000000000</v>
      </c>
      <c r="D3903" s="5">
        <f>IF(A3903="","",VLOOKUP($A3903,超越经验表!$A:$D,4,))</f>
        <v>2</v>
      </c>
      <c r="E3903" s="5" t="str">
        <f t="shared" si="181"/>
        <v>6.63万兆</v>
      </c>
      <c r="F3903" s="5">
        <f>IF(A3903="","",VLOOKUP($A3903,超越经验表!$A:$F,6,)-VLOOKUP($A$3-1,超越经验表!$A:$F,6,))</f>
        <v>6.6280241370387048E+16</v>
      </c>
      <c r="G3903" s="5">
        <f>IF(A3903="","",VLOOKUP($A3903,超越经验表!$A:$G,7,)-VLOOKUP($A$3-1,超越经验表!$A:$G,7,))</f>
        <v>6303</v>
      </c>
      <c r="H3903" s="5">
        <f t="shared" si="182"/>
        <v>3902</v>
      </c>
    </row>
    <row r="3904" spans="1:8" x14ac:dyDescent="0.2">
      <c r="A3904" s="11">
        <f t="shared" si="183"/>
        <v>3903</v>
      </c>
      <c r="B3904" s="6" t="str">
        <f>IF(A3904="","",VLOOKUP($A3904,超越经验表!$A:$B,2,))</f>
        <v>34.42万亿</v>
      </c>
      <c r="C3904" s="6">
        <f>IF(A3904="","",VLOOKUP($A3904,超越经验表!$A:$C,3,))</f>
        <v>34416000000000</v>
      </c>
      <c r="D3904" s="6">
        <f>IF(A3904="","",VLOOKUP($A3904,超越经验表!$A:$D,4,))</f>
        <v>2</v>
      </c>
      <c r="E3904" s="6" t="str">
        <f t="shared" si="181"/>
        <v>6.63万兆</v>
      </c>
      <c r="F3904" s="6">
        <f>IF(A3904="","",VLOOKUP($A3904,超越经验表!$A:$F,6,)-VLOOKUP($A$3-1,超越经验表!$A:$F,6,))</f>
        <v>6.6314649370387048E+16</v>
      </c>
      <c r="G3904" s="6">
        <f>IF(A3904="","",VLOOKUP($A3904,超越经验表!$A:$G,7,)-VLOOKUP($A$3-1,超越经验表!$A:$G,7,))</f>
        <v>6305</v>
      </c>
      <c r="H3904" s="6">
        <f t="shared" si="182"/>
        <v>3903</v>
      </c>
    </row>
    <row r="3905" spans="1:8" x14ac:dyDescent="0.2">
      <c r="A3905" s="5">
        <f t="shared" si="183"/>
        <v>3904</v>
      </c>
      <c r="B3905" s="5" t="str">
        <f>IF(A3905="","",VLOOKUP($A3905,超越经验表!$A:$B,2,))</f>
        <v>34.42万亿</v>
      </c>
      <c r="C3905" s="5">
        <f>IF(A3905="","",VLOOKUP($A3905,超越经验表!$A:$C,3,))</f>
        <v>34424000000000</v>
      </c>
      <c r="D3905" s="5">
        <f>IF(A3905="","",VLOOKUP($A3905,超越经验表!$A:$D,4,))</f>
        <v>2</v>
      </c>
      <c r="E3905" s="5" t="str">
        <f t="shared" si="181"/>
        <v>6.63万兆</v>
      </c>
      <c r="F3905" s="5">
        <f>IF(A3905="","",VLOOKUP($A3905,超越经验表!$A:$F,6,)-VLOOKUP($A$3-1,超越经验表!$A:$F,6,))</f>
        <v>6.6349065370387048E+16</v>
      </c>
      <c r="G3905" s="5">
        <f>IF(A3905="","",VLOOKUP($A3905,超越经验表!$A:$G,7,)-VLOOKUP($A$3-1,超越经验表!$A:$G,7,))</f>
        <v>6307</v>
      </c>
      <c r="H3905" s="5">
        <f t="shared" si="182"/>
        <v>3904</v>
      </c>
    </row>
    <row r="3906" spans="1:8" x14ac:dyDescent="0.2">
      <c r="A3906" s="11">
        <f t="shared" si="183"/>
        <v>3905</v>
      </c>
      <c r="B3906" s="6" t="str">
        <f>IF(A3906="","",VLOOKUP($A3906,超越经验表!$A:$B,2,))</f>
        <v>34.43万亿</v>
      </c>
      <c r="C3906" s="6">
        <f>IF(A3906="","",VLOOKUP($A3906,超越经验表!$A:$C,3,))</f>
        <v>34432000000000</v>
      </c>
      <c r="D3906" s="6">
        <f>IF(A3906="","",VLOOKUP($A3906,超越经验表!$A:$D,4,))</f>
        <v>2</v>
      </c>
      <c r="E3906" s="6" t="str">
        <f t="shared" si="181"/>
        <v>6.64万兆</v>
      </c>
      <c r="F3906" s="6">
        <f>IF(A3906="","",VLOOKUP($A3906,超越经验表!$A:$F,6,)-VLOOKUP($A$3-1,超越经验表!$A:$F,6,))</f>
        <v>6.6383489370387048E+16</v>
      </c>
      <c r="G3906" s="6">
        <f>IF(A3906="","",VLOOKUP($A3906,超越经验表!$A:$G,7,)-VLOOKUP($A$3-1,超越经验表!$A:$G,7,))</f>
        <v>6309</v>
      </c>
      <c r="H3906" s="6">
        <f t="shared" si="182"/>
        <v>3905</v>
      </c>
    </row>
    <row r="3907" spans="1:8" x14ac:dyDescent="0.2">
      <c r="A3907" s="5">
        <f t="shared" si="183"/>
        <v>3906</v>
      </c>
      <c r="B3907" s="5" t="str">
        <f>IF(A3907="","",VLOOKUP($A3907,超越经验表!$A:$B,2,))</f>
        <v>34.44万亿</v>
      </c>
      <c r="C3907" s="5">
        <f>IF(A3907="","",VLOOKUP($A3907,超越经验表!$A:$C,3,))</f>
        <v>34440000000000</v>
      </c>
      <c r="D3907" s="5">
        <f>IF(A3907="","",VLOOKUP($A3907,超越经验表!$A:$D,4,))</f>
        <v>2</v>
      </c>
      <c r="E3907" s="5" t="str">
        <f t="shared" si="181"/>
        <v>6.64万兆</v>
      </c>
      <c r="F3907" s="5">
        <f>IF(A3907="","",VLOOKUP($A3907,超越经验表!$A:$F,6,)-VLOOKUP($A$3-1,超越经验表!$A:$F,6,))</f>
        <v>6.6417921370387048E+16</v>
      </c>
      <c r="G3907" s="5">
        <f>IF(A3907="","",VLOOKUP($A3907,超越经验表!$A:$G,7,)-VLOOKUP($A$3-1,超越经验表!$A:$G,7,))</f>
        <v>6311</v>
      </c>
      <c r="H3907" s="5">
        <f t="shared" si="182"/>
        <v>3906</v>
      </c>
    </row>
    <row r="3908" spans="1:8" x14ac:dyDescent="0.2">
      <c r="A3908" s="11">
        <f t="shared" si="183"/>
        <v>3907</v>
      </c>
      <c r="B3908" s="6" t="str">
        <f>IF(A3908="","",VLOOKUP($A3908,超越经验表!$A:$B,2,))</f>
        <v>34.45万亿</v>
      </c>
      <c r="C3908" s="6">
        <f>IF(A3908="","",VLOOKUP($A3908,超越经验表!$A:$C,3,))</f>
        <v>34448000000000</v>
      </c>
      <c r="D3908" s="6">
        <f>IF(A3908="","",VLOOKUP($A3908,超越经验表!$A:$D,4,))</f>
        <v>2</v>
      </c>
      <c r="E3908" s="6" t="str">
        <f t="shared" si="181"/>
        <v>6.65万兆</v>
      </c>
      <c r="F3908" s="6">
        <f>IF(A3908="","",VLOOKUP($A3908,超越经验表!$A:$F,6,)-VLOOKUP($A$3-1,超越经验表!$A:$F,6,))</f>
        <v>6.6452361370387048E+16</v>
      </c>
      <c r="G3908" s="6">
        <f>IF(A3908="","",VLOOKUP($A3908,超越经验表!$A:$G,7,)-VLOOKUP($A$3-1,超越经验表!$A:$G,7,))</f>
        <v>6313</v>
      </c>
      <c r="H3908" s="6">
        <f t="shared" si="182"/>
        <v>3907</v>
      </c>
    </row>
    <row r="3909" spans="1:8" x14ac:dyDescent="0.2">
      <c r="A3909" s="5">
        <f t="shared" si="183"/>
        <v>3908</v>
      </c>
      <c r="B3909" s="5" t="str">
        <f>IF(A3909="","",VLOOKUP($A3909,超越经验表!$A:$B,2,))</f>
        <v>34.46万亿</v>
      </c>
      <c r="C3909" s="5">
        <f>IF(A3909="","",VLOOKUP($A3909,超越经验表!$A:$C,3,))</f>
        <v>34456000000000</v>
      </c>
      <c r="D3909" s="5">
        <f>IF(A3909="","",VLOOKUP($A3909,超越经验表!$A:$D,4,))</f>
        <v>2</v>
      </c>
      <c r="E3909" s="5" t="str">
        <f t="shared" ref="E3909:E3972" si="184">IF(A3909="","",IF(F3909&gt;9999999999999990,ROUND(F3909/10000000000000000,2)&amp;"万兆",IF(F3909&gt;999999999999,ROUND(F3909/1000000000000,2)&amp;"万亿",IF(F3909&gt;99999999,ROUND(F3909/100000000,2)&amp;"亿",ROUND(F3909/10000,2)&amp;"万"))))</f>
        <v>6.65万兆</v>
      </c>
      <c r="F3909" s="5">
        <f>IF(A3909="","",VLOOKUP($A3909,超越经验表!$A:$F,6,)-VLOOKUP($A$3-1,超越经验表!$A:$F,6,))</f>
        <v>6.6486809370387048E+16</v>
      </c>
      <c r="G3909" s="5">
        <f>IF(A3909="","",VLOOKUP($A3909,超越经验表!$A:$G,7,)-VLOOKUP($A$3-1,超越经验表!$A:$G,7,))</f>
        <v>6315</v>
      </c>
      <c r="H3909" s="5">
        <f t="shared" ref="H3909:H3972" si="185">A3909</f>
        <v>3908</v>
      </c>
    </row>
    <row r="3910" spans="1:8" x14ac:dyDescent="0.2">
      <c r="A3910" s="11">
        <f t="shared" si="183"/>
        <v>3909</v>
      </c>
      <c r="B3910" s="6" t="str">
        <f>IF(A3910="","",VLOOKUP($A3910,超越经验表!$A:$B,2,))</f>
        <v>34.46万亿</v>
      </c>
      <c r="C3910" s="6">
        <f>IF(A3910="","",VLOOKUP($A3910,超越经验表!$A:$C,3,))</f>
        <v>34464000000000</v>
      </c>
      <c r="D3910" s="6">
        <f>IF(A3910="","",VLOOKUP($A3910,超越经验表!$A:$D,4,))</f>
        <v>2</v>
      </c>
      <c r="E3910" s="6" t="str">
        <f t="shared" si="184"/>
        <v>6.65万兆</v>
      </c>
      <c r="F3910" s="6">
        <f>IF(A3910="","",VLOOKUP($A3910,超越经验表!$A:$F,6,)-VLOOKUP($A$3-1,超越经验表!$A:$F,6,))</f>
        <v>6.6521265370387048E+16</v>
      </c>
      <c r="G3910" s="6">
        <f>IF(A3910="","",VLOOKUP($A3910,超越经验表!$A:$G,7,)-VLOOKUP($A$3-1,超越经验表!$A:$G,7,))</f>
        <v>6317</v>
      </c>
      <c r="H3910" s="6">
        <f t="shared" si="185"/>
        <v>3909</v>
      </c>
    </row>
    <row r="3911" spans="1:8" x14ac:dyDescent="0.2">
      <c r="A3911" s="5">
        <f t="shared" ref="A3911:A3974" si="186">IF(A3910="","",IF(A3910+1&lt;=4000,A3910+1,""))</f>
        <v>3910</v>
      </c>
      <c r="B3911" s="5" t="str">
        <f>IF(A3911="","",VLOOKUP($A3911,超越经验表!$A:$B,2,))</f>
        <v>34.47万亿</v>
      </c>
      <c r="C3911" s="5">
        <f>IF(A3911="","",VLOOKUP($A3911,超越经验表!$A:$C,3,))</f>
        <v>34472000000000</v>
      </c>
      <c r="D3911" s="5">
        <f>IF(A3911="","",VLOOKUP($A3911,超越经验表!$A:$D,4,))</f>
        <v>2</v>
      </c>
      <c r="E3911" s="5" t="str">
        <f t="shared" si="184"/>
        <v>6.66万兆</v>
      </c>
      <c r="F3911" s="5">
        <f>IF(A3911="","",VLOOKUP($A3911,超越经验表!$A:$F,6,)-VLOOKUP($A$3-1,超越经验表!$A:$F,6,))</f>
        <v>6.6555729370387048E+16</v>
      </c>
      <c r="G3911" s="5">
        <f>IF(A3911="","",VLOOKUP($A3911,超越经验表!$A:$G,7,)-VLOOKUP($A$3-1,超越经验表!$A:$G,7,))</f>
        <v>6319</v>
      </c>
      <c r="H3911" s="5">
        <f t="shared" si="185"/>
        <v>3910</v>
      </c>
    </row>
    <row r="3912" spans="1:8" x14ac:dyDescent="0.2">
      <c r="A3912" s="11">
        <f t="shared" si="186"/>
        <v>3911</v>
      </c>
      <c r="B3912" s="6" t="str">
        <f>IF(A3912="","",VLOOKUP($A3912,超越经验表!$A:$B,2,))</f>
        <v>34.48万亿</v>
      </c>
      <c r="C3912" s="6">
        <f>IF(A3912="","",VLOOKUP($A3912,超越经验表!$A:$C,3,))</f>
        <v>34480000000000</v>
      </c>
      <c r="D3912" s="6">
        <f>IF(A3912="","",VLOOKUP($A3912,超越经验表!$A:$D,4,))</f>
        <v>2</v>
      </c>
      <c r="E3912" s="6" t="str">
        <f t="shared" si="184"/>
        <v>6.66万兆</v>
      </c>
      <c r="F3912" s="6">
        <f>IF(A3912="","",VLOOKUP($A3912,超越经验表!$A:$F,6,)-VLOOKUP($A$3-1,超越经验表!$A:$F,6,))</f>
        <v>6.6590201370387048E+16</v>
      </c>
      <c r="G3912" s="6">
        <f>IF(A3912="","",VLOOKUP($A3912,超越经验表!$A:$G,7,)-VLOOKUP($A$3-1,超越经验表!$A:$G,7,))</f>
        <v>6321</v>
      </c>
      <c r="H3912" s="6">
        <f t="shared" si="185"/>
        <v>3911</v>
      </c>
    </row>
    <row r="3913" spans="1:8" x14ac:dyDescent="0.2">
      <c r="A3913" s="5">
        <f t="shared" si="186"/>
        <v>3912</v>
      </c>
      <c r="B3913" s="5" t="str">
        <f>IF(A3913="","",VLOOKUP($A3913,超越经验表!$A:$B,2,))</f>
        <v>34.49万亿</v>
      </c>
      <c r="C3913" s="5">
        <f>IF(A3913="","",VLOOKUP($A3913,超越经验表!$A:$C,3,))</f>
        <v>34488000000000</v>
      </c>
      <c r="D3913" s="5">
        <f>IF(A3913="","",VLOOKUP($A3913,超越经验表!$A:$D,4,))</f>
        <v>2</v>
      </c>
      <c r="E3913" s="5" t="str">
        <f t="shared" si="184"/>
        <v>6.66万兆</v>
      </c>
      <c r="F3913" s="5">
        <f>IF(A3913="","",VLOOKUP($A3913,超越经验表!$A:$F,6,)-VLOOKUP($A$3-1,超越经验表!$A:$F,6,))</f>
        <v>6.6624681370387048E+16</v>
      </c>
      <c r="G3913" s="5">
        <f>IF(A3913="","",VLOOKUP($A3913,超越经验表!$A:$G,7,)-VLOOKUP($A$3-1,超越经验表!$A:$G,7,))</f>
        <v>6323</v>
      </c>
      <c r="H3913" s="5">
        <f t="shared" si="185"/>
        <v>3912</v>
      </c>
    </row>
    <row r="3914" spans="1:8" x14ac:dyDescent="0.2">
      <c r="A3914" s="11">
        <f t="shared" si="186"/>
        <v>3913</v>
      </c>
      <c r="B3914" s="6" t="str">
        <f>IF(A3914="","",VLOOKUP($A3914,超越经验表!$A:$B,2,))</f>
        <v>34.5万亿</v>
      </c>
      <c r="C3914" s="6">
        <f>IF(A3914="","",VLOOKUP($A3914,超越经验表!$A:$C,3,))</f>
        <v>34496000000000</v>
      </c>
      <c r="D3914" s="6">
        <f>IF(A3914="","",VLOOKUP($A3914,超越经验表!$A:$D,4,))</f>
        <v>2</v>
      </c>
      <c r="E3914" s="6" t="str">
        <f t="shared" si="184"/>
        <v>6.67万兆</v>
      </c>
      <c r="F3914" s="6">
        <f>IF(A3914="","",VLOOKUP($A3914,超越经验表!$A:$F,6,)-VLOOKUP($A$3-1,超越经验表!$A:$F,6,))</f>
        <v>6.6659169370387048E+16</v>
      </c>
      <c r="G3914" s="6">
        <f>IF(A3914="","",VLOOKUP($A3914,超越经验表!$A:$G,7,)-VLOOKUP($A$3-1,超越经验表!$A:$G,7,))</f>
        <v>6325</v>
      </c>
      <c r="H3914" s="6">
        <f t="shared" si="185"/>
        <v>3913</v>
      </c>
    </row>
    <row r="3915" spans="1:8" x14ac:dyDescent="0.2">
      <c r="A3915" s="5">
        <f t="shared" si="186"/>
        <v>3914</v>
      </c>
      <c r="B3915" s="5" t="str">
        <f>IF(A3915="","",VLOOKUP($A3915,超越经验表!$A:$B,2,))</f>
        <v>34.5万亿</v>
      </c>
      <c r="C3915" s="5">
        <f>IF(A3915="","",VLOOKUP($A3915,超越经验表!$A:$C,3,))</f>
        <v>34504000000000</v>
      </c>
      <c r="D3915" s="5">
        <f>IF(A3915="","",VLOOKUP($A3915,超越经验表!$A:$D,4,))</f>
        <v>2</v>
      </c>
      <c r="E3915" s="5" t="str">
        <f t="shared" si="184"/>
        <v>6.67万兆</v>
      </c>
      <c r="F3915" s="5">
        <f>IF(A3915="","",VLOOKUP($A3915,超越经验表!$A:$F,6,)-VLOOKUP($A$3-1,超越经验表!$A:$F,6,))</f>
        <v>6.6693665370387048E+16</v>
      </c>
      <c r="G3915" s="5">
        <f>IF(A3915="","",VLOOKUP($A3915,超越经验表!$A:$G,7,)-VLOOKUP($A$3-1,超越经验表!$A:$G,7,))</f>
        <v>6327</v>
      </c>
      <c r="H3915" s="5">
        <f t="shared" si="185"/>
        <v>3914</v>
      </c>
    </row>
    <row r="3916" spans="1:8" x14ac:dyDescent="0.2">
      <c r="A3916" s="11">
        <f t="shared" si="186"/>
        <v>3915</v>
      </c>
      <c r="B3916" s="6" t="str">
        <f>IF(A3916="","",VLOOKUP($A3916,超越经验表!$A:$B,2,))</f>
        <v>34.51万亿</v>
      </c>
      <c r="C3916" s="6">
        <f>IF(A3916="","",VLOOKUP($A3916,超越经验表!$A:$C,3,))</f>
        <v>34512000000000</v>
      </c>
      <c r="D3916" s="6">
        <f>IF(A3916="","",VLOOKUP($A3916,超越经验表!$A:$D,4,))</f>
        <v>2</v>
      </c>
      <c r="E3916" s="6" t="str">
        <f t="shared" si="184"/>
        <v>6.67万兆</v>
      </c>
      <c r="F3916" s="6">
        <f>IF(A3916="","",VLOOKUP($A3916,超越经验表!$A:$F,6,)-VLOOKUP($A$3-1,超越经验表!$A:$F,6,))</f>
        <v>6.6728169370387048E+16</v>
      </c>
      <c r="G3916" s="6">
        <f>IF(A3916="","",VLOOKUP($A3916,超越经验表!$A:$G,7,)-VLOOKUP($A$3-1,超越经验表!$A:$G,7,))</f>
        <v>6329</v>
      </c>
      <c r="H3916" s="6">
        <f t="shared" si="185"/>
        <v>3915</v>
      </c>
    </row>
    <row r="3917" spans="1:8" x14ac:dyDescent="0.2">
      <c r="A3917" s="5">
        <f t="shared" si="186"/>
        <v>3916</v>
      </c>
      <c r="B3917" s="5" t="str">
        <f>IF(A3917="","",VLOOKUP($A3917,超越经验表!$A:$B,2,))</f>
        <v>34.52万亿</v>
      </c>
      <c r="C3917" s="5">
        <f>IF(A3917="","",VLOOKUP($A3917,超越经验表!$A:$C,3,))</f>
        <v>34520000000000</v>
      </c>
      <c r="D3917" s="5">
        <f>IF(A3917="","",VLOOKUP($A3917,超越经验表!$A:$D,4,))</f>
        <v>2</v>
      </c>
      <c r="E3917" s="5" t="str">
        <f t="shared" si="184"/>
        <v>6.68万兆</v>
      </c>
      <c r="F3917" s="5">
        <f>IF(A3917="","",VLOOKUP($A3917,超越经验表!$A:$F,6,)-VLOOKUP($A$3-1,超越经验表!$A:$F,6,))</f>
        <v>6.6762681370387048E+16</v>
      </c>
      <c r="G3917" s="5">
        <f>IF(A3917="","",VLOOKUP($A3917,超越经验表!$A:$G,7,)-VLOOKUP($A$3-1,超越经验表!$A:$G,7,))</f>
        <v>6331</v>
      </c>
      <c r="H3917" s="5">
        <f t="shared" si="185"/>
        <v>3916</v>
      </c>
    </row>
    <row r="3918" spans="1:8" x14ac:dyDescent="0.2">
      <c r="A3918" s="11">
        <f t="shared" si="186"/>
        <v>3917</v>
      </c>
      <c r="B3918" s="6" t="str">
        <f>IF(A3918="","",VLOOKUP($A3918,超越经验表!$A:$B,2,))</f>
        <v>34.53万亿</v>
      </c>
      <c r="C3918" s="6">
        <f>IF(A3918="","",VLOOKUP($A3918,超越经验表!$A:$C,3,))</f>
        <v>34528000000000</v>
      </c>
      <c r="D3918" s="6">
        <f>IF(A3918="","",VLOOKUP($A3918,超越经验表!$A:$D,4,))</f>
        <v>2</v>
      </c>
      <c r="E3918" s="6" t="str">
        <f t="shared" si="184"/>
        <v>6.68万兆</v>
      </c>
      <c r="F3918" s="6">
        <f>IF(A3918="","",VLOOKUP($A3918,超越经验表!$A:$F,6,)-VLOOKUP($A$3-1,超越经验表!$A:$F,6,))</f>
        <v>6.6797201370387048E+16</v>
      </c>
      <c r="G3918" s="6">
        <f>IF(A3918="","",VLOOKUP($A3918,超越经验表!$A:$G,7,)-VLOOKUP($A$3-1,超越经验表!$A:$G,7,))</f>
        <v>6333</v>
      </c>
      <c r="H3918" s="6">
        <f t="shared" si="185"/>
        <v>3917</v>
      </c>
    </row>
    <row r="3919" spans="1:8" x14ac:dyDescent="0.2">
      <c r="A3919" s="5">
        <f t="shared" si="186"/>
        <v>3918</v>
      </c>
      <c r="B3919" s="5" t="str">
        <f>IF(A3919="","",VLOOKUP($A3919,超越经验表!$A:$B,2,))</f>
        <v>34.54万亿</v>
      </c>
      <c r="C3919" s="5">
        <f>IF(A3919="","",VLOOKUP($A3919,超越经验表!$A:$C,3,))</f>
        <v>34536000000000</v>
      </c>
      <c r="D3919" s="5">
        <f>IF(A3919="","",VLOOKUP($A3919,超越经验表!$A:$D,4,))</f>
        <v>2</v>
      </c>
      <c r="E3919" s="5" t="str">
        <f t="shared" si="184"/>
        <v>6.68万兆</v>
      </c>
      <c r="F3919" s="5">
        <f>IF(A3919="","",VLOOKUP($A3919,超越经验表!$A:$F,6,)-VLOOKUP($A$3-1,超越经验表!$A:$F,6,))</f>
        <v>6.6831729370387048E+16</v>
      </c>
      <c r="G3919" s="5">
        <f>IF(A3919="","",VLOOKUP($A3919,超越经验表!$A:$G,7,)-VLOOKUP($A$3-1,超越经验表!$A:$G,7,))</f>
        <v>6335</v>
      </c>
      <c r="H3919" s="5">
        <f t="shared" si="185"/>
        <v>3918</v>
      </c>
    </row>
    <row r="3920" spans="1:8" x14ac:dyDescent="0.2">
      <c r="A3920" s="11">
        <f t="shared" si="186"/>
        <v>3919</v>
      </c>
      <c r="B3920" s="6" t="str">
        <f>IF(A3920="","",VLOOKUP($A3920,超越经验表!$A:$B,2,))</f>
        <v>34.54万亿</v>
      </c>
      <c r="C3920" s="6">
        <f>IF(A3920="","",VLOOKUP($A3920,超越经验表!$A:$C,3,))</f>
        <v>34544000000000</v>
      </c>
      <c r="D3920" s="6">
        <f>IF(A3920="","",VLOOKUP($A3920,超越经验表!$A:$D,4,))</f>
        <v>2</v>
      </c>
      <c r="E3920" s="6" t="str">
        <f t="shared" si="184"/>
        <v>6.69万兆</v>
      </c>
      <c r="F3920" s="6">
        <f>IF(A3920="","",VLOOKUP($A3920,超越经验表!$A:$F,6,)-VLOOKUP($A$3-1,超越经验表!$A:$F,6,))</f>
        <v>6.6866265370387048E+16</v>
      </c>
      <c r="G3920" s="6">
        <f>IF(A3920="","",VLOOKUP($A3920,超越经验表!$A:$G,7,)-VLOOKUP($A$3-1,超越经验表!$A:$G,7,))</f>
        <v>6337</v>
      </c>
      <c r="H3920" s="6">
        <f t="shared" si="185"/>
        <v>3919</v>
      </c>
    </row>
    <row r="3921" spans="1:8" x14ac:dyDescent="0.2">
      <c r="A3921" s="5">
        <f t="shared" si="186"/>
        <v>3920</v>
      </c>
      <c r="B3921" s="5" t="str">
        <f>IF(A3921="","",VLOOKUP($A3921,超越经验表!$A:$B,2,))</f>
        <v>34.55万亿</v>
      </c>
      <c r="C3921" s="5">
        <f>IF(A3921="","",VLOOKUP($A3921,超越经验表!$A:$C,3,))</f>
        <v>34552000000000</v>
      </c>
      <c r="D3921" s="5">
        <f>IF(A3921="","",VLOOKUP($A3921,超越经验表!$A:$D,4,))</f>
        <v>2</v>
      </c>
      <c r="E3921" s="5" t="str">
        <f t="shared" si="184"/>
        <v>6.69万兆</v>
      </c>
      <c r="F3921" s="5">
        <f>IF(A3921="","",VLOOKUP($A3921,超越经验表!$A:$F,6,)-VLOOKUP($A$3-1,超越经验表!$A:$F,6,))</f>
        <v>6.6900809370387048E+16</v>
      </c>
      <c r="G3921" s="5">
        <f>IF(A3921="","",VLOOKUP($A3921,超越经验表!$A:$G,7,)-VLOOKUP($A$3-1,超越经验表!$A:$G,7,))</f>
        <v>6339</v>
      </c>
      <c r="H3921" s="5">
        <f t="shared" si="185"/>
        <v>3920</v>
      </c>
    </row>
    <row r="3922" spans="1:8" x14ac:dyDescent="0.2">
      <c r="A3922" s="11">
        <f t="shared" si="186"/>
        <v>3921</v>
      </c>
      <c r="B3922" s="6" t="str">
        <f>IF(A3922="","",VLOOKUP($A3922,超越经验表!$A:$B,2,))</f>
        <v>34.56万亿</v>
      </c>
      <c r="C3922" s="6">
        <f>IF(A3922="","",VLOOKUP($A3922,超越经验表!$A:$C,3,))</f>
        <v>34560000000000</v>
      </c>
      <c r="D3922" s="6">
        <f>IF(A3922="","",VLOOKUP($A3922,超越经验表!$A:$D,4,))</f>
        <v>2</v>
      </c>
      <c r="E3922" s="6" t="str">
        <f t="shared" si="184"/>
        <v>6.69万兆</v>
      </c>
      <c r="F3922" s="6">
        <f>IF(A3922="","",VLOOKUP($A3922,超越经验表!$A:$F,6,)-VLOOKUP($A$3-1,超越经验表!$A:$F,6,))</f>
        <v>6.6935361370387048E+16</v>
      </c>
      <c r="G3922" s="6">
        <f>IF(A3922="","",VLOOKUP($A3922,超越经验表!$A:$G,7,)-VLOOKUP($A$3-1,超越经验表!$A:$G,7,))</f>
        <v>6341</v>
      </c>
      <c r="H3922" s="6">
        <f t="shared" si="185"/>
        <v>3921</v>
      </c>
    </row>
    <row r="3923" spans="1:8" x14ac:dyDescent="0.2">
      <c r="A3923" s="5">
        <f t="shared" si="186"/>
        <v>3922</v>
      </c>
      <c r="B3923" s="5" t="str">
        <f>IF(A3923="","",VLOOKUP($A3923,超越经验表!$A:$B,2,))</f>
        <v>34.57万亿</v>
      </c>
      <c r="C3923" s="5">
        <f>IF(A3923="","",VLOOKUP($A3923,超越经验表!$A:$C,3,))</f>
        <v>34568000000000</v>
      </c>
      <c r="D3923" s="5">
        <f>IF(A3923="","",VLOOKUP($A3923,超越经验表!$A:$D,4,))</f>
        <v>2</v>
      </c>
      <c r="E3923" s="5" t="str">
        <f t="shared" si="184"/>
        <v>6.7万兆</v>
      </c>
      <c r="F3923" s="5">
        <f>IF(A3923="","",VLOOKUP($A3923,超越经验表!$A:$F,6,)-VLOOKUP($A$3-1,超越经验表!$A:$F,6,))</f>
        <v>6.6969921370387048E+16</v>
      </c>
      <c r="G3923" s="5">
        <f>IF(A3923="","",VLOOKUP($A3923,超越经验表!$A:$G,7,)-VLOOKUP($A$3-1,超越经验表!$A:$G,7,))</f>
        <v>6343</v>
      </c>
      <c r="H3923" s="5">
        <f t="shared" si="185"/>
        <v>3922</v>
      </c>
    </row>
    <row r="3924" spans="1:8" x14ac:dyDescent="0.2">
      <c r="A3924" s="11">
        <f t="shared" si="186"/>
        <v>3923</v>
      </c>
      <c r="B3924" s="6" t="str">
        <f>IF(A3924="","",VLOOKUP($A3924,超越经验表!$A:$B,2,))</f>
        <v>34.58万亿</v>
      </c>
      <c r="C3924" s="6">
        <f>IF(A3924="","",VLOOKUP($A3924,超越经验表!$A:$C,3,))</f>
        <v>34576000000000</v>
      </c>
      <c r="D3924" s="6">
        <f>IF(A3924="","",VLOOKUP($A3924,超越经验表!$A:$D,4,))</f>
        <v>2</v>
      </c>
      <c r="E3924" s="6" t="str">
        <f t="shared" si="184"/>
        <v>6.7万兆</v>
      </c>
      <c r="F3924" s="6">
        <f>IF(A3924="","",VLOOKUP($A3924,超越经验表!$A:$F,6,)-VLOOKUP($A$3-1,超越经验表!$A:$F,6,))</f>
        <v>6.7004489370387048E+16</v>
      </c>
      <c r="G3924" s="6">
        <f>IF(A3924="","",VLOOKUP($A3924,超越经验表!$A:$G,7,)-VLOOKUP($A$3-1,超越经验表!$A:$G,7,))</f>
        <v>6345</v>
      </c>
      <c r="H3924" s="6">
        <f t="shared" si="185"/>
        <v>3923</v>
      </c>
    </row>
    <row r="3925" spans="1:8" x14ac:dyDescent="0.2">
      <c r="A3925" s="5">
        <f t="shared" si="186"/>
        <v>3924</v>
      </c>
      <c r="B3925" s="5" t="str">
        <f>IF(A3925="","",VLOOKUP($A3925,超越经验表!$A:$B,2,))</f>
        <v>34.58万亿</v>
      </c>
      <c r="C3925" s="5">
        <f>IF(A3925="","",VLOOKUP($A3925,超越经验表!$A:$C,3,))</f>
        <v>34584000000000</v>
      </c>
      <c r="D3925" s="5">
        <f>IF(A3925="","",VLOOKUP($A3925,超越经验表!$A:$D,4,))</f>
        <v>2</v>
      </c>
      <c r="E3925" s="5" t="str">
        <f t="shared" si="184"/>
        <v>6.7万兆</v>
      </c>
      <c r="F3925" s="5">
        <f>IF(A3925="","",VLOOKUP($A3925,超越经验表!$A:$F,6,)-VLOOKUP($A$3-1,超越经验表!$A:$F,6,))</f>
        <v>6.7039065370387048E+16</v>
      </c>
      <c r="G3925" s="5">
        <f>IF(A3925="","",VLOOKUP($A3925,超越经验表!$A:$G,7,)-VLOOKUP($A$3-1,超越经验表!$A:$G,7,))</f>
        <v>6347</v>
      </c>
      <c r="H3925" s="5">
        <f t="shared" si="185"/>
        <v>3924</v>
      </c>
    </row>
    <row r="3926" spans="1:8" x14ac:dyDescent="0.2">
      <c r="A3926" s="11">
        <f t="shared" si="186"/>
        <v>3925</v>
      </c>
      <c r="B3926" s="6" t="str">
        <f>IF(A3926="","",VLOOKUP($A3926,超越经验表!$A:$B,2,))</f>
        <v>34.59万亿</v>
      </c>
      <c r="C3926" s="6">
        <f>IF(A3926="","",VLOOKUP($A3926,超越经验表!$A:$C,3,))</f>
        <v>34592000000000</v>
      </c>
      <c r="D3926" s="6">
        <f>IF(A3926="","",VLOOKUP($A3926,超越经验表!$A:$D,4,))</f>
        <v>2</v>
      </c>
      <c r="E3926" s="6" t="str">
        <f t="shared" si="184"/>
        <v>6.71万兆</v>
      </c>
      <c r="F3926" s="6">
        <f>IF(A3926="","",VLOOKUP($A3926,超越经验表!$A:$F,6,)-VLOOKUP($A$3-1,超越经验表!$A:$F,6,))</f>
        <v>6.7073649370387048E+16</v>
      </c>
      <c r="G3926" s="6">
        <f>IF(A3926="","",VLOOKUP($A3926,超越经验表!$A:$G,7,)-VLOOKUP($A$3-1,超越经验表!$A:$G,7,))</f>
        <v>6349</v>
      </c>
      <c r="H3926" s="6">
        <f t="shared" si="185"/>
        <v>3925</v>
      </c>
    </row>
    <row r="3927" spans="1:8" x14ac:dyDescent="0.2">
      <c r="A3927" s="5">
        <f t="shared" si="186"/>
        <v>3926</v>
      </c>
      <c r="B3927" s="5" t="str">
        <f>IF(A3927="","",VLOOKUP($A3927,超越经验表!$A:$B,2,))</f>
        <v>34.6万亿</v>
      </c>
      <c r="C3927" s="5">
        <f>IF(A3927="","",VLOOKUP($A3927,超越经验表!$A:$C,3,))</f>
        <v>34600000000000</v>
      </c>
      <c r="D3927" s="5">
        <f>IF(A3927="","",VLOOKUP($A3927,超越经验表!$A:$D,4,))</f>
        <v>2</v>
      </c>
      <c r="E3927" s="5" t="str">
        <f t="shared" si="184"/>
        <v>6.71万兆</v>
      </c>
      <c r="F3927" s="5">
        <f>IF(A3927="","",VLOOKUP($A3927,超越经验表!$A:$F,6,)-VLOOKUP($A$3-1,超越经验表!$A:$F,6,))</f>
        <v>6.7108241370387048E+16</v>
      </c>
      <c r="G3927" s="5">
        <f>IF(A3927="","",VLOOKUP($A3927,超越经验表!$A:$G,7,)-VLOOKUP($A$3-1,超越经验表!$A:$G,7,))</f>
        <v>6351</v>
      </c>
      <c r="H3927" s="5">
        <f t="shared" si="185"/>
        <v>3926</v>
      </c>
    </row>
    <row r="3928" spans="1:8" x14ac:dyDescent="0.2">
      <c r="A3928" s="11">
        <f t="shared" si="186"/>
        <v>3927</v>
      </c>
      <c r="B3928" s="6" t="str">
        <f>IF(A3928="","",VLOOKUP($A3928,超越经验表!$A:$B,2,))</f>
        <v>34.61万亿</v>
      </c>
      <c r="C3928" s="6">
        <f>IF(A3928="","",VLOOKUP($A3928,超越经验表!$A:$C,3,))</f>
        <v>34608000000000</v>
      </c>
      <c r="D3928" s="6">
        <f>IF(A3928="","",VLOOKUP($A3928,超越经验表!$A:$D,4,))</f>
        <v>2</v>
      </c>
      <c r="E3928" s="6" t="str">
        <f t="shared" si="184"/>
        <v>6.71万兆</v>
      </c>
      <c r="F3928" s="6">
        <f>IF(A3928="","",VLOOKUP($A3928,超越经验表!$A:$F,6,)-VLOOKUP($A$3-1,超越经验表!$A:$F,6,))</f>
        <v>6.7142841370387048E+16</v>
      </c>
      <c r="G3928" s="6">
        <f>IF(A3928="","",VLOOKUP($A3928,超越经验表!$A:$G,7,)-VLOOKUP($A$3-1,超越经验表!$A:$G,7,))</f>
        <v>6353</v>
      </c>
      <c r="H3928" s="6">
        <f t="shared" si="185"/>
        <v>3927</v>
      </c>
    </row>
    <row r="3929" spans="1:8" x14ac:dyDescent="0.2">
      <c r="A3929" s="5">
        <f t="shared" si="186"/>
        <v>3928</v>
      </c>
      <c r="B3929" s="5" t="str">
        <f>IF(A3929="","",VLOOKUP($A3929,超越经验表!$A:$B,2,))</f>
        <v>34.62万亿</v>
      </c>
      <c r="C3929" s="5">
        <f>IF(A3929="","",VLOOKUP($A3929,超越经验表!$A:$C,3,))</f>
        <v>34616000000000</v>
      </c>
      <c r="D3929" s="5">
        <f>IF(A3929="","",VLOOKUP($A3929,超越经验表!$A:$D,4,))</f>
        <v>2</v>
      </c>
      <c r="E3929" s="5" t="str">
        <f t="shared" si="184"/>
        <v>6.72万兆</v>
      </c>
      <c r="F3929" s="5">
        <f>IF(A3929="","",VLOOKUP($A3929,超越经验表!$A:$F,6,)-VLOOKUP($A$3-1,超越经验表!$A:$F,6,))</f>
        <v>6.7177449370387048E+16</v>
      </c>
      <c r="G3929" s="5">
        <f>IF(A3929="","",VLOOKUP($A3929,超越经验表!$A:$G,7,)-VLOOKUP($A$3-1,超越经验表!$A:$G,7,))</f>
        <v>6355</v>
      </c>
      <c r="H3929" s="5">
        <f t="shared" si="185"/>
        <v>3928</v>
      </c>
    </row>
    <row r="3930" spans="1:8" x14ac:dyDescent="0.2">
      <c r="A3930" s="11">
        <f t="shared" si="186"/>
        <v>3929</v>
      </c>
      <c r="B3930" s="6" t="str">
        <f>IF(A3930="","",VLOOKUP($A3930,超越经验表!$A:$B,2,))</f>
        <v>34.62万亿</v>
      </c>
      <c r="C3930" s="6">
        <f>IF(A3930="","",VLOOKUP($A3930,超越经验表!$A:$C,3,))</f>
        <v>34624000000000</v>
      </c>
      <c r="D3930" s="6">
        <f>IF(A3930="","",VLOOKUP($A3930,超越经验表!$A:$D,4,))</f>
        <v>2</v>
      </c>
      <c r="E3930" s="6" t="str">
        <f t="shared" si="184"/>
        <v>6.72万兆</v>
      </c>
      <c r="F3930" s="6">
        <f>IF(A3930="","",VLOOKUP($A3930,超越经验表!$A:$F,6,)-VLOOKUP($A$3-1,超越经验表!$A:$F,6,))</f>
        <v>6.7212065370387048E+16</v>
      </c>
      <c r="G3930" s="6">
        <f>IF(A3930="","",VLOOKUP($A3930,超越经验表!$A:$G,7,)-VLOOKUP($A$3-1,超越经验表!$A:$G,7,))</f>
        <v>6357</v>
      </c>
      <c r="H3930" s="6">
        <f t="shared" si="185"/>
        <v>3929</v>
      </c>
    </row>
    <row r="3931" spans="1:8" x14ac:dyDescent="0.2">
      <c r="A3931" s="5">
        <f t="shared" si="186"/>
        <v>3930</v>
      </c>
      <c r="B3931" s="5" t="str">
        <f>IF(A3931="","",VLOOKUP($A3931,超越经验表!$A:$B,2,))</f>
        <v>34.63万亿</v>
      </c>
      <c r="C3931" s="5">
        <f>IF(A3931="","",VLOOKUP($A3931,超越经验表!$A:$C,3,))</f>
        <v>34632000000000</v>
      </c>
      <c r="D3931" s="5">
        <f>IF(A3931="","",VLOOKUP($A3931,超越经验表!$A:$D,4,))</f>
        <v>2</v>
      </c>
      <c r="E3931" s="5" t="str">
        <f t="shared" si="184"/>
        <v>6.72万兆</v>
      </c>
      <c r="F3931" s="5">
        <f>IF(A3931="","",VLOOKUP($A3931,超越经验表!$A:$F,6,)-VLOOKUP($A$3-1,超越经验表!$A:$F,6,))</f>
        <v>6.7246689370387048E+16</v>
      </c>
      <c r="G3931" s="5">
        <f>IF(A3931="","",VLOOKUP($A3931,超越经验表!$A:$G,7,)-VLOOKUP($A$3-1,超越经验表!$A:$G,7,))</f>
        <v>6359</v>
      </c>
      <c r="H3931" s="5">
        <f t="shared" si="185"/>
        <v>3930</v>
      </c>
    </row>
    <row r="3932" spans="1:8" x14ac:dyDescent="0.2">
      <c r="A3932" s="11">
        <f t="shared" si="186"/>
        <v>3931</v>
      </c>
      <c r="B3932" s="6" t="str">
        <f>IF(A3932="","",VLOOKUP($A3932,超越经验表!$A:$B,2,))</f>
        <v>34.64万亿</v>
      </c>
      <c r="C3932" s="6">
        <f>IF(A3932="","",VLOOKUP($A3932,超越经验表!$A:$C,3,))</f>
        <v>34640000000000</v>
      </c>
      <c r="D3932" s="6">
        <f>IF(A3932="","",VLOOKUP($A3932,超越经验表!$A:$D,4,))</f>
        <v>2</v>
      </c>
      <c r="E3932" s="6" t="str">
        <f t="shared" si="184"/>
        <v>6.73万兆</v>
      </c>
      <c r="F3932" s="6">
        <f>IF(A3932="","",VLOOKUP($A3932,超越经验表!$A:$F,6,)-VLOOKUP($A$3-1,超越经验表!$A:$F,6,))</f>
        <v>6.7281321370387048E+16</v>
      </c>
      <c r="G3932" s="6">
        <f>IF(A3932="","",VLOOKUP($A3932,超越经验表!$A:$G,7,)-VLOOKUP($A$3-1,超越经验表!$A:$G,7,))</f>
        <v>6361</v>
      </c>
      <c r="H3932" s="6">
        <f t="shared" si="185"/>
        <v>3931</v>
      </c>
    </row>
    <row r="3933" spans="1:8" x14ac:dyDescent="0.2">
      <c r="A3933" s="5">
        <f t="shared" si="186"/>
        <v>3932</v>
      </c>
      <c r="B3933" s="5" t="str">
        <f>IF(A3933="","",VLOOKUP($A3933,超越经验表!$A:$B,2,))</f>
        <v>34.65万亿</v>
      </c>
      <c r="C3933" s="5">
        <f>IF(A3933="","",VLOOKUP($A3933,超越经验表!$A:$C,3,))</f>
        <v>34648000000000</v>
      </c>
      <c r="D3933" s="5">
        <f>IF(A3933="","",VLOOKUP($A3933,超越经验表!$A:$D,4,))</f>
        <v>2</v>
      </c>
      <c r="E3933" s="5" t="str">
        <f t="shared" si="184"/>
        <v>6.73万兆</v>
      </c>
      <c r="F3933" s="5">
        <f>IF(A3933="","",VLOOKUP($A3933,超越经验表!$A:$F,6,)-VLOOKUP($A$3-1,超越经验表!$A:$F,6,))</f>
        <v>6.7315961370387048E+16</v>
      </c>
      <c r="G3933" s="5">
        <f>IF(A3933="","",VLOOKUP($A3933,超越经验表!$A:$G,7,)-VLOOKUP($A$3-1,超越经验表!$A:$G,7,))</f>
        <v>6363</v>
      </c>
      <c r="H3933" s="5">
        <f t="shared" si="185"/>
        <v>3932</v>
      </c>
    </row>
    <row r="3934" spans="1:8" x14ac:dyDescent="0.2">
      <c r="A3934" s="11">
        <f t="shared" si="186"/>
        <v>3933</v>
      </c>
      <c r="B3934" s="6" t="str">
        <f>IF(A3934="","",VLOOKUP($A3934,超越经验表!$A:$B,2,))</f>
        <v>34.66万亿</v>
      </c>
      <c r="C3934" s="6">
        <f>IF(A3934="","",VLOOKUP($A3934,超越经验表!$A:$C,3,))</f>
        <v>34656000000000</v>
      </c>
      <c r="D3934" s="6">
        <f>IF(A3934="","",VLOOKUP($A3934,超越经验表!$A:$D,4,))</f>
        <v>2</v>
      </c>
      <c r="E3934" s="6" t="str">
        <f t="shared" si="184"/>
        <v>6.74万兆</v>
      </c>
      <c r="F3934" s="6">
        <f>IF(A3934="","",VLOOKUP($A3934,超越经验表!$A:$F,6,)-VLOOKUP($A$3-1,超越经验表!$A:$F,6,))</f>
        <v>6.7350609370387048E+16</v>
      </c>
      <c r="G3934" s="6">
        <f>IF(A3934="","",VLOOKUP($A3934,超越经验表!$A:$G,7,)-VLOOKUP($A$3-1,超越经验表!$A:$G,7,))</f>
        <v>6365</v>
      </c>
      <c r="H3934" s="6">
        <f t="shared" si="185"/>
        <v>3933</v>
      </c>
    </row>
    <row r="3935" spans="1:8" x14ac:dyDescent="0.2">
      <c r="A3935" s="5">
        <f t="shared" si="186"/>
        <v>3934</v>
      </c>
      <c r="B3935" s="5" t="str">
        <f>IF(A3935="","",VLOOKUP($A3935,超越经验表!$A:$B,2,))</f>
        <v>34.66万亿</v>
      </c>
      <c r="C3935" s="5">
        <f>IF(A3935="","",VLOOKUP($A3935,超越经验表!$A:$C,3,))</f>
        <v>34664000000000</v>
      </c>
      <c r="D3935" s="5">
        <f>IF(A3935="","",VLOOKUP($A3935,超越经验表!$A:$D,4,))</f>
        <v>2</v>
      </c>
      <c r="E3935" s="5" t="str">
        <f t="shared" si="184"/>
        <v>6.74万兆</v>
      </c>
      <c r="F3935" s="5">
        <f>IF(A3935="","",VLOOKUP($A3935,超越经验表!$A:$F,6,)-VLOOKUP($A$3-1,超越经验表!$A:$F,6,))</f>
        <v>6.7385265370387048E+16</v>
      </c>
      <c r="G3935" s="5">
        <f>IF(A3935="","",VLOOKUP($A3935,超越经验表!$A:$G,7,)-VLOOKUP($A$3-1,超越经验表!$A:$G,7,))</f>
        <v>6367</v>
      </c>
      <c r="H3935" s="5">
        <f t="shared" si="185"/>
        <v>3934</v>
      </c>
    </row>
    <row r="3936" spans="1:8" x14ac:dyDescent="0.2">
      <c r="A3936" s="11">
        <f t="shared" si="186"/>
        <v>3935</v>
      </c>
      <c r="B3936" s="6" t="str">
        <f>IF(A3936="","",VLOOKUP($A3936,超越经验表!$A:$B,2,))</f>
        <v>34.67万亿</v>
      </c>
      <c r="C3936" s="6">
        <f>IF(A3936="","",VLOOKUP($A3936,超越经验表!$A:$C,3,))</f>
        <v>34672000000000</v>
      </c>
      <c r="D3936" s="6">
        <f>IF(A3936="","",VLOOKUP($A3936,超越经验表!$A:$D,4,))</f>
        <v>2</v>
      </c>
      <c r="E3936" s="6" t="str">
        <f t="shared" si="184"/>
        <v>6.74万兆</v>
      </c>
      <c r="F3936" s="6">
        <f>IF(A3936="","",VLOOKUP($A3936,超越经验表!$A:$F,6,)-VLOOKUP($A$3-1,超越经验表!$A:$F,6,))</f>
        <v>6.7419929370387048E+16</v>
      </c>
      <c r="G3936" s="6">
        <f>IF(A3936="","",VLOOKUP($A3936,超越经验表!$A:$G,7,)-VLOOKUP($A$3-1,超越经验表!$A:$G,7,))</f>
        <v>6369</v>
      </c>
      <c r="H3936" s="6">
        <f t="shared" si="185"/>
        <v>3935</v>
      </c>
    </row>
    <row r="3937" spans="1:8" x14ac:dyDescent="0.2">
      <c r="A3937" s="5">
        <f t="shared" si="186"/>
        <v>3936</v>
      </c>
      <c r="B3937" s="5" t="str">
        <f>IF(A3937="","",VLOOKUP($A3937,超越经验表!$A:$B,2,))</f>
        <v>34.68万亿</v>
      </c>
      <c r="C3937" s="5">
        <f>IF(A3937="","",VLOOKUP($A3937,超越经验表!$A:$C,3,))</f>
        <v>34680000000000</v>
      </c>
      <c r="D3937" s="5">
        <f>IF(A3937="","",VLOOKUP($A3937,超越经验表!$A:$D,4,))</f>
        <v>2</v>
      </c>
      <c r="E3937" s="5" t="str">
        <f t="shared" si="184"/>
        <v>6.75万兆</v>
      </c>
      <c r="F3937" s="5">
        <f>IF(A3937="","",VLOOKUP($A3937,超越经验表!$A:$F,6,)-VLOOKUP($A$3-1,超越经验表!$A:$F,6,))</f>
        <v>6.7454601370387048E+16</v>
      </c>
      <c r="G3937" s="5">
        <f>IF(A3937="","",VLOOKUP($A3937,超越经验表!$A:$G,7,)-VLOOKUP($A$3-1,超越经验表!$A:$G,7,))</f>
        <v>6371</v>
      </c>
      <c r="H3937" s="5">
        <f t="shared" si="185"/>
        <v>3936</v>
      </c>
    </row>
    <row r="3938" spans="1:8" x14ac:dyDescent="0.2">
      <c r="A3938" s="11">
        <f t="shared" si="186"/>
        <v>3937</v>
      </c>
      <c r="B3938" s="6" t="str">
        <f>IF(A3938="","",VLOOKUP($A3938,超越经验表!$A:$B,2,))</f>
        <v>34.69万亿</v>
      </c>
      <c r="C3938" s="6">
        <f>IF(A3938="","",VLOOKUP($A3938,超越经验表!$A:$C,3,))</f>
        <v>34688000000000</v>
      </c>
      <c r="D3938" s="6">
        <f>IF(A3938="","",VLOOKUP($A3938,超越经验表!$A:$D,4,))</f>
        <v>2</v>
      </c>
      <c r="E3938" s="6" t="str">
        <f t="shared" si="184"/>
        <v>6.75万兆</v>
      </c>
      <c r="F3938" s="6">
        <f>IF(A3938="","",VLOOKUP($A3938,超越经验表!$A:$F,6,)-VLOOKUP($A$3-1,超越经验表!$A:$F,6,))</f>
        <v>6.7489281370387048E+16</v>
      </c>
      <c r="G3938" s="6">
        <f>IF(A3938="","",VLOOKUP($A3938,超越经验表!$A:$G,7,)-VLOOKUP($A$3-1,超越经验表!$A:$G,7,))</f>
        <v>6373</v>
      </c>
      <c r="H3938" s="6">
        <f t="shared" si="185"/>
        <v>3937</v>
      </c>
    </row>
    <row r="3939" spans="1:8" x14ac:dyDescent="0.2">
      <c r="A3939" s="5">
        <f t="shared" si="186"/>
        <v>3938</v>
      </c>
      <c r="B3939" s="5" t="str">
        <f>IF(A3939="","",VLOOKUP($A3939,超越经验表!$A:$B,2,))</f>
        <v>34.7万亿</v>
      </c>
      <c r="C3939" s="5">
        <f>IF(A3939="","",VLOOKUP($A3939,超越经验表!$A:$C,3,))</f>
        <v>34696000000000</v>
      </c>
      <c r="D3939" s="5">
        <f>IF(A3939="","",VLOOKUP($A3939,超越经验表!$A:$D,4,))</f>
        <v>2</v>
      </c>
      <c r="E3939" s="5" t="str">
        <f t="shared" si="184"/>
        <v>6.75万兆</v>
      </c>
      <c r="F3939" s="5">
        <f>IF(A3939="","",VLOOKUP($A3939,超越经验表!$A:$F,6,)-VLOOKUP($A$3-1,超越经验表!$A:$F,6,))</f>
        <v>6.7523969370387048E+16</v>
      </c>
      <c r="G3939" s="5">
        <f>IF(A3939="","",VLOOKUP($A3939,超越经验表!$A:$G,7,)-VLOOKUP($A$3-1,超越经验表!$A:$G,7,))</f>
        <v>6375</v>
      </c>
      <c r="H3939" s="5">
        <f t="shared" si="185"/>
        <v>3938</v>
      </c>
    </row>
    <row r="3940" spans="1:8" x14ac:dyDescent="0.2">
      <c r="A3940" s="11">
        <f t="shared" si="186"/>
        <v>3939</v>
      </c>
      <c r="B3940" s="6" t="str">
        <f>IF(A3940="","",VLOOKUP($A3940,超越经验表!$A:$B,2,))</f>
        <v>34.7万亿</v>
      </c>
      <c r="C3940" s="6">
        <f>IF(A3940="","",VLOOKUP($A3940,超越经验表!$A:$C,3,))</f>
        <v>34704000000000</v>
      </c>
      <c r="D3940" s="6">
        <f>IF(A3940="","",VLOOKUP($A3940,超越经验表!$A:$D,4,))</f>
        <v>2</v>
      </c>
      <c r="E3940" s="6" t="str">
        <f t="shared" si="184"/>
        <v>6.76万兆</v>
      </c>
      <c r="F3940" s="6">
        <f>IF(A3940="","",VLOOKUP($A3940,超越经验表!$A:$F,6,)-VLOOKUP($A$3-1,超越经验表!$A:$F,6,))</f>
        <v>6.7558665370387048E+16</v>
      </c>
      <c r="G3940" s="6">
        <f>IF(A3940="","",VLOOKUP($A3940,超越经验表!$A:$G,7,)-VLOOKUP($A$3-1,超越经验表!$A:$G,7,))</f>
        <v>6377</v>
      </c>
      <c r="H3940" s="6">
        <f t="shared" si="185"/>
        <v>3939</v>
      </c>
    </row>
    <row r="3941" spans="1:8" x14ac:dyDescent="0.2">
      <c r="A3941" s="5">
        <f t="shared" si="186"/>
        <v>3940</v>
      </c>
      <c r="B3941" s="5" t="str">
        <f>IF(A3941="","",VLOOKUP($A3941,超越经验表!$A:$B,2,))</f>
        <v>34.71万亿</v>
      </c>
      <c r="C3941" s="5">
        <f>IF(A3941="","",VLOOKUP($A3941,超越经验表!$A:$C,3,))</f>
        <v>34712000000000</v>
      </c>
      <c r="D3941" s="5">
        <f>IF(A3941="","",VLOOKUP($A3941,超越经验表!$A:$D,4,))</f>
        <v>2</v>
      </c>
      <c r="E3941" s="5" t="str">
        <f t="shared" si="184"/>
        <v>6.76万兆</v>
      </c>
      <c r="F3941" s="5">
        <f>IF(A3941="","",VLOOKUP($A3941,超越经验表!$A:$F,6,)-VLOOKUP($A$3-1,超越经验表!$A:$F,6,))</f>
        <v>6.7593369370387048E+16</v>
      </c>
      <c r="G3941" s="5">
        <f>IF(A3941="","",VLOOKUP($A3941,超越经验表!$A:$G,7,)-VLOOKUP($A$3-1,超越经验表!$A:$G,7,))</f>
        <v>6379</v>
      </c>
      <c r="H3941" s="5">
        <f t="shared" si="185"/>
        <v>3940</v>
      </c>
    </row>
    <row r="3942" spans="1:8" x14ac:dyDescent="0.2">
      <c r="A3942" s="11">
        <f t="shared" si="186"/>
        <v>3941</v>
      </c>
      <c r="B3942" s="6" t="str">
        <f>IF(A3942="","",VLOOKUP($A3942,超越经验表!$A:$B,2,))</f>
        <v>34.72万亿</v>
      </c>
      <c r="C3942" s="6">
        <f>IF(A3942="","",VLOOKUP($A3942,超越经验表!$A:$C,3,))</f>
        <v>34720000000000</v>
      </c>
      <c r="D3942" s="6">
        <f>IF(A3942="","",VLOOKUP($A3942,超越经验表!$A:$D,4,))</f>
        <v>2</v>
      </c>
      <c r="E3942" s="6" t="str">
        <f t="shared" si="184"/>
        <v>6.76万兆</v>
      </c>
      <c r="F3942" s="6">
        <f>IF(A3942="","",VLOOKUP($A3942,超越经验表!$A:$F,6,)-VLOOKUP($A$3-1,超越经验表!$A:$F,6,))</f>
        <v>6.7628081370387048E+16</v>
      </c>
      <c r="G3942" s="6">
        <f>IF(A3942="","",VLOOKUP($A3942,超越经验表!$A:$G,7,)-VLOOKUP($A$3-1,超越经验表!$A:$G,7,))</f>
        <v>6381</v>
      </c>
      <c r="H3942" s="6">
        <f t="shared" si="185"/>
        <v>3941</v>
      </c>
    </row>
    <row r="3943" spans="1:8" x14ac:dyDescent="0.2">
      <c r="A3943" s="5">
        <f t="shared" si="186"/>
        <v>3942</v>
      </c>
      <c r="B3943" s="5" t="str">
        <f>IF(A3943="","",VLOOKUP($A3943,超越经验表!$A:$B,2,))</f>
        <v>34.73万亿</v>
      </c>
      <c r="C3943" s="5">
        <f>IF(A3943="","",VLOOKUP($A3943,超越经验表!$A:$C,3,))</f>
        <v>34728000000000</v>
      </c>
      <c r="D3943" s="5">
        <f>IF(A3943="","",VLOOKUP($A3943,超越经验表!$A:$D,4,))</f>
        <v>2</v>
      </c>
      <c r="E3943" s="5" t="str">
        <f t="shared" si="184"/>
        <v>6.77万兆</v>
      </c>
      <c r="F3943" s="5">
        <f>IF(A3943="","",VLOOKUP($A3943,超越经验表!$A:$F,6,)-VLOOKUP($A$3-1,超越经验表!$A:$F,6,))</f>
        <v>6.7662801370387048E+16</v>
      </c>
      <c r="G3943" s="5">
        <f>IF(A3943="","",VLOOKUP($A3943,超越经验表!$A:$G,7,)-VLOOKUP($A$3-1,超越经验表!$A:$G,7,))</f>
        <v>6383</v>
      </c>
      <c r="H3943" s="5">
        <f t="shared" si="185"/>
        <v>3942</v>
      </c>
    </row>
    <row r="3944" spans="1:8" x14ac:dyDescent="0.2">
      <c r="A3944" s="11">
        <f t="shared" si="186"/>
        <v>3943</v>
      </c>
      <c r="B3944" s="6" t="str">
        <f>IF(A3944="","",VLOOKUP($A3944,超越经验表!$A:$B,2,))</f>
        <v>34.74万亿</v>
      </c>
      <c r="C3944" s="6">
        <f>IF(A3944="","",VLOOKUP($A3944,超越经验表!$A:$C,3,))</f>
        <v>34736000000000</v>
      </c>
      <c r="D3944" s="6">
        <f>IF(A3944="","",VLOOKUP($A3944,超越经验表!$A:$D,4,))</f>
        <v>2</v>
      </c>
      <c r="E3944" s="6" t="str">
        <f t="shared" si="184"/>
        <v>6.77万兆</v>
      </c>
      <c r="F3944" s="6">
        <f>IF(A3944="","",VLOOKUP($A3944,超越经验表!$A:$F,6,)-VLOOKUP($A$3-1,超越经验表!$A:$F,6,))</f>
        <v>6.7697529370387048E+16</v>
      </c>
      <c r="G3944" s="6">
        <f>IF(A3944="","",VLOOKUP($A3944,超越经验表!$A:$G,7,)-VLOOKUP($A$3-1,超越经验表!$A:$G,7,))</f>
        <v>6385</v>
      </c>
      <c r="H3944" s="6">
        <f t="shared" si="185"/>
        <v>3943</v>
      </c>
    </row>
    <row r="3945" spans="1:8" x14ac:dyDescent="0.2">
      <c r="A3945" s="5">
        <f t="shared" si="186"/>
        <v>3944</v>
      </c>
      <c r="B3945" s="5" t="str">
        <f>IF(A3945="","",VLOOKUP($A3945,超越经验表!$A:$B,2,))</f>
        <v>34.74万亿</v>
      </c>
      <c r="C3945" s="5">
        <f>IF(A3945="","",VLOOKUP($A3945,超越经验表!$A:$C,3,))</f>
        <v>34744000000000</v>
      </c>
      <c r="D3945" s="5">
        <f>IF(A3945="","",VLOOKUP($A3945,超越经验表!$A:$D,4,))</f>
        <v>2</v>
      </c>
      <c r="E3945" s="5" t="str">
        <f t="shared" si="184"/>
        <v>6.77万兆</v>
      </c>
      <c r="F3945" s="5">
        <f>IF(A3945="","",VLOOKUP($A3945,超越经验表!$A:$F,6,)-VLOOKUP($A$3-1,超越经验表!$A:$F,6,))</f>
        <v>6.7732265370387048E+16</v>
      </c>
      <c r="G3945" s="5">
        <f>IF(A3945="","",VLOOKUP($A3945,超越经验表!$A:$G,7,)-VLOOKUP($A$3-1,超越经验表!$A:$G,7,))</f>
        <v>6387</v>
      </c>
      <c r="H3945" s="5">
        <f t="shared" si="185"/>
        <v>3944</v>
      </c>
    </row>
    <row r="3946" spans="1:8" x14ac:dyDescent="0.2">
      <c r="A3946" s="11">
        <f t="shared" si="186"/>
        <v>3945</v>
      </c>
      <c r="B3946" s="6" t="str">
        <f>IF(A3946="","",VLOOKUP($A3946,超越经验表!$A:$B,2,))</f>
        <v>34.75万亿</v>
      </c>
      <c r="C3946" s="6">
        <f>IF(A3946="","",VLOOKUP($A3946,超越经验表!$A:$C,3,))</f>
        <v>34752000000000</v>
      </c>
      <c r="D3946" s="6">
        <f>IF(A3946="","",VLOOKUP($A3946,超越经验表!$A:$D,4,))</f>
        <v>2</v>
      </c>
      <c r="E3946" s="6" t="str">
        <f t="shared" si="184"/>
        <v>6.78万兆</v>
      </c>
      <c r="F3946" s="6">
        <f>IF(A3946="","",VLOOKUP($A3946,超越经验表!$A:$F,6,)-VLOOKUP($A$3-1,超越经验表!$A:$F,6,))</f>
        <v>6.7767009370387048E+16</v>
      </c>
      <c r="G3946" s="6">
        <f>IF(A3946="","",VLOOKUP($A3946,超越经验表!$A:$G,7,)-VLOOKUP($A$3-1,超越经验表!$A:$G,7,))</f>
        <v>6389</v>
      </c>
      <c r="H3946" s="6">
        <f t="shared" si="185"/>
        <v>3945</v>
      </c>
    </row>
    <row r="3947" spans="1:8" x14ac:dyDescent="0.2">
      <c r="A3947" s="5">
        <f t="shared" si="186"/>
        <v>3946</v>
      </c>
      <c r="B3947" s="5" t="str">
        <f>IF(A3947="","",VLOOKUP($A3947,超越经验表!$A:$B,2,))</f>
        <v>34.76万亿</v>
      </c>
      <c r="C3947" s="5">
        <f>IF(A3947="","",VLOOKUP($A3947,超越经验表!$A:$C,3,))</f>
        <v>34760000000000</v>
      </c>
      <c r="D3947" s="5">
        <f>IF(A3947="","",VLOOKUP($A3947,超越经验表!$A:$D,4,))</f>
        <v>2</v>
      </c>
      <c r="E3947" s="5" t="str">
        <f t="shared" si="184"/>
        <v>6.78万兆</v>
      </c>
      <c r="F3947" s="5">
        <f>IF(A3947="","",VLOOKUP($A3947,超越经验表!$A:$F,6,)-VLOOKUP($A$3-1,超越经验表!$A:$F,6,))</f>
        <v>6.7801761370387048E+16</v>
      </c>
      <c r="G3947" s="5">
        <f>IF(A3947="","",VLOOKUP($A3947,超越经验表!$A:$G,7,)-VLOOKUP($A$3-1,超越经验表!$A:$G,7,))</f>
        <v>6391</v>
      </c>
      <c r="H3947" s="5">
        <f t="shared" si="185"/>
        <v>3946</v>
      </c>
    </row>
    <row r="3948" spans="1:8" x14ac:dyDescent="0.2">
      <c r="A3948" s="11">
        <f t="shared" si="186"/>
        <v>3947</v>
      </c>
      <c r="B3948" s="6" t="str">
        <f>IF(A3948="","",VLOOKUP($A3948,超越经验表!$A:$B,2,))</f>
        <v>34.77万亿</v>
      </c>
      <c r="C3948" s="6">
        <f>IF(A3948="","",VLOOKUP($A3948,超越经验表!$A:$C,3,))</f>
        <v>34768000000000</v>
      </c>
      <c r="D3948" s="6">
        <f>IF(A3948="","",VLOOKUP($A3948,超越经验表!$A:$D,4,))</f>
        <v>2</v>
      </c>
      <c r="E3948" s="6" t="str">
        <f t="shared" si="184"/>
        <v>6.78万兆</v>
      </c>
      <c r="F3948" s="6">
        <f>IF(A3948="","",VLOOKUP($A3948,超越经验表!$A:$F,6,)-VLOOKUP($A$3-1,超越经验表!$A:$F,6,))</f>
        <v>6.7836521370387048E+16</v>
      </c>
      <c r="G3948" s="6">
        <f>IF(A3948="","",VLOOKUP($A3948,超越经验表!$A:$G,7,)-VLOOKUP($A$3-1,超越经验表!$A:$G,7,))</f>
        <v>6393</v>
      </c>
      <c r="H3948" s="6">
        <f t="shared" si="185"/>
        <v>3947</v>
      </c>
    </row>
    <row r="3949" spans="1:8" x14ac:dyDescent="0.2">
      <c r="A3949" s="5">
        <f t="shared" si="186"/>
        <v>3948</v>
      </c>
      <c r="B3949" s="5" t="str">
        <f>IF(A3949="","",VLOOKUP($A3949,超越经验表!$A:$B,2,))</f>
        <v>34.78万亿</v>
      </c>
      <c r="C3949" s="5">
        <f>IF(A3949="","",VLOOKUP($A3949,超越经验表!$A:$C,3,))</f>
        <v>34776000000000</v>
      </c>
      <c r="D3949" s="5">
        <f>IF(A3949="","",VLOOKUP($A3949,超越经验表!$A:$D,4,))</f>
        <v>2</v>
      </c>
      <c r="E3949" s="5" t="str">
        <f t="shared" si="184"/>
        <v>6.79万兆</v>
      </c>
      <c r="F3949" s="5">
        <f>IF(A3949="","",VLOOKUP($A3949,超越经验表!$A:$F,6,)-VLOOKUP($A$3-1,超越经验表!$A:$F,6,))</f>
        <v>6.7871289370387048E+16</v>
      </c>
      <c r="G3949" s="5">
        <f>IF(A3949="","",VLOOKUP($A3949,超越经验表!$A:$G,7,)-VLOOKUP($A$3-1,超越经验表!$A:$G,7,))</f>
        <v>6395</v>
      </c>
      <c r="H3949" s="5">
        <f t="shared" si="185"/>
        <v>3948</v>
      </c>
    </row>
    <row r="3950" spans="1:8" x14ac:dyDescent="0.2">
      <c r="A3950" s="11">
        <f t="shared" si="186"/>
        <v>3949</v>
      </c>
      <c r="B3950" s="6" t="str">
        <f>IF(A3950="","",VLOOKUP($A3950,超越经验表!$A:$B,2,))</f>
        <v>34.78万亿</v>
      </c>
      <c r="C3950" s="6">
        <f>IF(A3950="","",VLOOKUP($A3950,超越经验表!$A:$C,3,))</f>
        <v>34784000000000</v>
      </c>
      <c r="D3950" s="6">
        <f>IF(A3950="","",VLOOKUP($A3950,超越经验表!$A:$D,4,))</f>
        <v>2</v>
      </c>
      <c r="E3950" s="6" t="str">
        <f t="shared" si="184"/>
        <v>6.79万兆</v>
      </c>
      <c r="F3950" s="6">
        <f>IF(A3950="","",VLOOKUP($A3950,超越经验表!$A:$F,6,)-VLOOKUP($A$3-1,超越经验表!$A:$F,6,))</f>
        <v>6.7906065370387048E+16</v>
      </c>
      <c r="G3950" s="6">
        <f>IF(A3950="","",VLOOKUP($A3950,超越经验表!$A:$G,7,)-VLOOKUP($A$3-1,超越经验表!$A:$G,7,))</f>
        <v>6397</v>
      </c>
      <c r="H3950" s="6">
        <f t="shared" si="185"/>
        <v>3949</v>
      </c>
    </row>
    <row r="3951" spans="1:8" x14ac:dyDescent="0.2">
      <c r="A3951" s="5">
        <f t="shared" si="186"/>
        <v>3950</v>
      </c>
      <c r="B3951" s="5" t="str">
        <f>IF(A3951="","",VLOOKUP($A3951,超越经验表!$A:$B,2,))</f>
        <v>34.79万亿</v>
      </c>
      <c r="C3951" s="5">
        <f>IF(A3951="","",VLOOKUP($A3951,超越经验表!$A:$C,3,))</f>
        <v>34792000000000</v>
      </c>
      <c r="D3951" s="5">
        <f>IF(A3951="","",VLOOKUP($A3951,超越经验表!$A:$D,4,))</f>
        <v>2</v>
      </c>
      <c r="E3951" s="5" t="str">
        <f t="shared" si="184"/>
        <v>6.79万兆</v>
      </c>
      <c r="F3951" s="5">
        <f>IF(A3951="","",VLOOKUP($A3951,超越经验表!$A:$F,6,)-VLOOKUP($A$3-1,超越经验表!$A:$F,6,))</f>
        <v>6.7940849370387048E+16</v>
      </c>
      <c r="G3951" s="5">
        <f>IF(A3951="","",VLOOKUP($A3951,超越经验表!$A:$G,7,)-VLOOKUP($A$3-1,超越经验表!$A:$G,7,))</f>
        <v>6399</v>
      </c>
      <c r="H3951" s="5">
        <f t="shared" si="185"/>
        <v>3950</v>
      </c>
    </row>
    <row r="3952" spans="1:8" x14ac:dyDescent="0.2">
      <c r="A3952" s="11">
        <f t="shared" si="186"/>
        <v>3951</v>
      </c>
      <c r="B3952" s="6" t="str">
        <f>IF(A3952="","",VLOOKUP($A3952,超越经验表!$A:$B,2,))</f>
        <v>34.8万亿</v>
      </c>
      <c r="C3952" s="6">
        <f>IF(A3952="","",VLOOKUP($A3952,超越经验表!$A:$C,3,))</f>
        <v>34800000000000</v>
      </c>
      <c r="D3952" s="6">
        <f>IF(A3952="","",VLOOKUP($A3952,超越经验表!$A:$D,4,))</f>
        <v>2</v>
      </c>
      <c r="E3952" s="6" t="str">
        <f t="shared" si="184"/>
        <v>6.8万兆</v>
      </c>
      <c r="F3952" s="6">
        <f>IF(A3952="","",VLOOKUP($A3952,超越经验表!$A:$F,6,)-VLOOKUP($A$3-1,超越经验表!$A:$F,6,))</f>
        <v>6.7975641370387048E+16</v>
      </c>
      <c r="G3952" s="6">
        <f>IF(A3952="","",VLOOKUP($A3952,超越经验表!$A:$G,7,)-VLOOKUP($A$3-1,超越经验表!$A:$G,7,))</f>
        <v>6401</v>
      </c>
      <c r="H3952" s="6">
        <f t="shared" si="185"/>
        <v>3951</v>
      </c>
    </row>
    <row r="3953" spans="1:8" x14ac:dyDescent="0.2">
      <c r="A3953" s="5">
        <f t="shared" si="186"/>
        <v>3952</v>
      </c>
      <c r="B3953" s="5" t="str">
        <f>IF(A3953="","",VLOOKUP($A3953,超越经验表!$A:$B,2,))</f>
        <v>34.81万亿</v>
      </c>
      <c r="C3953" s="5">
        <f>IF(A3953="","",VLOOKUP($A3953,超越经验表!$A:$C,3,))</f>
        <v>34808000000000</v>
      </c>
      <c r="D3953" s="5">
        <f>IF(A3953="","",VLOOKUP($A3953,超越经验表!$A:$D,4,))</f>
        <v>2</v>
      </c>
      <c r="E3953" s="5" t="str">
        <f t="shared" si="184"/>
        <v>6.8万兆</v>
      </c>
      <c r="F3953" s="5">
        <f>IF(A3953="","",VLOOKUP($A3953,超越经验表!$A:$F,6,)-VLOOKUP($A$3-1,超越经验表!$A:$F,6,))</f>
        <v>6.8010441370387048E+16</v>
      </c>
      <c r="G3953" s="5">
        <f>IF(A3953="","",VLOOKUP($A3953,超越经验表!$A:$G,7,)-VLOOKUP($A$3-1,超越经验表!$A:$G,7,))</f>
        <v>6403</v>
      </c>
      <c r="H3953" s="5">
        <f t="shared" si="185"/>
        <v>3952</v>
      </c>
    </row>
    <row r="3954" spans="1:8" x14ac:dyDescent="0.2">
      <c r="A3954" s="11">
        <f t="shared" si="186"/>
        <v>3953</v>
      </c>
      <c r="B3954" s="6" t="str">
        <f>IF(A3954="","",VLOOKUP($A3954,超越经验表!$A:$B,2,))</f>
        <v>34.82万亿</v>
      </c>
      <c r="C3954" s="6">
        <f>IF(A3954="","",VLOOKUP($A3954,超越经验表!$A:$C,3,))</f>
        <v>34816000000000</v>
      </c>
      <c r="D3954" s="6">
        <f>IF(A3954="","",VLOOKUP($A3954,超越经验表!$A:$D,4,))</f>
        <v>2</v>
      </c>
      <c r="E3954" s="6" t="str">
        <f t="shared" si="184"/>
        <v>6.8万兆</v>
      </c>
      <c r="F3954" s="6">
        <f>IF(A3954="","",VLOOKUP($A3954,超越经验表!$A:$F,6,)-VLOOKUP($A$3-1,超越经验表!$A:$F,6,))</f>
        <v>6.8045249370387048E+16</v>
      </c>
      <c r="G3954" s="6">
        <f>IF(A3954="","",VLOOKUP($A3954,超越经验表!$A:$G,7,)-VLOOKUP($A$3-1,超越经验表!$A:$G,7,))</f>
        <v>6405</v>
      </c>
      <c r="H3954" s="6">
        <f t="shared" si="185"/>
        <v>3953</v>
      </c>
    </row>
    <row r="3955" spans="1:8" x14ac:dyDescent="0.2">
      <c r="A3955" s="5">
        <f t="shared" si="186"/>
        <v>3954</v>
      </c>
      <c r="B3955" s="5" t="str">
        <f>IF(A3955="","",VLOOKUP($A3955,超越经验表!$A:$B,2,))</f>
        <v>34.82万亿</v>
      </c>
      <c r="C3955" s="5">
        <f>IF(A3955="","",VLOOKUP($A3955,超越经验表!$A:$C,3,))</f>
        <v>34824000000000</v>
      </c>
      <c r="D3955" s="5">
        <f>IF(A3955="","",VLOOKUP($A3955,超越经验表!$A:$D,4,))</f>
        <v>2</v>
      </c>
      <c r="E3955" s="5" t="str">
        <f t="shared" si="184"/>
        <v>6.81万兆</v>
      </c>
      <c r="F3955" s="5">
        <f>IF(A3955="","",VLOOKUP($A3955,超越经验表!$A:$F,6,)-VLOOKUP($A$3-1,超越经验表!$A:$F,6,))</f>
        <v>6.8080065370387048E+16</v>
      </c>
      <c r="G3955" s="5">
        <f>IF(A3955="","",VLOOKUP($A3955,超越经验表!$A:$G,7,)-VLOOKUP($A$3-1,超越经验表!$A:$G,7,))</f>
        <v>6407</v>
      </c>
      <c r="H3955" s="5">
        <f t="shared" si="185"/>
        <v>3954</v>
      </c>
    </row>
    <row r="3956" spans="1:8" x14ac:dyDescent="0.2">
      <c r="A3956" s="11">
        <f t="shared" si="186"/>
        <v>3955</v>
      </c>
      <c r="B3956" s="6" t="str">
        <f>IF(A3956="","",VLOOKUP($A3956,超越经验表!$A:$B,2,))</f>
        <v>34.83万亿</v>
      </c>
      <c r="C3956" s="6">
        <f>IF(A3956="","",VLOOKUP($A3956,超越经验表!$A:$C,3,))</f>
        <v>34832000000000</v>
      </c>
      <c r="D3956" s="6">
        <f>IF(A3956="","",VLOOKUP($A3956,超越经验表!$A:$D,4,))</f>
        <v>2</v>
      </c>
      <c r="E3956" s="6" t="str">
        <f t="shared" si="184"/>
        <v>6.81万兆</v>
      </c>
      <c r="F3956" s="6">
        <f>IF(A3956="","",VLOOKUP($A3956,超越经验表!$A:$F,6,)-VLOOKUP($A$3-1,超越经验表!$A:$F,6,))</f>
        <v>6.8114889370387048E+16</v>
      </c>
      <c r="G3956" s="6">
        <f>IF(A3956="","",VLOOKUP($A3956,超越经验表!$A:$G,7,)-VLOOKUP($A$3-1,超越经验表!$A:$G,7,))</f>
        <v>6409</v>
      </c>
      <c r="H3956" s="6">
        <f t="shared" si="185"/>
        <v>3955</v>
      </c>
    </row>
    <row r="3957" spans="1:8" x14ac:dyDescent="0.2">
      <c r="A3957" s="5">
        <f t="shared" si="186"/>
        <v>3956</v>
      </c>
      <c r="B3957" s="5" t="str">
        <f>IF(A3957="","",VLOOKUP($A3957,超越经验表!$A:$B,2,))</f>
        <v>34.84万亿</v>
      </c>
      <c r="C3957" s="5">
        <f>IF(A3957="","",VLOOKUP($A3957,超越经验表!$A:$C,3,))</f>
        <v>34840000000000</v>
      </c>
      <c r="D3957" s="5">
        <f>IF(A3957="","",VLOOKUP($A3957,超越经验表!$A:$D,4,))</f>
        <v>2</v>
      </c>
      <c r="E3957" s="5" t="str">
        <f t="shared" si="184"/>
        <v>6.81万兆</v>
      </c>
      <c r="F3957" s="5">
        <f>IF(A3957="","",VLOOKUP($A3957,超越经验表!$A:$F,6,)-VLOOKUP($A$3-1,超越经验表!$A:$F,6,))</f>
        <v>6.8149721370387048E+16</v>
      </c>
      <c r="G3957" s="5">
        <f>IF(A3957="","",VLOOKUP($A3957,超越经验表!$A:$G,7,)-VLOOKUP($A$3-1,超越经验表!$A:$G,7,))</f>
        <v>6411</v>
      </c>
      <c r="H3957" s="5">
        <f t="shared" si="185"/>
        <v>3956</v>
      </c>
    </row>
    <row r="3958" spans="1:8" x14ac:dyDescent="0.2">
      <c r="A3958" s="11">
        <f t="shared" si="186"/>
        <v>3957</v>
      </c>
      <c r="B3958" s="6" t="str">
        <f>IF(A3958="","",VLOOKUP($A3958,超越经验表!$A:$B,2,))</f>
        <v>34.85万亿</v>
      </c>
      <c r="C3958" s="6">
        <f>IF(A3958="","",VLOOKUP($A3958,超越经验表!$A:$C,3,))</f>
        <v>34848000000000</v>
      </c>
      <c r="D3958" s="6">
        <f>IF(A3958="","",VLOOKUP($A3958,超越经验表!$A:$D,4,))</f>
        <v>2</v>
      </c>
      <c r="E3958" s="6" t="str">
        <f t="shared" si="184"/>
        <v>6.82万兆</v>
      </c>
      <c r="F3958" s="6">
        <f>IF(A3958="","",VLOOKUP($A3958,超越经验表!$A:$F,6,)-VLOOKUP($A$3-1,超越经验表!$A:$F,6,))</f>
        <v>6.8184561370387048E+16</v>
      </c>
      <c r="G3958" s="6">
        <f>IF(A3958="","",VLOOKUP($A3958,超越经验表!$A:$G,7,)-VLOOKUP($A$3-1,超越经验表!$A:$G,7,))</f>
        <v>6413</v>
      </c>
      <c r="H3958" s="6">
        <f t="shared" si="185"/>
        <v>3957</v>
      </c>
    </row>
    <row r="3959" spans="1:8" x14ac:dyDescent="0.2">
      <c r="A3959" s="5">
        <f t="shared" si="186"/>
        <v>3958</v>
      </c>
      <c r="B3959" s="5" t="str">
        <f>IF(A3959="","",VLOOKUP($A3959,超越经验表!$A:$B,2,))</f>
        <v>34.86万亿</v>
      </c>
      <c r="C3959" s="5">
        <f>IF(A3959="","",VLOOKUP($A3959,超越经验表!$A:$C,3,))</f>
        <v>34856000000000</v>
      </c>
      <c r="D3959" s="5">
        <f>IF(A3959="","",VLOOKUP($A3959,超越经验表!$A:$D,4,))</f>
        <v>2</v>
      </c>
      <c r="E3959" s="5" t="str">
        <f t="shared" si="184"/>
        <v>6.82万兆</v>
      </c>
      <c r="F3959" s="5">
        <f>IF(A3959="","",VLOOKUP($A3959,超越经验表!$A:$F,6,)-VLOOKUP($A$3-1,超越经验表!$A:$F,6,))</f>
        <v>6.8219409370387048E+16</v>
      </c>
      <c r="G3959" s="5">
        <f>IF(A3959="","",VLOOKUP($A3959,超越经验表!$A:$G,7,)-VLOOKUP($A$3-1,超越经验表!$A:$G,7,))</f>
        <v>6415</v>
      </c>
      <c r="H3959" s="5">
        <f t="shared" si="185"/>
        <v>3958</v>
      </c>
    </row>
    <row r="3960" spans="1:8" x14ac:dyDescent="0.2">
      <c r="A3960" s="11">
        <f t="shared" si="186"/>
        <v>3959</v>
      </c>
      <c r="B3960" s="6" t="str">
        <f>IF(A3960="","",VLOOKUP($A3960,超越经验表!$A:$B,2,))</f>
        <v>34.86万亿</v>
      </c>
      <c r="C3960" s="6">
        <f>IF(A3960="","",VLOOKUP($A3960,超越经验表!$A:$C,3,))</f>
        <v>34864000000000</v>
      </c>
      <c r="D3960" s="6">
        <f>IF(A3960="","",VLOOKUP($A3960,超越经验表!$A:$D,4,))</f>
        <v>2</v>
      </c>
      <c r="E3960" s="6" t="str">
        <f t="shared" si="184"/>
        <v>6.83万兆</v>
      </c>
      <c r="F3960" s="6">
        <f>IF(A3960="","",VLOOKUP($A3960,超越经验表!$A:$F,6,)-VLOOKUP($A$3-1,超越经验表!$A:$F,6,))</f>
        <v>6.8254265370387048E+16</v>
      </c>
      <c r="G3960" s="6">
        <f>IF(A3960="","",VLOOKUP($A3960,超越经验表!$A:$G,7,)-VLOOKUP($A$3-1,超越经验表!$A:$G,7,))</f>
        <v>6417</v>
      </c>
      <c r="H3960" s="6">
        <f t="shared" si="185"/>
        <v>3959</v>
      </c>
    </row>
    <row r="3961" spans="1:8" x14ac:dyDescent="0.2">
      <c r="A3961" s="5">
        <f t="shared" si="186"/>
        <v>3960</v>
      </c>
      <c r="B3961" s="5" t="str">
        <f>IF(A3961="","",VLOOKUP($A3961,超越经验表!$A:$B,2,))</f>
        <v>34.87万亿</v>
      </c>
      <c r="C3961" s="5">
        <f>IF(A3961="","",VLOOKUP($A3961,超越经验表!$A:$C,3,))</f>
        <v>34872000000000</v>
      </c>
      <c r="D3961" s="5">
        <f>IF(A3961="","",VLOOKUP($A3961,超越经验表!$A:$D,4,))</f>
        <v>2</v>
      </c>
      <c r="E3961" s="5" t="str">
        <f t="shared" si="184"/>
        <v>6.83万兆</v>
      </c>
      <c r="F3961" s="5">
        <f>IF(A3961="","",VLOOKUP($A3961,超越经验表!$A:$F,6,)-VLOOKUP($A$3-1,超越经验表!$A:$F,6,))</f>
        <v>6.8289129370387048E+16</v>
      </c>
      <c r="G3961" s="5">
        <f>IF(A3961="","",VLOOKUP($A3961,超越经验表!$A:$G,7,)-VLOOKUP($A$3-1,超越经验表!$A:$G,7,))</f>
        <v>6419</v>
      </c>
      <c r="H3961" s="5">
        <f t="shared" si="185"/>
        <v>3960</v>
      </c>
    </row>
    <row r="3962" spans="1:8" x14ac:dyDescent="0.2">
      <c r="A3962" s="11">
        <f t="shared" si="186"/>
        <v>3961</v>
      </c>
      <c r="B3962" s="6" t="str">
        <f>IF(A3962="","",VLOOKUP($A3962,超越经验表!$A:$B,2,))</f>
        <v>34.88万亿</v>
      </c>
      <c r="C3962" s="6">
        <f>IF(A3962="","",VLOOKUP($A3962,超越经验表!$A:$C,3,))</f>
        <v>34880000000000</v>
      </c>
      <c r="D3962" s="6">
        <f>IF(A3962="","",VLOOKUP($A3962,超越经验表!$A:$D,4,))</f>
        <v>2</v>
      </c>
      <c r="E3962" s="6" t="str">
        <f t="shared" si="184"/>
        <v>6.83万兆</v>
      </c>
      <c r="F3962" s="6">
        <f>IF(A3962="","",VLOOKUP($A3962,超越经验表!$A:$F,6,)-VLOOKUP($A$3-1,超越经验表!$A:$F,6,))</f>
        <v>6.8324001370387048E+16</v>
      </c>
      <c r="G3962" s="6">
        <f>IF(A3962="","",VLOOKUP($A3962,超越经验表!$A:$G,7,)-VLOOKUP($A$3-1,超越经验表!$A:$G,7,))</f>
        <v>6421</v>
      </c>
      <c r="H3962" s="6">
        <f t="shared" si="185"/>
        <v>3961</v>
      </c>
    </row>
    <row r="3963" spans="1:8" x14ac:dyDescent="0.2">
      <c r="A3963" s="5">
        <f t="shared" si="186"/>
        <v>3962</v>
      </c>
      <c r="B3963" s="5" t="str">
        <f>IF(A3963="","",VLOOKUP($A3963,超越经验表!$A:$B,2,))</f>
        <v>34.89万亿</v>
      </c>
      <c r="C3963" s="5">
        <f>IF(A3963="","",VLOOKUP($A3963,超越经验表!$A:$C,3,))</f>
        <v>34888000000000</v>
      </c>
      <c r="D3963" s="5">
        <f>IF(A3963="","",VLOOKUP($A3963,超越经验表!$A:$D,4,))</f>
        <v>2</v>
      </c>
      <c r="E3963" s="5" t="str">
        <f t="shared" si="184"/>
        <v>6.84万兆</v>
      </c>
      <c r="F3963" s="5">
        <f>IF(A3963="","",VLOOKUP($A3963,超越经验表!$A:$F,6,)-VLOOKUP($A$3-1,超越经验表!$A:$F,6,))</f>
        <v>6.8358881370387048E+16</v>
      </c>
      <c r="G3963" s="5">
        <f>IF(A3963="","",VLOOKUP($A3963,超越经验表!$A:$G,7,)-VLOOKUP($A$3-1,超越经验表!$A:$G,7,))</f>
        <v>6423</v>
      </c>
      <c r="H3963" s="5">
        <f t="shared" si="185"/>
        <v>3962</v>
      </c>
    </row>
    <row r="3964" spans="1:8" x14ac:dyDescent="0.2">
      <c r="A3964" s="11">
        <f t="shared" si="186"/>
        <v>3963</v>
      </c>
      <c r="B3964" s="6" t="str">
        <f>IF(A3964="","",VLOOKUP($A3964,超越经验表!$A:$B,2,))</f>
        <v>34.9万亿</v>
      </c>
      <c r="C3964" s="6">
        <f>IF(A3964="","",VLOOKUP($A3964,超越经验表!$A:$C,3,))</f>
        <v>34896000000000</v>
      </c>
      <c r="D3964" s="6">
        <f>IF(A3964="","",VLOOKUP($A3964,超越经验表!$A:$D,4,))</f>
        <v>2</v>
      </c>
      <c r="E3964" s="6" t="str">
        <f t="shared" si="184"/>
        <v>6.84万兆</v>
      </c>
      <c r="F3964" s="6">
        <f>IF(A3964="","",VLOOKUP($A3964,超越经验表!$A:$F,6,)-VLOOKUP($A$3-1,超越经验表!$A:$F,6,))</f>
        <v>6.8393769370387048E+16</v>
      </c>
      <c r="G3964" s="6">
        <f>IF(A3964="","",VLOOKUP($A3964,超越经验表!$A:$G,7,)-VLOOKUP($A$3-1,超越经验表!$A:$G,7,))</f>
        <v>6425</v>
      </c>
      <c r="H3964" s="6">
        <f t="shared" si="185"/>
        <v>3963</v>
      </c>
    </row>
    <row r="3965" spans="1:8" x14ac:dyDescent="0.2">
      <c r="A3965" s="5">
        <f t="shared" si="186"/>
        <v>3964</v>
      </c>
      <c r="B3965" s="5" t="str">
        <f>IF(A3965="","",VLOOKUP($A3965,超越经验表!$A:$B,2,))</f>
        <v>34.9万亿</v>
      </c>
      <c r="C3965" s="5">
        <f>IF(A3965="","",VLOOKUP($A3965,超越经验表!$A:$C,3,))</f>
        <v>34904000000000</v>
      </c>
      <c r="D3965" s="5">
        <f>IF(A3965="","",VLOOKUP($A3965,超越经验表!$A:$D,4,))</f>
        <v>2</v>
      </c>
      <c r="E3965" s="5" t="str">
        <f t="shared" si="184"/>
        <v>6.84万兆</v>
      </c>
      <c r="F3965" s="5">
        <f>IF(A3965="","",VLOOKUP($A3965,超越经验表!$A:$F,6,)-VLOOKUP($A$3-1,超越经验表!$A:$F,6,))</f>
        <v>6.8428665370387048E+16</v>
      </c>
      <c r="G3965" s="5">
        <f>IF(A3965="","",VLOOKUP($A3965,超越经验表!$A:$G,7,)-VLOOKUP($A$3-1,超越经验表!$A:$G,7,))</f>
        <v>6427</v>
      </c>
      <c r="H3965" s="5">
        <f t="shared" si="185"/>
        <v>3964</v>
      </c>
    </row>
    <row r="3966" spans="1:8" x14ac:dyDescent="0.2">
      <c r="A3966" s="11">
        <f t="shared" si="186"/>
        <v>3965</v>
      </c>
      <c r="B3966" s="6" t="str">
        <f>IF(A3966="","",VLOOKUP($A3966,超越经验表!$A:$B,2,))</f>
        <v>34.91万亿</v>
      </c>
      <c r="C3966" s="6">
        <f>IF(A3966="","",VLOOKUP($A3966,超越经验表!$A:$C,3,))</f>
        <v>34912000000000</v>
      </c>
      <c r="D3966" s="6">
        <f>IF(A3966="","",VLOOKUP($A3966,超越经验表!$A:$D,4,))</f>
        <v>2</v>
      </c>
      <c r="E3966" s="6" t="str">
        <f t="shared" si="184"/>
        <v>6.85万兆</v>
      </c>
      <c r="F3966" s="6">
        <f>IF(A3966="","",VLOOKUP($A3966,超越经验表!$A:$F,6,)-VLOOKUP($A$3-1,超越经验表!$A:$F,6,))</f>
        <v>6.8463569370387048E+16</v>
      </c>
      <c r="G3966" s="6">
        <f>IF(A3966="","",VLOOKUP($A3966,超越经验表!$A:$G,7,)-VLOOKUP($A$3-1,超越经验表!$A:$G,7,))</f>
        <v>6429</v>
      </c>
      <c r="H3966" s="6">
        <f t="shared" si="185"/>
        <v>3965</v>
      </c>
    </row>
    <row r="3967" spans="1:8" x14ac:dyDescent="0.2">
      <c r="A3967" s="5">
        <f t="shared" si="186"/>
        <v>3966</v>
      </c>
      <c r="B3967" s="5" t="str">
        <f>IF(A3967="","",VLOOKUP($A3967,超越经验表!$A:$B,2,))</f>
        <v>34.92万亿</v>
      </c>
      <c r="C3967" s="5">
        <f>IF(A3967="","",VLOOKUP($A3967,超越经验表!$A:$C,3,))</f>
        <v>34920000000000</v>
      </c>
      <c r="D3967" s="5">
        <f>IF(A3967="","",VLOOKUP($A3967,超越经验表!$A:$D,4,))</f>
        <v>2</v>
      </c>
      <c r="E3967" s="5" t="str">
        <f t="shared" si="184"/>
        <v>6.85万兆</v>
      </c>
      <c r="F3967" s="5">
        <f>IF(A3967="","",VLOOKUP($A3967,超越经验表!$A:$F,6,)-VLOOKUP($A$3-1,超越经验表!$A:$F,6,))</f>
        <v>6.8498481370387048E+16</v>
      </c>
      <c r="G3967" s="5">
        <f>IF(A3967="","",VLOOKUP($A3967,超越经验表!$A:$G,7,)-VLOOKUP($A$3-1,超越经验表!$A:$G,7,))</f>
        <v>6431</v>
      </c>
      <c r="H3967" s="5">
        <f t="shared" si="185"/>
        <v>3966</v>
      </c>
    </row>
    <row r="3968" spans="1:8" x14ac:dyDescent="0.2">
      <c r="A3968" s="11">
        <f t="shared" si="186"/>
        <v>3967</v>
      </c>
      <c r="B3968" s="6" t="str">
        <f>IF(A3968="","",VLOOKUP($A3968,超越经验表!$A:$B,2,))</f>
        <v>34.93万亿</v>
      </c>
      <c r="C3968" s="6">
        <f>IF(A3968="","",VLOOKUP($A3968,超越经验表!$A:$C,3,))</f>
        <v>34928000000000</v>
      </c>
      <c r="D3968" s="6">
        <f>IF(A3968="","",VLOOKUP($A3968,超越经验表!$A:$D,4,))</f>
        <v>2</v>
      </c>
      <c r="E3968" s="6" t="str">
        <f t="shared" si="184"/>
        <v>6.85万兆</v>
      </c>
      <c r="F3968" s="6">
        <f>IF(A3968="","",VLOOKUP($A3968,超越经验表!$A:$F,6,)-VLOOKUP($A$3-1,超越经验表!$A:$F,6,))</f>
        <v>6.8533401370387048E+16</v>
      </c>
      <c r="G3968" s="6">
        <f>IF(A3968="","",VLOOKUP($A3968,超越经验表!$A:$G,7,)-VLOOKUP($A$3-1,超越经验表!$A:$G,7,))</f>
        <v>6433</v>
      </c>
      <c r="H3968" s="6">
        <f t="shared" si="185"/>
        <v>3967</v>
      </c>
    </row>
    <row r="3969" spans="1:8" x14ac:dyDescent="0.2">
      <c r="A3969" s="5">
        <f t="shared" si="186"/>
        <v>3968</v>
      </c>
      <c r="B3969" s="5" t="str">
        <f>IF(A3969="","",VLOOKUP($A3969,超越经验表!$A:$B,2,))</f>
        <v>34.94万亿</v>
      </c>
      <c r="C3969" s="5">
        <f>IF(A3969="","",VLOOKUP($A3969,超越经验表!$A:$C,3,))</f>
        <v>34936000000000</v>
      </c>
      <c r="D3969" s="5">
        <f>IF(A3969="","",VLOOKUP($A3969,超越经验表!$A:$D,4,))</f>
        <v>2</v>
      </c>
      <c r="E3969" s="5" t="str">
        <f t="shared" si="184"/>
        <v>6.86万兆</v>
      </c>
      <c r="F3969" s="5">
        <f>IF(A3969="","",VLOOKUP($A3969,超越经验表!$A:$F,6,)-VLOOKUP($A$3-1,超越经验表!$A:$F,6,))</f>
        <v>6.8568329370387048E+16</v>
      </c>
      <c r="G3969" s="5">
        <f>IF(A3969="","",VLOOKUP($A3969,超越经验表!$A:$G,7,)-VLOOKUP($A$3-1,超越经验表!$A:$G,7,))</f>
        <v>6435</v>
      </c>
      <c r="H3969" s="5">
        <f t="shared" si="185"/>
        <v>3968</v>
      </c>
    </row>
    <row r="3970" spans="1:8" x14ac:dyDescent="0.2">
      <c r="A3970" s="11">
        <f t="shared" si="186"/>
        <v>3969</v>
      </c>
      <c r="B3970" s="6" t="str">
        <f>IF(A3970="","",VLOOKUP($A3970,超越经验表!$A:$B,2,))</f>
        <v>34.94万亿</v>
      </c>
      <c r="C3970" s="6">
        <f>IF(A3970="","",VLOOKUP($A3970,超越经验表!$A:$C,3,))</f>
        <v>34944000000000</v>
      </c>
      <c r="D3970" s="6">
        <f>IF(A3970="","",VLOOKUP($A3970,超越经验表!$A:$D,4,))</f>
        <v>2</v>
      </c>
      <c r="E3970" s="6" t="str">
        <f t="shared" si="184"/>
        <v>6.86万兆</v>
      </c>
      <c r="F3970" s="6">
        <f>IF(A3970="","",VLOOKUP($A3970,超越经验表!$A:$F,6,)-VLOOKUP($A$3-1,超越经验表!$A:$F,6,))</f>
        <v>6.8603265370387048E+16</v>
      </c>
      <c r="G3970" s="6">
        <f>IF(A3970="","",VLOOKUP($A3970,超越经验表!$A:$G,7,)-VLOOKUP($A$3-1,超越经验表!$A:$G,7,))</f>
        <v>6437</v>
      </c>
      <c r="H3970" s="6">
        <f t="shared" si="185"/>
        <v>3969</v>
      </c>
    </row>
    <row r="3971" spans="1:8" x14ac:dyDescent="0.2">
      <c r="A3971" s="5">
        <f t="shared" si="186"/>
        <v>3970</v>
      </c>
      <c r="B3971" s="5" t="str">
        <f>IF(A3971="","",VLOOKUP($A3971,超越经验表!$A:$B,2,))</f>
        <v>34.95万亿</v>
      </c>
      <c r="C3971" s="5">
        <f>IF(A3971="","",VLOOKUP($A3971,超越经验表!$A:$C,3,))</f>
        <v>34952000000000</v>
      </c>
      <c r="D3971" s="5">
        <f>IF(A3971="","",VLOOKUP($A3971,超越经验表!$A:$D,4,))</f>
        <v>2</v>
      </c>
      <c r="E3971" s="5" t="str">
        <f t="shared" si="184"/>
        <v>6.86万兆</v>
      </c>
      <c r="F3971" s="5">
        <f>IF(A3971="","",VLOOKUP($A3971,超越经验表!$A:$F,6,)-VLOOKUP($A$3-1,超越经验表!$A:$F,6,))</f>
        <v>6.8638209370387048E+16</v>
      </c>
      <c r="G3971" s="5">
        <f>IF(A3971="","",VLOOKUP($A3971,超越经验表!$A:$G,7,)-VLOOKUP($A$3-1,超越经验表!$A:$G,7,))</f>
        <v>6439</v>
      </c>
      <c r="H3971" s="5">
        <f t="shared" si="185"/>
        <v>3970</v>
      </c>
    </row>
    <row r="3972" spans="1:8" x14ac:dyDescent="0.2">
      <c r="A3972" s="11">
        <f t="shared" si="186"/>
        <v>3971</v>
      </c>
      <c r="B3972" s="6" t="str">
        <f>IF(A3972="","",VLOOKUP($A3972,超越经验表!$A:$B,2,))</f>
        <v>34.96万亿</v>
      </c>
      <c r="C3972" s="6">
        <f>IF(A3972="","",VLOOKUP($A3972,超越经验表!$A:$C,3,))</f>
        <v>34960000000000</v>
      </c>
      <c r="D3972" s="6">
        <f>IF(A3972="","",VLOOKUP($A3972,超越经验表!$A:$D,4,))</f>
        <v>2</v>
      </c>
      <c r="E3972" s="6" t="str">
        <f t="shared" si="184"/>
        <v>6.87万兆</v>
      </c>
      <c r="F3972" s="6">
        <f>IF(A3972="","",VLOOKUP($A3972,超越经验表!$A:$F,6,)-VLOOKUP($A$3-1,超越经验表!$A:$F,6,))</f>
        <v>6.8673161370387048E+16</v>
      </c>
      <c r="G3972" s="6">
        <f>IF(A3972="","",VLOOKUP($A3972,超越经验表!$A:$G,7,)-VLOOKUP($A$3-1,超越经验表!$A:$G,7,))</f>
        <v>6441</v>
      </c>
      <c r="H3972" s="6">
        <f t="shared" si="185"/>
        <v>3971</v>
      </c>
    </row>
    <row r="3973" spans="1:8" x14ac:dyDescent="0.2">
      <c r="A3973" s="5">
        <f t="shared" si="186"/>
        <v>3972</v>
      </c>
      <c r="B3973" s="5" t="str">
        <f>IF(A3973="","",VLOOKUP($A3973,超越经验表!$A:$B,2,))</f>
        <v>34.97万亿</v>
      </c>
      <c r="C3973" s="5">
        <f>IF(A3973="","",VLOOKUP($A3973,超越经验表!$A:$C,3,))</f>
        <v>34968000000000</v>
      </c>
      <c r="D3973" s="5">
        <f>IF(A3973="","",VLOOKUP($A3973,超越经验表!$A:$D,4,))</f>
        <v>2</v>
      </c>
      <c r="E3973" s="5" t="str">
        <f t="shared" ref="E3973:E4001" si="187">IF(A3973="","",IF(F3973&gt;9999999999999990,ROUND(F3973/10000000000000000,2)&amp;"万兆",IF(F3973&gt;999999999999,ROUND(F3973/1000000000000,2)&amp;"万亿",IF(F3973&gt;99999999,ROUND(F3973/100000000,2)&amp;"亿",ROUND(F3973/10000,2)&amp;"万"))))</f>
        <v>6.87万兆</v>
      </c>
      <c r="F3973" s="5">
        <f>IF(A3973="","",VLOOKUP($A3973,超越经验表!$A:$F,6,)-VLOOKUP($A$3-1,超越经验表!$A:$F,6,))</f>
        <v>6.8708121370387048E+16</v>
      </c>
      <c r="G3973" s="5">
        <f>IF(A3973="","",VLOOKUP($A3973,超越经验表!$A:$G,7,)-VLOOKUP($A$3-1,超越经验表!$A:$G,7,))</f>
        <v>6443</v>
      </c>
      <c r="H3973" s="5">
        <f t="shared" ref="H3973:H4001" si="188">A3973</f>
        <v>3972</v>
      </c>
    </row>
    <row r="3974" spans="1:8" x14ac:dyDescent="0.2">
      <c r="A3974" s="11">
        <f t="shared" si="186"/>
        <v>3973</v>
      </c>
      <c r="B3974" s="6" t="str">
        <f>IF(A3974="","",VLOOKUP($A3974,超越经验表!$A:$B,2,))</f>
        <v>34.98万亿</v>
      </c>
      <c r="C3974" s="6">
        <f>IF(A3974="","",VLOOKUP($A3974,超越经验表!$A:$C,3,))</f>
        <v>34976000000000</v>
      </c>
      <c r="D3974" s="6">
        <f>IF(A3974="","",VLOOKUP($A3974,超越经验表!$A:$D,4,))</f>
        <v>2</v>
      </c>
      <c r="E3974" s="6" t="str">
        <f t="shared" si="187"/>
        <v>6.87万兆</v>
      </c>
      <c r="F3974" s="6">
        <f>IF(A3974="","",VLOOKUP($A3974,超越经验表!$A:$F,6,)-VLOOKUP($A$3-1,超越经验表!$A:$F,6,))</f>
        <v>6.8743089370387048E+16</v>
      </c>
      <c r="G3974" s="6">
        <f>IF(A3974="","",VLOOKUP($A3974,超越经验表!$A:$G,7,)-VLOOKUP($A$3-1,超越经验表!$A:$G,7,))</f>
        <v>6445</v>
      </c>
      <c r="H3974" s="6">
        <f t="shared" si="188"/>
        <v>3973</v>
      </c>
    </row>
    <row r="3975" spans="1:8" x14ac:dyDescent="0.2">
      <c r="A3975" s="5">
        <f t="shared" ref="A3975:A4001" si="189">IF(A3974="","",IF(A3974+1&lt;=4000,A3974+1,""))</f>
        <v>3974</v>
      </c>
      <c r="B3975" s="5" t="str">
        <f>IF(A3975="","",VLOOKUP($A3975,超越经验表!$A:$B,2,))</f>
        <v>34.98万亿</v>
      </c>
      <c r="C3975" s="5">
        <f>IF(A3975="","",VLOOKUP($A3975,超越经验表!$A:$C,3,))</f>
        <v>34984000000000</v>
      </c>
      <c r="D3975" s="5">
        <f>IF(A3975="","",VLOOKUP($A3975,超越经验表!$A:$D,4,))</f>
        <v>2</v>
      </c>
      <c r="E3975" s="5" t="str">
        <f t="shared" si="187"/>
        <v>6.88万兆</v>
      </c>
      <c r="F3975" s="5">
        <f>IF(A3975="","",VLOOKUP($A3975,超越经验表!$A:$F,6,)-VLOOKUP($A$3-1,超越经验表!$A:$F,6,))</f>
        <v>6.8778065370387048E+16</v>
      </c>
      <c r="G3975" s="5">
        <f>IF(A3975="","",VLOOKUP($A3975,超越经验表!$A:$G,7,)-VLOOKUP($A$3-1,超越经验表!$A:$G,7,))</f>
        <v>6447</v>
      </c>
      <c r="H3975" s="5">
        <f t="shared" si="188"/>
        <v>3974</v>
      </c>
    </row>
    <row r="3976" spans="1:8" x14ac:dyDescent="0.2">
      <c r="A3976" s="11">
        <f t="shared" si="189"/>
        <v>3975</v>
      </c>
      <c r="B3976" s="6" t="str">
        <f>IF(A3976="","",VLOOKUP($A3976,超越经验表!$A:$B,2,))</f>
        <v>34.99万亿</v>
      </c>
      <c r="C3976" s="6">
        <f>IF(A3976="","",VLOOKUP($A3976,超越经验表!$A:$C,3,))</f>
        <v>34992000000000</v>
      </c>
      <c r="D3976" s="6">
        <f>IF(A3976="","",VLOOKUP($A3976,超越经验表!$A:$D,4,))</f>
        <v>2</v>
      </c>
      <c r="E3976" s="6" t="str">
        <f t="shared" si="187"/>
        <v>6.88万兆</v>
      </c>
      <c r="F3976" s="6">
        <f>IF(A3976="","",VLOOKUP($A3976,超越经验表!$A:$F,6,)-VLOOKUP($A$3-1,超越经验表!$A:$F,6,))</f>
        <v>6.8813049370387048E+16</v>
      </c>
      <c r="G3976" s="6">
        <f>IF(A3976="","",VLOOKUP($A3976,超越经验表!$A:$G,7,)-VLOOKUP($A$3-1,超越经验表!$A:$G,7,))</f>
        <v>6449</v>
      </c>
      <c r="H3976" s="6">
        <f t="shared" si="188"/>
        <v>3975</v>
      </c>
    </row>
    <row r="3977" spans="1:8" x14ac:dyDescent="0.2">
      <c r="A3977" s="5">
        <f t="shared" si="189"/>
        <v>3976</v>
      </c>
      <c r="B3977" s="5" t="str">
        <f>IF(A3977="","",VLOOKUP($A3977,超越经验表!$A:$B,2,))</f>
        <v>35万亿</v>
      </c>
      <c r="C3977" s="5">
        <f>IF(A3977="","",VLOOKUP($A3977,超越经验表!$A:$C,3,))</f>
        <v>35000000000000</v>
      </c>
      <c r="D3977" s="5">
        <f>IF(A3977="","",VLOOKUP($A3977,超越经验表!$A:$D,4,))</f>
        <v>2</v>
      </c>
      <c r="E3977" s="5" t="str">
        <f t="shared" si="187"/>
        <v>6.88万兆</v>
      </c>
      <c r="F3977" s="5">
        <f>IF(A3977="","",VLOOKUP($A3977,超越经验表!$A:$F,6,)-VLOOKUP($A$3-1,超越经验表!$A:$F,6,))</f>
        <v>6.8848041370387048E+16</v>
      </c>
      <c r="G3977" s="5">
        <f>IF(A3977="","",VLOOKUP($A3977,超越经验表!$A:$G,7,)-VLOOKUP($A$3-1,超越经验表!$A:$G,7,))</f>
        <v>6451</v>
      </c>
      <c r="H3977" s="5">
        <f t="shared" si="188"/>
        <v>3976</v>
      </c>
    </row>
    <row r="3978" spans="1:8" x14ac:dyDescent="0.2">
      <c r="A3978" s="11">
        <f t="shared" si="189"/>
        <v>3977</v>
      </c>
      <c r="B3978" s="6" t="str">
        <f>IF(A3978="","",VLOOKUP($A3978,超越经验表!$A:$B,2,))</f>
        <v>35.01万亿</v>
      </c>
      <c r="C3978" s="6">
        <f>IF(A3978="","",VLOOKUP($A3978,超越经验表!$A:$C,3,))</f>
        <v>35008000000000</v>
      </c>
      <c r="D3978" s="6">
        <f>IF(A3978="","",VLOOKUP($A3978,超越经验表!$A:$D,4,))</f>
        <v>2</v>
      </c>
      <c r="E3978" s="6" t="str">
        <f t="shared" si="187"/>
        <v>6.89万兆</v>
      </c>
      <c r="F3978" s="6">
        <f>IF(A3978="","",VLOOKUP($A3978,超越经验表!$A:$F,6,)-VLOOKUP($A$3-1,超越经验表!$A:$F,6,))</f>
        <v>6.8883041370387048E+16</v>
      </c>
      <c r="G3978" s="6">
        <f>IF(A3978="","",VLOOKUP($A3978,超越经验表!$A:$G,7,)-VLOOKUP($A$3-1,超越经验表!$A:$G,7,))</f>
        <v>6453</v>
      </c>
      <c r="H3978" s="6">
        <f t="shared" si="188"/>
        <v>3977</v>
      </c>
    </row>
    <row r="3979" spans="1:8" x14ac:dyDescent="0.2">
      <c r="A3979" s="5">
        <f t="shared" si="189"/>
        <v>3978</v>
      </c>
      <c r="B3979" s="5" t="str">
        <f>IF(A3979="","",VLOOKUP($A3979,超越经验表!$A:$B,2,))</f>
        <v>35.02万亿</v>
      </c>
      <c r="C3979" s="5">
        <f>IF(A3979="","",VLOOKUP($A3979,超越经验表!$A:$C,3,))</f>
        <v>35016000000000</v>
      </c>
      <c r="D3979" s="5">
        <f>IF(A3979="","",VLOOKUP($A3979,超越经验表!$A:$D,4,))</f>
        <v>2</v>
      </c>
      <c r="E3979" s="5" t="str">
        <f t="shared" si="187"/>
        <v>6.89万兆</v>
      </c>
      <c r="F3979" s="5">
        <f>IF(A3979="","",VLOOKUP($A3979,超越经验表!$A:$F,6,)-VLOOKUP($A$3-1,超越经验表!$A:$F,6,))</f>
        <v>6.8918049370387048E+16</v>
      </c>
      <c r="G3979" s="5">
        <f>IF(A3979="","",VLOOKUP($A3979,超越经验表!$A:$G,7,)-VLOOKUP($A$3-1,超越经验表!$A:$G,7,))</f>
        <v>6455</v>
      </c>
      <c r="H3979" s="5">
        <f t="shared" si="188"/>
        <v>3978</v>
      </c>
    </row>
    <row r="3980" spans="1:8" x14ac:dyDescent="0.2">
      <c r="A3980" s="11">
        <f t="shared" si="189"/>
        <v>3979</v>
      </c>
      <c r="B3980" s="6" t="str">
        <f>IF(A3980="","",VLOOKUP($A3980,超越经验表!$A:$B,2,))</f>
        <v>35.02万亿</v>
      </c>
      <c r="C3980" s="6">
        <f>IF(A3980="","",VLOOKUP($A3980,超越经验表!$A:$C,3,))</f>
        <v>35024000000000</v>
      </c>
      <c r="D3980" s="6">
        <f>IF(A3980="","",VLOOKUP($A3980,超越经验表!$A:$D,4,))</f>
        <v>2</v>
      </c>
      <c r="E3980" s="6" t="str">
        <f t="shared" si="187"/>
        <v>6.9万兆</v>
      </c>
      <c r="F3980" s="6">
        <f>IF(A3980="","",VLOOKUP($A3980,超越经验表!$A:$F,6,)-VLOOKUP($A$3-1,超越经验表!$A:$F,6,))</f>
        <v>6.8953065370387048E+16</v>
      </c>
      <c r="G3980" s="6">
        <f>IF(A3980="","",VLOOKUP($A3980,超越经验表!$A:$G,7,)-VLOOKUP($A$3-1,超越经验表!$A:$G,7,))</f>
        <v>6457</v>
      </c>
      <c r="H3980" s="6">
        <f t="shared" si="188"/>
        <v>3979</v>
      </c>
    </row>
    <row r="3981" spans="1:8" x14ac:dyDescent="0.2">
      <c r="A3981" s="5">
        <f t="shared" si="189"/>
        <v>3980</v>
      </c>
      <c r="B3981" s="5" t="str">
        <f>IF(A3981="","",VLOOKUP($A3981,超越经验表!$A:$B,2,))</f>
        <v>35.03万亿</v>
      </c>
      <c r="C3981" s="5">
        <f>IF(A3981="","",VLOOKUP($A3981,超越经验表!$A:$C,3,))</f>
        <v>35032000000000</v>
      </c>
      <c r="D3981" s="5">
        <f>IF(A3981="","",VLOOKUP($A3981,超越经验表!$A:$D,4,))</f>
        <v>2</v>
      </c>
      <c r="E3981" s="5" t="str">
        <f t="shared" si="187"/>
        <v>6.9万兆</v>
      </c>
      <c r="F3981" s="5">
        <f>IF(A3981="","",VLOOKUP($A3981,超越经验表!$A:$F,6,)-VLOOKUP($A$3-1,超越经验表!$A:$F,6,))</f>
        <v>6.8988089370387048E+16</v>
      </c>
      <c r="G3981" s="5">
        <f>IF(A3981="","",VLOOKUP($A3981,超越经验表!$A:$G,7,)-VLOOKUP($A$3-1,超越经验表!$A:$G,7,))</f>
        <v>6459</v>
      </c>
      <c r="H3981" s="5">
        <f t="shared" si="188"/>
        <v>3980</v>
      </c>
    </row>
    <row r="3982" spans="1:8" x14ac:dyDescent="0.2">
      <c r="A3982" s="11">
        <f t="shared" si="189"/>
        <v>3981</v>
      </c>
      <c r="B3982" s="6" t="str">
        <f>IF(A3982="","",VLOOKUP($A3982,超越经验表!$A:$B,2,))</f>
        <v>35.04万亿</v>
      </c>
      <c r="C3982" s="6">
        <f>IF(A3982="","",VLOOKUP($A3982,超越经验表!$A:$C,3,))</f>
        <v>35040000000000</v>
      </c>
      <c r="D3982" s="6">
        <f>IF(A3982="","",VLOOKUP($A3982,超越经验表!$A:$D,4,))</f>
        <v>2</v>
      </c>
      <c r="E3982" s="6" t="str">
        <f t="shared" si="187"/>
        <v>6.9万兆</v>
      </c>
      <c r="F3982" s="6">
        <f>IF(A3982="","",VLOOKUP($A3982,超越经验表!$A:$F,6,)-VLOOKUP($A$3-1,超越经验表!$A:$F,6,))</f>
        <v>6.9023121370387048E+16</v>
      </c>
      <c r="G3982" s="6">
        <f>IF(A3982="","",VLOOKUP($A3982,超越经验表!$A:$G,7,)-VLOOKUP($A$3-1,超越经验表!$A:$G,7,))</f>
        <v>6461</v>
      </c>
      <c r="H3982" s="6">
        <f t="shared" si="188"/>
        <v>3981</v>
      </c>
    </row>
    <row r="3983" spans="1:8" x14ac:dyDescent="0.2">
      <c r="A3983" s="5">
        <f t="shared" si="189"/>
        <v>3982</v>
      </c>
      <c r="B3983" s="5" t="str">
        <f>IF(A3983="","",VLOOKUP($A3983,超越经验表!$A:$B,2,))</f>
        <v>35.05万亿</v>
      </c>
      <c r="C3983" s="5">
        <f>IF(A3983="","",VLOOKUP($A3983,超越经验表!$A:$C,3,))</f>
        <v>35048000000000</v>
      </c>
      <c r="D3983" s="5">
        <f>IF(A3983="","",VLOOKUP($A3983,超越经验表!$A:$D,4,))</f>
        <v>2</v>
      </c>
      <c r="E3983" s="5" t="str">
        <f t="shared" si="187"/>
        <v>6.91万兆</v>
      </c>
      <c r="F3983" s="5">
        <f>IF(A3983="","",VLOOKUP($A3983,超越经验表!$A:$F,6,)-VLOOKUP($A$3-1,超越经验表!$A:$F,6,))</f>
        <v>6.9058161370387048E+16</v>
      </c>
      <c r="G3983" s="5">
        <f>IF(A3983="","",VLOOKUP($A3983,超越经验表!$A:$G,7,)-VLOOKUP($A$3-1,超越经验表!$A:$G,7,))</f>
        <v>6463</v>
      </c>
      <c r="H3983" s="5">
        <f t="shared" si="188"/>
        <v>3982</v>
      </c>
    </row>
    <row r="3984" spans="1:8" x14ac:dyDescent="0.2">
      <c r="A3984" s="11">
        <f t="shared" si="189"/>
        <v>3983</v>
      </c>
      <c r="B3984" s="6" t="str">
        <f>IF(A3984="","",VLOOKUP($A3984,超越经验表!$A:$B,2,))</f>
        <v>35.06万亿</v>
      </c>
      <c r="C3984" s="6">
        <f>IF(A3984="","",VLOOKUP($A3984,超越经验表!$A:$C,3,))</f>
        <v>35056000000000</v>
      </c>
      <c r="D3984" s="6">
        <f>IF(A3984="","",VLOOKUP($A3984,超越经验表!$A:$D,4,))</f>
        <v>2</v>
      </c>
      <c r="E3984" s="6" t="str">
        <f t="shared" si="187"/>
        <v>6.91万兆</v>
      </c>
      <c r="F3984" s="6">
        <f>IF(A3984="","",VLOOKUP($A3984,超越经验表!$A:$F,6,)-VLOOKUP($A$3-1,超越经验表!$A:$F,6,))</f>
        <v>6.9093209370387048E+16</v>
      </c>
      <c r="G3984" s="6">
        <f>IF(A3984="","",VLOOKUP($A3984,超越经验表!$A:$G,7,)-VLOOKUP($A$3-1,超越经验表!$A:$G,7,))</f>
        <v>6465</v>
      </c>
      <c r="H3984" s="6">
        <f t="shared" si="188"/>
        <v>3983</v>
      </c>
    </row>
    <row r="3985" spans="1:8" x14ac:dyDescent="0.2">
      <c r="A3985" s="5">
        <f t="shared" si="189"/>
        <v>3984</v>
      </c>
      <c r="B3985" s="5" t="str">
        <f>IF(A3985="","",VLOOKUP($A3985,超越经验表!$A:$B,2,))</f>
        <v>35.06万亿</v>
      </c>
      <c r="C3985" s="5">
        <f>IF(A3985="","",VLOOKUP($A3985,超越经验表!$A:$C,3,))</f>
        <v>35064000000000</v>
      </c>
      <c r="D3985" s="5">
        <f>IF(A3985="","",VLOOKUP($A3985,超越经验表!$A:$D,4,))</f>
        <v>2</v>
      </c>
      <c r="E3985" s="5" t="str">
        <f t="shared" si="187"/>
        <v>6.91万兆</v>
      </c>
      <c r="F3985" s="5">
        <f>IF(A3985="","",VLOOKUP($A3985,超越经验表!$A:$F,6,)-VLOOKUP($A$3-1,超越经验表!$A:$F,6,))</f>
        <v>6.9128265370387048E+16</v>
      </c>
      <c r="G3985" s="5">
        <f>IF(A3985="","",VLOOKUP($A3985,超越经验表!$A:$G,7,)-VLOOKUP($A$3-1,超越经验表!$A:$G,7,))</f>
        <v>6467</v>
      </c>
      <c r="H3985" s="5">
        <f t="shared" si="188"/>
        <v>3984</v>
      </c>
    </row>
    <row r="3986" spans="1:8" x14ac:dyDescent="0.2">
      <c r="A3986" s="11">
        <f t="shared" si="189"/>
        <v>3985</v>
      </c>
      <c r="B3986" s="6" t="str">
        <f>IF(A3986="","",VLOOKUP($A3986,超越经验表!$A:$B,2,))</f>
        <v>35.07万亿</v>
      </c>
      <c r="C3986" s="6">
        <f>IF(A3986="","",VLOOKUP($A3986,超越经验表!$A:$C,3,))</f>
        <v>35072000000000</v>
      </c>
      <c r="D3986" s="6">
        <f>IF(A3986="","",VLOOKUP($A3986,超越经验表!$A:$D,4,))</f>
        <v>2</v>
      </c>
      <c r="E3986" s="6" t="str">
        <f t="shared" si="187"/>
        <v>6.92万兆</v>
      </c>
      <c r="F3986" s="6">
        <f>IF(A3986="","",VLOOKUP($A3986,超越经验表!$A:$F,6,)-VLOOKUP($A$3-1,超越经验表!$A:$F,6,))</f>
        <v>6.9163329370387048E+16</v>
      </c>
      <c r="G3986" s="6">
        <f>IF(A3986="","",VLOOKUP($A3986,超越经验表!$A:$G,7,)-VLOOKUP($A$3-1,超越经验表!$A:$G,7,))</f>
        <v>6469</v>
      </c>
      <c r="H3986" s="6">
        <f t="shared" si="188"/>
        <v>3985</v>
      </c>
    </row>
    <row r="3987" spans="1:8" x14ac:dyDescent="0.2">
      <c r="A3987" s="5">
        <f t="shared" si="189"/>
        <v>3986</v>
      </c>
      <c r="B3987" s="5" t="str">
        <f>IF(A3987="","",VLOOKUP($A3987,超越经验表!$A:$B,2,))</f>
        <v>35.08万亿</v>
      </c>
      <c r="C3987" s="5">
        <f>IF(A3987="","",VLOOKUP($A3987,超越经验表!$A:$C,3,))</f>
        <v>35080000000000</v>
      </c>
      <c r="D3987" s="5">
        <f>IF(A3987="","",VLOOKUP($A3987,超越经验表!$A:$D,4,))</f>
        <v>2</v>
      </c>
      <c r="E3987" s="5" t="str">
        <f t="shared" si="187"/>
        <v>6.92万兆</v>
      </c>
      <c r="F3987" s="5">
        <f>IF(A3987="","",VLOOKUP($A3987,超越经验表!$A:$F,6,)-VLOOKUP($A$3-1,超越经验表!$A:$F,6,))</f>
        <v>6.9198401370387048E+16</v>
      </c>
      <c r="G3987" s="5">
        <f>IF(A3987="","",VLOOKUP($A3987,超越经验表!$A:$G,7,)-VLOOKUP($A$3-1,超越经验表!$A:$G,7,))</f>
        <v>6471</v>
      </c>
      <c r="H3987" s="5">
        <f t="shared" si="188"/>
        <v>3986</v>
      </c>
    </row>
    <row r="3988" spans="1:8" x14ac:dyDescent="0.2">
      <c r="A3988" s="11">
        <f t="shared" si="189"/>
        <v>3987</v>
      </c>
      <c r="B3988" s="6" t="str">
        <f>IF(A3988="","",VLOOKUP($A3988,超越经验表!$A:$B,2,))</f>
        <v>35.09万亿</v>
      </c>
      <c r="C3988" s="6">
        <f>IF(A3988="","",VLOOKUP($A3988,超越经验表!$A:$C,3,))</f>
        <v>35088000000000</v>
      </c>
      <c r="D3988" s="6">
        <f>IF(A3988="","",VLOOKUP($A3988,超越经验表!$A:$D,4,))</f>
        <v>2</v>
      </c>
      <c r="E3988" s="6" t="str">
        <f t="shared" si="187"/>
        <v>6.92万兆</v>
      </c>
      <c r="F3988" s="6">
        <f>IF(A3988="","",VLOOKUP($A3988,超越经验表!$A:$F,6,)-VLOOKUP($A$3-1,超越经验表!$A:$F,6,))</f>
        <v>6.9233481370387048E+16</v>
      </c>
      <c r="G3988" s="6">
        <f>IF(A3988="","",VLOOKUP($A3988,超越经验表!$A:$G,7,)-VLOOKUP($A$3-1,超越经验表!$A:$G,7,))</f>
        <v>6473</v>
      </c>
      <c r="H3988" s="6">
        <f t="shared" si="188"/>
        <v>3987</v>
      </c>
    </row>
    <row r="3989" spans="1:8" x14ac:dyDescent="0.2">
      <c r="A3989" s="5">
        <f t="shared" si="189"/>
        <v>3988</v>
      </c>
      <c r="B3989" s="5" t="str">
        <f>IF(A3989="","",VLOOKUP($A3989,超越经验表!$A:$B,2,))</f>
        <v>35.1万亿</v>
      </c>
      <c r="C3989" s="5">
        <f>IF(A3989="","",VLOOKUP($A3989,超越经验表!$A:$C,3,))</f>
        <v>35096000000000</v>
      </c>
      <c r="D3989" s="5">
        <f>IF(A3989="","",VLOOKUP($A3989,超越经验表!$A:$D,4,))</f>
        <v>2</v>
      </c>
      <c r="E3989" s="5" t="str">
        <f t="shared" si="187"/>
        <v>6.93万兆</v>
      </c>
      <c r="F3989" s="5">
        <f>IF(A3989="","",VLOOKUP($A3989,超越经验表!$A:$F,6,)-VLOOKUP($A$3-1,超越经验表!$A:$F,6,))</f>
        <v>6.9268569370387048E+16</v>
      </c>
      <c r="G3989" s="5">
        <f>IF(A3989="","",VLOOKUP($A3989,超越经验表!$A:$G,7,)-VLOOKUP($A$3-1,超越经验表!$A:$G,7,))</f>
        <v>6475</v>
      </c>
      <c r="H3989" s="5">
        <f t="shared" si="188"/>
        <v>3988</v>
      </c>
    </row>
    <row r="3990" spans="1:8" x14ac:dyDescent="0.2">
      <c r="A3990" s="11">
        <f t="shared" si="189"/>
        <v>3989</v>
      </c>
      <c r="B3990" s="6" t="str">
        <f>IF(A3990="","",VLOOKUP($A3990,超越经验表!$A:$B,2,))</f>
        <v>35.1万亿</v>
      </c>
      <c r="C3990" s="6">
        <f>IF(A3990="","",VLOOKUP($A3990,超越经验表!$A:$C,3,))</f>
        <v>35104000000000</v>
      </c>
      <c r="D3990" s="6">
        <f>IF(A3990="","",VLOOKUP($A3990,超越经验表!$A:$D,4,))</f>
        <v>2</v>
      </c>
      <c r="E3990" s="6" t="str">
        <f t="shared" si="187"/>
        <v>6.93万兆</v>
      </c>
      <c r="F3990" s="6">
        <f>IF(A3990="","",VLOOKUP($A3990,超越经验表!$A:$F,6,)-VLOOKUP($A$3-1,超越经验表!$A:$F,6,))</f>
        <v>6.9303665370387048E+16</v>
      </c>
      <c r="G3990" s="6">
        <f>IF(A3990="","",VLOOKUP($A3990,超越经验表!$A:$G,7,)-VLOOKUP($A$3-1,超越经验表!$A:$G,7,))</f>
        <v>6477</v>
      </c>
      <c r="H3990" s="6">
        <f t="shared" si="188"/>
        <v>3989</v>
      </c>
    </row>
    <row r="3991" spans="1:8" x14ac:dyDescent="0.2">
      <c r="A3991" s="5">
        <f t="shared" si="189"/>
        <v>3990</v>
      </c>
      <c r="B3991" s="5" t="str">
        <f>IF(A3991="","",VLOOKUP($A3991,超越经验表!$A:$B,2,))</f>
        <v>35.11万亿</v>
      </c>
      <c r="C3991" s="5">
        <f>IF(A3991="","",VLOOKUP($A3991,超越经验表!$A:$C,3,))</f>
        <v>35112000000000</v>
      </c>
      <c r="D3991" s="5">
        <f>IF(A3991="","",VLOOKUP($A3991,超越经验表!$A:$D,4,))</f>
        <v>2</v>
      </c>
      <c r="E3991" s="5" t="str">
        <f t="shared" si="187"/>
        <v>6.93万兆</v>
      </c>
      <c r="F3991" s="5">
        <f>IF(A3991="","",VLOOKUP($A3991,超越经验表!$A:$F,6,)-VLOOKUP($A$3-1,超越经验表!$A:$F,6,))</f>
        <v>6.9338769370387048E+16</v>
      </c>
      <c r="G3991" s="5">
        <f>IF(A3991="","",VLOOKUP($A3991,超越经验表!$A:$G,7,)-VLOOKUP($A$3-1,超越经验表!$A:$G,7,))</f>
        <v>6479</v>
      </c>
      <c r="H3991" s="5">
        <f t="shared" si="188"/>
        <v>3990</v>
      </c>
    </row>
    <row r="3992" spans="1:8" x14ac:dyDescent="0.2">
      <c r="A3992" s="11">
        <f t="shared" si="189"/>
        <v>3991</v>
      </c>
      <c r="B3992" s="6" t="str">
        <f>IF(A3992="","",VLOOKUP($A3992,超越经验表!$A:$B,2,))</f>
        <v>35.12万亿</v>
      </c>
      <c r="C3992" s="6">
        <f>IF(A3992="","",VLOOKUP($A3992,超越经验表!$A:$C,3,))</f>
        <v>35120000000000</v>
      </c>
      <c r="D3992" s="6">
        <f>IF(A3992="","",VLOOKUP($A3992,超越经验表!$A:$D,4,))</f>
        <v>2</v>
      </c>
      <c r="E3992" s="6" t="str">
        <f t="shared" si="187"/>
        <v>6.94万兆</v>
      </c>
      <c r="F3992" s="6">
        <f>IF(A3992="","",VLOOKUP($A3992,超越经验表!$A:$F,6,)-VLOOKUP($A$3-1,超越经验表!$A:$F,6,))</f>
        <v>6.9373881370387048E+16</v>
      </c>
      <c r="G3992" s="6">
        <f>IF(A3992="","",VLOOKUP($A3992,超越经验表!$A:$G,7,)-VLOOKUP($A$3-1,超越经验表!$A:$G,7,))</f>
        <v>6481</v>
      </c>
      <c r="H3992" s="6">
        <f t="shared" si="188"/>
        <v>3991</v>
      </c>
    </row>
    <row r="3993" spans="1:8" x14ac:dyDescent="0.2">
      <c r="A3993" s="5">
        <f t="shared" si="189"/>
        <v>3992</v>
      </c>
      <c r="B3993" s="5" t="str">
        <f>IF(A3993="","",VLOOKUP($A3993,超越经验表!$A:$B,2,))</f>
        <v>35.13万亿</v>
      </c>
      <c r="C3993" s="5">
        <f>IF(A3993="","",VLOOKUP($A3993,超越经验表!$A:$C,3,))</f>
        <v>35128000000000</v>
      </c>
      <c r="D3993" s="5">
        <f>IF(A3993="","",VLOOKUP($A3993,超越经验表!$A:$D,4,))</f>
        <v>2</v>
      </c>
      <c r="E3993" s="5" t="str">
        <f t="shared" si="187"/>
        <v>6.94万兆</v>
      </c>
      <c r="F3993" s="5">
        <f>IF(A3993="","",VLOOKUP($A3993,超越经验表!$A:$F,6,)-VLOOKUP($A$3-1,超越经验表!$A:$F,6,))</f>
        <v>6.9409001370387048E+16</v>
      </c>
      <c r="G3993" s="5">
        <f>IF(A3993="","",VLOOKUP($A3993,超越经验表!$A:$G,7,)-VLOOKUP($A$3-1,超越经验表!$A:$G,7,))</f>
        <v>6483</v>
      </c>
      <c r="H3993" s="5">
        <f t="shared" si="188"/>
        <v>3992</v>
      </c>
    </row>
    <row r="3994" spans="1:8" x14ac:dyDescent="0.2">
      <c r="A3994" s="11">
        <f t="shared" si="189"/>
        <v>3993</v>
      </c>
      <c r="B3994" s="6" t="str">
        <f>IF(A3994="","",VLOOKUP($A3994,超越经验表!$A:$B,2,))</f>
        <v>35.14万亿</v>
      </c>
      <c r="C3994" s="6">
        <f>IF(A3994="","",VLOOKUP($A3994,超越经验表!$A:$C,3,))</f>
        <v>35136000000000</v>
      </c>
      <c r="D3994" s="6">
        <f>IF(A3994="","",VLOOKUP($A3994,超越经验表!$A:$D,4,))</f>
        <v>2</v>
      </c>
      <c r="E3994" s="6" t="str">
        <f t="shared" si="187"/>
        <v>6.94万兆</v>
      </c>
      <c r="F3994" s="6">
        <f>IF(A3994="","",VLOOKUP($A3994,超越经验表!$A:$F,6,)-VLOOKUP($A$3-1,超越经验表!$A:$F,6,))</f>
        <v>6.9444129370387048E+16</v>
      </c>
      <c r="G3994" s="6">
        <f>IF(A3994="","",VLOOKUP($A3994,超越经验表!$A:$G,7,)-VLOOKUP($A$3-1,超越经验表!$A:$G,7,))</f>
        <v>6485</v>
      </c>
      <c r="H3994" s="6">
        <f t="shared" si="188"/>
        <v>3993</v>
      </c>
    </row>
    <row r="3995" spans="1:8" x14ac:dyDescent="0.2">
      <c r="A3995" s="5">
        <f t="shared" si="189"/>
        <v>3994</v>
      </c>
      <c r="B3995" s="5" t="str">
        <f>IF(A3995="","",VLOOKUP($A3995,超越经验表!$A:$B,2,))</f>
        <v>35.14万亿</v>
      </c>
      <c r="C3995" s="5">
        <f>IF(A3995="","",VLOOKUP($A3995,超越经验表!$A:$C,3,))</f>
        <v>35144000000000</v>
      </c>
      <c r="D3995" s="5">
        <f>IF(A3995="","",VLOOKUP($A3995,超越经验表!$A:$D,4,))</f>
        <v>2</v>
      </c>
      <c r="E3995" s="5" t="str">
        <f t="shared" si="187"/>
        <v>6.95万兆</v>
      </c>
      <c r="F3995" s="5">
        <f>IF(A3995="","",VLOOKUP($A3995,超越经验表!$A:$F,6,)-VLOOKUP($A$3-1,超越经验表!$A:$F,6,))</f>
        <v>6.9479265370387048E+16</v>
      </c>
      <c r="G3995" s="5">
        <f>IF(A3995="","",VLOOKUP($A3995,超越经验表!$A:$G,7,)-VLOOKUP($A$3-1,超越经验表!$A:$G,7,))</f>
        <v>6487</v>
      </c>
      <c r="H3995" s="5">
        <f t="shared" si="188"/>
        <v>3994</v>
      </c>
    </row>
    <row r="3996" spans="1:8" x14ac:dyDescent="0.2">
      <c r="A3996" s="11">
        <f t="shared" si="189"/>
        <v>3995</v>
      </c>
      <c r="B3996" s="6" t="str">
        <f>IF(A3996="","",VLOOKUP($A3996,超越经验表!$A:$B,2,))</f>
        <v>35.15万亿</v>
      </c>
      <c r="C3996" s="6">
        <f>IF(A3996="","",VLOOKUP($A3996,超越经验表!$A:$C,3,))</f>
        <v>35152000000000</v>
      </c>
      <c r="D3996" s="6">
        <f>IF(A3996="","",VLOOKUP($A3996,超越经验表!$A:$D,4,))</f>
        <v>2</v>
      </c>
      <c r="E3996" s="6" t="str">
        <f t="shared" si="187"/>
        <v>6.95万兆</v>
      </c>
      <c r="F3996" s="6">
        <f>IF(A3996="","",VLOOKUP($A3996,超越经验表!$A:$F,6,)-VLOOKUP($A$3-1,超越经验表!$A:$F,6,))</f>
        <v>6.9514409370387048E+16</v>
      </c>
      <c r="G3996" s="6">
        <f>IF(A3996="","",VLOOKUP($A3996,超越经验表!$A:$G,7,)-VLOOKUP($A$3-1,超越经验表!$A:$G,7,))</f>
        <v>6489</v>
      </c>
      <c r="H3996" s="6">
        <f t="shared" si="188"/>
        <v>3995</v>
      </c>
    </row>
    <row r="3997" spans="1:8" x14ac:dyDescent="0.2">
      <c r="A3997" s="5">
        <f t="shared" si="189"/>
        <v>3996</v>
      </c>
      <c r="B3997" s="5" t="str">
        <f>IF(A3997="","",VLOOKUP($A3997,超越经验表!$A:$B,2,))</f>
        <v>35.16万亿</v>
      </c>
      <c r="C3997" s="5">
        <f>IF(A3997="","",VLOOKUP($A3997,超越经验表!$A:$C,3,))</f>
        <v>35160000000000</v>
      </c>
      <c r="D3997" s="5">
        <f>IF(A3997="","",VLOOKUP($A3997,超越经验表!$A:$D,4,))</f>
        <v>2</v>
      </c>
      <c r="E3997" s="5" t="str">
        <f t="shared" si="187"/>
        <v>6.95万兆</v>
      </c>
      <c r="F3997" s="5">
        <f>IF(A3997="","",VLOOKUP($A3997,超越经验表!$A:$F,6,)-VLOOKUP($A$3-1,超越经验表!$A:$F,6,))</f>
        <v>6.9549561370387048E+16</v>
      </c>
      <c r="G3997" s="5">
        <f>IF(A3997="","",VLOOKUP($A3997,超越经验表!$A:$G,7,)-VLOOKUP($A$3-1,超越经验表!$A:$G,7,))</f>
        <v>6491</v>
      </c>
      <c r="H3997" s="5">
        <f t="shared" si="188"/>
        <v>3996</v>
      </c>
    </row>
    <row r="3998" spans="1:8" x14ac:dyDescent="0.2">
      <c r="A3998" s="11">
        <f t="shared" si="189"/>
        <v>3997</v>
      </c>
      <c r="B3998" s="6" t="str">
        <f>IF(A3998="","",VLOOKUP($A3998,超越经验表!$A:$B,2,))</f>
        <v>35.17万亿</v>
      </c>
      <c r="C3998" s="6">
        <f>IF(A3998="","",VLOOKUP($A3998,超越经验表!$A:$C,3,))</f>
        <v>35168000000000</v>
      </c>
      <c r="D3998" s="6">
        <f>IF(A3998="","",VLOOKUP($A3998,超越经验表!$A:$D,4,))</f>
        <v>2</v>
      </c>
      <c r="E3998" s="6" t="str">
        <f t="shared" si="187"/>
        <v>6.96万兆</v>
      </c>
      <c r="F3998" s="6">
        <f>IF(A3998="","",VLOOKUP($A3998,超越经验表!$A:$F,6,)-VLOOKUP($A$3-1,超越经验表!$A:$F,6,))</f>
        <v>6.9584721370387048E+16</v>
      </c>
      <c r="G3998" s="6">
        <f>IF(A3998="","",VLOOKUP($A3998,超越经验表!$A:$G,7,)-VLOOKUP($A$3-1,超越经验表!$A:$G,7,))</f>
        <v>6493</v>
      </c>
      <c r="H3998" s="6">
        <f t="shared" si="188"/>
        <v>3997</v>
      </c>
    </row>
    <row r="3999" spans="1:8" x14ac:dyDescent="0.2">
      <c r="A3999" s="5">
        <f t="shared" si="189"/>
        <v>3998</v>
      </c>
      <c r="B3999" s="5" t="str">
        <f>IF(A3999="","",VLOOKUP($A3999,超越经验表!$A:$B,2,))</f>
        <v>35.18万亿</v>
      </c>
      <c r="C3999" s="5">
        <f>IF(A3999="","",VLOOKUP($A3999,超越经验表!$A:$C,3,))</f>
        <v>35176000000000</v>
      </c>
      <c r="D3999" s="5">
        <f>IF(A3999="","",VLOOKUP($A3999,超越经验表!$A:$D,4,))</f>
        <v>2</v>
      </c>
      <c r="E3999" s="5" t="str">
        <f t="shared" si="187"/>
        <v>6.96万兆</v>
      </c>
      <c r="F3999" s="5">
        <f>IF(A3999="","",VLOOKUP($A3999,超越经验表!$A:$F,6,)-VLOOKUP($A$3-1,超越经验表!$A:$F,6,))</f>
        <v>6.9619889370387048E+16</v>
      </c>
      <c r="G3999" s="5">
        <f>IF(A3999="","",VLOOKUP($A3999,超越经验表!$A:$G,7,)-VLOOKUP($A$3-1,超越经验表!$A:$G,7,))</f>
        <v>6495</v>
      </c>
      <c r="H3999" s="5">
        <f t="shared" si="188"/>
        <v>3998</v>
      </c>
    </row>
    <row r="4000" spans="1:8" x14ac:dyDescent="0.2">
      <c r="A4000" s="11">
        <f t="shared" si="189"/>
        <v>3999</v>
      </c>
      <c r="B4000" s="6" t="str">
        <f>IF(A4000="","",VLOOKUP($A4000,超越经验表!$A:$B,2,))</f>
        <v>35.18万亿</v>
      </c>
      <c r="C4000" s="6">
        <f>IF(A4000="","",VLOOKUP($A4000,超越经验表!$A:$C,3,))</f>
        <v>35184000000000</v>
      </c>
      <c r="D4000" s="6">
        <f>IF(A4000="","",VLOOKUP($A4000,超越经验表!$A:$D,4,))</f>
        <v>2</v>
      </c>
      <c r="E4000" s="6" t="str">
        <f t="shared" si="187"/>
        <v>6.97万兆</v>
      </c>
      <c r="F4000" s="6">
        <f>IF(A4000="","",VLOOKUP($A4000,超越经验表!$A:$F,6,)-VLOOKUP($A$3-1,超越经验表!$A:$F,6,))</f>
        <v>6.9655065370387048E+16</v>
      </c>
      <c r="G4000" s="6">
        <f>IF(A4000="","",VLOOKUP($A4000,超越经验表!$A:$G,7,)-VLOOKUP($A$3-1,超越经验表!$A:$G,7,))</f>
        <v>6497</v>
      </c>
      <c r="H4000" s="6">
        <f t="shared" si="188"/>
        <v>3999</v>
      </c>
    </row>
    <row r="4001" spans="1:8" x14ac:dyDescent="0.2">
      <c r="A4001" s="5">
        <f t="shared" si="189"/>
        <v>4000</v>
      </c>
      <c r="B4001" s="5" t="str">
        <f>IF(A4001="","",VLOOKUP($A4001,超越经验表!$A:$B,2,))</f>
        <v>35.19万亿</v>
      </c>
      <c r="C4001" s="5">
        <f>IF(A4001="","",VLOOKUP($A4001,超越经验表!$A:$C,3,))</f>
        <v>35192000000000</v>
      </c>
      <c r="D4001" s="5">
        <f>IF(A4001="","",VLOOKUP($A4001,超越经验表!$A:$D,4,))</f>
        <v>2</v>
      </c>
      <c r="E4001" s="5" t="str">
        <f t="shared" si="187"/>
        <v>6.97万兆</v>
      </c>
      <c r="F4001" s="5">
        <f>IF(A4001="","",VLOOKUP($A4001,超越经验表!$A:$F,6,)-VLOOKUP($A$3-1,超越经验表!$A:$F,6,))</f>
        <v>6.9690249370387048E+16</v>
      </c>
      <c r="G4001" s="5">
        <f>IF(A4001="","",VLOOKUP($A4001,超越经验表!$A:$G,7,)-VLOOKUP($A$3-1,超越经验表!$A:$G,7,))</f>
        <v>6499</v>
      </c>
      <c r="H4001" s="5">
        <f t="shared" si="188"/>
        <v>4000</v>
      </c>
    </row>
  </sheetData>
  <mergeCells count="3">
    <mergeCell ref="A1:A2"/>
    <mergeCell ref="B1:F1"/>
    <mergeCell ref="G1:G2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979603-14BD-4EB6-9298-C220EA77BC64}">
          <x14:formula1>
            <xm:f>超越经验表!A$3:A$4002</xm:f>
          </x14:formula1>
          <xm:sqref>H2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8B339-D237-475E-B1CD-21A68024480A}">
  <dimension ref="A1:H1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RowHeight="14.25" x14ac:dyDescent="0.2"/>
  <cols>
    <col min="2" max="2" width="11.75" bestFit="1" customWidth="1"/>
    <col min="3" max="3" width="20.5" bestFit="1" customWidth="1"/>
    <col min="5" max="5" width="21.375" bestFit="1" customWidth="1"/>
    <col min="6" max="6" width="21.625" bestFit="1" customWidth="1"/>
    <col min="7" max="7" width="11" bestFit="1" customWidth="1"/>
    <col min="8" max="8" width="20.25" bestFit="1" customWidth="1"/>
  </cols>
  <sheetData>
    <row r="1" spans="1:8" x14ac:dyDescent="0.2">
      <c r="A1" s="15" t="s">
        <v>4</v>
      </c>
      <c r="B1" s="17" t="s">
        <v>13</v>
      </c>
      <c r="C1" s="18"/>
      <c r="D1" s="18"/>
      <c r="E1" s="18"/>
      <c r="F1" s="19"/>
      <c r="G1" s="15" t="s">
        <v>6</v>
      </c>
      <c r="H1" s="1" t="s">
        <v>15</v>
      </c>
    </row>
    <row r="2" spans="1:8" x14ac:dyDescent="0.2">
      <c r="A2" s="16"/>
      <c r="B2" s="1" t="s">
        <v>21</v>
      </c>
      <c r="C2" s="1" t="s">
        <v>1</v>
      </c>
      <c r="D2" s="1" t="s">
        <v>5</v>
      </c>
      <c r="E2" s="1" t="s">
        <v>16</v>
      </c>
      <c r="F2" s="1" t="s">
        <v>17</v>
      </c>
      <c r="G2" s="16"/>
      <c r="H2" s="9">
        <v>1</v>
      </c>
    </row>
    <row r="3" spans="1:8" x14ac:dyDescent="0.2">
      <c r="A3" s="10">
        <f>IF(H2&lt;100,H2+1,"")</f>
        <v>2</v>
      </c>
      <c r="B3" s="5" t="str">
        <f>IF(A3="","",VLOOKUP($A3,觉醒经验表!$A:$B,2,))</f>
        <v>15.63万亿</v>
      </c>
      <c r="C3" s="5">
        <f>IF(A3="","",VLOOKUP($A3,觉醒经验表!$A:$C,3,))</f>
        <v>15632596230947</v>
      </c>
      <c r="D3" s="5" t="str">
        <f>IF(A3="","",VLOOKUP($A3,觉醒经验表!$A:$D,4,))</f>
        <v>1</v>
      </c>
      <c r="E3" s="5" t="str">
        <f t="shared" ref="E3:E6" si="0">IF(A3="","",IF(F3&gt;9999999999999990,ROUND(F3/10000000000000000,2)&amp;"万兆",IF(F3&gt;999999999999,ROUND(F3/1000000000000,2)&amp;"万亿",IF(F3&gt;99999999,ROUND(F3/100000000,2)&amp;"亿",ROUND(F3/10000,2)&amp;"万"))))</f>
        <v>14.79万亿</v>
      </c>
      <c r="F3" s="5">
        <f>IF(A3="","",VLOOKUP($A3,觉醒经验表!$A:$F,6,)-VLOOKUP($A$3-1,觉醒经验表!$A:$F,6,))</f>
        <v>14792000000000</v>
      </c>
      <c r="G3" s="5">
        <f>IF(A3="","",VLOOKUP($A3,觉醒经验表!$A:$G,7,)-VLOOKUP($A$3-1,觉醒经验表!$A:$G,7,))</f>
        <v>1</v>
      </c>
      <c r="H3" s="5">
        <f>A3</f>
        <v>2</v>
      </c>
    </row>
    <row r="4" spans="1:8" x14ac:dyDescent="0.2">
      <c r="A4" s="11">
        <f>IF(A3="","",IF(A3+1&lt;=100,A3+1,""))</f>
        <v>3</v>
      </c>
      <c r="B4" s="6" t="str">
        <f>IF(A4="","",VLOOKUP($A4,觉醒经验表!$A:$B,2,))</f>
        <v>16.52万亿</v>
      </c>
      <c r="C4" s="6">
        <f>IF(A4="","",VLOOKUP($A4,觉醒经验表!$A:$C,3,))</f>
        <v>16520961663048</v>
      </c>
      <c r="D4" s="6">
        <f>IF(A4="","",VLOOKUP($A4,觉醒经验表!$A:$D,4,))</f>
        <v>1</v>
      </c>
      <c r="E4" s="6" t="str">
        <f t="shared" si="0"/>
        <v>30.42万亿</v>
      </c>
      <c r="F4" s="6">
        <f>IF(A4="","",VLOOKUP($A4,觉醒经验表!$A:$F,6,)-VLOOKUP($A$3-1,觉醒经验表!$A:$F,6,))</f>
        <v>30424596230947</v>
      </c>
      <c r="G4" s="6">
        <f>IF(A4="","",VLOOKUP($A4,觉醒经验表!$A:$G,7,)-VLOOKUP($A$3-1,觉醒经验表!$A:$G,7,))</f>
        <v>2</v>
      </c>
      <c r="H4" s="6">
        <f>A4</f>
        <v>3</v>
      </c>
    </row>
    <row r="5" spans="1:8" x14ac:dyDescent="0.2">
      <c r="A5" s="10">
        <f>IF(A4="","",IF(A4+1&lt;=100,A4+1,""))</f>
        <v>4</v>
      </c>
      <c r="B5" s="5" t="str">
        <f>IF(A5="","",VLOOKUP($A5,觉醒经验表!$A:$B,2,))</f>
        <v>17.46万亿</v>
      </c>
      <c r="C5" s="5">
        <f>IF(A5="","",VLOOKUP($A5,觉醒经验表!$A:$C,3,))</f>
        <v>17459810913018</v>
      </c>
      <c r="D5" s="5">
        <f>IF(A5="","",VLOOKUP($A5,觉醒经验表!$A:$D,4,))</f>
        <v>1</v>
      </c>
      <c r="E5" s="5" t="str">
        <f t="shared" si="0"/>
        <v>46.95万亿</v>
      </c>
      <c r="F5" s="5">
        <f>IF(A5="","",VLOOKUP($A5,觉醒经验表!$A:$F,6,)-VLOOKUP($A$3-1,觉醒经验表!$A:$F,6,))</f>
        <v>46945557893995</v>
      </c>
      <c r="G5" s="5">
        <f>IF(A5="","",VLOOKUP($A5,觉醒经验表!$A:$G,7,)-VLOOKUP($A$3-1,觉醒经验表!$A:$G,7,))</f>
        <v>3</v>
      </c>
      <c r="H5" s="5">
        <f t="shared" ref="H5:H6" si="1">A5</f>
        <v>4</v>
      </c>
    </row>
    <row r="6" spans="1:8" x14ac:dyDescent="0.2">
      <c r="A6" s="11">
        <f>IF(A5="","",IF(A5+1&lt;=100,A5+1,""))</f>
        <v>5</v>
      </c>
      <c r="B6" s="6" t="str">
        <f>IF(A6="","",VLOOKUP($A6,觉醒经验表!$A:$B,2,))</f>
        <v>18.45万亿</v>
      </c>
      <c r="C6" s="6">
        <f>IF(A6="","",VLOOKUP($A6,觉醒经验表!$A:$C,3,))</f>
        <v>18452012863161</v>
      </c>
      <c r="D6" s="6">
        <f>IF(A6="","",VLOOKUP($A6,觉醒经验表!$A:$D,4,))</f>
        <v>1</v>
      </c>
      <c r="E6" s="6" t="str">
        <f t="shared" si="0"/>
        <v>64.41万亿</v>
      </c>
      <c r="F6" s="6">
        <f>IF(A6="","",VLOOKUP($A6,觉醒经验表!$A:$F,6,)-VLOOKUP($A$3-1,觉醒经验表!$A:$F,6,))</f>
        <v>64405368807013</v>
      </c>
      <c r="G6" s="6">
        <f>IF(A6="","",VLOOKUP($A6,觉醒经验表!$A:$G,7,)-VLOOKUP($A$3-1,觉醒经验表!$A:$G,7,))</f>
        <v>4</v>
      </c>
      <c r="H6" s="6">
        <f t="shared" si="1"/>
        <v>5</v>
      </c>
    </row>
    <row r="7" spans="1:8" x14ac:dyDescent="0.2">
      <c r="A7" s="10">
        <f t="shared" ref="A7:A70" si="2">IF(A6="","",IF(A6+1&lt;=100,A6+1,""))</f>
        <v>6</v>
      </c>
      <c r="B7" s="5" t="str">
        <f>IF(A7="","",VLOOKUP($A7,觉醒经验表!$A:$B,2,))</f>
        <v>19.5万亿</v>
      </c>
      <c r="C7" s="5">
        <f>IF(A7="","",VLOOKUP($A7,觉醒经验表!$A:$C,3,))</f>
        <v>19500599427936</v>
      </c>
      <c r="D7" s="5">
        <f>IF(A7="","",VLOOKUP($A7,觉醒经验表!$A:$D,4,))</f>
        <v>1</v>
      </c>
      <c r="E7" s="5" t="str">
        <f t="shared" ref="E7:E70" si="3">IF(A7="","",IF(F7&gt;9999999999999990,ROUND(F7/10000000000000000,2)&amp;"万兆",IF(F7&gt;999999999999,ROUND(F7/1000000000000,2)&amp;"万亿",IF(F7&gt;99999999,ROUND(F7/100000000,2)&amp;"亿",ROUND(F7/10000,2)&amp;"万"))))</f>
        <v>82.86万亿</v>
      </c>
      <c r="F7" s="5">
        <f>IF(A7="","",VLOOKUP($A7,觉醒经验表!$A:$F,6,)-VLOOKUP($A$3-1,觉醒经验表!$A:$F,6,))</f>
        <v>82857381670174</v>
      </c>
      <c r="G7" s="5">
        <f>IF(A7="","",VLOOKUP($A7,觉醒经验表!$A:$G,7,)-VLOOKUP($A$3-1,觉醒经验表!$A:$G,7,))</f>
        <v>5</v>
      </c>
      <c r="H7" s="5">
        <f t="shared" ref="H7:H70" si="4">A7</f>
        <v>6</v>
      </c>
    </row>
    <row r="8" spans="1:8" x14ac:dyDescent="0.2">
      <c r="A8" s="11">
        <f t="shared" si="2"/>
        <v>7</v>
      </c>
      <c r="B8" s="6" t="str">
        <f>IF(A8="","",VLOOKUP($A8,觉醒经验表!$A:$B,2,))</f>
        <v>20.61万亿</v>
      </c>
      <c r="C8" s="6">
        <f>IF(A8="","",VLOOKUP($A8,觉醒经验表!$A:$C,3,))</f>
        <v>20608774818709</v>
      </c>
      <c r="D8" s="6">
        <f>IF(A8="","",VLOOKUP($A8,觉醒经验表!$A:$D,4,))</f>
        <v>1</v>
      </c>
      <c r="E8" s="6" t="str">
        <f t="shared" si="3"/>
        <v>102.36万亿</v>
      </c>
      <c r="F8" s="6">
        <f>IF(A8="","",VLOOKUP($A8,觉醒经验表!$A:$F,6,)-VLOOKUP($A$3-1,觉醒经验表!$A:$F,6,))</f>
        <v>102357981098110</v>
      </c>
      <c r="G8" s="6">
        <f>IF(A8="","",VLOOKUP($A8,觉醒经验表!$A:$G,7,)-VLOOKUP($A$3-1,觉醒经验表!$A:$G,7,))</f>
        <v>6</v>
      </c>
      <c r="H8" s="6">
        <f t="shared" si="4"/>
        <v>7</v>
      </c>
    </row>
    <row r="9" spans="1:8" x14ac:dyDescent="0.2">
      <c r="A9" s="10">
        <f t="shared" si="2"/>
        <v>8</v>
      </c>
      <c r="B9" s="5" t="str">
        <f>IF(A9="","",VLOOKUP($A9,觉醒经验表!$A:$B,2,))</f>
        <v>21.78万亿</v>
      </c>
      <c r="C9" s="5">
        <f>IF(A9="","",VLOOKUP($A9,觉醒经验表!$A:$C,3,))</f>
        <v>21779925335004</v>
      </c>
      <c r="D9" s="5">
        <f>IF(A9="","",VLOOKUP($A9,觉醒经验表!$A:$D,4,))</f>
        <v>1</v>
      </c>
      <c r="E9" s="5" t="str">
        <f t="shared" si="3"/>
        <v>122.97万亿</v>
      </c>
      <c r="F9" s="5">
        <f>IF(A9="","",VLOOKUP($A9,觉醒经验表!$A:$F,6,)-VLOOKUP($A$3-1,觉醒经验表!$A:$F,6,))</f>
        <v>122966755916819</v>
      </c>
      <c r="G9" s="5">
        <f>IF(A9="","",VLOOKUP($A9,觉醒经验表!$A:$G,7,)-VLOOKUP($A$3-1,觉醒经验表!$A:$G,7,))</f>
        <v>7</v>
      </c>
      <c r="H9" s="5">
        <f t="shared" si="4"/>
        <v>8</v>
      </c>
    </row>
    <row r="10" spans="1:8" x14ac:dyDescent="0.2">
      <c r="A10" s="11">
        <f t="shared" si="2"/>
        <v>9</v>
      </c>
      <c r="B10" s="6" t="str">
        <f>IF(A10="","",VLOOKUP($A10,觉醒经验表!$A:$B,2,))</f>
        <v>23.02万亿</v>
      </c>
      <c r="C10" s="6">
        <f>IF(A10="","",VLOOKUP($A10,觉醒经验表!$A:$C,3,))</f>
        <v>23017629712160</v>
      </c>
      <c r="D10" s="6">
        <f>IF(A10="","",VLOOKUP($A10,觉醒经验表!$A:$D,4,))</f>
        <v>1</v>
      </c>
      <c r="E10" s="6" t="str">
        <f t="shared" si="3"/>
        <v>144.75万亿</v>
      </c>
      <c r="F10" s="6">
        <f>IF(A10="","",VLOOKUP($A10,觉醒经验表!$A:$F,6,)-VLOOKUP($A$3-1,觉醒经验表!$A:$F,6,))</f>
        <v>144746681251823</v>
      </c>
      <c r="G10" s="6">
        <f>IF(A10="","",VLOOKUP($A10,觉醒经验表!$A:$G,7,)-VLOOKUP($A$3-1,觉醒经验表!$A:$G,7,))</f>
        <v>8</v>
      </c>
      <c r="H10" s="6">
        <f t="shared" si="4"/>
        <v>9</v>
      </c>
    </row>
    <row r="11" spans="1:8" x14ac:dyDescent="0.2">
      <c r="A11" s="10">
        <f t="shared" si="2"/>
        <v>10</v>
      </c>
      <c r="B11" s="5" t="str">
        <f>IF(A11="","",VLOOKUP($A11,觉醒经验表!$A:$B,2,))</f>
        <v>24.33万亿</v>
      </c>
      <c r="C11" s="5">
        <f>IF(A11="","",VLOOKUP($A11,觉醒经验表!$A:$C,3,))</f>
        <v>24325670057033</v>
      </c>
      <c r="D11" s="5">
        <f>IF(A11="","",VLOOKUP($A11,觉醒经验表!$A:$D,4,))</f>
        <v>1</v>
      </c>
      <c r="E11" s="5" t="str">
        <f t="shared" si="3"/>
        <v>167.76万亿</v>
      </c>
      <c r="F11" s="5">
        <f>IF(A11="","",VLOOKUP($A11,觉醒经验表!$A:$F,6,)-VLOOKUP($A$3-1,觉醒经验表!$A:$F,6,))</f>
        <v>167764310963983</v>
      </c>
      <c r="G11" s="5">
        <f>IF(A11="","",VLOOKUP($A11,觉醒经验表!$A:$G,7,)-VLOOKUP($A$3-1,觉醒经验表!$A:$G,7,))</f>
        <v>9</v>
      </c>
      <c r="H11" s="5">
        <f t="shared" si="4"/>
        <v>10</v>
      </c>
    </row>
    <row r="12" spans="1:8" x14ac:dyDescent="0.2">
      <c r="A12" s="11">
        <f t="shared" si="2"/>
        <v>11</v>
      </c>
      <c r="B12" s="6" t="str">
        <f>IF(A12="","",VLOOKUP($A12,觉醒经验表!$A:$B,2,))</f>
        <v>25.71万亿</v>
      </c>
      <c r="C12" s="6">
        <f>IF(A12="","",VLOOKUP($A12,觉醒经验表!$A:$C,3,))</f>
        <v>25708043405139</v>
      </c>
      <c r="D12" s="6">
        <f>IF(A12="","",VLOOKUP($A12,觉醒经验表!$A:$D,4,))</f>
        <v>1</v>
      </c>
      <c r="E12" s="6" t="str">
        <f t="shared" si="3"/>
        <v>192.09万亿</v>
      </c>
      <c r="F12" s="6">
        <f>IF(A12="","",VLOOKUP($A12,觉醒经验表!$A:$F,6,)-VLOOKUP($A$3-1,觉醒经验表!$A:$F,6,))</f>
        <v>192089981021016</v>
      </c>
      <c r="G12" s="6">
        <f>IF(A12="","",VLOOKUP($A12,觉醒经验表!$A:$G,7,)-VLOOKUP($A$3-1,觉醒经验表!$A:$G,7,))</f>
        <v>10</v>
      </c>
      <c r="H12" s="6">
        <f t="shared" si="4"/>
        <v>11</v>
      </c>
    </row>
    <row r="13" spans="1:8" x14ac:dyDescent="0.2">
      <c r="A13" s="10">
        <f t="shared" si="2"/>
        <v>12</v>
      </c>
      <c r="B13" s="5" t="str">
        <f>IF(A13="","",VLOOKUP($A13,觉醒经验表!$A:$B,2,))</f>
        <v>27.17万亿</v>
      </c>
      <c r="C13" s="5">
        <f>IF(A13="","",VLOOKUP($A13,觉醒经验表!$A:$C,3,))</f>
        <v>27168973934571</v>
      </c>
      <c r="D13" s="5">
        <f>IF(A13="","",VLOOKUP($A13,觉醒经验表!$A:$D,4,))</f>
        <v>1</v>
      </c>
      <c r="E13" s="5" t="str">
        <f t="shared" si="3"/>
        <v>217.8万亿</v>
      </c>
      <c r="F13" s="5">
        <f>IF(A13="","",VLOOKUP($A13,觉醒经验表!$A:$F,6,)-VLOOKUP($A$3-1,觉醒经验表!$A:$F,6,))</f>
        <v>217798024426155</v>
      </c>
      <c r="G13" s="5">
        <f>IF(A13="","",VLOOKUP($A13,觉醒经验表!$A:$G,7,)-VLOOKUP($A$3-1,觉醒经验表!$A:$G,7,))</f>
        <v>11</v>
      </c>
      <c r="H13" s="5">
        <f t="shared" si="4"/>
        <v>12</v>
      </c>
    </row>
    <row r="14" spans="1:8" x14ac:dyDescent="0.2">
      <c r="A14" s="11">
        <f t="shared" si="2"/>
        <v>13</v>
      </c>
      <c r="B14" s="6" t="str">
        <f>IF(A14="","",VLOOKUP($A14,觉醒经验表!$A:$B,2,))</f>
        <v>28.71万亿</v>
      </c>
      <c r="C14" s="6">
        <f>IF(A14="","",VLOOKUP($A14,觉醒经验表!$A:$C,3,))</f>
        <v>28712925874003</v>
      </c>
      <c r="D14" s="6">
        <f>IF(A14="","",VLOOKUP($A14,觉醒经验表!$A:$D,4,))</f>
        <v>1</v>
      </c>
      <c r="E14" s="6" t="str">
        <f t="shared" si="3"/>
        <v>244.97万亿</v>
      </c>
      <c r="F14" s="6">
        <f>IF(A14="","",VLOOKUP($A14,觉醒经验表!$A:$F,6,)-VLOOKUP($A$3-1,觉醒经验表!$A:$F,6,))</f>
        <v>244966998360726</v>
      </c>
      <c r="G14" s="6">
        <f>IF(A14="","",VLOOKUP($A14,觉醒经验表!$A:$G,7,)-VLOOKUP($A$3-1,觉醒经验表!$A:$G,7,))</f>
        <v>12</v>
      </c>
      <c r="H14" s="6">
        <f t="shared" si="4"/>
        <v>13</v>
      </c>
    </row>
    <row r="15" spans="1:8" x14ac:dyDescent="0.2">
      <c r="A15" s="10">
        <f t="shared" si="2"/>
        <v>14</v>
      </c>
      <c r="B15" s="5" t="str">
        <f>IF(A15="","",VLOOKUP($A15,觉醒经验表!$A:$B,2,))</f>
        <v>30.34万亿</v>
      </c>
      <c r="C15" s="5">
        <f>IF(A15="","",VLOOKUP($A15,觉醒经验表!$A:$C,3,))</f>
        <v>30344617144225</v>
      </c>
      <c r="D15" s="5">
        <f>IF(A15="","",VLOOKUP($A15,觉醒经验表!$A:$D,4,))</f>
        <v>1</v>
      </c>
      <c r="E15" s="5" t="str">
        <f t="shared" si="3"/>
        <v>273.68万亿</v>
      </c>
      <c r="F15" s="5">
        <f>IF(A15="","",VLOOKUP($A15,觉醒经验表!$A:$F,6,)-VLOOKUP($A$3-1,觉醒经验表!$A:$F,6,))</f>
        <v>273679924234729</v>
      </c>
      <c r="G15" s="5">
        <f>IF(A15="","",VLOOKUP($A15,觉醒经验表!$A:$G,7,)-VLOOKUP($A$3-1,觉醒经验表!$A:$G,7,))</f>
        <v>13</v>
      </c>
      <c r="H15" s="5">
        <f t="shared" si="4"/>
        <v>14</v>
      </c>
    </row>
    <row r="16" spans="1:8" x14ac:dyDescent="0.2">
      <c r="A16" s="11">
        <f t="shared" si="2"/>
        <v>15</v>
      </c>
      <c r="B16" s="6" t="str">
        <f>IF(A16="","",VLOOKUP($A16,觉醒经验表!$A:$B,2,))</f>
        <v>32.07万亿</v>
      </c>
      <c r="C16" s="6">
        <f>IF(A16="","",VLOOKUP($A16,觉醒经验表!$A:$C,3,))</f>
        <v>32069033774900</v>
      </c>
      <c r="D16" s="6">
        <f>IF(A16="","",VLOOKUP($A16,觉醒经验表!$A:$D,4,))</f>
        <v>1</v>
      </c>
      <c r="E16" s="6" t="str">
        <f t="shared" si="3"/>
        <v>304.02万亿</v>
      </c>
      <c r="F16" s="6">
        <f>IF(A16="","",VLOOKUP($A16,觉醒经验表!$A:$F,6,)-VLOOKUP($A$3-1,觉醒经验表!$A:$F,6,))</f>
        <v>304024541378954</v>
      </c>
      <c r="G16" s="6">
        <f>IF(A16="","",VLOOKUP($A16,觉醒经验表!$A:$G,7,)-VLOOKUP($A$3-1,觉醒经验表!$A:$G,7,))</f>
        <v>14</v>
      </c>
      <c r="H16" s="6">
        <f t="shared" si="4"/>
        <v>15</v>
      </c>
    </row>
    <row r="17" spans="1:8" x14ac:dyDescent="0.2">
      <c r="A17" s="10">
        <f t="shared" si="2"/>
        <v>16</v>
      </c>
      <c r="B17" s="5" t="str">
        <f>IF(A17="","",VLOOKUP($A17,觉醒经验表!$A:$B,2,))</f>
        <v>33.89万亿</v>
      </c>
      <c r="C17" s="5">
        <f>IF(A17="","",VLOOKUP($A17,觉醒经验表!$A:$C,3,))</f>
        <v>33891445140589</v>
      </c>
      <c r="D17" s="5">
        <f>IF(A17="","",VLOOKUP($A17,觉醒经验表!$A:$D,4,))</f>
        <v>1</v>
      </c>
      <c r="E17" s="5" t="str">
        <f t="shared" si="3"/>
        <v>336.09万亿</v>
      </c>
      <c r="F17" s="5">
        <f>IF(A17="","",VLOOKUP($A17,觉醒经验表!$A:$F,6,)-VLOOKUP($A$3-1,觉醒经验表!$A:$F,6,))</f>
        <v>336093575153854</v>
      </c>
      <c r="G17" s="5">
        <f>IF(A17="","",VLOOKUP($A17,觉醒经验表!$A:$G,7,)-VLOOKUP($A$3-1,觉醒经验表!$A:$G,7,))</f>
        <v>15</v>
      </c>
      <c r="H17" s="5">
        <f t="shared" si="4"/>
        <v>16</v>
      </c>
    </row>
    <row r="18" spans="1:8" x14ac:dyDescent="0.2">
      <c r="A18" s="11">
        <f t="shared" si="2"/>
        <v>17</v>
      </c>
      <c r="B18" s="6" t="str">
        <f>IF(A18="","",VLOOKUP($A18,觉醒经验表!$A:$B,2,))</f>
        <v>35.82万亿</v>
      </c>
      <c r="C18" s="6">
        <f>IF(A18="","",VLOOKUP($A18,觉醒经验表!$A:$C,3,))</f>
        <v>35817420062607</v>
      </c>
      <c r="D18" s="6">
        <f>IF(A18="","",VLOOKUP($A18,觉醒经验表!$A:$D,4,))</f>
        <v>1</v>
      </c>
      <c r="E18" s="6" t="str">
        <f t="shared" si="3"/>
        <v>369.99万亿</v>
      </c>
      <c r="F18" s="6">
        <f>IF(A18="","",VLOOKUP($A18,觉醒经验表!$A:$F,6,)-VLOOKUP($A$3-1,觉醒经验表!$A:$F,6,))</f>
        <v>369985020294443</v>
      </c>
      <c r="G18" s="6">
        <f>IF(A18="","",VLOOKUP($A18,觉醒经验表!$A:$G,7,)-VLOOKUP($A$3-1,觉醒经验表!$A:$G,7,))</f>
        <v>16</v>
      </c>
      <c r="H18" s="6">
        <f t="shared" si="4"/>
        <v>17</v>
      </c>
    </row>
    <row r="19" spans="1:8" x14ac:dyDescent="0.2">
      <c r="A19" s="10">
        <f t="shared" si="2"/>
        <v>18</v>
      </c>
      <c r="B19" s="5" t="str">
        <f>IF(A19="","",VLOOKUP($A19,觉醒经验表!$A:$B,2,))</f>
        <v>37.85万亿</v>
      </c>
      <c r="C19" s="5">
        <f>IF(A19="","",VLOOKUP($A19,觉醒经验表!$A:$C,3,))</f>
        <v>37852843825915</v>
      </c>
      <c r="D19" s="5">
        <f>IF(A19="","",VLOOKUP($A19,觉醒经验表!$A:$D,4,))</f>
        <v>1</v>
      </c>
      <c r="E19" s="5" t="str">
        <f t="shared" si="3"/>
        <v>405.8万亿</v>
      </c>
      <c r="F19" s="5">
        <f>IF(A19="","",VLOOKUP($A19,觉醒经验表!$A:$F,6,)-VLOOKUP($A$3-1,觉醒经验表!$A:$F,6,))</f>
        <v>405802440357050</v>
      </c>
      <c r="G19" s="5">
        <f>IF(A19="","",VLOOKUP($A19,觉醒经验表!$A:$G,7,)-VLOOKUP($A$3-1,觉醒经验表!$A:$G,7,))</f>
        <v>17</v>
      </c>
      <c r="H19" s="5">
        <f t="shared" si="4"/>
        <v>18</v>
      </c>
    </row>
    <row r="20" spans="1:8" x14ac:dyDescent="0.2">
      <c r="A20" s="11">
        <f t="shared" si="2"/>
        <v>19</v>
      </c>
      <c r="B20" s="6" t="str">
        <f>IF(A20="","",VLOOKUP($A20,觉醒经验表!$A:$B,2,))</f>
        <v>40万亿</v>
      </c>
      <c r="C20" s="6">
        <f>IF(A20="","",VLOOKUP($A20,觉醒经验表!$A:$C,3,))</f>
        <v>40003936163034</v>
      </c>
      <c r="D20" s="6">
        <f>IF(A20="","",VLOOKUP($A20,觉醒经验表!$A:$D,4,))</f>
        <v>1</v>
      </c>
      <c r="E20" s="6" t="str">
        <f t="shared" si="3"/>
        <v>443.66万亿</v>
      </c>
      <c r="F20" s="6">
        <f>IF(A20="","",VLOOKUP($A20,觉醒经验表!$A:$F,6,)-VLOOKUP($A$3-1,觉醒经验表!$A:$F,6,))</f>
        <v>443655284182965</v>
      </c>
      <c r="G20" s="6">
        <f>IF(A20="","",VLOOKUP($A20,觉醒经验表!$A:$G,7,)-VLOOKUP($A$3-1,觉醒经验表!$A:$G,7,))</f>
        <v>18</v>
      </c>
      <c r="H20" s="6">
        <f t="shared" si="4"/>
        <v>19</v>
      </c>
    </row>
    <row r="21" spans="1:8" x14ac:dyDescent="0.2">
      <c r="A21" s="10">
        <f t="shared" si="2"/>
        <v>20</v>
      </c>
      <c r="B21" s="5" t="str">
        <f>IF(A21="","",VLOOKUP($A21,觉醒经验表!$A:$B,2,))</f>
        <v>42.28万亿</v>
      </c>
      <c r="C21" s="5">
        <f>IF(A21="","",VLOOKUP($A21,觉醒经验表!$A:$C,3,))</f>
        <v>42277270259955</v>
      </c>
      <c r="D21" s="5">
        <f>IF(A21="","",VLOOKUP($A21,觉醒经验表!$A:$D,4,))</f>
        <v>1</v>
      </c>
      <c r="E21" s="5" t="str">
        <f t="shared" si="3"/>
        <v>483.66万亿</v>
      </c>
      <c r="F21" s="5">
        <f>IF(A21="","",VLOOKUP($A21,觉醒经验表!$A:$F,6,)-VLOOKUP($A$3-1,觉醒经验表!$A:$F,6,))</f>
        <v>483659220345999</v>
      </c>
      <c r="G21" s="5">
        <f>IF(A21="","",VLOOKUP($A21,觉醒经验表!$A:$G,7,)-VLOOKUP($A$3-1,觉醒经验表!$A:$G,7,))</f>
        <v>19</v>
      </c>
      <c r="H21" s="5">
        <f t="shared" si="4"/>
        <v>20</v>
      </c>
    </row>
    <row r="22" spans="1:8" x14ac:dyDescent="0.2">
      <c r="A22" s="11">
        <f t="shared" si="2"/>
        <v>21</v>
      </c>
      <c r="B22" s="6" t="str">
        <f>IF(A22="","",VLOOKUP($A22,觉醒经验表!$A:$B,2,))</f>
        <v>44.68万亿</v>
      </c>
      <c r="C22" s="6">
        <f>IF(A22="","",VLOOKUP($A22,觉醒经验表!$A:$C,3,))</f>
        <v>44679792842109</v>
      </c>
      <c r="D22" s="6">
        <f>IF(A22="","",VLOOKUP($A22,觉醒经验表!$A:$D,4,))</f>
        <v>1</v>
      </c>
      <c r="E22" s="6" t="str">
        <f t="shared" si="3"/>
        <v>525.94万亿</v>
      </c>
      <c r="F22" s="6">
        <f>IF(A22="","",VLOOKUP($A22,觉醒经验表!$A:$F,6,)-VLOOKUP($A$3-1,觉醒经验表!$A:$F,6,))</f>
        <v>525936490605954</v>
      </c>
      <c r="G22" s="6">
        <f>IF(A22="","",VLOOKUP($A22,觉醒经验表!$A:$G,7,)-VLOOKUP($A$3-1,觉醒经验表!$A:$G,7,))</f>
        <v>20</v>
      </c>
      <c r="H22" s="6">
        <f t="shared" si="4"/>
        <v>21</v>
      </c>
    </row>
    <row r="23" spans="1:8" x14ac:dyDescent="0.2">
      <c r="A23" s="10">
        <f t="shared" si="2"/>
        <v>22</v>
      </c>
      <c r="B23" s="5" t="str">
        <f>IF(A23="","",VLOOKUP($A23,觉醒经验表!$A:$B,2,))</f>
        <v>47.22万亿</v>
      </c>
      <c r="C23" s="5">
        <f>IF(A23="","",VLOOKUP($A23,觉醒经验表!$A:$C,3,))</f>
        <v>47218845401772</v>
      </c>
      <c r="D23" s="5">
        <f>IF(A23="","",VLOOKUP($A23,觉醒经验表!$A:$D,4,))</f>
        <v>1</v>
      </c>
      <c r="E23" s="5" t="str">
        <f t="shared" si="3"/>
        <v>570.62万亿</v>
      </c>
      <c r="F23" s="5">
        <f>IF(A23="","",VLOOKUP($A23,觉醒经验表!$A:$F,6,)-VLOOKUP($A$3-1,觉醒经验表!$A:$F,6,))</f>
        <v>570616283448063</v>
      </c>
      <c r="G23" s="5">
        <f>IF(A23="","",VLOOKUP($A23,觉醒经验表!$A:$G,7,)-VLOOKUP($A$3-1,觉醒经验表!$A:$G,7,))</f>
        <v>21</v>
      </c>
      <c r="H23" s="5">
        <f t="shared" si="4"/>
        <v>22</v>
      </c>
    </row>
    <row r="24" spans="1:8" x14ac:dyDescent="0.2">
      <c r="A24" s="11">
        <f t="shared" si="2"/>
        <v>23</v>
      </c>
      <c r="B24" s="6" t="str">
        <f>IF(A24="","",VLOOKUP($A24,觉醒经验表!$A:$B,2,))</f>
        <v>49.9万亿</v>
      </c>
      <c r="C24" s="6">
        <f>IF(A24="","",VLOOKUP($A24,觉醒经验表!$A:$C,3,))</f>
        <v>49902186631785</v>
      </c>
      <c r="D24" s="6">
        <f>IF(A24="","",VLOOKUP($A24,觉醒经验表!$A:$D,4,))</f>
        <v>1</v>
      </c>
      <c r="E24" s="6" t="str">
        <f t="shared" si="3"/>
        <v>617.84万亿</v>
      </c>
      <c r="F24" s="6">
        <f>IF(A24="","",VLOOKUP($A24,觉醒经验表!$A:$F,6,)-VLOOKUP($A$3-1,觉醒经验表!$A:$F,6,))</f>
        <v>617835128849835</v>
      </c>
      <c r="G24" s="6">
        <f>IF(A24="","",VLOOKUP($A24,觉醒经验表!$A:$G,7,)-VLOOKUP($A$3-1,觉醒经验表!$A:$G,7,))</f>
        <v>22</v>
      </c>
      <c r="H24" s="6">
        <f t="shared" si="4"/>
        <v>23</v>
      </c>
    </row>
    <row r="25" spans="1:8" x14ac:dyDescent="0.2">
      <c r="A25" s="10">
        <f t="shared" si="2"/>
        <v>24</v>
      </c>
      <c r="B25" s="5" t="str">
        <f>IF(A25="","",VLOOKUP($A25,觉醒经验表!$A:$B,2,))</f>
        <v>52.74万亿</v>
      </c>
      <c r="C25" s="5">
        <f>IF(A25="","",VLOOKUP($A25,觉醒经验表!$A:$C,3,))</f>
        <v>52738016134128</v>
      </c>
      <c r="D25" s="5">
        <f>IF(A25="","",VLOOKUP($A25,觉醒经验表!$A:$D,4,))</f>
        <v>1</v>
      </c>
      <c r="E25" s="5" t="str">
        <f t="shared" si="3"/>
        <v>667.74万亿</v>
      </c>
      <c r="F25" s="5">
        <f>IF(A25="","",VLOOKUP($A25,觉醒经验表!$A:$F,6,)-VLOOKUP($A$3-1,觉醒经验表!$A:$F,6,))</f>
        <v>667737315481620</v>
      </c>
      <c r="G25" s="5">
        <f>IF(A25="","",VLOOKUP($A25,觉醒经验表!$A:$G,7,)-VLOOKUP($A$3-1,觉醒经验表!$A:$G,7,))</f>
        <v>23</v>
      </c>
      <c r="H25" s="5">
        <f t="shared" si="4"/>
        <v>24</v>
      </c>
    </row>
    <row r="26" spans="1:8" x14ac:dyDescent="0.2">
      <c r="A26" s="11">
        <f t="shared" si="2"/>
        <v>25</v>
      </c>
      <c r="B26" s="6" t="str">
        <f>IF(A26="","",VLOOKUP($A26,觉醒经验表!$A:$B,2,))</f>
        <v>55.73万亿</v>
      </c>
      <c r="C26" s="6">
        <f>IF(A26="","",VLOOKUP($A26,觉醒经验表!$A:$C,3,))</f>
        <v>55734999475795</v>
      </c>
      <c r="D26" s="6">
        <f>IF(A26="","",VLOOKUP($A26,觉醒经验表!$A:$D,4,))</f>
        <v>1</v>
      </c>
      <c r="E26" s="6" t="str">
        <f t="shared" si="3"/>
        <v>720.48万亿</v>
      </c>
      <c r="F26" s="6">
        <f>IF(A26="","",VLOOKUP($A26,觉醒经验表!$A:$F,6,)-VLOOKUP($A$3-1,觉醒经验表!$A:$F,6,))</f>
        <v>720475331615748</v>
      </c>
      <c r="G26" s="6">
        <f>IF(A26="","",VLOOKUP($A26,觉醒经验表!$A:$G,7,)-VLOOKUP($A$3-1,觉醒经验表!$A:$G,7,))</f>
        <v>24</v>
      </c>
      <c r="H26" s="6">
        <f t="shared" si="4"/>
        <v>25</v>
      </c>
    </row>
    <row r="27" spans="1:8" x14ac:dyDescent="0.2">
      <c r="A27" s="10">
        <f t="shared" si="2"/>
        <v>26</v>
      </c>
      <c r="B27" s="5" t="str">
        <f>IF(A27="","",VLOOKUP($A27,觉醒经验表!$A:$B,2,))</f>
        <v>58.9万亿</v>
      </c>
      <c r="C27" s="5">
        <f>IF(A27="","",VLOOKUP($A27,觉醒经验表!$A:$C,3,))</f>
        <v>58902294668544</v>
      </c>
      <c r="D27" s="5">
        <f>IF(A27="","",VLOOKUP($A27,觉醒经验表!$A:$D,4,))</f>
        <v>1</v>
      </c>
      <c r="E27" s="5" t="str">
        <f t="shared" si="3"/>
        <v>776.21万亿</v>
      </c>
      <c r="F27" s="5">
        <f>IF(A27="","",VLOOKUP($A27,觉醒经验表!$A:$F,6,)-VLOOKUP($A$3-1,觉醒经验表!$A:$F,6,))</f>
        <v>776210331091543</v>
      </c>
      <c r="G27" s="5">
        <f>IF(A27="","",VLOOKUP($A27,觉醒经验表!$A:$G,7,)-VLOOKUP($A$3-1,觉醒经验表!$A:$G,7,))</f>
        <v>25</v>
      </c>
      <c r="H27" s="5">
        <f t="shared" si="4"/>
        <v>26</v>
      </c>
    </row>
    <row r="28" spans="1:8" x14ac:dyDescent="0.2">
      <c r="A28" s="11">
        <f t="shared" si="2"/>
        <v>27</v>
      </c>
      <c r="B28" s="6" t="str">
        <f>IF(A28="","",VLOOKUP($A28,觉醒经验表!$A:$B,2,))</f>
        <v>62.25万亿</v>
      </c>
      <c r="C28" s="6">
        <f>IF(A28="","",VLOOKUP($A28,觉醒经验表!$A:$C,3,))</f>
        <v>62249580153432</v>
      </c>
      <c r="D28" s="6">
        <f>IF(A28="","",VLOOKUP($A28,觉醒经验表!$A:$D,4,))</f>
        <v>1</v>
      </c>
      <c r="E28" s="6" t="str">
        <f t="shared" si="3"/>
        <v>835.11万亿</v>
      </c>
      <c r="F28" s="6">
        <f>IF(A28="","",VLOOKUP($A28,觉醒经验表!$A:$F,6,)-VLOOKUP($A$3-1,觉醒经验表!$A:$F,6,))</f>
        <v>835112625760087</v>
      </c>
      <c r="G28" s="6">
        <f>IF(A28="","",VLOOKUP($A28,觉醒经验表!$A:$G,7,)-VLOOKUP($A$3-1,觉醒经验表!$A:$G,7,))</f>
        <v>26</v>
      </c>
      <c r="H28" s="6">
        <f t="shared" si="4"/>
        <v>27</v>
      </c>
    </row>
    <row r="29" spans="1:8" x14ac:dyDescent="0.2">
      <c r="A29" s="10">
        <f t="shared" si="2"/>
        <v>28</v>
      </c>
      <c r="B29" s="5" t="str">
        <f>IF(A29="","",VLOOKUP($A29,觉醒经验表!$A:$B,2,))</f>
        <v>65.79万亿</v>
      </c>
      <c r="C29" s="5">
        <f>IF(A29="","",VLOOKUP($A29,觉醒经验表!$A:$C,3,))</f>
        <v>65787084375644</v>
      </c>
      <c r="D29" s="5">
        <f>IF(A29="","",VLOOKUP($A29,觉醒经验表!$A:$D,4,))</f>
        <v>1</v>
      </c>
      <c r="E29" s="5" t="str">
        <f t="shared" si="3"/>
        <v>897.36万亿</v>
      </c>
      <c r="F29" s="5">
        <f>IF(A29="","",VLOOKUP($A29,觉醒经验表!$A:$F,6,)-VLOOKUP($A$3-1,觉醒经验表!$A:$F,6,))</f>
        <v>897362205913519</v>
      </c>
      <c r="G29" s="5">
        <f>IF(A29="","",VLOOKUP($A29,觉醒经验表!$A:$G,7,)-VLOOKUP($A$3-1,觉醒经验表!$A:$G,7,))</f>
        <v>27</v>
      </c>
      <c r="H29" s="5">
        <f t="shared" si="4"/>
        <v>28</v>
      </c>
    </row>
    <row r="30" spans="1:8" x14ac:dyDescent="0.2">
      <c r="A30" s="11">
        <f t="shared" si="2"/>
        <v>29</v>
      </c>
      <c r="B30" s="6" t="str">
        <f>IF(A30="","",VLOOKUP($A30,觉醒经验表!$A:$B,2,))</f>
        <v>69.53万亿</v>
      </c>
      <c r="C30" s="6">
        <f>IF(A30="","",VLOOKUP($A30,觉醒经验表!$A:$C,3,))</f>
        <v>69525617039997</v>
      </c>
      <c r="D30" s="6">
        <f>IF(A30="","",VLOOKUP($A30,觉醒经验表!$A:$D,4,))</f>
        <v>1</v>
      </c>
      <c r="E30" s="6" t="str">
        <f t="shared" si="3"/>
        <v>963.15万亿</v>
      </c>
      <c r="F30" s="6">
        <f>IF(A30="","",VLOOKUP($A30,觉醒经验表!$A:$F,6,)-VLOOKUP($A$3-1,觉醒经验表!$A:$F,6,))</f>
        <v>963149290289163</v>
      </c>
      <c r="G30" s="6">
        <f>IF(A30="","",VLOOKUP($A30,觉醒经验表!$A:$G,7,)-VLOOKUP($A$3-1,觉醒经验表!$A:$G,7,))</f>
        <v>28</v>
      </c>
      <c r="H30" s="6">
        <f t="shared" si="4"/>
        <v>29</v>
      </c>
    </row>
    <row r="31" spans="1:8" x14ac:dyDescent="0.2">
      <c r="A31" s="10">
        <f t="shared" si="2"/>
        <v>30</v>
      </c>
      <c r="B31" s="5" t="str">
        <f>IF(A31="","",VLOOKUP($A31,觉醒经验表!$A:$B,2,))</f>
        <v>73.48万亿</v>
      </c>
      <c r="C31" s="5">
        <f>IF(A31="","",VLOOKUP($A31,觉醒经验表!$A:$C,3,))</f>
        <v>73476602142623</v>
      </c>
      <c r="D31" s="5">
        <f>IF(A31="","",VLOOKUP($A31,觉醒经验表!$A:$D,4,))</f>
        <v>1</v>
      </c>
      <c r="E31" s="5" t="str">
        <f t="shared" si="3"/>
        <v>1032.67万亿</v>
      </c>
      <c r="F31" s="5">
        <f>IF(A31="","",VLOOKUP($A31,觉醒经验表!$A:$F,6,)-VLOOKUP($A$3-1,觉醒经验表!$A:$F,6,))</f>
        <v>1032674907329160</v>
      </c>
      <c r="G31" s="5">
        <f>IF(A31="","",VLOOKUP($A31,觉醒经验表!$A:$G,7,)-VLOOKUP($A$3-1,觉醒经验表!$A:$G,7,))</f>
        <v>29</v>
      </c>
      <c r="H31" s="5">
        <f t="shared" si="4"/>
        <v>30</v>
      </c>
    </row>
    <row r="32" spans="1:8" x14ac:dyDescent="0.2">
      <c r="A32" s="11">
        <f t="shared" si="2"/>
        <v>31</v>
      </c>
      <c r="B32" s="6" t="str">
        <f>IF(A32="","",VLOOKUP($A32,觉醒经验表!$A:$B,2,))</f>
        <v>77.65万亿</v>
      </c>
      <c r="C32" s="6">
        <f>IF(A32="","",VLOOKUP($A32,觉醒经验表!$A:$C,3,))</f>
        <v>77652112879766</v>
      </c>
      <c r="D32" s="6">
        <f>IF(A32="","",VLOOKUP($A32,觉醒经验表!$A:$D,4,))</f>
        <v>1</v>
      </c>
      <c r="E32" s="6" t="str">
        <f t="shared" si="3"/>
        <v>1106.15万亿</v>
      </c>
      <c r="F32" s="6">
        <f>IF(A32="","",VLOOKUP($A32,觉醒经验表!$A:$F,6,)-VLOOKUP($A$3-1,觉醒经验表!$A:$F,6,))</f>
        <v>1106151509471783</v>
      </c>
      <c r="G32" s="6">
        <f>IF(A32="","",VLOOKUP($A32,觉醒经验表!$A:$G,7,)-VLOOKUP($A$3-1,觉醒经验表!$A:$G,7,))</f>
        <v>30</v>
      </c>
      <c r="H32" s="6">
        <f t="shared" si="4"/>
        <v>31</v>
      </c>
    </row>
    <row r="33" spans="1:8" x14ac:dyDescent="0.2">
      <c r="A33" s="10">
        <f t="shared" si="2"/>
        <v>32</v>
      </c>
      <c r="B33" s="5" t="str">
        <f>IF(A33="","",VLOOKUP($A33,觉醒经验表!$A:$B,2,))</f>
        <v>82.06万亿</v>
      </c>
      <c r="C33" s="5">
        <f>IF(A33="","",VLOOKUP($A33,觉醒经验表!$A:$C,3,))</f>
        <v>82064908540376</v>
      </c>
      <c r="D33" s="5">
        <f>IF(A33="","",VLOOKUP($A33,觉醒经验表!$A:$D,4,))</f>
        <v>1</v>
      </c>
      <c r="E33" s="5" t="str">
        <f t="shared" si="3"/>
        <v>1183.8万亿</v>
      </c>
      <c r="F33" s="5">
        <f>IF(A33="","",VLOOKUP($A33,觉醒经验表!$A:$F,6,)-VLOOKUP($A$3-1,觉醒经验表!$A:$F,6,))</f>
        <v>1183803622351549</v>
      </c>
      <c r="G33" s="5">
        <f>IF(A33="","",VLOOKUP($A33,觉醒经验表!$A:$G,7,)-VLOOKUP($A$3-1,觉醒经验表!$A:$G,7,))</f>
        <v>31</v>
      </c>
      <c r="H33" s="5">
        <f t="shared" si="4"/>
        <v>32</v>
      </c>
    </row>
    <row r="34" spans="1:8" x14ac:dyDescent="0.2">
      <c r="A34" s="11">
        <f t="shared" si="2"/>
        <v>33</v>
      </c>
      <c r="B34" s="6" t="str">
        <f>IF(A34="","",VLOOKUP($A34,觉醒经验表!$A:$B,2,))</f>
        <v>86.73万亿</v>
      </c>
      <c r="C34" s="6">
        <f>IF(A34="","",VLOOKUP($A34,觉醒经验表!$A:$C,3,))</f>
        <v>86728473495216</v>
      </c>
      <c r="D34" s="6">
        <f>IF(A34="","",VLOOKUP($A34,觉醒经验表!$A:$D,4,))</f>
        <v>1</v>
      </c>
      <c r="E34" s="6" t="str">
        <f t="shared" si="3"/>
        <v>1265.87万亿</v>
      </c>
      <c r="F34" s="6">
        <f>IF(A34="","",VLOOKUP($A34,觉醒经验表!$A:$F,6,)-VLOOKUP($A$3-1,觉醒经验表!$A:$F,6,))</f>
        <v>1265868530891925</v>
      </c>
      <c r="G34" s="6">
        <f>IF(A34="","",VLOOKUP($A34,觉醒经验表!$A:$G,7,)-VLOOKUP($A$3-1,觉醒经验表!$A:$G,7,))</f>
        <v>32</v>
      </c>
      <c r="H34" s="6">
        <f t="shared" si="4"/>
        <v>33</v>
      </c>
    </row>
    <row r="35" spans="1:8" x14ac:dyDescent="0.2">
      <c r="A35" s="10">
        <f t="shared" si="2"/>
        <v>34</v>
      </c>
      <c r="B35" s="5" t="str">
        <f>IF(A35="","",VLOOKUP($A35,觉醒经验表!$A:$B,2,))</f>
        <v>91.66万亿</v>
      </c>
      <c r="C35" s="5">
        <f>IF(A35="","",VLOOKUP($A35,觉醒经验表!$A:$C,3,))</f>
        <v>91657058401638</v>
      </c>
      <c r="D35" s="5">
        <f>IF(A35="","",VLOOKUP($A35,觉醒经验表!$A:$D,4,))</f>
        <v>1</v>
      </c>
      <c r="E35" s="5" t="str">
        <f t="shared" si="3"/>
        <v>1352.6万亿</v>
      </c>
      <c r="F35" s="5">
        <f>IF(A35="","",VLOOKUP($A35,觉醒经验表!$A:$F,6,)-VLOOKUP($A$3-1,觉醒经验表!$A:$F,6,))</f>
        <v>1352597004387141</v>
      </c>
      <c r="G35" s="5">
        <f>IF(A35="","",VLOOKUP($A35,觉醒经验表!$A:$G,7,)-VLOOKUP($A$3-1,觉醒经验表!$A:$G,7,))</f>
        <v>33</v>
      </c>
      <c r="H35" s="5">
        <f t="shared" si="4"/>
        <v>34</v>
      </c>
    </row>
    <row r="36" spans="1:8" x14ac:dyDescent="0.2">
      <c r="A36" s="11">
        <f t="shared" si="2"/>
        <v>35</v>
      </c>
      <c r="B36" s="6" t="str">
        <f>IF(A36="","",VLOOKUP($A36,觉醒经验表!$A:$B,2,))</f>
        <v>96.87万亿</v>
      </c>
      <c r="C36" s="6">
        <f>IF(A36="","",VLOOKUP($A36,觉醒经验表!$A:$C,3,))</f>
        <v>96865723749938</v>
      </c>
      <c r="D36" s="6">
        <f>IF(A36="","",VLOOKUP($A36,觉醒经验表!$A:$D,4,))</f>
        <v>1</v>
      </c>
      <c r="E36" s="6" t="str">
        <f t="shared" si="3"/>
        <v>1444.25万亿</v>
      </c>
      <c r="F36" s="6">
        <f>IF(A36="","",VLOOKUP($A36,觉醒经验表!$A:$F,6,)-VLOOKUP($A$3-1,觉醒经验表!$A:$F,6,))</f>
        <v>1444254062788779</v>
      </c>
      <c r="G36" s="6">
        <f>IF(A36="","",VLOOKUP($A36,觉醒经验表!$A:$G,7,)-VLOOKUP($A$3-1,觉醒经验表!$A:$G,7,))</f>
        <v>34</v>
      </c>
      <c r="H36" s="6">
        <f t="shared" si="4"/>
        <v>35</v>
      </c>
    </row>
    <row r="37" spans="1:8" x14ac:dyDescent="0.2">
      <c r="A37" s="10">
        <f t="shared" si="2"/>
        <v>36</v>
      </c>
      <c r="B37" s="5" t="str">
        <f>IF(A37="","",VLOOKUP($A37,觉醒经验表!$A:$B,2,))</f>
        <v>102.37万亿</v>
      </c>
      <c r="C37" s="5">
        <f>IF(A37="","",VLOOKUP($A37,觉醒经验表!$A:$C,3,))</f>
        <v>102370385884339</v>
      </c>
      <c r="D37" s="5">
        <f>IF(A37="","",VLOOKUP($A37,觉醒经验表!$A:$D,4,))</f>
        <v>1</v>
      </c>
      <c r="E37" s="5" t="str">
        <f t="shared" si="3"/>
        <v>1541.12万亿</v>
      </c>
      <c r="F37" s="5">
        <f>IF(A37="","",VLOOKUP($A37,觉醒经验表!$A:$F,6,)-VLOOKUP($A$3-1,觉醒经验表!$A:$F,6,))</f>
        <v>1541119786538717</v>
      </c>
      <c r="G37" s="5">
        <f>IF(A37="","",VLOOKUP($A37,觉醒经验表!$A:$G,7,)-VLOOKUP($A$3-1,觉醒经验表!$A:$G,7,))</f>
        <v>35</v>
      </c>
      <c r="H37" s="5">
        <f t="shared" si="4"/>
        <v>36</v>
      </c>
    </row>
    <row r="38" spans="1:8" x14ac:dyDescent="0.2">
      <c r="A38" s="11">
        <f t="shared" si="2"/>
        <v>37</v>
      </c>
      <c r="B38" s="6" t="str">
        <f>IF(A38="","",VLOOKUP($A38,觉醒经验表!$A:$B,2,))</f>
        <v>108.19万亿</v>
      </c>
      <c r="C38" s="6">
        <f>IF(A38="","",VLOOKUP($A38,觉醒经验表!$A:$C,3,))</f>
        <v>108187865639267</v>
      </c>
      <c r="D38" s="6">
        <f>IF(A38="","",VLOOKUP($A38,觉醒经验表!$A:$D,4,))</f>
        <v>1</v>
      </c>
      <c r="E38" s="6" t="str">
        <f t="shared" si="3"/>
        <v>1643.49万亿</v>
      </c>
      <c r="F38" s="6">
        <f>IF(A38="","",VLOOKUP($A38,觉醒经验表!$A:$F,6,)-VLOOKUP($A$3-1,觉醒经验表!$A:$F,6,))</f>
        <v>1643490172423056</v>
      </c>
      <c r="G38" s="6">
        <f>IF(A38="","",VLOOKUP($A38,觉醒经验表!$A:$G,7,)-VLOOKUP($A$3-1,觉醒经验表!$A:$G,7,))</f>
        <v>36</v>
      </c>
      <c r="H38" s="6">
        <f t="shared" si="4"/>
        <v>37</v>
      </c>
    </row>
    <row r="39" spans="1:8" x14ac:dyDescent="0.2">
      <c r="A39" s="10">
        <f t="shared" si="2"/>
        <v>38</v>
      </c>
      <c r="B39" s="5" t="str">
        <f>IF(A39="","",VLOOKUP($A39,觉醒经验表!$A:$B,2,))</f>
        <v>114.34万亿</v>
      </c>
      <c r="C39" s="5">
        <f>IF(A39="","",VLOOKUP($A39,觉醒经验表!$A:$C,3,))</f>
        <v>114335939739489</v>
      </c>
      <c r="D39" s="5">
        <f>IF(A39="","",VLOOKUP($A39,觉醒经验表!$A:$D,4,))</f>
        <v>1</v>
      </c>
      <c r="E39" s="5" t="str">
        <f t="shared" si="3"/>
        <v>1751.68万亿</v>
      </c>
      <c r="F39" s="5">
        <f>IF(A39="","",VLOOKUP($A39,觉醒经验表!$A:$F,6,)-VLOOKUP($A$3-1,觉醒经验表!$A:$F,6,))</f>
        <v>1751678038062323</v>
      </c>
      <c r="G39" s="5">
        <f>IF(A39="","",VLOOKUP($A39,觉醒经验表!$A:$G,7,)-VLOOKUP($A$3-1,觉醒经验表!$A:$G,7,))</f>
        <v>37</v>
      </c>
      <c r="H39" s="5">
        <f t="shared" si="4"/>
        <v>38</v>
      </c>
    </row>
    <row r="40" spans="1:8" x14ac:dyDescent="0.2">
      <c r="A40" s="11">
        <f t="shared" si="2"/>
        <v>39</v>
      </c>
      <c r="B40" s="6" t="str">
        <f>IF(A40="","",VLOOKUP($A40,觉醒经验表!$A:$B,2,))</f>
        <v>120.83万亿</v>
      </c>
      <c r="C40" s="6">
        <f>IF(A40="","",VLOOKUP($A40,觉醒经验表!$A:$C,3,))</f>
        <v>120833395121231</v>
      </c>
      <c r="D40" s="6">
        <f>IF(A40="","",VLOOKUP($A40,觉醒经验表!$A:$D,4,))</f>
        <v>1</v>
      </c>
      <c r="E40" s="6" t="str">
        <f t="shared" si="3"/>
        <v>1866.01万亿</v>
      </c>
      <c r="F40" s="6">
        <f>IF(A40="","",VLOOKUP($A40,觉醒经验表!$A:$F,6,)-VLOOKUP($A$3-1,觉醒经验表!$A:$F,6,))</f>
        <v>1866013977801812</v>
      </c>
      <c r="G40" s="6">
        <f>IF(A40="","",VLOOKUP($A40,觉醒经验表!$A:$G,7,)-VLOOKUP($A$3-1,觉醒经验表!$A:$G,7,))</f>
        <v>38</v>
      </c>
      <c r="H40" s="6">
        <f t="shared" si="4"/>
        <v>39</v>
      </c>
    </row>
    <row r="41" spans="1:8" x14ac:dyDescent="0.2">
      <c r="A41" s="10">
        <f t="shared" si="2"/>
        <v>40</v>
      </c>
      <c r="B41" s="5" t="str">
        <f>IF(A41="","",VLOOKUP($A41,觉醒经验表!$A:$B,2,))</f>
        <v>127.7万亿</v>
      </c>
      <c r="C41" s="5">
        <f>IF(A41="","",VLOOKUP($A41,觉醒经验表!$A:$C,3,))</f>
        <v>127700086340224</v>
      </c>
      <c r="D41" s="5">
        <f>IF(A41="","",VLOOKUP($A41,觉醒经验表!$A:$D,4,))</f>
        <v>1</v>
      </c>
      <c r="E41" s="5" t="str">
        <f t="shared" si="3"/>
        <v>1986.85万亿</v>
      </c>
      <c r="F41" s="5">
        <f>IF(A41="","",VLOOKUP($A41,觉醒经验表!$A:$F,6,)-VLOOKUP($A$3-1,觉醒经验表!$A:$F,6,))</f>
        <v>1986847372923043</v>
      </c>
      <c r="G41" s="5">
        <f>IF(A41="","",VLOOKUP($A41,觉醒经验表!$A:$G,7,)-VLOOKUP($A$3-1,觉醒经验表!$A:$G,7,))</f>
        <v>39</v>
      </c>
      <c r="H41" s="5">
        <f t="shared" si="4"/>
        <v>40</v>
      </c>
    </row>
    <row r="42" spans="1:8" x14ac:dyDescent="0.2">
      <c r="A42" s="11">
        <f t="shared" si="2"/>
        <v>41</v>
      </c>
      <c r="B42" s="6" t="str">
        <f>IF(A42="","",VLOOKUP($A42,觉醒经验表!$A:$B,2,))</f>
        <v>134.96万亿</v>
      </c>
      <c r="C42" s="6">
        <f>IF(A42="","",VLOOKUP($A42,觉醒经验表!$A:$C,3,))</f>
        <v>134956996242137</v>
      </c>
      <c r="D42" s="6">
        <f>IF(A42="","",VLOOKUP($A42,觉醒经验表!$A:$D,4,))</f>
        <v>1</v>
      </c>
      <c r="E42" s="6" t="str">
        <f t="shared" si="3"/>
        <v>2114.55万亿</v>
      </c>
      <c r="F42" s="6">
        <f>IF(A42="","",VLOOKUP($A42,觉醒经验表!$A:$F,6,)-VLOOKUP($A$3-1,觉醒经验表!$A:$F,6,))</f>
        <v>2114547459263267</v>
      </c>
      <c r="G42" s="6">
        <f>IF(A42="","",VLOOKUP($A42,觉醒经验表!$A:$G,7,)-VLOOKUP($A$3-1,觉醒经验表!$A:$G,7,))</f>
        <v>40</v>
      </c>
      <c r="H42" s="6">
        <f t="shared" si="4"/>
        <v>41</v>
      </c>
    </row>
    <row r="43" spans="1:8" x14ac:dyDescent="0.2">
      <c r="A43" s="10">
        <f t="shared" si="2"/>
        <v>42</v>
      </c>
      <c r="B43" s="5" t="str">
        <f>IF(A43="","",VLOOKUP($A43,觉醒经验表!$A:$B,2,))</f>
        <v>142.63万亿</v>
      </c>
      <c r="C43" s="5">
        <f>IF(A43="","",VLOOKUP($A43,觉醒经验表!$A:$C,3,))</f>
        <v>142626300080764</v>
      </c>
      <c r="D43" s="5">
        <f>IF(A43="","",VLOOKUP($A43,觉醒经验表!$A:$D,4,))</f>
        <v>1</v>
      </c>
      <c r="E43" s="5" t="str">
        <f t="shared" si="3"/>
        <v>2249.5万亿</v>
      </c>
      <c r="F43" s="5">
        <f>IF(A43="","",VLOOKUP($A43,觉醒经验表!$A:$F,6,)-VLOOKUP($A$3-1,觉醒经验表!$A:$F,6,))</f>
        <v>2249504455505404</v>
      </c>
      <c r="G43" s="5">
        <f>IF(A43="","",VLOOKUP($A43,觉醒经验表!$A:$G,7,)-VLOOKUP($A$3-1,觉醒经验表!$A:$G,7,))</f>
        <v>41</v>
      </c>
      <c r="H43" s="5">
        <f t="shared" si="4"/>
        <v>42</v>
      </c>
    </row>
    <row r="44" spans="1:8" x14ac:dyDescent="0.2">
      <c r="A44" s="11">
        <f t="shared" si="2"/>
        <v>43</v>
      </c>
      <c r="B44" s="6" t="str">
        <f>IF(A44="","",VLOOKUP($A44,觉醒经验表!$A:$B,2,))</f>
        <v>150.73万亿</v>
      </c>
      <c r="C44" s="6">
        <f>IF(A44="","",VLOOKUP($A44,觉醒经验表!$A:$C,3,))</f>
        <v>150731433279906</v>
      </c>
      <c r="D44" s="6">
        <f>IF(A44="","",VLOOKUP($A44,觉醒经验表!$A:$D,4,))</f>
        <v>1</v>
      </c>
      <c r="E44" s="6" t="str">
        <f t="shared" si="3"/>
        <v>2392.13万亿</v>
      </c>
      <c r="F44" s="6">
        <f>IF(A44="","",VLOOKUP($A44,觉醒经验表!$A:$F,6,)-VLOOKUP($A$3-1,觉醒经验表!$A:$F,6,))</f>
        <v>2392130755586168</v>
      </c>
      <c r="G44" s="6">
        <f>IF(A44="","",VLOOKUP($A44,觉醒经验表!$A:$G,7,)-VLOOKUP($A$3-1,觉醒经验表!$A:$G,7,))</f>
        <v>42</v>
      </c>
      <c r="H44" s="6">
        <f t="shared" si="4"/>
        <v>43</v>
      </c>
    </row>
    <row r="45" spans="1:8" x14ac:dyDescent="0.2">
      <c r="A45" s="10">
        <f t="shared" si="2"/>
        <v>44</v>
      </c>
      <c r="B45" s="5" t="str">
        <f>IF(A45="","",VLOOKUP($A45,觉醒经验表!$A:$B,2,))</f>
        <v>159.3万亿</v>
      </c>
      <c r="C45" s="5">
        <f>IF(A45="","",VLOOKUP($A45,觉醒经验表!$A:$C,3,))</f>
        <v>159297163046010</v>
      </c>
      <c r="D45" s="5">
        <f>IF(A45="","",VLOOKUP($A45,觉醒经验表!$A:$D,4,))</f>
        <v>1</v>
      </c>
      <c r="E45" s="5" t="str">
        <f t="shared" si="3"/>
        <v>2542.86万亿</v>
      </c>
      <c r="F45" s="5">
        <f>IF(A45="","",VLOOKUP($A45,觉醒经验表!$A:$F,6,)-VLOOKUP($A$3-1,觉醒经验表!$A:$F,6,))</f>
        <v>2542862188866074</v>
      </c>
      <c r="G45" s="5">
        <f>IF(A45="","",VLOOKUP($A45,觉醒经验表!$A:$G,7,)-VLOOKUP($A$3-1,觉醒经验表!$A:$G,7,))</f>
        <v>43</v>
      </c>
      <c r="H45" s="5">
        <f t="shared" si="4"/>
        <v>44</v>
      </c>
    </row>
    <row r="46" spans="1:8" x14ac:dyDescent="0.2">
      <c r="A46" s="11">
        <f t="shared" si="2"/>
        <v>45</v>
      </c>
      <c r="B46" s="6" t="str">
        <f>IF(A46="","",VLOOKUP($A46,觉醒经验表!$A:$B,2,))</f>
        <v>168.35万亿</v>
      </c>
      <c r="C46" s="6">
        <f>IF(A46="","",VLOOKUP($A46,觉醒经验表!$A:$C,3,))</f>
        <v>168349664050399</v>
      </c>
      <c r="D46" s="6">
        <f>IF(A46="","",VLOOKUP($A46,觉醒经验表!$A:$D,4,))</f>
        <v>1</v>
      </c>
      <c r="E46" s="6" t="str">
        <f t="shared" si="3"/>
        <v>2702.16万亿</v>
      </c>
      <c r="F46" s="6">
        <f>IF(A46="","",VLOOKUP($A46,觉醒经验表!$A:$F,6,)-VLOOKUP($A$3-1,觉醒经验表!$A:$F,6,))</f>
        <v>2702159351912084</v>
      </c>
      <c r="G46" s="6">
        <f>IF(A46="","",VLOOKUP($A46,觉醒经验表!$A:$G,7,)-VLOOKUP($A$3-1,觉醒经验表!$A:$G,7,))</f>
        <v>44</v>
      </c>
      <c r="H46" s="6">
        <f t="shared" si="4"/>
        <v>45</v>
      </c>
    </row>
    <row r="47" spans="1:8" x14ac:dyDescent="0.2">
      <c r="A47" s="10">
        <f t="shared" si="2"/>
        <v>46</v>
      </c>
      <c r="B47" s="5" t="str">
        <f>IF(A47="","",VLOOKUP($A47,觉醒经验表!$A:$B,2,))</f>
        <v>177.92万亿</v>
      </c>
      <c r="C47" s="5">
        <f>IF(A47="","",VLOOKUP($A47,觉醒经验表!$A:$C,3,))</f>
        <v>177916598412340</v>
      </c>
      <c r="D47" s="5">
        <f>IF(A47="","",VLOOKUP($A47,觉醒经验表!$A:$D,4,))</f>
        <v>1</v>
      </c>
      <c r="E47" s="5" t="str">
        <f t="shared" si="3"/>
        <v>2870.51万亿</v>
      </c>
      <c r="F47" s="5">
        <f>IF(A47="","",VLOOKUP($A47,觉醒经验表!$A:$F,6,)-VLOOKUP($A$3-1,觉醒经验表!$A:$F,6,))</f>
        <v>2870509015962483</v>
      </c>
      <c r="G47" s="5">
        <f>IF(A47="","",VLOOKUP($A47,觉醒经验表!$A:$G,7,)-VLOOKUP($A$3-1,觉醒经验表!$A:$G,7,))</f>
        <v>45</v>
      </c>
      <c r="H47" s="5">
        <f t="shared" si="4"/>
        <v>46</v>
      </c>
    </row>
    <row r="48" spans="1:8" x14ac:dyDescent="0.2">
      <c r="A48" s="11">
        <f t="shared" si="2"/>
        <v>47</v>
      </c>
      <c r="B48" s="6" t="str">
        <f>IF(A48="","",VLOOKUP($A48,觉醒经验表!$A:$B,2,))</f>
        <v>188.03万亿</v>
      </c>
      <c r="C48" s="6">
        <f>IF(A48="","",VLOOKUP($A48,觉醒经验表!$A:$C,3,))</f>
        <v>188027200227388</v>
      </c>
      <c r="D48" s="6">
        <f>IF(A48="","",VLOOKUP($A48,觉醒经验表!$A:$D,4,))</f>
        <v>1</v>
      </c>
      <c r="E48" s="6" t="str">
        <f t="shared" si="3"/>
        <v>3048.43万亿</v>
      </c>
      <c r="F48" s="6">
        <f>IF(A48="","",VLOOKUP($A48,觉醒经验表!$A:$F,6,)-VLOOKUP($A$3-1,觉醒经验表!$A:$F,6,))</f>
        <v>3048425614374823</v>
      </c>
      <c r="G48" s="6">
        <f>IF(A48="","",VLOOKUP($A48,觉醒经验表!$A:$G,7,)-VLOOKUP($A$3-1,觉醒经验表!$A:$G,7,))</f>
        <v>46</v>
      </c>
      <c r="H48" s="6">
        <f t="shared" si="4"/>
        <v>47</v>
      </c>
    </row>
    <row r="49" spans="1:8" x14ac:dyDescent="0.2">
      <c r="A49" s="10">
        <f t="shared" si="2"/>
        <v>48</v>
      </c>
      <c r="B49" s="5" t="str">
        <f>IF(A49="","",VLOOKUP($A49,觉醒经验表!$A:$B,2,))</f>
        <v>198.71万亿</v>
      </c>
      <c r="C49" s="5">
        <f>IF(A49="","",VLOOKUP($A49,觉醒经验表!$A:$C,3,))</f>
        <v>198712364899273</v>
      </c>
      <c r="D49" s="5">
        <f>IF(A49="","",VLOOKUP($A49,觉醒经验表!$A:$D,4,))</f>
        <v>1</v>
      </c>
      <c r="E49" s="5" t="str">
        <f t="shared" si="3"/>
        <v>3236.45万亿</v>
      </c>
      <c r="F49" s="5">
        <f>IF(A49="","",VLOOKUP($A49,觉醒经验表!$A:$F,6,)-VLOOKUP($A$3-1,觉醒经验表!$A:$F,6,))</f>
        <v>3236452814602211</v>
      </c>
      <c r="G49" s="5">
        <f>IF(A49="","",VLOOKUP($A49,觉醒经验表!$A:$G,7,)-VLOOKUP($A$3-1,觉醒经验表!$A:$G,7,))</f>
        <v>47</v>
      </c>
      <c r="H49" s="5">
        <f t="shared" si="4"/>
        <v>48</v>
      </c>
    </row>
    <row r="50" spans="1:8" x14ac:dyDescent="0.2">
      <c r="A50" s="11">
        <f t="shared" si="2"/>
        <v>49</v>
      </c>
      <c r="B50" s="6" t="str">
        <f>IF(A50="","",VLOOKUP($A50,觉醒经验表!$A:$B,2,))</f>
        <v>210万亿</v>
      </c>
      <c r="C50" s="6">
        <f>IF(A50="","",VLOOKUP($A50,觉醒经验表!$A:$C,3,))</f>
        <v>210004743548323</v>
      </c>
      <c r="D50" s="6">
        <f>IF(A50="","",VLOOKUP($A50,觉醒经验表!$A:$D,4,))</f>
        <v>1</v>
      </c>
      <c r="E50" s="6" t="str">
        <f t="shared" si="3"/>
        <v>3435.17万亿</v>
      </c>
      <c r="F50" s="6">
        <f>IF(A50="","",VLOOKUP($A50,觉醒经验表!$A:$F,6,)-VLOOKUP($A$3-1,觉醒经验表!$A:$F,6,))</f>
        <v>3435165179501484</v>
      </c>
      <c r="G50" s="6">
        <f>IF(A50="","",VLOOKUP($A50,觉醒经验表!$A:$G,7,)-VLOOKUP($A$3-1,觉醒经验表!$A:$G,7,))</f>
        <v>48</v>
      </c>
      <c r="H50" s="6">
        <f t="shared" si="4"/>
        <v>49</v>
      </c>
    </row>
    <row r="51" spans="1:8" x14ac:dyDescent="0.2">
      <c r="A51" s="10">
        <f t="shared" si="2"/>
        <v>50</v>
      </c>
      <c r="B51" s="5" t="str">
        <f>IF(A51="","",VLOOKUP($A51,觉醒经验表!$A:$B,2,))</f>
        <v>221.94万亿</v>
      </c>
      <c r="C51" s="5">
        <f>IF(A51="","",VLOOKUP($A51,觉醒经验表!$A:$C,3,))</f>
        <v>221938842784908</v>
      </c>
      <c r="D51" s="5">
        <f>IF(A51="","",VLOOKUP($A51,觉醒经验表!$A:$D,4,))</f>
        <v>1</v>
      </c>
      <c r="E51" s="5" t="str">
        <f t="shared" si="3"/>
        <v>3645.17万亿</v>
      </c>
      <c r="F51" s="5">
        <f>IF(A51="","",VLOOKUP($A51,觉醒经验表!$A:$F,6,)-VLOOKUP($A$3-1,觉醒经验表!$A:$F,6,))</f>
        <v>3645169923049807</v>
      </c>
      <c r="G51" s="5">
        <f>IF(A51="","",VLOOKUP($A51,觉醒经验表!$A:$G,7,)-VLOOKUP($A$3-1,觉醒经验表!$A:$G,7,))</f>
        <v>49</v>
      </c>
      <c r="H51" s="5">
        <f t="shared" si="4"/>
        <v>50</v>
      </c>
    </row>
    <row r="52" spans="1:8" x14ac:dyDescent="0.2">
      <c r="A52" s="11">
        <f t="shared" si="2"/>
        <v>51</v>
      </c>
      <c r="B52" s="6" t="str">
        <f>IF(A52="","",VLOOKUP($A52,觉醒经验表!$A:$B,2,))</f>
        <v>234.55万亿</v>
      </c>
      <c r="C52" s="6">
        <f>IF(A52="","",VLOOKUP($A52,觉醒经验表!$A:$C,3,))</f>
        <v>234551130152780</v>
      </c>
      <c r="D52" s="6">
        <f>IF(A52="","",VLOOKUP($A52,觉醒经验表!$A:$D,4,))</f>
        <v>1</v>
      </c>
      <c r="E52" s="6" t="str">
        <f t="shared" si="3"/>
        <v>3867.11万亿</v>
      </c>
      <c r="F52" s="6">
        <f>IF(A52="","",VLOOKUP($A52,觉醒经验表!$A:$F,6,)-VLOOKUP($A$3-1,觉醒经验表!$A:$F,6,))</f>
        <v>3867108765834715</v>
      </c>
      <c r="G52" s="6">
        <f>IF(A52="","",VLOOKUP($A52,觉醒经验表!$A:$G,7,)-VLOOKUP($A$3-1,觉醒经验表!$A:$G,7,))</f>
        <v>50</v>
      </c>
      <c r="H52" s="6">
        <f t="shared" si="4"/>
        <v>51</v>
      </c>
    </row>
    <row r="53" spans="1:8" x14ac:dyDescent="0.2">
      <c r="A53" s="10">
        <f t="shared" si="2"/>
        <v>52</v>
      </c>
      <c r="B53" s="5" t="str">
        <f>IF(A53="","",VLOOKUP($A53,觉醒经验表!$A:$B,2,))</f>
        <v>247.88万亿</v>
      </c>
      <c r="C53" s="5">
        <f>IF(A53="","",VLOOKUP($A53,觉醒经验表!$A:$C,3,))</f>
        <v>247880145564531</v>
      </c>
      <c r="D53" s="5">
        <f>IF(A53="","",VLOOKUP($A53,觉醒经验表!$A:$D,4,))</f>
        <v>1</v>
      </c>
      <c r="E53" s="5" t="str">
        <f t="shared" si="3"/>
        <v>4101.66万亿</v>
      </c>
      <c r="F53" s="5">
        <f>IF(A53="","",VLOOKUP($A53,觉醒经验表!$A:$F,6,)-VLOOKUP($A$3-1,觉醒经验表!$A:$F,6,))</f>
        <v>4101659895987495</v>
      </c>
      <c r="G53" s="5">
        <f>IF(A53="","",VLOOKUP($A53,觉醒经验表!$A:$G,7,)-VLOOKUP($A$3-1,觉醒经验表!$A:$G,7,))</f>
        <v>51</v>
      </c>
      <c r="H53" s="5">
        <f t="shared" si="4"/>
        <v>52</v>
      </c>
    </row>
    <row r="54" spans="1:8" x14ac:dyDescent="0.2">
      <c r="A54" s="11">
        <f t="shared" si="2"/>
        <v>53</v>
      </c>
      <c r="B54" s="6" t="str">
        <f>IF(A54="","",VLOOKUP($A54,觉醒经验表!$A:$B,2,))</f>
        <v>261.97万亿</v>
      </c>
      <c r="C54" s="6">
        <f>IF(A54="","",VLOOKUP($A54,觉醒经验表!$A:$C,3,))</f>
        <v>261966619069666</v>
      </c>
      <c r="D54" s="6">
        <f>IF(A54="","",VLOOKUP($A54,觉醒经验表!$A:$D,4,))</f>
        <v>1</v>
      </c>
      <c r="E54" s="6" t="str">
        <f t="shared" si="3"/>
        <v>4349.54万亿</v>
      </c>
      <c r="F54" s="6">
        <f>IF(A54="","",VLOOKUP($A54,觉醒经验表!$A:$F,6,)-VLOOKUP($A$3-1,觉醒经验表!$A:$F,6,))</f>
        <v>4349540041552026</v>
      </c>
      <c r="G54" s="6">
        <f>IF(A54="","",VLOOKUP($A54,觉醒经验表!$A:$G,7,)-VLOOKUP($A$3-1,觉醒经验表!$A:$G,7,))</f>
        <v>52</v>
      </c>
      <c r="H54" s="6">
        <f t="shared" si="4"/>
        <v>53</v>
      </c>
    </row>
    <row r="55" spans="1:8" x14ac:dyDescent="0.2">
      <c r="A55" s="10">
        <f t="shared" si="2"/>
        <v>54</v>
      </c>
      <c r="B55" s="5" t="str">
        <f>IF(A55="","",VLOOKUP($A55,觉醒经验表!$A:$B,2,))</f>
        <v>276.85万亿</v>
      </c>
      <c r="C55" s="5">
        <f>IF(A55="","",VLOOKUP($A55,觉醒经验表!$A:$C,3,))</f>
        <v>276853595315183</v>
      </c>
      <c r="D55" s="5">
        <f>IF(A55="","",VLOOKUP($A55,觉醒经验表!$A:$D,4,))</f>
        <v>1</v>
      </c>
      <c r="E55" s="5" t="str">
        <f t="shared" si="3"/>
        <v>4611.51万亿</v>
      </c>
      <c r="F55" s="5">
        <f>IF(A55="","",VLOOKUP($A55,觉醒经验表!$A:$F,6,)-VLOOKUP($A$3-1,觉醒经验表!$A:$F,6,))</f>
        <v>4611506660621692</v>
      </c>
      <c r="G55" s="5">
        <f>IF(A55="","",VLOOKUP($A55,觉醒经验表!$A:$G,7,)-VLOOKUP($A$3-1,觉醒经验表!$A:$G,7,))</f>
        <v>53</v>
      </c>
      <c r="H55" s="5">
        <f t="shared" si="4"/>
        <v>54</v>
      </c>
    </row>
    <row r="56" spans="1:8" x14ac:dyDescent="0.2">
      <c r="A56" s="11">
        <f t="shared" si="2"/>
        <v>55</v>
      </c>
      <c r="B56" s="6" t="str">
        <f>IF(A56="","",VLOOKUP($A56,觉醒经验表!$A:$B,2,))</f>
        <v>292.59万亿</v>
      </c>
      <c r="C56" s="6">
        <f>IF(A56="","",VLOOKUP($A56,觉醒经验表!$A:$C,3,))</f>
        <v>292586565078966</v>
      </c>
      <c r="D56" s="6">
        <f>IF(A56="","",VLOOKUP($A56,觉醒经验表!$A:$D,4,))</f>
        <v>1</v>
      </c>
      <c r="E56" s="6" t="str">
        <f t="shared" si="3"/>
        <v>4888.36万亿</v>
      </c>
      <c r="F56" s="6">
        <f>IF(A56="","",VLOOKUP($A56,觉醒经验表!$A:$F,6,)-VLOOKUP($A$3-1,觉醒经验表!$A:$F,6,))</f>
        <v>4888360255936875</v>
      </c>
      <c r="G56" s="6">
        <f>IF(A56="","",VLOOKUP($A56,觉醒经验表!$A:$G,7,)-VLOOKUP($A$3-1,觉醒经验表!$A:$G,7,))</f>
        <v>54</v>
      </c>
      <c r="H56" s="6">
        <f t="shared" si="4"/>
        <v>55</v>
      </c>
    </row>
    <row r="57" spans="1:8" x14ac:dyDescent="0.2">
      <c r="A57" s="10">
        <f t="shared" si="2"/>
        <v>56</v>
      </c>
      <c r="B57" s="5" t="str">
        <f>IF(A57="","",VLOOKUP($A57,觉醒经验表!$A:$B,2,))</f>
        <v>309.21万亿</v>
      </c>
      <c r="C57" s="5">
        <f>IF(A57="","",VLOOKUP($A57,觉醒经验表!$A:$C,3,))</f>
        <v>309213604277917</v>
      </c>
      <c r="D57" s="5">
        <f>IF(A57="","",VLOOKUP($A57,觉醒经验表!$A:$D,4,))</f>
        <v>1</v>
      </c>
      <c r="E57" s="5" t="str">
        <f t="shared" si="3"/>
        <v>5180.95万亿</v>
      </c>
      <c r="F57" s="5">
        <f>IF(A57="","",VLOOKUP($A57,觉醒经验表!$A:$F,6,)-VLOOKUP($A$3-1,觉醒经验表!$A:$F,6,))</f>
        <v>5180946821015841</v>
      </c>
      <c r="G57" s="5">
        <f>IF(A57="","",VLOOKUP($A57,觉醒经验表!$A:$G,7,)-VLOOKUP($A$3-1,觉醒经验表!$A:$G,7,))</f>
        <v>55</v>
      </c>
      <c r="H57" s="5">
        <f t="shared" si="4"/>
        <v>56</v>
      </c>
    </row>
    <row r="58" spans="1:8" x14ac:dyDescent="0.2">
      <c r="A58" s="11">
        <f t="shared" si="2"/>
        <v>57</v>
      </c>
      <c r="B58" s="6" t="str">
        <f>IF(A58="","",VLOOKUP($A58,觉醒经验表!$A:$B,2,))</f>
        <v>326.79万亿</v>
      </c>
      <c r="C58" s="6">
        <f>IF(A58="","",VLOOKUP($A58,觉醒经验表!$A:$C,3,))</f>
        <v>326785520875628</v>
      </c>
      <c r="D58" s="6">
        <f>IF(A58="","",VLOOKUP($A58,觉醒经验表!$A:$D,4,))</f>
        <v>1</v>
      </c>
      <c r="E58" s="6" t="str">
        <f t="shared" si="3"/>
        <v>5490.16万亿</v>
      </c>
      <c r="F58" s="6">
        <f>IF(A58="","",VLOOKUP($A58,觉醒经验表!$A:$F,6,)-VLOOKUP($A$3-1,觉醒经验表!$A:$F,6,))</f>
        <v>5490160425293758</v>
      </c>
      <c r="G58" s="6">
        <f>IF(A58="","",VLOOKUP($A58,觉醒经验表!$A:$G,7,)-VLOOKUP($A$3-1,觉醒经验表!$A:$G,7,))</f>
        <v>56</v>
      </c>
      <c r="H58" s="6">
        <f t="shared" si="4"/>
        <v>57</v>
      </c>
    </row>
    <row r="59" spans="1:8" x14ac:dyDescent="0.2">
      <c r="A59" s="10">
        <f t="shared" si="2"/>
        <v>58</v>
      </c>
      <c r="B59" s="5" t="str">
        <f>IF(A59="","",VLOOKUP($A59,觉醒经验表!$A:$B,2,))</f>
        <v>345.36万亿</v>
      </c>
      <c r="C59" s="5">
        <f>IF(A59="","",VLOOKUP($A59,觉醒经验表!$A:$C,3,))</f>
        <v>345356010138463</v>
      </c>
      <c r="D59" s="5">
        <f>IF(A59="","",VLOOKUP($A59,觉醒经验表!$A:$D,4,))</f>
        <v>1</v>
      </c>
      <c r="E59" s="5" t="str">
        <f t="shared" si="3"/>
        <v>5816.95万亿</v>
      </c>
      <c r="F59" s="5">
        <f>IF(A59="","",VLOOKUP($A59,觉醒经验表!$A:$F,6,)-VLOOKUP($A$3-1,觉醒经验表!$A:$F,6,))</f>
        <v>5816945946169386</v>
      </c>
      <c r="G59" s="5">
        <f>IF(A59="","",VLOOKUP($A59,觉醒经验表!$A:$G,7,)-VLOOKUP($A$3-1,觉醒经验表!$A:$G,7,))</f>
        <v>57</v>
      </c>
      <c r="H59" s="5">
        <f t="shared" si="4"/>
        <v>58</v>
      </c>
    </row>
    <row r="60" spans="1:8" x14ac:dyDescent="0.2">
      <c r="A60" s="11">
        <f t="shared" si="2"/>
        <v>59</v>
      </c>
      <c r="B60" s="6" t="str">
        <f>IF(A60="","",VLOOKUP($A60,觉醒经验表!$A:$B,2,))</f>
        <v>364.98万亿</v>
      </c>
      <c r="C60" s="6">
        <f>IF(A60="","",VLOOKUP($A60,觉醒经验表!$A:$C,3,))</f>
        <v>364981818714520</v>
      </c>
      <c r="D60" s="6">
        <f>IF(A60="","",VLOOKUP($A60,觉醒经验表!$A:$D,4,))</f>
        <v>1</v>
      </c>
      <c r="E60" s="6" t="str">
        <f t="shared" si="3"/>
        <v>6162.3万亿</v>
      </c>
      <c r="F60" s="6">
        <f>IF(A60="","",VLOOKUP($A60,觉醒经验表!$A:$F,6,)-VLOOKUP($A$3-1,觉醒经验表!$A:$F,6,))</f>
        <v>6162301956307849</v>
      </c>
      <c r="G60" s="6">
        <f>IF(A60="","",VLOOKUP($A60,觉醒经验表!$A:$G,7,)-VLOOKUP($A$3-1,觉醒经验表!$A:$G,7,))</f>
        <v>58</v>
      </c>
      <c r="H60" s="6">
        <f t="shared" si="4"/>
        <v>59</v>
      </c>
    </row>
    <row r="61" spans="1:8" x14ac:dyDescent="0.2">
      <c r="A61" s="10">
        <f t="shared" si="2"/>
        <v>60</v>
      </c>
      <c r="B61" s="5" t="str">
        <f>IF(A61="","",VLOOKUP($A61,觉醒经验表!$A:$B,2,))</f>
        <v>385.72万亿</v>
      </c>
      <c r="C61" s="5">
        <f>IF(A61="","",VLOOKUP($A61,觉醒经验表!$A:$C,3,))</f>
        <v>385722918036812</v>
      </c>
      <c r="D61" s="5">
        <f>IF(A61="","",VLOOKUP($A61,觉醒经验表!$A:$D,4,))</f>
        <v>1</v>
      </c>
      <c r="E61" s="5" t="str">
        <f t="shared" si="3"/>
        <v>6527.28万亿</v>
      </c>
      <c r="F61" s="5">
        <f>IF(A61="","",VLOOKUP($A61,觉醒经验表!$A:$F,6,)-VLOOKUP($A$3-1,觉醒经验表!$A:$F,6,))</f>
        <v>6527283775022369</v>
      </c>
      <c r="G61" s="5">
        <f>IF(A61="","",VLOOKUP($A61,觉醒经验表!$A:$G,7,)-VLOOKUP($A$3-1,觉醒经验表!$A:$G,7,))</f>
        <v>59</v>
      </c>
      <c r="H61" s="5">
        <f t="shared" si="4"/>
        <v>60</v>
      </c>
    </row>
    <row r="62" spans="1:8" x14ac:dyDescent="0.2">
      <c r="A62" s="11">
        <f t="shared" si="2"/>
        <v>61</v>
      </c>
      <c r="B62" s="6" t="str">
        <f>IF(A62="","",VLOOKUP($A62,觉醒经验表!$A:$B,2,))</f>
        <v>407.64万亿</v>
      </c>
      <c r="C62" s="6">
        <f>IF(A62="","",VLOOKUP($A62,觉醒经验表!$A:$C,3,))</f>
        <v>407642687580575</v>
      </c>
      <c r="D62" s="6">
        <f>IF(A62="","",VLOOKUP($A62,觉醒经验表!$A:$D,4,))</f>
        <v>1</v>
      </c>
      <c r="E62" s="6" t="str">
        <f t="shared" si="3"/>
        <v>6913.01万亿</v>
      </c>
      <c r="F62" s="6">
        <f>IF(A62="","",VLOOKUP($A62,觉醒经验表!$A:$F,6,)-VLOOKUP($A$3-1,觉醒经验表!$A:$F,6,))</f>
        <v>6913006693059181</v>
      </c>
      <c r="G62" s="6">
        <f>IF(A62="","",VLOOKUP($A62,觉醒经验表!$A:$G,7,)-VLOOKUP($A$3-1,觉醒经验表!$A:$G,7,))</f>
        <v>60</v>
      </c>
      <c r="H62" s="6">
        <f t="shared" si="4"/>
        <v>61</v>
      </c>
    </row>
    <row r="63" spans="1:8" x14ac:dyDescent="0.2">
      <c r="A63" s="10">
        <f t="shared" si="2"/>
        <v>62</v>
      </c>
      <c r="B63" s="5" t="str">
        <f>IF(A63="","",VLOOKUP($A63,觉醒经验表!$A:$B,2,))</f>
        <v>430.81万亿</v>
      </c>
      <c r="C63" s="5">
        <f>IF(A63="","",VLOOKUP($A63,觉醒经验表!$A:$C,3,))</f>
        <v>430808108534674</v>
      </c>
      <c r="D63" s="5">
        <f>IF(A63="","",VLOOKUP($A63,觉醒经验表!$A:$D,4,))</f>
        <v>1</v>
      </c>
      <c r="E63" s="5" t="str">
        <f t="shared" si="3"/>
        <v>7320.65万亿</v>
      </c>
      <c r="F63" s="5">
        <f>IF(A63="","",VLOOKUP($A63,觉醒经验表!$A:$F,6,)-VLOOKUP($A$3-1,觉醒经验表!$A:$F,6,))</f>
        <v>7320649380639756</v>
      </c>
      <c r="G63" s="5">
        <f>IF(A63="","",VLOOKUP($A63,觉醒经验表!$A:$G,7,)-VLOOKUP($A$3-1,觉醒经验表!$A:$G,7,))</f>
        <v>61</v>
      </c>
      <c r="H63" s="5">
        <f t="shared" si="4"/>
        <v>62</v>
      </c>
    </row>
    <row r="64" spans="1:8" x14ac:dyDescent="0.2">
      <c r="A64" s="11">
        <f t="shared" si="2"/>
        <v>63</v>
      </c>
      <c r="B64" s="6" t="str">
        <f>IF(A64="","",VLOOKUP($A64,觉醒经验表!$A:$B,2,))</f>
        <v>455.29万亿</v>
      </c>
      <c r="C64" s="6">
        <f>IF(A64="","",VLOOKUP($A64,觉醒经验表!$A:$C,3,))</f>
        <v>455289968478924</v>
      </c>
      <c r="D64" s="6">
        <f>IF(A64="","",VLOOKUP($A64,觉醒经验表!$A:$D,4,))</f>
        <v>1</v>
      </c>
      <c r="E64" s="6" t="str">
        <f t="shared" si="3"/>
        <v>7751.46万亿</v>
      </c>
      <c r="F64" s="6">
        <f>IF(A64="","",VLOOKUP($A64,觉醒经验表!$A:$F,6,)-VLOOKUP($A$3-1,觉醒经验表!$A:$F,6,))</f>
        <v>7751457489174430</v>
      </c>
      <c r="G64" s="6">
        <f>IF(A64="","",VLOOKUP($A64,觉醒经验表!$A:$G,7,)-VLOOKUP($A$3-1,觉醒经验表!$A:$G,7,))</f>
        <v>62</v>
      </c>
      <c r="H64" s="6">
        <f t="shared" si="4"/>
        <v>63</v>
      </c>
    </row>
    <row r="65" spans="1:8" x14ac:dyDescent="0.2">
      <c r="A65" s="10">
        <f t="shared" si="2"/>
        <v>64</v>
      </c>
      <c r="B65" s="5" t="str">
        <f>IF(A65="","",VLOOKUP($A65,觉醒经验表!$A:$B,2,))</f>
        <v>481.16万亿</v>
      </c>
      <c r="C65" s="5">
        <f>IF(A65="","",VLOOKUP($A65,觉醒经验表!$A:$C,3,))</f>
        <v>481163077692757</v>
      </c>
      <c r="D65" s="5">
        <f>IF(A65="","",VLOOKUP($A65,觉醒经验表!$A:$D,4,))</f>
        <v>1</v>
      </c>
      <c r="E65" s="5" t="str">
        <f t="shared" si="3"/>
        <v>8206.75万亿</v>
      </c>
      <c r="F65" s="5">
        <f>IF(A65="","",VLOOKUP($A65,觉醒经验表!$A:$F,6,)-VLOOKUP($A$3-1,觉醒经验表!$A:$F,6,))</f>
        <v>8206747457653354</v>
      </c>
      <c r="G65" s="5">
        <f>IF(A65="","",VLOOKUP($A65,觉醒经验表!$A:$G,7,)-VLOOKUP($A$3-1,觉醒经验表!$A:$G,7,))</f>
        <v>63</v>
      </c>
      <c r="H65" s="5">
        <f t="shared" si="4"/>
        <v>64</v>
      </c>
    </row>
    <row r="66" spans="1:8" x14ac:dyDescent="0.2">
      <c r="A66" s="11">
        <f t="shared" si="2"/>
        <v>65</v>
      </c>
      <c r="B66" s="6" t="str">
        <f>IF(A66="","",VLOOKUP($A66,觉醒经验表!$A:$B,2,))</f>
        <v>508.51万亿</v>
      </c>
      <c r="C66" s="6">
        <f>IF(A66="","",VLOOKUP($A66,觉醒经验表!$A:$C,3,))</f>
        <v>508506497756240</v>
      </c>
      <c r="D66" s="6">
        <f>IF(A66="","",VLOOKUP($A66,觉醒经验表!$A:$D,4,))</f>
        <v>1</v>
      </c>
      <c r="E66" s="6" t="str">
        <f t="shared" si="3"/>
        <v>8687.91万亿</v>
      </c>
      <c r="F66" s="6">
        <f>IF(A66="","",VLOOKUP($A66,觉醒经验表!$A:$F,6,)-VLOOKUP($A$3-1,觉醒经验表!$A:$F,6,))</f>
        <v>8687910535346111</v>
      </c>
      <c r="G66" s="6">
        <f>IF(A66="","",VLOOKUP($A66,觉醒经验表!$A:$G,7,)-VLOOKUP($A$3-1,觉醒经验表!$A:$G,7,))</f>
        <v>64</v>
      </c>
      <c r="H66" s="6">
        <f t="shared" si="4"/>
        <v>65</v>
      </c>
    </row>
    <row r="67" spans="1:8" x14ac:dyDescent="0.2">
      <c r="A67" s="10">
        <f t="shared" si="2"/>
        <v>66</v>
      </c>
      <c r="B67" s="5" t="str">
        <f>IF(A67="","",VLOOKUP($A67,觉醒经验表!$A:$B,2,))</f>
        <v>537.4万亿</v>
      </c>
      <c r="C67" s="5">
        <f>IF(A67="","",VLOOKUP($A67,觉醒经验表!$A:$C,3,))</f>
        <v>537403783141961</v>
      </c>
      <c r="D67" s="5">
        <f>IF(A67="","",VLOOKUP($A67,觉醒经验表!$A:$D,4,))</f>
        <v>1</v>
      </c>
      <c r="E67" s="5" t="str">
        <f t="shared" si="3"/>
        <v>9196.42万亿</v>
      </c>
      <c r="F67" s="5">
        <f>IF(A67="","",VLOOKUP($A67,觉醒经验表!$A:$F,6,)-VLOOKUP($A$3-1,觉醒经验表!$A:$F,6,))</f>
        <v>9196417033102352</v>
      </c>
      <c r="G67" s="5">
        <f>IF(A67="","",VLOOKUP($A67,觉醒经验表!$A:$G,7,)-VLOOKUP($A$3-1,觉醒经验表!$A:$G,7,))</f>
        <v>65</v>
      </c>
      <c r="H67" s="5">
        <f t="shared" si="4"/>
        <v>66</v>
      </c>
    </row>
    <row r="68" spans="1:8" x14ac:dyDescent="0.2">
      <c r="A68" s="11">
        <f t="shared" si="2"/>
        <v>67</v>
      </c>
      <c r="B68" s="6" t="str">
        <f>IF(A68="","",VLOOKUP($A68,觉醒经验表!$A:$B,2,))</f>
        <v>567.94万亿</v>
      </c>
      <c r="C68" s="6">
        <f>IF(A68="","",VLOOKUP($A68,觉醒经验表!$A:$C,3,))</f>
        <v>567943236536052</v>
      </c>
      <c r="D68" s="6">
        <f>IF(A68="","",VLOOKUP($A68,觉醒经验表!$A:$D,4,))</f>
        <v>1</v>
      </c>
      <c r="E68" s="6" t="str">
        <f t="shared" si="3"/>
        <v>9733.82万亿</v>
      </c>
      <c r="F68" s="6">
        <f>IF(A68="","",VLOOKUP($A68,觉醒经验表!$A:$F,6,)-VLOOKUP($A$3-1,觉醒经验表!$A:$F,6,))</f>
        <v>9733820816244312</v>
      </c>
      <c r="G68" s="6">
        <f>IF(A68="","",VLOOKUP($A68,觉醒经验表!$A:$G,7,)-VLOOKUP($A$3-1,觉醒经验表!$A:$G,7,))</f>
        <v>66</v>
      </c>
      <c r="H68" s="6">
        <f t="shared" si="4"/>
        <v>67</v>
      </c>
    </row>
    <row r="69" spans="1:8" x14ac:dyDescent="0.2">
      <c r="A69" s="10">
        <f t="shared" si="2"/>
        <v>68</v>
      </c>
      <c r="B69" s="5" t="str">
        <f>IF(A69="","",VLOOKUP($A69,觉醒经验表!$A:$B,2,))</f>
        <v>600.22万亿</v>
      </c>
      <c r="C69" s="5">
        <f>IF(A69="","",VLOOKUP($A69,觉醒经验表!$A:$C,3,))</f>
        <v>600218178668532</v>
      </c>
      <c r="D69" s="5">
        <f>IF(A69="","",VLOOKUP($A69,觉醒经验表!$A:$D,4,))</f>
        <v>1</v>
      </c>
      <c r="E69" s="5" t="str">
        <f t="shared" si="3"/>
        <v>1.03万兆</v>
      </c>
      <c r="F69" s="5">
        <f>IF(A69="","",VLOOKUP($A69,觉醒经验表!$A:$F,6,)-VLOOKUP($A$3-1,觉醒经验表!$A:$F,6,))</f>
        <v>1.0301764052780364E+16</v>
      </c>
      <c r="G69" s="5">
        <f>IF(A69="","",VLOOKUP($A69,觉醒经验表!$A:$G,7,)-VLOOKUP($A$3-1,觉醒经验表!$A:$G,7,))</f>
        <v>67</v>
      </c>
      <c r="H69" s="5">
        <f t="shared" si="4"/>
        <v>68</v>
      </c>
    </row>
    <row r="70" spans="1:8" x14ac:dyDescent="0.2">
      <c r="A70" s="11">
        <f t="shared" si="2"/>
        <v>69</v>
      </c>
      <c r="B70" s="6" t="str">
        <f>IF(A70="","",VLOOKUP($A70,觉醒经验表!$A:$B,2,))</f>
        <v>634.33万亿</v>
      </c>
      <c r="C70" s="6">
        <f>IF(A70="","",VLOOKUP($A70,觉醒经验表!$A:$C,3,))</f>
        <v>634327233477496</v>
      </c>
      <c r="D70" s="6">
        <f>IF(A70="","",VLOOKUP($A70,觉醒经验表!$A:$D,4,))</f>
        <v>1</v>
      </c>
      <c r="E70" s="6" t="str">
        <f t="shared" si="3"/>
        <v>1.09万兆</v>
      </c>
      <c r="F70" s="6">
        <f>IF(A70="","",VLOOKUP($A70,觉醒经验表!$A:$F,6,)-VLOOKUP($A$3-1,觉醒经验表!$A:$F,6,))</f>
        <v>1.0901982231448896E+16</v>
      </c>
      <c r="G70" s="6">
        <f>IF(A70="","",VLOOKUP($A70,觉醒经验表!$A:$G,7,)-VLOOKUP($A$3-1,觉醒经验表!$A:$G,7,))</f>
        <v>68</v>
      </c>
      <c r="H70" s="6">
        <f t="shared" si="4"/>
        <v>69</v>
      </c>
    </row>
    <row r="71" spans="1:8" x14ac:dyDescent="0.2">
      <c r="A71" s="10">
        <f t="shared" ref="A71:A101" si="5">IF(A70="","",IF(A70+1&lt;=100,A70+1,""))</f>
        <v>70</v>
      </c>
      <c r="B71" s="5" t="str">
        <f>IF(A71="","",VLOOKUP($A71,觉醒经验表!$A:$B,2,))</f>
        <v>670.37万亿</v>
      </c>
      <c r="C71" s="5">
        <f>IF(A71="","",VLOOKUP($A71,觉醒经验表!$A:$C,3,))</f>
        <v>670374629478561</v>
      </c>
      <c r="D71" s="5">
        <f>IF(A71="","",VLOOKUP($A71,觉醒经验表!$A:$D,4,))</f>
        <v>1</v>
      </c>
      <c r="E71" s="5" t="str">
        <f t="shared" ref="E71:E101" si="6">IF(A71="","",IF(F71&gt;9999999999999990,ROUND(F71/10000000000000000,2)&amp;"万兆",IF(F71&gt;999999999999,ROUND(F71/1000000000000,2)&amp;"万亿",IF(F71&gt;99999999,ROUND(F71/100000000,2)&amp;"亿",ROUND(F71/10000,2)&amp;"万"))))</f>
        <v>1.15万兆</v>
      </c>
      <c r="F71" s="5">
        <f>IF(A71="","",VLOOKUP($A71,觉醒经验表!$A:$F,6,)-VLOOKUP($A$3-1,觉醒经验表!$A:$F,6,))</f>
        <v>1.1536309464926392E+16</v>
      </c>
      <c r="G71" s="5">
        <f>IF(A71="","",VLOOKUP($A71,觉醒经验表!$A:$G,7,)-VLOOKUP($A$3-1,觉醒经验表!$A:$G,7,))</f>
        <v>69</v>
      </c>
      <c r="H71" s="5">
        <f t="shared" ref="H71:H101" si="7">A71</f>
        <v>70</v>
      </c>
    </row>
    <row r="72" spans="1:8" x14ac:dyDescent="0.2">
      <c r="A72" s="11">
        <f t="shared" si="5"/>
        <v>71</v>
      </c>
      <c r="B72" s="6" t="str">
        <f>IF(A72="","",VLOOKUP($A72,觉醒经验表!$A:$B,2,))</f>
        <v>708.47万亿</v>
      </c>
      <c r="C72" s="6">
        <f>IF(A72="","",VLOOKUP($A72,觉醒经验表!$A:$C,3,))</f>
        <v>708470518260449</v>
      </c>
      <c r="D72" s="6">
        <f>IF(A72="","",VLOOKUP($A72,觉醒经验表!$A:$D,4,))</f>
        <v>1</v>
      </c>
      <c r="E72" s="6" t="str">
        <f t="shared" si="6"/>
        <v>1.22万兆</v>
      </c>
      <c r="F72" s="6">
        <f>IF(A72="","",VLOOKUP($A72,觉醒经验表!$A:$F,6,)-VLOOKUP($A$3-1,觉醒经验表!$A:$F,6,))</f>
        <v>1.2206684094404952E+16</v>
      </c>
      <c r="G72" s="6">
        <f>IF(A72="","",VLOOKUP($A72,觉醒经验表!$A:$G,7,)-VLOOKUP($A$3-1,觉醒经验表!$A:$G,7,))</f>
        <v>70</v>
      </c>
      <c r="H72" s="6">
        <f t="shared" si="7"/>
        <v>71</v>
      </c>
    </row>
    <row r="73" spans="1:8" x14ac:dyDescent="0.2">
      <c r="A73" s="10">
        <f t="shared" si="5"/>
        <v>72</v>
      </c>
      <c r="B73" s="5" t="str">
        <f>IF(A73="","",VLOOKUP($A73,觉醒经验表!$A:$B,2,))</f>
        <v>748.73万亿</v>
      </c>
      <c r="C73" s="5">
        <f>IF(A73="","",VLOOKUP($A73,觉醒经验表!$A:$C,3,))</f>
        <v>748731311079965</v>
      </c>
      <c r="D73" s="5">
        <f>IF(A73="","",VLOOKUP($A73,觉醒经验表!$A:$D,4,))</f>
        <v>1</v>
      </c>
      <c r="E73" s="5" t="str">
        <f t="shared" si="6"/>
        <v>1.29万兆</v>
      </c>
      <c r="F73" s="5">
        <f>IF(A73="","",VLOOKUP($A73,觉醒经验表!$A:$F,6,)-VLOOKUP($A$3-1,觉醒经验表!$A:$F,6,))</f>
        <v>1.29151546126654E+16</v>
      </c>
      <c r="G73" s="5">
        <f>IF(A73="","",VLOOKUP($A73,觉醒经验表!$A:$G,7,)-VLOOKUP($A$3-1,觉醒经验表!$A:$G,7,))</f>
        <v>71</v>
      </c>
      <c r="H73" s="5">
        <f t="shared" si="7"/>
        <v>72</v>
      </c>
    </row>
    <row r="74" spans="1:8" x14ac:dyDescent="0.2">
      <c r="A74" s="11">
        <f t="shared" si="5"/>
        <v>73</v>
      </c>
      <c r="B74" s="6" t="str">
        <f>IF(A74="","",VLOOKUP($A74,觉醒经验表!$A:$B,2,))</f>
        <v>791.28万亿</v>
      </c>
      <c r="C74" s="6">
        <f>IF(A74="","",VLOOKUP($A74,觉醒经验表!$A:$C,3,))</f>
        <v>791280034584919</v>
      </c>
      <c r="D74" s="6">
        <f>IF(A74="","",VLOOKUP($A74,觉醒经验表!$A:$D,4,))</f>
        <v>1</v>
      </c>
      <c r="E74" s="6" t="str">
        <f t="shared" si="6"/>
        <v>1.37万兆</v>
      </c>
      <c r="F74" s="6">
        <f>IF(A74="","",VLOOKUP($A74,觉醒经验表!$A:$F,6,)-VLOOKUP($A$3-1,觉醒经验表!$A:$F,6,))</f>
        <v>1.3663885923745364E+16</v>
      </c>
      <c r="G74" s="6">
        <f>IF(A74="","",VLOOKUP($A74,觉醒经验表!$A:$G,7,)-VLOOKUP($A$3-1,觉醒经验表!$A:$G,7,))</f>
        <v>72</v>
      </c>
      <c r="H74" s="6">
        <f t="shared" si="7"/>
        <v>73</v>
      </c>
    </row>
    <row r="75" spans="1:8" x14ac:dyDescent="0.2">
      <c r="A75" s="10">
        <f t="shared" si="5"/>
        <v>74</v>
      </c>
      <c r="B75" s="5" t="str">
        <f>IF(A75="","",VLOOKUP($A75,觉醒经验表!$A:$B,2,))</f>
        <v>836.25万亿</v>
      </c>
      <c r="C75" s="5">
        <f>IF(A75="","",VLOOKUP($A75,觉醒经验表!$A:$C,3,))</f>
        <v>836246706751976</v>
      </c>
      <c r="D75" s="5">
        <f>IF(A75="","",VLOOKUP($A75,觉醒经验表!$A:$D,4,))</f>
        <v>1</v>
      </c>
      <c r="E75" s="5" t="str">
        <f t="shared" si="6"/>
        <v>1.45万兆</v>
      </c>
      <c r="F75" s="5">
        <f>IF(A75="","",VLOOKUP($A75,觉醒经验表!$A:$F,6,)-VLOOKUP($A$3-1,觉醒经验表!$A:$F,6,))</f>
        <v>1.4455165958330284E+16</v>
      </c>
      <c r="G75" s="5">
        <f>IF(A75="","",VLOOKUP($A75,觉醒经验表!$A:$G,7,)-VLOOKUP($A$3-1,觉醒经验表!$A:$G,7,))</f>
        <v>73</v>
      </c>
      <c r="H75" s="5">
        <f t="shared" si="7"/>
        <v>74</v>
      </c>
    </row>
    <row r="76" spans="1:8" x14ac:dyDescent="0.2">
      <c r="A76" s="11">
        <f t="shared" si="5"/>
        <v>75</v>
      </c>
      <c r="B76" s="6" t="str">
        <f>IF(A76="","",VLOOKUP($A76,觉醒经验表!$A:$B,2,))</f>
        <v>883.77万亿</v>
      </c>
      <c r="C76" s="6">
        <f>IF(A76="","",VLOOKUP($A76,觉醒经验表!$A:$C,3,))</f>
        <v>883768734188221</v>
      </c>
      <c r="D76" s="6">
        <f>IF(A76="","",VLOOKUP($A76,觉醒经验表!$A:$D,4,))</f>
        <v>1</v>
      </c>
      <c r="E76" s="6" t="str">
        <f t="shared" si="6"/>
        <v>1.53万兆</v>
      </c>
      <c r="F76" s="6">
        <f>IF(A76="","",VLOOKUP($A76,觉醒经验表!$A:$F,6,)-VLOOKUP($A$3-1,觉醒经验表!$A:$F,6,))</f>
        <v>1.529141266508226E+16</v>
      </c>
      <c r="G76" s="6">
        <f>IF(A76="","",VLOOKUP($A76,觉醒经验表!$A:$G,7,)-VLOOKUP($A$3-1,觉醒经验表!$A:$G,7,))</f>
        <v>74</v>
      </c>
      <c r="H76" s="6">
        <f t="shared" si="7"/>
        <v>75</v>
      </c>
    </row>
    <row r="77" spans="1:8" x14ac:dyDescent="0.2">
      <c r="A77" s="10">
        <f t="shared" si="5"/>
        <v>76</v>
      </c>
      <c r="B77" s="5" t="str">
        <f>IF(A77="","",VLOOKUP($A77,觉醒经验表!$A:$B,2,))</f>
        <v>933.99万亿</v>
      </c>
      <c r="C77" s="5">
        <f>IF(A77="","",VLOOKUP($A77,觉醒经验表!$A:$C,3,))</f>
        <v>933991332010475</v>
      </c>
      <c r="D77" s="5">
        <f>IF(A77="","",VLOOKUP($A77,觉醒经验表!$A:$D,4,))</f>
        <v>1</v>
      </c>
      <c r="E77" s="5" t="str">
        <f t="shared" si="6"/>
        <v>1.62万兆</v>
      </c>
      <c r="F77" s="5">
        <f>IF(A77="","",VLOOKUP($A77,觉醒经验表!$A:$F,6,)-VLOOKUP($A$3-1,觉醒经验表!$A:$F,6,))</f>
        <v>1.617518139927048E+16</v>
      </c>
      <c r="G77" s="5">
        <f>IF(A77="","",VLOOKUP($A77,觉醒经验表!$A:$G,7,)-VLOOKUP($A$3-1,觉醒经验表!$A:$G,7,))</f>
        <v>75</v>
      </c>
      <c r="H77" s="5">
        <f t="shared" si="7"/>
        <v>76</v>
      </c>
    </row>
    <row r="78" spans="1:8" x14ac:dyDescent="0.2">
      <c r="A78" s="11">
        <f t="shared" si="5"/>
        <v>77</v>
      </c>
      <c r="B78" s="6" t="str">
        <f>IF(A78="","",VLOOKUP($A78,觉醒经验表!$A:$B,2,))</f>
        <v>987.07万亿</v>
      </c>
      <c r="C78" s="6">
        <f>IF(A78="","",VLOOKUP($A78,觉醒经验表!$A:$C,3,))</f>
        <v>987067967585413</v>
      </c>
      <c r="D78" s="6">
        <f>IF(A78="","",VLOOKUP($A78,觉醒经验表!$A:$D,4,))</f>
        <v>1</v>
      </c>
      <c r="E78" s="6" t="str">
        <f t="shared" si="6"/>
        <v>1.71万兆</v>
      </c>
      <c r="F78" s="6">
        <f>IF(A78="","",VLOOKUP($A78,觉醒经验表!$A:$F,6,)-VLOOKUP($A$3-1,觉醒经验表!$A:$F,6,))</f>
        <v>1.7109172731280956E+16</v>
      </c>
      <c r="G78" s="6">
        <f>IF(A78="","",VLOOKUP($A78,觉醒经验表!$A:$G,7,)-VLOOKUP($A$3-1,觉醒经验表!$A:$G,7,))</f>
        <v>76</v>
      </c>
      <c r="H78" s="6">
        <f t="shared" si="7"/>
        <v>77</v>
      </c>
    </row>
    <row r="79" spans="1:8" x14ac:dyDescent="0.2">
      <c r="A79" s="10">
        <f t="shared" si="5"/>
        <v>78</v>
      </c>
      <c r="B79" s="5" t="str">
        <f>IF(A79="","",VLOOKUP($A79,觉醒经验表!$A:$B,2,))</f>
        <v>1043.16万亿</v>
      </c>
      <c r="C79" s="5">
        <f>IF(A79="","",VLOOKUP($A79,觉醒经验表!$A:$C,3,))</f>
        <v>1043160829486450</v>
      </c>
      <c r="D79" s="5">
        <f>IF(A79="","",VLOOKUP($A79,觉醒经验表!$A:$D,4,))</f>
        <v>1</v>
      </c>
      <c r="E79" s="5" t="str">
        <f t="shared" si="6"/>
        <v>1.81万兆</v>
      </c>
      <c r="F79" s="5">
        <f>IF(A79="","",VLOOKUP($A79,觉醒经验表!$A:$F,6,)-VLOOKUP($A$3-1,觉醒经验表!$A:$F,6,))</f>
        <v>1.8096240698866368E+16</v>
      </c>
      <c r="G79" s="5">
        <f>IF(A79="","",VLOOKUP($A79,觉醒经验表!$A:$G,7,)-VLOOKUP($A$3-1,觉醒经验表!$A:$G,7,))</f>
        <v>77</v>
      </c>
      <c r="H79" s="5">
        <f t="shared" si="7"/>
        <v>78</v>
      </c>
    </row>
    <row r="80" spans="1:8" x14ac:dyDescent="0.2">
      <c r="A80" s="11">
        <f t="shared" si="5"/>
        <v>79</v>
      </c>
      <c r="B80" s="6" t="str">
        <f>IF(A80="","",VLOOKUP($A80,觉醒经验表!$A:$B,2,))</f>
        <v>1102.44万亿</v>
      </c>
      <c r="C80" s="6">
        <f>IF(A80="","",VLOOKUP($A80,觉醒经验表!$A:$C,3,))</f>
        <v>1102441323100370</v>
      </c>
      <c r="D80" s="6">
        <f>IF(A80="","",VLOOKUP($A80,觉醒经验表!$A:$D,4,))</f>
        <v>1</v>
      </c>
      <c r="E80" s="6" t="str">
        <f t="shared" si="6"/>
        <v>1.91万兆</v>
      </c>
      <c r="F80" s="6">
        <f>IF(A80="","",VLOOKUP($A80,觉醒经验表!$A:$F,6,)-VLOOKUP($A$3-1,觉醒经验表!$A:$F,6,))</f>
        <v>1.9139401528352816E+16</v>
      </c>
      <c r="G80" s="6">
        <f>IF(A80="","",VLOOKUP($A80,觉醒经验表!$A:$G,7,)-VLOOKUP($A$3-1,觉醒经验表!$A:$G,7,))</f>
        <v>78</v>
      </c>
      <c r="H80" s="6">
        <f t="shared" si="7"/>
        <v>79</v>
      </c>
    </row>
    <row r="81" spans="1:8" x14ac:dyDescent="0.2">
      <c r="A81" s="10">
        <f t="shared" si="5"/>
        <v>80</v>
      </c>
      <c r="B81" s="5" t="str">
        <f>IF(A81="","",VLOOKUP($A81,觉醒经验表!$A:$B,2,))</f>
        <v>1165.09万亿</v>
      </c>
      <c r="C81" s="5">
        <f>IF(A81="","",VLOOKUP($A81,觉醒经验表!$A:$C,3,))</f>
        <v>1165090594398200</v>
      </c>
      <c r="D81" s="5">
        <f>IF(A81="","",VLOOKUP($A81,觉醒经验表!$A:$D,4,))</f>
        <v>1</v>
      </c>
      <c r="E81" s="5" t="str">
        <f t="shared" si="6"/>
        <v>2.02万兆</v>
      </c>
      <c r="F81" s="5">
        <f>IF(A81="","",VLOOKUP($A81,觉醒经验表!$A:$F,6,)-VLOOKUP($A$3-1,觉醒经验表!$A:$F,6,))</f>
        <v>2.0241842851453184E+16</v>
      </c>
      <c r="G81" s="5">
        <f>IF(A81="","",VLOOKUP($A81,觉醒经验表!$A:$G,7,)-VLOOKUP($A$3-1,觉醒经验表!$A:$G,7,))</f>
        <v>79</v>
      </c>
      <c r="H81" s="5">
        <f t="shared" si="7"/>
        <v>80</v>
      </c>
    </row>
    <row r="82" spans="1:8" x14ac:dyDescent="0.2">
      <c r="A82" s="11">
        <f t="shared" si="5"/>
        <v>81</v>
      </c>
      <c r="B82" s="6" t="str">
        <f>IF(A82="","",VLOOKUP($A82,觉醒经验表!$A:$B,2,))</f>
        <v>1231.3万亿</v>
      </c>
      <c r="C82" s="6">
        <f>IF(A82="","",VLOOKUP($A82,觉醒经验表!$A:$C,3,))</f>
        <v>1231300083470810</v>
      </c>
      <c r="D82" s="6">
        <f>IF(A82="","",VLOOKUP($A82,觉醒经验表!$A:$D,4,))</f>
        <v>1</v>
      </c>
      <c r="E82" s="6" t="str">
        <f t="shared" si="6"/>
        <v>2.14万兆</v>
      </c>
      <c r="F82" s="6">
        <f>IF(A82="","",VLOOKUP($A82,觉醒经验表!$A:$F,6,)-VLOOKUP($A$3-1,觉醒经验表!$A:$F,6,))</f>
        <v>2.1406933445851384E+16</v>
      </c>
      <c r="G82" s="6">
        <f>IF(A82="","",VLOOKUP($A82,觉醒经验表!$A:$G,7,)-VLOOKUP($A$3-1,觉醒经验表!$A:$G,7,))</f>
        <v>80</v>
      </c>
      <c r="H82" s="6">
        <f t="shared" si="7"/>
        <v>81</v>
      </c>
    </row>
    <row r="83" spans="1:8" x14ac:dyDescent="0.2">
      <c r="A83" s="10">
        <f t="shared" si="5"/>
        <v>82</v>
      </c>
      <c r="B83" s="5" t="str">
        <f>IF(A83="","",VLOOKUP($A83,觉醒经验表!$A:$B,2,))</f>
        <v>1301.27万亿</v>
      </c>
      <c r="C83" s="5">
        <f>IF(A83="","",VLOOKUP($A83,觉醒经验表!$A:$C,3,))</f>
        <v>1301272109520660</v>
      </c>
      <c r="D83" s="5">
        <f>IF(A83="","",VLOOKUP($A83,觉醒经验表!$A:$D,4,))</f>
        <v>1</v>
      </c>
      <c r="E83" s="5" t="str">
        <f t="shared" si="6"/>
        <v>2.26万兆</v>
      </c>
      <c r="F83" s="5">
        <f>IF(A83="","",VLOOKUP($A83,觉醒经验表!$A:$F,6,)-VLOOKUP($A$3-1,觉醒经验表!$A:$F,6,))</f>
        <v>2.2638233529322192E+16</v>
      </c>
      <c r="G83" s="5">
        <f>IF(A83="","",VLOOKUP($A83,觉醒经验表!$A:$G,7,)-VLOOKUP($A$3-1,觉醒经验表!$A:$G,7,))</f>
        <v>81</v>
      </c>
      <c r="H83" s="5">
        <f t="shared" si="7"/>
        <v>82</v>
      </c>
    </row>
    <row r="84" spans="1:8" x14ac:dyDescent="0.2">
      <c r="A84" s="11">
        <f t="shared" si="5"/>
        <v>83</v>
      </c>
      <c r="B84" s="6" t="str">
        <f>IF(A84="","",VLOOKUP($A84,觉醒经验表!$A:$B,2,))</f>
        <v>1375.22万亿</v>
      </c>
      <c r="C84" s="6">
        <f>IF(A84="","",VLOOKUP($A84,觉醒经验表!$A:$C,3,))</f>
        <v>1375220489097370</v>
      </c>
      <c r="D84" s="6">
        <f>IF(A84="","",VLOOKUP($A84,觉醒经验表!$A:$D,4,))</f>
        <v>1</v>
      </c>
      <c r="E84" s="6" t="str">
        <f t="shared" si="6"/>
        <v>2.39万兆</v>
      </c>
      <c r="F84" s="6">
        <f>IF(A84="","",VLOOKUP($A84,觉醒经验表!$A:$F,6,)-VLOOKUP($A$3-1,觉醒经验表!$A:$F,6,))</f>
        <v>2.3939505638842852E+16</v>
      </c>
      <c r="G84" s="6">
        <f>IF(A84="","",VLOOKUP($A84,觉醒经验表!$A:$G,7,)-VLOOKUP($A$3-1,觉醒经验表!$A:$G,7,))</f>
        <v>82</v>
      </c>
      <c r="H84" s="6">
        <f t="shared" si="7"/>
        <v>83</v>
      </c>
    </row>
    <row r="85" spans="1:8" x14ac:dyDescent="0.2">
      <c r="A85" s="10">
        <f t="shared" si="5"/>
        <v>84</v>
      </c>
      <c r="B85" s="5" t="str">
        <f>IF(A85="","",VLOOKUP($A85,觉醒经验表!$A:$B,2,))</f>
        <v>1453.37万亿</v>
      </c>
      <c r="C85" s="5">
        <f>IF(A85="","",VLOOKUP($A85,觉醒经验表!$A:$C,3,))</f>
        <v>1453371189466170</v>
      </c>
      <c r="D85" s="5">
        <f>IF(A85="","",VLOOKUP($A85,觉醒经验表!$A:$D,4,))</f>
        <v>1</v>
      </c>
      <c r="E85" s="5" t="str">
        <f t="shared" si="6"/>
        <v>2.53万兆</v>
      </c>
      <c r="F85" s="5">
        <f>IF(A85="","",VLOOKUP($A85,觉醒经验表!$A:$F,6,)-VLOOKUP($A$3-1,觉醒经验表!$A:$F,6,))</f>
        <v>2.5314726127940224E+16</v>
      </c>
      <c r="G85" s="5">
        <f>IF(A85="","",VLOOKUP($A85,觉醒经验表!$A:$G,7,)-VLOOKUP($A$3-1,觉醒经验表!$A:$G,7,))</f>
        <v>83</v>
      </c>
      <c r="H85" s="5">
        <f t="shared" si="7"/>
        <v>84</v>
      </c>
    </row>
    <row r="86" spans="1:8" x14ac:dyDescent="0.2">
      <c r="A86" s="11">
        <f t="shared" si="5"/>
        <v>85</v>
      </c>
      <c r="B86" s="6" t="str">
        <f>IF(A86="","",VLOOKUP($A86,觉醒经验表!$A:$B,2,))</f>
        <v>1535.96万亿</v>
      </c>
      <c r="C86" s="6">
        <f>IF(A86="","",VLOOKUP($A86,觉醒经验表!$A:$C,3,))</f>
        <v>1535963019105920</v>
      </c>
      <c r="D86" s="6">
        <f>IF(A86="","",VLOOKUP($A86,觉醒经验表!$A:$D,4,))</f>
        <v>1</v>
      </c>
      <c r="E86" s="6" t="str">
        <f t="shared" si="6"/>
        <v>2.68万兆</v>
      </c>
      <c r="F86" s="6">
        <f>IF(A86="","",VLOOKUP($A86,觉醒经验表!$A:$F,6,)-VLOOKUP($A$3-1,觉醒经验表!$A:$F,6,))</f>
        <v>2.6768097317406392E+16</v>
      </c>
      <c r="G86" s="6">
        <f>IF(A86="","",VLOOKUP($A86,觉醒经验表!$A:$G,7,)-VLOOKUP($A$3-1,觉醒经验表!$A:$G,7,))</f>
        <v>84</v>
      </c>
      <c r="H86" s="6">
        <f t="shared" si="7"/>
        <v>85</v>
      </c>
    </row>
    <row r="87" spans="1:8" x14ac:dyDescent="0.2">
      <c r="A87" s="10">
        <f t="shared" si="5"/>
        <v>86</v>
      </c>
      <c r="B87" s="5" t="str">
        <f>IF(A87="","",VLOOKUP($A87,觉醒经验表!$A:$B,2,))</f>
        <v>1623.25万亿</v>
      </c>
      <c r="C87" s="5">
        <f>IF(A87="","",VLOOKUP($A87,觉醒经验表!$A:$C,3,))</f>
        <v>1623248357446460</v>
      </c>
      <c r="D87" s="5">
        <f>IF(A87="","",VLOOKUP($A87,觉醒经验表!$A:$D,4,))</f>
        <v>1</v>
      </c>
      <c r="E87" s="5" t="str">
        <f t="shared" si="6"/>
        <v>2.83万兆</v>
      </c>
      <c r="F87" s="5">
        <f>IF(A87="","",VLOOKUP($A87,觉醒经验表!$A:$F,6,)-VLOOKUP($A$3-1,觉醒经验表!$A:$F,6,))</f>
        <v>2.8304060336512312E+16</v>
      </c>
      <c r="G87" s="5">
        <f>IF(A87="","",VLOOKUP($A87,觉醒经验表!$A:$G,7,)-VLOOKUP($A$3-1,觉醒经验表!$A:$G,7,))</f>
        <v>85</v>
      </c>
      <c r="H87" s="5">
        <f t="shared" si="7"/>
        <v>86</v>
      </c>
    </row>
    <row r="88" spans="1:8" x14ac:dyDescent="0.2">
      <c r="A88" s="11">
        <f t="shared" si="5"/>
        <v>87</v>
      </c>
      <c r="B88" s="6" t="str">
        <f>IF(A88="","",VLOOKUP($A88,觉醒经验表!$A:$B,2,))</f>
        <v>1715.49万亿</v>
      </c>
      <c r="C88" s="6">
        <f>IF(A88="","",VLOOKUP($A88,觉醒经验表!$A:$C,3,))</f>
        <v>1715493926075390</v>
      </c>
      <c r="D88" s="6">
        <f>IF(A88="","",VLOOKUP($A88,觉醒经验表!$A:$D,4,))</f>
        <v>1</v>
      </c>
      <c r="E88" s="6" t="str">
        <f t="shared" si="6"/>
        <v>2.99万兆</v>
      </c>
      <c r="F88" s="6">
        <f>IF(A88="","",VLOOKUP($A88,觉醒经验表!$A:$F,6,)-VLOOKUP($A$3-1,觉醒经验表!$A:$F,6,))</f>
        <v>2.9927308693958772E+16</v>
      </c>
      <c r="G88" s="6">
        <f>IF(A88="","",VLOOKUP($A88,觉醒经验表!$A:$G,7,)-VLOOKUP($A$3-1,觉醒经验表!$A:$G,7,))</f>
        <v>86</v>
      </c>
      <c r="H88" s="6">
        <f t="shared" si="7"/>
        <v>87</v>
      </c>
    </row>
    <row r="89" spans="1:8" x14ac:dyDescent="0.2">
      <c r="A89" s="10">
        <f t="shared" si="5"/>
        <v>88</v>
      </c>
      <c r="B89" s="5" t="str">
        <f>IF(A89="","",VLOOKUP($A89,觉醒经验表!$A:$B,2,))</f>
        <v>1812.98万亿</v>
      </c>
      <c r="C89" s="5">
        <f>IF(A89="","",VLOOKUP($A89,觉醒经验表!$A:$C,3,))</f>
        <v>1812981603770780</v>
      </c>
      <c r="D89" s="5">
        <f>IF(A89="","",VLOOKUP($A89,觉醒经验表!$A:$D,4,))</f>
        <v>1</v>
      </c>
      <c r="E89" s="5" t="str">
        <f t="shared" si="6"/>
        <v>3.16万兆</v>
      </c>
      <c r="F89" s="5">
        <f>IF(A89="","",VLOOKUP($A89,觉醒经验表!$A:$F,6,)-VLOOKUP($A$3-1,觉醒经验表!$A:$F,6,))</f>
        <v>3.164280262003416E+16</v>
      </c>
      <c r="G89" s="5">
        <f>IF(A89="","",VLOOKUP($A89,觉醒经验表!$A:$G,7,)-VLOOKUP($A$3-1,觉醒经验表!$A:$G,7,))</f>
        <v>87</v>
      </c>
      <c r="H89" s="5">
        <f t="shared" si="7"/>
        <v>88</v>
      </c>
    </row>
    <row r="90" spans="1:8" x14ac:dyDescent="0.2">
      <c r="A90" s="11">
        <f t="shared" si="5"/>
        <v>89</v>
      </c>
      <c r="B90" s="6" t="str">
        <f>IF(A90="","",VLOOKUP($A90,觉醒经验表!$A:$B,2,))</f>
        <v>1916.01万亿</v>
      </c>
      <c r="C90" s="6">
        <f>IF(A90="","",VLOOKUP($A90,觉醒经验表!$A:$C,3,))</f>
        <v>1916009287850330</v>
      </c>
      <c r="D90" s="6">
        <f>IF(A90="","",VLOOKUP($A90,觉醒经验表!$A:$D,4,))</f>
        <v>1</v>
      </c>
      <c r="E90" s="6" t="str">
        <f t="shared" si="6"/>
        <v>3.35万兆</v>
      </c>
      <c r="F90" s="6">
        <f>IF(A90="","",VLOOKUP($A90,觉醒经验表!$A:$F,6,)-VLOOKUP($A$3-1,觉醒经验表!$A:$F,6,))</f>
        <v>3.345578422380494E+16</v>
      </c>
      <c r="G90" s="6">
        <f>IF(A90="","",VLOOKUP($A90,觉醒经验表!$A:$G,7,)-VLOOKUP($A$3-1,觉醒经验表!$A:$G,7,))</f>
        <v>88</v>
      </c>
      <c r="H90" s="6">
        <f t="shared" si="7"/>
        <v>89</v>
      </c>
    </row>
    <row r="91" spans="1:8" x14ac:dyDescent="0.2">
      <c r="A91" s="10">
        <f t="shared" si="5"/>
        <v>90</v>
      </c>
      <c r="B91" s="5" t="str">
        <f>IF(A91="","",VLOOKUP($A91,觉醒经验表!$A:$B,2,))</f>
        <v>2024.89万亿</v>
      </c>
      <c r="C91" s="5">
        <f>IF(A91="","",VLOOKUP($A91,觉醒经验表!$A:$C,3,))</f>
        <v>2024891804469110</v>
      </c>
      <c r="D91" s="5">
        <f>IF(A91="","",VLOOKUP($A91,觉醒经验表!$A:$D,4,))</f>
        <v>1</v>
      </c>
      <c r="E91" s="5" t="str">
        <f t="shared" si="6"/>
        <v>3.54万兆</v>
      </c>
      <c r="F91" s="5">
        <f>IF(A91="","",VLOOKUP($A91,觉醒经验表!$A:$F,6,)-VLOOKUP($A$3-1,觉醒经验表!$A:$F,6,))</f>
        <v>3.5371793511655272E+16</v>
      </c>
      <c r="G91" s="5">
        <f>IF(A91="","",VLOOKUP($A91,觉醒经验表!$A:$G,7,)-VLOOKUP($A$3-1,觉醒经验表!$A:$G,7,))</f>
        <v>89</v>
      </c>
      <c r="H91" s="5">
        <f t="shared" si="7"/>
        <v>90</v>
      </c>
    </row>
    <row r="92" spans="1:8" x14ac:dyDescent="0.2">
      <c r="A92" s="11">
        <f t="shared" si="5"/>
        <v>91</v>
      </c>
      <c r="B92" s="6" t="str">
        <f>IF(A92="","",VLOOKUP($A92,觉醒经验表!$A:$B,2,))</f>
        <v>2139.96万亿</v>
      </c>
      <c r="C92" s="6">
        <f>IF(A92="","",VLOOKUP($A92,觉醒经验表!$A:$C,3,))</f>
        <v>2139961870647500</v>
      </c>
      <c r="D92" s="6">
        <f>IF(A92="","",VLOOKUP($A92,觉醒经验表!$A:$D,4,))</f>
        <v>1</v>
      </c>
      <c r="E92" s="6" t="str">
        <f t="shared" si="6"/>
        <v>3.74万兆</v>
      </c>
      <c r="F92" s="6">
        <f>IF(A92="","",VLOOKUP($A92,觉醒经验表!$A:$F,6,)-VLOOKUP($A$3-1,觉醒经验表!$A:$F,6,))</f>
        <v>3.7396685316124384E+16</v>
      </c>
      <c r="G92" s="6">
        <f>IF(A92="","",VLOOKUP($A92,觉醒经验表!$A:$G,7,)-VLOOKUP($A$3-1,觉醒经验表!$A:$G,7,))</f>
        <v>90</v>
      </c>
      <c r="H92" s="6">
        <f t="shared" si="7"/>
        <v>91</v>
      </c>
    </row>
    <row r="93" spans="1:8" x14ac:dyDescent="0.2">
      <c r="A93" s="10">
        <f t="shared" si="5"/>
        <v>92</v>
      </c>
      <c r="B93" s="5" t="str">
        <f>IF(A93="","",VLOOKUP($A93,觉醒经验表!$A:$B,2,))</f>
        <v>2261.57万亿</v>
      </c>
      <c r="C93" s="5">
        <f>IF(A93="","",VLOOKUP($A93,觉醒经验表!$A:$C,3,))</f>
        <v>2261571110968960</v>
      </c>
      <c r="D93" s="5">
        <f>IF(A93="","",VLOOKUP($A93,觉醒经验表!$A:$D,4,))</f>
        <v>1</v>
      </c>
      <c r="E93" s="5" t="str">
        <f t="shared" si="6"/>
        <v>3.95万兆</v>
      </c>
      <c r="F93" s="5">
        <f>IF(A93="","",VLOOKUP($A93,觉醒经验表!$A:$F,6,)-VLOOKUP($A$3-1,觉醒经验表!$A:$F,6,))</f>
        <v>3.9536647186771888E+16</v>
      </c>
      <c r="G93" s="5">
        <f>IF(A93="","",VLOOKUP($A93,觉醒经验表!$A:$G,7,)-VLOOKUP($A$3-1,觉醒经验表!$A:$G,7,))</f>
        <v>91</v>
      </c>
      <c r="H93" s="5">
        <f t="shared" si="7"/>
        <v>92</v>
      </c>
    </row>
    <row r="94" spans="1:8" x14ac:dyDescent="0.2">
      <c r="A94" s="11">
        <f t="shared" si="5"/>
        <v>93</v>
      </c>
      <c r="B94" s="6" t="str">
        <f>IF(A94="","",VLOOKUP($A94,觉醒经验表!$A:$B,2,))</f>
        <v>2390.09万亿</v>
      </c>
      <c r="C94" s="6">
        <f>IF(A94="","",VLOOKUP($A94,觉醒经验表!$A:$C,3,))</f>
        <v>2390091132054510</v>
      </c>
      <c r="D94" s="6">
        <f>IF(A94="","",VLOOKUP($A94,觉醒经验表!$A:$D,4,))</f>
        <v>1</v>
      </c>
      <c r="E94" s="6" t="str">
        <f t="shared" si="6"/>
        <v>4.18万兆</v>
      </c>
      <c r="F94" s="6">
        <f>IF(A94="","",VLOOKUP($A94,觉醒经验表!$A:$F,6,)-VLOOKUP($A$3-1,觉醒经验表!$A:$F,6,))</f>
        <v>4.1798218297740848E+16</v>
      </c>
      <c r="G94" s="6">
        <f>IF(A94="","",VLOOKUP($A94,觉醒经验表!$A:$G,7,)-VLOOKUP($A$3-1,觉醒经验表!$A:$G,7,))</f>
        <v>92</v>
      </c>
      <c r="H94" s="6">
        <f t="shared" si="7"/>
        <v>93</v>
      </c>
    </row>
    <row r="95" spans="1:8" x14ac:dyDescent="0.2">
      <c r="A95" s="10">
        <f t="shared" si="5"/>
        <v>94</v>
      </c>
      <c r="B95" s="5" t="str">
        <f>IF(A95="","",VLOOKUP($A95,觉醒经验表!$A:$B,2,))</f>
        <v>2525.91万亿</v>
      </c>
      <c r="C95" s="5">
        <f>IF(A95="","",VLOOKUP($A95,觉醒经验表!$A:$C,3,))</f>
        <v>2525914658097180</v>
      </c>
      <c r="D95" s="5">
        <f>IF(A95="","",VLOOKUP($A95,觉醒经验表!$A:$D,4,))</f>
        <v>1</v>
      </c>
      <c r="E95" s="5" t="str">
        <f t="shared" si="6"/>
        <v>4.42万兆</v>
      </c>
      <c r="F95" s="5">
        <f>IF(A95="","",VLOOKUP($A95,觉醒经验表!$A:$F,6,)-VLOOKUP($A$3-1,觉醒经验表!$A:$F,6,))</f>
        <v>4.418830942979536E+16</v>
      </c>
      <c r="G95" s="5">
        <f>IF(A95="","",VLOOKUP($A95,觉醒经验表!$A:$G,7,)-VLOOKUP($A$3-1,觉醒经验表!$A:$G,7,))</f>
        <v>93</v>
      </c>
      <c r="H95" s="5">
        <f t="shared" si="7"/>
        <v>94</v>
      </c>
    </row>
    <row r="96" spans="1:8" x14ac:dyDescent="0.2">
      <c r="A96" s="11">
        <f t="shared" si="5"/>
        <v>95</v>
      </c>
      <c r="B96" s="6" t="str">
        <f>IF(A96="","",VLOOKUP($A96,觉醒经验表!$A:$B,2,))</f>
        <v>2669.46万亿</v>
      </c>
      <c r="C96" s="6">
        <f>IF(A96="","",VLOOKUP($A96,觉醒经验表!$A:$C,3,))</f>
        <v>2669456730926300</v>
      </c>
      <c r="D96" s="6">
        <f>IF(A96="","",VLOOKUP($A96,觉醒经验表!$A:$D,4,))</f>
        <v>1</v>
      </c>
      <c r="E96" s="6" t="str">
        <f t="shared" si="6"/>
        <v>4.67万兆</v>
      </c>
      <c r="F96" s="6">
        <f>IF(A96="","",VLOOKUP($A96,觉醒经验表!$A:$F,6,)-VLOOKUP($A$3-1,觉醒经验表!$A:$F,6,))</f>
        <v>4.6714224087892544E+16</v>
      </c>
      <c r="G96" s="6">
        <f>IF(A96="","",VLOOKUP($A96,觉醒经验表!$A:$G,7,)-VLOOKUP($A$3-1,觉醒经验表!$A:$G,7,))</f>
        <v>94</v>
      </c>
      <c r="H96" s="6">
        <f t="shared" si="7"/>
        <v>95</v>
      </c>
    </row>
    <row r="97" spans="1:8" x14ac:dyDescent="0.2">
      <c r="A97" s="10">
        <f t="shared" si="5"/>
        <v>96</v>
      </c>
      <c r="B97" s="5" t="str">
        <f>IF(A97="","",VLOOKUP($A97,觉醒经验表!$A:$B,2,))</f>
        <v>2821.16万亿</v>
      </c>
      <c r="C97" s="5">
        <f>IF(A97="","",VLOOKUP($A97,觉醒经验表!$A:$C,3,))</f>
        <v>2821155978268840</v>
      </c>
      <c r="D97" s="5">
        <f>IF(A97="","",VLOOKUP($A97,觉醒经验表!$A:$D,4,))</f>
        <v>1</v>
      </c>
      <c r="E97" s="5" t="str">
        <f t="shared" si="6"/>
        <v>4.94万兆</v>
      </c>
      <c r="F97" s="5">
        <f>IF(A97="","",VLOOKUP($A97,觉醒经验表!$A:$F,6,)-VLOOKUP($A$3-1,觉醒经验表!$A:$F,6,))</f>
        <v>4.9383680818818848E+16</v>
      </c>
      <c r="G97" s="5">
        <f>IF(A97="","",VLOOKUP($A97,觉醒经验表!$A:$G,7,)-VLOOKUP($A$3-1,觉醒经验表!$A:$G,7,))</f>
        <v>95</v>
      </c>
      <c r="H97" s="5">
        <f t="shared" si="7"/>
        <v>96</v>
      </c>
    </row>
    <row r="98" spans="1:8" x14ac:dyDescent="0.2">
      <c r="A98" s="11">
        <f t="shared" si="5"/>
        <v>97</v>
      </c>
      <c r="B98" s="6" t="str">
        <f>IF(A98="","",VLOOKUP($A98,觉醒经验表!$A:$B,2,))</f>
        <v>2981.48万亿</v>
      </c>
      <c r="C98" s="6">
        <f>IF(A98="","",VLOOKUP($A98,觉醒经验表!$A:$C,3,))</f>
        <v>2981475954083080</v>
      </c>
      <c r="D98" s="6">
        <f>IF(A98="","",VLOOKUP($A98,觉醒经验表!$A:$D,4,))</f>
        <v>1</v>
      </c>
      <c r="E98" s="6" t="str">
        <f t="shared" si="6"/>
        <v>5.22万兆</v>
      </c>
      <c r="F98" s="6">
        <f>IF(A98="","",VLOOKUP($A98,觉醒经验表!$A:$F,6,)-VLOOKUP($A$3-1,觉醒经验表!$A:$F,6,))</f>
        <v>5.2204836797087688E+16</v>
      </c>
      <c r="G98" s="6">
        <f>IF(A98="","",VLOOKUP($A98,觉醒经验表!$A:$G,7,)-VLOOKUP($A$3-1,觉醒经验表!$A:$G,7,))</f>
        <v>96</v>
      </c>
      <c r="H98" s="6">
        <f t="shared" si="7"/>
        <v>97</v>
      </c>
    </row>
    <row r="99" spans="1:8" x14ac:dyDescent="0.2">
      <c r="A99" s="10">
        <f t="shared" si="5"/>
        <v>98</v>
      </c>
      <c r="B99" s="5" t="str">
        <f>IF(A99="","",VLOOKUP($A99,觉醒经验表!$A:$B,2,))</f>
        <v>3150.91万亿</v>
      </c>
      <c r="C99" s="5">
        <f>IF(A99="","",VLOOKUP($A99,觉醒经验表!$A:$C,3,))</f>
        <v>3150906555060580</v>
      </c>
      <c r="D99" s="5">
        <f>IF(A99="","",VLOOKUP($A99,觉醒经验表!$A:$D,4,))</f>
        <v>1</v>
      </c>
      <c r="E99" s="5" t="str">
        <f t="shared" si="6"/>
        <v>5.52万兆</v>
      </c>
      <c r="F99" s="5">
        <f>IF(A99="","",VLOOKUP($A99,觉醒经验表!$A:$F,6,)-VLOOKUP($A$3-1,觉醒经验表!$A:$F,6,))</f>
        <v>5.5186312751170768E+16</v>
      </c>
      <c r="G99" s="5">
        <f>IF(A99="","",VLOOKUP($A99,觉醒经验表!$A:$G,7,)-VLOOKUP($A$3-1,觉醒经验表!$A:$G,7,))</f>
        <v>97</v>
      </c>
      <c r="H99" s="5">
        <f t="shared" si="7"/>
        <v>98</v>
      </c>
    </row>
    <row r="100" spans="1:8" x14ac:dyDescent="0.2">
      <c r="A100" s="11">
        <f t="shared" si="5"/>
        <v>99</v>
      </c>
      <c r="B100" s="6" t="str">
        <f>IF(A100="","",VLOOKUP($A100,觉醒经验表!$A:$B,2,))</f>
        <v>3329.97万亿</v>
      </c>
      <c r="C100" s="6">
        <f>IF(A100="","",VLOOKUP($A100,觉醒经验表!$A:$C,3,))</f>
        <v>3329965517624660</v>
      </c>
      <c r="D100" s="6">
        <f>IF(A100="","",VLOOKUP($A100,觉醒经验表!$A:$D,4,))</f>
        <v>1</v>
      </c>
      <c r="E100" s="6" t="str">
        <f t="shared" si="6"/>
        <v>5.83万兆</v>
      </c>
      <c r="F100" s="6">
        <f>IF(A100="","",VLOOKUP($A100,觉醒经验表!$A:$F,6,)-VLOOKUP($A$3-1,觉醒经验表!$A:$F,6,))</f>
        <v>5.8337219306231344E+16</v>
      </c>
      <c r="G100" s="6">
        <f>IF(A100="","",VLOOKUP($A100,觉醒经验表!$A:$G,7,)-VLOOKUP($A$3-1,觉醒经验表!$A:$G,7,))</f>
        <v>98</v>
      </c>
      <c r="H100" s="6">
        <f t="shared" si="7"/>
        <v>99</v>
      </c>
    </row>
    <row r="101" spans="1:8" x14ac:dyDescent="0.2">
      <c r="A101" s="10">
        <f t="shared" si="5"/>
        <v>100</v>
      </c>
      <c r="B101" s="5" t="str">
        <f>IF(A101="","",VLOOKUP($A101,觉醒经验表!$A:$B,2,))</f>
        <v>3519.2万亿</v>
      </c>
      <c r="C101" s="5">
        <f>IF(A101="","",VLOOKUP($A101,觉醒经验表!$A:$C,3,))</f>
        <v>3519200000000000</v>
      </c>
      <c r="D101" s="5">
        <f>IF(A101="","",VLOOKUP($A101,觉醒经验表!$A:$D,4,))</f>
        <v>1</v>
      </c>
      <c r="E101" s="5" t="str">
        <f t="shared" si="6"/>
        <v>6.17万兆</v>
      </c>
      <c r="F101" s="5">
        <f>IF(A101="","",VLOOKUP($A101,觉醒经验表!$A:$F,6,)-VLOOKUP($A$3-1,觉醒经验表!$A:$F,6,))</f>
        <v>6.1667184823856E+16</v>
      </c>
      <c r="G101" s="5">
        <f>IF(A101="","",VLOOKUP($A101,觉醒经验表!$A:$G,7,)-VLOOKUP($A$3-1,觉醒经验表!$A:$G,7,))</f>
        <v>99</v>
      </c>
      <c r="H101" s="5">
        <f t="shared" si="7"/>
        <v>100</v>
      </c>
    </row>
  </sheetData>
  <mergeCells count="3">
    <mergeCell ref="A1:A2"/>
    <mergeCell ref="B1:F1"/>
    <mergeCell ref="G1:G2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FF6F5E-A8A6-416A-A4DF-4100A7EDEF9F}">
          <x14:formula1>
            <xm:f>觉醒经验表!$A3:$A102</xm:f>
          </x14:formula1>
          <xm:sqref>H2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9FF84-7E23-40DE-8DEC-847E66BD39CD}">
  <sheetPr codeName="Sheet2"/>
  <dimension ref="A1:G302"/>
  <sheetViews>
    <sheetView workbookViewId="0">
      <pane xSplit="1" ySplit="2" topLeftCell="B269" activePane="bottomRight" state="frozen"/>
      <selection pane="topRight" activeCell="B1" sqref="B1"/>
      <selection pane="bottomLeft" activeCell="A3" sqref="A3"/>
      <selection pane="bottomRight" activeCell="B3" sqref="B3:B302"/>
    </sheetView>
  </sheetViews>
  <sheetFormatPr defaultRowHeight="14.25" x14ac:dyDescent="0.2"/>
  <cols>
    <col min="1" max="1" width="5.25" bestFit="1" customWidth="1"/>
    <col min="2" max="2" width="10.625" bestFit="1" customWidth="1"/>
    <col min="3" max="3" width="17.25" bestFit="1" customWidth="1"/>
    <col min="4" max="4" width="9" bestFit="1" customWidth="1"/>
    <col min="5" max="6" width="21.375" bestFit="1" customWidth="1"/>
    <col min="7" max="7" width="11" bestFit="1" customWidth="1"/>
  </cols>
  <sheetData>
    <row r="1" spans="1:7" ht="14.25" customHeight="1" x14ac:dyDescent="0.2">
      <c r="A1" s="15" t="s">
        <v>7</v>
      </c>
      <c r="B1" s="17" t="s">
        <v>22</v>
      </c>
      <c r="C1" s="18"/>
      <c r="D1" s="18"/>
      <c r="E1" s="18"/>
      <c r="F1" s="19"/>
      <c r="G1" s="15" t="s">
        <v>24</v>
      </c>
    </row>
    <row r="2" spans="1:7" ht="14.25" customHeight="1" x14ac:dyDescent="0.2">
      <c r="A2" s="16"/>
      <c r="B2" s="1" t="s">
        <v>21</v>
      </c>
      <c r="C2" s="1" t="s">
        <v>1</v>
      </c>
      <c r="D2" s="1" t="s">
        <v>23</v>
      </c>
      <c r="E2" s="1" t="s">
        <v>16</v>
      </c>
      <c r="F2" s="1" t="s">
        <v>17</v>
      </c>
      <c r="G2" s="16"/>
    </row>
    <row r="3" spans="1:7" x14ac:dyDescent="0.2">
      <c r="A3" s="2">
        <v>1</v>
      </c>
      <c r="B3" s="5">
        <f>IF(C3&gt;9999999999999990,ROUND(C3/10000000000000000,2)&amp;"万兆",IF(C3&gt;999999999999,ROUND(C3/1000000000000,2)&amp;"万亿",IF(C3&gt;99999999,ROUND(C3/100000000,2)&amp;"亿",IF(C3&lt;10000,C3,ROUND(C3/10000,2)&amp;"万"))))</f>
        <v>0</v>
      </c>
      <c r="C3" s="5">
        <v>0</v>
      </c>
      <c r="D3" s="5" t="s">
        <v>10</v>
      </c>
      <c r="E3" s="2" t="s">
        <v>8</v>
      </c>
      <c r="F3" s="5">
        <f>SUM(C$3:C3)</f>
        <v>0</v>
      </c>
      <c r="G3" s="2" t="str">
        <f>D7</f>
        <v>7</v>
      </c>
    </row>
    <row r="4" spans="1:7" x14ac:dyDescent="0.2">
      <c r="A4" s="3">
        <v>2</v>
      </c>
      <c r="B4" s="22">
        <f>IF(C4&gt;9999999999999990,ROUND(C4/10000000000000000,2)&amp;"万兆",IF(C4&gt;999999999999,ROUND(C4/1000000000000,2)&amp;"万亿",IF(C4&gt;99999999,ROUND(C4/100000000,2)&amp;"亿",IF(C4&lt;10000,C4,ROUND(C4/10000,2)&amp;"万"))))</f>
        <v>19</v>
      </c>
      <c r="C4" s="6">
        <v>19</v>
      </c>
      <c r="D4" s="6" t="s">
        <v>9</v>
      </c>
      <c r="E4" s="22">
        <f>IF(F4&gt;9999999999999990,ROUND(F4/10000000000000000,2)&amp;"万兆",IF(F4&gt;999999999999,ROUND(F4/1000000000000,2)&amp;"万亿",IF(F4&gt;99999999,ROUND(F4/100000000,2)&amp;"亿",IF(F4&lt;10000,F4,ROUND(F4/10000,2)&amp;"万"))))</f>
        <v>19</v>
      </c>
      <c r="F4" s="6">
        <f>SUM(C$3:C4)</f>
        <v>19</v>
      </c>
      <c r="G4" s="3">
        <f>D4+G3</f>
        <v>14</v>
      </c>
    </row>
    <row r="5" spans="1:7" x14ac:dyDescent="0.2">
      <c r="A5" s="2">
        <v>3</v>
      </c>
      <c r="B5" s="5">
        <f>IF(C5&gt;9999999999999990,ROUND(C5/10000000000000000,2)&amp;"万兆",IF(C5&gt;999999999999,ROUND(C5/1000000000000,2)&amp;"万亿",IF(C5&gt;99999999,ROUND(C5/100000000,2)&amp;"亿",IF(C5&lt;10000,C5,ROUND(C5/10000,2)&amp;"万"))))</f>
        <v>44</v>
      </c>
      <c r="C5" s="5">
        <v>44</v>
      </c>
      <c r="D5" s="5" t="s">
        <v>9</v>
      </c>
      <c r="E5" s="5">
        <f>IF(F5&gt;9999999999999990,ROUND(F5/10000000000000000,2)&amp;"万兆",IF(F5&gt;999999999999,ROUND(F5/1000000000000,2)&amp;"万亿",IF(F5&gt;99999999,ROUND(F5/100000000,2)&amp;"亿",IF(F5&lt;10000,F5,ROUND(F5/10000,2)&amp;"万"))))</f>
        <v>63</v>
      </c>
      <c r="F5" s="5">
        <f>SUM(C$3:C5)</f>
        <v>63</v>
      </c>
      <c r="G5" s="2">
        <f t="shared" ref="G5:G68" si="0">D5+G4</f>
        <v>21</v>
      </c>
    </row>
    <row r="6" spans="1:7" x14ac:dyDescent="0.2">
      <c r="A6" s="3">
        <v>4</v>
      </c>
      <c r="B6" s="22">
        <f t="shared" ref="B6:B69" si="1">IF(C6&gt;9999999999999990,ROUND(C6/10000000000000000,2)&amp;"万兆",IF(C6&gt;999999999999,ROUND(C6/1000000000000,2)&amp;"万亿",IF(C6&gt;99999999,ROUND(C6/100000000,2)&amp;"亿",IF(C6&lt;10000,C6,ROUND(C6/10000,2)&amp;"万"))))</f>
        <v>82</v>
      </c>
      <c r="C6" s="6">
        <v>82</v>
      </c>
      <c r="D6" s="6" t="s">
        <v>9</v>
      </c>
      <c r="E6" s="22">
        <f t="shared" ref="E6:E69" si="2">IF(F6&gt;9999999999999990,ROUND(F6/10000000000000000,2)&amp;"万兆",IF(F6&gt;999999999999,ROUND(F6/1000000000000,2)&amp;"万亿",IF(F6&gt;99999999,ROUND(F6/100000000,2)&amp;"亿",IF(F6&lt;10000,F6,ROUND(F6/10000,2)&amp;"万"))))</f>
        <v>145</v>
      </c>
      <c r="F6" s="6">
        <f>SUM(C$3:C6)</f>
        <v>145</v>
      </c>
      <c r="G6" s="3">
        <f t="shared" si="0"/>
        <v>28</v>
      </c>
    </row>
    <row r="7" spans="1:7" x14ac:dyDescent="0.2">
      <c r="A7" s="2">
        <v>5</v>
      </c>
      <c r="B7" s="5">
        <f t="shared" si="1"/>
        <v>140</v>
      </c>
      <c r="C7" s="5">
        <v>140</v>
      </c>
      <c r="D7" s="5" t="s">
        <v>9</v>
      </c>
      <c r="E7" s="5">
        <f t="shared" si="2"/>
        <v>285</v>
      </c>
      <c r="F7" s="5">
        <f>SUM(C$3:C7)</f>
        <v>285</v>
      </c>
      <c r="G7" s="2">
        <f t="shared" si="0"/>
        <v>35</v>
      </c>
    </row>
    <row r="8" spans="1:7" x14ac:dyDescent="0.2">
      <c r="A8" s="3">
        <v>6</v>
      </c>
      <c r="B8" s="22">
        <f t="shared" si="1"/>
        <v>230</v>
      </c>
      <c r="C8" s="6">
        <v>230</v>
      </c>
      <c r="D8" s="6" t="s">
        <v>9</v>
      </c>
      <c r="E8" s="22">
        <f t="shared" si="2"/>
        <v>515</v>
      </c>
      <c r="F8" s="6">
        <f>SUM(C$3:C8)</f>
        <v>515</v>
      </c>
      <c r="G8" s="3">
        <f t="shared" si="0"/>
        <v>42</v>
      </c>
    </row>
    <row r="9" spans="1:7" x14ac:dyDescent="0.2">
      <c r="A9" s="2">
        <v>7</v>
      </c>
      <c r="B9" s="5">
        <f t="shared" si="1"/>
        <v>361</v>
      </c>
      <c r="C9" s="5">
        <v>361</v>
      </c>
      <c r="D9" s="5" t="s">
        <v>9</v>
      </c>
      <c r="E9" s="5">
        <f t="shared" si="2"/>
        <v>876</v>
      </c>
      <c r="F9" s="5">
        <f>SUM(C$3:C9)</f>
        <v>876</v>
      </c>
      <c r="G9" s="2">
        <f t="shared" si="0"/>
        <v>49</v>
      </c>
    </row>
    <row r="10" spans="1:7" x14ac:dyDescent="0.2">
      <c r="A10" s="3">
        <v>8</v>
      </c>
      <c r="B10" s="22">
        <f t="shared" si="1"/>
        <v>540</v>
      </c>
      <c r="C10" s="6">
        <v>540</v>
      </c>
      <c r="D10" s="6" t="s">
        <v>9</v>
      </c>
      <c r="E10" s="22">
        <f t="shared" si="2"/>
        <v>1416</v>
      </c>
      <c r="F10" s="6">
        <f>SUM(C$3:C10)</f>
        <v>1416</v>
      </c>
      <c r="G10" s="3">
        <f t="shared" si="0"/>
        <v>56</v>
      </c>
    </row>
    <row r="11" spans="1:7" x14ac:dyDescent="0.2">
      <c r="A11" s="2">
        <v>9</v>
      </c>
      <c r="B11" s="5">
        <f t="shared" si="1"/>
        <v>788</v>
      </c>
      <c r="C11" s="5">
        <v>788</v>
      </c>
      <c r="D11" s="5" t="s">
        <v>9</v>
      </c>
      <c r="E11" s="5">
        <f t="shared" si="2"/>
        <v>2204</v>
      </c>
      <c r="F11" s="5">
        <f>SUM(C$3:C11)</f>
        <v>2204</v>
      </c>
      <c r="G11" s="2">
        <f t="shared" si="0"/>
        <v>63</v>
      </c>
    </row>
    <row r="12" spans="1:7" x14ac:dyDescent="0.2">
      <c r="A12" s="3">
        <v>10</v>
      </c>
      <c r="B12" s="22">
        <f t="shared" si="1"/>
        <v>1114</v>
      </c>
      <c r="C12" s="6">
        <v>1114</v>
      </c>
      <c r="D12" s="6" t="s">
        <v>9</v>
      </c>
      <c r="E12" s="22">
        <f t="shared" si="2"/>
        <v>3318</v>
      </c>
      <c r="F12" s="6">
        <f>SUM(C$3:C12)</f>
        <v>3318</v>
      </c>
      <c r="G12" s="3">
        <f t="shared" si="0"/>
        <v>70</v>
      </c>
    </row>
    <row r="13" spans="1:7" x14ac:dyDescent="0.2">
      <c r="A13" s="2">
        <v>11</v>
      </c>
      <c r="B13" s="5">
        <f t="shared" si="1"/>
        <v>1533</v>
      </c>
      <c r="C13" s="5">
        <v>1533</v>
      </c>
      <c r="D13" s="5" t="s">
        <v>9</v>
      </c>
      <c r="E13" s="5">
        <f t="shared" si="2"/>
        <v>4851</v>
      </c>
      <c r="F13" s="5">
        <f>SUM(C$3:C13)</f>
        <v>4851</v>
      </c>
      <c r="G13" s="2">
        <f t="shared" si="0"/>
        <v>77</v>
      </c>
    </row>
    <row r="14" spans="1:7" x14ac:dyDescent="0.2">
      <c r="A14" s="3">
        <v>12</v>
      </c>
      <c r="B14" s="22">
        <f t="shared" si="1"/>
        <v>2062</v>
      </c>
      <c r="C14" s="6">
        <v>2062</v>
      </c>
      <c r="D14" s="6" t="s">
        <v>9</v>
      </c>
      <c r="E14" s="22">
        <f t="shared" si="2"/>
        <v>6913</v>
      </c>
      <c r="F14" s="6">
        <f>SUM(C$3:C14)</f>
        <v>6913</v>
      </c>
      <c r="G14" s="3">
        <f t="shared" si="0"/>
        <v>84</v>
      </c>
    </row>
    <row r="15" spans="1:7" x14ac:dyDescent="0.2">
      <c r="A15" s="2">
        <v>13</v>
      </c>
      <c r="B15" s="5">
        <f t="shared" si="1"/>
        <v>2718</v>
      </c>
      <c r="C15" s="5">
        <v>2718</v>
      </c>
      <c r="D15" s="5" t="s">
        <v>9</v>
      </c>
      <c r="E15" s="5">
        <f t="shared" si="2"/>
        <v>9631</v>
      </c>
      <c r="F15" s="5">
        <f>SUM(C$3:C15)</f>
        <v>9631</v>
      </c>
      <c r="G15" s="2">
        <f t="shared" si="0"/>
        <v>91</v>
      </c>
    </row>
    <row r="16" spans="1:7" x14ac:dyDescent="0.2">
      <c r="A16" s="3">
        <v>14</v>
      </c>
      <c r="B16" s="22">
        <f t="shared" si="1"/>
        <v>3518</v>
      </c>
      <c r="C16" s="6">
        <v>3518</v>
      </c>
      <c r="D16" s="6" t="s">
        <v>9</v>
      </c>
      <c r="E16" s="22" t="str">
        <f t="shared" si="2"/>
        <v>1.31万</v>
      </c>
      <c r="F16" s="6">
        <f>SUM(C$3:C16)</f>
        <v>13149</v>
      </c>
      <c r="G16" s="3">
        <f t="shared" si="0"/>
        <v>98</v>
      </c>
    </row>
    <row r="17" spans="1:7" x14ac:dyDescent="0.2">
      <c r="A17" s="2">
        <v>15</v>
      </c>
      <c r="B17" s="5">
        <f t="shared" si="1"/>
        <v>4480</v>
      </c>
      <c r="C17" s="5">
        <v>4480</v>
      </c>
      <c r="D17" s="5" t="s">
        <v>9</v>
      </c>
      <c r="E17" s="5" t="str">
        <f t="shared" si="2"/>
        <v>1.76万</v>
      </c>
      <c r="F17" s="5">
        <f>SUM(C$3:C17)</f>
        <v>17629</v>
      </c>
      <c r="G17" s="2">
        <f t="shared" si="0"/>
        <v>105</v>
      </c>
    </row>
    <row r="18" spans="1:7" x14ac:dyDescent="0.2">
      <c r="A18" s="3">
        <v>16</v>
      </c>
      <c r="B18" s="22">
        <f t="shared" si="1"/>
        <v>5630</v>
      </c>
      <c r="C18" s="6">
        <v>5630</v>
      </c>
      <c r="D18" s="6" t="s">
        <v>9</v>
      </c>
      <c r="E18" s="22" t="str">
        <f t="shared" si="2"/>
        <v>2.33万</v>
      </c>
      <c r="F18" s="6">
        <f>SUM(C$3:C18)</f>
        <v>23259</v>
      </c>
      <c r="G18" s="3">
        <f t="shared" si="0"/>
        <v>112</v>
      </c>
    </row>
    <row r="19" spans="1:7" x14ac:dyDescent="0.2">
      <c r="A19" s="2">
        <v>17</v>
      </c>
      <c r="B19" s="5">
        <f t="shared" si="1"/>
        <v>6988</v>
      </c>
      <c r="C19" s="5">
        <v>6988</v>
      </c>
      <c r="D19" s="5" t="s">
        <v>9</v>
      </c>
      <c r="E19" s="5" t="str">
        <f t="shared" si="2"/>
        <v>3.02万</v>
      </c>
      <c r="F19" s="5">
        <f>SUM(C$3:C19)</f>
        <v>30247</v>
      </c>
      <c r="G19" s="2">
        <f t="shared" si="0"/>
        <v>119</v>
      </c>
    </row>
    <row r="20" spans="1:7" x14ac:dyDescent="0.2">
      <c r="A20" s="3">
        <v>18</v>
      </c>
      <c r="B20" s="22">
        <f t="shared" si="1"/>
        <v>8581</v>
      </c>
      <c r="C20" s="6">
        <v>8581</v>
      </c>
      <c r="D20" s="6" t="s">
        <v>9</v>
      </c>
      <c r="E20" s="22" t="str">
        <f t="shared" si="2"/>
        <v>3.88万</v>
      </c>
      <c r="F20" s="6">
        <f>SUM(C$3:C20)</f>
        <v>38828</v>
      </c>
      <c r="G20" s="3">
        <f t="shared" si="0"/>
        <v>126</v>
      </c>
    </row>
    <row r="21" spans="1:7" x14ac:dyDescent="0.2">
      <c r="A21" s="2">
        <v>19</v>
      </c>
      <c r="B21" s="5" t="str">
        <f t="shared" si="1"/>
        <v>1.04万</v>
      </c>
      <c r="C21" s="5">
        <v>10430</v>
      </c>
      <c r="D21" s="5" t="s">
        <v>9</v>
      </c>
      <c r="E21" s="5" t="str">
        <f t="shared" si="2"/>
        <v>4.93万</v>
      </c>
      <c r="F21" s="5">
        <f>SUM(C$3:C21)</f>
        <v>49258</v>
      </c>
      <c r="G21" s="2">
        <f t="shared" si="0"/>
        <v>133</v>
      </c>
    </row>
    <row r="22" spans="1:7" x14ac:dyDescent="0.2">
      <c r="A22" s="3">
        <v>20</v>
      </c>
      <c r="B22" s="22" t="str">
        <f t="shared" si="1"/>
        <v>1.26万</v>
      </c>
      <c r="C22" s="6">
        <v>12564</v>
      </c>
      <c r="D22" s="6" t="s">
        <v>9</v>
      </c>
      <c r="E22" s="22" t="str">
        <f t="shared" si="2"/>
        <v>6.18万</v>
      </c>
      <c r="F22" s="6">
        <f>SUM(C$3:C22)</f>
        <v>61822</v>
      </c>
      <c r="G22" s="3">
        <f t="shared" si="0"/>
        <v>140</v>
      </c>
    </row>
    <row r="23" spans="1:7" x14ac:dyDescent="0.2">
      <c r="A23" s="2">
        <v>21</v>
      </c>
      <c r="B23" s="5" t="str">
        <f t="shared" si="1"/>
        <v>1.51万</v>
      </c>
      <c r="C23" s="5">
        <v>15061</v>
      </c>
      <c r="D23" s="5" t="s">
        <v>9</v>
      </c>
      <c r="E23" s="5" t="str">
        <f t="shared" si="2"/>
        <v>7.69万</v>
      </c>
      <c r="F23" s="5">
        <f>SUM(C$3:C23)</f>
        <v>76883</v>
      </c>
      <c r="G23" s="2">
        <f t="shared" si="0"/>
        <v>147</v>
      </c>
    </row>
    <row r="24" spans="1:7" x14ac:dyDescent="0.2">
      <c r="A24" s="3">
        <v>22</v>
      </c>
      <c r="B24" s="22" t="str">
        <f t="shared" si="1"/>
        <v>1.8万</v>
      </c>
      <c r="C24" s="6">
        <v>18032</v>
      </c>
      <c r="D24" s="6" t="s">
        <v>9</v>
      </c>
      <c r="E24" s="22" t="str">
        <f t="shared" si="2"/>
        <v>9.49万</v>
      </c>
      <c r="F24" s="6">
        <f>SUM(C$3:C24)</f>
        <v>94915</v>
      </c>
      <c r="G24" s="3">
        <f t="shared" si="0"/>
        <v>154</v>
      </c>
    </row>
    <row r="25" spans="1:7" x14ac:dyDescent="0.2">
      <c r="A25" s="2">
        <v>23</v>
      </c>
      <c r="B25" s="5" t="str">
        <f t="shared" si="1"/>
        <v>2.15万</v>
      </c>
      <c r="C25" s="5">
        <v>21512</v>
      </c>
      <c r="D25" s="5" t="s">
        <v>9</v>
      </c>
      <c r="E25" s="5" t="str">
        <f t="shared" si="2"/>
        <v>11.64万</v>
      </c>
      <c r="F25" s="5">
        <f>SUM(C$3:C25)</f>
        <v>116427</v>
      </c>
      <c r="G25" s="2">
        <f t="shared" si="0"/>
        <v>161</v>
      </c>
    </row>
    <row r="26" spans="1:7" x14ac:dyDescent="0.2">
      <c r="A26" s="3">
        <v>24</v>
      </c>
      <c r="B26" s="22" t="str">
        <f t="shared" si="1"/>
        <v>2.56万</v>
      </c>
      <c r="C26" s="6">
        <v>25561</v>
      </c>
      <c r="D26" s="6" t="s">
        <v>9</v>
      </c>
      <c r="E26" s="22" t="str">
        <f t="shared" si="2"/>
        <v>14.2万</v>
      </c>
      <c r="F26" s="6">
        <f>SUM(C$3:C26)</f>
        <v>141988</v>
      </c>
      <c r="G26" s="3">
        <f t="shared" si="0"/>
        <v>168</v>
      </c>
    </row>
    <row r="27" spans="1:7" x14ac:dyDescent="0.2">
      <c r="A27" s="2">
        <v>25</v>
      </c>
      <c r="B27" s="5" t="str">
        <f t="shared" si="1"/>
        <v>3.02万</v>
      </c>
      <c r="C27" s="5">
        <v>30226</v>
      </c>
      <c r="D27" s="5" t="s">
        <v>9</v>
      </c>
      <c r="E27" s="5" t="str">
        <f t="shared" si="2"/>
        <v>17.22万</v>
      </c>
      <c r="F27" s="5">
        <f>SUM(C$3:C27)</f>
        <v>172214</v>
      </c>
      <c r="G27" s="2">
        <f t="shared" si="0"/>
        <v>175</v>
      </c>
    </row>
    <row r="28" spans="1:7" x14ac:dyDescent="0.2">
      <c r="A28" s="3">
        <v>26</v>
      </c>
      <c r="B28" s="22" t="str">
        <f t="shared" si="1"/>
        <v>3.56万</v>
      </c>
      <c r="C28" s="6">
        <v>35563</v>
      </c>
      <c r="D28" s="6" t="s">
        <v>9</v>
      </c>
      <c r="E28" s="22" t="str">
        <f t="shared" si="2"/>
        <v>20.78万</v>
      </c>
      <c r="F28" s="6">
        <f>SUM(C$3:C28)</f>
        <v>207777</v>
      </c>
      <c r="G28" s="3">
        <f t="shared" si="0"/>
        <v>182</v>
      </c>
    </row>
    <row r="29" spans="1:7" x14ac:dyDescent="0.2">
      <c r="A29" s="2">
        <v>27</v>
      </c>
      <c r="B29" s="5" t="str">
        <f t="shared" si="1"/>
        <v>4.16万</v>
      </c>
      <c r="C29" s="5">
        <v>41638</v>
      </c>
      <c r="D29" s="5" t="s">
        <v>9</v>
      </c>
      <c r="E29" s="5" t="str">
        <f t="shared" si="2"/>
        <v>24.94万</v>
      </c>
      <c r="F29" s="5">
        <f>SUM(C$3:C29)</f>
        <v>249415</v>
      </c>
      <c r="G29" s="2">
        <f t="shared" si="0"/>
        <v>189</v>
      </c>
    </row>
    <row r="30" spans="1:7" x14ac:dyDescent="0.2">
      <c r="A30" s="3">
        <v>28</v>
      </c>
      <c r="B30" s="22" t="str">
        <f t="shared" si="1"/>
        <v>4.85万</v>
      </c>
      <c r="C30" s="6">
        <v>48511</v>
      </c>
      <c r="D30" s="6" t="s">
        <v>9</v>
      </c>
      <c r="E30" s="22" t="str">
        <f t="shared" si="2"/>
        <v>29.79万</v>
      </c>
      <c r="F30" s="6">
        <f>SUM(C$3:C30)</f>
        <v>297926</v>
      </c>
      <c r="G30" s="3">
        <f t="shared" si="0"/>
        <v>196</v>
      </c>
    </row>
    <row r="31" spans="1:7" x14ac:dyDescent="0.2">
      <c r="A31" s="2">
        <v>29</v>
      </c>
      <c r="B31" s="5" t="str">
        <f t="shared" si="1"/>
        <v>5.63万</v>
      </c>
      <c r="C31" s="5">
        <v>56251</v>
      </c>
      <c r="D31" s="5" t="s">
        <v>9</v>
      </c>
      <c r="E31" s="5" t="str">
        <f t="shared" si="2"/>
        <v>35.42万</v>
      </c>
      <c r="F31" s="5">
        <f>SUM(C$3:C31)</f>
        <v>354177</v>
      </c>
      <c r="G31" s="2">
        <f t="shared" si="0"/>
        <v>203</v>
      </c>
    </row>
    <row r="32" spans="1:7" x14ac:dyDescent="0.2">
      <c r="A32" s="3">
        <v>30</v>
      </c>
      <c r="B32" s="22" t="str">
        <f t="shared" si="1"/>
        <v>6.49万</v>
      </c>
      <c r="C32" s="6">
        <v>64931</v>
      </c>
      <c r="D32" s="6" t="s">
        <v>9</v>
      </c>
      <c r="E32" s="22" t="str">
        <f t="shared" si="2"/>
        <v>41.91万</v>
      </c>
      <c r="F32" s="6">
        <f>SUM(C$3:C32)</f>
        <v>419108</v>
      </c>
      <c r="G32" s="3">
        <f t="shared" si="0"/>
        <v>210</v>
      </c>
    </row>
    <row r="33" spans="1:7" x14ac:dyDescent="0.2">
      <c r="A33" s="2">
        <v>31</v>
      </c>
      <c r="B33" s="5" t="str">
        <f t="shared" si="1"/>
        <v>7.46万</v>
      </c>
      <c r="C33" s="5">
        <v>74625</v>
      </c>
      <c r="D33" s="5" t="s">
        <v>9</v>
      </c>
      <c r="E33" s="5" t="str">
        <f t="shared" si="2"/>
        <v>49.37万</v>
      </c>
      <c r="F33" s="5">
        <f>SUM(C$3:C33)</f>
        <v>493733</v>
      </c>
      <c r="G33" s="2">
        <f t="shared" si="0"/>
        <v>217</v>
      </c>
    </row>
    <row r="34" spans="1:7" x14ac:dyDescent="0.2">
      <c r="A34" s="3">
        <v>32</v>
      </c>
      <c r="B34" s="22" t="str">
        <f t="shared" si="1"/>
        <v>8.54万</v>
      </c>
      <c r="C34" s="6">
        <v>85418</v>
      </c>
      <c r="D34" s="6" t="s">
        <v>9</v>
      </c>
      <c r="E34" s="22" t="str">
        <f t="shared" si="2"/>
        <v>57.92万</v>
      </c>
      <c r="F34" s="6">
        <f>SUM(C$3:C34)</f>
        <v>579151</v>
      </c>
      <c r="G34" s="3">
        <f t="shared" si="0"/>
        <v>224</v>
      </c>
    </row>
    <row r="35" spans="1:7" x14ac:dyDescent="0.2">
      <c r="A35" s="2">
        <v>33</v>
      </c>
      <c r="B35" s="5" t="str">
        <f t="shared" si="1"/>
        <v>9.74万</v>
      </c>
      <c r="C35" s="5">
        <v>97398</v>
      </c>
      <c r="D35" s="5" t="s">
        <v>9</v>
      </c>
      <c r="E35" s="5" t="str">
        <f t="shared" si="2"/>
        <v>67.65万</v>
      </c>
      <c r="F35" s="5">
        <f>SUM(C$3:C35)</f>
        <v>676549</v>
      </c>
      <c r="G35" s="2">
        <f t="shared" si="0"/>
        <v>231</v>
      </c>
    </row>
    <row r="36" spans="1:7" x14ac:dyDescent="0.2">
      <c r="A36" s="3">
        <v>34</v>
      </c>
      <c r="B36" s="22" t="str">
        <f t="shared" si="1"/>
        <v>11.06万</v>
      </c>
      <c r="C36" s="6">
        <v>110646</v>
      </c>
      <c r="D36" s="6" t="s">
        <v>9</v>
      </c>
      <c r="E36" s="22" t="str">
        <f t="shared" si="2"/>
        <v>78.72万</v>
      </c>
      <c r="F36" s="6">
        <f>SUM(C$3:C36)</f>
        <v>787195</v>
      </c>
      <c r="G36" s="3">
        <f t="shared" si="0"/>
        <v>238</v>
      </c>
    </row>
    <row r="37" spans="1:7" x14ac:dyDescent="0.2">
      <c r="A37" s="2">
        <v>35</v>
      </c>
      <c r="B37" s="5" t="str">
        <f t="shared" si="1"/>
        <v>12.53万</v>
      </c>
      <c r="C37" s="5">
        <v>125264</v>
      </c>
      <c r="D37" s="5" t="s">
        <v>9</v>
      </c>
      <c r="E37" s="5" t="str">
        <f t="shared" si="2"/>
        <v>91.25万</v>
      </c>
      <c r="F37" s="5">
        <f>SUM(C$3:C37)</f>
        <v>912459</v>
      </c>
      <c r="G37" s="2">
        <f t="shared" si="0"/>
        <v>245</v>
      </c>
    </row>
    <row r="38" spans="1:7" x14ac:dyDescent="0.2">
      <c r="A38" s="3">
        <v>36</v>
      </c>
      <c r="B38" s="22" t="str">
        <f t="shared" si="1"/>
        <v>14.14万</v>
      </c>
      <c r="C38" s="6">
        <v>141358</v>
      </c>
      <c r="D38" s="6" t="s">
        <v>9</v>
      </c>
      <c r="E38" s="22" t="str">
        <f t="shared" si="2"/>
        <v>105.38万</v>
      </c>
      <c r="F38" s="6">
        <f>SUM(C$3:C38)</f>
        <v>1053817</v>
      </c>
      <c r="G38" s="3">
        <f t="shared" si="0"/>
        <v>252</v>
      </c>
    </row>
    <row r="39" spans="1:7" x14ac:dyDescent="0.2">
      <c r="A39" s="2">
        <v>37</v>
      </c>
      <c r="B39" s="5" t="str">
        <f t="shared" si="1"/>
        <v>15.9万</v>
      </c>
      <c r="C39" s="5">
        <v>159035</v>
      </c>
      <c r="D39" s="5" t="s">
        <v>9</v>
      </c>
      <c r="E39" s="5" t="str">
        <f t="shared" si="2"/>
        <v>121.29万</v>
      </c>
      <c r="F39" s="5">
        <f>SUM(C$3:C39)</f>
        <v>1212852</v>
      </c>
      <c r="G39" s="2">
        <f t="shared" si="0"/>
        <v>259</v>
      </c>
    </row>
    <row r="40" spans="1:7" x14ac:dyDescent="0.2">
      <c r="A40" s="3">
        <v>38</v>
      </c>
      <c r="B40" s="22" t="str">
        <f t="shared" si="1"/>
        <v>17.84万</v>
      </c>
      <c r="C40" s="6">
        <v>178407</v>
      </c>
      <c r="D40" s="6" t="s">
        <v>9</v>
      </c>
      <c r="E40" s="22" t="str">
        <f t="shared" si="2"/>
        <v>139.13万</v>
      </c>
      <c r="F40" s="6">
        <f>SUM(C$3:C40)</f>
        <v>1391259</v>
      </c>
      <c r="G40" s="3">
        <f t="shared" si="0"/>
        <v>266</v>
      </c>
    </row>
    <row r="41" spans="1:7" x14ac:dyDescent="0.2">
      <c r="A41" s="2">
        <v>39</v>
      </c>
      <c r="B41" s="5" t="str">
        <f t="shared" si="1"/>
        <v>19.96万</v>
      </c>
      <c r="C41" s="5">
        <v>199588</v>
      </c>
      <c r="D41" s="5" t="s">
        <v>9</v>
      </c>
      <c r="E41" s="5" t="str">
        <f t="shared" si="2"/>
        <v>159.08万</v>
      </c>
      <c r="F41" s="5">
        <f>SUM(C$3:C41)</f>
        <v>1590847</v>
      </c>
      <c r="G41" s="2">
        <f t="shared" si="0"/>
        <v>273</v>
      </c>
    </row>
    <row r="42" spans="1:7" x14ac:dyDescent="0.2">
      <c r="A42" s="3">
        <v>40</v>
      </c>
      <c r="B42" s="22" t="str">
        <f t="shared" si="1"/>
        <v>22.27万</v>
      </c>
      <c r="C42" s="6">
        <v>222715</v>
      </c>
      <c r="D42" s="6" t="s">
        <v>9</v>
      </c>
      <c r="E42" s="22" t="str">
        <f t="shared" si="2"/>
        <v>181.36万</v>
      </c>
      <c r="F42" s="6">
        <f>SUM(C$3:C42)</f>
        <v>1813562</v>
      </c>
      <c r="G42" s="3">
        <f t="shared" si="0"/>
        <v>280</v>
      </c>
    </row>
    <row r="43" spans="1:7" x14ac:dyDescent="0.2">
      <c r="A43" s="2">
        <v>41</v>
      </c>
      <c r="B43" s="5" t="str">
        <f t="shared" si="1"/>
        <v>24.92万</v>
      </c>
      <c r="C43" s="5">
        <v>249150</v>
      </c>
      <c r="D43" s="5" t="s">
        <v>9</v>
      </c>
      <c r="E43" s="5" t="str">
        <f t="shared" si="2"/>
        <v>206.27万</v>
      </c>
      <c r="F43" s="5">
        <f>SUM(C$3:C43)</f>
        <v>2062712</v>
      </c>
      <c r="G43" s="2">
        <f t="shared" si="0"/>
        <v>287</v>
      </c>
    </row>
    <row r="44" spans="1:7" x14ac:dyDescent="0.2">
      <c r="A44" s="3">
        <v>42</v>
      </c>
      <c r="B44" s="22" t="str">
        <f t="shared" si="1"/>
        <v>27.9万</v>
      </c>
      <c r="C44" s="6">
        <v>279017</v>
      </c>
      <c r="D44" s="6" t="s">
        <v>9</v>
      </c>
      <c r="E44" s="22" t="str">
        <f t="shared" si="2"/>
        <v>234.17万</v>
      </c>
      <c r="F44" s="6">
        <f>SUM(C$3:C44)</f>
        <v>2341729</v>
      </c>
      <c r="G44" s="3">
        <f t="shared" si="0"/>
        <v>294</v>
      </c>
    </row>
    <row r="45" spans="1:7" x14ac:dyDescent="0.2">
      <c r="A45" s="2">
        <v>43</v>
      </c>
      <c r="B45" s="5" t="str">
        <f t="shared" si="1"/>
        <v>31.26万</v>
      </c>
      <c r="C45" s="5">
        <v>312563</v>
      </c>
      <c r="D45" s="5" t="s">
        <v>9</v>
      </c>
      <c r="E45" s="5" t="str">
        <f t="shared" si="2"/>
        <v>265.43万</v>
      </c>
      <c r="F45" s="5">
        <f>SUM(C$3:C45)</f>
        <v>2654292</v>
      </c>
      <c r="G45" s="2">
        <f t="shared" si="0"/>
        <v>301</v>
      </c>
    </row>
    <row r="46" spans="1:7" x14ac:dyDescent="0.2">
      <c r="A46" s="3">
        <v>44</v>
      </c>
      <c r="B46" s="22" t="str">
        <f t="shared" si="1"/>
        <v>35.01万</v>
      </c>
      <c r="C46" s="6">
        <v>350054</v>
      </c>
      <c r="D46" s="6" t="s">
        <v>9</v>
      </c>
      <c r="E46" s="22" t="str">
        <f t="shared" si="2"/>
        <v>300.43万</v>
      </c>
      <c r="F46" s="6">
        <f>SUM(C$3:C46)</f>
        <v>3004346</v>
      </c>
      <c r="G46" s="3">
        <f t="shared" si="0"/>
        <v>308</v>
      </c>
    </row>
    <row r="47" spans="1:7" x14ac:dyDescent="0.2">
      <c r="A47" s="2">
        <v>45</v>
      </c>
      <c r="B47" s="5" t="str">
        <f t="shared" si="1"/>
        <v>39.18万</v>
      </c>
      <c r="C47" s="5">
        <v>391762</v>
      </c>
      <c r="D47" s="5" t="s">
        <v>9</v>
      </c>
      <c r="E47" s="5" t="str">
        <f t="shared" si="2"/>
        <v>339.61万</v>
      </c>
      <c r="F47" s="5">
        <f>SUM(C$3:C47)</f>
        <v>3396108</v>
      </c>
      <c r="G47" s="2">
        <f t="shared" si="0"/>
        <v>315</v>
      </c>
    </row>
    <row r="48" spans="1:7" x14ac:dyDescent="0.2">
      <c r="A48" s="3">
        <v>46</v>
      </c>
      <c r="B48" s="22" t="str">
        <f t="shared" si="1"/>
        <v>43.8万</v>
      </c>
      <c r="C48" s="6">
        <v>437988</v>
      </c>
      <c r="D48" s="6" t="s">
        <v>9</v>
      </c>
      <c r="E48" s="22" t="str">
        <f t="shared" si="2"/>
        <v>383.41万</v>
      </c>
      <c r="F48" s="6">
        <f>SUM(C$3:C48)</f>
        <v>3834096</v>
      </c>
      <c r="G48" s="3">
        <f t="shared" si="0"/>
        <v>322</v>
      </c>
    </row>
    <row r="49" spans="1:7" x14ac:dyDescent="0.2">
      <c r="A49" s="2">
        <v>47</v>
      </c>
      <c r="B49" s="5" t="str">
        <f t="shared" si="1"/>
        <v>48.9万</v>
      </c>
      <c r="C49" s="5">
        <v>489031</v>
      </c>
      <c r="D49" s="5" t="s">
        <v>9</v>
      </c>
      <c r="E49" s="5" t="str">
        <f t="shared" si="2"/>
        <v>432.31万</v>
      </c>
      <c r="F49" s="5">
        <f>SUM(C$3:C49)</f>
        <v>4323127</v>
      </c>
      <c r="G49" s="2">
        <f t="shared" si="0"/>
        <v>329</v>
      </c>
    </row>
    <row r="50" spans="1:7" x14ac:dyDescent="0.2">
      <c r="A50" s="3">
        <v>48</v>
      </c>
      <c r="B50" s="22" t="str">
        <f t="shared" si="1"/>
        <v>54.52万</v>
      </c>
      <c r="C50" s="6">
        <v>545230</v>
      </c>
      <c r="D50" s="6" t="s">
        <v>9</v>
      </c>
      <c r="E50" s="22" t="str">
        <f t="shared" si="2"/>
        <v>486.84万</v>
      </c>
      <c r="F50" s="6">
        <f>SUM(C$3:C50)</f>
        <v>4868357</v>
      </c>
      <c r="G50" s="3">
        <f t="shared" si="0"/>
        <v>336</v>
      </c>
    </row>
    <row r="51" spans="1:7" x14ac:dyDescent="0.2">
      <c r="A51" s="2">
        <v>49</v>
      </c>
      <c r="B51" s="5" t="str">
        <f t="shared" si="1"/>
        <v>60.69万</v>
      </c>
      <c r="C51" s="5">
        <v>606923</v>
      </c>
      <c r="D51" s="5" t="s">
        <v>9</v>
      </c>
      <c r="E51" s="5" t="str">
        <f t="shared" si="2"/>
        <v>547.53万</v>
      </c>
      <c r="F51" s="5">
        <f>SUM(C$3:C51)</f>
        <v>5475280</v>
      </c>
      <c r="G51" s="2">
        <f t="shared" si="0"/>
        <v>343</v>
      </c>
    </row>
    <row r="52" spans="1:7" x14ac:dyDescent="0.2">
      <c r="A52" s="3">
        <v>50</v>
      </c>
      <c r="B52" s="22" t="str">
        <f t="shared" si="1"/>
        <v>67.43万</v>
      </c>
      <c r="C52" s="6">
        <v>674323</v>
      </c>
      <c r="D52" s="6" t="s">
        <v>9</v>
      </c>
      <c r="E52" s="22" t="str">
        <f t="shared" si="2"/>
        <v>614.96万</v>
      </c>
      <c r="F52" s="6">
        <f>SUM(C$3:C52)</f>
        <v>6149603</v>
      </c>
      <c r="G52" s="3">
        <f t="shared" si="0"/>
        <v>350</v>
      </c>
    </row>
    <row r="53" spans="1:7" x14ac:dyDescent="0.2">
      <c r="A53" s="2">
        <v>51</v>
      </c>
      <c r="B53" s="5" t="str">
        <f t="shared" si="1"/>
        <v>74.79万</v>
      </c>
      <c r="C53" s="5">
        <v>747883</v>
      </c>
      <c r="D53" s="5" t="s">
        <v>9</v>
      </c>
      <c r="E53" s="5" t="str">
        <f t="shared" si="2"/>
        <v>689.75万</v>
      </c>
      <c r="F53" s="5">
        <f>SUM(C$3:C53)</f>
        <v>6897486</v>
      </c>
      <c r="G53" s="2">
        <f t="shared" si="0"/>
        <v>357</v>
      </c>
    </row>
    <row r="54" spans="1:7" x14ac:dyDescent="0.2">
      <c r="A54" s="3">
        <v>52</v>
      </c>
      <c r="B54" s="22" t="str">
        <f t="shared" si="1"/>
        <v>82.8万</v>
      </c>
      <c r="C54" s="6">
        <v>827978</v>
      </c>
      <c r="D54" s="6" t="s">
        <v>9</v>
      </c>
      <c r="E54" s="22" t="str">
        <f t="shared" si="2"/>
        <v>772.55万</v>
      </c>
      <c r="F54" s="6">
        <f>SUM(C$3:C54)</f>
        <v>7725464</v>
      </c>
      <c r="G54" s="3">
        <f t="shared" si="0"/>
        <v>364</v>
      </c>
    </row>
    <row r="55" spans="1:7" x14ac:dyDescent="0.2">
      <c r="A55" s="2">
        <v>53</v>
      </c>
      <c r="B55" s="5" t="str">
        <f t="shared" si="1"/>
        <v>91.5万</v>
      </c>
      <c r="C55" s="5">
        <v>915027</v>
      </c>
      <c r="D55" s="5" t="s">
        <v>9</v>
      </c>
      <c r="E55" s="5" t="str">
        <f t="shared" si="2"/>
        <v>864.05万</v>
      </c>
      <c r="F55" s="5">
        <f>SUM(C$3:C55)</f>
        <v>8640491</v>
      </c>
      <c r="G55" s="2">
        <f t="shared" si="0"/>
        <v>371</v>
      </c>
    </row>
    <row r="56" spans="1:7" x14ac:dyDescent="0.2">
      <c r="A56" s="3">
        <v>54</v>
      </c>
      <c r="B56" s="22" t="str">
        <f t="shared" si="1"/>
        <v>100.95万</v>
      </c>
      <c r="C56" s="6">
        <v>1009458</v>
      </c>
      <c r="D56" s="6" t="s">
        <v>9</v>
      </c>
      <c r="E56" s="22" t="str">
        <f t="shared" si="2"/>
        <v>964.99万</v>
      </c>
      <c r="F56" s="6">
        <f>SUM(C$3:C56)</f>
        <v>9649949</v>
      </c>
      <c r="G56" s="3">
        <f t="shared" si="0"/>
        <v>378</v>
      </c>
    </row>
    <row r="57" spans="1:7" x14ac:dyDescent="0.2">
      <c r="A57" s="2">
        <v>55</v>
      </c>
      <c r="B57" s="5" t="str">
        <f t="shared" si="1"/>
        <v>111.17万</v>
      </c>
      <c r="C57" s="5">
        <v>1111722</v>
      </c>
      <c r="D57" s="5" t="s">
        <v>9</v>
      </c>
      <c r="E57" s="5" t="str">
        <f t="shared" si="2"/>
        <v>1076.17万</v>
      </c>
      <c r="F57" s="5">
        <f>SUM(C$3:C57)</f>
        <v>10761671</v>
      </c>
      <c r="G57" s="2">
        <f t="shared" si="0"/>
        <v>385</v>
      </c>
    </row>
    <row r="58" spans="1:7" x14ac:dyDescent="0.2">
      <c r="A58" s="3">
        <v>56</v>
      </c>
      <c r="B58" s="22" t="str">
        <f t="shared" si="1"/>
        <v>122.23万</v>
      </c>
      <c r="C58" s="6">
        <v>1222305</v>
      </c>
      <c r="D58" s="6" t="s">
        <v>9</v>
      </c>
      <c r="E58" s="22" t="str">
        <f t="shared" si="2"/>
        <v>1198.4万</v>
      </c>
      <c r="F58" s="6">
        <f>SUM(C$3:C58)</f>
        <v>11983976</v>
      </c>
      <c r="G58" s="3">
        <f t="shared" si="0"/>
        <v>392</v>
      </c>
    </row>
    <row r="59" spans="1:7" x14ac:dyDescent="0.2">
      <c r="A59" s="2">
        <v>57</v>
      </c>
      <c r="B59" s="5" t="str">
        <f t="shared" si="1"/>
        <v>134.17万</v>
      </c>
      <c r="C59" s="5">
        <v>1341703</v>
      </c>
      <c r="D59" s="5" t="s">
        <v>9</v>
      </c>
      <c r="E59" s="5" t="str">
        <f t="shared" si="2"/>
        <v>1332.57万</v>
      </c>
      <c r="F59" s="5">
        <f>SUM(C$3:C59)</f>
        <v>13325679</v>
      </c>
      <c r="G59" s="2">
        <f t="shared" si="0"/>
        <v>399</v>
      </c>
    </row>
    <row r="60" spans="1:7" x14ac:dyDescent="0.2">
      <c r="A60" s="3">
        <v>58</v>
      </c>
      <c r="B60" s="22" t="str">
        <f t="shared" si="1"/>
        <v>147.04万</v>
      </c>
      <c r="C60" s="6">
        <v>1470449</v>
      </c>
      <c r="D60" s="6" t="s">
        <v>9</v>
      </c>
      <c r="E60" s="22" t="str">
        <f t="shared" si="2"/>
        <v>1479.61万</v>
      </c>
      <c r="F60" s="6">
        <f>SUM(C$3:C60)</f>
        <v>14796128</v>
      </c>
      <c r="G60" s="3">
        <f t="shared" si="0"/>
        <v>406</v>
      </c>
    </row>
    <row r="61" spans="1:7" x14ac:dyDescent="0.2">
      <c r="A61" s="2">
        <v>59</v>
      </c>
      <c r="B61" s="5" t="str">
        <f t="shared" si="1"/>
        <v>160.91万</v>
      </c>
      <c r="C61" s="5">
        <v>1609089</v>
      </c>
      <c r="D61" s="5" t="s">
        <v>9</v>
      </c>
      <c r="E61" s="5" t="str">
        <f t="shared" si="2"/>
        <v>1640.52万</v>
      </c>
      <c r="F61" s="5">
        <f>SUM(C$3:C61)</f>
        <v>16405217</v>
      </c>
      <c r="G61" s="2">
        <f t="shared" si="0"/>
        <v>413</v>
      </c>
    </row>
    <row r="62" spans="1:7" x14ac:dyDescent="0.2">
      <c r="A62" s="3">
        <v>60</v>
      </c>
      <c r="B62" s="22" t="str">
        <f t="shared" si="1"/>
        <v>175.82万</v>
      </c>
      <c r="C62" s="6">
        <v>1758219</v>
      </c>
      <c r="D62" s="6" t="s">
        <v>9</v>
      </c>
      <c r="E62" s="22" t="str">
        <f t="shared" si="2"/>
        <v>1816.34万</v>
      </c>
      <c r="F62" s="6">
        <f>SUM(C$3:C62)</f>
        <v>18163436</v>
      </c>
      <c r="G62" s="3">
        <f t="shared" si="0"/>
        <v>420</v>
      </c>
    </row>
    <row r="63" spans="1:7" x14ac:dyDescent="0.2">
      <c r="A63" s="2">
        <v>61</v>
      </c>
      <c r="B63" s="5" t="str">
        <f t="shared" si="1"/>
        <v>191.84万</v>
      </c>
      <c r="C63" s="5">
        <v>1918449</v>
      </c>
      <c r="D63" s="5" t="s">
        <v>9</v>
      </c>
      <c r="E63" s="5" t="str">
        <f t="shared" si="2"/>
        <v>2008.19万</v>
      </c>
      <c r="F63" s="5">
        <f>SUM(C$3:C63)</f>
        <v>20081885</v>
      </c>
      <c r="G63" s="2">
        <f t="shared" si="0"/>
        <v>427</v>
      </c>
    </row>
    <row r="64" spans="1:7" x14ac:dyDescent="0.2">
      <c r="A64" s="3">
        <v>62</v>
      </c>
      <c r="B64" s="22" t="str">
        <f t="shared" si="1"/>
        <v>209.05万</v>
      </c>
      <c r="C64" s="6">
        <v>2090500</v>
      </c>
      <c r="D64" s="6" t="s">
        <v>9</v>
      </c>
      <c r="E64" s="22" t="str">
        <f t="shared" si="2"/>
        <v>2217.24万</v>
      </c>
      <c r="F64" s="6">
        <f>SUM(C$3:C64)</f>
        <v>22172385</v>
      </c>
      <c r="G64" s="3">
        <f t="shared" si="0"/>
        <v>434</v>
      </c>
    </row>
    <row r="65" spans="1:7" x14ac:dyDescent="0.2">
      <c r="A65" s="2">
        <v>63</v>
      </c>
      <c r="B65" s="5" t="str">
        <f t="shared" si="1"/>
        <v>227.48万</v>
      </c>
      <c r="C65" s="5">
        <v>2274800</v>
      </c>
      <c r="D65" s="5" t="s">
        <v>9</v>
      </c>
      <c r="E65" s="5" t="str">
        <f t="shared" si="2"/>
        <v>2444.72万</v>
      </c>
      <c r="F65" s="5">
        <f>SUM(C$3:C65)</f>
        <v>24447185</v>
      </c>
      <c r="G65" s="2">
        <f t="shared" si="0"/>
        <v>441</v>
      </c>
    </row>
    <row r="66" spans="1:7" x14ac:dyDescent="0.2">
      <c r="A66" s="3">
        <v>64</v>
      </c>
      <c r="B66" s="22" t="str">
        <f t="shared" si="1"/>
        <v>247.24万</v>
      </c>
      <c r="C66" s="6">
        <v>2472400</v>
      </c>
      <c r="D66" s="6" t="s">
        <v>9</v>
      </c>
      <c r="E66" s="22" t="str">
        <f t="shared" si="2"/>
        <v>2691.96万</v>
      </c>
      <c r="F66" s="6">
        <f>SUM(C$3:C66)</f>
        <v>26919585</v>
      </c>
      <c r="G66" s="3">
        <f t="shared" si="0"/>
        <v>448</v>
      </c>
    </row>
    <row r="67" spans="1:7" x14ac:dyDescent="0.2">
      <c r="A67" s="2">
        <v>65</v>
      </c>
      <c r="B67" s="5" t="str">
        <f t="shared" si="1"/>
        <v>268.37万</v>
      </c>
      <c r="C67" s="5">
        <v>2683700</v>
      </c>
      <c r="D67" s="5" t="s">
        <v>9</v>
      </c>
      <c r="E67" s="5" t="str">
        <f t="shared" si="2"/>
        <v>2960.33万</v>
      </c>
      <c r="F67" s="5">
        <f>SUM(C$3:C67)</f>
        <v>29603285</v>
      </c>
      <c r="G67" s="2">
        <f t="shared" si="0"/>
        <v>455</v>
      </c>
    </row>
    <row r="68" spans="1:7" x14ac:dyDescent="0.2">
      <c r="A68" s="3">
        <v>66</v>
      </c>
      <c r="B68" s="22" t="str">
        <f t="shared" si="1"/>
        <v>290.97万</v>
      </c>
      <c r="C68" s="6">
        <v>2909700</v>
      </c>
      <c r="D68" s="6" t="s">
        <v>9</v>
      </c>
      <c r="E68" s="22" t="str">
        <f t="shared" si="2"/>
        <v>3251.3万</v>
      </c>
      <c r="F68" s="6">
        <f>SUM(C$3:C68)</f>
        <v>32512985</v>
      </c>
      <c r="G68" s="3">
        <f t="shared" si="0"/>
        <v>462</v>
      </c>
    </row>
    <row r="69" spans="1:7" x14ac:dyDescent="0.2">
      <c r="A69" s="2">
        <v>67</v>
      </c>
      <c r="B69" s="5" t="str">
        <f t="shared" si="1"/>
        <v>315.12万</v>
      </c>
      <c r="C69" s="5">
        <v>3151200</v>
      </c>
      <c r="D69" s="5" t="s">
        <v>9</v>
      </c>
      <c r="E69" s="5" t="str">
        <f t="shared" si="2"/>
        <v>3566.42万</v>
      </c>
      <c r="F69" s="5">
        <f>SUM(C$3:C69)</f>
        <v>35664185</v>
      </c>
      <c r="G69" s="2">
        <f t="shared" ref="G69:G132" si="3">D69+G68</f>
        <v>469</v>
      </c>
    </row>
    <row r="70" spans="1:7" x14ac:dyDescent="0.2">
      <c r="A70" s="3">
        <v>68</v>
      </c>
      <c r="B70" s="22" t="str">
        <f t="shared" ref="B70:B133" si="4">IF(C70&gt;9999999999999990,ROUND(C70/10000000000000000,2)&amp;"万兆",IF(C70&gt;999999999999,ROUND(C70/1000000000000,2)&amp;"万亿",IF(C70&gt;99999999,ROUND(C70/100000000,2)&amp;"亿",IF(C70&lt;10000,C70,ROUND(C70/10000,2)&amp;"万"))))</f>
        <v>340.91万</v>
      </c>
      <c r="C70" s="6">
        <v>3409100</v>
      </c>
      <c r="D70" s="6" t="s">
        <v>9</v>
      </c>
      <c r="E70" s="22" t="str">
        <f t="shared" ref="E70:E133" si="5">IF(F70&gt;9999999999999990,ROUND(F70/10000000000000000,2)&amp;"万兆",IF(F70&gt;999999999999,ROUND(F70/1000000000000,2)&amp;"万亿",IF(F70&gt;99999999,ROUND(F70/100000000,2)&amp;"亿",IF(F70&lt;10000,F70,ROUND(F70/10000,2)&amp;"万"))))</f>
        <v>3907.33万</v>
      </c>
      <c r="F70" s="6">
        <f>SUM(C$3:C70)</f>
        <v>39073285</v>
      </c>
      <c r="G70" s="3">
        <f t="shared" si="3"/>
        <v>476</v>
      </c>
    </row>
    <row r="71" spans="1:7" x14ac:dyDescent="0.2">
      <c r="A71" s="2">
        <v>69</v>
      </c>
      <c r="B71" s="5" t="str">
        <f t="shared" si="4"/>
        <v>368.41万</v>
      </c>
      <c r="C71" s="5">
        <v>3684100</v>
      </c>
      <c r="D71" s="5" t="s">
        <v>9</v>
      </c>
      <c r="E71" s="5" t="str">
        <f t="shared" si="5"/>
        <v>4275.74万</v>
      </c>
      <c r="F71" s="5">
        <f>SUM(C$3:C71)</f>
        <v>42757385</v>
      </c>
      <c r="G71" s="2">
        <f t="shared" si="3"/>
        <v>483</v>
      </c>
    </row>
    <row r="72" spans="1:7" x14ac:dyDescent="0.2">
      <c r="A72" s="3">
        <v>70</v>
      </c>
      <c r="B72" s="22" t="str">
        <f t="shared" si="4"/>
        <v>397.74万</v>
      </c>
      <c r="C72" s="6">
        <v>3977400</v>
      </c>
      <c r="D72" s="6" t="s">
        <v>9</v>
      </c>
      <c r="E72" s="22" t="str">
        <f t="shared" si="5"/>
        <v>4673.48万</v>
      </c>
      <c r="F72" s="6">
        <f>SUM(C$3:C72)</f>
        <v>46734785</v>
      </c>
      <c r="G72" s="3">
        <f t="shared" si="3"/>
        <v>490</v>
      </c>
    </row>
    <row r="73" spans="1:7" x14ac:dyDescent="0.2">
      <c r="A73" s="2">
        <v>71</v>
      </c>
      <c r="B73" s="5" t="str">
        <f t="shared" si="4"/>
        <v>428.98万</v>
      </c>
      <c r="C73" s="5">
        <v>4289800</v>
      </c>
      <c r="D73" s="5" t="s">
        <v>9</v>
      </c>
      <c r="E73" s="5" t="str">
        <f t="shared" si="5"/>
        <v>5102.46万</v>
      </c>
      <c r="F73" s="5">
        <f>SUM(C$3:C73)</f>
        <v>51024585</v>
      </c>
      <c r="G73" s="2">
        <f t="shared" si="3"/>
        <v>497</v>
      </c>
    </row>
    <row r="74" spans="1:7" x14ac:dyDescent="0.2">
      <c r="A74" s="3">
        <v>72</v>
      </c>
      <c r="B74" s="22" t="str">
        <f t="shared" si="4"/>
        <v>462.24万</v>
      </c>
      <c r="C74" s="6">
        <v>4622400</v>
      </c>
      <c r="D74" s="6" t="s">
        <v>9</v>
      </c>
      <c r="E74" s="22" t="str">
        <f t="shared" si="5"/>
        <v>5564.7万</v>
      </c>
      <c r="F74" s="6">
        <f>SUM(C$3:C74)</f>
        <v>55646985</v>
      </c>
      <c r="G74" s="3">
        <f t="shared" si="3"/>
        <v>504</v>
      </c>
    </row>
    <row r="75" spans="1:7" x14ac:dyDescent="0.2">
      <c r="A75" s="2">
        <v>73</v>
      </c>
      <c r="B75" s="5" t="str">
        <f t="shared" si="4"/>
        <v>497.63万</v>
      </c>
      <c r="C75" s="5">
        <v>4976300</v>
      </c>
      <c r="D75" s="5" t="s">
        <v>9</v>
      </c>
      <c r="E75" s="5" t="str">
        <f t="shared" si="5"/>
        <v>6062.33万</v>
      </c>
      <c r="F75" s="5">
        <f>SUM(C$3:C75)</f>
        <v>60623285</v>
      </c>
      <c r="G75" s="2">
        <f t="shared" si="3"/>
        <v>511</v>
      </c>
    </row>
    <row r="76" spans="1:7" x14ac:dyDescent="0.2">
      <c r="A76" s="3">
        <v>74</v>
      </c>
      <c r="B76" s="22" t="str">
        <f t="shared" si="4"/>
        <v>535.26万</v>
      </c>
      <c r="C76" s="6">
        <v>5352600</v>
      </c>
      <c r="D76" s="6" t="s">
        <v>9</v>
      </c>
      <c r="E76" s="22" t="str">
        <f t="shared" si="5"/>
        <v>6597.59万</v>
      </c>
      <c r="F76" s="6">
        <f>SUM(C$3:C76)</f>
        <v>65975885</v>
      </c>
      <c r="G76" s="3">
        <f t="shared" si="3"/>
        <v>518</v>
      </c>
    </row>
    <row r="77" spans="1:7" x14ac:dyDescent="0.2">
      <c r="A77" s="2">
        <v>75</v>
      </c>
      <c r="B77" s="5" t="str">
        <f t="shared" si="4"/>
        <v>575.25万</v>
      </c>
      <c r="C77" s="5">
        <v>5752500</v>
      </c>
      <c r="D77" s="5" t="s">
        <v>9</v>
      </c>
      <c r="E77" s="5" t="str">
        <f t="shared" si="5"/>
        <v>7172.84万</v>
      </c>
      <c r="F77" s="5">
        <f>SUM(C$3:C77)</f>
        <v>71728385</v>
      </c>
      <c r="G77" s="2">
        <f t="shared" si="3"/>
        <v>525</v>
      </c>
    </row>
    <row r="78" spans="1:7" x14ac:dyDescent="0.2">
      <c r="A78" s="3">
        <v>76</v>
      </c>
      <c r="B78" s="22" t="str">
        <f t="shared" si="4"/>
        <v>617.74万</v>
      </c>
      <c r="C78" s="6">
        <v>6177400</v>
      </c>
      <c r="D78" s="6" t="s">
        <v>9</v>
      </c>
      <c r="E78" s="22" t="str">
        <f t="shared" si="5"/>
        <v>7790.58万</v>
      </c>
      <c r="F78" s="6">
        <f>SUM(C$3:C78)</f>
        <v>77905785</v>
      </c>
      <c r="G78" s="3">
        <f t="shared" si="3"/>
        <v>532</v>
      </c>
    </row>
    <row r="79" spans="1:7" x14ac:dyDescent="0.2">
      <c r="A79" s="2">
        <v>77</v>
      </c>
      <c r="B79" s="5" t="str">
        <f t="shared" si="4"/>
        <v>662.84万</v>
      </c>
      <c r="C79" s="5">
        <v>6628400</v>
      </c>
      <c r="D79" s="5" t="s">
        <v>9</v>
      </c>
      <c r="E79" s="5" t="str">
        <f t="shared" si="5"/>
        <v>8453.42万</v>
      </c>
      <c r="F79" s="5">
        <f>SUM(C$3:C79)</f>
        <v>84534185</v>
      </c>
      <c r="G79" s="2">
        <f t="shared" si="3"/>
        <v>539</v>
      </c>
    </row>
    <row r="80" spans="1:7" x14ac:dyDescent="0.2">
      <c r="A80" s="3">
        <v>78</v>
      </c>
      <c r="B80" s="22" t="str">
        <f t="shared" si="4"/>
        <v>710.69万</v>
      </c>
      <c r="C80" s="6">
        <v>7106900</v>
      </c>
      <c r="D80" s="6" t="s">
        <v>9</v>
      </c>
      <c r="E80" s="22" t="str">
        <f t="shared" si="5"/>
        <v>9164.11万</v>
      </c>
      <c r="F80" s="6">
        <f>SUM(C$3:C80)</f>
        <v>91641085</v>
      </c>
      <c r="G80" s="3">
        <f t="shared" si="3"/>
        <v>546</v>
      </c>
    </row>
    <row r="81" spans="1:7" x14ac:dyDescent="0.2">
      <c r="A81" s="2">
        <v>79</v>
      </c>
      <c r="B81" s="5" t="str">
        <f t="shared" si="4"/>
        <v>761.45万</v>
      </c>
      <c r="C81" s="5">
        <v>7614500</v>
      </c>
      <c r="D81" s="5" t="s">
        <v>9</v>
      </c>
      <c r="E81" s="5" t="str">
        <f t="shared" si="5"/>
        <v>9925.56万</v>
      </c>
      <c r="F81" s="5">
        <f>SUM(C$3:C81)</f>
        <v>99255585</v>
      </c>
      <c r="G81" s="2">
        <f t="shared" si="3"/>
        <v>553</v>
      </c>
    </row>
    <row r="82" spans="1:7" x14ac:dyDescent="0.2">
      <c r="A82" s="3">
        <v>80</v>
      </c>
      <c r="B82" s="22" t="str">
        <f t="shared" si="4"/>
        <v>815.25万</v>
      </c>
      <c r="C82" s="6">
        <v>8152500</v>
      </c>
      <c r="D82" s="6" t="s">
        <v>9</v>
      </c>
      <c r="E82" s="22" t="str">
        <f t="shared" si="5"/>
        <v>1.07亿</v>
      </c>
      <c r="F82" s="6">
        <f>SUM(C$3:C82)</f>
        <v>107408085</v>
      </c>
      <c r="G82" s="3">
        <f t="shared" si="3"/>
        <v>560</v>
      </c>
    </row>
    <row r="83" spans="1:7" x14ac:dyDescent="0.2">
      <c r="A83" s="2">
        <v>81</v>
      </c>
      <c r="B83" s="5" t="str">
        <f t="shared" si="4"/>
        <v>872.26万</v>
      </c>
      <c r="C83" s="5">
        <v>8722600</v>
      </c>
      <c r="D83" s="5" t="s">
        <v>9</v>
      </c>
      <c r="E83" s="5" t="str">
        <f t="shared" si="5"/>
        <v>1.16亿</v>
      </c>
      <c r="F83" s="5">
        <f>SUM(C$3:C83)</f>
        <v>116130685</v>
      </c>
      <c r="G83" s="2">
        <f t="shared" si="3"/>
        <v>567</v>
      </c>
    </row>
    <row r="84" spans="1:7" x14ac:dyDescent="0.2">
      <c r="A84" s="3">
        <v>82</v>
      </c>
      <c r="B84" s="22" t="str">
        <f t="shared" si="4"/>
        <v>932.64万</v>
      </c>
      <c r="C84" s="6">
        <v>9326400</v>
      </c>
      <c r="D84" s="6" t="s">
        <v>9</v>
      </c>
      <c r="E84" s="22" t="str">
        <f t="shared" si="5"/>
        <v>1.25亿</v>
      </c>
      <c r="F84" s="6">
        <f>SUM(C$3:C84)</f>
        <v>125457085</v>
      </c>
      <c r="G84" s="3">
        <f t="shared" si="3"/>
        <v>574</v>
      </c>
    </row>
    <row r="85" spans="1:7" x14ac:dyDescent="0.2">
      <c r="A85" s="2">
        <v>83</v>
      </c>
      <c r="B85" s="5" t="str">
        <f t="shared" si="4"/>
        <v>996.56万</v>
      </c>
      <c r="C85" s="5">
        <v>9965600</v>
      </c>
      <c r="D85" s="5" t="s">
        <v>9</v>
      </c>
      <c r="E85" s="5" t="str">
        <f t="shared" si="5"/>
        <v>1.35亿</v>
      </c>
      <c r="F85" s="5">
        <f>SUM(C$3:C85)</f>
        <v>135422685</v>
      </c>
      <c r="G85" s="2">
        <f t="shared" si="3"/>
        <v>581</v>
      </c>
    </row>
    <row r="86" spans="1:7" x14ac:dyDescent="0.2">
      <c r="A86" s="3">
        <v>84</v>
      </c>
      <c r="B86" s="22" t="str">
        <f t="shared" si="4"/>
        <v>1064.21万</v>
      </c>
      <c r="C86" s="6">
        <v>10642100</v>
      </c>
      <c r="D86" s="6" t="s">
        <v>9</v>
      </c>
      <c r="E86" s="22" t="str">
        <f t="shared" si="5"/>
        <v>1.46亿</v>
      </c>
      <c r="F86" s="6">
        <f>SUM(C$3:C86)</f>
        <v>146064785</v>
      </c>
      <c r="G86" s="3">
        <f t="shared" si="3"/>
        <v>588</v>
      </c>
    </row>
    <row r="87" spans="1:7" x14ac:dyDescent="0.2">
      <c r="A87" s="2">
        <v>85</v>
      </c>
      <c r="B87" s="5" t="str">
        <f t="shared" si="4"/>
        <v>1135.77万</v>
      </c>
      <c r="C87" s="5">
        <v>11357700</v>
      </c>
      <c r="D87" s="5" t="s">
        <v>9</v>
      </c>
      <c r="E87" s="5" t="str">
        <f t="shared" si="5"/>
        <v>1.57亿</v>
      </c>
      <c r="F87" s="5">
        <f>SUM(C$3:C87)</f>
        <v>157422485</v>
      </c>
      <c r="G87" s="2">
        <f t="shared" si="3"/>
        <v>595</v>
      </c>
    </row>
    <row r="88" spans="1:7" x14ac:dyDescent="0.2">
      <c r="A88" s="3">
        <v>86</v>
      </c>
      <c r="B88" s="22" t="str">
        <f t="shared" si="4"/>
        <v>1211.44万</v>
      </c>
      <c r="C88" s="6">
        <v>12114400</v>
      </c>
      <c r="D88" s="6" t="s">
        <v>9</v>
      </c>
      <c r="E88" s="22" t="str">
        <f t="shared" si="5"/>
        <v>1.7亿</v>
      </c>
      <c r="F88" s="6">
        <f>SUM(C$3:C88)</f>
        <v>169536885</v>
      </c>
      <c r="G88" s="3">
        <f t="shared" si="3"/>
        <v>602</v>
      </c>
    </row>
    <row r="89" spans="1:7" x14ac:dyDescent="0.2">
      <c r="A89" s="2">
        <v>87</v>
      </c>
      <c r="B89" s="5" t="str">
        <f t="shared" si="4"/>
        <v>1291.42万</v>
      </c>
      <c r="C89" s="5">
        <v>12914200</v>
      </c>
      <c r="D89" s="5" t="s">
        <v>9</v>
      </c>
      <c r="E89" s="5" t="str">
        <f t="shared" si="5"/>
        <v>1.82亿</v>
      </c>
      <c r="F89" s="5">
        <f>SUM(C$3:C89)</f>
        <v>182451085</v>
      </c>
      <c r="G89" s="2">
        <f t="shared" si="3"/>
        <v>609</v>
      </c>
    </row>
    <row r="90" spans="1:7" x14ac:dyDescent="0.2">
      <c r="A90" s="3">
        <v>88</v>
      </c>
      <c r="B90" s="22" t="str">
        <f t="shared" si="4"/>
        <v>1375.93万</v>
      </c>
      <c r="C90" s="6">
        <v>13759300</v>
      </c>
      <c r="D90" s="6" t="s">
        <v>9</v>
      </c>
      <c r="E90" s="22" t="str">
        <f t="shared" si="5"/>
        <v>1.96亿</v>
      </c>
      <c r="F90" s="6">
        <f>SUM(C$3:C90)</f>
        <v>196210385</v>
      </c>
      <c r="G90" s="3">
        <f t="shared" si="3"/>
        <v>616</v>
      </c>
    </row>
    <row r="91" spans="1:7" x14ac:dyDescent="0.2">
      <c r="A91" s="2">
        <v>89</v>
      </c>
      <c r="B91" s="5" t="str">
        <f t="shared" si="4"/>
        <v>1465.19万</v>
      </c>
      <c r="C91" s="5">
        <v>14651900</v>
      </c>
      <c r="D91" s="5" t="s">
        <v>9</v>
      </c>
      <c r="E91" s="5" t="str">
        <f t="shared" si="5"/>
        <v>2.11亿</v>
      </c>
      <c r="F91" s="5">
        <f>SUM(C$3:C91)</f>
        <v>210862285</v>
      </c>
      <c r="G91" s="2">
        <f t="shared" si="3"/>
        <v>623</v>
      </c>
    </row>
    <row r="92" spans="1:7" x14ac:dyDescent="0.2">
      <c r="A92" s="3">
        <v>90</v>
      </c>
      <c r="B92" s="22" t="str">
        <f t="shared" si="4"/>
        <v>1559.45万</v>
      </c>
      <c r="C92" s="6">
        <v>15594500</v>
      </c>
      <c r="D92" s="6" t="s">
        <v>9</v>
      </c>
      <c r="E92" s="22" t="str">
        <f t="shared" si="5"/>
        <v>2.26亿</v>
      </c>
      <c r="F92" s="6">
        <f>SUM(C$3:C92)</f>
        <v>226456785</v>
      </c>
      <c r="G92" s="3">
        <f t="shared" si="3"/>
        <v>630</v>
      </c>
    </row>
    <row r="93" spans="1:7" x14ac:dyDescent="0.2">
      <c r="A93" s="2">
        <v>91</v>
      </c>
      <c r="B93" s="5" t="str">
        <f t="shared" si="4"/>
        <v>1658.94万</v>
      </c>
      <c r="C93" s="5">
        <v>16589400</v>
      </c>
      <c r="D93" s="5" t="s">
        <v>9</v>
      </c>
      <c r="E93" s="5" t="str">
        <f t="shared" si="5"/>
        <v>2.43亿</v>
      </c>
      <c r="F93" s="5">
        <f>SUM(C$3:C93)</f>
        <v>243046185</v>
      </c>
      <c r="G93" s="2">
        <f t="shared" si="3"/>
        <v>637</v>
      </c>
    </row>
    <row r="94" spans="1:7" x14ac:dyDescent="0.2">
      <c r="A94" s="3">
        <v>92</v>
      </c>
      <c r="B94" s="22" t="str">
        <f t="shared" si="4"/>
        <v>1763.92万</v>
      </c>
      <c r="C94" s="6">
        <v>17639200</v>
      </c>
      <c r="D94" s="6" t="s">
        <v>9</v>
      </c>
      <c r="E94" s="22" t="str">
        <f t="shared" si="5"/>
        <v>2.61亿</v>
      </c>
      <c r="F94" s="6">
        <f>SUM(C$3:C94)</f>
        <v>260685385</v>
      </c>
      <c r="G94" s="3">
        <f t="shared" si="3"/>
        <v>644</v>
      </c>
    </row>
    <row r="95" spans="1:7" x14ac:dyDescent="0.2">
      <c r="A95" s="2">
        <v>93</v>
      </c>
      <c r="B95" s="5" t="str">
        <f t="shared" si="4"/>
        <v>1874.67万</v>
      </c>
      <c r="C95" s="5">
        <v>18746700</v>
      </c>
      <c r="D95" s="5" t="s">
        <v>9</v>
      </c>
      <c r="E95" s="5" t="str">
        <f t="shared" si="5"/>
        <v>2.79亿</v>
      </c>
      <c r="F95" s="5">
        <f>SUM(C$3:C95)</f>
        <v>279432085</v>
      </c>
      <c r="G95" s="2">
        <f t="shared" si="3"/>
        <v>651</v>
      </c>
    </row>
    <row r="96" spans="1:7" x14ac:dyDescent="0.2">
      <c r="A96" s="3">
        <v>94</v>
      </c>
      <c r="B96" s="22" t="str">
        <f t="shared" si="4"/>
        <v>1991.45万</v>
      </c>
      <c r="C96" s="6">
        <v>19914500</v>
      </c>
      <c r="D96" s="6" t="s">
        <v>9</v>
      </c>
      <c r="E96" s="22" t="str">
        <f t="shared" si="5"/>
        <v>2.99亿</v>
      </c>
      <c r="F96" s="6">
        <f>SUM(C$3:C96)</f>
        <v>299346585</v>
      </c>
      <c r="G96" s="3">
        <f t="shared" si="3"/>
        <v>658</v>
      </c>
    </row>
    <row r="97" spans="1:7" x14ac:dyDescent="0.2">
      <c r="A97" s="2">
        <v>95</v>
      </c>
      <c r="B97" s="5" t="str">
        <f t="shared" si="4"/>
        <v>2114.57万</v>
      </c>
      <c r="C97" s="5">
        <v>21145700</v>
      </c>
      <c r="D97" s="5" t="s">
        <v>9</v>
      </c>
      <c r="E97" s="5" t="str">
        <f t="shared" si="5"/>
        <v>3.2亿</v>
      </c>
      <c r="F97" s="5">
        <f>SUM(C$3:C97)</f>
        <v>320492285</v>
      </c>
      <c r="G97" s="2">
        <f t="shared" si="3"/>
        <v>665</v>
      </c>
    </row>
    <row r="98" spans="1:7" x14ac:dyDescent="0.2">
      <c r="A98" s="3">
        <v>96</v>
      </c>
      <c r="B98" s="22" t="str">
        <f t="shared" si="4"/>
        <v>2244.33万</v>
      </c>
      <c r="C98" s="6">
        <v>22443300</v>
      </c>
      <c r="D98" s="6" t="s">
        <v>9</v>
      </c>
      <c r="E98" s="22" t="str">
        <f t="shared" si="5"/>
        <v>3.43亿</v>
      </c>
      <c r="F98" s="6">
        <f>SUM(C$3:C98)</f>
        <v>342935585</v>
      </c>
      <c r="G98" s="3">
        <f t="shared" si="3"/>
        <v>672</v>
      </c>
    </row>
    <row r="99" spans="1:7" x14ac:dyDescent="0.2">
      <c r="A99" s="2">
        <v>97</v>
      </c>
      <c r="B99" s="5" t="str">
        <f t="shared" si="4"/>
        <v>2381.05万</v>
      </c>
      <c r="C99" s="5">
        <v>23810500</v>
      </c>
      <c r="D99" s="5" t="s">
        <v>9</v>
      </c>
      <c r="E99" s="5" t="str">
        <f t="shared" si="5"/>
        <v>3.67亿</v>
      </c>
      <c r="F99" s="5">
        <f>SUM(C$3:C99)</f>
        <v>366746085</v>
      </c>
      <c r="G99" s="2">
        <f t="shared" si="3"/>
        <v>679</v>
      </c>
    </row>
    <row r="100" spans="1:7" x14ac:dyDescent="0.2">
      <c r="A100" s="3">
        <v>98</v>
      </c>
      <c r="B100" s="22" t="str">
        <f t="shared" si="4"/>
        <v>2525.06万</v>
      </c>
      <c r="C100" s="6">
        <v>25250600</v>
      </c>
      <c r="D100" s="6" t="s">
        <v>9</v>
      </c>
      <c r="E100" s="22" t="str">
        <f t="shared" si="5"/>
        <v>3.92亿</v>
      </c>
      <c r="F100" s="6">
        <f>SUM(C$3:C100)</f>
        <v>391996685</v>
      </c>
      <c r="G100" s="3">
        <f t="shared" si="3"/>
        <v>686</v>
      </c>
    </row>
    <row r="101" spans="1:7" x14ac:dyDescent="0.2">
      <c r="A101" s="2">
        <v>99</v>
      </c>
      <c r="B101" s="5" t="str">
        <f t="shared" si="4"/>
        <v>2676.72万</v>
      </c>
      <c r="C101" s="5">
        <v>26767200</v>
      </c>
      <c r="D101" s="5" t="s">
        <v>9</v>
      </c>
      <c r="E101" s="5" t="str">
        <f t="shared" si="5"/>
        <v>4.19亿</v>
      </c>
      <c r="F101" s="5">
        <f>SUM(C$3:C101)</f>
        <v>418763885</v>
      </c>
      <c r="G101" s="2">
        <f t="shared" si="3"/>
        <v>693</v>
      </c>
    </row>
    <row r="102" spans="1:7" x14ac:dyDescent="0.2">
      <c r="A102" s="3">
        <v>100</v>
      </c>
      <c r="B102" s="22" t="str">
        <f t="shared" si="4"/>
        <v>2836.38万</v>
      </c>
      <c r="C102" s="6">
        <v>28363800</v>
      </c>
      <c r="D102" s="6" t="s">
        <v>9</v>
      </c>
      <c r="E102" s="22" t="str">
        <f t="shared" si="5"/>
        <v>4.47亿</v>
      </c>
      <c r="F102" s="6">
        <f>SUM(C$3:C102)</f>
        <v>447127685</v>
      </c>
      <c r="G102" s="3">
        <f t="shared" si="3"/>
        <v>700</v>
      </c>
    </row>
    <row r="103" spans="1:7" x14ac:dyDescent="0.2">
      <c r="A103" s="2">
        <v>101</v>
      </c>
      <c r="B103" s="5" t="str">
        <f t="shared" si="4"/>
        <v>3004.42万</v>
      </c>
      <c r="C103" s="5">
        <v>30044200</v>
      </c>
      <c r="D103" s="5" t="s">
        <v>9</v>
      </c>
      <c r="E103" s="5" t="str">
        <f t="shared" si="5"/>
        <v>4.77亿</v>
      </c>
      <c r="F103" s="5">
        <f>SUM(C$3:C103)</f>
        <v>477171885</v>
      </c>
      <c r="G103" s="2">
        <f t="shared" si="3"/>
        <v>707</v>
      </c>
    </row>
    <row r="104" spans="1:7" x14ac:dyDescent="0.2">
      <c r="A104" s="3">
        <v>102</v>
      </c>
      <c r="B104" s="22" t="str">
        <f t="shared" si="4"/>
        <v>3181.25万</v>
      </c>
      <c r="C104" s="6">
        <v>31812500</v>
      </c>
      <c r="D104" s="6" t="s">
        <v>9</v>
      </c>
      <c r="E104" s="22" t="str">
        <f t="shared" si="5"/>
        <v>5.09亿</v>
      </c>
      <c r="F104" s="6">
        <f>SUM(C$3:C104)</f>
        <v>508984385</v>
      </c>
      <c r="G104" s="3">
        <f t="shared" si="3"/>
        <v>714</v>
      </c>
    </row>
    <row r="105" spans="1:7" x14ac:dyDescent="0.2">
      <c r="A105" s="2">
        <v>103</v>
      </c>
      <c r="B105" s="5" t="str">
        <f t="shared" si="4"/>
        <v>3367.28万</v>
      </c>
      <c r="C105" s="5">
        <v>33672800</v>
      </c>
      <c r="D105" s="5" t="s">
        <v>9</v>
      </c>
      <c r="E105" s="5" t="str">
        <f t="shared" si="5"/>
        <v>5.43亿</v>
      </c>
      <c r="F105" s="5">
        <f>SUM(C$3:C105)</f>
        <v>542657185</v>
      </c>
      <c r="G105" s="2">
        <f t="shared" si="3"/>
        <v>721</v>
      </c>
    </row>
    <row r="106" spans="1:7" x14ac:dyDescent="0.2">
      <c r="A106" s="3">
        <v>104</v>
      </c>
      <c r="B106" s="22" t="str">
        <f t="shared" si="4"/>
        <v>3562.93万</v>
      </c>
      <c r="C106" s="6">
        <v>35629300</v>
      </c>
      <c r="D106" s="6" t="s">
        <v>9</v>
      </c>
      <c r="E106" s="22" t="str">
        <f t="shared" si="5"/>
        <v>5.78亿</v>
      </c>
      <c r="F106" s="6">
        <f>SUM(C$3:C106)</f>
        <v>578286485</v>
      </c>
      <c r="G106" s="3">
        <f t="shared" si="3"/>
        <v>728</v>
      </c>
    </row>
    <row r="107" spans="1:7" x14ac:dyDescent="0.2">
      <c r="A107" s="2">
        <v>105</v>
      </c>
      <c r="B107" s="5" t="str">
        <f t="shared" si="4"/>
        <v>3768.66万</v>
      </c>
      <c r="C107" s="5">
        <v>37686600</v>
      </c>
      <c r="D107" s="5" t="s">
        <v>9</v>
      </c>
      <c r="E107" s="5" t="str">
        <f t="shared" si="5"/>
        <v>6.16亿</v>
      </c>
      <c r="F107" s="5">
        <f>SUM(C$3:C107)</f>
        <v>615973085</v>
      </c>
      <c r="G107" s="2">
        <f t="shared" si="3"/>
        <v>735</v>
      </c>
    </row>
    <row r="108" spans="1:7" x14ac:dyDescent="0.2">
      <c r="A108" s="3">
        <v>106</v>
      </c>
      <c r="B108" s="22" t="str">
        <f t="shared" si="4"/>
        <v>3984.94万</v>
      </c>
      <c r="C108" s="6">
        <v>39849400</v>
      </c>
      <c r="D108" s="6" t="s">
        <v>9</v>
      </c>
      <c r="E108" s="22" t="str">
        <f t="shared" si="5"/>
        <v>6.56亿</v>
      </c>
      <c r="F108" s="6">
        <f>SUM(C$3:C108)</f>
        <v>655822485</v>
      </c>
      <c r="G108" s="3">
        <f t="shared" si="3"/>
        <v>742</v>
      </c>
    </row>
    <row r="109" spans="1:7" x14ac:dyDescent="0.2">
      <c r="A109" s="2">
        <v>107</v>
      </c>
      <c r="B109" s="5" t="str">
        <f t="shared" si="4"/>
        <v>4212.25万</v>
      </c>
      <c r="C109" s="5">
        <v>42122500</v>
      </c>
      <c r="D109" s="5" t="s">
        <v>9</v>
      </c>
      <c r="E109" s="5" t="str">
        <f t="shared" si="5"/>
        <v>6.98亿</v>
      </c>
      <c r="F109" s="5">
        <f>SUM(C$3:C109)</f>
        <v>697944985</v>
      </c>
      <c r="G109" s="2">
        <f t="shared" si="3"/>
        <v>749</v>
      </c>
    </row>
    <row r="110" spans="1:7" x14ac:dyDescent="0.2">
      <c r="A110" s="3">
        <v>108</v>
      </c>
      <c r="B110" s="22" t="str">
        <f t="shared" si="4"/>
        <v>4451.12万</v>
      </c>
      <c r="C110" s="6">
        <v>44511200</v>
      </c>
      <c r="D110" s="6" t="s">
        <v>9</v>
      </c>
      <c r="E110" s="22" t="str">
        <f t="shared" si="5"/>
        <v>7.42亿</v>
      </c>
      <c r="F110" s="6">
        <f>SUM(C$3:C110)</f>
        <v>742456185</v>
      </c>
      <c r="G110" s="3">
        <f t="shared" si="3"/>
        <v>756</v>
      </c>
    </row>
    <row r="111" spans="1:7" x14ac:dyDescent="0.2">
      <c r="A111" s="2">
        <v>109</v>
      </c>
      <c r="B111" s="5" t="str">
        <f t="shared" si="4"/>
        <v>4702.07万</v>
      </c>
      <c r="C111" s="5">
        <v>47020700</v>
      </c>
      <c r="D111" s="5" t="s">
        <v>9</v>
      </c>
      <c r="E111" s="5" t="str">
        <f t="shared" si="5"/>
        <v>7.89亿</v>
      </c>
      <c r="F111" s="5">
        <f>SUM(C$3:C111)</f>
        <v>789476885</v>
      </c>
      <c r="G111" s="2">
        <f t="shared" si="3"/>
        <v>763</v>
      </c>
    </row>
    <row r="112" spans="1:7" x14ac:dyDescent="0.2">
      <c r="A112" s="3">
        <v>110</v>
      </c>
      <c r="B112" s="22" t="str">
        <f t="shared" si="4"/>
        <v>4965.66万</v>
      </c>
      <c r="C112" s="6">
        <v>49656600</v>
      </c>
      <c r="D112" s="6" t="s">
        <v>9</v>
      </c>
      <c r="E112" s="22" t="str">
        <f t="shared" si="5"/>
        <v>8.39亿</v>
      </c>
      <c r="F112" s="6">
        <f>SUM(C$3:C112)</f>
        <v>839133485</v>
      </c>
      <c r="G112" s="3">
        <f t="shared" si="3"/>
        <v>770</v>
      </c>
    </row>
    <row r="113" spans="1:7" x14ac:dyDescent="0.2">
      <c r="A113" s="2">
        <v>111</v>
      </c>
      <c r="B113" s="5" t="str">
        <f t="shared" si="4"/>
        <v>5242.47万</v>
      </c>
      <c r="C113" s="5">
        <v>52424700</v>
      </c>
      <c r="D113" s="5" t="s">
        <v>9</v>
      </c>
      <c r="E113" s="5" t="str">
        <f t="shared" si="5"/>
        <v>8.92亿</v>
      </c>
      <c r="F113" s="5">
        <f>SUM(C$3:C113)</f>
        <v>891558185</v>
      </c>
      <c r="G113" s="2">
        <f t="shared" si="3"/>
        <v>777</v>
      </c>
    </row>
    <row r="114" spans="1:7" x14ac:dyDescent="0.2">
      <c r="A114" s="3">
        <v>112</v>
      </c>
      <c r="B114" s="22" t="str">
        <f t="shared" si="4"/>
        <v>5533.11万</v>
      </c>
      <c r="C114" s="6">
        <v>55331100</v>
      </c>
      <c r="D114" s="6" t="s">
        <v>9</v>
      </c>
      <c r="E114" s="22" t="str">
        <f t="shared" si="5"/>
        <v>9.47亿</v>
      </c>
      <c r="F114" s="6">
        <f>SUM(C$3:C114)</f>
        <v>946889285</v>
      </c>
      <c r="G114" s="3">
        <f t="shared" si="3"/>
        <v>784</v>
      </c>
    </row>
    <row r="115" spans="1:7" x14ac:dyDescent="0.2">
      <c r="A115" s="2">
        <v>113</v>
      </c>
      <c r="B115" s="5" t="str">
        <f t="shared" si="4"/>
        <v>5838.2万</v>
      </c>
      <c r="C115" s="5">
        <v>58382000</v>
      </c>
      <c r="D115" s="5" t="s">
        <v>9</v>
      </c>
      <c r="E115" s="5" t="str">
        <f t="shared" si="5"/>
        <v>10.05亿</v>
      </c>
      <c r="F115" s="5">
        <f>SUM(C$3:C115)</f>
        <v>1005271285</v>
      </c>
      <c r="G115" s="2">
        <f t="shared" si="3"/>
        <v>791</v>
      </c>
    </row>
    <row r="116" spans="1:7" x14ac:dyDescent="0.2">
      <c r="A116" s="3">
        <v>114</v>
      </c>
      <c r="B116" s="22" t="str">
        <f t="shared" si="4"/>
        <v>6158.41万</v>
      </c>
      <c r="C116" s="6">
        <v>61584100</v>
      </c>
      <c r="D116" s="6" t="s">
        <v>9</v>
      </c>
      <c r="E116" s="22" t="str">
        <f t="shared" si="5"/>
        <v>10.67亿</v>
      </c>
      <c r="F116" s="6">
        <f>SUM(C$3:C116)</f>
        <v>1066855385</v>
      </c>
      <c r="G116" s="3">
        <f t="shared" si="3"/>
        <v>798</v>
      </c>
    </row>
    <row r="117" spans="1:7" x14ac:dyDescent="0.2">
      <c r="A117" s="2">
        <v>115</v>
      </c>
      <c r="B117" s="5" t="str">
        <f t="shared" si="4"/>
        <v>6494.43万</v>
      </c>
      <c r="C117" s="5">
        <v>64944300</v>
      </c>
      <c r="D117" s="5" t="s">
        <v>9</v>
      </c>
      <c r="E117" s="5" t="str">
        <f t="shared" si="5"/>
        <v>11.32亿</v>
      </c>
      <c r="F117" s="5">
        <f>SUM(C$3:C117)</f>
        <v>1131799685</v>
      </c>
      <c r="G117" s="2">
        <f t="shared" si="3"/>
        <v>805</v>
      </c>
    </row>
    <row r="118" spans="1:7" x14ac:dyDescent="0.2">
      <c r="A118" s="3">
        <v>116</v>
      </c>
      <c r="B118" s="22" t="str">
        <f t="shared" si="4"/>
        <v>6846.96万</v>
      </c>
      <c r="C118" s="6">
        <v>68469600</v>
      </c>
      <c r="D118" s="6" t="s">
        <v>9</v>
      </c>
      <c r="E118" s="22" t="str">
        <f t="shared" si="5"/>
        <v>12亿</v>
      </c>
      <c r="F118" s="6">
        <f>SUM(C$3:C118)</f>
        <v>1200269285</v>
      </c>
      <c r="G118" s="3">
        <f t="shared" si="3"/>
        <v>812</v>
      </c>
    </row>
    <row r="119" spans="1:7" x14ac:dyDescent="0.2">
      <c r="A119" s="2">
        <v>117</v>
      </c>
      <c r="B119" s="5" t="str">
        <f t="shared" si="4"/>
        <v>7216.75万</v>
      </c>
      <c r="C119" s="5">
        <v>72167500</v>
      </c>
      <c r="D119" s="5" t="s">
        <v>9</v>
      </c>
      <c r="E119" s="5" t="str">
        <f t="shared" si="5"/>
        <v>12.72亿</v>
      </c>
      <c r="F119" s="5">
        <f>SUM(C$3:C119)</f>
        <v>1272436785</v>
      </c>
      <c r="G119" s="2">
        <f t="shared" si="3"/>
        <v>819</v>
      </c>
    </row>
    <row r="120" spans="1:7" x14ac:dyDescent="0.2">
      <c r="A120" s="3">
        <v>118</v>
      </c>
      <c r="B120" s="22" t="str">
        <f t="shared" si="4"/>
        <v>7604.58万</v>
      </c>
      <c r="C120" s="6">
        <v>76045800</v>
      </c>
      <c r="D120" s="6" t="s">
        <v>9</v>
      </c>
      <c r="E120" s="22" t="str">
        <f t="shared" si="5"/>
        <v>13.48亿</v>
      </c>
      <c r="F120" s="6">
        <f>SUM(C$3:C120)</f>
        <v>1348482585</v>
      </c>
      <c r="G120" s="3">
        <f t="shared" si="3"/>
        <v>826</v>
      </c>
    </row>
    <row r="121" spans="1:7" x14ac:dyDescent="0.2">
      <c r="A121" s="2">
        <v>119</v>
      </c>
      <c r="B121" s="5" t="str">
        <f t="shared" si="4"/>
        <v>8011.26万</v>
      </c>
      <c r="C121" s="5">
        <v>80112600</v>
      </c>
      <c r="D121" s="5" t="s">
        <v>9</v>
      </c>
      <c r="E121" s="5" t="str">
        <f t="shared" si="5"/>
        <v>14.29亿</v>
      </c>
      <c r="F121" s="5">
        <f>SUM(C$3:C121)</f>
        <v>1428595185</v>
      </c>
      <c r="G121" s="2">
        <f t="shared" si="3"/>
        <v>833</v>
      </c>
    </row>
    <row r="122" spans="1:7" x14ac:dyDescent="0.2">
      <c r="A122" s="3">
        <v>120</v>
      </c>
      <c r="B122" s="22" t="str">
        <f t="shared" si="4"/>
        <v>8437.63万</v>
      </c>
      <c r="C122" s="6">
        <v>84376300</v>
      </c>
      <c r="D122" s="6" t="s">
        <v>9</v>
      </c>
      <c r="E122" s="22" t="str">
        <f t="shared" si="5"/>
        <v>15.13亿</v>
      </c>
      <c r="F122" s="6">
        <f>SUM(C$3:C122)</f>
        <v>1512971485</v>
      </c>
      <c r="G122" s="3">
        <f t="shared" si="3"/>
        <v>840</v>
      </c>
    </row>
    <row r="123" spans="1:7" x14ac:dyDescent="0.2">
      <c r="A123" s="2">
        <v>121</v>
      </c>
      <c r="B123" s="5" t="str">
        <f t="shared" si="4"/>
        <v>8884.57万</v>
      </c>
      <c r="C123" s="5">
        <v>88845700</v>
      </c>
      <c r="D123" s="5" t="s">
        <v>9</v>
      </c>
      <c r="E123" s="5" t="str">
        <f t="shared" si="5"/>
        <v>16.02亿</v>
      </c>
      <c r="F123" s="5">
        <f>SUM(C$3:C123)</f>
        <v>1601817185</v>
      </c>
      <c r="G123" s="2">
        <f t="shared" si="3"/>
        <v>847</v>
      </c>
    </row>
    <row r="124" spans="1:7" x14ac:dyDescent="0.2">
      <c r="A124" s="3">
        <v>122</v>
      </c>
      <c r="B124" s="22" t="str">
        <f t="shared" si="4"/>
        <v>9353.01万</v>
      </c>
      <c r="C124" s="6">
        <v>93530100</v>
      </c>
      <c r="D124" s="6" t="s">
        <v>9</v>
      </c>
      <c r="E124" s="22" t="str">
        <f t="shared" si="5"/>
        <v>16.95亿</v>
      </c>
      <c r="F124" s="6">
        <f>SUM(C$3:C124)</f>
        <v>1695347285</v>
      </c>
      <c r="G124" s="3">
        <f t="shared" si="3"/>
        <v>854</v>
      </c>
    </row>
    <row r="125" spans="1:7" x14ac:dyDescent="0.2">
      <c r="A125" s="2">
        <v>123</v>
      </c>
      <c r="B125" s="5" t="str">
        <f t="shared" si="4"/>
        <v>9843.88万</v>
      </c>
      <c r="C125" s="5">
        <v>98438800</v>
      </c>
      <c r="D125" s="5" t="s">
        <v>9</v>
      </c>
      <c r="E125" s="5" t="str">
        <f t="shared" si="5"/>
        <v>17.94亿</v>
      </c>
      <c r="F125" s="5">
        <f>SUM(C$3:C125)</f>
        <v>1793786085</v>
      </c>
      <c r="G125" s="2">
        <f t="shared" si="3"/>
        <v>861</v>
      </c>
    </row>
    <row r="126" spans="1:7" x14ac:dyDescent="0.2">
      <c r="A126" s="3">
        <v>124</v>
      </c>
      <c r="B126" s="22" t="str">
        <f t="shared" si="4"/>
        <v>1.04亿</v>
      </c>
      <c r="C126" s="6">
        <v>103582000</v>
      </c>
      <c r="D126" s="6" t="s">
        <v>9</v>
      </c>
      <c r="E126" s="22" t="str">
        <f t="shared" si="5"/>
        <v>18.97亿</v>
      </c>
      <c r="F126" s="6">
        <f>SUM(C$3:C126)</f>
        <v>1897368085</v>
      </c>
      <c r="G126" s="3">
        <f t="shared" si="3"/>
        <v>868</v>
      </c>
    </row>
    <row r="127" spans="1:7" x14ac:dyDescent="0.2">
      <c r="A127" s="2">
        <v>125</v>
      </c>
      <c r="B127" s="5" t="str">
        <f t="shared" si="4"/>
        <v>1.09亿</v>
      </c>
      <c r="C127" s="5">
        <v>108969800</v>
      </c>
      <c r="D127" s="5" t="s">
        <v>9</v>
      </c>
      <c r="E127" s="5" t="str">
        <f t="shared" si="5"/>
        <v>20.06亿</v>
      </c>
      <c r="F127" s="5">
        <f>SUM(C$3:C127)</f>
        <v>2006337885</v>
      </c>
      <c r="G127" s="2">
        <f t="shared" si="3"/>
        <v>875</v>
      </c>
    </row>
    <row r="128" spans="1:7" x14ac:dyDescent="0.2">
      <c r="A128" s="3">
        <v>126</v>
      </c>
      <c r="B128" s="22" t="str">
        <f t="shared" si="4"/>
        <v>1.15亿</v>
      </c>
      <c r="C128" s="6">
        <v>114613200</v>
      </c>
      <c r="D128" s="6" t="s">
        <v>9</v>
      </c>
      <c r="E128" s="22" t="str">
        <f t="shared" si="5"/>
        <v>21.21亿</v>
      </c>
      <c r="F128" s="6">
        <f>SUM(C$3:C128)</f>
        <v>2120951085</v>
      </c>
      <c r="G128" s="3">
        <f t="shared" si="3"/>
        <v>882</v>
      </c>
    </row>
    <row r="129" spans="1:7" x14ac:dyDescent="0.2">
      <c r="A129" s="2">
        <v>127</v>
      </c>
      <c r="B129" s="5" t="str">
        <f t="shared" si="4"/>
        <v>1.21亿</v>
      </c>
      <c r="C129" s="5">
        <v>120523400</v>
      </c>
      <c r="D129" s="5" t="s">
        <v>9</v>
      </c>
      <c r="E129" s="5" t="str">
        <f t="shared" si="5"/>
        <v>22.41亿</v>
      </c>
      <c r="F129" s="5">
        <f>SUM(C$3:C129)</f>
        <v>2241474485</v>
      </c>
      <c r="G129" s="2">
        <f t="shared" si="3"/>
        <v>889</v>
      </c>
    </row>
    <row r="130" spans="1:7" x14ac:dyDescent="0.2">
      <c r="A130" s="3">
        <v>128</v>
      </c>
      <c r="B130" s="22" t="str">
        <f t="shared" si="4"/>
        <v>1.27亿</v>
      </c>
      <c r="C130" s="6">
        <v>126712000</v>
      </c>
      <c r="D130" s="6" t="s">
        <v>9</v>
      </c>
      <c r="E130" s="22" t="str">
        <f t="shared" si="5"/>
        <v>23.68亿</v>
      </c>
      <c r="F130" s="6">
        <f>SUM(C$3:C130)</f>
        <v>2368186485</v>
      </c>
      <c r="G130" s="3">
        <f t="shared" si="3"/>
        <v>896</v>
      </c>
    </row>
    <row r="131" spans="1:7" x14ac:dyDescent="0.2">
      <c r="A131" s="2">
        <v>129</v>
      </c>
      <c r="B131" s="5" t="str">
        <f t="shared" si="4"/>
        <v>1.33亿</v>
      </c>
      <c r="C131" s="5">
        <v>133191300</v>
      </c>
      <c r="D131" s="5" t="s">
        <v>9</v>
      </c>
      <c r="E131" s="5" t="str">
        <f t="shared" si="5"/>
        <v>25.01亿</v>
      </c>
      <c r="F131" s="5">
        <f>SUM(C$3:C131)</f>
        <v>2501377785</v>
      </c>
      <c r="G131" s="2">
        <f t="shared" si="3"/>
        <v>903</v>
      </c>
    </row>
    <row r="132" spans="1:7" x14ac:dyDescent="0.2">
      <c r="A132" s="3">
        <v>130</v>
      </c>
      <c r="B132" s="22" t="str">
        <f t="shared" si="4"/>
        <v>1.4亿</v>
      </c>
      <c r="C132" s="6">
        <v>139973900</v>
      </c>
      <c r="D132" s="6" t="s">
        <v>9</v>
      </c>
      <c r="E132" s="22" t="str">
        <f t="shared" si="5"/>
        <v>26.41亿</v>
      </c>
      <c r="F132" s="6">
        <f>SUM(C$3:C132)</f>
        <v>2641351685</v>
      </c>
      <c r="G132" s="3">
        <f t="shared" si="3"/>
        <v>910</v>
      </c>
    </row>
    <row r="133" spans="1:7" x14ac:dyDescent="0.2">
      <c r="A133" s="2">
        <v>131</v>
      </c>
      <c r="B133" s="5" t="str">
        <f t="shared" si="4"/>
        <v>1.47亿</v>
      </c>
      <c r="C133" s="5">
        <v>147073100</v>
      </c>
      <c r="D133" s="5" t="s">
        <v>9</v>
      </c>
      <c r="E133" s="5" t="str">
        <f t="shared" si="5"/>
        <v>27.88亿</v>
      </c>
      <c r="F133" s="5">
        <f>SUM(C$3:C133)</f>
        <v>2788424785</v>
      </c>
      <c r="G133" s="2">
        <f t="shared" ref="G133:G196" si="6">D133+G132</f>
        <v>917</v>
      </c>
    </row>
    <row r="134" spans="1:7" x14ac:dyDescent="0.2">
      <c r="A134" s="3">
        <v>132</v>
      </c>
      <c r="B134" s="22" t="str">
        <f t="shared" ref="B134:B197" si="7">IF(C134&gt;9999999999999990,ROUND(C134/10000000000000000,2)&amp;"万兆",IF(C134&gt;999999999999,ROUND(C134/1000000000000,2)&amp;"万亿",IF(C134&gt;99999999,ROUND(C134/100000000,2)&amp;"亿",IF(C134&lt;10000,C134,ROUND(C134/10000,2)&amp;"万"))))</f>
        <v>1.55亿</v>
      </c>
      <c r="C134" s="6">
        <v>154502700</v>
      </c>
      <c r="D134" s="6" t="s">
        <v>9</v>
      </c>
      <c r="E134" s="22" t="str">
        <f t="shared" ref="E134:E197" si="8">IF(F134&gt;9999999999999990,ROUND(F134/10000000000000000,2)&amp;"万兆",IF(F134&gt;999999999999,ROUND(F134/1000000000000,2)&amp;"万亿",IF(F134&gt;99999999,ROUND(F134/100000000,2)&amp;"亿",IF(F134&lt;10000,F134,ROUND(F134/10000,2)&amp;"万"))))</f>
        <v>29.43亿</v>
      </c>
      <c r="F134" s="6">
        <f>SUM(C$3:C134)</f>
        <v>2942927485</v>
      </c>
      <c r="G134" s="3">
        <f t="shared" si="6"/>
        <v>924</v>
      </c>
    </row>
    <row r="135" spans="1:7" x14ac:dyDescent="0.2">
      <c r="A135" s="2">
        <v>133</v>
      </c>
      <c r="B135" s="5" t="str">
        <f t="shared" si="7"/>
        <v>1.62亿</v>
      </c>
      <c r="C135" s="5">
        <v>162276800</v>
      </c>
      <c r="D135" s="5" t="s">
        <v>9</v>
      </c>
      <c r="E135" s="5" t="str">
        <f t="shared" si="8"/>
        <v>31.05亿</v>
      </c>
      <c r="F135" s="5">
        <f>SUM(C$3:C135)</f>
        <v>3105204285</v>
      </c>
      <c r="G135" s="2">
        <f t="shared" si="6"/>
        <v>931</v>
      </c>
    </row>
    <row r="136" spans="1:7" x14ac:dyDescent="0.2">
      <c r="A136" s="3">
        <v>134</v>
      </c>
      <c r="B136" s="22" t="str">
        <f t="shared" si="7"/>
        <v>1.7亿</v>
      </c>
      <c r="C136" s="6">
        <v>170410600</v>
      </c>
      <c r="D136" s="6" t="s">
        <v>9</v>
      </c>
      <c r="E136" s="22" t="str">
        <f t="shared" si="8"/>
        <v>32.76亿</v>
      </c>
      <c r="F136" s="6">
        <f>SUM(C$3:C136)</f>
        <v>3275614885</v>
      </c>
      <c r="G136" s="3">
        <f t="shared" si="6"/>
        <v>938</v>
      </c>
    </row>
    <row r="137" spans="1:7" x14ac:dyDescent="0.2">
      <c r="A137" s="2">
        <v>135</v>
      </c>
      <c r="B137" s="5" t="str">
        <f t="shared" si="7"/>
        <v>1.79亿</v>
      </c>
      <c r="C137" s="5">
        <v>178919400</v>
      </c>
      <c r="D137" s="5" t="s">
        <v>9</v>
      </c>
      <c r="E137" s="5" t="str">
        <f t="shared" si="8"/>
        <v>34.55亿</v>
      </c>
      <c r="F137" s="5">
        <f>SUM(C$3:C137)</f>
        <v>3454534285</v>
      </c>
      <c r="G137" s="2">
        <f t="shared" si="6"/>
        <v>945</v>
      </c>
    </row>
    <row r="138" spans="1:7" x14ac:dyDescent="0.2">
      <c r="A138" s="3">
        <v>136</v>
      </c>
      <c r="B138" s="22" t="str">
        <f t="shared" si="7"/>
        <v>1.88亿</v>
      </c>
      <c r="C138" s="6">
        <v>187819500</v>
      </c>
      <c r="D138" s="6" t="s">
        <v>9</v>
      </c>
      <c r="E138" s="22" t="str">
        <f t="shared" si="8"/>
        <v>36.42亿</v>
      </c>
      <c r="F138" s="6">
        <f>SUM(C$3:C138)</f>
        <v>3642353785</v>
      </c>
      <c r="G138" s="3">
        <f t="shared" si="6"/>
        <v>952</v>
      </c>
    </row>
    <row r="139" spans="1:7" x14ac:dyDescent="0.2">
      <c r="A139" s="2">
        <v>137</v>
      </c>
      <c r="B139" s="5" t="str">
        <f t="shared" si="7"/>
        <v>1.97亿</v>
      </c>
      <c r="C139" s="5">
        <v>197127700</v>
      </c>
      <c r="D139" s="5" t="s">
        <v>9</v>
      </c>
      <c r="E139" s="5" t="str">
        <f t="shared" si="8"/>
        <v>38.39亿</v>
      </c>
      <c r="F139" s="5">
        <f>SUM(C$3:C139)</f>
        <v>3839481485</v>
      </c>
      <c r="G139" s="2">
        <f t="shared" si="6"/>
        <v>959</v>
      </c>
    </row>
    <row r="140" spans="1:7" x14ac:dyDescent="0.2">
      <c r="A140" s="3">
        <v>138</v>
      </c>
      <c r="B140" s="22" t="str">
        <f t="shared" si="7"/>
        <v>2.07亿</v>
      </c>
      <c r="C140" s="6">
        <v>206861500</v>
      </c>
      <c r="D140" s="6" t="s">
        <v>9</v>
      </c>
      <c r="E140" s="22" t="str">
        <f t="shared" si="8"/>
        <v>40.46亿</v>
      </c>
      <c r="F140" s="6">
        <f>SUM(C$3:C140)</f>
        <v>4046342985</v>
      </c>
      <c r="G140" s="3">
        <f t="shared" si="6"/>
        <v>966</v>
      </c>
    </row>
    <row r="141" spans="1:7" x14ac:dyDescent="0.2">
      <c r="A141" s="2">
        <v>139</v>
      </c>
      <c r="B141" s="5" t="str">
        <f t="shared" si="7"/>
        <v>2.17亿</v>
      </c>
      <c r="C141" s="5">
        <v>217039000</v>
      </c>
      <c r="D141" s="5" t="s">
        <v>9</v>
      </c>
      <c r="E141" s="5" t="str">
        <f t="shared" si="8"/>
        <v>42.63亿</v>
      </c>
      <c r="F141" s="5">
        <f>SUM(C$3:C141)</f>
        <v>4263381985</v>
      </c>
      <c r="G141" s="2">
        <f t="shared" si="6"/>
        <v>973</v>
      </c>
    </row>
    <row r="142" spans="1:7" x14ac:dyDescent="0.2">
      <c r="A142" s="3">
        <v>140</v>
      </c>
      <c r="B142" s="22" t="str">
        <f t="shared" si="7"/>
        <v>2.28亿</v>
      </c>
      <c r="C142" s="6">
        <v>227679300</v>
      </c>
      <c r="D142" s="6" t="s">
        <v>9</v>
      </c>
      <c r="E142" s="22" t="str">
        <f t="shared" si="8"/>
        <v>44.91亿</v>
      </c>
      <c r="F142" s="6">
        <f>SUM(C$3:C142)</f>
        <v>4491061285</v>
      </c>
      <c r="G142" s="3">
        <f t="shared" si="6"/>
        <v>980</v>
      </c>
    </row>
    <row r="143" spans="1:7" x14ac:dyDescent="0.2">
      <c r="A143" s="2">
        <v>141</v>
      </c>
      <c r="B143" s="5" t="str">
        <f t="shared" si="7"/>
        <v>2.39亿</v>
      </c>
      <c r="C143" s="5">
        <v>238802100</v>
      </c>
      <c r="D143" s="5" t="s">
        <v>9</v>
      </c>
      <c r="E143" s="5" t="str">
        <f t="shared" si="8"/>
        <v>47.3亿</v>
      </c>
      <c r="F143" s="5">
        <f>SUM(C$3:C143)</f>
        <v>4729863385</v>
      </c>
      <c r="G143" s="2">
        <f t="shared" si="6"/>
        <v>987</v>
      </c>
    </row>
    <row r="144" spans="1:7" x14ac:dyDescent="0.2">
      <c r="A144" s="3">
        <v>142</v>
      </c>
      <c r="B144" s="22" t="str">
        <f t="shared" si="7"/>
        <v>2.5亿</v>
      </c>
      <c r="C144" s="6">
        <v>250427900</v>
      </c>
      <c r="D144" s="6" t="s">
        <v>9</v>
      </c>
      <c r="E144" s="22" t="str">
        <f t="shared" si="8"/>
        <v>49.8亿</v>
      </c>
      <c r="F144" s="6">
        <f>SUM(C$3:C144)</f>
        <v>4980291285</v>
      </c>
      <c r="G144" s="3">
        <f t="shared" si="6"/>
        <v>994</v>
      </c>
    </row>
    <row r="145" spans="1:7" x14ac:dyDescent="0.2">
      <c r="A145" s="2">
        <v>143</v>
      </c>
      <c r="B145" s="5" t="str">
        <f t="shared" si="7"/>
        <v>2.63亿</v>
      </c>
      <c r="C145" s="5">
        <v>262578100</v>
      </c>
      <c r="D145" s="5" t="s">
        <v>9</v>
      </c>
      <c r="E145" s="5" t="str">
        <f t="shared" si="8"/>
        <v>52.43亿</v>
      </c>
      <c r="F145" s="5">
        <f>SUM(C$3:C145)</f>
        <v>5242869385</v>
      </c>
      <c r="G145" s="2">
        <f t="shared" si="6"/>
        <v>1001</v>
      </c>
    </row>
    <row r="146" spans="1:7" x14ac:dyDescent="0.2">
      <c r="A146" s="3">
        <v>144</v>
      </c>
      <c r="B146" s="22" t="str">
        <f t="shared" si="7"/>
        <v>2.75亿</v>
      </c>
      <c r="C146" s="6">
        <v>275274800</v>
      </c>
      <c r="D146" s="6" t="s">
        <v>9</v>
      </c>
      <c r="E146" s="22" t="str">
        <f t="shared" si="8"/>
        <v>55.18亿</v>
      </c>
      <c r="F146" s="6">
        <f>SUM(C$3:C146)</f>
        <v>5518144185</v>
      </c>
      <c r="G146" s="3">
        <f t="shared" si="6"/>
        <v>1008</v>
      </c>
    </row>
    <row r="147" spans="1:7" x14ac:dyDescent="0.2">
      <c r="A147" s="2">
        <v>145</v>
      </c>
      <c r="B147" s="5" t="str">
        <f t="shared" si="7"/>
        <v>2.89亿</v>
      </c>
      <c r="C147" s="5">
        <v>288541300</v>
      </c>
      <c r="D147" s="5" t="s">
        <v>9</v>
      </c>
      <c r="E147" s="5" t="str">
        <f t="shared" si="8"/>
        <v>58.07亿</v>
      </c>
      <c r="F147" s="5">
        <f>SUM(C$3:C147)</f>
        <v>5806685485</v>
      </c>
      <c r="G147" s="2">
        <f t="shared" si="6"/>
        <v>1015</v>
      </c>
    </row>
    <row r="148" spans="1:7" x14ac:dyDescent="0.2">
      <c r="A148" s="3">
        <v>146</v>
      </c>
      <c r="B148" s="22" t="str">
        <f t="shared" si="7"/>
        <v>3.02亿</v>
      </c>
      <c r="C148" s="6">
        <v>302401500</v>
      </c>
      <c r="D148" s="6" t="s">
        <v>9</v>
      </c>
      <c r="E148" s="22" t="str">
        <f t="shared" si="8"/>
        <v>61.09亿</v>
      </c>
      <c r="F148" s="6">
        <f>SUM(C$3:C148)</f>
        <v>6109086985</v>
      </c>
      <c r="G148" s="3">
        <f t="shared" si="6"/>
        <v>1022</v>
      </c>
    </row>
    <row r="149" spans="1:7" x14ac:dyDescent="0.2">
      <c r="A149" s="2">
        <v>147</v>
      </c>
      <c r="B149" s="5" t="str">
        <f t="shared" si="7"/>
        <v>3.17亿</v>
      </c>
      <c r="C149" s="5">
        <v>316880500</v>
      </c>
      <c r="D149" s="5" t="s">
        <v>9</v>
      </c>
      <c r="E149" s="5" t="str">
        <f t="shared" si="8"/>
        <v>64.26亿</v>
      </c>
      <c r="F149" s="5">
        <f>SUM(C$3:C149)</f>
        <v>6425967485</v>
      </c>
      <c r="G149" s="2">
        <f t="shared" si="6"/>
        <v>1029</v>
      </c>
    </row>
    <row r="150" spans="1:7" x14ac:dyDescent="0.2">
      <c r="A150" s="3">
        <v>148</v>
      </c>
      <c r="B150" s="22" t="str">
        <f t="shared" si="7"/>
        <v>3.32亿</v>
      </c>
      <c r="C150" s="6">
        <v>332004300</v>
      </c>
      <c r="D150" s="6" t="s">
        <v>9</v>
      </c>
      <c r="E150" s="22" t="str">
        <f t="shared" si="8"/>
        <v>67.58亿</v>
      </c>
      <c r="F150" s="6">
        <f>SUM(C$3:C150)</f>
        <v>6757971785</v>
      </c>
      <c r="G150" s="3">
        <f t="shared" si="6"/>
        <v>1036</v>
      </c>
    </row>
    <row r="151" spans="1:7" x14ac:dyDescent="0.2">
      <c r="A151" s="2">
        <v>149</v>
      </c>
      <c r="B151" s="5" t="str">
        <f t="shared" si="7"/>
        <v>3.48亿</v>
      </c>
      <c r="C151" s="5">
        <v>347799900</v>
      </c>
      <c r="D151" s="5" t="s">
        <v>9</v>
      </c>
      <c r="E151" s="5" t="str">
        <f t="shared" si="8"/>
        <v>71.06亿</v>
      </c>
      <c r="F151" s="5">
        <f>SUM(C$3:C151)</f>
        <v>7105771685</v>
      </c>
      <c r="G151" s="2">
        <f t="shared" si="6"/>
        <v>1043</v>
      </c>
    </row>
    <row r="152" spans="1:7" x14ac:dyDescent="0.2">
      <c r="A152" s="3">
        <v>150</v>
      </c>
      <c r="B152" s="22" t="str">
        <f t="shared" si="7"/>
        <v>3.64亿</v>
      </c>
      <c r="C152" s="6">
        <v>364295500</v>
      </c>
      <c r="D152" s="6" t="s">
        <v>9</v>
      </c>
      <c r="E152" s="22" t="str">
        <f t="shared" si="8"/>
        <v>74.7亿</v>
      </c>
      <c r="F152" s="6">
        <f>SUM(C$3:C152)</f>
        <v>7470067185</v>
      </c>
      <c r="G152" s="3">
        <f t="shared" si="6"/>
        <v>1050</v>
      </c>
    </row>
    <row r="153" spans="1:7" x14ac:dyDescent="0.2">
      <c r="A153" s="2">
        <v>151</v>
      </c>
      <c r="B153" s="5" t="str">
        <f t="shared" si="7"/>
        <v>3.82亿</v>
      </c>
      <c r="C153" s="5">
        <v>381520300</v>
      </c>
      <c r="D153" s="5" t="s">
        <v>9</v>
      </c>
      <c r="E153" s="5" t="str">
        <f t="shared" si="8"/>
        <v>78.52亿</v>
      </c>
      <c r="F153" s="5">
        <f>SUM(C$3:C153)</f>
        <v>7851587485</v>
      </c>
      <c r="G153" s="2">
        <f t="shared" si="6"/>
        <v>1057</v>
      </c>
    </row>
    <row r="154" spans="1:7" x14ac:dyDescent="0.2">
      <c r="A154" s="3">
        <v>152</v>
      </c>
      <c r="B154" s="22" t="str">
        <f t="shared" si="7"/>
        <v>4亿</v>
      </c>
      <c r="C154" s="6">
        <v>399504800</v>
      </c>
      <c r="D154" s="6" t="s">
        <v>9</v>
      </c>
      <c r="E154" s="22" t="str">
        <f t="shared" si="8"/>
        <v>82.51亿</v>
      </c>
      <c r="F154" s="6">
        <f>SUM(C$3:C154)</f>
        <v>8251092285</v>
      </c>
      <c r="G154" s="3">
        <f t="shared" si="6"/>
        <v>1064</v>
      </c>
    </row>
    <row r="155" spans="1:7" x14ac:dyDescent="0.2">
      <c r="A155" s="2">
        <v>153</v>
      </c>
      <c r="B155" s="5" t="str">
        <f t="shared" si="7"/>
        <v>4.18亿</v>
      </c>
      <c r="C155" s="5">
        <v>418280700</v>
      </c>
      <c r="D155" s="5" t="s">
        <v>9</v>
      </c>
      <c r="E155" s="5" t="str">
        <f t="shared" si="8"/>
        <v>86.69亿</v>
      </c>
      <c r="F155" s="5">
        <f>SUM(C$3:C155)</f>
        <v>8669372985</v>
      </c>
      <c r="G155" s="2">
        <f t="shared" si="6"/>
        <v>1071</v>
      </c>
    </row>
    <row r="156" spans="1:7" x14ac:dyDescent="0.2">
      <c r="A156" s="3">
        <v>154</v>
      </c>
      <c r="B156" s="22" t="str">
        <f t="shared" si="7"/>
        <v>4.38亿</v>
      </c>
      <c r="C156" s="6">
        <v>437880800</v>
      </c>
      <c r="D156" s="6" t="s">
        <v>9</v>
      </c>
      <c r="E156" s="22" t="str">
        <f t="shared" si="8"/>
        <v>91.07亿</v>
      </c>
      <c r="F156" s="6">
        <f>SUM(C$3:C156)</f>
        <v>9107253785</v>
      </c>
      <c r="G156" s="3">
        <f t="shared" si="6"/>
        <v>1078</v>
      </c>
    </row>
    <row r="157" spans="1:7" x14ac:dyDescent="0.2">
      <c r="A157" s="2">
        <v>155</v>
      </c>
      <c r="B157" s="5" t="str">
        <f t="shared" si="7"/>
        <v>4.58亿</v>
      </c>
      <c r="C157" s="5">
        <v>458339400</v>
      </c>
      <c r="D157" s="5" t="s">
        <v>9</v>
      </c>
      <c r="E157" s="5" t="str">
        <f t="shared" si="8"/>
        <v>95.66亿</v>
      </c>
      <c r="F157" s="5">
        <f>SUM(C$3:C157)</f>
        <v>9565593185</v>
      </c>
      <c r="G157" s="2">
        <f t="shared" si="6"/>
        <v>1085</v>
      </c>
    </row>
    <row r="158" spans="1:7" x14ac:dyDescent="0.2">
      <c r="A158" s="3">
        <v>156</v>
      </c>
      <c r="B158" s="22" t="str">
        <f t="shared" si="7"/>
        <v>4.8亿</v>
      </c>
      <c r="C158" s="6">
        <v>479692000</v>
      </c>
      <c r="D158" s="6" t="s">
        <v>9</v>
      </c>
      <c r="E158" s="22" t="str">
        <f t="shared" si="8"/>
        <v>100.45亿</v>
      </c>
      <c r="F158" s="6">
        <f>SUM(C$3:C158)</f>
        <v>10045285185</v>
      </c>
      <c r="G158" s="3">
        <f t="shared" si="6"/>
        <v>1092</v>
      </c>
    </row>
    <row r="159" spans="1:7" x14ac:dyDescent="0.2">
      <c r="A159" s="2">
        <v>157</v>
      </c>
      <c r="B159" s="5" t="str">
        <f t="shared" si="7"/>
        <v>5.02亿</v>
      </c>
      <c r="C159" s="5">
        <v>501975600</v>
      </c>
      <c r="D159" s="5" t="s">
        <v>9</v>
      </c>
      <c r="E159" s="5" t="str">
        <f t="shared" si="8"/>
        <v>105.47亿</v>
      </c>
      <c r="F159" s="5">
        <f>SUM(C$3:C159)</f>
        <v>10547260785</v>
      </c>
      <c r="G159" s="2">
        <f t="shared" si="6"/>
        <v>1099</v>
      </c>
    </row>
    <row r="160" spans="1:7" x14ac:dyDescent="0.2">
      <c r="A160" s="3">
        <v>158</v>
      </c>
      <c r="B160" s="22" t="str">
        <f t="shared" si="7"/>
        <v>5.25亿</v>
      </c>
      <c r="C160" s="6">
        <v>525228700</v>
      </c>
      <c r="D160" s="6" t="s">
        <v>9</v>
      </c>
      <c r="E160" s="22" t="str">
        <f t="shared" si="8"/>
        <v>110.72亿</v>
      </c>
      <c r="F160" s="6">
        <f>SUM(C$3:C160)</f>
        <v>11072489485</v>
      </c>
      <c r="G160" s="3">
        <f t="shared" si="6"/>
        <v>1106</v>
      </c>
    </row>
    <row r="161" spans="1:7" x14ac:dyDescent="0.2">
      <c r="A161" s="2">
        <v>159</v>
      </c>
      <c r="B161" s="5" t="str">
        <f t="shared" si="7"/>
        <v>5.49亿</v>
      </c>
      <c r="C161" s="5">
        <v>549491200</v>
      </c>
      <c r="D161" s="5" t="s">
        <v>9</v>
      </c>
      <c r="E161" s="5" t="str">
        <f t="shared" si="8"/>
        <v>116.22亿</v>
      </c>
      <c r="F161" s="5">
        <f>SUM(C$3:C161)</f>
        <v>11621980685</v>
      </c>
      <c r="G161" s="2">
        <f t="shared" si="6"/>
        <v>1113</v>
      </c>
    </row>
    <row r="162" spans="1:7" x14ac:dyDescent="0.2">
      <c r="A162" s="3">
        <v>160</v>
      </c>
      <c r="B162" s="22" t="str">
        <f t="shared" si="7"/>
        <v>5.75亿</v>
      </c>
      <c r="C162" s="6">
        <v>574804700</v>
      </c>
      <c r="D162" s="6" t="s">
        <v>9</v>
      </c>
      <c r="E162" s="22" t="str">
        <f t="shared" si="8"/>
        <v>121.97亿</v>
      </c>
      <c r="F162" s="6">
        <f>SUM(C$3:C162)</f>
        <v>12196785385</v>
      </c>
      <c r="G162" s="3">
        <f t="shared" si="6"/>
        <v>1120</v>
      </c>
    </row>
    <row r="163" spans="1:7" x14ac:dyDescent="0.2">
      <c r="A163" s="2">
        <v>161</v>
      </c>
      <c r="B163" s="5" t="str">
        <f t="shared" si="7"/>
        <v>6.01亿</v>
      </c>
      <c r="C163" s="5">
        <v>601212400</v>
      </c>
      <c r="D163" s="5" t="s">
        <v>9</v>
      </c>
      <c r="E163" s="5" t="str">
        <f t="shared" si="8"/>
        <v>127.98亿</v>
      </c>
      <c r="F163" s="5">
        <f>SUM(C$3:C163)</f>
        <v>12797997785</v>
      </c>
      <c r="G163" s="2">
        <f t="shared" si="6"/>
        <v>1127</v>
      </c>
    </row>
    <row r="164" spans="1:7" x14ac:dyDescent="0.2">
      <c r="A164" s="3">
        <v>162</v>
      </c>
      <c r="B164" s="22" t="str">
        <f t="shared" si="7"/>
        <v>6.29亿</v>
      </c>
      <c r="C164" s="6">
        <v>628759200</v>
      </c>
      <c r="D164" s="6" t="s">
        <v>9</v>
      </c>
      <c r="E164" s="22" t="str">
        <f t="shared" si="8"/>
        <v>134.27亿</v>
      </c>
      <c r="F164" s="6">
        <f>SUM(C$3:C164)</f>
        <v>13426756985</v>
      </c>
      <c r="G164" s="3">
        <f t="shared" si="6"/>
        <v>1134</v>
      </c>
    </row>
    <row r="165" spans="1:7" x14ac:dyDescent="0.2">
      <c r="A165" s="2">
        <v>163</v>
      </c>
      <c r="B165" s="5" t="str">
        <f t="shared" si="7"/>
        <v>6.57亿</v>
      </c>
      <c r="C165" s="5">
        <v>657491600</v>
      </c>
      <c r="D165" s="5" t="s">
        <v>9</v>
      </c>
      <c r="E165" s="5" t="str">
        <f t="shared" si="8"/>
        <v>140.84亿</v>
      </c>
      <c r="F165" s="5">
        <f>SUM(C$3:C165)</f>
        <v>14084248585</v>
      </c>
      <c r="G165" s="2">
        <f t="shared" si="6"/>
        <v>1141</v>
      </c>
    </row>
    <row r="166" spans="1:7" x14ac:dyDescent="0.2">
      <c r="A166" s="3">
        <v>164</v>
      </c>
      <c r="B166" s="22" t="str">
        <f t="shared" si="7"/>
        <v>6.87亿</v>
      </c>
      <c r="C166" s="6">
        <v>687458300</v>
      </c>
      <c r="D166" s="6" t="s">
        <v>9</v>
      </c>
      <c r="E166" s="22" t="str">
        <f t="shared" si="8"/>
        <v>147.72亿</v>
      </c>
      <c r="F166" s="6">
        <f>SUM(C$3:C166)</f>
        <v>14771706885</v>
      </c>
      <c r="G166" s="3">
        <f t="shared" si="6"/>
        <v>1148</v>
      </c>
    </row>
    <row r="167" spans="1:7" x14ac:dyDescent="0.2">
      <c r="A167" s="2">
        <v>165</v>
      </c>
      <c r="B167" s="5" t="str">
        <f t="shared" si="7"/>
        <v>7.19亿</v>
      </c>
      <c r="C167" s="5">
        <v>718709500</v>
      </c>
      <c r="D167" s="5" t="s">
        <v>9</v>
      </c>
      <c r="E167" s="5" t="str">
        <f t="shared" si="8"/>
        <v>154.9亿</v>
      </c>
      <c r="F167" s="5">
        <f>SUM(C$3:C167)</f>
        <v>15490416385</v>
      </c>
      <c r="G167" s="2">
        <f t="shared" si="6"/>
        <v>1155</v>
      </c>
    </row>
    <row r="168" spans="1:7" x14ac:dyDescent="0.2">
      <c r="A168" s="3">
        <v>166</v>
      </c>
      <c r="B168" s="22" t="str">
        <f t="shared" si="7"/>
        <v>7.51亿</v>
      </c>
      <c r="C168" s="6">
        <v>751297700</v>
      </c>
      <c r="D168" s="6" t="s">
        <v>9</v>
      </c>
      <c r="E168" s="22" t="str">
        <f t="shared" si="8"/>
        <v>162.42亿</v>
      </c>
      <c r="F168" s="6">
        <f>SUM(C$3:C168)</f>
        <v>16241714085</v>
      </c>
      <c r="G168" s="3">
        <f t="shared" si="6"/>
        <v>1162</v>
      </c>
    </row>
    <row r="169" spans="1:7" x14ac:dyDescent="0.2">
      <c r="A169" s="2">
        <v>167</v>
      </c>
      <c r="B169" s="5" t="str">
        <f t="shared" si="7"/>
        <v>7.85亿</v>
      </c>
      <c r="C169" s="5">
        <v>785277200</v>
      </c>
      <c r="D169" s="5" t="s">
        <v>9</v>
      </c>
      <c r="E169" s="5" t="str">
        <f t="shared" si="8"/>
        <v>170.27亿</v>
      </c>
      <c r="F169" s="5">
        <f>SUM(C$3:C169)</f>
        <v>17026991285</v>
      </c>
      <c r="G169" s="2">
        <f t="shared" si="6"/>
        <v>1169</v>
      </c>
    </row>
    <row r="170" spans="1:7" x14ac:dyDescent="0.2">
      <c r="A170" s="3">
        <v>168</v>
      </c>
      <c r="B170" s="22" t="str">
        <f t="shared" si="7"/>
        <v>8.21亿</v>
      </c>
      <c r="C170" s="6">
        <v>820704600</v>
      </c>
      <c r="D170" s="6" t="s">
        <v>9</v>
      </c>
      <c r="E170" s="22" t="str">
        <f t="shared" si="8"/>
        <v>178.48亿</v>
      </c>
      <c r="F170" s="6">
        <f>SUM(C$3:C170)</f>
        <v>17847695885</v>
      </c>
      <c r="G170" s="3">
        <f t="shared" si="6"/>
        <v>1176</v>
      </c>
    </row>
    <row r="171" spans="1:7" x14ac:dyDescent="0.2">
      <c r="A171" s="2">
        <v>169</v>
      </c>
      <c r="B171" s="5" t="str">
        <f t="shared" si="7"/>
        <v>8.58亿</v>
      </c>
      <c r="C171" s="5">
        <v>857638600</v>
      </c>
      <c r="D171" s="5" t="s">
        <v>9</v>
      </c>
      <c r="E171" s="5" t="str">
        <f t="shared" si="8"/>
        <v>187.05亿</v>
      </c>
      <c r="F171" s="5">
        <f>SUM(C$3:C171)</f>
        <v>18705334485</v>
      </c>
      <c r="G171" s="2">
        <f t="shared" si="6"/>
        <v>1183</v>
      </c>
    </row>
    <row r="172" spans="1:7" x14ac:dyDescent="0.2">
      <c r="A172" s="3">
        <v>170</v>
      </c>
      <c r="B172" s="22" t="str">
        <f t="shared" si="7"/>
        <v>8.96亿</v>
      </c>
      <c r="C172" s="6">
        <v>896140200</v>
      </c>
      <c r="D172" s="6" t="s">
        <v>9</v>
      </c>
      <c r="E172" s="22" t="str">
        <f t="shared" si="8"/>
        <v>196.01亿</v>
      </c>
      <c r="F172" s="6">
        <f>SUM(C$3:C172)</f>
        <v>19601474685</v>
      </c>
      <c r="G172" s="3">
        <f t="shared" si="6"/>
        <v>1190</v>
      </c>
    </row>
    <row r="173" spans="1:7" x14ac:dyDescent="0.2">
      <c r="A173" s="2">
        <v>171</v>
      </c>
      <c r="B173" s="5" t="str">
        <f t="shared" si="7"/>
        <v>9.36亿</v>
      </c>
      <c r="C173" s="5">
        <v>936273000</v>
      </c>
      <c r="D173" s="5" t="s">
        <v>9</v>
      </c>
      <c r="E173" s="5" t="str">
        <f t="shared" si="8"/>
        <v>205.38亿</v>
      </c>
      <c r="F173" s="5">
        <f>SUM(C$3:C173)</f>
        <v>20537747685</v>
      </c>
      <c r="G173" s="2">
        <f t="shared" si="6"/>
        <v>1197</v>
      </c>
    </row>
    <row r="174" spans="1:7" x14ac:dyDescent="0.2">
      <c r="A174" s="3">
        <v>172</v>
      </c>
      <c r="B174" s="22" t="str">
        <f t="shared" si="7"/>
        <v>9.78亿</v>
      </c>
      <c r="C174" s="6">
        <v>978102600</v>
      </c>
      <c r="D174" s="6" t="s">
        <v>9</v>
      </c>
      <c r="E174" s="22" t="str">
        <f t="shared" si="8"/>
        <v>215.16亿</v>
      </c>
      <c r="F174" s="6">
        <f>SUM(C$3:C174)</f>
        <v>21515850285</v>
      </c>
      <c r="G174" s="3">
        <f t="shared" si="6"/>
        <v>1204</v>
      </c>
    </row>
    <row r="175" spans="1:7" x14ac:dyDescent="0.2">
      <c r="A175" s="2">
        <v>173</v>
      </c>
      <c r="B175" s="5" t="str">
        <f t="shared" si="7"/>
        <v>10.22亿</v>
      </c>
      <c r="C175" s="5">
        <v>1021697700</v>
      </c>
      <c r="D175" s="5" t="s">
        <v>9</v>
      </c>
      <c r="E175" s="5" t="str">
        <f t="shared" si="8"/>
        <v>225.38亿</v>
      </c>
      <c r="F175" s="5">
        <f>SUM(C$3:C175)</f>
        <v>22537547985</v>
      </c>
      <c r="G175" s="2">
        <f t="shared" si="6"/>
        <v>1211</v>
      </c>
    </row>
    <row r="176" spans="1:7" x14ac:dyDescent="0.2">
      <c r="A176" s="3">
        <v>174</v>
      </c>
      <c r="B176" s="22" t="str">
        <f t="shared" si="7"/>
        <v>10.67亿</v>
      </c>
      <c r="C176" s="6">
        <v>1067129200</v>
      </c>
      <c r="D176" s="6" t="s">
        <v>9</v>
      </c>
      <c r="E176" s="22" t="str">
        <f t="shared" si="8"/>
        <v>236.05亿</v>
      </c>
      <c r="F176" s="6">
        <f>SUM(C$3:C176)</f>
        <v>23604677185</v>
      </c>
      <c r="G176" s="3">
        <f t="shared" si="6"/>
        <v>1218</v>
      </c>
    </row>
    <row r="177" spans="1:7" x14ac:dyDescent="0.2">
      <c r="A177" s="2">
        <v>175</v>
      </c>
      <c r="B177" s="5" t="str">
        <f t="shared" si="7"/>
        <v>11.14亿</v>
      </c>
      <c r="C177" s="5">
        <v>1114471000</v>
      </c>
      <c r="D177" s="5" t="s">
        <v>9</v>
      </c>
      <c r="E177" s="5" t="str">
        <f t="shared" si="8"/>
        <v>247.19亿</v>
      </c>
      <c r="F177" s="5">
        <f>SUM(C$3:C177)</f>
        <v>24719148185</v>
      </c>
      <c r="G177" s="2">
        <f t="shared" si="6"/>
        <v>1225</v>
      </c>
    </row>
    <row r="178" spans="1:7" x14ac:dyDescent="0.2">
      <c r="A178" s="3">
        <v>176</v>
      </c>
      <c r="B178" s="22" t="str">
        <f t="shared" si="7"/>
        <v>11.64亿</v>
      </c>
      <c r="C178" s="6">
        <v>1163799800</v>
      </c>
      <c r="D178" s="6" t="s">
        <v>9</v>
      </c>
      <c r="E178" s="22" t="str">
        <f t="shared" si="8"/>
        <v>258.83亿</v>
      </c>
      <c r="F178" s="6">
        <f>SUM(C$3:C178)</f>
        <v>25882947985</v>
      </c>
      <c r="G178" s="3">
        <f t="shared" si="6"/>
        <v>1232</v>
      </c>
    </row>
    <row r="179" spans="1:7" x14ac:dyDescent="0.2">
      <c r="A179" s="2">
        <v>177</v>
      </c>
      <c r="B179" s="5" t="str">
        <f t="shared" si="7"/>
        <v>12.15亿</v>
      </c>
      <c r="C179" s="5">
        <v>1215195300</v>
      </c>
      <c r="D179" s="5" t="s">
        <v>9</v>
      </c>
      <c r="E179" s="5" t="str">
        <f t="shared" si="8"/>
        <v>270.98亿</v>
      </c>
      <c r="F179" s="5">
        <f>SUM(C$3:C179)</f>
        <v>27098143285</v>
      </c>
      <c r="G179" s="2">
        <f t="shared" si="6"/>
        <v>1239</v>
      </c>
    </row>
    <row r="180" spans="1:7" x14ac:dyDescent="0.2">
      <c r="A180" s="3">
        <v>178</v>
      </c>
      <c r="B180" s="22" t="str">
        <f t="shared" si="7"/>
        <v>12.69亿</v>
      </c>
      <c r="C180" s="6">
        <v>1268740200</v>
      </c>
      <c r="D180" s="6" t="s">
        <v>9</v>
      </c>
      <c r="E180" s="22" t="str">
        <f t="shared" si="8"/>
        <v>283.67亿</v>
      </c>
      <c r="F180" s="6">
        <f>SUM(C$3:C180)</f>
        <v>28366883485</v>
      </c>
      <c r="G180" s="3">
        <f t="shared" si="6"/>
        <v>1246</v>
      </c>
    </row>
    <row r="181" spans="1:7" x14ac:dyDescent="0.2">
      <c r="A181" s="2">
        <v>179</v>
      </c>
      <c r="B181" s="5" t="str">
        <f t="shared" si="7"/>
        <v>13.25亿</v>
      </c>
      <c r="C181" s="5">
        <v>1324520500</v>
      </c>
      <c r="D181" s="5" t="s">
        <v>9</v>
      </c>
      <c r="E181" s="5" t="str">
        <f t="shared" si="8"/>
        <v>296.91亿</v>
      </c>
      <c r="F181" s="5">
        <f>SUM(C$3:C181)</f>
        <v>29691403985</v>
      </c>
      <c r="G181" s="2">
        <f t="shared" si="6"/>
        <v>1253</v>
      </c>
    </row>
    <row r="182" spans="1:7" x14ac:dyDescent="0.2">
      <c r="A182" s="3">
        <v>180</v>
      </c>
      <c r="B182" s="22" t="str">
        <f t="shared" si="7"/>
        <v>13.83亿</v>
      </c>
      <c r="C182" s="6">
        <v>1382625500</v>
      </c>
      <c r="D182" s="6" t="s">
        <v>9</v>
      </c>
      <c r="E182" s="22" t="str">
        <f t="shared" si="8"/>
        <v>310.74亿</v>
      </c>
      <c r="F182" s="6">
        <f>SUM(C$3:C182)</f>
        <v>31074029485</v>
      </c>
      <c r="G182" s="3">
        <f t="shared" si="6"/>
        <v>1260</v>
      </c>
    </row>
    <row r="183" spans="1:7" x14ac:dyDescent="0.2">
      <c r="A183" s="2">
        <v>181</v>
      </c>
      <c r="B183" s="5" t="str">
        <f t="shared" si="7"/>
        <v>14.43亿</v>
      </c>
      <c r="C183" s="5">
        <v>1443147800</v>
      </c>
      <c r="D183" s="5" t="s">
        <v>9</v>
      </c>
      <c r="E183" s="5" t="str">
        <f t="shared" si="8"/>
        <v>325.17亿</v>
      </c>
      <c r="F183" s="5">
        <f>SUM(C$3:C183)</f>
        <v>32517177285</v>
      </c>
      <c r="G183" s="2">
        <f t="shared" si="6"/>
        <v>1267</v>
      </c>
    </row>
    <row r="184" spans="1:7" x14ac:dyDescent="0.2">
      <c r="A184" s="3">
        <v>182</v>
      </c>
      <c r="B184" s="22" t="str">
        <f t="shared" si="7"/>
        <v>15.06亿</v>
      </c>
      <c r="C184" s="6">
        <v>1506183700</v>
      </c>
      <c r="D184" s="6" t="s">
        <v>9</v>
      </c>
      <c r="E184" s="22" t="str">
        <f t="shared" si="8"/>
        <v>340.23亿</v>
      </c>
      <c r="F184" s="6">
        <f>SUM(C$3:C184)</f>
        <v>34023360985</v>
      </c>
      <c r="G184" s="3">
        <f t="shared" si="6"/>
        <v>1274</v>
      </c>
    </row>
    <row r="185" spans="1:7" x14ac:dyDescent="0.2">
      <c r="A185" s="2">
        <v>183</v>
      </c>
      <c r="B185" s="5" t="str">
        <f t="shared" si="7"/>
        <v>15.72亿</v>
      </c>
      <c r="C185" s="5">
        <v>1571833100</v>
      </c>
      <c r="D185" s="5" t="s">
        <v>9</v>
      </c>
      <c r="E185" s="5" t="str">
        <f t="shared" si="8"/>
        <v>355.95亿</v>
      </c>
      <c r="F185" s="5">
        <f>SUM(C$3:C185)</f>
        <v>35595194085</v>
      </c>
      <c r="G185" s="2">
        <f t="shared" si="6"/>
        <v>1281</v>
      </c>
    </row>
    <row r="186" spans="1:7" x14ac:dyDescent="0.2">
      <c r="A186" s="3">
        <v>184</v>
      </c>
      <c r="B186" s="22" t="str">
        <f t="shared" si="7"/>
        <v>16.4亿</v>
      </c>
      <c r="C186" s="6">
        <v>1640199900</v>
      </c>
      <c r="D186" s="6" t="s">
        <v>9</v>
      </c>
      <c r="E186" s="22" t="str">
        <f t="shared" si="8"/>
        <v>372.35亿</v>
      </c>
      <c r="F186" s="6">
        <f>SUM(C$3:C186)</f>
        <v>37235393985</v>
      </c>
      <c r="G186" s="3">
        <f t="shared" si="6"/>
        <v>1288</v>
      </c>
    </row>
    <row r="187" spans="1:7" x14ac:dyDescent="0.2">
      <c r="A187" s="2">
        <v>185</v>
      </c>
      <c r="B187" s="5" t="str">
        <f t="shared" si="7"/>
        <v>17.11亿</v>
      </c>
      <c r="C187" s="5">
        <v>1711391700</v>
      </c>
      <c r="D187" s="5" t="s">
        <v>9</v>
      </c>
      <c r="E187" s="5" t="str">
        <f t="shared" si="8"/>
        <v>389.47亿</v>
      </c>
      <c r="F187" s="5">
        <f>SUM(C$3:C187)</f>
        <v>38946785685</v>
      </c>
      <c r="G187" s="2">
        <f t="shared" si="6"/>
        <v>1295</v>
      </c>
    </row>
    <row r="188" spans="1:7" x14ac:dyDescent="0.2">
      <c r="A188" s="3">
        <v>186</v>
      </c>
      <c r="B188" s="22" t="str">
        <f t="shared" si="7"/>
        <v>17.86亿</v>
      </c>
      <c r="C188" s="6">
        <v>1785520600</v>
      </c>
      <c r="D188" s="6" t="s">
        <v>9</v>
      </c>
      <c r="E188" s="22" t="str">
        <f t="shared" si="8"/>
        <v>407.32亿</v>
      </c>
      <c r="F188" s="6">
        <f>SUM(C$3:C188)</f>
        <v>40732306285</v>
      </c>
      <c r="G188" s="3">
        <f t="shared" si="6"/>
        <v>1302</v>
      </c>
    </row>
    <row r="189" spans="1:7" x14ac:dyDescent="0.2">
      <c r="A189" s="2">
        <v>187</v>
      </c>
      <c r="B189" s="5" t="str">
        <f t="shared" si="7"/>
        <v>18.63亿</v>
      </c>
      <c r="C189" s="5">
        <v>1862702700</v>
      </c>
      <c r="D189" s="5" t="s">
        <v>9</v>
      </c>
      <c r="E189" s="5" t="str">
        <f t="shared" si="8"/>
        <v>425.95亿</v>
      </c>
      <c r="F189" s="5">
        <f>SUM(C$3:C189)</f>
        <v>42595008985</v>
      </c>
      <c r="G189" s="2">
        <f t="shared" si="6"/>
        <v>1309</v>
      </c>
    </row>
    <row r="190" spans="1:7" x14ac:dyDescent="0.2">
      <c r="A190" s="3">
        <v>188</v>
      </c>
      <c r="B190" s="22" t="str">
        <f t="shared" si="7"/>
        <v>19.43亿</v>
      </c>
      <c r="C190" s="6">
        <v>1943058600</v>
      </c>
      <c r="D190" s="6" t="s">
        <v>9</v>
      </c>
      <c r="E190" s="22" t="str">
        <f t="shared" si="8"/>
        <v>445.38亿</v>
      </c>
      <c r="F190" s="6">
        <f>SUM(C$3:C190)</f>
        <v>44538067585</v>
      </c>
      <c r="G190" s="3">
        <f t="shared" si="6"/>
        <v>1316</v>
      </c>
    </row>
    <row r="191" spans="1:7" x14ac:dyDescent="0.2">
      <c r="A191" s="2">
        <v>189</v>
      </c>
      <c r="B191" s="5" t="str">
        <f t="shared" si="7"/>
        <v>20.27亿</v>
      </c>
      <c r="C191" s="5">
        <v>2026713500</v>
      </c>
      <c r="D191" s="5" t="s">
        <v>9</v>
      </c>
      <c r="E191" s="5" t="str">
        <f t="shared" si="8"/>
        <v>465.65亿</v>
      </c>
      <c r="F191" s="5">
        <f>SUM(C$3:C191)</f>
        <v>46564781085</v>
      </c>
      <c r="G191" s="2">
        <f t="shared" si="6"/>
        <v>1323</v>
      </c>
    </row>
    <row r="192" spans="1:7" x14ac:dyDescent="0.2">
      <c r="A192" s="3">
        <v>190</v>
      </c>
      <c r="B192" s="22" t="str">
        <f t="shared" si="7"/>
        <v>21.14亿</v>
      </c>
      <c r="C192" s="6">
        <v>2113797400</v>
      </c>
      <c r="D192" s="6" t="s">
        <v>9</v>
      </c>
      <c r="E192" s="22" t="str">
        <f t="shared" si="8"/>
        <v>486.79亿</v>
      </c>
      <c r="F192" s="6">
        <f>SUM(C$3:C192)</f>
        <v>48678578485</v>
      </c>
      <c r="G192" s="3">
        <f t="shared" si="6"/>
        <v>1330</v>
      </c>
    </row>
    <row r="193" spans="1:7" x14ac:dyDescent="0.2">
      <c r="A193" s="2">
        <v>191</v>
      </c>
      <c r="B193" s="5" t="str">
        <f t="shared" si="7"/>
        <v>22.04亿</v>
      </c>
      <c r="C193" s="5">
        <v>2204445400</v>
      </c>
      <c r="D193" s="5" t="s">
        <v>9</v>
      </c>
      <c r="E193" s="5" t="str">
        <f t="shared" si="8"/>
        <v>508.83亿</v>
      </c>
      <c r="F193" s="5">
        <f>SUM(C$3:C193)</f>
        <v>50883023885</v>
      </c>
      <c r="G193" s="2">
        <f t="shared" si="6"/>
        <v>1337</v>
      </c>
    </row>
    <row r="194" spans="1:7" x14ac:dyDescent="0.2">
      <c r="A194" s="3">
        <v>192</v>
      </c>
      <c r="B194" s="22" t="str">
        <f t="shared" si="7"/>
        <v>22.99亿</v>
      </c>
      <c r="C194" s="6">
        <v>2298797400</v>
      </c>
      <c r="D194" s="6" t="s">
        <v>9</v>
      </c>
      <c r="E194" s="22" t="str">
        <f t="shared" si="8"/>
        <v>531.82亿</v>
      </c>
      <c r="F194" s="6">
        <f>SUM(C$3:C194)</f>
        <v>53181821285</v>
      </c>
      <c r="G194" s="3">
        <f t="shared" si="6"/>
        <v>1344</v>
      </c>
    </row>
    <row r="195" spans="1:7" x14ac:dyDescent="0.2">
      <c r="A195" s="2">
        <v>193</v>
      </c>
      <c r="B195" s="5" t="str">
        <f t="shared" si="7"/>
        <v>23.97亿</v>
      </c>
      <c r="C195" s="5">
        <v>2396999000</v>
      </c>
      <c r="D195" s="5" t="s">
        <v>9</v>
      </c>
      <c r="E195" s="5" t="str">
        <f t="shared" si="8"/>
        <v>555.79亿</v>
      </c>
      <c r="F195" s="5">
        <f>SUM(C$3:C195)</f>
        <v>55578820285</v>
      </c>
      <c r="G195" s="2">
        <f t="shared" si="6"/>
        <v>1351</v>
      </c>
    </row>
    <row r="196" spans="1:7" x14ac:dyDescent="0.2">
      <c r="A196" s="3">
        <v>194</v>
      </c>
      <c r="B196" s="22" t="str">
        <f t="shared" si="7"/>
        <v>24.99亿</v>
      </c>
      <c r="C196" s="6">
        <v>2499201000</v>
      </c>
      <c r="D196" s="6" t="s">
        <v>9</v>
      </c>
      <c r="E196" s="22" t="str">
        <f t="shared" si="8"/>
        <v>580.78亿</v>
      </c>
      <c r="F196" s="6">
        <f>SUM(C$3:C196)</f>
        <v>58078021285</v>
      </c>
      <c r="G196" s="3">
        <f t="shared" si="6"/>
        <v>1358</v>
      </c>
    </row>
    <row r="197" spans="1:7" x14ac:dyDescent="0.2">
      <c r="A197" s="2">
        <v>195</v>
      </c>
      <c r="B197" s="5" t="str">
        <f t="shared" si="7"/>
        <v>26.06亿</v>
      </c>
      <c r="C197" s="5">
        <v>2605560200</v>
      </c>
      <c r="D197" s="5" t="s">
        <v>9</v>
      </c>
      <c r="E197" s="5" t="str">
        <f t="shared" si="8"/>
        <v>606.84亿</v>
      </c>
      <c r="F197" s="5">
        <f>SUM(C$3:C197)</f>
        <v>60683581485</v>
      </c>
      <c r="G197" s="2">
        <f t="shared" ref="G197:G260" si="9">D197+G196</f>
        <v>1365</v>
      </c>
    </row>
    <row r="198" spans="1:7" x14ac:dyDescent="0.2">
      <c r="A198" s="3">
        <v>196</v>
      </c>
      <c r="B198" s="22" t="str">
        <f t="shared" ref="B198:B261" si="10">IF(C198&gt;9999999999999990,ROUND(C198/10000000000000000,2)&amp;"万兆",IF(C198&gt;999999999999,ROUND(C198/1000000000000,2)&amp;"万亿",IF(C198&gt;99999999,ROUND(C198/100000000,2)&amp;"亿",IF(C198&lt;10000,C198,ROUND(C198/10000,2)&amp;"万"))))</f>
        <v>27.16亿</v>
      </c>
      <c r="C198" s="6">
        <v>2716239100</v>
      </c>
      <c r="D198" s="6" t="s">
        <v>9</v>
      </c>
      <c r="E198" s="22" t="str">
        <f t="shared" ref="E198:E261" si="11">IF(F198&gt;9999999999999990,ROUND(F198/10000000000000000,2)&amp;"万兆",IF(F198&gt;999999999999,ROUND(F198/1000000000000,2)&amp;"万亿",IF(F198&gt;99999999,ROUND(F198/100000000,2)&amp;"亿",IF(F198&lt;10000,F198,ROUND(F198/10000,2)&amp;"万"))))</f>
        <v>634亿</v>
      </c>
      <c r="F198" s="6">
        <f>SUM(C$3:C198)</f>
        <v>63399820585</v>
      </c>
      <c r="G198" s="3">
        <f t="shared" si="9"/>
        <v>1372</v>
      </c>
    </row>
    <row r="199" spans="1:7" x14ac:dyDescent="0.2">
      <c r="A199" s="2">
        <v>197</v>
      </c>
      <c r="B199" s="5" t="str">
        <f t="shared" si="10"/>
        <v>28.31亿</v>
      </c>
      <c r="C199" s="5">
        <v>2831406600</v>
      </c>
      <c r="D199" s="5" t="s">
        <v>9</v>
      </c>
      <c r="E199" s="5" t="str">
        <f t="shared" si="11"/>
        <v>662.31亿</v>
      </c>
      <c r="F199" s="5">
        <f>SUM(C$3:C199)</f>
        <v>66231227185</v>
      </c>
      <c r="G199" s="2">
        <f t="shared" si="9"/>
        <v>1379</v>
      </c>
    </row>
    <row r="200" spans="1:7" x14ac:dyDescent="0.2">
      <c r="A200" s="3">
        <v>198</v>
      </c>
      <c r="B200" s="22" t="str">
        <f t="shared" si="10"/>
        <v>29.51亿</v>
      </c>
      <c r="C200" s="6">
        <v>2951237700</v>
      </c>
      <c r="D200" s="6" t="s">
        <v>9</v>
      </c>
      <c r="E200" s="22" t="str">
        <f t="shared" si="11"/>
        <v>691.82亿</v>
      </c>
      <c r="F200" s="6">
        <f>SUM(C$3:C200)</f>
        <v>69182464885</v>
      </c>
      <c r="G200" s="3">
        <f t="shared" si="9"/>
        <v>1386</v>
      </c>
    </row>
    <row r="201" spans="1:7" x14ac:dyDescent="0.2">
      <c r="A201" s="2">
        <v>199</v>
      </c>
      <c r="B201" s="5" t="str">
        <f t="shared" si="10"/>
        <v>30.76亿</v>
      </c>
      <c r="C201" s="5">
        <v>3075914400</v>
      </c>
      <c r="D201" s="5" t="s">
        <v>9</v>
      </c>
      <c r="E201" s="5" t="str">
        <f t="shared" si="11"/>
        <v>722.58亿</v>
      </c>
      <c r="F201" s="5">
        <f>SUM(C$3:C201)</f>
        <v>72258379285</v>
      </c>
      <c r="G201" s="2">
        <f t="shared" si="9"/>
        <v>1393</v>
      </c>
    </row>
    <row r="202" spans="1:7" x14ac:dyDescent="0.2">
      <c r="A202" s="3">
        <v>200</v>
      </c>
      <c r="B202" s="22" t="str">
        <f t="shared" si="10"/>
        <v>32.06亿</v>
      </c>
      <c r="C202" s="6">
        <v>3205625200</v>
      </c>
      <c r="D202" s="6" t="s">
        <v>9</v>
      </c>
      <c r="E202" s="22" t="str">
        <f t="shared" si="11"/>
        <v>754.64亿</v>
      </c>
      <c r="F202" s="6">
        <f>SUM(C$3:C202)</f>
        <v>75464004485</v>
      </c>
      <c r="G202" s="3">
        <f t="shared" si="9"/>
        <v>1400</v>
      </c>
    </row>
    <row r="203" spans="1:7" x14ac:dyDescent="0.2">
      <c r="A203" s="2">
        <v>201</v>
      </c>
      <c r="B203" s="5" t="str">
        <f t="shared" si="10"/>
        <v>33.41亿</v>
      </c>
      <c r="C203" s="5">
        <v>3340524400</v>
      </c>
      <c r="D203" s="5" t="s">
        <v>9</v>
      </c>
      <c r="E203" s="5" t="str">
        <f t="shared" si="11"/>
        <v>788.05亿</v>
      </c>
      <c r="F203" s="5">
        <f>SUM(C$3:C203)</f>
        <v>78804528885</v>
      </c>
      <c r="G203" s="2">
        <f t="shared" si="9"/>
        <v>1407</v>
      </c>
    </row>
    <row r="204" spans="1:7" x14ac:dyDescent="0.2">
      <c r="A204" s="3">
        <v>202</v>
      </c>
      <c r="B204" s="22" t="str">
        <f t="shared" si="10"/>
        <v>34.82亿</v>
      </c>
      <c r="C204" s="6">
        <v>3482168600</v>
      </c>
      <c r="D204" s="6" t="s">
        <v>9</v>
      </c>
      <c r="E204" s="22" t="str">
        <f t="shared" si="11"/>
        <v>822.87亿</v>
      </c>
      <c r="F204" s="6">
        <f>SUM(C$3:C204)</f>
        <v>82286697485</v>
      </c>
      <c r="G204" s="3">
        <f t="shared" si="9"/>
        <v>1414</v>
      </c>
    </row>
    <row r="205" spans="1:7" x14ac:dyDescent="0.2">
      <c r="A205" s="2">
        <v>203</v>
      </c>
      <c r="B205" s="5" t="str">
        <f t="shared" si="10"/>
        <v>36.31亿</v>
      </c>
      <c r="C205" s="5">
        <v>3630894900</v>
      </c>
      <c r="D205" s="5" t="s">
        <v>9</v>
      </c>
      <c r="E205" s="5" t="str">
        <f t="shared" si="11"/>
        <v>859.18亿</v>
      </c>
      <c r="F205" s="5">
        <f>SUM(C$3:C205)</f>
        <v>85917592385</v>
      </c>
      <c r="G205" s="2">
        <f t="shared" si="9"/>
        <v>1421</v>
      </c>
    </row>
    <row r="206" spans="1:7" x14ac:dyDescent="0.2">
      <c r="A206" s="3">
        <v>204</v>
      </c>
      <c r="B206" s="22" t="str">
        <f t="shared" si="10"/>
        <v>37.87亿</v>
      </c>
      <c r="C206" s="6">
        <v>3787057600</v>
      </c>
      <c r="D206" s="6" t="s">
        <v>9</v>
      </c>
      <c r="E206" s="22" t="str">
        <f t="shared" si="11"/>
        <v>897.05亿</v>
      </c>
      <c r="F206" s="6">
        <f>SUM(C$3:C206)</f>
        <v>89704649985</v>
      </c>
      <c r="G206" s="3">
        <f t="shared" si="9"/>
        <v>1428</v>
      </c>
    </row>
    <row r="207" spans="1:7" x14ac:dyDescent="0.2">
      <c r="A207" s="2">
        <v>205</v>
      </c>
      <c r="B207" s="5" t="str">
        <f t="shared" si="10"/>
        <v>39.51亿</v>
      </c>
      <c r="C207" s="5">
        <v>3951028500</v>
      </c>
      <c r="D207" s="5" t="s">
        <v>9</v>
      </c>
      <c r="E207" s="5" t="str">
        <f t="shared" si="11"/>
        <v>936.56亿</v>
      </c>
      <c r="F207" s="5">
        <f>SUM(C$3:C207)</f>
        <v>93655678485</v>
      </c>
      <c r="G207" s="2">
        <f t="shared" si="9"/>
        <v>1435</v>
      </c>
    </row>
    <row r="208" spans="1:7" x14ac:dyDescent="0.2">
      <c r="A208" s="3">
        <v>206</v>
      </c>
      <c r="B208" s="22" t="str">
        <f t="shared" si="10"/>
        <v>41.23亿</v>
      </c>
      <c r="C208" s="6">
        <v>4123197900</v>
      </c>
      <c r="D208" s="6" t="s">
        <v>9</v>
      </c>
      <c r="E208" s="22" t="str">
        <f t="shared" si="11"/>
        <v>977.79亿</v>
      </c>
      <c r="F208" s="6">
        <f>SUM(C$3:C208)</f>
        <v>97778876385</v>
      </c>
      <c r="G208" s="3">
        <f t="shared" si="9"/>
        <v>1442</v>
      </c>
    </row>
    <row r="209" spans="1:7" x14ac:dyDescent="0.2">
      <c r="A209" s="2">
        <v>207</v>
      </c>
      <c r="B209" s="5" t="str">
        <f t="shared" si="10"/>
        <v>43.04亿</v>
      </c>
      <c r="C209" s="5">
        <v>4303975700</v>
      </c>
      <c r="D209" s="5" t="s">
        <v>9</v>
      </c>
      <c r="E209" s="5" t="str">
        <f t="shared" si="11"/>
        <v>1020.83亿</v>
      </c>
      <c r="F209" s="5">
        <f>SUM(C$3:C209)</f>
        <v>102082852085</v>
      </c>
      <c r="G209" s="2">
        <f t="shared" si="9"/>
        <v>1449</v>
      </c>
    </row>
    <row r="210" spans="1:7" x14ac:dyDescent="0.2">
      <c r="A210" s="3">
        <v>208</v>
      </c>
      <c r="B210" s="22" t="str">
        <f t="shared" si="10"/>
        <v>44.94亿</v>
      </c>
      <c r="C210" s="6">
        <v>4493792400</v>
      </c>
      <c r="D210" s="6" t="s">
        <v>9</v>
      </c>
      <c r="E210" s="22" t="str">
        <f t="shared" si="11"/>
        <v>1065.77亿</v>
      </c>
      <c r="F210" s="6">
        <f>SUM(C$3:C210)</f>
        <v>106576644485</v>
      </c>
      <c r="G210" s="3">
        <f t="shared" si="9"/>
        <v>1456</v>
      </c>
    </row>
    <row r="211" spans="1:7" x14ac:dyDescent="0.2">
      <c r="A211" s="2">
        <v>209</v>
      </c>
      <c r="B211" s="5" t="str">
        <f t="shared" si="10"/>
        <v>46.93亿</v>
      </c>
      <c r="C211" s="5">
        <v>4693100000</v>
      </c>
      <c r="D211" s="5" t="s">
        <v>9</v>
      </c>
      <c r="E211" s="5" t="str">
        <f t="shared" si="11"/>
        <v>1112.7亿</v>
      </c>
      <c r="F211" s="5">
        <f>SUM(C$3:C211)</f>
        <v>111269744485</v>
      </c>
      <c r="G211" s="2">
        <f t="shared" si="9"/>
        <v>1463</v>
      </c>
    </row>
    <row r="212" spans="1:7" x14ac:dyDescent="0.2">
      <c r="A212" s="3">
        <v>210</v>
      </c>
      <c r="B212" s="22" t="str">
        <f t="shared" si="10"/>
        <v>49.02亿</v>
      </c>
      <c r="C212" s="6">
        <v>4902373000</v>
      </c>
      <c r="D212" s="6" t="s">
        <v>9</v>
      </c>
      <c r="E212" s="22" t="str">
        <f t="shared" si="11"/>
        <v>1161.72亿</v>
      </c>
      <c r="F212" s="6">
        <f>SUM(C$3:C212)</f>
        <v>116172117485</v>
      </c>
      <c r="G212" s="3">
        <f t="shared" si="9"/>
        <v>1470</v>
      </c>
    </row>
    <row r="213" spans="1:7" x14ac:dyDescent="0.2">
      <c r="A213" s="2">
        <v>211</v>
      </c>
      <c r="B213" s="5" t="str">
        <f t="shared" si="10"/>
        <v>51.22亿</v>
      </c>
      <c r="C213" s="5">
        <v>5122109600</v>
      </c>
      <c r="D213" s="5" t="s">
        <v>9</v>
      </c>
      <c r="E213" s="5" t="str">
        <f t="shared" si="11"/>
        <v>1212.94亿</v>
      </c>
      <c r="F213" s="5">
        <f>SUM(C$3:C213)</f>
        <v>121294227085</v>
      </c>
      <c r="G213" s="2">
        <f t="shared" si="9"/>
        <v>1477</v>
      </c>
    </row>
    <row r="214" spans="1:7" x14ac:dyDescent="0.2">
      <c r="A214" s="3">
        <v>212</v>
      </c>
      <c r="B214" s="22" t="str">
        <f t="shared" si="10"/>
        <v>53.53亿</v>
      </c>
      <c r="C214" s="6">
        <v>5352833000</v>
      </c>
      <c r="D214" s="6" t="s">
        <v>9</v>
      </c>
      <c r="E214" s="22" t="str">
        <f t="shared" si="11"/>
        <v>1266.47亿</v>
      </c>
      <c r="F214" s="6">
        <f>SUM(C$3:C214)</f>
        <v>126647060085</v>
      </c>
      <c r="G214" s="3">
        <f t="shared" si="9"/>
        <v>1484</v>
      </c>
    </row>
    <row r="215" spans="1:7" x14ac:dyDescent="0.2">
      <c r="A215" s="2">
        <v>213</v>
      </c>
      <c r="B215" s="5" t="str">
        <f t="shared" si="10"/>
        <v>55.95亿</v>
      </c>
      <c r="C215" s="5">
        <v>5595092600</v>
      </c>
      <c r="D215" s="5" t="s">
        <v>9</v>
      </c>
      <c r="E215" s="5" t="str">
        <f t="shared" si="11"/>
        <v>1322.42亿</v>
      </c>
      <c r="F215" s="5">
        <f>SUM(C$3:C215)</f>
        <v>132242152685</v>
      </c>
      <c r="G215" s="2">
        <f t="shared" si="9"/>
        <v>1491</v>
      </c>
    </row>
    <row r="216" spans="1:7" x14ac:dyDescent="0.2">
      <c r="A216" s="3">
        <v>214</v>
      </c>
      <c r="B216" s="22" t="str">
        <f t="shared" si="10"/>
        <v>58.49亿</v>
      </c>
      <c r="C216" s="6">
        <v>5849465200</v>
      </c>
      <c r="D216" s="6" t="s">
        <v>9</v>
      </c>
      <c r="E216" s="22" t="str">
        <f t="shared" si="11"/>
        <v>1380.92亿</v>
      </c>
      <c r="F216" s="6">
        <f>SUM(C$3:C216)</f>
        <v>138091617885</v>
      </c>
      <c r="G216" s="3">
        <f t="shared" si="9"/>
        <v>1498</v>
      </c>
    </row>
    <row r="217" spans="1:7" x14ac:dyDescent="0.2">
      <c r="A217" s="2">
        <v>215</v>
      </c>
      <c r="B217" s="5" t="str">
        <f t="shared" si="10"/>
        <v>61.17亿</v>
      </c>
      <c r="C217" s="5">
        <v>6116556400</v>
      </c>
      <c r="D217" s="5" t="s">
        <v>9</v>
      </c>
      <c r="E217" s="5" t="str">
        <f t="shared" si="11"/>
        <v>1442.08亿</v>
      </c>
      <c r="F217" s="5">
        <f>SUM(C$3:C217)</f>
        <v>144208174285</v>
      </c>
      <c r="G217" s="2">
        <f t="shared" si="9"/>
        <v>1505</v>
      </c>
    </row>
    <row r="218" spans="1:7" x14ac:dyDescent="0.2">
      <c r="A218" s="3">
        <v>216</v>
      </c>
      <c r="B218" s="22" t="str">
        <f t="shared" si="10"/>
        <v>63.97亿</v>
      </c>
      <c r="C218" s="6">
        <v>6397002200</v>
      </c>
      <c r="D218" s="6" t="s">
        <v>9</v>
      </c>
      <c r="E218" s="22" t="str">
        <f t="shared" si="11"/>
        <v>1506.05亿</v>
      </c>
      <c r="F218" s="6">
        <f>SUM(C$3:C218)</f>
        <v>150605176485</v>
      </c>
      <c r="G218" s="3">
        <f t="shared" si="9"/>
        <v>1512</v>
      </c>
    </row>
    <row r="219" spans="1:7" x14ac:dyDescent="0.2">
      <c r="A219" s="2">
        <v>217</v>
      </c>
      <c r="B219" s="5" t="str">
        <f t="shared" si="10"/>
        <v>66.91亿</v>
      </c>
      <c r="C219" s="5">
        <v>6691470300</v>
      </c>
      <c r="D219" s="5" t="s">
        <v>9</v>
      </c>
      <c r="E219" s="5" t="str">
        <f t="shared" si="11"/>
        <v>1572.97亿</v>
      </c>
      <c r="F219" s="5">
        <f>SUM(C$3:C219)</f>
        <v>157296646785</v>
      </c>
      <c r="G219" s="2">
        <f t="shared" si="9"/>
        <v>1519</v>
      </c>
    </row>
    <row r="220" spans="1:7" x14ac:dyDescent="0.2">
      <c r="A220" s="3">
        <v>218</v>
      </c>
      <c r="B220" s="22" t="str">
        <f t="shared" si="10"/>
        <v>70.01亿</v>
      </c>
      <c r="C220" s="6">
        <v>7000661700</v>
      </c>
      <c r="D220" s="6" t="s">
        <v>9</v>
      </c>
      <c r="E220" s="22" t="str">
        <f t="shared" si="11"/>
        <v>1642.97亿</v>
      </c>
      <c r="F220" s="6">
        <f>SUM(C$3:C220)</f>
        <v>164297308485</v>
      </c>
      <c r="G220" s="3">
        <f t="shared" si="9"/>
        <v>1526</v>
      </c>
    </row>
    <row r="221" spans="1:7" x14ac:dyDescent="0.2">
      <c r="A221" s="2">
        <v>219</v>
      </c>
      <c r="B221" s="5" t="str">
        <f t="shared" si="10"/>
        <v>73.25亿</v>
      </c>
      <c r="C221" s="5">
        <v>7325312800</v>
      </c>
      <c r="D221" s="5" t="s">
        <v>9</v>
      </c>
      <c r="E221" s="5" t="str">
        <f t="shared" si="11"/>
        <v>1716.23亿</v>
      </c>
      <c r="F221" s="5">
        <f>SUM(C$3:C221)</f>
        <v>171622621285</v>
      </c>
      <c r="G221" s="2">
        <f t="shared" si="9"/>
        <v>1533</v>
      </c>
    </row>
    <row r="222" spans="1:7" x14ac:dyDescent="0.2">
      <c r="A222" s="3">
        <v>220</v>
      </c>
      <c r="B222" s="22" t="str">
        <f t="shared" si="10"/>
        <v>76.66亿</v>
      </c>
      <c r="C222" s="6">
        <v>7666196400</v>
      </c>
      <c r="D222" s="6" t="s">
        <v>9</v>
      </c>
      <c r="E222" s="22" t="str">
        <f t="shared" si="11"/>
        <v>1792.89亿</v>
      </c>
      <c r="F222" s="6">
        <f>SUM(C$3:C222)</f>
        <v>179288817685</v>
      </c>
      <c r="G222" s="3">
        <f t="shared" si="9"/>
        <v>1540</v>
      </c>
    </row>
    <row r="223" spans="1:7" x14ac:dyDescent="0.2">
      <c r="A223" s="2">
        <v>221</v>
      </c>
      <c r="B223" s="5" t="str">
        <f t="shared" si="10"/>
        <v>80.24亿</v>
      </c>
      <c r="C223" s="5">
        <v>8024124100</v>
      </c>
      <c r="D223" s="5" t="s">
        <v>9</v>
      </c>
      <c r="E223" s="5" t="str">
        <f t="shared" si="11"/>
        <v>1873.13亿</v>
      </c>
      <c r="F223" s="5">
        <f>SUM(C$3:C223)</f>
        <v>187312941785</v>
      </c>
      <c r="G223" s="2">
        <f t="shared" si="9"/>
        <v>1547</v>
      </c>
    </row>
    <row r="224" spans="1:7" x14ac:dyDescent="0.2">
      <c r="A224" s="3">
        <v>222</v>
      </c>
      <c r="B224" s="22" t="str">
        <f t="shared" si="10"/>
        <v>84亿</v>
      </c>
      <c r="C224" s="6">
        <v>8399948300</v>
      </c>
      <c r="D224" s="6" t="s">
        <v>9</v>
      </c>
      <c r="E224" s="22" t="str">
        <f t="shared" si="11"/>
        <v>1957.13亿</v>
      </c>
      <c r="F224" s="6">
        <f>SUM(C$3:C224)</f>
        <v>195712890085</v>
      </c>
      <c r="G224" s="3">
        <f t="shared" si="9"/>
        <v>1554</v>
      </c>
    </row>
    <row r="225" spans="1:7" x14ac:dyDescent="0.2">
      <c r="A225" s="2">
        <v>223</v>
      </c>
      <c r="B225" s="5" t="str">
        <f t="shared" si="10"/>
        <v>87.95亿</v>
      </c>
      <c r="C225" s="5">
        <v>8794563700</v>
      </c>
      <c r="D225" s="5" t="s">
        <v>9</v>
      </c>
      <c r="E225" s="5" t="str">
        <f t="shared" si="11"/>
        <v>2045.07亿</v>
      </c>
      <c r="F225" s="5">
        <f>SUM(C$3:C225)</f>
        <v>204507453785</v>
      </c>
      <c r="G225" s="2">
        <f t="shared" si="9"/>
        <v>1561</v>
      </c>
    </row>
    <row r="226" spans="1:7" x14ac:dyDescent="0.2">
      <c r="A226" s="3">
        <v>224</v>
      </c>
      <c r="B226" s="22" t="str">
        <f t="shared" si="10"/>
        <v>92.09亿</v>
      </c>
      <c r="C226" s="6">
        <v>9208909800</v>
      </c>
      <c r="D226" s="6" t="s">
        <v>9</v>
      </c>
      <c r="E226" s="22" t="str">
        <f t="shared" si="11"/>
        <v>2137.16亿</v>
      </c>
      <c r="F226" s="6">
        <f>SUM(C$3:C226)</f>
        <v>213716363585</v>
      </c>
      <c r="G226" s="3">
        <f t="shared" si="9"/>
        <v>1568</v>
      </c>
    </row>
    <row r="227" spans="1:7" x14ac:dyDescent="0.2">
      <c r="A227" s="2">
        <v>225</v>
      </c>
      <c r="B227" s="5" t="str">
        <f t="shared" si="10"/>
        <v>96.44亿</v>
      </c>
      <c r="C227" s="5">
        <v>9643973300</v>
      </c>
      <c r="D227" s="5" t="s">
        <v>9</v>
      </c>
      <c r="E227" s="5" t="str">
        <f t="shared" si="11"/>
        <v>2233.6亿</v>
      </c>
      <c r="F227" s="5">
        <f>SUM(C$3:C227)</f>
        <v>223360336885</v>
      </c>
      <c r="G227" s="2">
        <f t="shared" si="9"/>
        <v>1575</v>
      </c>
    </row>
    <row r="228" spans="1:7" x14ac:dyDescent="0.2">
      <c r="A228" s="3">
        <v>226</v>
      </c>
      <c r="B228" s="22" t="str">
        <f t="shared" si="10"/>
        <v>101.01亿</v>
      </c>
      <c r="C228" s="6">
        <v>10100789900</v>
      </c>
      <c r="D228" s="6" t="s">
        <v>9</v>
      </c>
      <c r="E228" s="22" t="str">
        <f t="shared" si="11"/>
        <v>2334.61亿</v>
      </c>
      <c r="F228" s="6">
        <f>SUM(C$3:C228)</f>
        <v>233461126785</v>
      </c>
      <c r="G228" s="3">
        <f t="shared" si="9"/>
        <v>1582</v>
      </c>
    </row>
    <row r="229" spans="1:7" x14ac:dyDescent="0.2">
      <c r="A229" s="2">
        <v>227</v>
      </c>
      <c r="B229" s="5" t="str">
        <f t="shared" si="10"/>
        <v>105.8亿</v>
      </c>
      <c r="C229" s="5">
        <v>10580447300</v>
      </c>
      <c r="D229" s="5" t="s">
        <v>9</v>
      </c>
      <c r="E229" s="5" t="str">
        <f t="shared" si="11"/>
        <v>2440.42亿</v>
      </c>
      <c r="F229" s="5">
        <f>SUM(C$3:C229)</f>
        <v>244041574085</v>
      </c>
      <c r="G229" s="2">
        <f t="shared" si="9"/>
        <v>1589</v>
      </c>
    </row>
    <row r="230" spans="1:7" x14ac:dyDescent="0.2">
      <c r="A230" s="3">
        <v>228</v>
      </c>
      <c r="B230" s="22" t="str">
        <f t="shared" si="10"/>
        <v>110.84亿</v>
      </c>
      <c r="C230" s="6">
        <v>11084087600</v>
      </c>
      <c r="D230" s="6" t="s">
        <v>9</v>
      </c>
      <c r="E230" s="22" t="str">
        <f t="shared" si="11"/>
        <v>2551.26亿</v>
      </c>
      <c r="F230" s="6">
        <f>SUM(C$3:C230)</f>
        <v>255125661685</v>
      </c>
      <c r="G230" s="3">
        <f t="shared" si="9"/>
        <v>1596</v>
      </c>
    </row>
    <row r="231" spans="1:7" x14ac:dyDescent="0.2">
      <c r="A231" s="2">
        <v>229</v>
      </c>
      <c r="B231" s="5" t="str">
        <f t="shared" si="10"/>
        <v>116.13亿</v>
      </c>
      <c r="C231" s="5">
        <v>11612910000</v>
      </c>
      <c r="D231" s="5" t="s">
        <v>9</v>
      </c>
      <c r="E231" s="5" t="str">
        <f t="shared" si="11"/>
        <v>2667.39亿</v>
      </c>
      <c r="F231" s="5">
        <f>SUM(C$3:C231)</f>
        <v>266738571685</v>
      </c>
      <c r="G231" s="2">
        <f t="shared" si="9"/>
        <v>1603</v>
      </c>
    </row>
    <row r="232" spans="1:7" x14ac:dyDescent="0.2">
      <c r="A232" s="3">
        <v>230</v>
      </c>
      <c r="B232" s="22" t="str">
        <f t="shared" si="10"/>
        <v>121.68亿</v>
      </c>
      <c r="C232" s="6">
        <v>12168173400</v>
      </c>
      <c r="D232" s="6" t="s">
        <v>9</v>
      </c>
      <c r="E232" s="22" t="str">
        <f t="shared" si="11"/>
        <v>2789.07亿</v>
      </c>
      <c r="F232" s="6">
        <f>SUM(C$3:C232)</f>
        <v>278906745085</v>
      </c>
      <c r="G232" s="3">
        <f t="shared" si="9"/>
        <v>1610</v>
      </c>
    </row>
    <row r="233" spans="1:7" x14ac:dyDescent="0.2">
      <c r="A233" s="2">
        <v>231</v>
      </c>
      <c r="B233" s="5" t="str">
        <f t="shared" si="10"/>
        <v>127.48亿</v>
      </c>
      <c r="C233" s="5">
        <v>12748423700</v>
      </c>
      <c r="D233" s="5" t="s">
        <v>9</v>
      </c>
      <c r="E233" s="5" t="str">
        <f t="shared" si="11"/>
        <v>2916.55亿</v>
      </c>
      <c r="F233" s="5">
        <f>SUM(C$3:C233)</f>
        <v>291655168785</v>
      </c>
      <c r="G233" s="2">
        <f t="shared" si="9"/>
        <v>1617</v>
      </c>
    </row>
    <row r="234" spans="1:7" x14ac:dyDescent="0.2">
      <c r="A234" s="3">
        <v>232</v>
      </c>
      <c r="B234" s="22" t="str">
        <f t="shared" si="10"/>
        <v>133.55亿</v>
      </c>
      <c r="C234" s="6">
        <v>13354785300</v>
      </c>
      <c r="D234" s="6" t="s">
        <v>9</v>
      </c>
      <c r="E234" s="22" t="str">
        <f t="shared" si="11"/>
        <v>3050.1亿</v>
      </c>
      <c r="F234" s="6">
        <f>SUM(C$3:C234)</f>
        <v>305009954085</v>
      </c>
      <c r="G234" s="3">
        <f t="shared" si="9"/>
        <v>1624</v>
      </c>
    </row>
    <row r="235" spans="1:7" x14ac:dyDescent="0.2">
      <c r="A235" s="2">
        <v>233</v>
      </c>
      <c r="B235" s="5" t="str">
        <f t="shared" si="10"/>
        <v>139.88亿</v>
      </c>
      <c r="C235" s="5">
        <v>13988433200</v>
      </c>
      <c r="D235" s="5" t="s">
        <v>9</v>
      </c>
      <c r="E235" s="5" t="str">
        <f t="shared" si="11"/>
        <v>3189.98亿</v>
      </c>
      <c r="F235" s="5">
        <f>SUM(C$3:C235)</f>
        <v>318998387285</v>
      </c>
      <c r="G235" s="2">
        <f t="shared" si="9"/>
        <v>1631</v>
      </c>
    </row>
    <row r="236" spans="1:7" x14ac:dyDescent="0.2">
      <c r="A236" s="3">
        <v>234</v>
      </c>
      <c r="B236" s="22" t="str">
        <f t="shared" si="10"/>
        <v>146.51亿</v>
      </c>
      <c r="C236" s="6">
        <v>14650595200</v>
      </c>
      <c r="D236" s="6" t="s">
        <v>9</v>
      </c>
      <c r="E236" s="22" t="str">
        <f t="shared" si="11"/>
        <v>3336.49亿</v>
      </c>
      <c r="F236" s="6">
        <f>SUM(C$3:C236)</f>
        <v>333648982485</v>
      </c>
      <c r="G236" s="3">
        <f t="shared" si="9"/>
        <v>1638</v>
      </c>
    </row>
    <row r="237" spans="1:7" x14ac:dyDescent="0.2">
      <c r="A237" s="2">
        <v>235</v>
      </c>
      <c r="B237" s="5" t="str">
        <f t="shared" si="10"/>
        <v>153.43亿</v>
      </c>
      <c r="C237" s="5">
        <v>15342554400</v>
      </c>
      <c r="D237" s="5" t="s">
        <v>9</v>
      </c>
      <c r="E237" s="5" t="str">
        <f t="shared" si="11"/>
        <v>3489.92亿</v>
      </c>
      <c r="F237" s="5">
        <f>SUM(C$3:C237)</f>
        <v>348991536885</v>
      </c>
      <c r="G237" s="2">
        <f t="shared" si="9"/>
        <v>1645</v>
      </c>
    </row>
    <row r="238" spans="1:7" x14ac:dyDescent="0.2">
      <c r="A238" s="3">
        <v>236</v>
      </c>
      <c r="B238" s="22" t="str">
        <f t="shared" si="10"/>
        <v>160.66亿</v>
      </c>
      <c r="C238" s="6">
        <v>16065651900</v>
      </c>
      <c r="D238" s="6" t="s">
        <v>9</v>
      </c>
      <c r="E238" s="22" t="str">
        <f t="shared" si="11"/>
        <v>3650.57亿</v>
      </c>
      <c r="F238" s="6">
        <f>SUM(C$3:C238)</f>
        <v>365057188785</v>
      </c>
      <c r="G238" s="3">
        <f t="shared" si="9"/>
        <v>1652</v>
      </c>
    </row>
    <row r="239" spans="1:7" x14ac:dyDescent="0.2">
      <c r="A239" s="2">
        <v>237</v>
      </c>
      <c r="B239" s="5" t="str">
        <f t="shared" si="10"/>
        <v>168.21亿</v>
      </c>
      <c r="C239" s="5">
        <v>16821288700</v>
      </c>
      <c r="D239" s="5" t="s">
        <v>9</v>
      </c>
      <c r="E239" s="5" t="str">
        <f t="shared" si="11"/>
        <v>3818.78亿</v>
      </c>
      <c r="F239" s="5">
        <f>SUM(C$3:C239)</f>
        <v>381878477485</v>
      </c>
      <c r="G239" s="2">
        <f t="shared" si="9"/>
        <v>1659</v>
      </c>
    </row>
    <row r="240" spans="1:7" x14ac:dyDescent="0.2">
      <c r="A240" s="3">
        <v>238</v>
      </c>
      <c r="B240" s="22" t="str">
        <f t="shared" si="10"/>
        <v>176.11亿</v>
      </c>
      <c r="C240" s="6">
        <v>17610929200</v>
      </c>
      <c r="D240" s="6" t="s">
        <v>9</v>
      </c>
      <c r="E240" s="22" t="str">
        <f t="shared" si="11"/>
        <v>3994.89亿</v>
      </c>
      <c r="F240" s="6">
        <f>SUM(C$3:C240)</f>
        <v>399489406685</v>
      </c>
      <c r="G240" s="3">
        <f t="shared" si="9"/>
        <v>1666</v>
      </c>
    </row>
    <row r="241" spans="1:7" x14ac:dyDescent="0.2">
      <c r="A241" s="2">
        <v>239</v>
      </c>
      <c r="B241" s="5" t="str">
        <f t="shared" si="10"/>
        <v>184.36亿</v>
      </c>
      <c r="C241" s="5">
        <v>18436103500</v>
      </c>
      <c r="D241" s="5" t="s">
        <v>9</v>
      </c>
      <c r="E241" s="5" t="str">
        <f t="shared" si="11"/>
        <v>4179.26亿</v>
      </c>
      <c r="F241" s="5">
        <f>SUM(C$3:C241)</f>
        <v>417925510185</v>
      </c>
      <c r="G241" s="2">
        <f t="shared" si="9"/>
        <v>1673</v>
      </c>
    </row>
    <row r="242" spans="1:7" x14ac:dyDescent="0.2">
      <c r="A242" s="3">
        <v>240</v>
      </c>
      <c r="B242" s="22" t="str">
        <f t="shared" si="10"/>
        <v>192.98亿</v>
      </c>
      <c r="C242" s="6">
        <v>19298410700</v>
      </c>
      <c r="D242" s="6" t="s">
        <v>9</v>
      </c>
      <c r="E242" s="22" t="str">
        <f t="shared" si="11"/>
        <v>4372.24亿</v>
      </c>
      <c r="F242" s="6">
        <f>SUM(C$3:C242)</f>
        <v>437223920885</v>
      </c>
      <c r="G242" s="3">
        <f t="shared" si="9"/>
        <v>1680</v>
      </c>
    </row>
    <row r="243" spans="1:7" x14ac:dyDescent="0.2">
      <c r="A243" s="2">
        <v>241</v>
      </c>
      <c r="B243" s="5" t="str">
        <f t="shared" si="10"/>
        <v>202亿</v>
      </c>
      <c r="C243" s="5">
        <v>20199521700</v>
      </c>
      <c r="D243" s="5" t="s">
        <v>9</v>
      </c>
      <c r="E243" s="5" t="str">
        <f t="shared" si="11"/>
        <v>4574.23亿</v>
      </c>
      <c r="F243" s="5">
        <f>SUM(C$3:C243)</f>
        <v>457423442585</v>
      </c>
      <c r="G243" s="2">
        <f t="shared" si="9"/>
        <v>1687</v>
      </c>
    </row>
    <row r="244" spans="1:7" x14ac:dyDescent="0.2">
      <c r="A244" s="3">
        <v>242</v>
      </c>
      <c r="B244" s="22" t="str">
        <f t="shared" si="10"/>
        <v>211.41亿</v>
      </c>
      <c r="C244" s="6">
        <v>21141182700</v>
      </c>
      <c r="D244" s="6" t="s">
        <v>9</v>
      </c>
      <c r="E244" s="22" t="str">
        <f t="shared" si="11"/>
        <v>4785.65亿</v>
      </c>
      <c r="F244" s="6">
        <f>SUM(C$3:C244)</f>
        <v>478564625285</v>
      </c>
      <c r="G244" s="3">
        <f t="shared" si="9"/>
        <v>1694</v>
      </c>
    </row>
    <row r="245" spans="1:7" x14ac:dyDescent="0.2">
      <c r="A245" s="2">
        <v>243</v>
      </c>
      <c r="B245" s="5" t="str">
        <f t="shared" si="10"/>
        <v>221.25亿</v>
      </c>
      <c r="C245" s="5">
        <v>22125218400</v>
      </c>
      <c r="D245" s="5" t="s">
        <v>9</v>
      </c>
      <c r="E245" s="5" t="str">
        <f t="shared" si="11"/>
        <v>5006.9亿</v>
      </c>
      <c r="F245" s="5">
        <f>SUM(C$3:C245)</f>
        <v>500689843685</v>
      </c>
      <c r="G245" s="2">
        <f t="shared" si="9"/>
        <v>1701</v>
      </c>
    </row>
    <row r="246" spans="1:7" x14ac:dyDescent="0.2">
      <c r="A246" s="3">
        <v>244</v>
      </c>
      <c r="B246" s="22" t="str">
        <f t="shared" si="10"/>
        <v>231.49亿</v>
      </c>
      <c r="C246" s="6">
        <v>23148615600</v>
      </c>
      <c r="D246" s="6" t="s">
        <v>9</v>
      </c>
      <c r="E246" s="22" t="str">
        <f t="shared" si="11"/>
        <v>5238.38亿</v>
      </c>
      <c r="F246" s="6">
        <f>SUM(C$3:C246)</f>
        <v>523838459285</v>
      </c>
      <c r="G246" s="3">
        <f t="shared" si="9"/>
        <v>1708</v>
      </c>
    </row>
    <row r="247" spans="1:7" x14ac:dyDescent="0.2">
      <c r="A247" s="2">
        <v>245</v>
      </c>
      <c r="B247" s="5" t="str">
        <f t="shared" si="10"/>
        <v>242.13亿</v>
      </c>
      <c r="C247" s="5">
        <v>24212948600</v>
      </c>
      <c r="D247" s="5" t="s">
        <v>9</v>
      </c>
      <c r="E247" s="5" t="str">
        <f t="shared" si="11"/>
        <v>5480.51亿</v>
      </c>
      <c r="F247" s="5">
        <f>SUM(C$3:C247)</f>
        <v>548051407885</v>
      </c>
      <c r="G247" s="2">
        <f t="shared" si="9"/>
        <v>1715</v>
      </c>
    </row>
    <row r="248" spans="1:7" x14ac:dyDescent="0.2">
      <c r="A248" s="3">
        <v>246</v>
      </c>
      <c r="B248" s="22" t="str">
        <f t="shared" si="10"/>
        <v>253.2亿</v>
      </c>
      <c r="C248" s="6">
        <v>25319855000</v>
      </c>
      <c r="D248" s="6" t="s">
        <v>9</v>
      </c>
      <c r="E248" s="22" t="str">
        <f t="shared" si="11"/>
        <v>5733.71亿</v>
      </c>
      <c r="F248" s="6">
        <f>SUM(C$3:C248)</f>
        <v>573371262885</v>
      </c>
      <c r="G248" s="3">
        <f t="shared" si="9"/>
        <v>1722</v>
      </c>
    </row>
    <row r="249" spans="1:7" x14ac:dyDescent="0.2">
      <c r="A249" s="2">
        <v>247</v>
      </c>
      <c r="B249" s="5" t="str">
        <f t="shared" si="10"/>
        <v>264.71亿</v>
      </c>
      <c r="C249" s="5">
        <v>26471037600</v>
      </c>
      <c r="D249" s="5" t="s">
        <v>9</v>
      </c>
      <c r="E249" s="5" t="str">
        <f t="shared" si="11"/>
        <v>5998.42亿</v>
      </c>
      <c r="F249" s="5">
        <f>SUM(C$3:C249)</f>
        <v>599842300485</v>
      </c>
      <c r="G249" s="2">
        <f t="shared" si="9"/>
        <v>1729</v>
      </c>
    </row>
    <row r="250" spans="1:7" x14ac:dyDescent="0.2">
      <c r="A250" s="3">
        <v>248</v>
      </c>
      <c r="B250" s="22" t="str">
        <f t="shared" si="10"/>
        <v>276.68亿</v>
      </c>
      <c r="C250" s="6">
        <v>27668267500</v>
      </c>
      <c r="D250" s="6" t="s">
        <v>9</v>
      </c>
      <c r="E250" s="22" t="str">
        <f t="shared" si="11"/>
        <v>6275.11亿</v>
      </c>
      <c r="F250" s="6">
        <f>SUM(C$3:C250)</f>
        <v>627510567985</v>
      </c>
      <c r="G250" s="3">
        <f t="shared" si="9"/>
        <v>1736</v>
      </c>
    </row>
    <row r="251" spans="1:7" x14ac:dyDescent="0.2">
      <c r="A251" s="2">
        <v>249</v>
      </c>
      <c r="B251" s="5" t="str">
        <f t="shared" si="10"/>
        <v>289.13亿</v>
      </c>
      <c r="C251" s="5">
        <v>28913386600</v>
      </c>
      <c r="D251" s="5" t="s">
        <v>9</v>
      </c>
      <c r="E251" s="5" t="str">
        <f t="shared" si="11"/>
        <v>6564.24亿</v>
      </c>
      <c r="F251" s="5">
        <f>SUM(C$3:C251)</f>
        <v>656423954585</v>
      </c>
      <c r="G251" s="2">
        <f t="shared" si="9"/>
        <v>1743</v>
      </c>
    </row>
    <row r="252" spans="1:7" x14ac:dyDescent="0.2">
      <c r="A252" s="3">
        <v>250</v>
      </c>
      <c r="B252" s="22" t="str">
        <f t="shared" si="10"/>
        <v>302.08亿</v>
      </c>
      <c r="C252" s="6">
        <v>30208310500</v>
      </c>
      <c r="D252" s="6" t="s">
        <v>9</v>
      </c>
      <c r="E252" s="22" t="str">
        <f t="shared" si="11"/>
        <v>6866.32亿</v>
      </c>
      <c r="F252" s="6">
        <f>SUM(C$3:C252)</f>
        <v>686632265085</v>
      </c>
      <c r="G252" s="3">
        <f t="shared" si="9"/>
        <v>1750</v>
      </c>
    </row>
    <row r="253" spans="1:7" x14ac:dyDescent="0.2">
      <c r="A253" s="2">
        <v>251</v>
      </c>
      <c r="B253" s="5" t="str">
        <f t="shared" si="10"/>
        <v>315.55亿</v>
      </c>
      <c r="C253" s="5">
        <v>31555031300</v>
      </c>
      <c r="D253" s="5" t="s">
        <v>9</v>
      </c>
      <c r="E253" s="5" t="str">
        <f t="shared" si="11"/>
        <v>7181.87亿</v>
      </c>
      <c r="F253" s="5">
        <f>SUM(C$3:C253)</f>
        <v>718187296385</v>
      </c>
      <c r="G253" s="2">
        <f t="shared" si="9"/>
        <v>1757</v>
      </c>
    </row>
    <row r="254" spans="1:7" x14ac:dyDescent="0.2">
      <c r="A254" s="3">
        <v>252</v>
      </c>
      <c r="B254" s="22" t="str">
        <f t="shared" si="10"/>
        <v>329.56亿</v>
      </c>
      <c r="C254" s="6">
        <v>32955621000</v>
      </c>
      <c r="D254" s="6" t="s">
        <v>9</v>
      </c>
      <c r="E254" s="22" t="str">
        <f t="shared" si="11"/>
        <v>7511.43亿</v>
      </c>
      <c r="F254" s="6">
        <f>SUM(C$3:C254)</f>
        <v>751142917385</v>
      </c>
      <c r="G254" s="3">
        <f t="shared" si="9"/>
        <v>1764</v>
      </c>
    </row>
    <row r="255" spans="1:7" x14ac:dyDescent="0.2">
      <c r="A255" s="2">
        <v>253</v>
      </c>
      <c r="B255" s="5" t="str">
        <f t="shared" si="10"/>
        <v>344.12亿</v>
      </c>
      <c r="C255" s="5">
        <v>34412234300</v>
      </c>
      <c r="D255" s="5" t="s">
        <v>9</v>
      </c>
      <c r="E255" s="5" t="str">
        <f t="shared" si="11"/>
        <v>7855.55亿</v>
      </c>
      <c r="F255" s="5">
        <f>SUM(C$3:C255)</f>
        <v>785555151685</v>
      </c>
      <c r="G255" s="2">
        <f t="shared" si="9"/>
        <v>1771</v>
      </c>
    </row>
    <row r="256" spans="1:7" x14ac:dyDescent="0.2">
      <c r="A256" s="3">
        <v>254</v>
      </c>
      <c r="B256" s="22" t="str">
        <f t="shared" si="10"/>
        <v>359.27亿</v>
      </c>
      <c r="C256" s="6">
        <v>35927112100</v>
      </c>
      <c r="D256" s="6" t="s">
        <v>9</v>
      </c>
      <c r="E256" s="22" t="str">
        <f t="shared" si="11"/>
        <v>8214.82亿</v>
      </c>
      <c r="F256" s="6">
        <f>SUM(C$3:C256)</f>
        <v>821482263785</v>
      </c>
      <c r="G256" s="3">
        <f t="shared" si="9"/>
        <v>1778</v>
      </c>
    </row>
    <row r="257" spans="1:7" x14ac:dyDescent="0.2">
      <c r="A257" s="2">
        <v>255</v>
      </c>
      <c r="B257" s="5" t="str">
        <f t="shared" si="10"/>
        <v>375.03亿</v>
      </c>
      <c r="C257" s="5">
        <v>37502585000</v>
      </c>
      <c r="D257" s="5" t="s">
        <v>9</v>
      </c>
      <c r="E257" s="5" t="str">
        <f t="shared" si="11"/>
        <v>8589.85亿</v>
      </c>
      <c r="F257" s="5">
        <f>SUM(C$3:C257)</f>
        <v>858984848785</v>
      </c>
      <c r="G257" s="2">
        <f t="shared" si="9"/>
        <v>1785</v>
      </c>
    </row>
    <row r="258" spans="1:7" x14ac:dyDescent="0.2">
      <c r="A258" s="3">
        <v>256</v>
      </c>
      <c r="B258" s="22" t="str">
        <f t="shared" si="10"/>
        <v>391.41亿</v>
      </c>
      <c r="C258" s="6">
        <v>39141076800</v>
      </c>
      <c r="D258" s="6" t="s">
        <v>9</v>
      </c>
      <c r="E258" s="22" t="str">
        <f t="shared" si="11"/>
        <v>8981.26亿</v>
      </c>
      <c r="F258" s="6">
        <f>SUM(C$3:C258)</f>
        <v>898125925585</v>
      </c>
      <c r="G258" s="3">
        <f t="shared" si="9"/>
        <v>1792</v>
      </c>
    </row>
    <row r="259" spans="1:7" x14ac:dyDescent="0.2">
      <c r="A259" s="2">
        <v>257</v>
      </c>
      <c r="B259" s="5" t="str">
        <f t="shared" si="10"/>
        <v>408.45亿</v>
      </c>
      <c r="C259" s="5">
        <v>40845108300</v>
      </c>
      <c r="D259" s="5" t="s">
        <v>9</v>
      </c>
      <c r="E259" s="5" t="str">
        <f t="shared" si="11"/>
        <v>9389.71亿</v>
      </c>
      <c r="F259" s="5">
        <f>SUM(C$3:C259)</f>
        <v>938971033885</v>
      </c>
      <c r="G259" s="2">
        <f t="shared" si="9"/>
        <v>1799</v>
      </c>
    </row>
    <row r="260" spans="1:7" x14ac:dyDescent="0.2">
      <c r="A260" s="3">
        <v>258</v>
      </c>
      <c r="B260" s="22" t="str">
        <f t="shared" si="10"/>
        <v>426.17亿</v>
      </c>
      <c r="C260" s="6">
        <v>42617301000</v>
      </c>
      <c r="D260" s="6" t="s">
        <v>9</v>
      </c>
      <c r="E260" s="22" t="str">
        <f t="shared" si="11"/>
        <v>9815.88亿</v>
      </c>
      <c r="F260" s="6">
        <f>SUM(C$3:C260)</f>
        <v>981588334885</v>
      </c>
      <c r="G260" s="3">
        <f t="shared" si="9"/>
        <v>1806</v>
      </c>
    </row>
    <row r="261" spans="1:7" x14ac:dyDescent="0.2">
      <c r="A261" s="2">
        <v>259</v>
      </c>
      <c r="B261" s="5" t="str">
        <f t="shared" si="10"/>
        <v>444.6亿</v>
      </c>
      <c r="C261" s="5">
        <v>44460381500</v>
      </c>
      <c r="D261" s="5" t="s">
        <v>9</v>
      </c>
      <c r="E261" s="5" t="str">
        <f t="shared" si="11"/>
        <v>1.03万亿</v>
      </c>
      <c r="F261" s="5">
        <f>SUM(C$3:C261)</f>
        <v>1026048716385</v>
      </c>
      <c r="G261" s="2">
        <f t="shared" ref="G261:G302" si="12">D261+G260</f>
        <v>1813</v>
      </c>
    </row>
    <row r="262" spans="1:7" x14ac:dyDescent="0.2">
      <c r="A262" s="3">
        <v>260</v>
      </c>
      <c r="B262" s="22" t="str">
        <f t="shared" ref="B262:B302" si="13">IF(C262&gt;9999999999999990,ROUND(C262/10000000000000000,2)&amp;"万兆",IF(C262&gt;999999999999,ROUND(C262/1000000000000,2)&amp;"万亿",IF(C262&gt;99999999,ROUND(C262/100000000,2)&amp;"亿",IF(C262&lt;10000,C262,ROUND(C262/10000,2)&amp;"万"))))</f>
        <v>463.77亿</v>
      </c>
      <c r="C262" s="6">
        <v>46377185200</v>
      </c>
      <c r="D262" s="6" t="s">
        <v>9</v>
      </c>
      <c r="E262" s="22" t="str">
        <f t="shared" ref="E262:E302" si="14">IF(F262&gt;9999999999999990,ROUND(F262/10000000000000000,2)&amp;"万兆",IF(F262&gt;999999999999,ROUND(F262/1000000000000,2)&amp;"万亿",IF(F262&gt;99999999,ROUND(F262/100000000,2)&amp;"亿",IF(F262&lt;10000,F262,ROUND(F262/10000,2)&amp;"万"))))</f>
        <v>1.07万亿</v>
      </c>
      <c r="F262" s="6">
        <f>SUM(C$3:C262)</f>
        <v>1072425901585</v>
      </c>
      <c r="G262" s="3">
        <f t="shared" si="12"/>
        <v>1820</v>
      </c>
    </row>
    <row r="263" spans="1:7" x14ac:dyDescent="0.2">
      <c r="A263" s="2">
        <v>261</v>
      </c>
      <c r="B263" s="5" t="str">
        <f t="shared" si="13"/>
        <v>483.71亿</v>
      </c>
      <c r="C263" s="5">
        <v>48370661000</v>
      </c>
      <c r="D263" s="5" t="s">
        <v>9</v>
      </c>
      <c r="E263" s="5" t="str">
        <f t="shared" si="14"/>
        <v>1.12万亿</v>
      </c>
      <c r="F263" s="5">
        <f>SUM(C$3:C263)</f>
        <v>1120796562585</v>
      </c>
      <c r="G263" s="2">
        <f t="shared" si="12"/>
        <v>1827</v>
      </c>
    </row>
    <row r="264" spans="1:7" x14ac:dyDescent="0.2">
      <c r="A264" s="3">
        <v>262</v>
      </c>
      <c r="B264" s="22" t="str">
        <f t="shared" si="13"/>
        <v>508.25亿</v>
      </c>
      <c r="C264" s="6">
        <v>50824597200</v>
      </c>
      <c r="D264" s="6" t="s">
        <v>9</v>
      </c>
      <c r="E264" s="22" t="str">
        <f t="shared" si="14"/>
        <v>1.17万亿</v>
      </c>
      <c r="F264" s="6">
        <f>SUM(C$3:C264)</f>
        <v>1171621159785</v>
      </c>
      <c r="G264" s="3">
        <f t="shared" si="12"/>
        <v>1834</v>
      </c>
    </row>
    <row r="265" spans="1:7" x14ac:dyDescent="0.2">
      <c r="A265" s="2">
        <v>263</v>
      </c>
      <c r="B265" s="5" t="str">
        <f t="shared" si="13"/>
        <v>533.62亿</v>
      </c>
      <c r="C265" s="5">
        <v>53361967300</v>
      </c>
      <c r="D265" s="5" t="s">
        <v>9</v>
      </c>
      <c r="E265" s="5" t="str">
        <f t="shared" si="14"/>
        <v>1.22万亿</v>
      </c>
      <c r="F265" s="5">
        <f>SUM(C$3:C265)</f>
        <v>1224983127085</v>
      </c>
      <c r="G265" s="2">
        <f t="shared" si="12"/>
        <v>1841</v>
      </c>
    </row>
    <row r="266" spans="1:7" x14ac:dyDescent="0.2">
      <c r="A266" s="3">
        <v>264</v>
      </c>
      <c r="B266" s="22" t="str">
        <f t="shared" si="13"/>
        <v>559.86亿</v>
      </c>
      <c r="C266" s="6">
        <v>55985608000</v>
      </c>
      <c r="D266" s="6" t="s">
        <v>9</v>
      </c>
      <c r="E266" s="22" t="str">
        <f t="shared" si="14"/>
        <v>1.28万亿</v>
      </c>
      <c r="F266" s="6">
        <f>SUM(C$3:C266)</f>
        <v>1280968735085</v>
      </c>
      <c r="G266" s="3">
        <f t="shared" si="12"/>
        <v>1848</v>
      </c>
    </row>
    <row r="267" spans="1:7" x14ac:dyDescent="0.2">
      <c r="A267" s="2">
        <v>265</v>
      </c>
      <c r="B267" s="5" t="str">
        <f t="shared" si="13"/>
        <v>586.98亿</v>
      </c>
      <c r="C267" s="5">
        <v>58698452500</v>
      </c>
      <c r="D267" s="5" t="s">
        <v>9</v>
      </c>
      <c r="E267" s="5" t="str">
        <f t="shared" si="14"/>
        <v>1.34万亿</v>
      </c>
      <c r="F267" s="5">
        <f>SUM(C$3:C267)</f>
        <v>1339667187585</v>
      </c>
      <c r="G267" s="2">
        <f t="shared" si="12"/>
        <v>1855</v>
      </c>
    </row>
    <row r="268" spans="1:7" x14ac:dyDescent="0.2">
      <c r="A268" s="3">
        <v>266</v>
      </c>
      <c r="B268" s="22" t="str">
        <f t="shared" si="13"/>
        <v>615.04亿</v>
      </c>
      <c r="C268" s="6">
        <v>61503533600</v>
      </c>
      <c r="D268" s="6" t="s">
        <v>9</v>
      </c>
      <c r="E268" s="22" t="str">
        <f t="shared" si="14"/>
        <v>1.4万亿</v>
      </c>
      <c r="F268" s="6">
        <f>SUM(C$3:C268)</f>
        <v>1401170721185</v>
      </c>
      <c r="G268" s="3">
        <f t="shared" si="12"/>
        <v>1862</v>
      </c>
    </row>
    <row r="269" spans="1:7" x14ac:dyDescent="0.2">
      <c r="A269" s="2">
        <v>267</v>
      </c>
      <c r="B269" s="5" t="str">
        <f t="shared" si="13"/>
        <v>644.04亿</v>
      </c>
      <c r="C269" s="5">
        <v>64403987600</v>
      </c>
      <c r="D269" s="5" t="s">
        <v>9</v>
      </c>
      <c r="E269" s="5" t="str">
        <f t="shared" si="14"/>
        <v>1.47万亿</v>
      </c>
      <c r="F269" s="5">
        <f>SUM(C$3:C269)</f>
        <v>1465574708785</v>
      </c>
      <c r="G269" s="2">
        <f t="shared" si="12"/>
        <v>1869</v>
      </c>
    </row>
    <row r="270" spans="1:7" x14ac:dyDescent="0.2">
      <c r="A270" s="3">
        <v>268</v>
      </c>
      <c r="B270" s="22" t="str">
        <f t="shared" si="13"/>
        <v>674.03亿</v>
      </c>
      <c r="C270" s="6">
        <v>67403056900</v>
      </c>
      <c r="D270" s="6" t="s">
        <v>9</v>
      </c>
      <c r="E270" s="22" t="str">
        <f t="shared" si="14"/>
        <v>1.53万亿</v>
      </c>
      <c r="F270" s="6">
        <f>SUM(C$3:C270)</f>
        <v>1532977765685</v>
      </c>
      <c r="G270" s="3">
        <f t="shared" si="12"/>
        <v>1876</v>
      </c>
    </row>
    <row r="271" spans="1:7" x14ac:dyDescent="0.2">
      <c r="A271" s="2">
        <v>269</v>
      </c>
      <c r="B271" s="5" t="str">
        <f t="shared" si="13"/>
        <v>705.04亿</v>
      </c>
      <c r="C271" s="5">
        <v>70504094600</v>
      </c>
      <c r="D271" s="5" t="s">
        <v>9</v>
      </c>
      <c r="E271" s="5" t="str">
        <f t="shared" si="14"/>
        <v>1.6万亿</v>
      </c>
      <c r="F271" s="5">
        <f>SUM(C$3:C271)</f>
        <v>1603481860285</v>
      </c>
      <c r="G271" s="2">
        <f t="shared" si="12"/>
        <v>1883</v>
      </c>
    </row>
    <row r="272" spans="1:7" x14ac:dyDescent="0.2">
      <c r="A272" s="3">
        <v>270</v>
      </c>
      <c r="B272" s="22" t="str">
        <f t="shared" si="13"/>
        <v>737.11亿</v>
      </c>
      <c r="C272" s="6">
        <v>73710567600</v>
      </c>
      <c r="D272" s="6" t="s">
        <v>9</v>
      </c>
      <c r="E272" s="22" t="str">
        <f t="shared" si="14"/>
        <v>1.68万亿</v>
      </c>
      <c r="F272" s="6">
        <f>SUM(C$3:C272)</f>
        <v>1677192427885</v>
      </c>
      <c r="G272" s="3">
        <f t="shared" si="12"/>
        <v>1890</v>
      </c>
    </row>
    <row r="273" spans="1:7" x14ac:dyDescent="0.2">
      <c r="A273" s="2">
        <v>271</v>
      </c>
      <c r="B273" s="5" t="str">
        <f t="shared" si="13"/>
        <v>770.26亿</v>
      </c>
      <c r="C273" s="5">
        <v>77026060700</v>
      </c>
      <c r="D273" s="5" t="s">
        <v>9</v>
      </c>
      <c r="E273" s="5" t="str">
        <f t="shared" si="14"/>
        <v>1.75万亿</v>
      </c>
      <c r="F273" s="5">
        <f>SUM(C$3:C273)</f>
        <v>1754218488585</v>
      </c>
      <c r="G273" s="2">
        <f t="shared" si="12"/>
        <v>1897</v>
      </c>
    </row>
    <row r="274" spans="1:7" x14ac:dyDescent="0.2">
      <c r="A274" s="3">
        <v>272</v>
      </c>
      <c r="B274" s="22" t="str">
        <f t="shared" si="13"/>
        <v>804.54亿</v>
      </c>
      <c r="C274" s="6">
        <v>80454280600</v>
      </c>
      <c r="D274" s="6" t="s">
        <v>9</v>
      </c>
      <c r="E274" s="22" t="str">
        <f t="shared" si="14"/>
        <v>1.83万亿</v>
      </c>
      <c r="F274" s="6">
        <f>SUM(C$3:C274)</f>
        <v>1834672769185</v>
      </c>
      <c r="G274" s="3">
        <f t="shared" si="12"/>
        <v>1904</v>
      </c>
    </row>
    <row r="275" spans="1:7" x14ac:dyDescent="0.2">
      <c r="A275" s="2">
        <v>273</v>
      </c>
      <c r="B275" s="5" t="str">
        <f t="shared" si="13"/>
        <v>839.99亿</v>
      </c>
      <c r="C275" s="5">
        <v>83999059900</v>
      </c>
      <c r="D275" s="5" t="s">
        <v>9</v>
      </c>
      <c r="E275" s="5" t="str">
        <f t="shared" si="14"/>
        <v>1.92万亿</v>
      </c>
      <c r="F275" s="5">
        <f>SUM(C$3:C275)</f>
        <v>1918671829085</v>
      </c>
      <c r="G275" s="2">
        <f t="shared" si="12"/>
        <v>1911</v>
      </c>
    </row>
    <row r="276" spans="1:7" x14ac:dyDescent="0.2">
      <c r="A276" s="3">
        <v>274</v>
      </c>
      <c r="B276" s="22" t="str">
        <f t="shared" si="13"/>
        <v>876.64亿</v>
      </c>
      <c r="C276" s="6">
        <v>87664361700</v>
      </c>
      <c r="D276" s="6" t="s">
        <v>9</v>
      </c>
      <c r="E276" s="22" t="str">
        <f t="shared" si="14"/>
        <v>2.01万亿</v>
      </c>
      <c r="F276" s="6">
        <f>SUM(C$3:C276)</f>
        <v>2006336190785</v>
      </c>
      <c r="G276" s="3">
        <f t="shared" si="12"/>
        <v>1918</v>
      </c>
    </row>
    <row r="277" spans="1:7" x14ac:dyDescent="0.2">
      <c r="A277" s="2">
        <v>275</v>
      </c>
      <c r="B277" s="5" t="str">
        <f t="shared" si="13"/>
        <v>914.54亿</v>
      </c>
      <c r="C277" s="5">
        <v>91454283800</v>
      </c>
      <c r="D277" s="5" t="s">
        <v>9</v>
      </c>
      <c r="E277" s="5" t="str">
        <f t="shared" si="14"/>
        <v>2.1万亿</v>
      </c>
      <c r="F277" s="5">
        <f>SUM(C$3:C277)</f>
        <v>2097790474585</v>
      </c>
      <c r="G277" s="2">
        <f t="shared" si="12"/>
        <v>1925</v>
      </c>
    </row>
    <row r="278" spans="1:7" x14ac:dyDescent="0.2">
      <c r="A278" s="3">
        <v>276</v>
      </c>
      <c r="B278" s="22" t="str">
        <f t="shared" si="13"/>
        <v>953.73亿</v>
      </c>
      <c r="C278" s="6">
        <v>95373063200</v>
      </c>
      <c r="D278" s="6" t="s">
        <v>9</v>
      </c>
      <c r="E278" s="22" t="str">
        <f t="shared" si="14"/>
        <v>2.19万亿</v>
      </c>
      <c r="F278" s="6">
        <f>SUM(C$3:C278)</f>
        <v>2193163537785</v>
      </c>
      <c r="G278" s="3">
        <f t="shared" si="12"/>
        <v>1932</v>
      </c>
    </row>
    <row r="279" spans="1:7" x14ac:dyDescent="0.2">
      <c r="A279" s="2">
        <v>277</v>
      </c>
      <c r="B279" s="5" t="str">
        <f t="shared" si="13"/>
        <v>994.25亿</v>
      </c>
      <c r="C279" s="5">
        <v>99425081200</v>
      </c>
      <c r="D279" s="5" t="s">
        <v>9</v>
      </c>
      <c r="E279" s="5" t="str">
        <f t="shared" si="14"/>
        <v>2.29万亿</v>
      </c>
      <c r="F279" s="5">
        <f>SUM(C$3:C279)</f>
        <v>2292588618985</v>
      </c>
      <c r="G279" s="2">
        <f t="shared" si="12"/>
        <v>1939</v>
      </c>
    </row>
    <row r="280" spans="1:7" x14ac:dyDescent="0.2">
      <c r="A280" s="3">
        <v>278</v>
      </c>
      <c r="B280" s="22" t="str">
        <f t="shared" si="13"/>
        <v>1036.15亿</v>
      </c>
      <c r="C280" s="6">
        <v>103614867700</v>
      </c>
      <c r="D280" s="6" t="s">
        <v>9</v>
      </c>
      <c r="E280" s="22" t="str">
        <f t="shared" si="14"/>
        <v>2.4万亿</v>
      </c>
      <c r="F280" s="6">
        <f>SUM(C$3:C280)</f>
        <v>2396203486685</v>
      </c>
      <c r="G280" s="3">
        <f t="shared" si="12"/>
        <v>1946</v>
      </c>
    </row>
    <row r="281" spans="1:7" x14ac:dyDescent="0.2">
      <c r="A281" s="2">
        <v>279</v>
      </c>
      <c r="B281" s="5" t="str">
        <f t="shared" si="13"/>
        <v>1079.47亿</v>
      </c>
      <c r="C281" s="5">
        <v>107947107000</v>
      </c>
      <c r="D281" s="5" t="s">
        <v>9</v>
      </c>
      <c r="E281" s="5" t="str">
        <f t="shared" si="14"/>
        <v>2.5万亿</v>
      </c>
      <c r="F281" s="5">
        <f>SUM(C$3:C281)</f>
        <v>2504150593685</v>
      </c>
      <c r="G281" s="2">
        <f t="shared" si="12"/>
        <v>1953</v>
      </c>
    </row>
    <row r="282" spans="1:7" x14ac:dyDescent="0.2">
      <c r="A282" s="3">
        <v>280</v>
      </c>
      <c r="B282" s="22" t="str">
        <f t="shared" si="13"/>
        <v>1124.27亿</v>
      </c>
      <c r="C282" s="6">
        <v>112426642400</v>
      </c>
      <c r="D282" s="6" t="s">
        <v>9</v>
      </c>
      <c r="E282" s="22" t="str">
        <f t="shared" si="14"/>
        <v>2.62万亿</v>
      </c>
      <c r="F282" s="6">
        <f>SUM(C$3:C282)</f>
        <v>2616577236085</v>
      </c>
      <c r="G282" s="3">
        <f t="shared" si="12"/>
        <v>1960</v>
      </c>
    </row>
    <row r="283" spans="1:7" x14ac:dyDescent="0.2">
      <c r="A283" s="2">
        <v>281</v>
      </c>
      <c r="B283" s="5" t="str">
        <f t="shared" si="13"/>
        <v>1170.58亿</v>
      </c>
      <c r="C283" s="5">
        <v>117058482000</v>
      </c>
      <c r="D283" s="5" t="s">
        <v>9</v>
      </c>
      <c r="E283" s="5" t="str">
        <f t="shared" si="14"/>
        <v>2.73万亿</v>
      </c>
      <c r="F283" s="5">
        <f>SUM(C$3:C283)</f>
        <v>2733635718085</v>
      </c>
      <c r="G283" s="2">
        <f t="shared" si="12"/>
        <v>1967</v>
      </c>
    </row>
    <row r="284" spans="1:7" x14ac:dyDescent="0.2">
      <c r="A284" s="3">
        <v>282</v>
      </c>
      <c r="B284" s="22" t="str">
        <f t="shared" si="13"/>
        <v>1226.63亿</v>
      </c>
      <c r="C284" s="6">
        <v>122663008000</v>
      </c>
      <c r="D284" s="6" t="s">
        <v>9</v>
      </c>
      <c r="E284" s="22" t="str">
        <f t="shared" si="14"/>
        <v>2.86万亿</v>
      </c>
      <c r="F284" s="6">
        <f>SUM(C$3:C284)</f>
        <v>2856298726085</v>
      </c>
      <c r="G284" s="3">
        <f t="shared" si="12"/>
        <v>1974</v>
      </c>
    </row>
    <row r="285" spans="1:7" x14ac:dyDescent="0.2">
      <c r="A285" s="2">
        <v>283</v>
      </c>
      <c r="B285" s="5" t="str">
        <f t="shared" si="13"/>
        <v>1298.37亿</v>
      </c>
      <c r="C285" s="5">
        <v>129836801200</v>
      </c>
      <c r="D285" s="5" t="s">
        <v>9</v>
      </c>
      <c r="E285" s="5" t="str">
        <f t="shared" si="14"/>
        <v>2.99万亿</v>
      </c>
      <c r="F285" s="5">
        <f>SUM(C$3:C285)</f>
        <v>2986135527285</v>
      </c>
      <c r="G285" s="2">
        <f t="shared" si="12"/>
        <v>1981</v>
      </c>
    </row>
    <row r="286" spans="1:7" x14ac:dyDescent="0.2">
      <c r="A286" s="3">
        <v>284</v>
      </c>
      <c r="B286" s="22" t="str">
        <f t="shared" si="13"/>
        <v>1395.21亿</v>
      </c>
      <c r="C286" s="6">
        <v>139521422000</v>
      </c>
      <c r="D286" s="6" t="s">
        <v>9</v>
      </c>
      <c r="E286" s="22" t="str">
        <f t="shared" si="14"/>
        <v>3.13万亿</v>
      </c>
      <c r="F286" s="6">
        <f>SUM(C$3:C286)</f>
        <v>3125656949285</v>
      </c>
      <c r="G286" s="3">
        <f t="shared" si="12"/>
        <v>1988</v>
      </c>
    </row>
    <row r="287" spans="1:7" x14ac:dyDescent="0.2">
      <c r="A287" s="2">
        <v>285</v>
      </c>
      <c r="B287" s="5" t="str">
        <f t="shared" si="13"/>
        <v>1532.74亿</v>
      </c>
      <c r="C287" s="5">
        <v>153273583600</v>
      </c>
      <c r="D287" s="5" t="s">
        <v>9</v>
      </c>
      <c r="E287" s="5" t="str">
        <f t="shared" si="14"/>
        <v>3.28万亿</v>
      </c>
      <c r="F287" s="5">
        <f>SUM(C$3:C287)</f>
        <v>3278930532885</v>
      </c>
      <c r="G287" s="2">
        <f t="shared" si="12"/>
        <v>1995</v>
      </c>
    </row>
    <row r="288" spans="1:7" x14ac:dyDescent="0.2">
      <c r="A288" s="3">
        <v>286</v>
      </c>
      <c r="B288" s="22" t="str">
        <f t="shared" si="13"/>
        <v>1737.64亿</v>
      </c>
      <c r="C288" s="6">
        <v>173764304400</v>
      </c>
      <c r="D288" s="6" t="s">
        <v>9</v>
      </c>
      <c r="E288" s="22" t="str">
        <f t="shared" si="14"/>
        <v>3.45万亿</v>
      </c>
      <c r="F288" s="6">
        <f>SUM(C$3:C288)</f>
        <v>3452694837285</v>
      </c>
      <c r="G288" s="3">
        <f t="shared" si="12"/>
        <v>2002</v>
      </c>
    </row>
    <row r="289" spans="1:7" x14ac:dyDescent="0.2">
      <c r="A289" s="2">
        <v>287</v>
      </c>
      <c r="B289" s="5" t="str">
        <f t="shared" si="13"/>
        <v>2057.3亿</v>
      </c>
      <c r="C289" s="5">
        <v>205729828800</v>
      </c>
      <c r="D289" s="5" t="s">
        <v>9</v>
      </c>
      <c r="E289" s="5" t="str">
        <f t="shared" si="14"/>
        <v>3.66万亿</v>
      </c>
      <c r="F289" s="5">
        <f>SUM(C$3:C289)</f>
        <v>3658424666085</v>
      </c>
      <c r="G289" s="2">
        <f t="shared" si="12"/>
        <v>2009</v>
      </c>
    </row>
    <row r="290" spans="1:7" x14ac:dyDescent="0.2">
      <c r="A290" s="3">
        <v>288</v>
      </c>
      <c r="B290" s="22" t="str">
        <f t="shared" si="13"/>
        <v>2491.7亿</v>
      </c>
      <c r="C290" s="6">
        <v>249170156900</v>
      </c>
      <c r="D290" s="6" t="s">
        <v>9</v>
      </c>
      <c r="E290" s="22" t="str">
        <f t="shared" si="14"/>
        <v>3.91万亿</v>
      </c>
      <c r="F290" s="6">
        <f>SUM(C$3:C290)</f>
        <v>3907594822985</v>
      </c>
      <c r="G290" s="3">
        <f t="shared" si="12"/>
        <v>2016</v>
      </c>
    </row>
    <row r="291" spans="1:7" x14ac:dyDescent="0.2">
      <c r="A291" s="2">
        <v>289</v>
      </c>
      <c r="B291" s="5" t="str">
        <f t="shared" si="13"/>
        <v>3040.85亿</v>
      </c>
      <c r="C291" s="5">
        <v>304085288500</v>
      </c>
      <c r="D291" s="5" t="s">
        <v>9</v>
      </c>
      <c r="E291" s="5" t="str">
        <f t="shared" si="14"/>
        <v>4.21万亿</v>
      </c>
      <c r="F291" s="5">
        <f>SUM(C$3:C291)</f>
        <v>4211680111485</v>
      </c>
      <c r="G291" s="2">
        <f t="shared" si="12"/>
        <v>2023</v>
      </c>
    </row>
    <row r="292" spans="1:7" x14ac:dyDescent="0.2">
      <c r="A292" s="3">
        <v>290</v>
      </c>
      <c r="B292" s="22" t="str">
        <f t="shared" si="13"/>
        <v>3704.75亿</v>
      </c>
      <c r="C292" s="6">
        <v>370475223800</v>
      </c>
      <c r="D292" s="6" t="s">
        <v>9</v>
      </c>
      <c r="E292" s="22" t="str">
        <f t="shared" si="14"/>
        <v>4.58万亿</v>
      </c>
      <c r="F292" s="6">
        <f>SUM(C$3:C292)</f>
        <v>4582155335285</v>
      </c>
      <c r="G292" s="3">
        <f t="shared" si="12"/>
        <v>2030</v>
      </c>
    </row>
    <row r="293" spans="1:7" x14ac:dyDescent="0.2">
      <c r="A293" s="2">
        <v>291</v>
      </c>
      <c r="B293" s="5" t="str">
        <f t="shared" si="13"/>
        <v>4483.4亿</v>
      </c>
      <c r="C293" s="5">
        <v>448339962800</v>
      </c>
      <c r="D293" s="5" t="s">
        <v>12</v>
      </c>
      <c r="E293" s="5" t="str">
        <f t="shared" si="14"/>
        <v>5.03万亿</v>
      </c>
      <c r="F293" s="5">
        <f>SUM(C$3:C293)</f>
        <v>5030495298085</v>
      </c>
      <c r="G293" s="2">
        <f t="shared" si="12"/>
        <v>2045</v>
      </c>
    </row>
    <row r="294" spans="1:7" x14ac:dyDescent="0.2">
      <c r="A294" s="3">
        <v>292</v>
      </c>
      <c r="B294" s="22" t="str">
        <f t="shared" si="13"/>
        <v>5376.8亿</v>
      </c>
      <c r="C294" s="6">
        <v>537679505300</v>
      </c>
      <c r="D294" s="6" t="s">
        <v>11</v>
      </c>
      <c r="E294" s="22" t="str">
        <f t="shared" si="14"/>
        <v>5.57万亿</v>
      </c>
      <c r="F294" s="6">
        <f>SUM(C$3:C294)</f>
        <v>5568174803385</v>
      </c>
      <c r="G294" s="3">
        <f t="shared" si="12"/>
        <v>2060</v>
      </c>
    </row>
    <row r="295" spans="1:7" x14ac:dyDescent="0.2">
      <c r="A295" s="2">
        <v>293</v>
      </c>
      <c r="B295" s="5" t="str">
        <f t="shared" si="13"/>
        <v>6384.94亿</v>
      </c>
      <c r="C295" s="5">
        <v>638493851500</v>
      </c>
      <c r="D295" s="5" t="s">
        <v>11</v>
      </c>
      <c r="E295" s="5" t="str">
        <f t="shared" si="14"/>
        <v>6.21万亿</v>
      </c>
      <c r="F295" s="5">
        <f>SUM(C$3:C295)</f>
        <v>6206668654885</v>
      </c>
      <c r="G295" s="2">
        <f t="shared" si="12"/>
        <v>2075</v>
      </c>
    </row>
    <row r="296" spans="1:7" x14ac:dyDescent="0.2">
      <c r="A296" s="3">
        <v>294</v>
      </c>
      <c r="B296" s="22" t="str">
        <f t="shared" si="13"/>
        <v>7507.83亿</v>
      </c>
      <c r="C296" s="6">
        <v>750783001300</v>
      </c>
      <c r="D296" s="6" t="s">
        <v>11</v>
      </c>
      <c r="E296" s="22" t="str">
        <f t="shared" si="14"/>
        <v>6.96万亿</v>
      </c>
      <c r="F296" s="6">
        <f>SUM(C$3:C296)</f>
        <v>6957451656185</v>
      </c>
      <c r="G296" s="3">
        <f t="shared" si="12"/>
        <v>2090</v>
      </c>
    </row>
    <row r="297" spans="1:7" x14ac:dyDescent="0.2">
      <c r="A297" s="2">
        <v>295</v>
      </c>
      <c r="B297" s="5" t="str">
        <f t="shared" si="13"/>
        <v>8745.47亿</v>
      </c>
      <c r="C297" s="5">
        <v>874546954800</v>
      </c>
      <c r="D297" s="5" t="s">
        <v>11</v>
      </c>
      <c r="E297" s="5" t="str">
        <f t="shared" si="14"/>
        <v>7.83万亿</v>
      </c>
      <c r="F297" s="5">
        <f>SUM(C$3:C297)</f>
        <v>7831998610985</v>
      </c>
      <c r="G297" s="2">
        <f t="shared" si="12"/>
        <v>2105</v>
      </c>
    </row>
    <row r="298" spans="1:7" x14ac:dyDescent="0.2">
      <c r="A298" s="3">
        <v>296</v>
      </c>
      <c r="B298" s="22" t="str">
        <f t="shared" si="13"/>
        <v>1.01万亿</v>
      </c>
      <c r="C298" s="6">
        <v>1012785711900</v>
      </c>
      <c r="D298" s="6" t="s">
        <v>11</v>
      </c>
      <c r="E298" s="22" t="str">
        <f t="shared" si="14"/>
        <v>8.84万亿</v>
      </c>
      <c r="F298" s="6">
        <f>SUM(C$3:C298)</f>
        <v>8844784322885</v>
      </c>
      <c r="G298" s="3">
        <f t="shared" si="12"/>
        <v>2120</v>
      </c>
    </row>
    <row r="299" spans="1:7" x14ac:dyDescent="0.2">
      <c r="A299" s="2">
        <v>297</v>
      </c>
      <c r="B299" s="5" t="str">
        <f t="shared" si="13"/>
        <v>1.17万亿</v>
      </c>
      <c r="C299" s="5">
        <v>1165499272600</v>
      </c>
      <c r="D299" s="5" t="s">
        <v>11</v>
      </c>
      <c r="E299" s="5" t="str">
        <f t="shared" si="14"/>
        <v>10.01万亿</v>
      </c>
      <c r="F299" s="5">
        <f>SUM(C$3:C299)</f>
        <v>10010283595485</v>
      </c>
      <c r="G299" s="2">
        <f t="shared" si="12"/>
        <v>2135</v>
      </c>
    </row>
    <row r="300" spans="1:7" x14ac:dyDescent="0.2">
      <c r="A300" s="3">
        <v>298</v>
      </c>
      <c r="B300" s="22" t="str">
        <f t="shared" si="13"/>
        <v>1.33万亿</v>
      </c>
      <c r="C300" s="6">
        <v>1332687637000</v>
      </c>
      <c r="D300" s="6" t="s">
        <v>11</v>
      </c>
      <c r="E300" s="22" t="str">
        <f t="shared" si="14"/>
        <v>11.34万亿</v>
      </c>
      <c r="F300" s="6">
        <f>SUM(C$3:C300)</f>
        <v>11342971232485</v>
      </c>
      <c r="G300" s="3">
        <f t="shared" si="12"/>
        <v>2150</v>
      </c>
    </row>
    <row r="301" spans="1:7" x14ac:dyDescent="0.2">
      <c r="A301" s="2">
        <v>299</v>
      </c>
      <c r="B301" s="5" t="str">
        <f t="shared" si="13"/>
        <v>1.52万亿</v>
      </c>
      <c r="C301" s="5">
        <v>1517350805000</v>
      </c>
      <c r="D301" s="5" t="s">
        <v>11</v>
      </c>
      <c r="E301" s="5" t="str">
        <f t="shared" si="14"/>
        <v>12.86万亿</v>
      </c>
      <c r="F301" s="5">
        <f>SUM(C$3:C301)</f>
        <v>12860322037485</v>
      </c>
      <c r="G301" s="2">
        <f t="shared" si="12"/>
        <v>2165</v>
      </c>
    </row>
    <row r="302" spans="1:7" x14ac:dyDescent="0.2">
      <c r="A302" s="3">
        <v>300</v>
      </c>
      <c r="B302" s="22" t="str">
        <f t="shared" si="13"/>
        <v>1.73万亿</v>
      </c>
      <c r="C302" s="6">
        <v>1726488776600</v>
      </c>
      <c r="D302" s="6" t="s">
        <v>11</v>
      </c>
      <c r="E302" s="22" t="str">
        <f t="shared" si="14"/>
        <v>14.59万亿</v>
      </c>
      <c r="F302" s="6">
        <f>SUM(C$3:C302)</f>
        <v>14586810814085</v>
      </c>
      <c r="G302" s="3">
        <f t="shared" si="12"/>
        <v>2180</v>
      </c>
    </row>
  </sheetData>
  <sheetProtection selectLockedCells="1" selectUnlockedCells="1"/>
  <mergeCells count="3">
    <mergeCell ref="A1:A2"/>
    <mergeCell ref="G1:G2"/>
    <mergeCell ref="B1:F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7919-EF2D-4582-AE2D-4CE9616E85D5}">
  <sheetPr codeName="Sheet4"/>
  <dimension ref="A1:I40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" sqref="G3"/>
    </sheetView>
  </sheetViews>
  <sheetFormatPr defaultRowHeight="14.25" x14ac:dyDescent="0.2"/>
  <cols>
    <col min="1" max="1" width="9" bestFit="1" customWidth="1"/>
    <col min="2" max="2" width="11.75" bestFit="1" customWidth="1"/>
    <col min="3" max="3" width="18.375" bestFit="1" customWidth="1"/>
    <col min="4" max="4" width="9" bestFit="1" customWidth="1"/>
    <col min="5" max="5" width="21.375" bestFit="1" customWidth="1"/>
    <col min="6" max="6" width="21.625" bestFit="1" customWidth="1"/>
    <col min="7" max="7" width="11" bestFit="1" customWidth="1"/>
    <col min="8" max="8" width="26.875" bestFit="1" customWidth="1"/>
    <col min="9" max="9" width="22.25" bestFit="1" customWidth="1"/>
  </cols>
  <sheetData>
    <row r="1" spans="1:9" x14ac:dyDescent="0.2">
      <c r="A1" s="15" t="s">
        <v>0</v>
      </c>
      <c r="B1" s="17" t="s">
        <v>22</v>
      </c>
      <c r="C1" s="18"/>
      <c r="D1" s="18"/>
      <c r="E1" s="18"/>
      <c r="F1" s="19"/>
      <c r="G1" s="20" t="s">
        <v>3</v>
      </c>
      <c r="H1" s="1" t="s">
        <v>20</v>
      </c>
      <c r="I1" s="1" t="s">
        <v>15</v>
      </c>
    </row>
    <row r="2" spans="1:9" ht="14.25" customHeight="1" x14ac:dyDescent="0.2">
      <c r="A2" s="16"/>
      <c r="B2" s="1" t="s">
        <v>21</v>
      </c>
      <c r="C2" s="1" t="s">
        <v>1</v>
      </c>
      <c r="D2" s="1" t="s">
        <v>2</v>
      </c>
      <c r="E2" s="1" t="s">
        <v>16</v>
      </c>
      <c r="F2" s="1" t="s">
        <v>17</v>
      </c>
      <c r="G2" s="21"/>
      <c r="H2" s="9" t="s">
        <v>19</v>
      </c>
      <c r="I2" s="9">
        <v>1</v>
      </c>
    </row>
    <row r="3" spans="1:9" x14ac:dyDescent="0.2">
      <c r="A3" s="2">
        <v>1</v>
      </c>
      <c r="B3" s="2" t="str">
        <f t="shared" ref="B3:B66" si="0">IF(C3&gt;9999999999999990,ROUND(C3/10000000000000000,2)&amp;"万兆",IF(C3&gt;999999999999,ROUND(C3/1000000000000,2)&amp;"万亿",IF(C3&gt;99999999,ROUND(C3/100000000,2)&amp;"亿",ROUND(C3/10000,2)&amp;"万")))</f>
        <v>342.55万</v>
      </c>
      <c r="C3" s="5">
        <v>3425534</v>
      </c>
      <c r="D3" s="2">
        <v>1</v>
      </c>
      <c r="E3" s="2" t="s">
        <v>8</v>
      </c>
      <c r="F3" s="5">
        <v>0</v>
      </c>
      <c r="G3" s="2">
        <f>D3</f>
        <v>1</v>
      </c>
      <c r="H3" s="7"/>
      <c r="I3" s="7"/>
    </row>
    <row r="4" spans="1:9" x14ac:dyDescent="0.2">
      <c r="A4" s="3">
        <v>2</v>
      </c>
      <c r="B4" s="3" t="str">
        <f t="shared" si="0"/>
        <v>815.04万</v>
      </c>
      <c r="C4" s="6">
        <v>8150408</v>
      </c>
      <c r="D4" s="3">
        <v>1</v>
      </c>
      <c r="E4" s="3" t="str">
        <f t="shared" ref="E4:E66" si="1">IF(F4&gt;9999999999999990,ROUND(F4/10000000000000000,2)&amp;"万兆",IF(F4&gt;999999999999,ROUND(F4/1000000000000,2)&amp;"万亿",IF(F4&gt;99999999,ROUND(F4/100000000,2)&amp;"亿",ROUND(F4/10000,2)&amp;"万")))</f>
        <v>342.55万</v>
      </c>
      <c r="F4" s="6">
        <f>C3</f>
        <v>3425534</v>
      </c>
      <c r="G4" s="4">
        <f>D4+G3</f>
        <v>2</v>
      </c>
      <c r="H4" s="8" t="str">
        <f t="shared" ref="H4:H67" si="2">IF(I$2&gt;=A4,"",IF((F4-VLOOKUP(I$2,A:F,6,))&gt;9999999999999990,ROUND((F4-VLOOKUP(I$2,A:F,6,))/10000000000000000,2)&amp;"万兆",IF((F4-VLOOKUP(I$2,A:F,6,))&gt;999999999999,ROUND((F4-VLOOKUP(I$2,A:F,6,))/1000000000000,2)&amp;"万亿",IF((F4-VLOOKUP(I$2,A:F,6,))&gt;99999999,ROUND((F4-VLOOKUP(I$2,A:F,6,))/100000000,2)&amp;"亿",ROUND((F4-VLOOKUP(I$2,A:F,6,))/10000,2)&amp;"万"))))</f>
        <v>342.55万</v>
      </c>
      <c r="I4" s="8">
        <f t="shared" ref="I4:I67" si="3">IF(I$2&gt;=A4,"",F4-VLOOKUP(I$2,A:F,6,))</f>
        <v>3425534</v>
      </c>
    </row>
    <row r="5" spans="1:9" x14ac:dyDescent="0.2">
      <c r="A5" s="2">
        <v>3</v>
      </c>
      <c r="B5" s="2" t="str">
        <f t="shared" si="0"/>
        <v>1287.53万</v>
      </c>
      <c r="C5" s="5">
        <v>12875281</v>
      </c>
      <c r="D5" s="2">
        <v>1</v>
      </c>
      <c r="E5" s="2" t="str">
        <f t="shared" si="1"/>
        <v>1157.59万</v>
      </c>
      <c r="F5" s="5">
        <f>C4+F4</f>
        <v>11575942</v>
      </c>
      <c r="G5" s="2">
        <f t="shared" ref="G5:G68" si="4">D5+G4</f>
        <v>3</v>
      </c>
      <c r="H5" s="7" t="str">
        <f t="shared" si="2"/>
        <v>1157.59万</v>
      </c>
      <c r="I5" s="7">
        <f t="shared" si="3"/>
        <v>11575942</v>
      </c>
    </row>
    <row r="6" spans="1:9" x14ac:dyDescent="0.2">
      <c r="A6" s="3">
        <v>4</v>
      </c>
      <c r="B6" s="3" t="str">
        <f t="shared" si="0"/>
        <v>2028.35万</v>
      </c>
      <c r="C6" s="6">
        <v>20283490</v>
      </c>
      <c r="D6" s="3">
        <v>1</v>
      </c>
      <c r="E6" s="3" t="str">
        <f t="shared" si="1"/>
        <v>2445.12万</v>
      </c>
      <c r="F6" s="6">
        <f>C5+F5</f>
        <v>24451223</v>
      </c>
      <c r="G6" s="4">
        <f t="shared" si="4"/>
        <v>4</v>
      </c>
      <c r="H6" s="8" t="str">
        <f t="shared" si="2"/>
        <v>2445.12万</v>
      </c>
      <c r="I6" s="8">
        <f t="shared" si="3"/>
        <v>24451223</v>
      </c>
    </row>
    <row r="7" spans="1:9" x14ac:dyDescent="0.2">
      <c r="A7" s="2">
        <v>5</v>
      </c>
      <c r="B7" s="2" t="str">
        <f t="shared" si="0"/>
        <v>2568.66万</v>
      </c>
      <c r="C7" s="5">
        <v>25686580</v>
      </c>
      <c r="D7" s="2">
        <v>1</v>
      </c>
      <c r="E7" s="2" t="str">
        <f t="shared" si="1"/>
        <v>4473.47万</v>
      </c>
      <c r="F7" s="5">
        <f t="shared" ref="F7:F70" si="5">C6+F6</f>
        <v>44734713</v>
      </c>
      <c r="G7" s="2">
        <f t="shared" si="4"/>
        <v>5</v>
      </c>
      <c r="H7" s="7" t="str">
        <f t="shared" si="2"/>
        <v>4473.47万</v>
      </c>
      <c r="I7" s="7">
        <f t="shared" si="3"/>
        <v>44734713</v>
      </c>
    </row>
    <row r="8" spans="1:9" x14ac:dyDescent="0.2">
      <c r="A8" s="3">
        <v>6</v>
      </c>
      <c r="B8" s="3" t="str">
        <f t="shared" si="0"/>
        <v>2903.34万</v>
      </c>
      <c r="C8" s="6">
        <v>29033365</v>
      </c>
      <c r="D8" s="3">
        <v>1</v>
      </c>
      <c r="E8" s="3" t="str">
        <f t="shared" si="1"/>
        <v>7042.13万</v>
      </c>
      <c r="F8" s="6">
        <f t="shared" si="5"/>
        <v>70421293</v>
      </c>
      <c r="G8" s="4">
        <f t="shared" si="4"/>
        <v>6</v>
      </c>
      <c r="H8" s="8" t="str">
        <f t="shared" si="2"/>
        <v>7042.13万</v>
      </c>
      <c r="I8" s="8">
        <f t="shared" si="3"/>
        <v>70421293</v>
      </c>
    </row>
    <row r="9" spans="1:9" x14ac:dyDescent="0.2">
      <c r="A9" s="2">
        <v>7</v>
      </c>
      <c r="B9" s="2" t="str">
        <f t="shared" si="0"/>
        <v>3238.02万</v>
      </c>
      <c r="C9" s="5">
        <v>32380151</v>
      </c>
      <c r="D9" s="2">
        <v>1</v>
      </c>
      <c r="E9" s="2" t="str">
        <f t="shared" si="1"/>
        <v>9945.47万</v>
      </c>
      <c r="F9" s="5">
        <f t="shared" si="5"/>
        <v>99454658</v>
      </c>
      <c r="G9" s="2">
        <f t="shared" si="4"/>
        <v>7</v>
      </c>
      <c r="H9" s="7" t="str">
        <f t="shared" si="2"/>
        <v>9945.47万</v>
      </c>
      <c r="I9" s="7">
        <f t="shared" si="3"/>
        <v>99454658</v>
      </c>
    </row>
    <row r="10" spans="1:9" x14ac:dyDescent="0.2">
      <c r="A10" s="3">
        <v>8</v>
      </c>
      <c r="B10" s="3" t="str">
        <f t="shared" si="0"/>
        <v>3627.92万</v>
      </c>
      <c r="C10" s="6">
        <v>36279156</v>
      </c>
      <c r="D10" s="3">
        <v>1</v>
      </c>
      <c r="E10" s="3" t="str">
        <f t="shared" si="1"/>
        <v>1.32亿</v>
      </c>
      <c r="F10" s="6">
        <f t="shared" si="5"/>
        <v>131834809</v>
      </c>
      <c r="G10" s="4">
        <f t="shared" si="4"/>
        <v>8</v>
      </c>
      <c r="H10" s="8" t="str">
        <f t="shared" si="2"/>
        <v>1.32亿</v>
      </c>
      <c r="I10" s="8">
        <f t="shared" si="3"/>
        <v>131834809</v>
      </c>
    </row>
    <row r="11" spans="1:9" x14ac:dyDescent="0.2">
      <c r="A11" s="2">
        <v>9</v>
      </c>
      <c r="B11" s="2" t="str">
        <f t="shared" si="0"/>
        <v>4267.15万</v>
      </c>
      <c r="C11" s="5">
        <v>42671516</v>
      </c>
      <c r="D11" s="2">
        <v>1</v>
      </c>
      <c r="E11" s="2" t="str">
        <f t="shared" si="1"/>
        <v>1.68亿</v>
      </c>
      <c r="F11" s="5">
        <f t="shared" si="5"/>
        <v>168113965</v>
      </c>
      <c r="G11" s="2">
        <f t="shared" si="4"/>
        <v>9</v>
      </c>
      <c r="H11" s="7" t="str">
        <f t="shared" si="2"/>
        <v>1.68亿</v>
      </c>
      <c r="I11" s="7">
        <f t="shared" si="3"/>
        <v>168113965</v>
      </c>
    </row>
    <row r="12" spans="1:9" x14ac:dyDescent="0.2">
      <c r="A12" s="3">
        <v>10</v>
      </c>
      <c r="B12" s="3" t="str">
        <f t="shared" si="0"/>
        <v>4936.51万</v>
      </c>
      <c r="C12" s="6">
        <v>49365087</v>
      </c>
      <c r="D12" s="3">
        <v>1</v>
      </c>
      <c r="E12" s="3" t="str">
        <f t="shared" si="1"/>
        <v>2.11亿</v>
      </c>
      <c r="F12" s="6">
        <f t="shared" si="5"/>
        <v>210785481</v>
      </c>
      <c r="G12" s="4">
        <f t="shared" si="4"/>
        <v>10</v>
      </c>
      <c r="H12" s="8" t="str">
        <f t="shared" si="2"/>
        <v>2.11亿</v>
      </c>
      <c r="I12" s="8">
        <f t="shared" si="3"/>
        <v>210785481</v>
      </c>
    </row>
    <row r="13" spans="1:9" x14ac:dyDescent="0.2">
      <c r="A13" s="2">
        <v>11</v>
      </c>
      <c r="B13" s="2" t="str">
        <f t="shared" si="0"/>
        <v>5605.87万</v>
      </c>
      <c r="C13" s="5">
        <v>56058658</v>
      </c>
      <c r="D13" s="2">
        <v>1</v>
      </c>
      <c r="E13" s="2" t="str">
        <f t="shared" si="1"/>
        <v>2.6亿</v>
      </c>
      <c r="F13" s="5">
        <f t="shared" si="5"/>
        <v>260150568</v>
      </c>
      <c r="G13" s="2">
        <f t="shared" si="4"/>
        <v>11</v>
      </c>
      <c r="H13" s="7" t="str">
        <f t="shared" si="2"/>
        <v>2.6亿</v>
      </c>
      <c r="I13" s="7">
        <f t="shared" si="3"/>
        <v>260150568</v>
      </c>
    </row>
    <row r="14" spans="1:9" x14ac:dyDescent="0.2">
      <c r="A14" s="3">
        <v>12</v>
      </c>
      <c r="B14" s="3" t="str">
        <f t="shared" si="0"/>
        <v>6275.22万</v>
      </c>
      <c r="C14" s="6">
        <v>62752230</v>
      </c>
      <c r="D14" s="3">
        <v>1</v>
      </c>
      <c r="E14" s="3" t="str">
        <f t="shared" si="1"/>
        <v>3.16亿</v>
      </c>
      <c r="F14" s="6">
        <f t="shared" si="5"/>
        <v>316209226</v>
      </c>
      <c r="G14" s="4">
        <f t="shared" si="4"/>
        <v>12</v>
      </c>
      <c r="H14" s="8" t="str">
        <f t="shared" si="2"/>
        <v>3.16亿</v>
      </c>
      <c r="I14" s="8">
        <f t="shared" si="3"/>
        <v>316209226</v>
      </c>
    </row>
    <row r="15" spans="1:9" x14ac:dyDescent="0.2">
      <c r="A15" s="2">
        <v>13</v>
      </c>
      <c r="B15" s="2" t="str">
        <f t="shared" si="0"/>
        <v>7036.62万</v>
      </c>
      <c r="C15" s="5">
        <v>70366167</v>
      </c>
      <c r="D15" s="2">
        <v>1</v>
      </c>
      <c r="E15" s="2" t="str">
        <f t="shared" si="1"/>
        <v>3.79亿</v>
      </c>
      <c r="F15" s="5">
        <f t="shared" si="5"/>
        <v>378961456</v>
      </c>
      <c r="G15" s="2">
        <f t="shared" si="4"/>
        <v>13</v>
      </c>
      <c r="H15" s="7" t="str">
        <f t="shared" si="2"/>
        <v>3.79亿</v>
      </c>
      <c r="I15" s="7">
        <f t="shared" si="3"/>
        <v>378961456</v>
      </c>
    </row>
    <row r="16" spans="1:9" x14ac:dyDescent="0.2">
      <c r="A16" s="3">
        <v>14</v>
      </c>
      <c r="B16" s="3" t="str">
        <f t="shared" si="0"/>
        <v>8300.03万</v>
      </c>
      <c r="C16" s="6">
        <v>83000282</v>
      </c>
      <c r="D16" s="3">
        <v>1</v>
      </c>
      <c r="E16" s="3" t="str">
        <f t="shared" si="1"/>
        <v>4.49亿</v>
      </c>
      <c r="F16" s="6">
        <f t="shared" si="5"/>
        <v>449327623</v>
      </c>
      <c r="G16" s="4">
        <f t="shared" si="4"/>
        <v>14</v>
      </c>
      <c r="H16" s="8" t="str">
        <f t="shared" si="2"/>
        <v>4.49亿</v>
      </c>
      <c r="I16" s="8">
        <f t="shared" si="3"/>
        <v>449327623</v>
      </c>
    </row>
    <row r="17" spans="1:9" x14ac:dyDescent="0.2">
      <c r="A17" s="2">
        <v>15</v>
      </c>
      <c r="B17" s="2" t="str">
        <f t="shared" si="0"/>
        <v>9638.74万</v>
      </c>
      <c r="C17" s="5">
        <v>96387424</v>
      </c>
      <c r="D17" s="2">
        <v>1</v>
      </c>
      <c r="E17" s="2" t="str">
        <f t="shared" si="1"/>
        <v>5.32亿</v>
      </c>
      <c r="F17" s="5">
        <f t="shared" si="5"/>
        <v>532327905</v>
      </c>
      <c r="G17" s="2">
        <f t="shared" si="4"/>
        <v>15</v>
      </c>
      <c r="H17" s="7" t="str">
        <f t="shared" si="2"/>
        <v>5.32亿</v>
      </c>
      <c r="I17" s="7">
        <f t="shared" si="3"/>
        <v>532327905</v>
      </c>
    </row>
    <row r="18" spans="1:9" x14ac:dyDescent="0.2">
      <c r="A18" s="3">
        <v>16</v>
      </c>
      <c r="B18" s="3" t="str">
        <f t="shared" si="0"/>
        <v>1.1亿</v>
      </c>
      <c r="C18" s="6">
        <v>109774567</v>
      </c>
      <c r="D18" s="3">
        <v>1</v>
      </c>
      <c r="E18" s="3" t="str">
        <f t="shared" si="1"/>
        <v>6.29亿</v>
      </c>
      <c r="F18" s="6">
        <f t="shared" si="5"/>
        <v>628715329</v>
      </c>
      <c r="G18" s="4">
        <f t="shared" si="4"/>
        <v>16</v>
      </c>
      <c r="H18" s="8" t="str">
        <f t="shared" si="2"/>
        <v>6.29亿</v>
      </c>
      <c r="I18" s="8">
        <f t="shared" si="3"/>
        <v>628715329</v>
      </c>
    </row>
    <row r="19" spans="1:9" x14ac:dyDescent="0.2">
      <c r="A19" s="2">
        <v>17</v>
      </c>
      <c r="B19" s="2" t="str">
        <f t="shared" si="0"/>
        <v>1.23亿</v>
      </c>
      <c r="C19" s="5">
        <v>123161709</v>
      </c>
      <c r="D19" s="2">
        <v>1</v>
      </c>
      <c r="E19" s="2" t="str">
        <f t="shared" si="1"/>
        <v>7.38亿</v>
      </c>
      <c r="F19" s="5">
        <f t="shared" si="5"/>
        <v>738489896</v>
      </c>
      <c r="G19" s="2">
        <f t="shared" si="4"/>
        <v>17</v>
      </c>
      <c r="H19" s="7" t="str">
        <f t="shared" si="2"/>
        <v>7.38亿</v>
      </c>
      <c r="I19" s="7">
        <f t="shared" si="3"/>
        <v>738489896</v>
      </c>
    </row>
    <row r="20" spans="1:9" x14ac:dyDescent="0.2">
      <c r="A20" s="3">
        <v>18</v>
      </c>
      <c r="B20" s="3" t="str">
        <f t="shared" si="0"/>
        <v>1.37亿</v>
      </c>
      <c r="C20" s="6">
        <v>137469217</v>
      </c>
      <c r="D20" s="3">
        <v>1</v>
      </c>
      <c r="E20" s="3" t="str">
        <f t="shared" si="1"/>
        <v>8.62亿</v>
      </c>
      <c r="F20" s="6">
        <f t="shared" si="5"/>
        <v>861651605</v>
      </c>
      <c r="G20" s="4">
        <f t="shared" si="4"/>
        <v>18</v>
      </c>
      <c r="H20" s="8" t="str">
        <f t="shared" si="2"/>
        <v>8.62亿</v>
      </c>
      <c r="I20" s="8">
        <f t="shared" si="3"/>
        <v>861651605</v>
      </c>
    </row>
    <row r="21" spans="1:9" x14ac:dyDescent="0.2">
      <c r="A21" s="2">
        <v>19</v>
      </c>
      <c r="B21" s="2" t="str">
        <f t="shared" si="0"/>
        <v>1.57亿</v>
      </c>
      <c r="C21" s="5">
        <v>156796904</v>
      </c>
      <c r="D21" s="2">
        <v>1</v>
      </c>
      <c r="E21" s="2" t="str">
        <f t="shared" si="1"/>
        <v>9.99亿</v>
      </c>
      <c r="F21" s="5">
        <f t="shared" si="5"/>
        <v>999120822</v>
      </c>
      <c r="G21" s="2">
        <f t="shared" si="4"/>
        <v>19</v>
      </c>
      <c r="H21" s="7" t="str">
        <f t="shared" si="2"/>
        <v>9.99亿</v>
      </c>
      <c r="I21" s="7">
        <f t="shared" si="3"/>
        <v>999120822</v>
      </c>
    </row>
    <row r="22" spans="1:9" x14ac:dyDescent="0.2">
      <c r="A22" s="3">
        <v>20</v>
      </c>
      <c r="B22" s="3" t="str">
        <f t="shared" si="0"/>
        <v>1.77亿</v>
      </c>
      <c r="C22" s="6">
        <v>176877617</v>
      </c>
      <c r="D22" s="3">
        <v>1</v>
      </c>
      <c r="E22" s="3" t="str">
        <f t="shared" si="1"/>
        <v>11.56亿</v>
      </c>
      <c r="F22" s="6">
        <f t="shared" si="5"/>
        <v>1155917726</v>
      </c>
      <c r="G22" s="4">
        <f t="shared" si="4"/>
        <v>20</v>
      </c>
      <c r="H22" s="8" t="str">
        <f t="shared" si="2"/>
        <v>11.56亿</v>
      </c>
      <c r="I22" s="8">
        <f t="shared" si="3"/>
        <v>1155917726</v>
      </c>
    </row>
    <row r="23" spans="1:9" x14ac:dyDescent="0.2">
      <c r="A23" s="2">
        <v>21</v>
      </c>
      <c r="B23" s="2" t="str">
        <f t="shared" si="0"/>
        <v>1.97亿</v>
      </c>
      <c r="C23" s="5">
        <v>196958330</v>
      </c>
      <c r="D23" s="2">
        <v>1</v>
      </c>
      <c r="E23" s="2" t="str">
        <f t="shared" si="1"/>
        <v>13.33亿</v>
      </c>
      <c r="F23" s="5">
        <f t="shared" si="5"/>
        <v>1332795343</v>
      </c>
      <c r="G23" s="2">
        <f t="shared" si="4"/>
        <v>21</v>
      </c>
      <c r="H23" s="7" t="str">
        <f t="shared" si="2"/>
        <v>13.33亿</v>
      </c>
      <c r="I23" s="7">
        <f t="shared" si="3"/>
        <v>1332795343</v>
      </c>
    </row>
    <row r="24" spans="1:9" x14ac:dyDescent="0.2">
      <c r="A24" s="3">
        <v>22</v>
      </c>
      <c r="B24" s="3" t="str">
        <f t="shared" si="0"/>
        <v>2.17亿</v>
      </c>
      <c r="C24" s="6">
        <v>217039044</v>
      </c>
      <c r="D24" s="3">
        <v>1</v>
      </c>
      <c r="E24" s="3" t="str">
        <f t="shared" si="1"/>
        <v>15.3亿</v>
      </c>
      <c r="F24" s="6">
        <f t="shared" si="5"/>
        <v>1529753673</v>
      </c>
      <c r="G24" s="4">
        <f t="shared" si="4"/>
        <v>22</v>
      </c>
      <c r="H24" s="8" t="str">
        <f t="shared" si="2"/>
        <v>15.3亿</v>
      </c>
      <c r="I24" s="8">
        <f t="shared" si="3"/>
        <v>1529753673</v>
      </c>
    </row>
    <row r="25" spans="1:9" x14ac:dyDescent="0.2">
      <c r="A25" s="2">
        <v>23</v>
      </c>
      <c r="B25" s="2" t="str">
        <f t="shared" si="0"/>
        <v>2.38亿</v>
      </c>
      <c r="C25" s="5">
        <v>238224196</v>
      </c>
      <c r="D25" s="2">
        <v>1</v>
      </c>
      <c r="E25" s="2" t="str">
        <f t="shared" si="1"/>
        <v>17.47亿</v>
      </c>
      <c r="F25" s="5">
        <f t="shared" si="5"/>
        <v>1746792717</v>
      </c>
      <c r="G25" s="2">
        <f t="shared" si="4"/>
        <v>23</v>
      </c>
      <c r="H25" s="7" t="str">
        <f t="shared" si="2"/>
        <v>17.47亿</v>
      </c>
      <c r="I25" s="7">
        <f t="shared" si="3"/>
        <v>1746792717</v>
      </c>
    </row>
    <row r="26" spans="1:9" x14ac:dyDescent="0.2">
      <c r="A26" s="3">
        <v>24</v>
      </c>
      <c r="B26" s="3" t="str">
        <f t="shared" si="0"/>
        <v>2.64亿</v>
      </c>
      <c r="C26" s="6">
        <v>264396059</v>
      </c>
      <c r="D26" s="3">
        <v>1</v>
      </c>
      <c r="E26" s="3" t="str">
        <f t="shared" si="1"/>
        <v>19.85亿</v>
      </c>
      <c r="F26" s="6">
        <f t="shared" si="5"/>
        <v>1985016913</v>
      </c>
      <c r="G26" s="4">
        <f t="shared" si="4"/>
        <v>24</v>
      </c>
      <c r="H26" s="8" t="str">
        <f t="shared" si="2"/>
        <v>19.85亿</v>
      </c>
      <c r="I26" s="8">
        <f t="shared" si="3"/>
        <v>1985016913</v>
      </c>
    </row>
    <row r="27" spans="1:9" x14ac:dyDescent="0.2">
      <c r="A27" s="2">
        <v>25</v>
      </c>
      <c r="B27" s="2" t="str">
        <f t="shared" si="0"/>
        <v>2.91亿</v>
      </c>
      <c r="C27" s="5">
        <v>291170344</v>
      </c>
      <c r="D27" s="2">
        <v>1</v>
      </c>
      <c r="E27" s="2" t="str">
        <f t="shared" si="1"/>
        <v>22.49亿</v>
      </c>
      <c r="F27" s="5">
        <f t="shared" si="5"/>
        <v>2249412972</v>
      </c>
      <c r="G27" s="2">
        <f t="shared" si="4"/>
        <v>25</v>
      </c>
      <c r="H27" s="7" t="str">
        <f t="shared" si="2"/>
        <v>22.49亿</v>
      </c>
      <c r="I27" s="7">
        <f t="shared" si="3"/>
        <v>2249412972</v>
      </c>
    </row>
    <row r="28" spans="1:9" x14ac:dyDescent="0.2">
      <c r="A28" s="3">
        <v>26</v>
      </c>
      <c r="B28" s="3" t="str">
        <f t="shared" si="0"/>
        <v>3.39亿</v>
      </c>
      <c r="C28" s="6">
        <v>339029377</v>
      </c>
      <c r="D28" s="3">
        <v>1</v>
      </c>
      <c r="E28" s="3" t="str">
        <f t="shared" si="1"/>
        <v>25.41亿</v>
      </c>
      <c r="F28" s="6">
        <f t="shared" si="5"/>
        <v>2540583316</v>
      </c>
      <c r="G28" s="4">
        <f t="shared" si="4"/>
        <v>26</v>
      </c>
      <c r="H28" s="8" t="str">
        <f t="shared" si="2"/>
        <v>25.41亿</v>
      </c>
      <c r="I28" s="8">
        <f t="shared" si="3"/>
        <v>2540583316</v>
      </c>
    </row>
    <row r="29" spans="1:9" x14ac:dyDescent="0.2">
      <c r="A29" s="2">
        <v>27</v>
      </c>
      <c r="B29" s="2" t="str">
        <f t="shared" si="0"/>
        <v>4.06亿</v>
      </c>
      <c r="C29" s="5">
        <v>405965088</v>
      </c>
      <c r="D29" s="2">
        <v>1</v>
      </c>
      <c r="E29" s="2" t="str">
        <f t="shared" si="1"/>
        <v>28.8亿</v>
      </c>
      <c r="F29" s="5">
        <f t="shared" si="5"/>
        <v>2879612693</v>
      </c>
      <c r="G29" s="2">
        <f t="shared" si="4"/>
        <v>27</v>
      </c>
      <c r="H29" s="7" t="str">
        <f t="shared" si="2"/>
        <v>28.8亿</v>
      </c>
      <c r="I29" s="7">
        <f t="shared" si="3"/>
        <v>2879612693</v>
      </c>
    </row>
    <row r="30" spans="1:9" x14ac:dyDescent="0.2">
      <c r="A30" s="3">
        <v>28</v>
      </c>
      <c r="B30" s="3" t="str">
        <f t="shared" si="0"/>
        <v>4.82亿</v>
      </c>
      <c r="C30" s="6">
        <v>482104460</v>
      </c>
      <c r="D30" s="3">
        <v>1</v>
      </c>
      <c r="E30" s="3" t="str">
        <f t="shared" si="1"/>
        <v>32.86亿</v>
      </c>
      <c r="F30" s="6">
        <f t="shared" si="5"/>
        <v>3285577781</v>
      </c>
      <c r="G30" s="4">
        <f t="shared" si="4"/>
        <v>28</v>
      </c>
      <c r="H30" s="8" t="str">
        <f t="shared" si="2"/>
        <v>32.86亿</v>
      </c>
      <c r="I30" s="8">
        <f t="shared" si="3"/>
        <v>3285577781</v>
      </c>
    </row>
    <row r="31" spans="1:9" x14ac:dyDescent="0.2">
      <c r="A31" s="2">
        <v>29</v>
      </c>
      <c r="B31" s="2" t="str">
        <f t="shared" si="0"/>
        <v>6.08亿</v>
      </c>
      <c r="C31" s="5">
        <v>608445614</v>
      </c>
      <c r="D31" s="2">
        <v>1</v>
      </c>
      <c r="E31" s="2" t="str">
        <f t="shared" si="1"/>
        <v>37.68亿</v>
      </c>
      <c r="F31" s="5">
        <f t="shared" si="5"/>
        <v>3767682241</v>
      </c>
      <c r="G31" s="2">
        <f t="shared" si="4"/>
        <v>29</v>
      </c>
      <c r="H31" s="7" t="str">
        <f t="shared" si="2"/>
        <v>37.68亿</v>
      </c>
      <c r="I31" s="7">
        <f t="shared" si="3"/>
        <v>3767682241</v>
      </c>
    </row>
    <row r="32" spans="1:9" x14ac:dyDescent="0.2">
      <c r="A32" s="3">
        <v>30</v>
      </c>
      <c r="B32" s="3" t="str">
        <f t="shared" si="0"/>
        <v>7.42亿</v>
      </c>
      <c r="C32" s="6">
        <v>742317036</v>
      </c>
      <c r="D32" s="3">
        <v>1</v>
      </c>
      <c r="E32" s="3" t="str">
        <f t="shared" si="1"/>
        <v>43.76亿</v>
      </c>
      <c r="F32" s="6">
        <f t="shared" si="5"/>
        <v>4376127855</v>
      </c>
      <c r="G32" s="4">
        <f t="shared" si="4"/>
        <v>30</v>
      </c>
      <c r="H32" s="8" t="str">
        <f t="shared" si="2"/>
        <v>43.76亿</v>
      </c>
      <c r="I32" s="8">
        <f t="shared" si="3"/>
        <v>4376127855</v>
      </c>
    </row>
    <row r="33" spans="1:9" x14ac:dyDescent="0.2">
      <c r="A33" s="2">
        <v>31</v>
      </c>
      <c r="B33" s="2" t="str">
        <f t="shared" si="0"/>
        <v>9.11亿</v>
      </c>
      <c r="C33" s="5">
        <v>911329707</v>
      </c>
      <c r="D33" s="2">
        <v>1</v>
      </c>
      <c r="E33" s="2" t="str">
        <f t="shared" si="1"/>
        <v>51.18亿</v>
      </c>
      <c r="F33" s="5">
        <f t="shared" si="5"/>
        <v>5118444891</v>
      </c>
      <c r="G33" s="2">
        <f t="shared" si="4"/>
        <v>31</v>
      </c>
      <c r="H33" s="7" t="str">
        <f t="shared" si="2"/>
        <v>51.18亿</v>
      </c>
      <c r="I33" s="7">
        <f t="shared" si="3"/>
        <v>5118444891</v>
      </c>
    </row>
    <row r="34" spans="1:9" x14ac:dyDescent="0.2">
      <c r="A34" s="3">
        <v>32</v>
      </c>
      <c r="B34" s="3" t="str">
        <f t="shared" si="0"/>
        <v>11.12亿</v>
      </c>
      <c r="C34" s="6">
        <v>1112136840</v>
      </c>
      <c r="D34" s="3">
        <v>1</v>
      </c>
      <c r="E34" s="3" t="str">
        <f t="shared" si="1"/>
        <v>60.3亿</v>
      </c>
      <c r="F34" s="6">
        <f t="shared" si="5"/>
        <v>6029774598</v>
      </c>
      <c r="G34" s="4">
        <f t="shared" si="4"/>
        <v>32</v>
      </c>
      <c r="H34" s="8" t="str">
        <f t="shared" si="2"/>
        <v>60.3亿</v>
      </c>
      <c r="I34" s="8">
        <f t="shared" si="3"/>
        <v>6029774598</v>
      </c>
    </row>
    <row r="35" spans="1:9" x14ac:dyDescent="0.2">
      <c r="A35" s="2">
        <v>33</v>
      </c>
      <c r="B35" s="2" t="str">
        <f t="shared" si="0"/>
        <v>13.22亿</v>
      </c>
      <c r="C35" s="5">
        <v>1322147634</v>
      </c>
      <c r="D35" s="2">
        <v>1</v>
      </c>
      <c r="E35" s="2" t="str">
        <f t="shared" si="1"/>
        <v>71.42亿</v>
      </c>
      <c r="F35" s="5">
        <f t="shared" si="5"/>
        <v>7141911438</v>
      </c>
      <c r="G35" s="2">
        <f t="shared" si="4"/>
        <v>33</v>
      </c>
      <c r="H35" s="7" t="str">
        <f t="shared" si="2"/>
        <v>71.42亿</v>
      </c>
      <c r="I35" s="7">
        <f t="shared" si="3"/>
        <v>7141911438</v>
      </c>
    </row>
    <row r="36" spans="1:9" x14ac:dyDescent="0.2">
      <c r="A36" s="3">
        <v>34</v>
      </c>
      <c r="B36" s="3" t="str">
        <f t="shared" si="0"/>
        <v>15.82亿</v>
      </c>
      <c r="C36" s="6">
        <v>1582360210</v>
      </c>
      <c r="D36" s="3">
        <v>1</v>
      </c>
      <c r="E36" s="3" t="str">
        <f t="shared" si="1"/>
        <v>84.64亿</v>
      </c>
      <c r="F36" s="6">
        <f t="shared" si="5"/>
        <v>8464059072</v>
      </c>
      <c r="G36" s="4">
        <f t="shared" si="4"/>
        <v>34</v>
      </c>
      <c r="H36" s="8" t="str">
        <f t="shared" si="2"/>
        <v>84.64亿</v>
      </c>
      <c r="I36" s="8">
        <f t="shared" si="3"/>
        <v>8464059072</v>
      </c>
    </row>
    <row r="37" spans="1:9" x14ac:dyDescent="0.2">
      <c r="A37" s="2">
        <v>35</v>
      </c>
      <c r="B37" s="2" t="str">
        <f t="shared" si="0"/>
        <v>18.5亿</v>
      </c>
      <c r="C37" s="5">
        <v>1850103055</v>
      </c>
      <c r="D37" s="2">
        <v>1</v>
      </c>
      <c r="E37" s="2" t="str">
        <f t="shared" si="1"/>
        <v>100.46亿</v>
      </c>
      <c r="F37" s="5">
        <f t="shared" si="5"/>
        <v>10046419282</v>
      </c>
      <c r="G37" s="2">
        <f t="shared" si="4"/>
        <v>35</v>
      </c>
      <c r="H37" s="7" t="str">
        <f t="shared" si="2"/>
        <v>100.46亿</v>
      </c>
      <c r="I37" s="7">
        <f t="shared" si="3"/>
        <v>10046419282</v>
      </c>
    </row>
    <row r="38" spans="1:9" x14ac:dyDescent="0.2">
      <c r="A38" s="3">
        <v>36</v>
      </c>
      <c r="B38" s="3" t="str">
        <f t="shared" si="0"/>
        <v>21.53亿</v>
      </c>
      <c r="C38" s="6">
        <v>2152987147</v>
      </c>
      <c r="D38" s="3">
        <v>1</v>
      </c>
      <c r="E38" s="3" t="str">
        <f t="shared" si="1"/>
        <v>118.97亿</v>
      </c>
      <c r="F38" s="6">
        <f t="shared" si="5"/>
        <v>11896522337</v>
      </c>
      <c r="G38" s="4">
        <f t="shared" si="4"/>
        <v>36</v>
      </c>
      <c r="H38" s="8" t="str">
        <f t="shared" si="2"/>
        <v>118.97亿</v>
      </c>
      <c r="I38" s="8">
        <f t="shared" si="3"/>
        <v>11896522337</v>
      </c>
    </row>
    <row r="39" spans="1:9" x14ac:dyDescent="0.2">
      <c r="A39" s="2">
        <v>37</v>
      </c>
      <c r="B39" s="2" t="str">
        <f t="shared" si="0"/>
        <v>24.88亿</v>
      </c>
      <c r="C39" s="5">
        <v>2487665703</v>
      </c>
      <c r="D39" s="2">
        <v>1</v>
      </c>
      <c r="E39" s="2" t="str">
        <f t="shared" si="1"/>
        <v>140.5亿</v>
      </c>
      <c r="F39" s="5">
        <f t="shared" si="5"/>
        <v>14049509484</v>
      </c>
      <c r="G39" s="2">
        <f t="shared" si="4"/>
        <v>37</v>
      </c>
      <c r="H39" s="7" t="str">
        <f t="shared" si="2"/>
        <v>140.5亿</v>
      </c>
      <c r="I39" s="7">
        <f t="shared" si="3"/>
        <v>14049509484</v>
      </c>
    </row>
    <row r="40" spans="1:9" x14ac:dyDescent="0.2">
      <c r="A40" s="3">
        <v>38</v>
      </c>
      <c r="B40" s="3" t="str">
        <f t="shared" si="0"/>
        <v>28.32亿</v>
      </c>
      <c r="C40" s="6">
        <v>2831547918</v>
      </c>
      <c r="D40" s="3">
        <v>1</v>
      </c>
      <c r="E40" s="3" t="str">
        <f t="shared" si="1"/>
        <v>165.37亿</v>
      </c>
      <c r="F40" s="6">
        <f t="shared" si="5"/>
        <v>16537175187</v>
      </c>
      <c r="G40" s="4">
        <f t="shared" si="4"/>
        <v>38</v>
      </c>
      <c r="H40" s="8" t="str">
        <f t="shared" si="2"/>
        <v>165.37亿</v>
      </c>
      <c r="I40" s="8">
        <f t="shared" si="3"/>
        <v>16537175187</v>
      </c>
    </row>
    <row r="41" spans="1:9" x14ac:dyDescent="0.2">
      <c r="A41" s="2">
        <v>39</v>
      </c>
      <c r="B41" s="2" t="str">
        <f t="shared" si="0"/>
        <v>32.26亿</v>
      </c>
      <c r="C41" s="5">
        <v>3225631917</v>
      </c>
      <c r="D41" s="2">
        <v>1</v>
      </c>
      <c r="E41" s="2" t="str">
        <f t="shared" si="1"/>
        <v>193.69亿</v>
      </c>
      <c r="F41" s="5">
        <f t="shared" si="5"/>
        <v>19368723105</v>
      </c>
      <c r="G41" s="2">
        <f t="shared" si="4"/>
        <v>39</v>
      </c>
      <c r="H41" s="7" t="str">
        <f t="shared" si="2"/>
        <v>193.69亿</v>
      </c>
      <c r="I41" s="7">
        <f t="shared" si="3"/>
        <v>19368723105</v>
      </c>
    </row>
    <row r="42" spans="1:9" x14ac:dyDescent="0.2">
      <c r="A42" s="3">
        <v>40</v>
      </c>
      <c r="B42" s="3" t="str">
        <f t="shared" si="0"/>
        <v>36.27亿</v>
      </c>
      <c r="C42" s="6">
        <v>3627246184</v>
      </c>
      <c r="D42" s="3">
        <v>1</v>
      </c>
      <c r="E42" s="3" t="str">
        <f t="shared" si="1"/>
        <v>225.94亿</v>
      </c>
      <c r="F42" s="6">
        <f t="shared" si="5"/>
        <v>22594355022</v>
      </c>
      <c r="G42" s="4">
        <f t="shared" si="4"/>
        <v>40</v>
      </c>
      <c r="H42" s="8" t="str">
        <f t="shared" si="2"/>
        <v>225.94亿</v>
      </c>
      <c r="I42" s="8">
        <f t="shared" si="3"/>
        <v>22594355022</v>
      </c>
    </row>
    <row r="43" spans="1:9" x14ac:dyDescent="0.2">
      <c r="A43" s="2">
        <v>41</v>
      </c>
      <c r="B43" s="2" t="str">
        <f t="shared" si="0"/>
        <v>40.29亿</v>
      </c>
      <c r="C43" s="5">
        <v>4028860450</v>
      </c>
      <c r="D43" s="2">
        <v>1</v>
      </c>
      <c r="E43" s="2" t="str">
        <f t="shared" si="1"/>
        <v>262.22亿</v>
      </c>
      <c r="F43" s="5">
        <f t="shared" si="5"/>
        <v>26221601206</v>
      </c>
      <c r="G43" s="2">
        <f t="shared" si="4"/>
        <v>41</v>
      </c>
      <c r="H43" s="7" t="str">
        <f t="shared" si="2"/>
        <v>262.22亿</v>
      </c>
      <c r="I43" s="7">
        <f t="shared" si="3"/>
        <v>26221601206</v>
      </c>
    </row>
    <row r="44" spans="1:9" x14ac:dyDescent="0.2">
      <c r="A44" s="3">
        <v>42</v>
      </c>
      <c r="B44" s="3" t="str">
        <f t="shared" si="0"/>
        <v>44.3亿</v>
      </c>
      <c r="C44" s="6">
        <v>4430474717</v>
      </c>
      <c r="D44" s="3">
        <v>1</v>
      </c>
      <c r="E44" s="3" t="str">
        <f t="shared" si="1"/>
        <v>302.5亿</v>
      </c>
      <c r="F44" s="6">
        <f t="shared" si="5"/>
        <v>30250461656</v>
      </c>
      <c r="G44" s="4">
        <f t="shared" si="4"/>
        <v>42</v>
      </c>
      <c r="H44" s="8" t="str">
        <f t="shared" si="2"/>
        <v>302.5亿</v>
      </c>
      <c r="I44" s="8">
        <f t="shared" si="3"/>
        <v>30250461656</v>
      </c>
    </row>
    <row r="45" spans="1:9" x14ac:dyDescent="0.2">
      <c r="A45" s="2">
        <v>43</v>
      </c>
      <c r="B45" s="2" t="str">
        <f t="shared" si="0"/>
        <v>48.32亿</v>
      </c>
      <c r="C45" s="5">
        <v>4832088983</v>
      </c>
      <c r="D45" s="2">
        <v>1</v>
      </c>
      <c r="E45" s="2" t="str">
        <f t="shared" si="1"/>
        <v>346.81亿</v>
      </c>
      <c r="F45" s="5">
        <f t="shared" si="5"/>
        <v>34680936373</v>
      </c>
      <c r="G45" s="2">
        <f t="shared" si="4"/>
        <v>43</v>
      </c>
      <c r="H45" s="7" t="str">
        <f t="shared" si="2"/>
        <v>346.81亿</v>
      </c>
      <c r="I45" s="7">
        <f t="shared" si="3"/>
        <v>34680936373</v>
      </c>
    </row>
    <row r="46" spans="1:9" x14ac:dyDescent="0.2">
      <c r="A46" s="3">
        <v>44</v>
      </c>
      <c r="B46" s="3" t="str">
        <f t="shared" si="0"/>
        <v>52.34亿</v>
      </c>
      <c r="C46" s="6">
        <v>5233703250</v>
      </c>
      <c r="D46" s="3">
        <v>1</v>
      </c>
      <c r="E46" s="3" t="str">
        <f t="shared" si="1"/>
        <v>395.13亿</v>
      </c>
      <c r="F46" s="6">
        <f t="shared" si="5"/>
        <v>39513025356</v>
      </c>
      <c r="G46" s="4">
        <f t="shared" si="4"/>
        <v>44</v>
      </c>
      <c r="H46" s="8" t="str">
        <f t="shared" si="2"/>
        <v>395.13亿</v>
      </c>
      <c r="I46" s="8">
        <f t="shared" si="3"/>
        <v>39513025356</v>
      </c>
    </row>
    <row r="47" spans="1:9" x14ac:dyDescent="0.2">
      <c r="A47" s="2">
        <v>45</v>
      </c>
      <c r="B47" s="2" t="str">
        <f t="shared" si="0"/>
        <v>56.35亿</v>
      </c>
      <c r="C47" s="5">
        <v>5635317516</v>
      </c>
      <c r="D47" s="2">
        <v>1</v>
      </c>
      <c r="E47" s="2" t="str">
        <f t="shared" si="1"/>
        <v>447.47亿</v>
      </c>
      <c r="F47" s="5">
        <f t="shared" si="5"/>
        <v>44746728606</v>
      </c>
      <c r="G47" s="2">
        <f t="shared" si="4"/>
        <v>45</v>
      </c>
      <c r="H47" s="7" t="str">
        <f t="shared" si="2"/>
        <v>447.47亿</v>
      </c>
      <c r="I47" s="7">
        <f t="shared" si="3"/>
        <v>44746728606</v>
      </c>
    </row>
    <row r="48" spans="1:9" x14ac:dyDescent="0.2">
      <c r="A48" s="3">
        <v>46</v>
      </c>
      <c r="B48" s="3" t="str">
        <f t="shared" si="0"/>
        <v>60.37亿</v>
      </c>
      <c r="C48" s="6">
        <v>6036931783</v>
      </c>
      <c r="D48" s="3">
        <v>1</v>
      </c>
      <c r="E48" s="3" t="str">
        <f t="shared" si="1"/>
        <v>503.82亿</v>
      </c>
      <c r="F48" s="6">
        <f t="shared" si="5"/>
        <v>50382046122</v>
      </c>
      <c r="G48" s="4">
        <f t="shared" si="4"/>
        <v>46</v>
      </c>
      <c r="H48" s="8" t="str">
        <f t="shared" si="2"/>
        <v>503.82亿</v>
      </c>
      <c r="I48" s="8">
        <f t="shared" si="3"/>
        <v>50382046122</v>
      </c>
    </row>
    <row r="49" spans="1:9" x14ac:dyDescent="0.2">
      <c r="A49" s="2">
        <v>47</v>
      </c>
      <c r="B49" s="2" t="str">
        <f t="shared" si="0"/>
        <v>64.39亿</v>
      </c>
      <c r="C49" s="5">
        <v>6438546049</v>
      </c>
      <c r="D49" s="2">
        <v>1</v>
      </c>
      <c r="E49" s="2" t="str">
        <f t="shared" si="1"/>
        <v>564.19亿</v>
      </c>
      <c r="F49" s="5">
        <f t="shared" si="5"/>
        <v>56418977905</v>
      </c>
      <c r="G49" s="2">
        <f t="shared" si="4"/>
        <v>47</v>
      </c>
      <c r="H49" s="7" t="str">
        <f t="shared" si="2"/>
        <v>564.19亿</v>
      </c>
      <c r="I49" s="7">
        <f t="shared" si="3"/>
        <v>56418977905</v>
      </c>
    </row>
    <row r="50" spans="1:9" x14ac:dyDescent="0.2">
      <c r="A50" s="3">
        <v>48</v>
      </c>
      <c r="B50" s="3" t="str">
        <f t="shared" si="0"/>
        <v>68.4亿</v>
      </c>
      <c r="C50" s="6">
        <v>6840160316</v>
      </c>
      <c r="D50" s="3">
        <v>1</v>
      </c>
      <c r="E50" s="3" t="str">
        <f t="shared" si="1"/>
        <v>628.58亿</v>
      </c>
      <c r="F50" s="6">
        <f t="shared" si="5"/>
        <v>62857523954</v>
      </c>
      <c r="G50" s="4">
        <f t="shared" si="4"/>
        <v>48</v>
      </c>
      <c r="H50" s="8" t="str">
        <f t="shared" si="2"/>
        <v>628.58亿</v>
      </c>
      <c r="I50" s="8">
        <f t="shared" si="3"/>
        <v>62857523954</v>
      </c>
    </row>
    <row r="51" spans="1:9" x14ac:dyDescent="0.2">
      <c r="A51" s="2">
        <v>49</v>
      </c>
      <c r="B51" s="2" t="str">
        <f t="shared" si="0"/>
        <v>72.42亿</v>
      </c>
      <c r="C51" s="5">
        <v>7241774582</v>
      </c>
      <c r="D51" s="2">
        <v>1</v>
      </c>
      <c r="E51" s="2" t="str">
        <f t="shared" si="1"/>
        <v>696.98亿</v>
      </c>
      <c r="F51" s="5">
        <f t="shared" si="5"/>
        <v>69697684270</v>
      </c>
      <c r="G51" s="2">
        <f t="shared" si="4"/>
        <v>49</v>
      </c>
      <c r="H51" s="7" t="str">
        <f t="shared" si="2"/>
        <v>696.98亿</v>
      </c>
      <c r="I51" s="7">
        <f t="shared" si="3"/>
        <v>69697684270</v>
      </c>
    </row>
    <row r="52" spans="1:9" x14ac:dyDescent="0.2">
      <c r="A52" s="3">
        <v>50</v>
      </c>
      <c r="B52" s="3" t="str">
        <f t="shared" si="0"/>
        <v>76.43亿</v>
      </c>
      <c r="C52" s="6">
        <v>7643388849</v>
      </c>
      <c r="D52" s="3">
        <v>1</v>
      </c>
      <c r="E52" s="3" t="str">
        <f t="shared" si="1"/>
        <v>769.39亿</v>
      </c>
      <c r="F52" s="6">
        <f t="shared" si="5"/>
        <v>76939458852</v>
      </c>
      <c r="G52" s="4">
        <f t="shared" si="4"/>
        <v>50</v>
      </c>
      <c r="H52" s="8" t="str">
        <f t="shared" si="2"/>
        <v>769.39亿</v>
      </c>
      <c r="I52" s="8">
        <f t="shared" si="3"/>
        <v>76939458852</v>
      </c>
    </row>
    <row r="53" spans="1:9" x14ac:dyDescent="0.2">
      <c r="A53" s="2">
        <v>51</v>
      </c>
      <c r="B53" s="2" t="str">
        <f t="shared" si="0"/>
        <v>80.45亿</v>
      </c>
      <c r="C53" s="5">
        <v>8045003115</v>
      </c>
      <c r="D53" s="2">
        <v>1</v>
      </c>
      <c r="E53" s="2" t="str">
        <f t="shared" si="1"/>
        <v>845.83亿</v>
      </c>
      <c r="F53" s="5">
        <f t="shared" si="5"/>
        <v>84582847701</v>
      </c>
      <c r="G53" s="2">
        <f t="shared" si="4"/>
        <v>51</v>
      </c>
      <c r="H53" s="7" t="str">
        <f t="shared" si="2"/>
        <v>845.83亿</v>
      </c>
      <c r="I53" s="7">
        <f t="shared" si="3"/>
        <v>84582847701</v>
      </c>
    </row>
    <row r="54" spans="1:9" x14ac:dyDescent="0.2">
      <c r="A54" s="3">
        <v>52</v>
      </c>
      <c r="B54" s="3" t="str">
        <f t="shared" si="0"/>
        <v>84.47亿</v>
      </c>
      <c r="C54" s="6">
        <v>8446617382</v>
      </c>
      <c r="D54" s="3">
        <v>1</v>
      </c>
      <c r="E54" s="3" t="str">
        <f t="shared" si="1"/>
        <v>926.28亿</v>
      </c>
      <c r="F54" s="6">
        <f t="shared" si="5"/>
        <v>92627850816</v>
      </c>
      <c r="G54" s="4">
        <f t="shared" si="4"/>
        <v>52</v>
      </c>
      <c r="H54" s="8" t="str">
        <f t="shared" si="2"/>
        <v>926.28亿</v>
      </c>
      <c r="I54" s="8">
        <f t="shared" si="3"/>
        <v>92627850816</v>
      </c>
    </row>
    <row r="55" spans="1:9" x14ac:dyDescent="0.2">
      <c r="A55" s="2">
        <v>53</v>
      </c>
      <c r="B55" s="2" t="str">
        <f t="shared" si="0"/>
        <v>88.48亿</v>
      </c>
      <c r="C55" s="5">
        <v>8848231648</v>
      </c>
      <c r="D55" s="2">
        <v>1</v>
      </c>
      <c r="E55" s="2" t="str">
        <f t="shared" si="1"/>
        <v>1010.74亿</v>
      </c>
      <c r="F55" s="5">
        <f t="shared" si="5"/>
        <v>101074468198</v>
      </c>
      <c r="G55" s="2">
        <f t="shared" si="4"/>
        <v>53</v>
      </c>
      <c r="H55" s="7" t="str">
        <f t="shared" si="2"/>
        <v>1010.74亿</v>
      </c>
      <c r="I55" s="7">
        <f t="shared" si="3"/>
        <v>101074468198</v>
      </c>
    </row>
    <row r="56" spans="1:9" x14ac:dyDescent="0.2">
      <c r="A56" s="3">
        <v>54</v>
      </c>
      <c r="B56" s="3" t="str">
        <f t="shared" si="0"/>
        <v>92.5亿</v>
      </c>
      <c r="C56" s="6">
        <v>9249845915</v>
      </c>
      <c r="D56" s="3">
        <v>1</v>
      </c>
      <c r="E56" s="3" t="str">
        <f t="shared" si="1"/>
        <v>1099.23亿</v>
      </c>
      <c r="F56" s="6">
        <f t="shared" si="5"/>
        <v>109922699846</v>
      </c>
      <c r="G56" s="4">
        <f t="shared" si="4"/>
        <v>54</v>
      </c>
      <c r="H56" s="8" t="str">
        <f t="shared" si="2"/>
        <v>1099.23亿</v>
      </c>
      <c r="I56" s="8">
        <f t="shared" si="3"/>
        <v>109922699846</v>
      </c>
    </row>
    <row r="57" spans="1:9" x14ac:dyDescent="0.2">
      <c r="A57" s="2">
        <v>55</v>
      </c>
      <c r="B57" s="2" t="str">
        <f t="shared" si="0"/>
        <v>96.51亿</v>
      </c>
      <c r="C57" s="5">
        <v>9651460181</v>
      </c>
      <c r="D57" s="2">
        <v>1</v>
      </c>
      <c r="E57" s="2" t="str">
        <f t="shared" si="1"/>
        <v>1191.73亿</v>
      </c>
      <c r="F57" s="5">
        <f t="shared" si="5"/>
        <v>119172545761</v>
      </c>
      <c r="G57" s="2">
        <f t="shared" si="4"/>
        <v>55</v>
      </c>
      <c r="H57" s="7" t="str">
        <f t="shared" si="2"/>
        <v>1191.73亿</v>
      </c>
      <c r="I57" s="7">
        <f t="shared" si="3"/>
        <v>119172545761</v>
      </c>
    </row>
    <row r="58" spans="1:9" x14ac:dyDescent="0.2">
      <c r="A58" s="3">
        <v>56</v>
      </c>
      <c r="B58" s="3" t="str">
        <f t="shared" si="0"/>
        <v>100.53亿</v>
      </c>
      <c r="C58" s="6">
        <v>10053074448</v>
      </c>
      <c r="D58" s="3">
        <v>1</v>
      </c>
      <c r="E58" s="3" t="str">
        <f t="shared" si="1"/>
        <v>1288.24亿</v>
      </c>
      <c r="F58" s="6">
        <f t="shared" si="5"/>
        <v>128824005942</v>
      </c>
      <c r="G58" s="4">
        <f t="shared" si="4"/>
        <v>56</v>
      </c>
      <c r="H58" s="8" t="str">
        <f t="shared" si="2"/>
        <v>1288.24亿</v>
      </c>
      <c r="I58" s="8">
        <f t="shared" si="3"/>
        <v>128824005942</v>
      </c>
    </row>
    <row r="59" spans="1:9" x14ac:dyDescent="0.2">
      <c r="A59" s="2">
        <v>57</v>
      </c>
      <c r="B59" s="2" t="str">
        <f t="shared" si="0"/>
        <v>104.55亿</v>
      </c>
      <c r="C59" s="5">
        <v>10454688714</v>
      </c>
      <c r="D59" s="2">
        <v>1</v>
      </c>
      <c r="E59" s="2" t="str">
        <f t="shared" si="1"/>
        <v>1388.77亿</v>
      </c>
      <c r="F59" s="5">
        <f t="shared" si="5"/>
        <v>138877080390</v>
      </c>
      <c r="G59" s="2">
        <f t="shared" si="4"/>
        <v>57</v>
      </c>
      <c r="H59" s="7" t="str">
        <f t="shared" si="2"/>
        <v>1388.77亿</v>
      </c>
      <c r="I59" s="7">
        <f t="shared" si="3"/>
        <v>138877080390</v>
      </c>
    </row>
    <row r="60" spans="1:9" x14ac:dyDescent="0.2">
      <c r="A60" s="3">
        <v>58</v>
      </c>
      <c r="B60" s="3" t="str">
        <f t="shared" si="0"/>
        <v>108.56亿</v>
      </c>
      <c r="C60" s="6">
        <v>10856302981</v>
      </c>
      <c r="D60" s="3">
        <v>1</v>
      </c>
      <c r="E60" s="3" t="str">
        <f t="shared" si="1"/>
        <v>1493.32亿</v>
      </c>
      <c r="F60" s="6">
        <f t="shared" si="5"/>
        <v>149331769104</v>
      </c>
      <c r="G60" s="4">
        <f t="shared" si="4"/>
        <v>58</v>
      </c>
      <c r="H60" s="8" t="str">
        <f t="shared" si="2"/>
        <v>1493.32亿</v>
      </c>
      <c r="I60" s="8">
        <f t="shared" si="3"/>
        <v>149331769104</v>
      </c>
    </row>
    <row r="61" spans="1:9" x14ac:dyDescent="0.2">
      <c r="A61" s="2">
        <v>59</v>
      </c>
      <c r="B61" s="2" t="str">
        <f t="shared" si="0"/>
        <v>112.58亿</v>
      </c>
      <c r="C61" s="5">
        <v>11257917247</v>
      </c>
      <c r="D61" s="2">
        <v>1</v>
      </c>
      <c r="E61" s="2" t="str">
        <f t="shared" si="1"/>
        <v>1601.88亿</v>
      </c>
      <c r="F61" s="5">
        <f t="shared" si="5"/>
        <v>160188072085</v>
      </c>
      <c r="G61" s="2">
        <f t="shared" si="4"/>
        <v>59</v>
      </c>
      <c r="H61" s="7" t="str">
        <f t="shared" si="2"/>
        <v>1601.88亿</v>
      </c>
      <c r="I61" s="7">
        <f t="shared" si="3"/>
        <v>160188072085</v>
      </c>
    </row>
    <row r="62" spans="1:9" x14ac:dyDescent="0.2">
      <c r="A62" s="3">
        <v>60</v>
      </c>
      <c r="B62" s="3" t="str">
        <f t="shared" si="0"/>
        <v>116.6亿</v>
      </c>
      <c r="C62" s="6">
        <v>11659531513</v>
      </c>
      <c r="D62" s="3">
        <v>1</v>
      </c>
      <c r="E62" s="3" t="str">
        <f t="shared" si="1"/>
        <v>1714.46亿</v>
      </c>
      <c r="F62" s="6">
        <f t="shared" si="5"/>
        <v>171445989332</v>
      </c>
      <c r="G62" s="4">
        <f t="shared" si="4"/>
        <v>60</v>
      </c>
      <c r="H62" s="8" t="str">
        <f t="shared" si="2"/>
        <v>1714.46亿</v>
      </c>
      <c r="I62" s="8">
        <f t="shared" si="3"/>
        <v>171445989332</v>
      </c>
    </row>
    <row r="63" spans="1:9" x14ac:dyDescent="0.2">
      <c r="A63" s="2">
        <v>61</v>
      </c>
      <c r="B63" s="2" t="str">
        <f t="shared" si="0"/>
        <v>120.61亿</v>
      </c>
      <c r="C63" s="5">
        <v>12061145780</v>
      </c>
      <c r="D63" s="2">
        <v>1</v>
      </c>
      <c r="E63" s="2" t="str">
        <f t="shared" si="1"/>
        <v>1831.06亿</v>
      </c>
      <c r="F63" s="5">
        <f t="shared" si="5"/>
        <v>183105520845</v>
      </c>
      <c r="G63" s="2">
        <f t="shared" si="4"/>
        <v>61</v>
      </c>
      <c r="H63" s="7" t="str">
        <f t="shared" si="2"/>
        <v>1831.06亿</v>
      </c>
      <c r="I63" s="7">
        <f t="shared" si="3"/>
        <v>183105520845</v>
      </c>
    </row>
    <row r="64" spans="1:9" x14ac:dyDescent="0.2">
      <c r="A64" s="3">
        <v>62</v>
      </c>
      <c r="B64" s="3" t="str">
        <f t="shared" si="0"/>
        <v>124.63亿</v>
      </c>
      <c r="C64" s="6">
        <v>12462760046</v>
      </c>
      <c r="D64" s="3">
        <v>1</v>
      </c>
      <c r="E64" s="3" t="str">
        <f t="shared" si="1"/>
        <v>1951.67亿</v>
      </c>
      <c r="F64" s="6">
        <f t="shared" si="5"/>
        <v>195166666625</v>
      </c>
      <c r="G64" s="4">
        <f t="shared" si="4"/>
        <v>62</v>
      </c>
      <c r="H64" s="8" t="str">
        <f t="shared" si="2"/>
        <v>1951.67亿</v>
      </c>
      <c r="I64" s="8">
        <f t="shared" si="3"/>
        <v>195166666625</v>
      </c>
    </row>
    <row r="65" spans="1:9" x14ac:dyDescent="0.2">
      <c r="A65" s="2">
        <v>63</v>
      </c>
      <c r="B65" s="2" t="str">
        <f t="shared" si="0"/>
        <v>128.64亿</v>
      </c>
      <c r="C65" s="5">
        <v>12864374313</v>
      </c>
      <c r="D65" s="2">
        <v>1</v>
      </c>
      <c r="E65" s="2" t="str">
        <f t="shared" si="1"/>
        <v>2076.29亿</v>
      </c>
      <c r="F65" s="5">
        <f t="shared" si="5"/>
        <v>207629426671</v>
      </c>
      <c r="G65" s="2">
        <f t="shared" si="4"/>
        <v>63</v>
      </c>
      <c r="H65" s="7" t="str">
        <f t="shared" si="2"/>
        <v>2076.29亿</v>
      </c>
      <c r="I65" s="7">
        <f t="shared" si="3"/>
        <v>207629426671</v>
      </c>
    </row>
    <row r="66" spans="1:9" x14ac:dyDescent="0.2">
      <c r="A66" s="3">
        <v>64</v>
      </c>
      <c r="B66" s="3" t="str">
        <f t="shared" si="0"/>
        <v>132.66亿</v>
      </c>
      <c r="C66" s="6">
        <v>13265988579</v>
      </c>
      <c r="D66" s="3">
        <v>1</v>
      </c>
      <c r="E66" s="3" t="str">
        <f t="shared" si="1"/>
        <v>2204.94亿</v>
      </c>
      <c r="F66" s="6">
        <f t="shared" si="5"/>
        <v>220493800984</v>
      </c>
      <c r="G66" s="4">
        <f t="shared" si="4"/>
        <v>64</v>
      </c>
      <c r="H66" s="8" t="str">
        <f t="shared" si="2"/>
        <v>2204.94亿</v>
      </c>
      <c r="I66" s="8">
        <f t="shared" si="3"/>
        <v>220493800984</v>
      </c>
    </row>
    <row r="67" spans="1:9" x14ac:dyDescent="0.2">
      <c r="A67" s="2">
        <v>65</v>
      </c>
      <c r="B67" s="2" t="str">
        <f t="shared" ref="B67:B130" si="6">IF(C67&gt;9999999999999990,ROUND(C67/10000000000000000,2)&amp;"万兆",IF(C67&gt;999999999999,ROUND(C67/1000000000000,2)&amp;"万亿",IF(C67&gt;99999999,ROUND(C67/100000000,2)&amp;"亿",ROUND(C67/10000,2)&amp;"万")))</f>
        <v>136.68亿</v>
      </c>
      <c r="C67" s="5">
        <v>13667602846</v>
      </c>
      <c r="D67" s="2">
        <v>1</v>
      </c>
      <c r="E67" s="2" t="str">
        <f t="shared" ref="E67:E130" si="7">IF(F67&gt;9999999999999990,ROUND(F67/10000000000000000,2)&amp;"万兆",IF(F67&gt;999999999999,ROUND(F67/1000000000000,2)&amp;"万亿",IF(F67&gt;99999999,ROUND(F67/100000000,2)&amp;"亿",ROUND(F67/10000,2)&amp;"万")))</f>
        <v>2337.6亿</v>
      </c>
      <c r="F67" s="5">
        <f t="shared" si="5"/>
        <v>233759789563</v>
      </c>
      <c r="G67" s="2">
        <f t="shared" si="4"/>
        <v>65</v>
      </c>
      <c r="H67" s="7" t="str">
        <f t="shared" si="2"/>
        <v>2337.6亿</v>
      </c>
      <c r="I67" s="7">
        <f t="shared" si="3"/>
        <v>233759789563</v>
      </c>
    </row>
    <row r="68" spans="1:9" x14ac:dyDescent="0.2">
      <c r="A68" s="3">
        <v>66</v>
      </c>
      <c r="B68" s="3" t="str">
        <f t="shared" si="6"/>
        <v>140.69亿</v>
      </c>
      <c r="C68" s="6">
        <v>14069217112</v>
      </c>
      <c r="D68" s="3">
        <v>1</v>
      </c>
      <c r="E68" s="3" t="str">
        <f t="shared" si="7"/>
        <v>2474.27亿</v>
      </c>
      <c r="F68" s="6">
        <f t="shared" si="5"/>
        <v>247427392409</v>
      </c>
      <c r="G68" s="4">
        <f t="shared" si="4"/>
        <v>66</v>
      </c>
      <c r="H68" s="8" t="str">
        <f t="shared" ref="H68:H131" si="8">IF(I$2&gt;=A68,"",IF((F68-VLOOKUP(I$2,A:F,6,))&gt;9999999999999990,ROUND((F68-VLOOKUP(I$2,A:F,6,))/10000000000000000,2)&amp;"万兆",IF((F68-VLOOKUP(I$2,A:F,6,))&gt;999999999999,ROUND((F68-VLOOKUP(I$2,A:F,6,))/1000000000000,2)&amp;"万亿",IF((F68-VLOOKUP(I$2,A:F,6,))&gt;99999999,ROUND((F68-VLOOKUP(I$2,A:F,6,))/100000000,2)&amp;"亿",ROUND((F68-VLOOKUP(I$2,A:F,6,))/10000,2)&amp;"万"))))</f>
        <v>2474.27亿</v>
      </c>
      <c r="I68" s="8">
        <f t="shared" ref="I68:I131" si="9">IF(I$2&gt;=A68,"",F68-VLOOKUP(I$2,A:F,6,))</f>
        <v>247427392409</v>
      </c>
    </row>
    <row r="69" spans="1:9" x14ac:dyDescent="0.2">
      <c r="A69" s="2">
        <v>67</v>
      </c>
      <c r="B69" s="2" t="str">
        <f t="shared" si="6"/>
        <v>144.71亿</v>
      </c>
      <c r="C69" s="5">
        <v>14470831379</v>
      </c>
      <c r="D69" s="2">
        <v>1</v>
      </c>
      <c r="E69" s="2" t="str">
        <f t="shared" si="7"/>
        <v>2614.97亿</v>
      </c>
      <c r="F69" s="5">
        <f t="shared" si="5"/>
        <v>261496609521</v>
      </c>
      <c r="G69" s="2">
        <f t="shared" ref="G69:G132" si="10">D69+G68</f>
        <v>67</v>
      </c>
      <c r="H69" s="7" t="str">
        <f t="shared" si="8"/>
        <v>2614.97亿</v>
      </c>
      <c r="I69" s="7">
        <f t="shared" si="9"/>
        <v>261496609521</v>
      </c>
    </row>
    <row r="70" spans="1:9" x14ac:dyDescent="0.2">
      <c r="A70" s="3">
        <v>68</v>
      </c>
      <c r="B70" s="3" t="str">
        <f t="shared" si="6"/>
        <v>148.72亿</v>
      </c>
      <c r="C70" s="6">
        <v>14872445645</v>
      </c>
      <c r="D70" s="3">
        <v>1</v>
      </c>
      <c r="E70" s="3" t="str">
        <f t="shared" si="7"/>
        <v>2759.67亿</v>
      </c>
      <c r="F70" s="6">
        <f t="shared" si="5"/>
        <v>275967440900</v>
      </c>
      <c r="G70" s="4">
        <f t="shared" si="10"/>
        <v>68</v>
      </c>
      <c r="H70" s="8" t="str">
        <f t="shared" si="8"/>
        <v>2759.67亿</v>
      </c>
      <c r="I70" s="8">
        <f t="shared" si="9"/>
        <v>275967440900</v>
      </c>
    </row>
    <row r="71" spans="1:9" x14ac:dyDescent="0.2">
      <c r="A71" s="2">
        <v>69</v>
      </c>
      <c r="B71" s="2" t="str">
        <f t="shared" si="6"/>
        <v>152.74亿</v>
      </c>
      <c r="C71" s="5">
        <v>15274059912</v>
      </c>
      <c r="D71" s="2">
        <v>1</v>
      </c>
      <c r="E71" s="2" t="str">
        <f t="shared" si="7"/>
        <v>2908.4亿</v>
      </c>
      <c r="F71" s="5">
        <f t="shared" ref="F71:F134" si="11">C70+F70</f>
        <v>290839886545</v>
      </c>
      <c r="G71" s="2">
        <f t="shared" si="10"/>
        <v>69</v>
      </c>
      <c r="H71" s="7" t="str">
        <f t="shared" si="8"/>
        <v>2908.4亿</v>
      </c>
      <c r="I71" s="7">
        <f t="shared" si="9"/>
        <v>290839886545</v>
      </c>
    </row>
    <row r="72" spans="1:9" x14ac:dyDescent="0.2">
      <c r="A72" s="3">
        <v>70</v>
      </c>
      <c r="B72" s="3" t="str">
        <f t="shared" si="6"/>
        <v>156.76亿</v>
      </c>
      <c r="C72" s="6">
        <v>15675674178</v>
      </c>
      <c r="D72" s="3">
        <v>1</v>
      </c>
      <c r="E72" s="3" t="str">
        <f t="shared" si="7"/>
        <v>3061.14亿</v>
      </c>
      <c r="F72" s="6">
        <f t="shared" si="11"/>
        <v>306113946457</v>
      </c>
      <c r="G72" s="4">
        <f t="shared" si="10"/>
        <v>70</v>
      </c>
      <c r="H72" s="8" t="str">
        <f t="shared" si="8"/>
        <v>3061.14亿</v>
      </c>
      <c r="I72" s="8">
        <f t="shared" si="9"/>
        <v>306113946457</v>
      </c>
    </row>
    <row r="73" spans="1:9" x14ac:dyDescent="0.2">
      <c r="A73" s="2">
        <v>71</v>
      </c>
      <c r="B73" s="2" t="str">
        <f t="shared" si="6"/>
        <v>160.77亿</v>
      </c>
      <c r="C73" s="5">
        <v>16077288445</v>
      </c>
      <c r="D73" s="2">
        <v>1</v>
      </c>
      <c r="E73" s="2" t="str">
        <f t="shared" si="7"/>
        <v>3217.9亿</v>
      </c>
      <c r="F73" s="5">
        <f t="shared" si="11"/>
        <v>321789620635</v>
      </c>
      <c r="G73" s="2">
        <f t="shared" si="10"/>
        <v>71</v>
      </c>
      <c r="H73" s="7" t="str">
        <f t="shared" si="8"/>
        <v>3217.9亿</v>
      </c>
      <c r="I73" s="7">
        <f t="shared" si="9"/>
        <v>321789620635</v>
      </c>
    </row>
    <row r="74" spans="1:9" x14ac:dyDescent="0.2">
      <c r="A74" s="3">
        <v>72</v>
      </c>
      <c r="B74" s="3" t="str">
        <f t="shared" si="6"/>
        <v>164.79亿</v>
      </c>
      <c r="C74" s="6">
        <v>16478902711</v>
      </c>
      <c r="D74" s="3">
        <v>1</v>
      </c>
      <c r="E74" s="3" t="str">
        <f t="shared" si="7"/>
        <v>3378.67亿</v>
      </c>
      <c r="F74" s="6">
        <f t="shared" si="11"/>
        <v>337866909080</v>
      </c>
      <c r="G74" s="4">
        <f t="shared" si="10"/>
        <v>72</v>
      </c>
      <c r="H74" s="8" t="str">
        <f t="shared" si="8"/>
        <v>3378.67亿</v>
      </c>
      <c r="I74" s="8">
        <f t="shared" si="9"/>
        <v>337866909080</v>
      </c>
    </row>
    <row r="75" spans="1:9" x14ac:dyDescent="0.2">
      <c r="A75" s="2">
        <v>73</v>
      </c>
      <c r="B75" s="2" t="str">
        <f t="shared" si="6"/>
        <v>168.81亿</v>
      </c>
      <c r="C75" s="5">
        <v>16880516978</v>
      </c>
      <c r="D75" s="2">
        <v>1</v>
      </c>
      <c r="E75" s="2" t="str">
        <f t="shared" si="7"/>
        <v>3543.46亿</v>
      </c>
      <c r="F75" s="5">
        <f t="shared" si="11"/>
        <v>354345811791</v>
      </c>
      <c r="G75" s="2">
        <f t="shared" si="10"/>
        <v>73</v>
      </c>
      <c r="H75" s="7" t="str">
        <f t="shared" si="8"/>
        <v>3543.46亿</v>
      </c>
      <c r="I75" s="7">
        <f t="shared" si="9"/>
        <v>354345811791</v>
      </c>
    </row>
    <row r="76" spans="1:9" x14ac:dyDescent="0.2">
      <c r="A76" s="3">
        <v>74</v>
      </c>
      <c r="B76" s="3" t="str">
        <f t="shared" si="6"/>
        <v>172.82亿</v>
      </c>
      <c r="C76" s="6">
        <v>17282131244</v>
      </c>
      <c r="D76" s="3">
        <v>1</v>
      </c>
      <c r="E76" s="3" t="str">
        <f t="shared" si="7"/>
        <v>3712.26亿</v>
      </c>
      <c r="F76" s="6">
        <f t="shared" si="11"/>
        <v>371226328769</v>
      </c>
      <c r="G76" s="4">
        <f t="shared" si="10"/>
        <v>74</v>
      </c>
      <c r="H76" s="8" t="str">
        <f t="shared" si="8"/>
        <v>3712.26亿</v>
      </c>
      <c r="I76" s="8">
        <f t="shared" si="9"/>
        <v>371226328769</v>
      </c>
    </row>
    <row r="77" spans="1:9" x14ac:dyDescent="0.2">
      <c r="A77" s="2">
        <v>75</v>
      </c>
      <c r="B77" s="2" t="str">
        <f t="shared" si="6"/>
        <v>176.84亿</v>
      </c>
      <c r="C77" s="5">
        <v>17683745511</v>
      </c>
      <c r="D77" s="2">
        <v>1</v>
      </c>
      <c r="E77" s="2" t="str">
        <f t="shared" si="7"/>
        <v>3885.08亿</v>
      </c>
      <c r="F77" s="5">
        <f t="shared" si="11"/>
        <v>388508460013</v>
      </c>
      <c r="G77" s="2">
        <f t="shared" si="10"/>
        <v>75</v>
      </c>
      <c r="H77" s="7" t="str">
        <f t="shared" si="8"/>
        <v>3885.08亿</v>
      </c>
      <c r="I77" s="7">
        <f t="shared" si="9"/>
        <v>388508460013</v>
      </c>
    </row>
    <row r="78" spans="1:9" x14ac:dyDescent="0.2">
      <c r="A78" s="3">
        <v>76</v>
      </c>
      <c r="B78" s="3" t="str">
        <f t="shared" si="6"/>
        <v>180.85亿</v>
      </c>
      <c r="C78" s="6">
        <v>18085359777</v>
      </c>
      <c r="D78" s="3">
        <v>1</v>
      </c>
      <c r="E78" s="3" t="str">
        <f t="shared" si="7"/>
        <v>4061.92亿</v>
      </c>
      <c r="F78" s="6">
        <f t="shared" si="11"/>
        <v>406192205524</v>
      </c>
      <c r="G78" s="4">
        <f t="shared" si="10"/>
        <v>76</v>
      </c>
      <c r="H78" s="8" t="str">
        <f t="shared" si="8"/>
        <v>4061.92亿</v>
      </c>
      <c r="I78" s="8">
        <f t="shared" si="9"/>
        <v>406192205524</v>
      </c>
    </row>
    <row r="79" spans="1:9" x14ac:dyDescent="0.2">
      <c r="A79" s="2">
        <v>77</v>
      </c>
      <c r="B79" s="2" t="str">
        <f t="shared" si="6"/>
        <v>184.87亿</v>
      </c>
      <c r="C79" s="5">
        <v>18486974044</v>
      </c>
      <c r="D79" s="2">
        <v>1</v>
      </c>
      <c r="E79" s="2" t="str">
        <f t="shared" si="7"/>
        <v>4242.78亿</v>
      </c>
      <c r="F79" s="5">
        <f t="shared" si="11"/>
        <v>424277565301</v>
      </c>
      <c r="G79" s="2">
        <f t="shared" si="10"/>
        <v>77</v>
      </c>
      <c r="H79" s="7" t="str">
        <f t="shared" si="8"/>
        <v>4242.78亿</v>
      </c>
      <c r="I79" s="7">
        <f t="shared" si="9"/>
        <v>424277565301</v>
      </c>
    </row>
    <row r="80" spans="1:9" x14ac:dyDescent="0.2">
      <c r="A80" s="3">
        <v>78</v>
      </c>
      <c r="B80" s="3" t="str">
        <f t="shared" si="6"/>
        <v>188.89亿</v>
      </c>
      <c r="C80" s="6">
        <v>18888588310</v>
      </c>
      <c r="D80" s="3">
        <v>1</v>
      </c>
      <c r="E80" s="3" t="str">
        <f t="shared" si="7"/>
        <v>4427.65亿</v>
      </c>
      <c r="F80" s="6">
        <f t="shared" si="11"/>
        <v>442764539345</v>
      </c>
      <c r="G80" s="4">
        <f t="shared" si="10"/>
        <v>78</v>
      </c>
      <c r="H80" s="8" t="str">
        <f t="shared" si="8"/>
        <v>4427.65亿</v>
      </c>
      <c r="I80" s="8">
        <f t="shared" si="9"/>
        <v>442764539345</v>
      </c>
    </row>
    <row r="81" spans="1:9" x14ac:dyDescent="0.2">
      <c r="A81" s="2">
        <v>79</v>
      </c>
      <c r="B81" s="2" t="str">
        <f t="shared" si="6"/>
        <v>192.9亿</v>
      </c>
      <c r="C81" s="5">
        <v>19290202577</v>
      </c>
      <c r="D81" s="2">
        <v>1</v>
      </c>
      <c r="E81" s="2" t="str">
        <f t="shared" si="7"/>
        <v>4616.53亿</v>
      </c>
      <c r="F81" s="5">
        <f t="shared" si="11"/>
        <v>461653127655</v>
      </c>
      <c r="G81" s="2">
        <f t="shared" si="10"/>
        <v>79</v>
      </c>
      <c r="H81" s="7" t="str">
        <f t="shared" si="8"/>
        <v>4616.53亿</v>
      </c>
      <c r="I81" s="7">
        <f t="shared" si="9"/>
        <v>461653127655</v>
      </c>
    </row>
    <row r="82" spans="1:9" x14ac:dyDescent="0.2">
      <c r="A82" s="3">
        <v>80</v>
      </c>
      <c r="B82" s="3" t="str">
        <f t="shared" si="6"/>
        <v>196.92亿</v>
      </c>
      <c r="C82" s="6">
        <v>19691816843</v>
      </c>
      <c r="D82" s="3">
        <v>1</v>
      </c>
      <c r="E82" s="3" t="str">
        <f t="shared" si="7"/>
        <v>4809.43亿</v>
      </c>
      <c r="F82" s="6">
        <f t="shared" si="11"/>
        <v>480943330232</v>
      </c>
      <c r="G82" s="4">
        <f t="shared" si="10"/>
        <v>80</v>
      </c>
      <c r="H82" s="8" t="str">
        <f t="shared" si="8"/>
        <v>4809.43亿</v>
      </c>
      <c r="I82" s="8">
        <f t="shared" si="9"/>
        <v>480943330232</v>
      </c>
    </row>
    <row r="83" spans="1:9" x14ac:dyDescent="0.2">
      <c r="A83" s="2">
        <v>81</v>
      </c>
      <c r="B83" s="2" t="str">
        <f t="shared" si="6"/>
        <v>200.93亿</v>
      </c>
      <c r="C83" s="5">
        <v>20093431110</v>
      </c>
      <c r="D83" s="2">
        <v>1</v>
      </c>
      <c r="E83" s="2" t="str">
        <f t="shared" si="7"/>
        <v>5006.35亿</v>
      </c>
      <c r="F83" s="5">
        <f t="shared" si="11"/>
        <v>500635147075</v>
      </c>
      <c r="G83" s="2">
        <f t="shared" si="10"/>
        <v>81</v>
      </c>
      <c r="H83" s="7" t="str">
        <f t="shared" si="8"/>
        <v>5006.35亿</v>
      </c>
      <c r="I83" s="7">
        <f t="shared" si="9"/>
        <v>500635147075</v>
      </c>
    </row>
    <row r="84" spans="1:9" x14ac:dyDescent="0.2">
      <c r="A84" s="3">
        <v>82</v>
      </c>
      <c r="B84" s="3" t="str">
        <f t="shared" si="6"/>
        <v>204.95亿</v>
      </c>
      <c r="C84" s="6">
        <v>20495045376</v>
      </c>
      <c r="D84" s="3">
        <v>1</v>
      </c>
      <c r="E84" s="3" t="str">
        <f t="shared" si="7"/>
        <v>5207.29亿</v>
      </c>
      <c r="F84" s="6">
        <f t="shared" si="11"/>
        <v>520728578185</v>
      </c>
      <c r="G84" s="4">
        <f t="shared" si="10"/>
        <v>82</v>
      </c>
      <c r="H84" s="8" t="str">
        <f t="shared" si="8"/>
        <v>5207.29亿</v>
      </c>
      <c r="I84" s="8">
        <f t="shared" si="9"/>
        <v>520728578185</v>
      </c>
    </row>
    <row r="85" spans="1:9" x14ac:dyDescent="0.2">
      <c r="A85" s="2">
        <v>83</v>
      </c>
      <c r="B85" s="2" t="str">
        <f t="shared" si="6"/>
        <v>208.97亿</v>
      </c>
      <c r="C85" s="5">
        <v>20896659643</v>
      </c>
      <c r="D85" s="2">
        <v>1</v>
      </c>
      <c r="E85" s="2" t="str">
        <f t="shared" si="7"/>
        <v>5412.24亿</v>
      </c>
      <c r="F85" s="5">
        <f t="shared" si="11"/>
        <v>541223623561</v>
      </c>
      <c r="G85" s="2">
        <f t="shared" si="10"/>
        <v>83</v>
      </c>
      <c r="H85" s="7" t="str">
        <f t="shared" si="8"/>
        <v>5412.24亿</v>
      </c>
      <c r="I85" s="7">
        <f t="shared" si="9"/>
        <v>541223623561</v>
      </c>
    </row>
    <row r="86" spans="1:9" x14ac:dyDescent="0.2">
      <c r="A86" s="3">
        <v>84</v>
      </c>
      <c r="B86" s="3" t="str">
        <f t="shared" si="6"/>
        <v>212.98亿</v>
      </c>
      <c r="C86" s="6">
        <v>21298273909</v>
      </c>
      <c r="D86" s="3">
        <v>1</v>
      </c>
      <c r="E86" s="3" t="str">
        <f t="shared" si="7"/>
        <v>5621.2亿</v>
      </c>
      <c r="F86" s="6">
        <f t="shared" si="11"/>
        <v>562120283204</v>
      </c>
      <c r="G86" s="4">
        <f t="shared" si="10"/>
        <v>84</v>
      </c>
      <c r="H86" s="8" t="str">
        <f t="shared" si="8"/>
        <v>5621.2亿</v>
      </c>
      <c r="I86" s="8">
        <f t="shared" si="9"/>
        <v>562120283204</v>
      </c>
    </row>
    <row r="87" spans="1:9" x14ac:dyDescent="0.2">
      <c r="A87" s="2">
        <v>85</v>
      </c>
      <c r="B87" s="2" t="str">
        <f t="shared" si="6"/>
        <v>217亿</v>
      </c>
      <c r="C87" s="5">
        <v>21699888175</v>
      </c>
      <c r="D87" s="2">
        <v>1</v>
      </c>
      <c r="E87" s="2" t="str">
        <f t="shared" si="7"/>
        <v>5834.19亿</v>
      </c>
      <c r="F87" s="5">
        <f t="shared" si="11"/>
        <v>583418557113</v>
      </c>
      <c r="G87" s="2">
        <f t="shared" si="10"/>
        <v>85</v>
      </c>
      <c r="H87" s="7" t="str">
        <f t="shared" si="8"/>
        <v>5834.19亿</v>
      </c>
      <c r="I87" s="7">
        <f t="shared" si="9"/>
        <v>583418557113</v>
      </c>
    </row>
    <row r="88" spans="1:9" x14ac:dyDescent="0.2">
      <c r="A88" s="3">
        <v>86</v>
      </c>
      <c r="B88" s="3" t="str">
        <f t="shared" si="6"/>
        <v>221.02亿</v>
      </c>
      <c r="C88" s="6">
        <v>22101502442</v>
      </c>
      <c r="D88" s="3">
        <v>1</v>
      </c>
      <c r="E88" s="3" t="str">
        <f t="shared" si="7"/>
        <v>6051.18亿</v>
      </c>
      <c r="F88" s="6">
        <f t="shared" si="11"/>
        <v>605118445288</v>
      </c>
      <c r="G88" s="4">
        <f t="shared" si="10"/>
        <v>86</v>
      </c>
      <c r="H88" s="8" t="str">
        <f t="shared" si="8"/>
        <v>6051.18亿</v>
      </c>
      <c r="I88" s="8">
        <f t="shared" si="9"/>
        <v>605118445288</v>
      </c>
    </row>
    <row r="89" spans="1:9" x14ac:dyDescent="0.2">
      <c r="A89" s="2">
        <v>87</v>
      </c>
      <c r="B89" s="2" t="str">
        <f t="shared" si="6"/>
        <v>225.03亿</v>
      </c>
      <c r="C89" s="5">
        <v>22503116708</v>
      </c>
      <c r="D89" s="2">
        <v>1</v>
      </c>
      <c r="E89" s="2" t="str">
        <f t="shared" si="7"/>
        <v>6272.2亿</v>
      </c>
      <c r="F89" s="5">
        <f t="shared" si="11"/>
        <v>627219947730</v>
      </c>
      <c r="G89" s="2">
        <f t="shared" si="10"/>
        <v>87</v>
      </c>
      <c r="H89" s="7" t="str">
        <f t="shared" si="8"/>
        <v>6272.2亿</v>
      </c>
      <c r="I89" s="7">
        <f t="shared" si="9"/>
        <v>627219947730</v>
      </c>
    </row>
    <row r="90" spans="1:9" x14ac:dyDescent="0.2">
      <c r="A90" s="3">
        <v>88</v>
      </c>
      <c r="B90" s="3" t="str">
        <f t="shared" si="6"/>
        <v>229.05亿</v>
      </c>
      <c r="C90" s="6">
        <v>22904730975</v>
      </c>
      <c r="D90" s="3">
        <v>1</v>
      </c>
      <c r="E90" s="3" t="str">
        <f t="shared" si="7"/>
        <v>6497.23亿</v>
      </c>
      <c r="F90" s="6">
        <f t="shared" si="11"/>
        <v>649723064438</v>
      </c>
      <c r="G90" s="4">
        <f t="shared" si="10"/>
        <v>88</v>
      </c>
      <c r="H90" s="8" t="str">
        <f t="shared" si="8"/>
        <v>6497.23亿</v>
      </c>
      <c r="I90" s="8">
        <f t="shared" si="9"/>
        <v>649723064438</v>
      </c>
    </row>
    <row r="91" spans="1:9" x14ac:dyDescent="0.2">
      <c r="A91" s="2">
        <v>89</v>
      </c>
      <c r="B91" s="2" t="str">
        <f t="shared" si="6"/>
        <v>233.06亿</v>
      </c>
      <c r="C91" s="5">
        <v>23306345241</v>
      </c>
      <c r="D91" s="2">
        <v>1</v>
      </c>
      <c r="E91" s="2" t="str">
        <f t="shared" si="7"/>
        <v>6726.28亿</v>
      </c>
      <c r="F91" s="5">
        <f t="shared" si="11"/>
        <v>672627795413</v>
      </c>
      <c r="G91" s="2">
        <f t="shared" si="10"/>
        <v>89</v>
      </c>
      <c r="H91" s="7" t="str">
        <f t="shared" si="8"/>
        <v>6726.28亿</v>
      </c>
      <c r="I91" s="7">
        <f t="shared" si="9"/>
        <v>672627795413</v>
      </c>
    </row>
    <row r="92" spans="1:9" x14ac:dyDescent="0.2">
      <c r="A92" s="3">
        <v>90</v>
      </c>
      <c r="B92" s="3" t="str">
        <f t="shared" si="6"/>
        <v>237.08亿</v>
      </c>
      <c r="C92" s="6">
        <v>23707959508</v>
      </c>
      <c r="D92" s="3">
        <v>1</v>
      </c>
      <c r="E92" s="3" t="str">
        <f t="shared" si="7"/>
        <v>6959.34亿</v>
      </c>
      <c r="F92" s="6">
        <f t="shared" si="11"/>
        <v>695934140654</v>
      </c>
      <c r="G92" s="4">
        <f t="shared" si="10"/>
        <v>90</v>
      </c>
      <c r="H92" s="8" t="str">
        <f t="shared" si="8"/>
        <v>6959.34亿</v>
      </c>
      <c r="I92" s="8">
        <f t="shared" si="9"/>
        <v>695934140654</v>
      </c>
    </row>
    <row r="93" spans="1:9" x14ac:dyDescent="0.2">
      <c r="A93" s="2">
        <v>91</v>
      </c>
      <c r="B93" s="2" t="str">
        <f t="shared" si="6"/>
        <v>241.1亿</v>
      </c>
      <c r="C93" s="5">
        <v>24109573774</v>
      </c>
      <c r="D93" s="2">
        <v>1</v>
      </c>
      <c r="E93" s="2" t="str">
        <f t="shared" si="7"/>
        <v>7196.42亿</v>
      </c>
      <c r="F93" s="5">
        <f t="shared" si="11"/>
        <v>719642100162</v>
      </c>
      <c r="G93" s="2">
        <f t="shared" si="10"/>
        <v>91</v>
      </c>
      <c r="H93" s="7" t="str">
        <f t="shared" si="8"/>
        <v>7196.42亿</v>
      </c>
      <c r="I93" s="7">
        <f t="shared" si="9"/>
        <v>719642100162</v>
      </c>
    </row>
    <row r="94" spans="1:9" x14ac:dyDescent="0.2">
      <c r="A94" s="3">
        <v>92</v>
      </c>
      <c r="B94" s="3" t="str">
        <f t="shared" si="6"/>
        <v>245.11亿</v>
      </c>
      <c r="C94" s="6">
        <v>24511188041</v>
      </c>
      <c r="D94" s="3">
        <v>1</v>
      </c>
      <c r="E94" s="3" t="str">
        <f t="shared" si="7"/>
        <v>7437.52亿</v>
      </c>
      <c r="F94" s="6">
        <f t="shared" si="11"/>
        <v>743751673936</v>
      </c>
      <c r="G94" s="4">
        <f t="shared" si="10"/>
        <v>92</v>
      </c>
      <c r="H94" s="8" t="str">
        <f t="shared" si="8"/>
        <v>7437.52亿</v>
      </c>
      <c r="I94" s="8">
        <f t="shared" si="9"/>
        <v>743751673936</v>
      </c>
    </row>
    <row r="95" spans="1:9" x14ac:dyDescent="0.2">
      <c r="A95" s="2">
        <v>93</v>
      </c>
      <c r="B95" s="2" t="str">
        <f t="shared" si="6"/>
        <v>249.13亿</v>
      </c>
      <c r="C95" s="5">
        <v>24912802307</v>
      </c>
      <c r="D95" s="2">
        <v>1</v>
      </c>
      <c r="E95" s="2" t="str">
        <f t="shared" si="7"/>
        <v>7682.63亿</v>
      </c>
      <c r="F95" s="5">
        <f t="shared" si="11"/>
        <v>768262861977</v>
      </c>
      <c r="G95" s="2">
        <f t="shared" si="10"/>
        <v>93</v>
      </c>
      <c r="H95" s="7" t="str">
        <f t="shared" si="8"/>
        <v>7682.63亿</v>
      </c>
      <c r="I95" s="7">
        <f t="shared" si="9"/>
        <v>768262861977</v>
      </c>
    </row>
    <row r="96" spans="1:9" x14ac:dyDescent="0.2">
      <c r="A96" s="3">
        <v>94</v>
      </c>
      <c r="B96" s="3" t="str">
        <f t="shared" si="6"/>
        <v>253.14亿</v>
      </c>
      <c r="C96" s="6">
        <v>25314416574</v>
      </c>
      <c r="D96" s="3">
        <v>1</v>
      </c>
      <c r="E96" s="3" t="str">
        <f t="shared" si="7"/>
        <v>7931.76亿</v>
      </c>
      <c r="F96" s="6">
        <f t="shared" si="11"/>
        <v>793175664284</v>
      </c>
      <c r="G96" s="4">
        <f t="shared" si="10"/>
        <v>94</v>
      </c>
      <c r="H96" s="8" t="str">
        <f t="shared" si="8"/>
        <v>7931.76亿</v>
      </c>
      <c r="I96" s="8">
        <f t="shared" si="9"/>
        <v>793175664284</v>
      </c>
    </row>
    <row r="97" spans="1:9" x14ac:dyDescent="0.2">
      <c r="A97" s="2">
        <v>95</v>
      </c>
      <c r="B97" s="2" t="str">
        <f t="shared" si="6"/>
        <v>257.16亿</v>
      </c>
      <c r="C97" s="5">
        <v>25716030840</v>
      </c>
      <c r="D97" s="2">
        <v>1</v>
      </c>
      <c r="E97" s="2" t="str">
        <f t="shared" si="7"/>
        <v>8184.9亿</v>
      </c>
      <c r="F97" s="5">
        <f t="shared" si="11"/>
        <v>818490080858</v>
      </c>
      <c r="G97" s="2">
        <f t="shared" si="10"/>
        <v>95</v>
      </c>
      <c r="H97" s="7" t="str">
        <f t="shared" si="8"/>
        <v>8184.9亿</v>
      </c>
      <c r="I97" s="7">
        <f t="shared" si="9"/>
        <v>818490080858</v>
      </c>
    </row>
    <row r="98" spans="1:9" x14ac:dyDescent="0.2">
      <c r="A98" s="3">
        <v>96</v>
      </c>
      <c r="B98" s="3" t="str">
        <f t="shared" si="6"/>
        <v>261.18亿</v>
      </c>
      <c r="C98" s="6">
        <v>26117645107</v>
      </c>
      <c r="D98" s="3">
        <v>1</v>
      </c>
      <c r="E98" s="3" t="str">
        <f t="shared" si="7"/>
        <v>8442.06亿</v>
      </c>
      <c r="F98" s="6">
        <f t="shared" si="11"/>
        <v>844206111698</v>
      </c>
      <c r="G98" s="4">
        <f t="shared" si="10"/>
        <v>96</v>
      </c>
      <c r="H98" s="8" t="str">
        <f t="shared" si="8"/>
        <v>8442.06亿</v>
      </c>
      <c r="I98" s="8">
        <f t="shared" si="9"/>
        <v>844206111698</v>
      </c>
    </row>
    <row r="99" spans="1:9" x14ac:dyDescent="0.2">
      <c r="A99" s="2">
        <v>97</v>
      </c>
      <c r="B99" s="2" t="str">
        <f t="shared" si="6"/>
        <v>265.19亿</v>
      </c>
      <c r="C99" s="5">
        <v>26519259373</v>
      </c>
      <c r="D99" s="2">
        <v>1</v>
      </c>
      <c r="E99" s="2" t="str">
        <f t="shared" si="7"/>
        <v>8703.24亿</v>
      </c>
      <c r="F99" s="5">
        <f t="shared" si="11"/>
        <v>870323756805</v>
      </c>
      <c r="G99" s="2">
        <f t="shared" si="10"/>
        <v>97</v>
      </c>
      <c r="H99" s="7" t="str">
        <f t="shared" si="8"/>
        <v>8703.24亿</v>
      </c>
      <c r="I99" s="7">
        <f t="shared" si="9"/>
        <v>870323756805</v>
      </c>
    </row>
    <row r="100" spans="1:9" x14ac:dyDescent="0.2">
      <c r="A100" s="3">
        <v>98</v>
      </c>
      <c r="B100" s="3" t="str">
        <f t="shared" si="6"/>
        <v>269.21亿</v>
      </c>
      <c r="C100" s="6">
        <v>26920873640</v>
      </c>
      <c r="D100" s="3">
        <v>1</v>
      </c>
      <c r="E100" s="3" t="str">
        <f t="shared" si="7"/>
        <v>8968.43亿</v>
      </c>
      <c r="F100" s="6">
        <f t="shared" si="11"/>
        <v>896843016178</v>
      </c>
      <c r="G100" s="4">
        <f t="shared" si="10"/>
        <v>98</v>
      </c>
      <c r="H100" s="8" t="str">
        <f t="shared" si="8"/>
        <v>8968.43亿</v>
      </c>
      <c r="I100" s="8">
        <f t="shared" si="9"/>
        <v>896843016178</v>
      </c>
    </row>
    <row r="101" spans="1:9" x14ac:dyDescent="0.2">
      <c r="A101" s="2">
        <v>99</v>
      </c>
      <c r="B101" s="2" t="str">
        <f t="shared" si="6"/>
        <v>273.22亿</v>
      </c>
      <c r="C101" s="5">
        <v>27322487906</v>
      </c>
      <c r="D101" s="2">
        <v>1</v>
      </c>
      <c r="E101" s="2" t="str">
        <f t="shared" si="7"/>
        <v>9237.64亿</v>
      </c>
      <c r="F101" s="5">
        <f t="shared" si="11"/>
        <v>923763889818</v>
      </c>
      <c r="G101" s="2">
        <f t="shared" si="10"/>
        <v>99</v>
      </c>
      <c r="H101" s="7" t="str">
        <f t="shared" si="8"/>
        <v>9237.64亿</v>
      </c>
      <c r="I101" s="7">
        <f t="shared" si="9"/>
        <v>923763889818</v>
      </c>
    </row>
    <row r="102" spans="1:9" x14ac:dyDescent="0.2">
      <c r="A102" s="3">
        <v>100</v>
      </c>
      <c r="B102" s="3" t="str">
        <f t="shared" si="6"/>
        <v>277.24亿</v>
      </c>
      <c r="C102" s="6">
        <v>27724102173</v>
      </c>
      <c r="D102" s="3">
        <v>1</v>
      </c>
      <c r="E102" s="3" t="str">
        <f t="shared" si="7"/>
        <v>9510.86亿</v>
      </c>
      <c r="F102" s="6">
        <f t="shared" si="11"/>
        <v>951086377724</v>
      </c>
      <c r="G102" s="4">
        <f t="shared" si="10"/>
        <v>100</v>
      </c>
      <c r="H102" s="8" t="str">
        <f t="shared" si="8"/>
        <v>9510.86亿</v>
      </c>
      <c r="I102" s="8">
        <f t="shared" si="9"/>
        <v>951086377724</v>
      </c>
    </row>
    <row r="103" spans="1:9" x14ac:dyDescent="0.2">
      <c r="A103" s="2">
        <v>101</v>
      </c>
      <c r="B103" s="2" t="str">
        <f t="shared" si="6"/>
        <v>281.26亿</v>
      </c>
      <c r="C103" s="5">
        <v>28125716439</v>
      </c>
      <c r="D103" s="2">
        <v>1</v>
      </c>
      <c r="E103" s="2" t="str">
        <f t="shared" si="7"/>
        <v>9788.1亿</v>
      </c>
      <c r="F103" s="5">
        <f t="shared" si="11"/>
        <v>978810479897</v>
      </c>
      <c r="G103" s="2">
        <f t="shared" si="10"/>
        <v>101</v>
      </c>
      <c r="H103" s="7" t="str">
        <f t="shared" si="8"/>
        <v>9788.1亿</v>
      </c>
      <c r="I103" s="7">
        <f t="shared" si="9"/>
        <v>978810479897</v>
      </c>
    </row>
    <row r="104" spans="1:9" x14ac:dyDescent="0.2">
      <c r="A104" s="3">
        <v>102</v>
      </c>
      <c r="B104" s="3" t="str">
        <f t="shared" si="6"/>
        <v>285.27亿</v>
      </c>
      <c r="C104" s="6">
        <v>28527330706</v>
      </c>
      <c r="D104" s="3">
        <v>1</v>
      </c>
      <c r="E104" s="3" t="str">
        <f t="shared" si="7"/>
        <v>1.01万亿</v>
      </c>
      <c r="F104" s="6">
        <f t="shared" si="11"/>
        <v>1006936196336</v>
      </c>
      <c r="G104" s="4">
        <f t="shared" si="10"/>
        <v>102</v>
      </c>
      <c r="H104" s="8" t="str">
        <f t="shared" si="8"/>
        <v>1.01万亿</v>
      </c>
      <c r="I104" s="8">
        <f t="shared" si="9"/>
        <v>1006936196336</v>
      </c>
    </row>
    <row r="105" spans="1:9" x14ac:dyDescent="0.2">
      <c r="A105" s="2">
        <v>103</v>
      </c>
      <c r="B105" s="2" t="str">
        <f t="shared" si="6"/>
        <v>289.29亿</v>
      </c>
      <c r="C105" s="5">
        <v>28928944972</v>
      </c>
      <c r="D105" s="2">
        <v>1</v>
      </c>
      <c r="E105" s="2" t="str">
        <f t="shared" si="7"/>
        <v>1.04万亿</v>
      </c>
      <c r="F105" s="5">
        <f t="shared" si="11"/>
        <v>1035463527042</v>
      </c>
      <c r="G105" s="2">
        <f t="shared" si="10"/>
        <v>103</v>
      </c>
      <c r="H105" s="7" t="str">
        <f t="shared" si="8"/>
        <v>1.04万亿</v>
      </c>
      <c r="I105" s="7">
        <f t="shared" si="9"/>
        <v>1035463527042</v>
      </c>
    </row>
    <row r="106" spans="1:9" x14ac:dyDescent="0.2">
      <c r="A106" s="3">
        <v>104</v>
      </c>
      <c r="B106" s="3" t="str">
        <f t="shared" si="6"/>
        <v>293.31亿</v>
      </c>
      <c r="C106" s="6">
        <v>29330559239</v>
      </c>
      <c r="D106" s="3">
        <v>1</v>
      </c>
      <c r="E106" s="3" t="str">
        <f t="shared" si="7"/>
        <v>1.06万亿</v>
      </c>
      <c r="F106" s="6">
        <f t="shared" si="11"/>
        <v>1064392472014</v>
      </c>
      <c r="G106" s="4">
        <f t="shared" si="10"/>
        <v>104</v>
      </c>
      <c r="H106" s="8" t="str">
        <f t="shared" si="8"/>
        <v>1.06万亿</v>
      </c>
      <c r="I106" s="8">
        <f t="shared" si="9"/>
        <v>1064392472014</v>
      </c>
    </row>
    <row r="107" spans="1:9" x14ac:dyDescent="0.2">
      <c r="A107" s="2">
        <v>105</v>
      </c>
      <c r="B107" s="2" t="str">
        <f t="shared" si="6"/>
        <v>297.32亿</v>
      </c>
      <c r="C107" s="5">
        <v>29732173505</v>
      </c>
      <c r="D107" s="2">
        <v>1</v>
      </c>
      <c r="E107" s="2" t="str">
        <f t="shared" si="7"/>
        <v>1.09万亿</v>
      </c>
      <c r="F107" s="5">
        <f t="shared" si="11"/>
        <v>1093723031253</v>
      </c>
      <c r="G107" s="2">
        <f t="shared" si="10"/>
        <v>105</v>
      </c>
      <c r="H107" s="7" t="str">
        <f t="shared" si="8"/>
        <v>1.09万亿</v>
      </c>
      <c r="I107" s="7">
        <f t="shared" si="9"/>
        <v>1093723031253</v>
      </c>
    </row>
    <row r="108" spans="1:9" x14ac:dyDescent="0.2">
      <c r="A108" s="3">
        <v>106</v>
      </c>
      <c r="B108" s="3" t="str">
        <f t="shared" si="6"/>
        <v>301.34亿</v>
      </c>
      <c r="C108" s="6">
        <v>30133787772</v>
      </c>
      <c r="D108" s="3">
        <v>1</v>
      </c>
      <c r="E108" s="3" t="str">
        <f t="shared" si="7"/>
        <v>1.12万亿</v>
      </c>
      <c r="F108" s="6">
        <f t="shared" si="11"/>
        <v>1123455204758</v>
      </c>
      <c r="G108" s="4">
        <f t="shared" si="10"/>
        <v>106</v>
      </c>
      <c r="H108" s="8" t="str">
        <f t="shared" si="8"/>
        <v>1.12万亿</v>
      </c>
      <c r="I108" s="8">
        <f t="shared" si="9"/>
        <v>1123455204758</v>
      </c>
    </row>
    <row r="109" spans="1:9" x14ac:dyDescent="0.2">
      <c r="A109" s="2">
        <v>107</v>
      </c>
      <c r="B109" s="2" t="str">
        <f t="shared" si="6"/>
        <v>305.35亿</v>
      </c>
      <c r="C109" s="5">
        <v>30535402038</v>
      </c>
      <c r="D109" s="2">
        <v>1</v>
      </c>
      <c r="E109" s="2" t="str">
        <f t="shared" si="7"/>
        <v>1.15万亿</v>
      </c>
      <c r="F109" s="5">
        <f t="shared" si="11"/>
        <v>1153588992530</v>
      </c>
      <c r="G109" s="2">
        <f t="shared" si="10"/>
        <v>107</v>
      </c>
      <c r="H109" s="7" t="str">
        <f t="shared" si="8"/>
        <v>1.15万亿</v>
      </c>
      <c r="I109" s="7">
        <f t="shared" si="9"/>
        <v>1153588992530</v>
      </c>
    </row>
    <row r="110" spans="1:9" x14ac:dyDescent="0.2">
      <c r="A110" s="3">
        <v>108</v>
      </c>
      <c r="B110" s="3" t="str">
        <f t="shared" si="6"/>
        <v>309.37亿</v>
      </c>
      <c r="C110" s="6">
        <v>30937016305</v>
      </c>
      <c r="D110" s="3">
        <v>1</v>
      </c>
      <c r="E110" s="3" t="str">
        <f t="shared" si="7"/>
        <v>1.18万亿</v>
      </c>
      <c r="F110" s="6">
        <f t="shared" si="11"/>
        <v>1184124394568</v>
      </c>
      <c r="G110" s="4">
        <f t="shared" si="10"/>
        <v>108</v>
      </c>
      <c r="H110" s="8" t="str">
        <f t="shared" si="8"/>
        <v>1.18万亿</v>
      </c>
      <c r="I110" s="8">
        <f t="shared" si="9"/>
        <v>1184124394568</v>
      </c>
    </row>
    <row r="111" spans="1:9" x14ac:dyDescent="0.2">
      <c r="A111" s="2">
        <v>109</v>
      </c>
      <c r="B111" s="2" t="str">
        <f t="shared" si="6"/>
        <v>313.39亿</v>
      </c>
      <c r="C111" s="5">
        <v>31338630571</v>
      </c>
      <c r="D111" s="2">
        <v>1</v>
      </c>
      <c r="E111" s="2" t="str">
        <f t="shared" si="7"/>
        <v>1.22万亿</v>
      </c>
      <c r="F111" s="5">
        <f t="shared" si="11"/>
        <v>1215061410873</v>
      </c>
      <c r="G111" s="2">
        <f t="shared" si="10"/>
        <v>109</v>
      </c>
      <c r="H111" s="7" t="str">
        <f t="shared" si="8"/>
        <v>1.22万亿</v>
      </c>
      <c r="I111" s="7">
        <f t="shared" si="9"/>
        <v>1215061410873</v>
      </c>
    </row>
    <row r="112" spans="1:9" x14ac:dyDescent="0.2">
      <c r="A112" s="3">
        <v>110</v>
      </c>
      <c r="B112" s="3" t="str">
        <f t="shared" si="6"/>
        <v>317.4亿</v>
      </c>
      <c r="C112" s="6">
        <v>31740244838</v>
      </c>
      <c r="D112" s="3">
        <v>1</v>
      </c>
      <c r="E112" s="3" t="str">
        <f t="shared" si="7"/>
        <v>1.25万亿</v>
      </c>
      <c r="F112" s="6">
        <f t="shared" si="11"/>
        <v>1246400041444</v>
      </c>
      <c r="G112" s="4">
        <f t="shared" si="10"/>
        <v>110</v>
      </c>
      <c r="H112" s="8" t="str">
        <f t="shared" si="8"/>
        <v>1.25万亿</v>
      </c>
      <c r="I112" s="8">
        <f t="shared" si="9"/>
        <v>1246400041444</v>
      </c>
    </row>
    <row r="113" spans="1:9" x14ac:dyDescent="0.2">
      <c r="A113" s="2">
        <v>111</v>
      </c>
      <c r="B113" s="2" t="str">
        <f t="shared" si="6"/>
        <v>321.42亿</v>
      </c>
      <c r="C113" s="5">
        <v>32141859104</v>
      </c>
      <c r="D113" s="2">
        <v>1</v>
      </c>
      <c r="E113" s="2" t="str">
        <f t="shared" si="7"/>
        <v>1.28万亿</v>
      </c>
      <c r="F113" s="5">
        <f t="shared" si="11"/>
        <v>1278140286282</v>
      </c>
      <c r="G113" s="2">
        <f t="shared" si="10"/>
        <v>111</v>
      </c>
      <c r="H113" s="7" t="str">
        <f t="shared" si="8"/>
        <v>1.28万亿</v>
      </c>
      <c r="I113" s="7">
        <f t="shared" si="9"/>
        <v>1278140286282</v>
      </c>
    </row>
    <row r="114" spans="1:9" x14ac:dyDescent="0.2">
      <c r="A114" s="3">
        <v>112</v>
      </c>
      <c r="B114" s="3" t="str">
        <f t="shared" si="6"/>
        <v>325.43亿</v>
      </c>
      <c r="C114" s="6">
        <v>32543473370</v>
      </c>
      <c r="D114" s="3">
        <v>1</v>
      </c>
      <c r="E114" s="3" t="str">
        <f t="shared" si="7"/>
        <v>1.31万亿</v>
      </c>
      <c r="F114" s="6">
        <f t="shared" si="11"/>
        <v>1310282145386</v>
      </c>
      <c r="G114" s="4">
        <f t="shared" si="10"/>
        <v>112</v>
      </c>
      <c r="H114" s="8" t="str">
        <f t="shared" si="8"/>
        <v>1.31万亿</v>
      </c>
      <c r="I114" s="8">
        <f t="shared" si="9"/>
        <v>1310282145386</v>
      </c>
    </row>
    <row r="115" spans="1:9" x14ac:dyDescent="0.2">
      <c r="A115" s="2">
        <v>113</v>
      </c>
      <c r="B115" s="2" t="str">
        <f t="shared" si="6"/>
        <v>329.94亿</v>
      </c>
      <c r="C115" s="5">
        <v>32993590927</v>
      </c>
      <c r="D115" s="2">
        <v>1</v>
      </c>
      <c r="E115" s="2" t="str">
        <f t="shared" si="7"/>
        <v>1.34万亿</v>
      </c>
      <c r="F115" s="5">
        <f t="shared" si="11"/>
        <v>1342825618756</v>
      </c>
      <c r="G115" s="2">
        <f t="shared" si="10"/>
        <v>113</v>
      </c>
      <c r="H115" s="7" t="str">
        <f t="shared" si="8"/>
        <v>1.34万亿</v>
      </c>
      <c r="I115" s="7">
        <f t="shared" si="9"/>
        <v>1342825618756</v>
      </c>
    </row>
    <row r="116" spans="1:9" x14ac:dyDescent="0.2">
      <c r="A116" s="3">
        <v>114</v>
      </c>
      <c r="B116" s="3" t="str">
        <f t="shared" si="6"/>
        <v>337.11亿</v>
      </c>
      <c r="C116" s="6">
        <v>33710865640</v>
      </c>
      <c r="D116" s="3">
        <v>1</v>
      </c>
      <c r="E116" s="3" t="str">
        <f t="shared" si="7"/>
        <v>1.38万亿</v>
      </c>
      <c r="F116" s="6">
        <f t="shared" si="11"/>
        <v>1375819209683</v>
      </c>
      <c r="G116" s="4">
        <f t="shared" si="10"/>
        <v>114</v>
      </c>
      <c r="H116" s="8" t="str">
        <f t="shared" si="8"/>
        <v>1.38万亿</v>
      </c>
      <c r="I116" s="8">
        <f t="shared" si="9"/>
        <v>1375819209683</v>
      </c>
    </row>
    <row r="117" spans="1:9" x14ac:dyDescent="0.2">
      <c r="A117" s="2">
        <v>115</v>
      </c>
      <c r="B117" s="2" t="str">
        <f t="shared" si="6"/>
        <v>344.74亿</v>
      </c>
      <c r="C117" s="5">
        <v>34474267424</v>
      </c>
      <c r="D117" s="2">
        <v>1</v>
      </c>
      <c r="E117" s="2" t="str">
        <f t="shared" si="7"/>
        <v>1.41万亿</v>
      </c>
      <c r="F117" s="5">
        <f t="shared" si="11"/>
        <v>1409530075323</v>
      </c>
      <c r="G117" s="2">
        <f t="shared" si="10"/>
        <v>115</v>
      </c>
      <c r="H117" s="7" t="str">
        <f t="shared" si="8"/>
        <v>1.41万亿</v>
      </c>
      <c r="I117" s="7">
        <f t="shared" si="9"/>
        <v>1409530075323</v>
      </c>
    </row>
    <row r="118" spans="1:9" x14ac:dyDescent="0.2">
      <c r="A118" s="3">
        <v>116</v>
      </c>
      <c r="B118" s="3" t="str">
        <f t="shared" si="6"/>
        <v>352.44亿</v>
      </c>
      <c r="C118" s="6">
        <v>35244362780</v>
      </c>
      <c r="D118" s="3">
        <v>1</v>
      </c>
      <c r="E118" s="3" t="str">
        <f t="shared" si="7"/>
        <v>1.44万亿</v>
      </c>
      <c r="F118" s="6">
        <f t="shared" si="11"/>
        <v>1444004342747</v>
      </c>
      <c r="G118" s="4">
        <f t="shared" si="10"/>
        <v>116</v>
      </c>
      <c r="H118" s="8" t="str">
        <f t="shared" si="8"/>
        <v>1.44万亿</v>
      </c>
      <c r="I118" s="8">
        <f t="shared" si="9"/>
        <v>1444004342747</v>
      </c>
    </row>
    <row r="119" spans="1:9" x14ac:dyDescent="0.2">
      <c r="A119" s="2">
        <v>117</v>
      </c>
      <c r="B119" s="2" t="str">
        <f t="shared" si="6"/>
        <v>360.21亿</v>
      </c>
      <c r="C119" s="5">
        <v>36021151707</v>
      </c>
      <c r="D119" s="2">
        <v>1</v>
      </c>
      <c r="E119" s="2" t="str">
        <f t="shared" si="7"/>
        <v>1.48万亿</v>
      </c>
      <c r="F119" s="5">
        <f t="shared" si="11"/>
        <v>1479248705527</v>
      </c>
      <c r="G119" s="2">
        <f t="shared" si="10"/>
        <v>117</v>
      </c>
      <c r="H119" s="7" t="str">
        <f t="shared" si="8"/>
        <v>1.48万亿</v>
      </c>
      <c r="I119" s="7">
        <f t="shared" si="9"/>
        <v>1479248705527</v>
      </c>
    </row>
    <row r="120" spans="1:9" x14ac:dyDescent="0.2">
      <c r="A120" s="3">
        <v>118</v>
      </c>
      <c r="B120" s="3" t="str">
        <f t="shared" si="6"/>
        <v>368.05亿</v>
      </c>
      <c r="C120" s="6">
        <v>36804634206</v>
      </c>
      <c r="D120" s="3">
        <v>1</v>
      </c>
      <c r="E120" s="3" t="str">
        <f t="shared" si="7"/>
        <v>1.52万亿</v>
      </c>
      <c r="F120" s="6">
        <f t="shared" si="11"/>
        <v>1515269857234</v>
      </c>
      <c r="G120" s="4">
        <f t="shared" si="10"/>
        <v>118</v>
      </c>
      <c r="H120" s="8" t="str">
        <f t="shared" si="8"/>
        <v>1.52万亿</v>
      </c>
      <c r="I120" s="8">
        <f t="shared" si="9"/>
        <v>1515269857234</v>
      </c>
    </row>
    <row r="121" spans="1:9" x14ac:dyDescent="0.2">
      <c r="A121" s="2">
        <v>119</v>
      </c>
      <c r="B121" s="2" t="str">
        <f t="shared" si="6"/>
        <v>375.95亿</v>
      </c>
      <c r="C121" s="5">
        <v>37594810275</v>
      </c>
      <c r="D121" s="2">
        <v>1</v>
      </c>
      <c r="E121" s="2" t="str">
        <f t="shared" si="7"/>
        <v>1.55万亿</v>
      </c>
      <c r="F121" s="5">
        <f t="shared" si="11"/>
        <v>1552074491440</v>
      </c>
      <c r="G121" s="2">
        <f t="shared" si="10"/>
        <v>119</v>
      </c>
      <c r="H121" s="7" t="str">
        <f t="shared" si="8"/>
        <v>1.55万亿</v>
      </c>
      <c r="I121" s="7">
        <f t="shared" si="9"/>
        <v>1552074491440</v>
      </c>
    </row>
    <row r="122" spans="1:9" x14ac:dyDescent="0.2">
      <c r="A122" s="3">
        <v>120</v>
      </c>
      <c r="B122" s="3" t="str">
        <f t="shared" si="6"/>
        <v>383.92亿</v>
      </c>
      <c r="C122" s="6">
        <v>38391679915</v>
      </c>
      <c r="D122" s="3">
        <v>1</v>
      </c>
      <c r="E122" s="3" t="str">
        <f t="shared" si="7"/>
        <v>1.59万亿</v>
      </c>
      <c r="F122" s="6">
        <f t="shared" si="11"/>
        <v>1589669301715</v>
      </c>
      <c r="G122" s="4">
        <f t="shared" si="10"/>
        <v>120</v>
      </c>
      <c r="H122" s="8" t="str">
        <f t="shared" si="8"/>
        <v>1.59万亿</v>
      </c>
      <c r="I122" s="8">
        <f t="shared" si="9"/>
        <v>1589669301715</v>
      </c>
    </row>
    <row r="123" spans="1:9" x14ac:dyDescent="0.2">
      <c r="A123" s="2">
        <v>121</v>
      </c>
      <c r="B123" s="2" t="str">
        <f t="shared" si="6"/>
        <v>391.95亿</v>
      </c>
      <c r="C123" s="5">
        <v>39195243127</v>
      </c>
      <c r="D123" s="2">
        <v>1</v>
      </c>
      <c r="E123" s="2" t="str">
        <f t="shared" si="7"/>
        <v>1.63万亿</v>
      </c>
      <c r="F123" s="5">
        <f t="shared" si="11"/>
        <v>1628060981630</v>
      </c>
      <c r="G123" s="2">
        <f t="shared" si="10"/>
        <v>121</v>
      </c>
      <c r="H123" s="7" t="str">
        <f t="shared" si="8"/>
        <v>1.63万亿</v>
      </c>
      <c r="I123" s="7">
        <f t="shared" si="9"/>
        <v>1628060981630</v>
      </c>
    </row>
    <row r="124" spans="1:9" x14ac:dyDescent="0.2">
      <c r="A124" s="3">
        <v>122</v>
      </c>
      <c r="B124" s="3" t="str">
        <f t="shared" si="6"/>
        <v>400.05亿</v>
      </c>
      <c r="C124" s="6">
        <v>40005499910</v>
      </c>
      <c r="D124" s="3">
        <v>1</v>
      </c>
      <c r="E124" s="3" t="str">
        <f t="shared" si="7"/>
        <v>1.67万亿</v>
      </c>
      <c r="F124" s="6">
        <f t="shared" si="11"/>
        <v>1667256224757</v>
      </c>
      <c r="G124" s="4">
        <f t="shared" si="10"/>
        <v>122</v>
      </c>
      <c r="H124" s="8" t="str">
        <f t="shared" si="8"/>
        <v>1.67万亿</v>
      </c>
      <c r="I124" s="8">
        <f t="shared" si="9"/>
        <v>1667256224757</v>
      </c>
    </row>
    <row r="125" spans="1:9" x14ac:dyDescent="0.2">
      <c r="A125" s="2">
        <v>123</v>
      </c>
      <c r="B125" s="2" t="str">
        <f t="shared" si="6"/>
        <v>408.22亿</v>
      </c>
      <c r="C125" s="5">
        <v>40822450263</v>
      </c>
      <c r="D125" s="2">
        <v>1</v>
      </c>
      <c r="E125" s="2" t="str">
        <f t="shared" si="7"/>
        <v>1.71万亿</v>
      </c>
      <c r="F125" s="5">
        <f t="shared" si="11"/>
        <v>1707261724667</v>
      </c>
      <c r="G125" s="2">
        <f t="shared" si="10"/>
        <v>123</v>
      </c>
      <c r="H125" s="7" t="str">
        <f t="shared" si="8"/>
        <v>1.71万亿</v>
      </c>
      <c r="I125" s="7">
        <f t="shared" si="9"/>
        <v>1707261724667</v>
      </c>
    </row>
    <row r="126" spans="1:9" x14ac:dyDescent="0.2">
      <c r="A126" s="3">
        <v>124</v>
      </c>
      <c r="B126" s="3" t="str">
        <f t="shared" si="6"/>
        <v>416.46亿</v>
      </c>
      <c r="C126" s="6">
        <v>41646094188</v>
      </c>
      <c r="D126" s="3">
        <v>1</v>
      </c>
      <c r="E126" s="3" t="str">
        <f t="shared" si="7"/>
        <v>1.75万亿</v>
      </c>
      <c r="F126" s="6">
        <f t="shared" si="11"/>
        <v>1748084174930</v>
      </c>
      <c r="G126" s="4">
        <f t="shared" si="10"/>
        <v>124</v>
      </c>
      <c r="H126" s="8" t="str">
        <f t="shared" si="8"/>
        <v>1.75万亿</v>
      </c>
      <c r="I126" s="8">
        <f t="shared" si="9"/>
        <v>1748084174930</v>
      </c>
    </row>
    <row r="127" spans="1:9" x14ac:dyDescent="0.2">
      <c r="A127" s="2">
        <v>125</v>
      </c>
      <c r="B127" s="2" t="str">
        <f t="shared" si="6"/>
        <v>424.76亿</v>
      </c>
      <c r="C127" s="5">
        <v>42476431684</v>
      </c>
      <c r="D127" s="2">
        <v>1</v>
      </c>
      <c r="E127" s="2" t="str">
        <f t="shared" si="7"/>
        <v>1.79万亿</v>
      </c>
      <c r="F127" s="5">
        <f t="shared" si="11"/>
        <v>1789730269118</v>
      </c>
      <c r="G127" s="2">
        <f t="shared" si="10"/>
        <v>125</v>
      </c>
      <c r="H127" s="7" t="str">
        <f t="shared" si="8"/>
        <v>1.79万亿</v>
      </c>
      <c r="I127" s="7">
        <f t="shared" si="9"/>
        <v>1789730269118</v>
      </c>
    </row>
    <row r="128" spans="1:9" x14ac:dyDescent="0.2">
      <c r="A128" s="3">
        <v>126</v>
      </c>
      <c r="B128" s="3" t="str">
        <f t="shared" si="6"/>
        <v>433.13亿</v>
      </c>
      <c r="C128" s="6">
        <v>43313462751</v>
      </c>
      <c r="D128" s="3">
        <v>1</v>
      </c>
      <c r="E128" s="3" t="str">
        <f t="shared" si="7"/>
        <v>1.83万亿</v>
      </c>
      <c r="F128" s="6">
        <f t="shared" si="11"/>
        <v>1832206700802</v>
      </c>
      <c r="G128" s="4">
        <f t="shared" si="10"/>
        <v>126</v>
      </c>
      <c r="H128" s="8" t="str">
        <f t="shared" si="8"/>
        <v>1.83万亿</v>
      </c>
      <c r="I128" s="8">
        <f t="shared" si="9"/>
        <v>1832206700802</v>
      </c>
    </row>
    <row r="129" spans="1:9" x14ac:dyDescent="0.2">
      <c r="A129" s="2">
        <v>127</v>
      </c>
      <c r="B129" s="2" t="str">
        <f t="shared" si="6"/>
        <v>441.57亿</v>
      </c>
      <c r="C129" s="5">
        <v>44157187389</v>
      </c>
      <c r="D129" s="2">
        <v>1</v>
      </c>
      <c r="E129" s="2" t="str">
        <f t="shared" si="7"/>
        <v>1.88万亿</v>
      </c>
      <c r="F129" s="5">
        <f t="shared" si="11"/>
        <v>1875520163553</v>
      </c>
      <c r="G129" s="2">
        <f t="shared" si="10"/>
        <v>127</v>
      </c>
      <c r="H129" s="7" t="str">
        <f t="shared" si="8"/>
        <v>1.88万亿</v>
      </c>
      <c r="I129" s="7">
        <f t="shared" si="9"/>
        <v>1875520163553</v>
      </c>
    </row>
    <row r="130" spans="1:9" x14ac:dyDescent="0.2">
      <c r="A130" s="3">
        <v>128</v>
      </c>
      <c r="B130" s="3" t="str">
        <f t="shared" si="6"/>
        <v>450.08亿</v>
      </c>
      <c r="C130" s="6">
        <v>45007605599</v>
      </c>
      <c r="D130" s="3">
        <v>1</v>
      </c>
      <c r="E130" s="3" t="str">
        <f t="shared" si="7"/>
        <v>1.92万亿</v>
      </c>
      <c r="F130" s="6">
        <f t="shared" si="11"/>
        <v>1919677350942</v>
      </c>
      <c r="G130" s="4">
        <f t="shared" si="10"/>
        <v>128</v>
      </c>
      <c r="H130" s="8" t="str">
        <f t="shared" si="8"/>
        <v>1.92万亿</v>
      </c>
      <c r="I130" s="8">
        <f t="shared" si="9"/>
        <v>1919677350942</v>
      </c>
    </row>
    <row r="131" spans="1:9" x14ac:dyDescent="0.2">
      <c r="A131" s="2">
        <v>129</v>
      </c>
      <c r="B131" s="2" t="str">
        <f t="shared" ref="B131:B194" si="12">IF(C131&gt;9999999999999990,ROUND(C131/10000000000000000,2)&amp;"万兆",IF(C131&gt;999999999999,ROUND(C131/1000000000000,2)&amp;"万亿",IF(C131&gt;99999999,ROUND(C131/100000000,2)&amp;"亿",ROUND(C131/10000,2)&amp;"万")))</f>
        <v>458.65亿</v>
      </c>
      <c r="C131" s="5">
        <v>45864717379</v>
      </c>
      <c r="D131" s="2">
        <v>1</v>
      </c>
      <c r="E131" s="2" t="str">
        <f t="shared" ref="E131:E194" si="13">IF(F131&gt;9999999999999990,ROUND(F131/10000000000000000,2)&amp;"万兆",IF(F131&gt;999999999999,ROUND(F131/1000000000000,2)&amp;"万亿",IF(F131&gt;99999999,ROUND(F131/100000000,2)&amp;"亿",ROUND(F131/10000,2)&amp;"万")))</f>
        <v>1.96万亿</v>
      </c>
      <c r="F131" s="5">
        <f t="shared" si="11"/>
        <v>1964684956541</v>
      </c>
      <c r="G131" s="2">
        <f t="shared" si="10"/>
        <v>129</v>
      </c>
      <c r="H131" s="7" t="str">
        <f t="shared" si="8"/>
        <v>1.96万亿</v>
      </c>
      <c r="I131" s="7">
        <f t="shared" si="9"/>
        <v>1964684956541</v>
      </c>
    </row>
    <row r="132" spans="1:9" x14ac:dyDescent="0.2">
      <c r="A132" s="3">
        <v>130</v>
      </c>
      <c r="B132" s="3" t="str">
        <f t="shared" si="12"/>
        <v>467.29亿</v>
      </c>
      <c r="C132" s="6">
        <v>46728522730</v>
      </c>
      <c r="D132" s="3">
        <v>1</v>
      </c>
      <c r="E132" s="3" t="str">
        <f t="shared" si="13"/>
        <v>2.01万亿</v>
      </c>
      <c r="F132" s="6">
        <f t="shared" si="11"/>
        <v>2010549673920</v>
      </c>
      <c r="G132" s="4">
        <f t="shared" si="10"/>
        <v>130</v>
      </c>
      <c r="H132" s="8" t="str">
        <f t="shared" ref="H132:H195" si="14">IF(I$2&gt;=A132,"",IF((F132-VLOOKUP(I$2,A:F,6,))&gt;9999999999999990,ROUND((F132-VLOOKUP(I$2,A:F,6,))/10000000000000000,2)&amp;"万兆",IF((F132-VLOOKUP(I$2,A:F,6,))&gt;999999999999,ROUND((F132-VLOOKUP(I$2,A:F,6,))/1000000000000,2)&amp;"万亿",IF((F132-VLOOKUP(I$2,A:F,6,))&gt;99999999,ROUND((F132-VLOOKUP(I$2,A:F,6,))/100000000,2)&amp;"亿",ROUND((F132-VLOOKUP(I$2,A:F,6,))/10000,2)&amp;"万"))))</f>
        <v>2.01万亿</v>
      </c>
      <c r="I132" s="8">
        <f t="shared" ref="I132:I195" si="15">IF(I$2&gt;=A132,"",F132-VLOOKUP(I$2,A:F,6,))</f>
        <v>2010549673920</v>
      </c>
    </row>
    <row r="133" spans="1:9" x14ac:dyDescent="0.2">
      <c r="A133" s="2">
        <v>131</v>
      </c>
      <c r="B133" s="2" t="str">
        <f t="shared" si="12"/>
        <v>475.99亿</v>
      </c>
      <c r="C133" s="5">
        <v>47599021653</v>
      </c>
      <c r="D133" s="2">
        <v>1</v>
      </c>
      <c r="E133" s="2" t="str">
        <f t="shared" si="13"/>
        <v>2.06万亿</v>
      </c>
      <c r="F133" s="5">
        <f t="shared" si="11"/>
        <v>2057278196650</v>
      </c>
      <c r="G133" s="2">
        <f t="shared" ref="G133:G196" si="16">D133+G132</f>
        <v>131</v>
      </c>
      <c r="H133" s="7" t="str">
        <f t="shared" si="14"/>
        <v>2.06万亿</v>
      </c>
      <c r="I133" s="7">
        <f t="shared" si="15"/>
        <v>2057278196650</v>
      </c>
    </row>
    <row r="134" spans="1:9" x14ac:dyDescent="0.2">
      <c r="A134" s="3">
        <v>132</v>
      </c>
      <c r="B134" s="3" t="str">
        <f t="shared" si="12"/>
        <v>484.76亿</v>
      </c>
      <c r="C134" s="6">
        <v>48476214147</v>
      </c>
      <c r="D134" s="3">
        <v>1</v>
      </c>
      <c r="E134" s="3" t="str">
        <f t="shared" si="13"/>
        <v>2.1万亿</v>
      </c>
      <c r="F134" s="6">
        <f t="shared" si="11"/>
        <v>2104877218303</v>
      </c>
      <c r="G134" s="4">
        <f t="shared" si="16"/>
        <v>132</v>
      </c>
      <c r="H134" s="8" t="str">
        <f t="shared" si="14"/>
        <v>2.1万亿</v>
      </c>
      <c r="I134" s="8">
        <f t="shared" si="15"/>
        <v>2104877218303</v>
      </c>
    </row>
    <row r="135" spans="1:9" x14ac:dyDescent="0.2">
      <c r="A135" s="2">
        <v>133</v>
      </c>
      <c r="B135" s="2" t="str">
        <f t="shared" si="12"/>
        <v>493.6亿</v>
      </c>
      <c r="C135" s="5">
        <v>49360100212</v>
      </c>
      <c r="D135" s="2">
        <v>1</v>
      </c>
      <c r="E135" s="2" t="str">
        <f t="shared" si="13"/>
        <v>2.15万亿</v>
      </c>
      <c r="F135" s="5">
        <f t="shared" ref="F135:F198" si="17">C134+F134</f>
        <v>2153353432450</v>
      </c>
      <c r="G135" s="2">
        <f t="shared" si="16"/>
        <v>133</v>
      </c>
      <c r="H135" s="7" t="str">
        <f t="shared" si="14"/>
        <v>2.15万亿</v>
      </c>
      <c r="I135" s="7">
        <f t="shared" si="15"/>
        <v>2153353432450</v>
      </c>
    </row>
    <row r="136" spans="1:9" x14ac:dyDescent="0.2">
      <c r="A136" s="3">
        <v>134</v>
      </c>
      <c r="B136" s="3" t="str">
        <f t="shared" si="12"/>
        <v>502.51亿</v>
      </c>
      <c r="C136" s="6">
        <v>50250679847</v>
      </c>
      <c r="D136" s="3">
        <v>1</v>
      </c>
      <c r="E136" s="3" t="str">
        <f t="shared" si="13"/>
        <v>2.2万亿</v>
      </c>
      <c r="F136" s="6">
        <f t="shared" si="17"/>
        <v>2202713532662</v>
      </c>
      <c r="G136" s="4">
        <f t="shared" si="16"/>
        <v>134</v>
      </c>
      <c r="H136" s="8" t="str">
        <f t="shared" si="14"/>
        <v>2.2万亿</v>
      </c>
      <c r="I136" s="8">
        <f t="shared" si="15"/>
        <v>2202713532662</v>
      </c>
    </row>
    <row r="137" spans="1:9" x14ac:dyDescent="0.2">
      <c r="A137" s="2">
        <v>135</v>
      </c>
      <c r="B137" s="2" t="str">
        <f t="shared" si="12"/>
        <v>511.48亿</v>
      </c>
      <c r="C137" s="5">
        <v>51147953054</v>
      </c>
      <c r="D137" s="2">
        <v>1</v>
      </c>
      <c r="E137" s="2" t="str">
        <f t="shared" si="13"/>
        <v>2.25万亿</v>
      </c>
      <c r="F137" s="5">
        <f t="shared" si="17"/>
        <v>2252964212509</v>
      </c>
      <c r="G137" s="2">
        <f t="shared" si="16"/>
        <v>135</v>
      </c>
      <c r="H137" s="7" t="str">
        <f t="shared" si="14"/>
        <v>2.25万亿</v>
      </c>
      <c r="I137" s="7">
        <f t="shared" si="15"/>
        <v>2252964212509</v>
      </c>
    </row>
    <row r="138" spans="1:9" x14ac:dyDescent="0.2">
      <c r="A138" s="3">
        <v>136</v>
      </c>
      <c r="B138" s="3" t="str">
        <f t="shared" si="12"/>
        <v>520.52亿</v>
      </c>
      <c r="C138" s="6">
        <v>52051919833</v>
      </c>
      <c r="D138" s="3">
        <v>1</v>
      </c>
      <c r="E138" s="3" t="str">
        <f t="shared" si="13"/>
        <v>2.3万亿</v>
      </c>
      <c r="F138" s="6">
        <f t="shared" si="17"/>
        <v>2304112165563</v>
      </c>
      <c r="G138" s="4">
        <f t="shared" si="16"/>
        <v>136</v>
      </c>
      <c r="H138" s="8" t="str">
        <f t="shared" si="14"/>
        <v>2.3万亿</v>
      </c>
      <c r="I138" s="8">
        <f t="shared" si="15"/>
        <v>2304112165563</v>
      </c>
    </row>
    <row r="139" spans="1:9" x14ac:dyDescent="0.2">
      <c r="A139" s="2">
        <v>137</v>
      </c>
      <c r="B139" s="2" t="str">
        <f t="shared" si="12"/>
        <v>529.63亿</v>
      </c>
      <c r="C139" s="5">
        <v>52962580182</v>
      </c>
      <c r="D139" s="2">
        <v>1</v>
      </c>
      <c r="E139" s="2" t="str">
        <f t="shared" si="13"/>
        <v>2.36万亿</v>
      </c>
      <c r="F139" s="5">
        <f t="shared" si="17"/>
        <v>2356164085396</v>
      </c>
      <c r="G139" s="2">
        <f t="shared" si="16"/>
        <v>137</v>
      </c>
      <c r="H139" s="7" t="str">
        <f t="shared" si="14"/>
        <v>2.36万亿</v>
      </c>
      <c r="I139" s="7">
        <f t="shared" si="15"/>
        <v>2356164085396</v>
      </c>
    </row>
    <row r="140" spans="1:9" x14ac:dyDescent="0.2">
      <c r="A140" s="3">
        <v>138</v>
      </c>
      <c r="B140" s="3" t="str">
        <f t="shared" si="12"/>
        <v>538.8亿</v>
      </c>
      <c r="C140" s="6">
        <v>53879934102</v>
      </c>
      <c r="D140" s="3">
        <v>1</v>
      </c>
      <c r="E140" s="3" t="str">
        <f t="shared" si="13"/>
        <v>2.41万亿</v>
      </c>
      <c r="F140" s="6">
        <f t="shared" si="17"/>
        <v>2409126665578</v>
      </c>
      <c r="G140" s="4">
        <f t="shared" si="16"/>
        <v>138</v>
      </c>
      <c r="H140" s="8" t="str">
        <f t="shared" si="14"/>
        <v>2.41万亿</v>
      </c>
      <c r="I140" s="8">
        <f t="shared" si="15"/>
        <v>2409126665578</v>
      </c>
    </row>
    <row r="141" spans="1:9" x14ac:dyDescent="0.2">
      <c r="A141" s="2">
        <v>139</v>
      </c>
      <c r="B141" s="2" t="str">
        <f t="shared" si="12"/>
        <v>548.04亿</v>
      </c>
      <c r="C141" s="5">
        <v>54803981594</v>
      </c>
      <c r="D141" s="2">
        <v>1</v>
      </c>
      <c r="E141" s="2" t="str">
        <f t="shared" si="13"/>
        <v>2.46万亿</v>
      </c>
      <c r="F141" s="5">
        <f t="shared" si="17"/>
        <v>2463006599680</v>
      </c>
      <c r="G141" s="2">
        <f t="shared" si="16"/>
        <v>139</v>
      </c>
      <c r="H141" s="7" t="str">
        <f t="shared" si="14"/>
        <v>2.46万亿</v>
      </c>
      <c r="I141" s="7">
        <f t="shared" si="15"/>
        <v>2463006599680</v>
      </c>
    </row>
    <row r="142" spans="1:9" x14ac:dyDescent="0.2">
      <c r="A142" s="3">
        <v>140</v>
      </c>
      <c r="B142" s="3" t="str">
        <f t="shared" si="12"/>
        <v>557.35亿</v>
      </c>
      <c r="C142" s="6">
        <v>55734722656</v>
      </c>
      <c r="D142" s="3">
        <v>1</v>
      </c>
      <c r="E142" s="3" t="str">
        <f t="shared" si="13"/>
        <v>2.52万亿</v>
      </c>
      <c r="F142" s="6">
        <f t="shared" si="17"/>
        <v>2517810581274</v>
      </c>
      <c r="G142" s="4">
        <f t="shared" si="16"/>
        <v>140</v>
      </c>
      <c r="H142" s="8" t="str">
        <f t="shared" si="14"/>
        <v>2.52万亿</v>
      </c>
      <c r="I142" s="8">
        <f t="shared" si="15"/>
        <v>2517810581274</v>
      </c>
    </row>
    <row r="143" spans="1:9" x14ac:dyDescent="0.2">
      <c r="A143" s="2">
        <v>141</v>
      </c>
      <c r="B143" s="2" t="str">
        <f t="shared" si="12"/>
        <v>566.72亿</v>
      </c>
      <c r="C143" s="5">
        <v>56672157290</v>
      </c>
      <c r="D143" s="2">
        <v>1</v>
      </c>
      <c r="E143" s="2" t="str">
        <f t="shared" si="13"/>
        <v>2.57万亿</v>
      </c>
      <c r="F143" s="5">
        <f t="shared" si="17"/>
        <v>2573545303930</v>
      </c>
      <c r="G143" s="2">
        <f t="shared" si="16"/>
        <v>141</v>
      </c>
      <c r="H143" s="7" t="str">
        <f t="shared" si="14"/>
        <v>2.57万亿</v>
      </c>
      <c r="I143" s="7">
        <f t="shared" si="15"/>
        <v>2573545303930</v>
      </c>
    </row>
    <row r="144" spans="1:9" x14ac:dyDescent="0.2">
      <c r="A144" s="3">
        <v>142</v>
      </c>
      <c r="B144" s="3" t="str">
        <f t="shared" si="12"/>
        <v>576.16亿</v>
      </c>
      <c r="C144" s="6">
        <v>57616285495</v>
      </c>
      <c r="D144" s="3">
        <v>1</v>
      </c>
      <c r="E144" s="3" t="str">
        <f t="shared" si="13"/>
        <v>2.63万亿</v>
      </c>
      <c r="F144" s="6">
        <f t="shared" si="17"/>
        <v>2630217461220</v>
      </c>
      <c r="G144" s="4">
        <f t="shared" si="16"/>
        <v>142</v>
      </c>
      <c r="H144" s="8" t="str">
        <f t="shared" si="14"/>
        <v>2.63万亿</v>
      </c>
      <c r="I144" s="8">
        <f t="shared" si="15"/>
        <v>2630217461220</v>
      </c>
    </row>
    <row r="145" spans="1:9" x14ac:dyDescent="0.2">
      <c r="A145" s="2">
        <v>143</v>
      </c>
      <c r="B145" s="2" t="str">
        <f t="shared" si="12"/>
        <v>585.67亿</v>
      </c>
      <c r="C145" s="5">
        <v>58567107271</v>
      </c>
      <c r="D145" s="2">
        <v>1</v>
      </c>
      <c r="E145" s="2" t="str">
        <f t="shared" si="13"/>
        <v>2.69万亿</v>
      </c>
      <c r="F145" s="5">
        <f t="shared" si="17"/>
        <v>2687833746715</v>
      </c>
      <c r="G145" s="2">
        <f t="shared" si="16"/>
        <v>143</v>
      </c>
      <c r="H145" s="7" t="str">
        <f t="shared" si="14"/>
        <v>2.69万亿</v>
      </c>
      <c r="I145" s="7">
        <f t="shared" si="15"/>
        <v>2687833746715</v>
      </c>
    </row>
    <row r="146" spans="1:9" x14ac:dyDescent="0.2">
      <c r="A146" s="3">
        <v>144</v>
      </c>
      <c r="B146" s="3" t="str">
        <f t="shared" si="12"/>
        <v>595.25亿</v>
      </c>
      <c r="C146" s="6">
        <v>59524622618</v>
      </c>
      <c r="D146" s="3">
        <v>1</v>
      </c>
      <c r="E146" s="3" t="str">
        <f t="shared" si="13"/>
        <v>2.75万亿</v>
      </c>
      <c r="F146" s="6">
        <f t="shared" si="17"/>
        <v>2746400853986</v>
      </c>
      <c r="G146" s="4">
        <f t="shared" si="16"/>
        <v>144</v>
      </c>
      <c r="H146" s="8" t="str">
        <f t="shared" si="14"/>
        <v>2.75万亿</v>
      </c>
      <c r="I146" s="8">
        <f t="shared" si="15"/>
        <v>2746400853986</v>
      </c>
    </row>
    <row r="147" spans="1:9" x14ac:dyDescent="0.2">
      <c r="A147" s="2">
        <v>145</v>
      </c>
      <c r="B147" s="2" t="str">
        <f t="shared" si="12"/>
        <v>604.89亿</v>
      </c>
      <c r="C147" s="5">
        <v>60488831536</v>
      </c>
      <c r="D147" s="2">
        <v>1</v>
      </c>
      <c r="E147" s="2" t="str">
        <f t="shared" si="13"/>
        <v>2.81万亿</v>
      </c>
      <c r="F147" s="5">
        <f t="shared" si="17"/>
        <v>2805925476604</v>
      </c>
      <c r="G147" s="2">
        <f t="shared" si="16"/>
        <v>145</v>
      </c>
      <c r="H147" s="7" t="str">
        <f t="shared" si="14"/>
        <v>2.81万亿</v>
      </c>
      <c r="I147" s="7">
        <f t="shared" si="15"/>
        <v>2805925476604</v>
      </c>
    </row>
    <row r="148" spans="1:9" x14ac:dyDescent="0.2">
      <c r="A148" s="3">
        <v>146</v>
      </c>
      <c r="B148" s="3" t="str">
        <f t="shared" si="12"/>
        <v>614.6亿</v>
      </c>
      <c r="C148" s="6">
        <v>61459734025</v>
      </c>
      <c r="D148" s="3">
        <v>1</v>
      </c>
      <c r="E148" s="3" t="str">
        <f t="shared" si="13"/>
        <v>2.87万亿</v>
      </c>
      <c r="F148" s="6">
        <f t="shared" si="17"/>
        <v>2866414308140</v>
      </c>
      <c r="G148" s="4">
        <f t="shared" si="16"/>
        <v>146</v>
      </c>
      <c r="H148" s="8" t="str">
        <f t="shared" si="14"/>
        <v>2.87万亿</v>
      </c>
      <c r="I148" s="8">
        <f t="shared" si="15"/>
        <v>2866414308140</v>
      </c>
    </row>
    <row r="149" spans="1:9" x14ac:dyDescent="0.2">
      <c r="A149" s="2">
        <v>147</v>
      </c>
      <c r="B149" s="2" t="str">
        <f t="shared" si="12"/>
        <v>624.37亿</v>
      </c>
      <c r="C149" s="5">
        <v>62437330085</v>
      </c>
      <c r="D149" s="2">
        <v>1</v>
      </c>
      <c r="E149" s="2" t="str">
        <f t="shared" si="13"/>
        <v>2.93万亿</v>
      </c>
      <c r="F149" s="5">
        <f t="shared" si="17"/>
        <v>2927874042165</v>
      </c>
      <c r="G149" s="2">
        <f t="shared" si="16"/>
        <v>147</v>
      </c>
      <c r="H149" s="7" t="str">
        <f t="shared" si="14"/>
        <v>2.93万亿</v>
      </c>
      <c r="I149" s="7">
        <f t="shared" si="15"/>
        <v>2927874042165</v>
      </c>
    </row>
    <row r="150" spans="1:9" x14ac:dyDescent="0.2">
      <c r="A150" s="3">
        <v>148</v>
      </c>
      <c r="B150" s="3" t="str">
        <f t="shared" si="12"/>
        <v>634.22亿</v>
      </c>
      <c r="C150" s="6">
        <v>63421619717</v>
      </c>
      <c r="D150" s="3">
        <v>1</v>
      </c>
      <c r="E150" s="3" t="str">
        <f t="shared" si="13"/>
        <v>2.99万亿</v>
      </c>
      <c r="F150" s="6">
        <f t="shared" si="17"/>
        <v>2990311372250</v>
      </c>
      <c r="G150" s="4">
        <f t="shared" si="16"/>
        <v>148</v>
      </c>
      <c r="H150" s="8" t="str">
        <f t="shared" si="14"/>
        <v>2.99万亿</v>
      </c>
      <c r="I150" s="8">
        <f t="shared" si="15"/>
        <v>2990311372250</v>
      </c>
    </row>
    <row r="151" spans="1:9" x14ac:dyDescent="0.2">
      <c r="A151" s="2">
        <v>149</v>
      </c>
      <c r="B151" s="2" t="str">
        <f t="shared" si="12"/>
        <v>644.13亿</v>
      </c>
      <c r="C151" s="5">
        <v>64412602919</v>
      </c>
      <c r="D151" s="2">
        <v>1</v>
      </c>
      <c r="E151" s="2" t="str">
        <f t="shared" si="13"/>
        <v>3.05万亿</v>
      </c>
      <c r="F151" s="5">
        <f t="shared" si="17"/>
        <v>3053732991967</v>
      </c>
      <c r="G151" s="2">
        <f t="shared" si="16"/>
        <v>149</v>
      </c>
      <c r="H151" s="7" t="str">
        <f t="shared" si="14"/>
        <v>3.05万亿</v>
      </c>
      <c r="I151" s="7">
        <f t="shared" si="15"/>
        <v>3053732991967</v>
      </c>
    </row>
    <row r="152" spans="1:9" x14ac:dyDescent="0.2">
      <c r="A152" s="3">
        <v>150</v>
      </c>
      <c r="B152" s="3" t="str">
        <f t="shared" si="12"/>
        <v>654.1亿</v>
      </c>
      <c r="C152" s="6">
        <v>65410279693</v>
      </c>
      <c r="D152" s="3">
        <v>1</v>
      </c>
      <c r="E152" s="3" t="str">
        <f t="shared" si="13"/>
        <v>3.12万亿</v>
      </c>
      <c r="F152" s="6">
        <f t="shared" si="17"/>
        <v>3118145594886</v>
      </c>
      <c r="G152" s="4">
        <f t="shared" si="16"/>
        <v>150</v>
      </c>
      <c r="H152" s="8" t="str">
        <f t="shared" si="14"/>
        <v>3.12万亿</v>
      </c>
      <c r="I152" s="8">
        <f t="shared" si="15"/>
        <v>3118145594886</v>
      </c>
    </row>
    <row r="153" spans="1:9" x14ac:dyDescent="0.2">
      <c r="A153" s="2">
        <v>151</v>
      </c>
      <c r="B153" s="2" t="str">
        <f t="shared" si="12"/>
        <v>664.15亿</v>
      </c>
      <c r="C153" s="5">
        <v>66414650038</v>
      </c>
      <c r="D153" s="2">
        <v>1</v>
      </c>
      <c r="E153" s="2" t="str">
        <f t="shared" si="13"/>
        <v>3.18万亿</v>
      </c>
      <c r="F153" s="5">
        <f t="shared" si="17"/>
        <v>3183555874579</v>
      </c>
      <c r="G153" s="2">
        <f t="shared" si="16"/>
        <v>151</v>
      </c>
      <c r="H153" s="7" t="str">
        <f t="shared" si="14"/>
        <v>3.18万亿</v>
      </c>
      <c r="I153" s="7">
        <f t="shared" si="15"/>
        <v>3183555874579</v>
      </c>
    </row>
    <row r="154" spans="1:9" x14ac:dyDescent="0.2">
      <c r="A154" s="3">
        <v>152</v>
      </c>
      <c r="B154" s="3" t="str">
        <f t="shared" si="12"/>
        <v>674.26亿</v>
      </c>
      <c r="C154" s="6">
        <v>67425713953</v>
      </c>
      <c r="D154" s="3">
        <v>1</v>
      </c>
      <c r="E154" s="3" t="str">
        <f t="shared" si="13"/>
        <v>3.25万亿</v>
      </c>
      <c r="F154" s="6">
        <f t="shared" si="17"/>
        <v>3249970524617</v>
      </c>
      <c r="G154" s="4">
        <f t="shared" si="16"/>
        <v>152</v>
      </c>
      <c r="H154" s="8" t="str">
        <f t="shared" si="14"/>
        <v>3.25万亿</v>
      </c>
      <c r="I154" s="8">
        <f t="shared" si="15"/>
        <v>3249970524617</v>
      </c>
    </row>
    <row r="155" spans="1:9" x14ac:dyDescent="0.2">
      <c r="A155" s="2">
        <v>153</v>
      </c>
      <c r="B155" s="2" t="str">
        <f t="shared" si="12"/>
        <v>684.43亿</v>
      </c>
      <c r="C155" s="5">
        <v>68443471440</v>
      </c>
      <c r="D155" s="2">
        <v>1</v>
      </c>
      <c r="E155" s="2" t="str">
        <f t="shared" si="13"/>
        <v>3.32万亿</v>
      </c>
      <c r="F155" s="5">
        <f t="shared" si="17"/>
        <v>3317396238570</v>
      </c>
      <c r="G155" s="2">
        <f t="shared" si="16"/>
        <v>153</v>
      </c>
      <c r="H155" s="7" t="str">
        <f t="shared" si="14"/>
        <v>3.32万亿</v>
      </c>
      <c r="I155" s="7">
        <f t="shared" si="15"/>
        <v>3317396238570</v>
      </c>
    </row>
    <row r="156" spans="1:9" x14ac:dyDescent="0.2">
      <c r="A156" s="3">
        <v>154</v>
      </c>
      <c r="B156" s="3" t="str">
        <f t="shared" si="12"/>
        <v>694.68亿</v>
      </c>
      <c r="C156" s="6">
        <v>69467922499</v>
      </c>
      <c r="D156" s="3">
        <v>1</v>
      </c>
      <c r="E156" s="3" t="str">
        <f t="shared" si="13"/>
        <v>3.39万亿</v>
      </c>
      <c r="F156" s="6">
        <f t="shared" si="17"/>
        <v>3385839710010</v>
      </c>
      <c r="G156" s="4">
        <f t="shared" si="16"/>
        <v>154</v>
      </c>
      <c r="H156" s="8" t="str">
        <f t="shared" si="14"/>
        <v>3.39万亿</v>
      </c>
      <c r="I156" s="8">
        <f t="shared" si="15"/>
        <v>3385839710010</v>
      </c>
    </row>
    <row r="157" spans="1:9" x14ac:dyDescent="0.2">
      <c r="A157" s="2">
        <v>155</v>
      </c>
      <c r="B157" s="2" t="str">
        <f t="shared" si="12"/>
        <v>704.99亿</v>
      </c>
      <c r="C157" s="5">
        <v>70499067128</v>
      </c>
      <c r="D157" s="2">
        <v>1</v>
      </c>
      <c r="E157" s="2" t="str">
        <f t="shared" si="13"/>
        <v>3.46万亿</v>
      </c>
      <c r="F157" s="5">
        <f t="shared" si="17"/>
        <v>3455307632509</v>
      </c>
      <c r="G157" s="2">
        <f t="shared" si="16"/>
        <v>155</v>
      </c>
      <c r="H157" s="7" t="str">
        <f t="shared" si="14"/>
        <v>3.46万亿</v>
      </c>
      <c r="I157" s="7">
        <f t="shared" si="15"/>
        <v>3455307632509</v>
      </c>
    </row>
    <row r="158" spans="1:9" x14ac:dyDescent="0.2">
      <c r="A158" s="3">
        <v>156</v>
      </c>
      <c r="B158" s="3" t="str">
        <f t="shared" si="12"/>
        <v>715.37亿</v>
      </c>
      <c r="C158" s="6">
        <v>71536905328</v>
      </c>
      <c r="D158" s="3">
        <v>1</v>
      </c>
      <c r="E158" s="3" t="str">
        <f t="shared" si="13"/>
        <v>3.53万亿</v>
      </c>
      <c r="F158" s="6">
        <f t="shared" si="17"/>
        <v>3525806699637</v>
      </c>
      <c r="G158" s="4">
        <f t="shared" si="16"/>
        <v>156</v>
      </c>
      <c r="H158" s="8" t="str">
        <f t="shared" si="14"/>
        <v>3.53万亿</v>
      </c>
      <c r="I158" s="8">
        <f t="shared" si="15"/>
        <v>3525806699637</v>
      </c>
    </row>
    <row r="159" spans="1:9" x14ac:dyDescent="0.2">
      <c r="A159" s="2">
        <v>157</v>
      </c>
      <c r="B159" s="2" t="str">
        <f t="shared" si="12"/>
        <v>725.81亿</v>
      </c>
      <c r="C159" s="5">
        <v>72581437099</v>
      </c>
      <c r="D159" s="2">
        <v>1</v>
      </c>
      <c r="E159" s="2" t="str">
        <f t="shared" si="13"/>
        <v>3.6万亿</v>
      </c>
      <c r="F159" s="5">
        <f t="shared" si="17"/>
        <v>3597343604965</v>
      </c>
      <c r="G159" s="2">
        <f t="shared" si="16"/>
        <v>157</v>
      </c>
      <c r="H159" s="7" t="str">
        <f t="shared" si="14"/>
        <v>3.6万亿</v>
      </c>
      <c r="I159" s="7">
        <f t="shared" si="15"/>
        <v>3597343604965</v>
      </c>
    </row>
    <row r="160" spans="1:9" x14ac:dyDescent="0.2">
      <c r="A160" s="3">
        <v>158</v>
      </c>
      <c r="B160" s="3" t="str">
        <f t="shared" si="12"/>
        <v>736.33亿</v>
      </c>
      <c r="C160" s="6">
        <v>73632662442</v>
      </c>
      <c r="D160" s="3">
        <v>1</v>
      </c>
      <c r="E160" s="3" t="str">
        <f t="shared" si="13"/>
        <v>3.67万亿</v>
      </c>
      <c r="F160" s="6">
        <f t="shared" si="17"/>
        <v>3669925042064</v>
      </c>
      <c r="G160" s="4">
        <f t="shared" si="16"/>
        <v>158</v>
      </c>
      <c r="H160" s="8" t="str">
        <f t="shared" si="14"/>
        <v>3.67万亿</v>
      </c>
      <c r="I160" s="8">
        <f t="shared" si="15"/>
        <v>3669925042064</v>
      </c>
    </row>
    <row r="161" spans="1:9" x14ac:dyDescent="0.2">
      <c r="A161" s="2">
        <v>159</v>
      </c>
      <c r="B161" s="2" t="str">
        <f t="shared" si="12"/>
        <v>746.91亿</v>
      </c>
      <c r="C161" s="5">
        <v>74690581356</v>
      </c>
      <c r="D161" s="2">
        <v>1</v>
      </c>
      <c r="E161" s="2" t="str">
        <f t="shared" si="13"/>
        <v>3.74万亿</v>
      </c>
      <c r="F161" s="5">
        <f t="shared" si="17"/>
        <v>3743557704506</v>
      </c>
      <c r="G161" s="2">
        <f t="shared" si="16"/>
        <v>159</v>
      </c>
      <c r="H161" s="7" t="str">
        <f t="shared" si="14"/>
        <v>3.74万亿</v>
      </c>
      <c r="I161" s="7">
        <f t="shared" si="15"/>
        <v>3743557704506</v>
      </c>
    </row>
    <row r="162" spans="1:9" x14ac:dyDescent="0.2">
      <c r="A162" s="3">
        <v>160</v>
      </c>
      <c r="B162" s="3" t="str">
        <f t="shared" si="12"/>
        <v>757.55亿</v>
      </c>
      <c r="C162" s="6">
        <v>75755193840</v>
      </c>
      <c r="D162" s="3">
        <v>1</v>
      </c>
      <c r="E162" s="3" t="str">
        <f t="shared" si="13"/>
        <v>3.82万亿</v>
      </c>
      <c r="F162" s="6">
        <f t="shared" si="17"/>
        <v>3818248285862</v>
      </c>
      <c r="G162" s="4">
        <f t="shared" si="16"/>
        <v>160</v>
      </c>
      <c r="H162" s="8" t="str">
        <f t="shared" si="14"/>
        <v>3.82万亿</v>
      </c>
      <c r="I162" s="8">
        <f t="shared" si="15"/>
        <v>3818248285862</v>
      </c>
    </row>
    <row r="163" spans="1:9" x14ac:dyDescent="0.2">
      <c r="A163" s="2">
        <v>161</v>
      </c>
      <c r="B163" s="2" t="str">
        <f t="shared" si="12"/>
        <v>768.26亿</v>
      </c>
      <c r="C163" s="5">
        <v>76826499896</v>
      </c>
      <c r="D163" s="2">
        <v>1</v>
      </c>
      <c r="E163" s="2" t="str">
        <f t="shared" si="13"/>
        <v>3.89万亿</v>
      </c>
      <c r="F163" s="5">
        <f t="shared" si="17"/>
        <v>3894003479702</v>
      </c>
      <c r="G163" s="2">
        <f t="shared" si="16"/>
        <v>161</v>
      </c>
      <c r="H163" s="7" t="str">
        <f t="shared" si="14"/>
        <v>3.89万亿</v>
      </c>
      <c r="I163" s="7">
        <f t="shared" si="15"/>
        <v>3894003479702</v>
      </c>
    </row>
    <row r="164" spans="1:9" x14ac:dyDescent="0.2">
      <c r="A164" s="3">
        <v>162</v>
      </c>
      <c r="B164" s="3" t="str">
        <f t="shared" si="12"/>
        <v>779.04亿</v>
      </c>
      <c r="C164" s="6">
        <v>77904499523</v>
      </c>
      <c r="D164" s="3">
        <v>1</v>
      </c>
      <c r="E164" s="3" t="str">
        <f t="shared" si="13"/>
        <v>3.97万亿</v>
      </c>
      <c r="F164" s="6">
        <f t="shared" si="17"/>
        <v>3970829979598</v>
      </c>
      <c r="G164" s="4">
        <f t="shared" si="16"/>
        <v>162</v>
      </c>
      <c r="H164" s="8" t="str">
        <f t="shared" si="14"/>
        <v>3.97万亿</v>
      </c>
      <c r="I164" s="8">
        <f t="shared" si="15"/>
        <v>3970829979598</v>
      </c>
    </row>
    <row r="165" spans="1:9" x14ac:dyDescent="0.2">
      <c r="A165" s="2">
        <v>163</v>
      </c>
      <c r="B165" s="2" t="str">
        <f t="shared" si="12"/>
        <v>789.89亿</v>
      </c>
      <c r="C165" s="5">
        <v>78989192721</v>
      </c>
      <c r="D165" s="2">
        <v>1</v>
      </c>
      <c r="E165" s="2" t="str">
        <f t="shared" si="13"/>
        <v>4.05万亿</v>
      </c>
      <c r="F165" s="5">
        <f t="shared" si="17"/>
        <v>4048734479121</v>
      </c>
      <c r="G165" s="2">
        <f t="shared" si="16"/>
        <v>163</v>
      </c>
      <c r="H165" s="7" t="str">
        <f t="shared" si="14"/>
        <v>4.05万亿</v>
      </c>
      <c r="I165" s="7">
        <f t="shared" si="15"/>
        <v>4048734479121</v>
      </c>
    </row>
    <row r="166" spans="1:9" x14ac:dyDescent="0.2">
      <c r="A166" s="3">
        <v>164</v>
      </c>
      <c r="B166" s="3" t="str">
        <f t="shared" si="12"/>
        <v>800.81亿</v>
      </c>
      <c r="C166" s="6">
        <v>80080579490</v>
      </c>
      <c r="D166" s="3">
        <v>1</v>
      </c>
      <c r="E166" s="3" t="str">
        <f t="shared" si="13"/>
        <v>4.13万亿</v>
      </c>
      <c r="F166" s="6">
        <f t="shared" si="17"/>
        <v>4127723671842</v>
      </c>
      <c r="G166" s="4">
        <f t="shared" si="16"/>
        <v>164</v>
      </c>
      <c r="H166" s="8" t="str">
        <f t="shared" si="14"/>
        <v>4.13万亿</v>
      </c>
      <c r="I166" s="8">
        <f t="shared" si="15"/>
        <v>4127723671842</v>
      </c>
    </row>
    <row r="167" spans="1:9" x14ac:dyDescent="0.2">
      <c r="A167" s="2">
        <v>165</v>
      </c>
      <c r="B167" s="2" t="str">
        <f t="shared" si="12"/>
        <v>811.79亿</v>
      </c>
      <c r="C167" s="5">
        <v>81178659831</v>
      </c>
      <c r="D167" s="2">
        <v>1</v>
      </c>
      <c r="E167" s="2" t="str">
        <f t="shared" si="13"/>
        <v>4.21万亿</v>
      </c>
      <c r="F167" s="5">
        <f t="shared" si="17"/>
        <v>4207804251332</v>
      </c>
      <c r="G167" s="2">
        <f t="shared" si="16"/>
        <v>165</v>
      </c>
      <c r="H167" s="7" t="str">
        <f t="shared" si="14"/>
        <v>4.21万亿</v>
      </c>
      <c r="I167" s="7">
        <f t="shared" si="15"/>
        <v>4207804251332</v>
      </c>
    </row>
    <row r="168" spans="1:9" x14ac:dyDescent="0.2">
      <c r="A168" s="3">
        <v>166</v>
      </c>
      <c r="B168" s="3" t="str">
        <f t="shared" si="12"/>
        <v>822.83亿</v>
      </c>
      <c r="C168" s="6">
        <v>82283433742</v>
      </c>
      <c r="D168" s="3">
        <v>1</v>
      </c>
      <c r="E168" s="3" t="str">
        <f t="shared" si="13"/>
        <v>4.29万亿</v>
      </c>
      <c r="F168" s="6">
        <f t="shared" si="17"/>
        <v>4288982911163</v>
      </c>
      <c r="G168" s="4">
        <f t="shared" si="16"/>
        <v>166</v>
      </c>
      <c r="H168" s="8" t="str">
        <f t="shared" si="14"/>
        <v>4.29万亿</v>
      </c>
      <c r="I168" s="8">
        <f t="shared" si="15"/>
        <v>4288982911163</v>
      </c>
    </row>
    <row r="169" spans="1:9" x14ac:dyDescent="0.2">
      <c r="A169" s="2">
        <v>167</v>
      </c>
      <c r="B169" s="2" t="str">
        <f t="shared" si="12"/>
        <v>833.95亿</v>
      </c>
      <c r="C169" s="5">
        <v>83394901224</v>
      </c>
      <c r="D169" s="2">
        <v>1</v>
      </c>
      <c r="E169" s="2" t="str">
        <f t="shared" si="13"/>
        <v>4.37万亿</v>
      </c>
      <c r="F169" s="5">
        <f t="shared" si="17"/>
        <v>4371266344905</v>
      </c>
      <c r="G169" s="2">
        <f t="shared" si="16"/>
        <v>167</v>
      </c>
      <c r="H169" s="7" t="str">
        <f t="shared" si="14"/>
        <v>4.37万亿</v>
      </c>
      <c r="I169" s="7">
        <f t="shared" si="15"/>
        <v>4371266344905</v>
      </c>
    </row>
    <row r="170" spans="1:9" x14ac:dyDescent="0.2">
      <c r="A170" s="3">
        <v>168</v>
      </c>
      <c r="B170" s="3" t="str">
        <f t="shared" si="12"/>
        <v>845.13亿</v>
      </c>
      <c r="C170" s="6">
        <v>84513062278</v>
      </c>
      <c r="D170" s="3">
        <v>1</v>
      </c>
      <c r="E170" s="3" t="str">
        <f t="shared" si="13"/>
        <v>4.45万亿</v>
      </c>
      <c r="F170" s="6">
        <f t="shared" si="17"/>
        <v>4454661246129</v>
      </c>
      <c r="G170" s="4">
        <f t="shared" si="16"/>
        <v>168</v>
      </c>
      <c r="H170" s="8" t="str">
        <f t="shared" si="14"/>
        <v>4.45万亿</v>
      </c>
      <c r="I170" s="8">
        <f t="shared" si="15"/>
        <v>4454661246129</v>
      </c>
    </row>
    <row r="171" spans="1:9" x14ac:dyDescent="0.2">
      <c r="A171" s="2">
        <v>169</v>
      </c>
      <c r="B171" s="2" t="str">
        <f t="shared" si="12"/>
        <v>856.38亿</v>
      </c>
      <c r="C171" s="5">
        <v>85637916903</v>
      </c>
      <c r="D171" s="2">
        <v>1</v>
      </c>
      <c r="E171" s="2" t="str">
        <f t="shared" si="13"/>
        <v>4.54万亿</v>
      </c>
      <c r="F171" s="5">
        <f t="shared" si="17"/>
        <v>4539174308407</v>
      </c>
      <c r="G171" s="2">
        <f t="shared" si="16"/>
        <v>169</v>
      </c>
      <c r="H171" s="7" t="str">
        <f t="shared" si="14"/>
        <v>4.54万亿</v>
      </c>
      <c r="I171" s="7">
        <f t="shared" si="15"/>
        <v>4539174308407</v>
      </c>
    </row>
    <row r="172" spans="1:9" x14ac:dyDescent="0.2">
      <c r="A172" s="3">
        <v>170</v>
      </c>
      <c r="B172" s="3" t="str">
        <f t="shared" si="12"/>
        <v>867.69亿</v>
      </c>
      <c r="C172" s="6">
        <v>86769465098</v>
      </c>
      <c r="D172" s="3">
        <v>1</v>
      </c>
      <c r="E172" s="3" t="str">
        <f t="shared" si="13"/>
        <v>4.62万亿</v>
      </c>
      <c r="F172" s="6">
        <f t="shared" si="17"/>
        <v>4624812225310</v>
      </c>
      <c r="G172" s="4">
        <f t="shared" si="16"/>
        <v>170</v>
      </c>
      <c r="H172" s="8" t="str">
        <f t="shared" si="14"/>
        <v>4.62万亿</v>
      </c>
      <c r="I172" s="8">
        <f t="shared" si="15"/>
        <v>4624812225310</v>
      </c>
    </row>
    <row r="173" spans="1:9" x14ac:dyDescent="0.2">
      <c r="A173" s="2">
        <v>171</v>
      </c>
      <c r="B173" s="2" t="str">
        <f t="shared" si="12"/>
        <v>879.08亿</v>
      </c>
      <c r="C173" s="5">
        <v>87907706865</v>
      </c>
      <c r="D173" s="2">
        <v>1</v>
      </c>
      <c r="E173" s="2" t="str">
        <f t="shared" si="13"/>
        <v>4.71万亿</v>
      </c>
      <c r="F173" s="5">
        <f t="shared" si="17"/>
        <v>4711581690408</v>
      </c>
      <c r="G173" s="2">
        <f t="shared" si="16"/>
        <v>171</v>
      </c>
      <c r="H173" s="7" t="str">
        <f t="shared" si="14"/>
        <v>4.71万亿</v>
      </c>
      <c r="I173" s="7">
        <f t="shared" si="15"/>
        <v>4711581690408</v>
      </c>
    </row>
    <row r="174" spans="1:9" x14ac:dyDescent="0.2">
      <c r="A174" s="3">
        <v>172</v>
      </c>
      <c r="B174" s="3" t="str">
        <f t="shared" si="12"/>
        <v>890.53亿</v>
      </c>
      <c r="C174" s="6">
        <v>89052642203</v>
      </c>
      <c r="D174" s="3">
        <v>1</v>
      </c>
      <c r="E174" s="3" t="str">
        <f t="shared" si="13"/>
        <v>4.8万亿</v>
      </c>
      <c r="F174" s="6">
        <f t="shared" si="17"/>
        <v>4799489397273</v>
      </c>
      <c r="G174" s="4">
        <f t="shared" si="16"/>
        <v>172</v>
      </c>
      <c r="H174" s="8" t="str">
        <f t="shared" si="14"/>
        <v>4.8万亿</v>
      </c>
      <c r="I174" s="8">
        <f t="shared" si="15"/>
        <v>4799489397273</v>
      </c>
    </row>
    <row r="175" spans="1:9" x14ac:dyDescent="0.2">
      <c r="A175" s="2">
        <v>173</v>
      </c>
      <c r="B175" s="2" t="str">
        <f t="shared" si="12"/>
        <v>902.04亿</v>
      </c>
      <c r="C175" s="5">
        <v>90204271113</v>
      </c>
      <c r="D175" s="2">
        <v>1</v>
      </c>
      <c r="E175" s="2" t="str">
        <f t="shared" si="13"/>
        <v>4.89万亿</v>
      </c>
      <c r="F175" s="5">
        <f t="shared" si="17"/>
        <v>4888542039476</v>
      </c>
      <c r="G175" s="2">
        <f t="shared" si="16"/>
        <v>173</v>
      </c>
      <c r="H175" s="7" t="str">
        <f t="shared" si="14"/>
        <v>4.89万亿</v>
      </c>
      <c r="I175" s="7">
        <f t="shared" si="15"/>
        <v>4888542039476</v>
      </c>
    </row>
    <row r="176" spans="1:9" x14ac:dyDescent="0.2">
      <c r="A176" s="3">
        <v>174</v>
      </c>
      <c r="B176" s="3" t="str">
        <f t="shared" si="12"/>
        <v>913.63亿</v>
      </c>
      <c r="C176" s="6">
        <v>91362593593</v>
      </c>
      <c r="D176" s="3">
        <v>1</v>
      </c>
      <c r="E176" s="3" t="str">
        <f t="shared" si="13"/>
        <v>4.98万亿</v>
      </c>
      <c r="F176" s="6">
        <f t="shared" si="17"/>
        <v>4978746310589</v>
      </c>
      <c r="G176" s="4">
        <f t="shared" si="16"/>
        <v>174</v>
      </c>
      <c r="H176" s="8" t="str">
        <f t="shared" si="14"/>
        <v>4.98万亿</v>
      </c>
      <c r="I176" s="8">
        <f t="shared" si="15"/>
        <v>4978746310589</v>
      </c>
    </row>
    <row r="177" spans="1:9" x14ac:dyDescent="0.2">
      <c r="A177" s="2">
        <v>175</v>
      </c>
      <c r="B177" s="2" t="str">
        <f t="shared" si="12"/>
        <v>925.28亿</v>
      </c>
      <c r="C177" s="5">
        <v>92527609644</v>
      </c>
      <c r="D177" s="2">
        <v>1</v>
      </c>
      <c r="E177" s="2" t="str">
        <f t="shared" si="13"/>
        <v>5.07万亿</v>
      </c>
      <c r="F177" s="5">
        <f t="shared" si="17"/>
        <v>5070108904182</v>
      </c>
      <c r="G177" s="2">
        <f t="shared" si="16"/>
        <v>175</v>
      </c>
      <c r="H177" s="7" t="str">
        <f t="shared" si="14"/>
        <v>5.07万亿</v>
      </c>
      <c r="I177" s="7">
        <f t="shared" si="15"/>
        <v>5070108904182</v>
      </c>
    </row>
    <row r="178" spans="1:9" x14ac:dyDescent="0.2">
      <c r="A178" s="3">
        <v>176</v>
      </c>
      <c r="B178" s="3" t="str">
        <f t="shared" si="12"/>
        <v>936.99亿</v>
      </c>
      <c r="C178" s="6">
        <v>93699319267</v>
      </c>
      <c r="D178" s="3">
        <v>1</v>
      </c>
      <c r="E178" s="3" t="str">
        <f t="shared" si="13"/>
        <v>5.16万亿</v>
      </c>
      <c r="F178" s="6">
        <f t="shared" si="17"/>
        <v>5162636513826</v>
      </c>
      <c r="G178" s="4">
        <f t="shared" si="16"/>
        <v>176</v>
      </c>
      <c r="H178" s="8" t="str">
        <f t="shared" si="14"/>
        <v>5.16万亿</v>
      </c>
      <c r="I178" s="8">
        <f t="shared" si="15"/>
        <v>5162636513826</v>
      </c>
    </row>
    <row r="179" spans="1:9" x14ac:dyDescent="0.2">
      <c r="A179" s="2">
        <v>177</v>
      </c>
      <c r="B179" s="2" t="str">
        <f t="shared" si="12"/>
        <v>948.78亿</v>
      </c>
      <c r="C179" s="5">
        <v>94877722460</v>
      </c>
      <c r="D179" s="2">
        <v>1</v>
      </c>
      <c r="E179" s="2" t="str">
        <f t="shared" si="13"/>
        <v>5.26万亿</v>
      </c>
      <c r="F179" s="5">
        <f t="shared" si="17"/>
        <v>5256335833093</v>
      </c>
      <c r="G179" s="2">
        <f t="shared" si="16"/>
        <v>177</v>
      </c>
      <c r="H179" s="7" t="str">
        <f t="shared" si="14"/>
        <v>5.26万亿</v>
      </c>
      <c r="I179" s="7">
        <f t="shared" si="15"/>
        <v>5256335833093</v>
      </c>
    </row>
    <row r="180" spans="1:9" x14ac:dyDescent="0.2">
      <c r="A180" s="3">
        <v>178</v>
      </c>
      <c r="B180" s="3" t="str">
        <f t="shared" si="12"/>
        <v>960.63亿</v>
      </c>
      <c r="C180" s="6">
        <v>96062819225</v>
      </c>
      <c r="D180" s="3">
        <v>1</v>
      </c>
      <c r="E180" s="3" t="str">
        <f t="shared" si="13"/>
        <v>5.35万亿</v>
      </c>
      <c r="F180" s="6">
        <f t="shared" si="17"/>
        <v>5351213555553</v>
      </c>
      <c r="G180" s="4">
        <f t="shared" si="16"/>
        <v>178</v>
      </c>
      <c r="H180" s="8" t="str">
        <f t="shared" si="14"/>
        <v>5.35万亿</v>
      </c>
      <c r="I180" s="8">
        <f t="shared" si="15"/>
        <v>5351213555553</v>
      </c>
    </row>
    <row r="181" spans="1:9" x14ac:dyDescent="0.2">
      <c r="A181" s="2">
        <v>179</v>
      </c>
      <c r="B181" s="2" t="str">
        <f t="shared" si="12"/>
        <v>972.55亿</v>
      </c>
      <c r="C181" s="5">
        <v>97254609561</v>
      </c>
      <c r="D181" s="2">
        <v>1</v>
      </c>
      <c r="E181" s="2" t="str">
        <f t="shared" si="13"/>
        <v>5.45万亿</v>
      </c>
      <c r="F181" s="5">
        <f t="shared" si="17"/>
        <v>5447276374778</v>
      </c>
      <c r="G181" s="2">
        <f t="shared" si="16"/>
        <v>179</v>
      </c>
      <c r="H181" s="7" t="str">
        <f t="shared" si="14"/>
        <v>5.45万亿</v>
      </c>
      <c r="I181" s="7">
        <f t="shared" si="15"/>
        <v>5447276374778</v>
      </c>
    </row>
    <row r="182" spans="1:9" x14ac:dyDescent="0.2">
      <c r="A182" s="3">
        <v>180</v>
      </c>
      <c r="B182" s="3" t="str">
        <f t="shared" si="12"/>
        <v>984.53亿</v>
      </c>
      <c r="C182" s="6">
        <v>98453093468</v>
      </c>
      <c r="D182" s="3">
        <v>1</v>
      </c>
      <c r="E182" s="3" t="str">
        <f t="shared" si="13"/>
        <v>5.54万亿</v>
      </c>
      <c r="F182" s="6">
        <f t="shared" si="17"/>
        <v>5544530984339</v>
      </c>
      <c r="G182" s="4">
        <f t="shared" si="16"/>
        <v>180</v>
      </c>
      <c r="H182" s="8" t="str">
        <f t="shared" si="14"/>
        <v>5.54万亿</v>
      </c>
      <c r="I182" s="8">
        <f t="shared" si="15"/>
        <v>5544530984339</v>
      </c>
    </row>
    <row r="183" spans="1:9" x14ac:dyDescent="0.2">
      <c r="A183" s="2">
        <v>181</v>
      </c>
      <c r="B183" s="2" t="str">
        <f t="shared" si="12"/>
        <v>996.58亿</v>
      </c>
      <c r="C183" s="5">
        <v>99658270946</v>
      </c>
      <c r="D183" s="2">
        <v>1</v>
      </c>
      <c r="E183" s="2" t="str">
        <f t="shared" si="13"/>
        <v>5.64万亿</v>
      </c>
      <c r="F183" s="5">
        <f t="shared" si="17"/>
        <v>5642984077807</v>
      </c>
      <c r="G183" s="2">
        <f t="shared" si="16"/>
        <v>181</v>
      </c>
      <c r="H183" s="7" t="str">
        <f t="shared" si="14"/>
        <v>5.64万亿</v>
      </c>
      <c r="I183" s="7">
        <f t="shared" si="15"/>
        <v>5642984077807</v>
      </c>
    </row>
    <row r="184" spans="1:9" x14ac:dyDescent="0.2">
      <c r="A184" s="3">
        <v>182</v>
      </c>
      <c r="B184" s="3" t="str">
        <f t="shared" si="12"/>
        <v>1008.7亿</v>
      </c>
      <c r="C184" s="6">
        <v>100870141995</v>
      </c>
      <c r="D184" s="3">
        <v>1</v>
      </c>
      <c r="E184" s="3" t="str">
        <f t="shared" si="13"/>
        <v>5.74万亿</v>
      </c>
      <c r="F184" s="6">
        <f t="shared" si="17"/>
        <v>5742642348753</v>
      </c>
      <c r="G184" s="4">
        <f t="shared" si="16"/>
        <v>182</v>
      </c>
      <c r="H184" s="8" t="str">
        <f t="shared" si="14"/>
        <v>5.74万亿</v>
      </c>
      <c r="I184" s="8">
        <f t="shared" si="15"/>
        <v>5742642348753</v>
      </c>
    </row>
    <row r="185" spans="1:9" x14ac:dyDescent="0.2">
      <c r="A185" s="2">
        <v>183</v>
      </c>
      <c r="B185" s="2" t="str">
        <f t="shared" si="12"/>
        <v>1020.89亿</v>
      </c>
      <c r="C185" s="5">
        <v>102088706615</v>
      </c>
      <c r="D185" s="2">
        <v>1</v>
      </c>
      <c r="E185" s="2" t="str">
        <f t="shared" si="13"/>
        <v>5.84万亿</v>
      </c>
      <c r="F185" s="5">
        <f t="shared" si="17"/>
        <v>5843512490748</v>
      </c>
      <c r="G185" s="2">
        <f t="shared" si="16"/>
        <v>183</v>
      </c>
      <c r="H185" s="7" t="str">
        <f t="shared" si="14"/>
        <v>5.84万亿</v>
      </c>
      <c r="I185" s="7">
        <f t="shared" si="15"/>
        <v>5843512490748</v>
      </c>
    </row>
    <row r="186" spans="1:9" x14ac:dyDescent="0.2">
      <c r="A186" s="3">
        <v>184</v>
      </c>
      <c r="B186" s="3" t="str">
        <f t="shared" si="12"/>
        <v>1033.14亿</v>
      </c>
      <c r="C186" s="6">
        <v>103313964806</v>
      </c>
      <c r="D186" s="3">
        <v>1</v>
      </c>
      <c r="E186" s="3" t="str">
        <f t="shared" si="13"/>
        <v>5.95万亿</v>
      </c>
      <c r="F186" s="6">
        <f t="shared" si="17"/>
        <v>5945601197363</v>
      </c>
      <c r="G186" s="4">
        <f t="shared" si="16"/>
        <v>184</v>
      </c>
      <c r="H186" s="8" t="str">
        <f t="shared" si="14"/>
        <v>5.95万亿</v>
      </c>
      <c r="I186" s="8">
        <f t="shared" si="15"/>
        <v>5945601197363</v>
      </c>
    </row>
    <row r="187" spans="1:9" x14ac:dyDescent="0.2">
      <c r="A187" s="2">
        <v>185</v>
      </c>
      <c r="B187" s="2" t="str">
        <f t="shared" si="12"/>
        <v>1045.46亿</v>
      </c>
      <c r="C187" s="5">
        <v>104545916569</v>
      </c>
      <c r="D187" s="2">
        <v>1</v>
      </c>
      <c r="E187" s="2" t="str">
        <f t="shared" si="13"/>
        <v>6.05万亿</v>
      </c>
      <c r="F187" s="5">
        <f t="shared" si="17"/>
        <v>6048915162169</v>
      </c>
      <c r="G187" s="2">
        <f t="shared" si="16"/>
        <v>185</v>
      </c>
      <c r="H187" s="7" t="str">
        <f t="shared" si="14"/>
        <v>6.05万亿</v>
      </c>
      <c r="I187" s="7">
        <f t="shared" si="15"/>
        <v>6048915162169</v>
      </c>
    </row>
    <row r="188" spans="1:9" x14ac:dyDescent="0.2">
      <c r="A188" s="3">
        <v>186</v>
      </c>
      <c r="B188" s="3" t="str">
        <f t="shared" si="12"/>
        <v>1057.85亿</v>
      </c>
      <c r="C188" s="6">
        <v>105784561902</v>
      </c>
      <c r="D188" s="3">
        <v>1</v>
      </c>
      <c r="E188" s="3" t="str">
        <f t="shared" si="13"/>
        <v>6.15万亿</v>
      </c>
      <c r="F188" s="6">
        <f t="shared" si="17"/>
        <v>6153461078738</v>
      </c>
      <c r="G188" s="4">
        <f t="shared" si="16"/>
        <v>186</v>
      </c>
      <c r="H188" s="8" t="str">
        <f t="shared" si="14"/>
        <v>6.15万亿</v>
      </c>
      <c r="I188" s="8">
        <f t="shared" si="15"/>
        <v>6153461078738</v>
      </c>
    </row>
    <row r="189" spans="1:9" x14ac:dyDescent="0.2">
      <c r="A189" s="2">
        <v>187</v>
      </c>
      <c r="B189" s="2" t="str">
        <f t="shared" si="12"/>
        <v>1070.3亿</v>
      </c>
      <c r="C189" s="5">
        <v>107029900807</v>
      </c>
      <c r="D189" s="2">
        <v>1</v>
      </c>
      <c r="E189" s="2" t="str">
        <f t="shared" si="13"/>
        <v>6.26万亿</v>
      </c>
      <c r="F189" s="5">
        <f t="shared" si="17"/>
        <v>6259245640640</v>
      </c>
      <c r="G189" s="2">
        <f t="shared" si="16"/>
        <v>187</v>
      </c>
      <c r="H189" s="7" t="str">
        <f t="shared" si="14"/>
        <v>6.26万亿</v>
      </c>
      <c r="I189" s="7">
        <f t="shared" si="15"/>
        <v>6259245640640</v>
      </c>
    </row>
    <row r="190" spans="1:9" x14ac:dyDescent="0.2">
      <c r="A190" s="3">
        <v>188</v>
      </c>
      <c r="B190" s="3" t="str">
        <f t="shared" si="12"/>
        <v>1082.82亿</v>
      </c>
      <c r="C190" s="6">
        <v>108281933283</v>
      </c>
      <c r="D190" s="3">
        <v>1</v>
      </c>
      <c r="E190" s="3" t="str">
        <f t="shared" si="13"/>
        <v>6.37万亿</v>
      </c>
      <c r="F190" s="6">
        <f t="shared" si="17"/>
        <v>6366275541447</v>
      </c>
      <c r="G190" s="4">
        <f t="shared" si="16"/>
        <v>188</v>
      </c>
      <c r="H190" s="8" t="str">
        <f t="shared" si="14"/>
        <v>6.37万亿</v>
      </c>
      <c r="I190" s="8">
        <f t="shared" si="15"/>
        <v>6366275541447</v>
      </c>
    </row>
    <row r="191" spans="1:9" x14ac:dyDescent="0.2">
      <c r="A191" s="2">
        <v>189</v>
      </c>
      <c r="B191" s="2" t="str">
        <f t="shared" si="12"/>
        <v>1095.41亿</v>
      </c>
      <c r="C191" s="5">
        <v>109540659329</v>
      </c>
      <c r="D191" s="2">
        <v>1</v>
      </c>
      <c r="E191" s="2" t="str">
        <f t="shared" si="13"/>
        <v>6.47万亿</v>
      </c>
      <c r="F191" s="5">
        <f t="shared" si="17"/>
        <v>6474557474730</v>
      </c>
      <c r="G191" s="2">
        <f t="shared" si="16"/>
        <v>189</v>
      </c>
      <c r="H191" s="7" t="str">
        <f t="shared" si="14"/>
        <v>6.47万亿</v>
      </c>
      <c r="I191" s="7">
        <f t="shared" si="15"/>
        <v>6474557474730</v>
      </c>
    </row>
    <row r="192" spans="1:9" x14ac:dyDescent="0.2">
      <c r="A192" s="3">
        <v>190</v>
      </c>
      <c r="B192" s="3" t="str">
        <f t="shared" si="12"/>
        <v>1108.06亿</v>
      </c>
      <c r="C192" s="6">
        <v>110806078947</v>
      </c>
      <c r="D192" s="3">
        <v>1</v>
      </c>
      <c r="E192" s="3" t="str">
        <f t="shared" si="13"/>
        <v>6.58万亿</v>
      </c>
      <c r="F192" s="6">
        <f t="shared" si="17"/>
        <v>6584098134059</v>
      </c>
      <c r="G192" s="4">
        <f t="shared" si="16"/>
        <v>190</v>
      </c>
      <c r="H192" s="8" t="str">
        <f t="shared" si="14"/>
        <v>6.58万亿</v>
      </c>
      <c r="I192" s="8">
        <f t="shared" si="15"/>
        <v>6584098134059</v>
      </c>
    </row>
    <row r="193" spans="1:9" x14ac:dyDescent="0.2">
      <c r="A193" s="2">
        <v>191</v>
      </c>
      <c r="B193" s="2" t="str">
        <f t="shared" si="12"/>
        <v>1120.78亿</v>
      </c>
      <c r="C193" s="5">
        <v>112078192136</v>
      </c>
      <c r="D193" s="2">
        <v>1</v>
      </c>
      <c r="E193" s="2" t="str">
        <f t="shared" si="13"/>
        <v>6.69万亿</v>
      </c>
      <c r="F193" s="5">
        <f t="shared" si="17"/>
        <v>6694904213006</v>
      </c>
      <c r="G193" s="2">
        <f t="shared" si="16"/>
        <v>191</v>
      </c>
      <c r="H193" s="7" t="str">
        <f t="shared" si="14"/>
        <v>6.69万亿</v>
      </c>
      <c r="I193" s="7">
        <f t="shared" si="15"/>
        <v>6694904213006</v>
      </c>
    </row>
    <row r="194" spans="1:9" x14ac:dyDescent="0.2">
      <c r="A194" s="3">
        <v>192</v>
      </c>
      <c r="B194" s="3" t="str">
        <f t="shared" si="12"/>
        <v>1133.57亿</v>
      </c>
      <c r="C194" s="6">
        <v>113356998897</v>
      </c>
      <c r="D194" s="3">
        <v>1</v>
      </c>
      <c r="E194" s="3" t="str">
        <f t="shared" si="13"/>
        <v>6.81万亿</v>
      </c>
      <c r="F194" s="6">
        <f t="shared" si="17"/>
        <v>6806982405142</v>
      </c>
      <c r="G194" s="4">
        <f t="shared" si="16"/>
        <v>192</v>
      </c>
      <c r="H194" s="8" t="str">
        <f t="shared" si="14"/>
        <v>6.81万亿</v>
      </c>
      <c r="I194" s="8">
        <f t="shared" si="15"/>
        <v>6806982405142</v>
      </c>
    </row>
    <row r="195" spans="1:9" x14ac:dyDescent="0.2">
      <c r="A195" s="2">
        <v>193</v>
      </c>
      <c r="B195" s="2" t="str">
        <f t="shared" ref="B195:B258" si="18">IF(C195&gt;9999999999999990,ROUND(C195/10000000000000000,2)&amp;"万兆",IF(C195&gt;999999999999,ROUND(C195/1000000000000,2)&amp;"万亿",IF(C195&gt;99999999,ROUND(C195/100000000,2)&amp;"亿",ROUND(C195/10000,2)&amp;"万")))</f>
        <v>1146.42亿</v>
      </c>
      <c r="C195" s="5">
        <v>114642499228</v>
      </c>
      <c r="D195" s="2">
        <v>1</v>
      </c>
      <c r="E195" s="2" t="str">
        <f t="shared" ref="E195:E258" si="19">IF(F195&gt;9999999999999990,ROUND(F195/10000000000000000,2)&amp;"万兆",IF(F195&gt;999999999999,ROUND(F195/1000000000000,2)&amp;"万亿",IF(F195&gt;99999999,ROUND(F195/100000000,2)&amp;"亿",ROUND(F195/10000,2)&amp;"万")))</f>
        <v>6.92万亿</v>
      </c>
      <c r="F195" s="5">
        <f t="shared" si="17"/>
        <v>6920339404039</v>
      </c>
      <c r="G195" s="2">
        <f t="shared" si="16"/>
        <v>193</v>
      </c>
      <c r="H195" s="7" t="str">
        <f t="shared" si="14"/>
        <v>6.92万亿</v>
      </c>
      <c r="I195" s="7">
        <f t="shared" si="15"/>
        <v>6920339404039</v>
      </c>
    </row>
    <row r="196" spans="1:9" x14ac:dyDescent="0.2">
      <c r="A196" s="3">
        <v>194</v>
      </c>
      <c r="B196" s="3" t="str">
        <f t="shared" si="18"/>
        <v>1159.35亿</v>
      </c>
      <c r="C196" s="6">
        <v>115934693130</v>
      </c>
      <c r="D196" s="3">
        <v>1</v>
      </c>
      <c r="E196" s="3" t="str">
        <f t="shared" si="19"/>
        <v>7.03万亿</v>
      </c>
      <c r="F196" s="6">
        <f t="shared" si="17"/>
        <v>7034981903267</v>
      </c>
      <c r="G196" s="4">
        <f t="shared" si="16"/>
        <v>194</v>
      </c>
      <c r="H196" s="8" t="str">
        <f t="shared" ref="H196:H259" si="20">IF(I$2&gt;=A196,"",IF((F196-VLOOKUP(I$2,A:F,6,))&gt;9999999999999990,ROUND((F196-VLOOKUP(I$2,A:F,6,))/10000000000000000,2)&amp;"万兆",IF((F196-VLOOKUP(I$2,A:F,6,))&gt;999999999999,ROUND((F196-VLOOKUP(I$2,A:F,6,))/1000000000000,2)&amp;"万亿",IF((F196-VLOOKUP(I$2,A:F,6,))&gt;99999999,ROUND((F196-VLOOKUP(I$2,A:F,6,))/100000000,2)&amp;"亿",ROUND((F196-VLOOKUP(I$2,A:F,6,))/10000,2)&amp;"万"))))</f>
        <v>7.03万亿</v>
      </c>
      <c r="I196" s="8">
        <f t="shared" ref="I196:I259" si="21">IF(I$2&gt;=A196,"",F196-VLOOKUP(I$2,A:F,6,))</f>
        <v>7034981903267</v>
      </c>
    </row>
    <row r="197" spans="1:9" x14ac:dyDescent="0.2">
      <c r="A197" s="2">
        <v>195</v>
      </c>
      <c r="B197" s="2" t="str">
        <f t="shared" si="18"/>
        <v>1172.34亿</v>
      </c>
      <c r="C197" s="5">
        <v>117233580604</v>
      </c>
      <c r="D197" s="2">
        <v>1</v>
      </c>
      <c r="E197" s="2" t="str">
        <f t="shared" si="19"/>
        <v>7.15万亿</v>
      </c>
      <c r="F197" s="5">
        <f t="shared" si="17"/>
        <v>7150916596397</v>
      </c>
      <c r="G197" s="2">
        <f t="shared" ref="G197:G260" si="22">D197+G196</f>
        <v>195</v>
      </c>
      <c r="H197" s="7" t="str">
        <f t="shared" si="20"/>
        <v>7.15万亿</v>
      </c>
      <c r="I197" s="7">
        <f t="shared" si="21"/>
        <v>7150916596397</v>
      </c>
    </row>
    <row r="198" spans="1:9" x14ac:dyDescent="0.2">
      <c r="A198" s="3">
        <v>196</v>
      </c>
      <c r="B198" s="3" t="str">
        <f t="shared" si="18"/>
        <v>1185.39亿</v>
      </c>
      <c r="C198" s="6">
        <v>118539161648</v>
      </c>
      <c r="D198" s="3">
        <v>1</v>
      </c>
      <c r="E198" s="3" t="str">
        <f t="shared" si="19"/>
        <v>7.27万亿</v>
      </c>
      <c r="F198" s="6">
        <f t="shared" si="17"/>
        <v>7268150177001</v>
      </c>
      <c r="G198" s="4">
        <f t="shared" si="22"/>
        <v>196</v>
      </c>
      <c r="H198" s="8" t="str">
        <f t="shared" si="20"/>
        <v>7.27万亿</v>
      </c>
      <c r="I198" s="8">
        <f t="shared" si="21"/>
        <v>7268150177001</v>
      </c>
    </row>
    <row r="199" spans="1:9" x14ac:dyDescent="0.2">
      <c r="A199" s="2">
        <v>197</v>
      </c>
      <c r="B199" s="2" t="str">
        <f t="shared" si="18"/>
        <v>1198.51亿</v>
      </c>
      <c r="C199" s="5">
        <v>119851436264</v>
      </c>
      <c r="D199" s="2">
        <v>1</v>
      </c>
      <c r="E199" s="2" t="str">
        <f t="shared" si="19"/>
        <v>7.39万亿</v>
      </c>
      <c r="F199" s="5">
        <f t="shared" ref="F199:F262" si="23">C198+F198</f>
        <v>7386689338649</v>
      </c>
      <c r="G199" s="2">
        <f t="shared" si="22"/>
        <v>197</v>
      </c>
      <c r="H199" s="7" t="str">
        <f t="shared" si="20"/>
        <v>7.39万亿</v>
      </c>
      <c r="I199" s="7">
        <f t="shared" si="21"/>
        <v>7386689338649</v>
      </c>
    </row>
    <row r="200" spans="1:9" x14ac:dyDescent="0.2">
      <c r="A200" s="3">
        <v>198</v>
      </c>
      <c r="B200" s="3" t="str">
        <f t="shared" si="18"/>
        <v>1211.7亿</v>
      </c>
      <c r="C200" s="6">
        <v>121170404451</v>
      </c>
      <c r="D200" s="3">
        <v>1</v>
      </c>
      <c r="E200" s="3" t="str">
        <f t="shared" si="19"/>
        <v>7.51万亿</v>
      </c>
      <c r="F200" s="6">
        <f t="shared" si="23"/>
        <v>7506540774913</v>
      </c>
      <c r="G200" s="4">
        <f t="shared" si="22"/>
        <v>198</v>
      </c>
      <c r="H200" s="8" t="str">
        <f t="shared" si="20"/>
        <v>7.51万亿</v>
      </c>
      <c r="I200" s="8">
        <f t="shared" si="21"/>
        <v>7506540774913</v>
      </c>
    </row>
    <row r="201" spans="1:9" x14ac:dyDescent="0.2">
      <c r="A201" s="2">
        <v>199</v>
      </c>
      <c r="B201" s="2" t="str">
        <f t="shared" si="18"/>
        <v>1224.96亿</v>
      </c>
      <c r="C201" s="5">
        <v>122496066209</v>
      </c>
      <c r="D201" s="2">
        <v>1</v>
      </c>
      <c r="E201" s="2" t="str">
        <f t="shared" si="19"/>
        <v>7.63万亿</v>
      </c>
      <c r="F201" s="5">
        <f t="shared" si="23"/>
        <v>7627711179364</v>
      </c>
      <c r="G201" s="2">
        <f t="shared" si="22"/>
        <v>199</v>
      </c>
      <c r="H201" s="7" t="str">
        <f t="shared" si="20"/>
        <v>7.63万亿</v>
      </c>
      <c r="I201" s="7">
        <f t="shared" si="21"/>
        <v>7627711179364</v>
      </c>
    </row>
    <row r="202" spans="1:9" x14ac:dyDescent="0.2">
      <c r="A202" s="3">
        <v>200</v>
      </c>
      <c r="B202" s="3" t="str">
        <f t="shared" si="18"/>
        <v>1238.28亿</v>
      </c>
      <c r="C202" s="6">
        <v>123828421538</v>
      </c>
      <c r="D202" s="3">
        <v>1</v>
      </c>
      <c r="E202" s="3" t="str">
        <f t="shared" si="19"/>
        <v>7.75万亿</v>
      </c>
      <c r="F202" s="6">
        <f t="shared" si="23"/>
        <v>7750207245573</v>
      </c>
      <c r="G202" s="4">
        <f t="shared" si="22"/>
        <v>200</v>
      </c>
      <c r="H202" s="8" t="str">
        <f t="shared" si="20"/>
        <v>7.75万亿</v>
      </c>
      <c r="I202" s="8">
        <f t="shared" si="21"/>
        <v>7750207245573</v>
      </c>
    </row>
    <row r="203" spans="1:9" x14ac:dyDescent="0.2">
      <c r="A203" s="2">
        <v>201</v>
      </c>
      <c r="B203" s="2" t="str">
        <f t="shared" si="18"/>
        <v>1251.67亿</v>
      </c>
      <c r="C203" s="5">
        <v>125167470438</v>
      </c>
      <c r="D203" s="2">
        <v>1</v>
      </c>
      <c r="E203" s="2" t="str">
        <f t="shared" si="19"/>
        <v>7.87万亿</v>
      </c>
      <c r="F203" s="5">
        <f t="shared" si="23"/>
        <v>7874035667111</v>
      </c>
      <c r="G203" s="2">
        <f t="shared" si="22"/>
        <v>201</v>
      </c>
      <c r="H203" s="7" t="str">
        <f t="shared" si="20"/>
        <v>7.87万亿</v>
      </c>
      <c r="I203" s="7">
        <f t="shared" si="21"/>
        <v>7874035667111</v>
      </c>
    </row>
    <row r="204" spans="1:9" x14ac:dyDescent="0.2">
      <c r="A204" s="3">
        <v>202</v>
      </c>
      <c r="B204" s="3" t="str">
        <f t="shared" si="18"/>
        <v>1265.13亿</v>
      </c>
      <c r="C204" s="6">
        <v>126513212909</v>
      </c>
      <c r="D204" s="3">
        <v>1</v>
      </c>
      <c r="E204" s="3" t="str">
        <f t="shared" si="19"/>
        <v>8万亿</v>
      </c>
      <c r="F204" s="6">
        <f t="shared" si="23"/>
        <v>7999203137549</v>
      </c>
      <c r="G204" s="4">
        <f t="shared" si="22"/>
        <v>202</v>
      </c>
      <c r="H204" s="8" t="str">
        <f t="shared" si="20"/>
        <v>8万亿</v>
      </c>
      <c r="I204" s="8">
        <f t="shared" si="21"/>
        <v>7999203137549</v>
      </c>
    </row>
    <row r="205" spans="1:9" x14ac:dyDescent="0.2">
      <c r="A205" s="2">
        <v>203</v>
      </c>
      <c r="B205" s="2" t="str">
        <f t="shared" si="18"/>
        <v>1278.66亿</v>
      </c>
      <c r="C205" s="5">
        <v>127865648952</v>
      </c>
      <c r="D205" s="2">
        <v>1</v>
      </c>
      <c r="E205" s="2" t="str">
        <f t="shared" si="19"/>
        <v>8.13万亿</v>
      </c>
      <c r="F205" s="5">
        <f t="shared" si="23"/>
        <v>8125716350458</v>
      </c>
      <c r="G205" s="2">
        <f t="shared" si="22"/>
        <v>203</v>
      </c>
      <c r="H205" s="7" t="str">
        <f t="shared" si="20"/>
        <v>8.13万亿</v>
      </c>
      <c r="I205" s="7">
        <f t="shared" si="21"/>
        <v>8125716350458</v>
      </c>
    </row>
    <row r="206" spans="1:9" x14ac:dyDescent="0.2">
      <c r="A206" s="3">
        <v>204</v>
      </c>
      <c r="B206" s="3" t="str">
        <f t="shared" si="18"/>
        <v>1292.25亿</v>
      </c>
      <c r="C206" s="6">
        <v>129224778565</v>
      </c>
      <c r="D206" s="3">
        <v>1</v>
      </c>
      <c r="E206" s="3" t="str">
        <f t="shared" si="19"/>
        <v>8.25万亿</v>
      </c>
      <c r="F206" s="6">
        <f t="shared" si="23"/>
        <v>8253581999410</v>
      </c>
      <c r="G206" s="4">
        <f t="shared" si="22"/>
        <v>204</v>
      </c>
      <c r="H206" s="8" t="str">
        <f t="shared" si="20"/>
        <v>8.25万亿</v>
      </c>
      <c r="I206" s="8">
        <f t="shared" si="21"/>
        <v>8253581999410</v>
      </c>
    </row>
    <row r="207" spans="1:9" x14ac:dyDescent="0.2">
      <c r="A207" s="2">
        <v>205</v>
      </c>
      <c r="B207" s="2" t="str">
        <f t="shared" si="18"/>
        <v>1305.91亿</v>
      </c>
      <c r="C207" s="5">
        <v>130590601750</v>
      </c>
      <c r="D207" s="2">
        <v>1</v>
      </c>
      <c r="E207" s="2" t="str">
        <f t="shared" si="19"/>
        <v>8.38万亿</v>
      </c>
      <c r="F207" s="5">
        <f t="shared" si="23"/>
        <v>8382806777975</v>
      </c>
      <c r="G207" s="2">
        <f t="shared" si="22"/>
        <v>205</v>
      </c>
      <c r="H207" s="7" t="str">
        <f t="shared" si="20"/>
        <v>8.38万亿</v>
      </c>
      <c r="I207" s="7">
        <f t="shared" si="21"/>
        <v>8382806777975</v>
      </c>
    </row>
    <row r="208" spans="1:9" x14ac:dyDescent="0.2">
      <c r="A208" s="3">
        <v>206</v>
      </c>
      <c r="B208" s="3" t="str">
        <f t="shared" si="18"/>
        <v>1319.63亿</v>
      </c>
      <c r="C208" s="6">
        <v>131963118506</v>
      </c>
      <c r="D208" s="3">
        <v>1</v>
      </c>
      <c r="E208" s="3" t="str">
        <f t="shared" si="19"/>
        <v>8.51万亿</v>
      </c>
      <c r="F208" s="6">
        <f t="shared" si="23"/>
        <v>8513397379725</v>
      </c>
      <c r="G208" s="4">
        <f t="shared" si="22"/>
        <v>206</v>
      </c>
      <c r="H208" s="8" t="str">
        <f t="shared" si="20"/>
        <v>8.51万亿</v>
      </c>
      <c r="I208" s="8">
        <f t="shared" si="21"/>
        <v>8513397379725</v>
      </c>
    </row>
    <row r="209" spans="1:9" x14ac:dyDescent="0.2">
      <c r="A209" s="2">
        <v>207</v>
      </c>
      <c r="B209" s="2" t="str">
        <f t="shared" si="18"/>
        <v>1333.42亿</v>
      </c>
      <c r="C209" s="5">
        <v>133342328832</v>
      </c>
      <c r="D209" s="2">
        <v>1</v>
      </c>
      <c r="E209" s="2" t="str">
        <f t="shared" si="19"/>
        <v>8.65万亿</v>
      </c>
      <c r="F209" s="5">
        <f t="shared" si="23"/>
        <v>8645360498231</v>
      </c>
      <c r="G209" s="2">
        <f t="shared" si="22"/>
        <v>207</v>
      </c>
      <c r="H209" s="7" t="str">
        <f t="shared" si="20"/>
        <v>8.65万亿</v>
      </c>
      <c r="I209" s="7">
        <f t="shared" si="21"/>
        <v>8645360498231</v>
      </c>
    </row>
    <row r="210" spans="1:9" x14ac:dyDescent="0.2">
      <c r="A210" s="3">
        <v>208</v>
      </c>
      <c r="B210" s="3" t="str">
        <f t="shared" si="18"/>
        <v>1347.28亿</v>
      </c>
      <c r="C210" s="6">
        <v>134728232730</v>
      </c>
      <c r="D210" s="3">
        <v>1</v>
      </c>
      <c r="E210" s="3" t="str">
        <f t="shared" si="19"/>
        <v>8.78万亿</v>
      </c>
      <c r="F210" s="6">
        <f t="shared" si="23"/>
        <v>8778702827063</v>
      </c>
      <c r="G210" s="4">
        <f t="shared" si="22"/>
        <v>208</v>
      </c>
      <c r="H210" s="8" t="str">
        <f t="shared" si="20"/>
        <v>8.78万亿</v>
      </c>
      <c r="I210" s="8">
        <f t="shared" si="21"/>
        <v>8778702827063</v>
      </c>
    </row>
    <row r="211" spans="1:9" x14ac:dyDescent="0.2">
      <c r="A211" s="2">
        <v>209</v>
      </c>
      <c r="B211" s="2" t="str">
        <f t="shared" si="18"/>
        <v>1361.21亿</v>
      </c>
      <c r="C211" s="5">
        <v>136120830199</v>
      </c>
      <c r="D211" s="2">
        <v>1</v>
      </c>
      <c r="E211" s="2" t="str">
        <f t="shared" si="19"/>
        <v>8.91万亿</v>
      </c>
      <c r="F211" s="5">
        <f t="shared" si="23"/>
        <v>8913431059793</v>
      </c>
      <c r="G211" s="2">
        <f t="shared" si="22"/>
        <v>209</v>
      </c>
      <c r="H211" s="7" t="str">
        <f t="shared" si="20"/>
        <v>8.91万亿</v>
      </c>
      <c r="I211" s="7">
        <f t="shared" si="21"/>
        <v>8913431059793</v>
      </c>
    </row>
    <row r="212" spans="1:9" x14ac:dyDescent="0.2">
      <c r="A212" s="3">
        <v>210</v>
      </c>
      <c r="B212" s="3" t="str">
        <f t="shared" si="18"/>
        <v>1375.2亿</v>
      </c>
      <c r="C212" s="6">
        <v>137520121239</v>
      </c>
      <c r="D212" s="3">
        <v>1</v>
      </c>
      <c r="E212" s="3" t="str">
        <f t="shared" si="19"/>
        <v>9.05万亿</v>
      </c>
      <c r="F212" s="6">
        <f t="shared" si="23"/>
        <v>9049551889992</v>
      </c>
      <c r="G212" s="4">
        <f t="shared" si="22"/>
        <v>210</v>
      </c>
      <c r="H212" s="8" t="str">
        <f t="shared" si="20"/>
        <v>9.05万亿</v>
      </c>
      <c r="I212" s="8">
        <f t="shared" si="21"/>
        <v>9049551889992</v>
      </c>
    </row>
    <row r="213" spans="1:9" x14ac:dyDescent="0.2">
      <c r="A213" s="2">
        <v>211</v>
      </c>
      <c r="B213" s="2" t="str">
        <f t="shared" si="18"/>
        <v>1389.26亿</v>
      </c>
      <c r="C213" s="5">
        <v>138926105851</v>
      </c>
      <c r="D213" s="2">
        <v>1</v>
      </c>
      <c r="E213" s="2" t="str">
        <f t="shared" si="19"/>
        <v>9.19万亿</v>
      </c>
      <c r="F213" s="5">
        <f t="shared" si="23"/>
        <v>9187072011231</v>
      </c>
      <c r="G213" s="2">
        <f t="shared" si="22"/>
        <v>211</v>
      </c>
      <c r="H213" s="7" t="str">
        <f t="shared" si="20"/>
        <v>9.19万亿</v>
      </c>
      <c r="I213" s="7">
        <f t="shared" si="21"/>
        <v>9187072011231</v>
      </c>
    </row>
    <row r="214" spans="1:9" x14ac:dyDescent="0.2">
      <c r="A214" s="3">
        <v>212</v>
      </c>
      <c r="B214" s="3" t="str">
        <f t="shared" si="18"/>
        <v>1403.39亿</v>
      </c>
      <c r="C214" s="6">
        <v>140338784033</v>
      </c>
      <c r="D214" s="3">
        <v>1</v>
      </c>
      <c r="E214" s="3" t="str">
        <f t="shared" si="19"/>
        <v>9.33万亿</v>
      </c>
      <c r="F214" s="6">
        <f t="shared" si="23"/>
        <v>9325998117082</v>
      </c>
      <c r="G214" s="4">
        <f t="shared" si="22"/>
        <v>212</v>
      </c>
      <c r="H214" s="8" t="str">
        <f t="shared" si="20"/>
        <v>9.33万亿</v>
      </c>
      <c r="I214" s="8">
        <f t="shared" si="21"/>
        <v>9325998117082</v>
      </c>
    </row>
    <row r="215" spans="1:9" x14ac:dyDescent="0.2">
      <c r="A215" s="2">
        <v>213</v>
      </c>
      <c r="B215" s="2" t="str">
        <f t="shared" si="18"/>
        <v>1417.58亿</v>
      </c>
      <c r="C215" s="5">
        <v>141758155786</v>
      </c>
      <c r="D215" s="2">
        <v>1</v>
      </c>
      <c r="E215" s="2" t="str">
        <f t="shared" si="19"/>
        <v>9.47万亿</v>
      </c>
      <c r="F215" s="5">
        <f t="shared" si="23"/>
        <v>9466336901115</v>
      </c>
      <c r="G215" s="2">
        <f t="shared" si="22"/>
        <v>213</v>
      </c>
      <c r="H215" s="7" t="str">
        <f t="shared" si="20"/>
        <v>9.47万亿</v>
      </c>
      <c r="I215" s="7">
        <f t="shared" si="21"/>
        <v>9466336901115</v>
      </c>
    </row>
    <row r="216" spans="1:9" x14ac:dyDescent="0.2">
      <c r="A216" s="3">
        <v>214</v>
      </c>
      <c r="B216" s="3" t="str">
        <f t="shared" si="18"/>
        <v>1431.84亿</v>
      </c>
      <c r="C216" s="6">
        <v>143184221111</v>
      </c>
      <c r="D216" s="3">
        <v>1</v>
      </c>
      <c r="E216" s="3" t="str">
        <f t="shared" si="19"/>
        <v>9.61万亿</v>
      </c>
      <c r="F216" s="6">
        <f t="shared" si="23"/>
        <v>9608095056901</v>
      </c>
      <c r="G216" s="4">
        <f t="shared" si="22"/>
        <v>214</v>
      </c>
      <c r="H216" s="8" t="str">
        <f t="shared" si="20"/>
        <v>9.61万亿</v>
      </c>
      <c r="I216" s="8">
        <f t="shared" si="21"/>
        <v>9608095056901</v>
      </c>
    </row>
    <row r="217" spans="1:9" x14ac:dyDescent="0.2">
      <c r="A217" s="2">
        <v>215</v>
      </c>
      <c r="B217" s="2" t="str">
        <f t="shared" si="18"/>
        <v>1446.17亿</v>
      </c>
      <c r="C217" s="5">
        <v>144616980007</v>
      </c>
      <c r="D217" s="2">
        <v>1</v>
      </c>
      <c r="E217" s="2" t="str">
        <f t="shared" si="19"/>
        <v>9.75万亿</v>
      </c>
      <c r="F217" s="5">
        <f t="shared" si="23"/>
        <v>9751279278012</v>
      </c>
      <c r="G217" s="2">
        <f t="shared" si="22"/>
        <v>215</v>
      </c>
      <c r="H217" s="7" t="str">
        <f t="shared" si="20"/>
        <v>9.75万亿</v>
      </c>
      <c r="I217" s="7">
        <f t="shared" si="21"/>
        <v>9751279278012</v>
      </c>
    </row>
    <row r="218" spans="1:9" x14ac:dyDescent="0.2">
      <c r="A218" s="3">
        <v>216</v>
      </c>
      <c r="B218" s="3" t="str">
        <f t="shared" si="18"/>
        <v>1460.56亿</v>
      </c>
      <c r="C218" s="6">
        <v>146056432473</v>
      </c>
      <c r="D218" s="3">
        <v>1</v>
      </c>
      <c r="E218" s="3" t="str">
        <f t="shared" si="19"/>
        <v>9.9万亿</v>
      </c>
      <c r="F218" s="6">
        <f t="shared" si="23"/>
        <v>9895896258019</v>
      </c>
      <c r="G218" s="4">
        <f t="shared" si="22"/>
        <v>216</v>
      </c>
      <c r="H218" s="8" t="str">
        <f t="shared" si="20"/>
        <v>9.9万亿</v>
      </c>
      <c r="I218" s="8">
        <f t="shared" si="21"/>
        <v>9895896258019</v>
      </c>
    </row>
    <row r="219" spans="1:9" x14ac:dyDescent="0.2">
      <c r="A219" s="2">
        <v>217</v>
      </c>
      <c r="B219" s="2" t="str">
        <f t="shared" si="18"/>
        <v>1475.03亿</v>
      </c>
      <c r="C219" s="5">
        <v>147502578511</v>
      </c>
      <c r="D219" s="2">
        <v>1</v>
      </c>
      <c r="E219" s="2" t="str">
        <f t="shared" si="19"/>
        <v>10.04万亿</v>
      </c>
      <c r="F219" s="5">
        <f t="shared" si="23"/>
        <v>10041952690492</v>
      </c>
      <c r="G219" s="2">
        <f t="shared" si="22"/>
        <v>217</v>
      </c>
      <c r="H219" s="7" t="str">
        <f t="shared" si="20"/>
        <v>10.04万亿</v>
      </c>
      <c r="I219" s="7">
        <f t="shared" si="21"/>
        <v>10041952690492</v>
      </c>
    </row>
    <row r="220" spans="1:9" x14ac:dyDescent="0.2">
      <c r="A220" s="3">
        <v>218</v>
      </c>
      <c r="B220" s="3" t="str">
        <f t="shared" si="18"/>
        <v>1489.55亿</v>
      </c>
      <c r="C220" s="6">
        <v>148955418120</v>
      </c>
      <c r="D220" s="3">
        <v>1</v>
      </c>
      <c r="E220" s="3" t="str">
        <f t="shared" si="19"/>
        <v>10.19万亿</v>
      </c>
      <c r="F220" s="6">
        <f t="shared" si="23"/>
        <v>10189455269003</v>
      </c>
      <c r="G220" s="4">
        <f t="shared" si="22"/>
        <v>218</v>
      </c>
      <c r="H220" s="8" t="str">
        <f t="shared" si="20"/>
        <v>10.19万亿</v>
      </c>
      <c r="I220" s="8">
        <f t="shared" si="21"/>
        <v>10189455269003</v>
      </c>
    </row>
    <row r="221" spans="1:9" x14ac:dyDescent="0.2">
      <c r="A221" s="2">
        <v>219</v>
      </c>
      <c r="B221" s="2" t="str">
        <f t="shared" si="18"/>
        <v>1504.15亿</v>
      </c>
      <c r="C221" s="5">
        <v>150414951300</v>
      </c>
      <c r="D221" s="2">
        <v>1</v>
      </c>
      <c r="E221" s="2" t="str">
        <f t="shared" si="19"/>
        <v>10.34万亿</v>
      </c>
      <c r="F221" s="5">
        <f t="shared" si="23"/>
        <v>10338410687123</v>
      </c>
      <c r="G221" s="2">
        <f t="shared" si="22"/>
        <v>219</v>
      </c>
      <c r="H221" s="7" t="str">
        <f t="shared" si="20"/>
        <v>10.34万亿</v>
      </c>
      <c r="I221" s="7">
        <f t="shared" si="21"/>
        <v>10338410687123</v>
      </c>
    </row>
    <row r="222" spans="1:9" x14ac:dyDescent="0.2">
      <c r="A222" s="3">
        <v>220</v>
      </c>
      <c r="B222" s="3" t="str">
        <f t="shared" si="18"/>
        <v>1518.81亿</v>
      </c>
      <c r="C222" s="6">
        <v>151881178052</v>
      </c>
      <c r="D222" s="3">
        <v>1</v>
      </c>
      <c r="E222" s="3" t="str">
        <f t="shared" si="19"/>
        <v>10.49万亿</v>
      </c>
      <c r="F222" s="6">
        <f t="shared" si="23"/>
        <v>10488825638423</v>
      </c>
      <c r="G222" s="4">
        <f t="shared" si="22"/>
        <v>220</v>
      </c>
      <c r="H222" s="8" t="str">
        <f t="shared" si="20"/>
        <v>10.49万亿</v>
      </c>
      <c r="I222" s="8">
        <f t="shared" si="21"/>
        <v>10488825638423</v>
      </c>
    </row>
    <row r="223" spans="1:9" x14ac:dyDescent="0.2">
      <c r="A223" s="2">
        <v>221</v>
      </c>
      <c r="B223" s="2" t="str">
        <f t="shared" si="18"/>
        <v>1533.54亿</v>
      </c>
      <c r="C223" s="5">
        <v>153354098374</v>
      </c>
      <c r="D223" s="2">
        <v>1</v>
      </c>
      <c r="E223" s="2" t="str">
        <f t="shared" si="19"/>
        <v>10.64万亿</v>
      </c>
      <c r="F223" s="5">
        <f t="shared" si="23"/>
        <v>10640706816475</v>
      </c>
      <c r="G223" s="2">
        <f t="shared" si="22"/>
        <v>221</v>
      </c>
      <c r="H223" s="7" t="str">
        <f t="shared" si="20"/>
        <v>10.64万亿</v>
      </c>
      <c r="I223" s="7">
        <f t="shared" si="21"/>
        <v>10640706816475</v>
      </c>
    </row>
    <row r="224" spans="1:9" x14ac:dyDescent="0.2">
      <c r="A224" s="3">
        <v>222</v>
      </c>
      <c r="B224" s="3" t="str">
        <f t="shared" si="18"/>
        <v>1548.34亿</v>
      </c>
      <c r="C224" s="6">
        <v>154833712267</v>
      </c>
      <c r="D224" s="3">
        <v>1</v>
      </c>
      <c r="E224" s="3" t="str">
        <f t="shared" si="19"/>
        <v>10.79万亿</v>
      </c>
      <c r="F224" s="6">
        <f t="shared" si="23"/>
        <v>10794060914849</v>
      </c>
      <c r="G224" s="4">
        <f t="shared" si="22"/>
        <v>222</v>
      </c>
      <c r="H224" s="8" t="str">
        <f t="shared" si="20"/>
        <v>10.79万亿</v>
      </c>
      <c r="I224" s="8">
        <f t="shared" si="21"/>
        <v>10794060914849</v>
      </c>
    </row>
    <row r="225" spans="1:9" x14ac:dyDescent="0.2">
      <c r="A225" s="2">
        <v>223</v>
      </c>
      <c r="B225" s="2" t="str">
        <f t="shared" si="18"/>
        <v>1563.2亿</v>
      </c>
      <c r="C225" s="5">
        <v>156320019732</v>
      </c>
      <c r="D225" s="2">
        <v>1</v>
      </c>
      <c r="E225" s="2" t="str">
        <f t="shared" si="19"/>
        <v>10.95万亿</v>
      </c>
      <c r="F225" s="5">
        <f t="shared" si="23"/>
        <v>10948894627116</v>
      </c>
      <c r="G225" s="2">
        <f t="shared" si="22"/>
        <v>223</v>
      </c>
      <c r="H225" s="7" t="str">
        <f t="shared" si="20"/>
        <v>10.95万亿</v>
      </c>
      <c r="I225" s="7">
        <f t="shared" si="21"/>
        <v>10948894627116</v>
      </c>
    </row>
    <row r="226" spans="1:9" x14ac:dyDescent="0.2">
      <c r="A226" s="3">
        <v>224</v>
      </c>
      <c r="B226" s="3" t="str">
        <f t="shared" si="18"/>
        <v>1578.13亿</v>
      </c>
      <c r="C226" s="6">
        <v>157813020768</v>
      </c>
      <c r="D226" s="3">
        <v>1</v>
      </c>
      <c r="E226" s="3" t="str">
        <f t="shared" si="19"/>
        <v>11.11万亿</v>
      </c>
      <c r="F226" s="6">
        <f t="shared" si="23"/>
        <v>11105214646848</v>
      </c>
      <c r="G226" s="4">
        <f t="shared" si="22"/>
        <v>224</v>
      </c>
      <c r="H226" s="8" t="str">
        <f t="shared" si="20"/>
        <v>11.11万亿</v>
      </c>
      <c r="I226" s="8">
        <f t="shared" si="21"/>
        <v>11105214646848</v>
      </c>
    </row>
    <row r="227" spans="1:9" x14ac:dyDescent="0.2">
      <c r="A227" s="2">
        <v>225</v>
      </c>
      <c r="B227" s="2" t="str">
        <f t="shared" si="18"/>
        <v>1593.13亿</v>
      </c>
      <c r="C227" s="5">
        <v>159312715374</v>
      </c>
      <c r="D227" s="2">
        <v>1</v>
      </c>
      <c r="E227" s="2" t="str">
        <f t="shared" si="19"/>
        <v>11.26万亿</v>
      </c>
      <c r="F227" s="5">
        <f t="shared" si="23"/>
        <v>11263027667616</v>
      </c>
      <c r="G227" s="2">
        <f t="shared" si="22"/>
        <v>225</v>
      </c>
      <c r="H227" s="7" t="str">
        <f t="shared" si="20"/>
        <v>11.26万亿</v>
      </c>
      <c r="I227" s="7">
        <f t="shared" si="21"/>
        <v>11263027667616</v>
      </c>
    </row>
    <row r="228" spans="1:9" x14ac:dyDescent="0.2">
      <c r="A228" s="3">
        <v>226</v>
      </c>
      <c r="B228" s="3" t="str">
        <f t="shared" si="18"/>
        <v>1608.19亿</v>
      </c>
      <c r="C228" s="6">
        <v>160819103552</v>
      </c>
      <c r="D228" s="3">
        <v>1</v>
      </c>
      <c r="E228" s="3" t="str">
        <f t="shared" si="19"/>
        <v>11.42万亿</v>
      </c>
      <c r="F228" s="6">
        <f t="shared" si="23"/>
        <v>11422340382990</v>
      </c>
      <c r="G228" s="4">
        <f t="shared" si="22"/>
        <v>226</v>
      </c>
      <c r="H228" s="8" t="str">
        <f t="shared" si="20"/>
        <v>11.42万亿</v>
      </c>
      <c r="I228" s="8">
        <f t="shared" si="21"/>
        <v>11422340382990</v>
      </c>
    </row>
    <row r="229" spans="1:9" x14ac:dyDescent="0.2">
      <c r="A229" s="2">
        <v>227</v>
      </c>
      <c r="B229" s="2" t="str">
        <f t="shared" si="18"/>
        <v>1623.32亿</v>
      </c>
      <c r="C229" s="5">
        <v>162332185301</v>
      </c>
      <c r="D229" s="2">
        <v>1</v>
      </c>
      <c r="E229" s="2" t="str">
        <f t="shared" si="19"/>
        <v>11.58万亿</v>
      </c>
      <c r="F229" s="5">
        <f t="shared" si="23"/>
        <v>11583159486542</v>
      </c>
      <c r="G229" s="2">
        <f t="shared" si="22"/>
        <v>227</v>
      </c>
      <c r="H229" s="7" t="str">
        <f t="shared" si="20"/>
        <v>11.58万亿</v>
      </c>
      <c r="I229" s="7">
        <f t="shared" si="21"/>
        <v>11583159486542</v>
      </c>
    </row>
    <row r="230" spans="1:9" x14ac:dyDescent="0.2">
      <c r="A230" s="3">
        <v>228</v>
      </c>
      <c r="B230" s="3" t="str">
        <f t="shared" si="18"/>
        <v>1638.52亿</v>
      </c>
      <c r="C230" s="6">
        <v>163851960621</v>
      </c>
      <c r="D230" s="3">
        <v>1</v>
      </c>
      <c r="E230" s="3" t="str">
        <f t="shared" si="19"/>
        <v>11.75万亿</v>
      </c>
      <c r="F230" s="6">
        <f t="shared" si="23"/>
        <v>11745491671843</v>
      </c>
      <c r="G230" s="4">
        <f t="shared" si="22"/>
        <v>228</v>
      </c>
      <c r="H230" s="8" t="str">
        <f t="shared" si="20"/>
        <v>11.75万亿</v>
      </c>
      <c r="I230" s="8">
        <f t="shared" si="21"/>
        <v>11745491671843</v>
      </c>
    </row>
    <row r="231" spans="1:9" x14ac:dyDescent="0.2">
      <c r="A231" s="2">
        <v>229</v>
      </c>
      <c r="B231" s="2" t="str">
        <f t="shared" si="18"/>
        <v>1653.78亿</v>
      </c>
      <c r="C231" s="5">
        <v>165378429512</v>
      </c>
      <c r="D231" s="2">
        <v>1</v>
      </c>
      <c r="E231" s="2" t="str">
        <f t="shared" si="19"/>
        <v>11.91万亿</v>
      </c>
      <c r="F231" s="5">
        <f t="shared" si="23"/>
        <v>11909343632464</v>
      </c>
      <c r="G231" s="2">
        <f t="shared" si="22"/>
        <v>229</v>
      </c>
      <c r="H231" s="7" t="str">
        <f t="shared" si="20"/>
        <v>11.91万亿</v>
      </c>
      <c r="I231" s="7">
        <f t="shared" si="21"/>
        <v>11909343632464</v>
      </c>
    </row>
    <row r="232" spans="1:9" x14ac:dyDescent="0.2">
      <c r="A232" s="3">
        <v>230</v>
      </c>
      <c r="B232" s="3" t="str">
        <f t="shared" si="18"/>
        <v>1669.12亿</v>
      </c>
      <c r="C232" s="6">
        <v>166911591975</v>
      </c>
      <c r="D232" s="3">
        <v>1</v>
      </c>
      <c r="E232" s="3" t="str">
        <f t="shared" si="19"/>
        <v>12.07万亿</v>
      </c>
      <c r="F232" s="6">
        <f t="shared" si="23"/>
        <v>12074722061976</v>
      </c>
      <c r="G232" s="4">
        <f t="shared" si="22"/>
        <v>230</v>
      </c>
      <c r="H232" s="8" t="str">
        <f t="shared" si="20"/>
        <v>12.07万亿</v>
      </c>
      <c r="I232" s="8">
        <f t="shared" si="21"/>
        <v>12074722061976</v>
      </c>
    </row>
    <row r="233" spans="1:9" x14ac:dyDescent="0.2">
      <c r="A233" s="2">
        <v>231</v>
      </c>
      <c r="B233" s="2" t="str">
        <f t="shared" si="18"/>
        <v>1684.51亿</v>
      </c>
      <c r="C233" s="5">
        <v>168451448008</v>
      </c>
      <c r="D233" s="2">
        <v>1</v>
      </c>
      <c r="E233" s="2" t="str">
        <f t="shared" si="19"/>
        <v>12.24万亿</v>
      </c>
      <c r="F233" s="5">
        <f t="shared" si="23"/>
        <v>12241633653951</v>
      </c>
      <c r="G233" s="2">
        <f t="shared" si="22"/>
        <v>231</v>
      </c>
      <c r="H233" s="7" t="str">
        <f t="shared" si="20"/>
        <v>12.24万亿</v>
      </c>
      <c r="I233" s="7">
        <f t="shared" si="21"/>
        <v>12241633653951</v>
      </c>
    </row>
    <row r="234" spans="1:9" x14ac:dyDescent="0.2">
      <c r="A234" s="3">
        <v>232</v>
      </c>
      <c r="B234" s="3" t="str">
        <f t="shared" si="18"/>
        <v>1699.98亿</v>
      </c>
      <c r="C234" s="6">
        <v>169997997613</v>
      </c>
      <c r="D234" s="3">
        <v>1</v>
      </c>
      <c r="E234" s="3" t="str">
        <f t="shared" si="19"/>
        <v>12.41万亿</v>
      </c>
      <c r="F234" s="6">
        <f t="shared" si="23"/>
        <v>12410085101959</v>
      </c>
      <c r="G234" s="4">
        <f t="shared" si="22"/>
        <v>232</v>
      </c>
      <c r="H234" s="8" t="str">
        <f t="shared" si="20"/>
        <v>12.41万亿</v>
      </c>
      <c r="I234" s="8">
        <f t="shared" si="21"/>
        <v>12410085101959</v>
      </c>
    </row>
    <row r="235" spans="1:9" x14ac:dyDescent="0.2">
      <c r="A235" s="2">
        <v>233</v>
      </c>
      <c r="B235" s="2" t="str">
        <f t="shared" si="18"/>
        <v>1715.51亿</v>
      </c>
      <c r="C235" s="5">
        <v>171551240788</v>
      </c>
      <c r="D235" s="2">
        <v>1</v>
      </c>
      <c r="E235" s="2" t="str">
        <f t="shared" si="19"/>
        <v>12.58万亿</v>
      </c>
      <c r="F235" s="5">
        <f t="shared" si="23"/>
        <v>12580083099572</v>
      </c>
      <c r="G235" s="2">
        <f t="shared" si="22"/>
        <v>233</v>
      </c>
      <c r="H235" s="7" t="str">
        <f t="shared" si="20"/>
        <v>12.58万亿</v>
      </c>
      <c r="I235" s="7">
        <f t="shared" si="21"/>
        <v>12580083099572</v>
      </c>
    </row>
    <row r="236" spans="1:9" x14ac:dyDescent="0.2">
      <c r="A236" s="3">
        <v>234</v>
      </c>
      <c r="B236" s="3" t="str">
        <f t="shared" si="18"/>
        <v>1731.11亿</v>
      </c>
      <c r="C236" s="6">
        <v>173111177535</v>
      </c>
      <c r="D236" s="3">
        <v>1</v>
      </c>
      <c r="E236" s="3" t="str">
        <f t="shared" si="19"/>
        <v>12.75万亿</v>
      </c>
      <c r="F236" s="6">
        <f t="shared" si="23"/>
        <v>12751634340360</v>
      </c>
      <c r="G236" s="4">
        <f t="shared" si="22"/>
        <v>234</v>
      </c>
      <c r="H236" s="8" t="str">
        <f t="shared" si="20"/>
        <v>12.75万亿</v>
      </c>
      <c r="I236" s="8">
        <f t="shared" si="21"/>
        <v>12751634340360</v>
      </c>
    </row>
    <row r="237" spans="1:9" x14ac:dyDescent="0.2">
      <c r="A237" s="2">
        <v>235</v>
      </c>
      <c r="B237" s="2" t="str">
        <f t="shared" si="18"/>
        <v>1746.78亿</v>
      </c>
      <c r="C237" s="5">
        <v>174677807853</v>
      </c>
      <c r="D237" s="2">
        <v>1</v>
      </c>
      <c r="E237" s="2" t="str">
        <f t="shared" si="19"/>
        <v>12.92万亿</v>
      </c>
      <c r="F237" s="5">
        <f t="shared" si="23"/>
        <v>12924745517895</v>
      </c>
      <c r="G237" s="2">
        <f t="shared" si="22"/>
        <v>235</v>
      </c>
      <c r="H237" s="7" t="str">
        <f t="shared" si="20"/>
        <v>12.92万亿</v>
      </c>
      <c r="I237" s="7">
        <f t="shared" si="21"/>
        <v>12924745517895</v>
      </c>
    </row>
    <row r="238" spans="1:9" x14ac:dyDescent="0.2">
      <c r="A238" s="3">
        <v>236</v>
      </c>
      <c r="B238" s="3" t="str">
        <f t="shared" si="18"/>
        <v>1762.51亿</v>
      </c>
      <c r="C238" s="6">
        <v>176251131742</v>
      </c>
      <c r="D238" s="3">
        <v>1</v>
      </c>
      <c r="E238" s="3" t="str">
        <f t="shared" si="19"/>
        <v>13.1万亿</v>
      </c>
      <c r="F238" s="6">
        <f t="shared" si="23"/>
        <v>13099423325748</v>
      </c>
      <c r="G238" s="4">
        <f t="shared" si="22"/>
        <v>236</v>
      </c>
      <c r="H238" s="8" t="str">
        <f t="shared" si="20"/>
        <v>13.1万亿</v>
      </c>
      <c r="I238" s="8">
        <f t="shared" si="21"/>
        <v>13099423325748</v>
      </c>
    </row>
    <row r="239" spans="1:9" x14ac:dyDescent="0.2">
      <c r="A239" s="2">
        <v>237</v>
      </c>
      <c r="B239" s="2" t="str">
        <f t="shared" si="18"/>
        <v>1778.31亿</v>
      </c>
      <c r="C239" s="5">
        <v>177831149202</v>
      </c>
      <c r="D239" s="2">
        <v>1</v>
      </c>
      <c r="E239" s="2" t="str">
        <f t="shared" si="19"/>
        <v>13.28万亿</v>
      </c>
      <c r="F239" s="5">
        <f t="shared" si="23"/>
        <v>13275674457490</v>
      </c>
      <c r="G239" s="2">
        <f t="shared" si="22"/>
        <v>237</v>
      </c>
      <c r="H239" s="7" t="str">
        <f t="shared" si="20"/>
        <v>13.28万亿</v>
      </c>
      <c r="I239" s="7">
        <f t="shared" si="21"/>
        <v>13275674457490</v>
      </c>
    </row>
    <row r="240" spans="1:9" x14ac:dyDescent="0.2">
      <c r="A240" s="3">
        <v>238</v>
      </c>
      <c r="B240" s="3" t="str">
        <f t="shared" si="18"/>
        <v>1794.18亿</v>
      </c>
      <c r="C240" s="6">
        <v>179417860233</v>
      </c>
      <c r="D240" s="3">
        <v>1</v>
      </c>
      <c r="E240" s="3" t="str">
        <f t="shared" si="19"/>
        <v>13.45万亿</v>
      </c>
      <c r="F240" s="6">
        <f t="shared" si="23"/>
        <v>13453505606692</v>
      </c>
      <c r="G240" s="4">
        <f t="shared" si="22"/>
        <v>238</v>
      </c>
      <c r="H240" s="8" t="str">
        <f t="shared" si="20"/>
        <v>13.45万亿</v>
      </c>
      <c r="I240" s="8">
        <f t="shared" si="21"/>
        <v>13453505606692</v>
      </c>
    </row>
    <row r="241" spans="1:9" x14ac:dyDescent="0.2">
      <c r="A241" s="2">
        <v>239</v>
      </c>
      <c r="B241" s="2" t="str">
        <f t="shared" si="18"/>
        <v>1810.11亿</v>
      </c>
      <c r="C241" s="5">
        <v>181011264835</v>
      </c>
      <c r="D241" s="2">
        <v>1</v>
      </c>
      <c r="E241" s="2" t="str">
        <f t="shared" si="19"/>
        <v>13.63万亿</v>
      </c>
      <c r="F241" s="5">
        <f t="shared" si="23"/>
        <v>13632923466925</v>
      </c>
      <c r="G241" s="2">
        <f t="shared" si="22"/>
        <v>239</v>
      </c>
      <c r="H241" s="7" t="str">
        <f t="shared" si="20"/>
        <v>13.63万亿</v>
      </c>
      <c r="I241" s="7">
        <f t="shared" si="21"/>
        <v>13632923466925</v>
      </c>
    </row>
    <row r="242" spans="1:9" x14ac:dyDescent="0.2">
      <c r="A242" s="3">
        <v>240</v>
      </c>
      <c r="B242" s="3" t="str">
        <f t="shared" si="18"/>
        <v>1826.11亿</v>
      </c>
      <c r="C242" s="6">
        <v>182611363008</v>
      </c>
      <c r="D242" s="3">
        <v>1</v>
      </c>
      <c r="E242" s="3" t="str">
        <f t="shared" si="19"/>
        <v>13.81万亿</v>
      </c>
      <c r="F242" s="6">
        <f t="shared" si="23"/>
        <v>13813934731760</v>
      </c>
      <c r="G242" s="4">
        <f t="shared" si="22"/>
        <v>240</v>
      </c>
      <c r="H242" s="8" t="str">
        <f t="shared" si="20"/>
        <v>13.81万亿</v>
      </c>
      <c r="I242" s="8">
        <f t="shared" si="21"/>
        <v>13813934731760</v>
      </c>
    </row>
    <row r="243" spans="1:9" x14ac:dyDescent="0.2">
      <c r="A243" s="2">
        <v>241</v>
      </c>
      <c r="B243" s="2" t="str">
        <f t="shared" si="18"/>
        <v>1842.18亿</v>
      </c>
      <c r="C243" s="5">
        <v>184218154753</v>
      </c>
      <c r="D243" s="2">
        <v>1</v>
      </c>
      <c r="E243" s="2" t="str">
        <f t="shared" si="19"/>
        <v>14万亿</v>
      </c>
      <c r="F243" s="5">
        <f t="shared" si="23"/>
        <v>13996546094768</v>
      </c>
      <c r="G243" s="2">
        <f t="shared" si="22"/>
        <v>241</v>
      </c>
      <c r="H243" s="7" t="str">
        <f t="shared" si="20"/>
        <v>14万亿</v>
      </c>
      <c r="I243" s="7">
        <f t="shared" si="21"/>
        <v>13996546094768</v>
      </c>
    </row>
    <row r="244" spans="1:9" x14ac:dyDescent="0.2">
      <c r="A244" s="3">
        <v>242</v>
      </c>
      <c r="B244" s="3" t="str">
        <f t="shared" si="18"/>
        <v>1858.32亿</v>
      </c>
      <c r="C244" s="6">
        <v>185831640069</v>
      </c>
      <c r="D244" s="3">
        <v>1</v>
      </c>
      <c r="E244" s="3" t="str">
        <f t="shared" si="19"/>
        <v>14.18万亿</v>
      </c>
      <c r="F244" s="6">
        <f t="shared" si="23"/>
        <v>14180764249521</v>
      </c>
      <c r="G244" s="4">
        <f t="shared" si="22"/>
        <v>242</v>
      </c>
      <c r="H244" s="8" t="str">
        <f t="shared" si="20"/>
        <v>14.18万亿</v>
      </c>
      <c r="I244" s="8">
        <f t="shared" si="21"/>
        <v>14180764249521</v>
      </c>
    </row>
    <row r="245" spans="1:9" x14ac:dyDescent="0.2">
      <c r="A245" s="2">
        <v>243</v>
      </c>
      <c r="B245" s="2" t="str">
        <f t="shared" si="18"/>
        <v>1874.52亿</v>
      </c>
      <c r="C245" s="5">
        <v>187451818955</v>
      </c>
      <c r="D245" s="2">
        <v>1</v>
      </c>
      <c r="E245" s="2" t="str">
        <f t="shared" si="19"/>
        <v>14.37万亿</v>
      </c>
      <c r="F245" s="5">
        <f t="shared" si="23"/>
        <v>14366595889590</v>
      </c>
      <c r="G245" s="2">
        <f t="shared" si="22"/>
        <v>243</v>
      </c>
      <c r="H245" s="7" t="str">
        <f t="shared" si="20"/>
        <v>14.37万亿</v>
      </c>
      <c r="I245" s="7">
        <f t="shared" si="21"/>
        <v>14366595889590</v>
      </c>
    </row>
    <row r="246" spans="1:9" x14ac:dyDescent="0.2">
      <c r="A246" s="3">
        <v>244</v>
      </c>
      <c r="B246" s="3" t="str">
        <f t="shared" si="18"/>
        <v>1890.79亿</v>
      </c>
      <c r="C246" s="6">
        <v>189078691413</v>
      </c>
      <c r="D246" s="3">
        <v>1</v>
      </c>
      <c r="E246" s="3" t="str">
        <f t="shared" si="19"/>
        <v>14.55万亿</v>
      </c>
      <c r="F246" s="6">
        <f t="shared" si="23"/>
        <v>14554047708545</v>
      </c>
      <c r="G246" s="4">
        <f t="shared" si="22"/>
        <v>244</v>
      </c>
      <c r="H246" s="8" t="str">
        <f t="shared" si="20"/>
        <v>14.55万亿</v>
      </c>
      <c r="I246" s="8">
        <f t="shared" si="21"/>
        <v>14554047708545</v>
      </c>
    </row>
    <row r="247" spans="1:9" x14ac:dyDescent="0.2">
      <c r="A247" s="2">
        <v>245</v>
      </c>
      <c r="B247" s="2" t="str">
        <f t="shared" si="18"/>
        <v>1907.12亿</v>
      </c>
      <c r="C247" s="5">
        <v>190712257442</v>
      </c>
      <c r="D247" s="2">
        <v>1</v>
      </c>
      <c r="E247" s="2" t="str">
        <f t="shared" si="19"/>
        <v>14.74万亿</v>
      </c>
      <c r="F247" s="5">
        <f t="shared" si="23"/>
        <v>14743126399958</v>
      </c>
      <c r="G247" s="2">
        <f t="shared" si="22"/>
        <v>245</v>
      </c>
      <c r="H247" s="7" t="str">
        <f t="shared" si="20"/>
        <v>14.74万亿</v>
      </c>
      <c r="I247" s="7">
        <f t="shared" si="21"/>
        <v>14743126399958</v>
      </c>
    </row>
    <row r="248" spans="1:9" x14ac:dyDescent="0.2">
      <c r="A248" s="3">
        <v>246</v>
      </c>
      <c r="B248" s="3" t="str">
        <f t="shared" si="18"/>
        <v>1923.53亿</v>
      </c>
      <c r="C248" s="6">
        <v>192352517042</v>
      </c>
      <c r="D248" s="3">
        <v>1</v>
      </c>
      <c r="E248" s="3" t="str">
        <f t="shared" si="19"/>
        <v>14.93万亿</v>
      </c>
      <c r="F248" s="6">
        <f t="shared" si="23"/>
        <v>14933838657400</v>
      </c>
      <c r="G248" s="4">
        <f t="shared" si="22"/>
        <v>246</v>
      </c>
      <c r="H248" s="8" t="str">
        <f t="shared" si="20"/>
        <v>14.93万亿</v>
      </c>
      <c r="I248" s="8">
        <f t="shared" si="21"/>
        <v>14933838657400</v>
      </c>
    </row>
    <row r="249" spans="1:9" x14ac:dyDescent="0.2">
      <c r="A249" s="2">
        <v>247</v>
      </c>
      <c r="B249" s="2" t="str">
        <f t="shared" si="18"/>
        <v>1939.99亿</v>
      </c>
      <c r="C249" s="5">
        <v>193999470213</v>
      </c>
      <c r="D249" s="2">
        <v>1</v>
      </c>
      <c r="E249" s="2" t="str">
        <f t="shared" si="19"/>
        <v>15.13万亿</v>
      </c>
      <c r="F249" s="5">
        <f t="shared" si="23"/>
        <v>15126191174442</v>
      </c>
      <c r="G249" s="2">
        <f t="shared" si="22"/>
        <v>247</v>
      </c>
      <c r="H249" s="7" t="str">
        <f t="shared" si="20"/>
        <v>15.13万亿</v>
      </c>
      <c r="I249" s="7">
        <f t="shared" si="21"/>
        <v>15126191174442</v>
      </c>
    </row>
    <row r="250" spans="1:9" x14ac:dyDescent="0.2">
      <c r="A250" s="3">
        <v>248</v>
      </c>
      <c r="B250" s="3" t="str">
        <f t="shared" si="18"/>
        <v>1956.53亿</v>
      </c>
      <c r="C250" s="6">
        <v>195653116955</v>
      </c>
      <c r="D250" s="3">
        <v>1</v>
      </c>
      <c r="E250" s="3" t="str">
        <f t="shared" si="19"/>
        <v>15.32万亿</v>
      </c>
      <c r="F250" s="6">
        <f t="shared" si="23"/>
        <v>15320190644655</v>
      </c>
      <c r="G250" s="4">
        <f t="shared" si="22"/>
        <v>248</v>
      </c>
      <c r="H250" s="8" t="str">
        <f t="shared" si="20"/>
        <v>15.32万亿</v>
      </c>
      <c r="I250" s="8">
        <f t="shared" si="21"/>
        <v>15320190644655</v>
      </c>
    </row>
    <row r="251" spans="1:9" x14ac:dyDescent="0.2">
      <c r="A251" s="2">
        <v>249</v>
      </c>
      <c r="B251" s="2" t="str">
        <f t="shared" si="18"/>
        <v>1973.13亿</v>
      </c>
      <c r="C251" s="5">
        <v>197313457269</v>
      </c>
      <c r="D251" s="2">
        <v>1</v>
      </c>
      <c r="E251" s="2" t="str">
        <f t="shared" si="19"/>
        <v>15.52万亿</v>
      </c>
      <c r="F251" s="5">
        <f t="shared" si="23"/>
        <v>15515843761610</v>
      </c>
      <c r="G251" s="2">
        <f t="shared" si="22"/>
        <v>249</v>
      </c>
      <c r="H251" s="7" t="str">
        <f t="shared" si="20"/>
        <v>15.52万亿</v>
      </c>
      <c r="I251" s="7">
        <f t="shared" si="21"/>
        <v>15515843761610</v>
      </c>
    </row>
    <row r="252" spans="1:9" x14ac:dyDescent="0.2">
      <c r="A252" s="3">
        <v>250</v>
      </c>
      <c r="B252" s="3" t="str">
        <f t="shared" si="18"/>
        <v>1989.8亿</v>
      </c>
      <c r="C252" s="6">
        <v>198980491153</v>
      </c>
      <c r="D252" s="3">
        <v>1</v>
      </c>
      <c r="E252" s="3" t="str">
        <f t="shared" si="19"/>
        <v>15.71万亿</v>
      </c>
      <c r="F252" s="6">
        <f t="shared" si="23"/>
        <v>15713157218879</v>
      </c>
      <c r="G252" s="4">
        <f t="shared" si="22"/>
        <v>250</v>
      </c>
      <c r="H252" s="8" t="str">
        <f t="shared" si="20"/>
        <v>15.71万亿</v>
      </c>
      <c r="I252" s="8">
        <f t="shared" si="21"/>
        <v>15713157218879</v>
      </c>
    </row>
    <row r="253" spans="1:9" x14ac:dyDescent="0.2">
      <c r="A253" s="2">
        <v>251</v>
      </c>
      <c r="B253" s="2" t="str">
        <f t="shared" si="18"/>
        <v>2006.54亿</v>
      </c>
      <c r="C253" s="5">
        <v>200654218609</v>
      </c>
      <c r="D253" s="2">
        <v>1</v>
      </c>
      <c r="E253" s="2" t="str">
        <f t="shared" si="19"/>
        <v>15.91万亿</v>
      </c>
      <c r="F253" s="5">
        <f t="shared" si="23"/>
        <v>15912137710032</v>
      </c>
      <c r="G253" s="2">
        <f t="shared" si="22"/>
        <v>251</v>
      </c>
      <c r="H253" s="7" t="str">
        <f t="shared" si="20"/>
        <v>15.91万亿</v>
      </c>
      <c r="I253" s="7">
        <f t="shared" si="21"/>
        <v>15912137710032</v>
      </c>
    </row>
    <row r="254" spans="1:9" x14ac:dyDescent="0.2">
      <c r="A254" s="3">
        <v>252</v>
      </c>
      <c r="B254" s="3" t="str">
        <f t="shared" si="18"/>
        <v>2023.35亿</v>
      </c>
      <c r="C254" s="6">
        <v>202334639635</v>
      </c>
      <c r="D254" s="3">
        <v>1</v>
      </c>
      <c r="E254" s="3" t="str">
        <f t="shared" si="19"/>
        <v>16.11万亿</v>
      </c>
      <c r="F254" s="6">
        <f t="shared" si="23"/>
        <v>16112791928641</v>
      </c>
      <c r="G254" s="4">
        <f t="shared" si="22"/>
        <v>252</v>
      </c>
      <c r="H254" s="8" t="str">
        <f t="shared" si="20"/>
        <v>16.11万亿</v>
      </c>
      <c r="I254" s="8">
        <f t="shared" si="21"/>
        <v>16112791928641</v>
      </c>
    </row>
    <row r="255" spans="1:9" x14ac:dyDescent="0.2">
      <c r="A255" s="2">
        <v>253</v>
      </c>
      <c r="B255" s="2" t="str">
        <f t="shared" si="18"/>
        <v>2040.22亿</v>
      </c>
      <c r="C255" s="5">
        <v>204021754233</v>
      </c>
      <c r="D255" s="2">
        <v>1</v>
      </c>
      <c r="E255" s="2" t="str">
        <f t="shared" si="19"/>
        <v>16.32万亿</v>
      </c>
      <c r="F255" s="5">
        <f t="shared" si="23"/>
        <v>16315126568276</v>
      </c>
      <c r="G255" s="2">
        <f t="shared" si="22"/>
        <v>253</v>
      </c>
      <c r="H255" s="7" t="str">
        <f t="shared" si="20"/>
        <v>16.32万亿</v>
      </c>
      <c r="I255" s="7">
        <f t="shared" si="21"/>
        <v>16315126568276</v>
      </c>
    </row>
    <row r="256" spans="1:9" x14ac:dyDescent="0.2">
      <c r="A256" s="3">
        <v>254</v>
      </c>
      <c r="B256" s="3" t="str">
        <f t="shared" si="18"/>
        <v>2057.16亿</v>
      </c>
      <c r="C256" s="6">
        <v>205715562402</v>
      </c>
      <c r="D256" s="3">
        <v>1</v>
      </c>
      <c r="E256" s="3" t="str">
        <f t="shared" si="19"/>
        <v>16.52万亿</v>
      </c>
      <c r="F256" s="6">
        <f t="shared" si="23"/>
        <v>16519148322509</v>
      </c>
      <c r="G256" s="4">
        <f t="shared" si="22"/>
        <v>254</v>
      </c>
      <c r="H256" s="8" t="str">
        <f t="shared" si="20"/>
        <v>16.52万亿</v>
      </c>
      <c r="I256" s="8">
        <f t="shared" si="21"/>
        <v>16519148322509</v>
      </c>
    </row>
    <row r="257" spans="1:9" x14ac:dyDescent="0.2">
      <c r="A257" s="2">
        <v>255</v>
      </c>
      <c r="B257" s="2" t="str">
        <f t="shared" si="18"/>
        <v>2074.16亿</v>
      </c>
      <c r="C257" s="5">
        <v>207416064142</v>
      </c>
      <c r="D257" s="2">
        <v>1</v>
      </c>
      <c r="E257" s="2" t="str">
        <f t="shared" si="19"/>
        <v>16.72万亿</v>
      </c>
      <c r="F257" s="5">
        <f t="shared" si="23"/>
        <v>16724863884911</v>
      </c>
      <c r="G257" s="2">
        <f t="shared" si="22"/>
        <v>255</v>
      </c>
      <c r="H257" s="7" t="str">
        <f t="shared" si="20"/>
        <v>16.72万亿</v>
      </c>
      <c r="I257" s="7">
        <f t="shared" si="21"/>
        <v>16724863884911</v>
      </c>
    </row>
    <row r="258" spans="1:9" x14ac:dyDescent="0.2">
      <c r="A258" s="3">
        <v>256</v>
      </c>
      <c r="B258" s="3" t="str">
        <f t="shared" si="18"/>
        <v>2091.23亿</v>
      </c>
      <c r="C258" s="6">
        <v>209123259453</v>
      </c>
      <c r="D258" s="3">
        <v>1</v>
      </c>
      <c r="E258" s="3" t="str">
        <f t="shared" si="19"/>
        <v>16.93万亿</v>
      </c>
      <c r="F258" s="6">
        <f t="shared" si="23"/>
        <v>16932279949053</v>
      </c>
      <c r="G258" s="4">
        <f t="shared" si="22"/>
        <v>256</v>
      </c>
      <c r="H258" s="8" t="str">
        <f t="shared" si="20"/>
        <v>16.93万亿</v>
      </c>
      <c r="I258" s="8">
        <f t="shared" si="21"/>
        <v>16932279949053</v>
      </c>
    </row>
    <row r="259" spans="1:9" x14ac:dyDescent="0.2">
      <c r="A259" s="2">
        <v>257</v>
      </c>
      <c r="B259" s="2" t="str">
        <f t="shared" ref="B259:B322" si="24">IF(C259&gt;9999999999999990,ROUND(C259/10000000000000000,2)&amp;"万兆",IF(C259&gt;999999999999,ROUND(C259/1000000000000,2)&amp;"万亿",IF(C259&gt;99999999,ROUND(C259/100000000,2)&amp;"亿",ROUND(C259/10000,2)&amp;"万")))</f>
        <v>2108.37亿</v>
      </c>
      <c r="C259" s="5">
        <v>210837148335</v>
      </c>
      <c r="D259" s="2">
        <v>1</v>
      </c>
      <c r="E259" s="2" t="str">
        <f t="shared" ref="E259:E322" si="25">IF(F259&gt;9999999999999990,ROUND(F259/10000000000000000,2)&amp;"万兆",IF(F259&gt;999999999999,ROUND(F259/1000000000000,2)&amp;"万亿",IF(F259&gt;99999999,ROUND(F259/100000000,2)&amp;"亿",ROUND(F259/10000,2)&amp;"万")))</f>
        <v>17.14万亿</v>
      </c>
      <c r="F259" s="5">
        <f t="shared" si="23"/>
        <v>17141403208506</v>
      </c>
      <c r="G259" s="2">
        <f t="shared" si="22"/>
        <v>257</v>
      </c>
      <c r="H259" s="7" t="str">
        <f t="shared" si="20"/>
        <v>17.14万亿</v>
      </c>
      <c r="I259" s="7">
        <f t="shared" si="21"/>
        <v>17141403208506</v>
      </c>
    </row>
    <row r="260" spans="1:9" x14ac:dyDescent="0.2">
      <c r="A260" s="3">
        <v>258</v>
      </c>
      <c r="B260" s="3" t="str">
        <f t="shared" si="24"/>
        <v>2125.58亿</v>
      </c>
      <c r="C260" s="6">
        <v>212557730789</v>
      </c>
      <c r="D260" s="3">
        <v>1</v>
      </c>
      <c r="E260" s="3" t="str">
        <f t="shared" si="25"/>
        <v>17.35万亿</v>
      </c>
      <c r="F260" s="6">
        <f t="shared" si="23"/>
        <v>17352240356841</v>
      </c>
      <c r="G260" s="4">
        <f t="shared" si="22"/>
        <v>258</v>
      </c>
      <c r="H260" s="8" t="str">
        <f t="shared" ref="H260:H323" si="26">IF(I$2&gt;=A260,"",IF((F260-VLOOKUP(I$2,A:F,6,))&gt;9999999999999990,ROUND((F260-VLOOKUP(I$2,A:F,6,))/10000000000000000,2)&amp;"万兆",IF((F260-VLOOKUP(I$2,A:F,6,))&gt;999999999999,ROUND((F260-VLOOKUP(I$2,A:F,6,))/1000000000000,2)&amp;"万亿",IF((F260-VLOOKUP(I$2,A:F,6,))&gt;99999999,ROUND((F260-VLOOKUP(I$2,A:F,6,))/100000000,2)&amp;"亿",ROUND((F260-VLOOKUP(I$2,A:F,6,))/10000,2)&amp;"万"))))</f>
        <v>17.35万亿</v>
      </c>
      <c r="I260" s="8">
        <f t="shared" ref="I260:I323" si="27">IF(I$2&gt;=A260,"",F260-VLOOKUP(I$2,A:F,6,))</f>
        <v>17352240356841</v>
      </c>
    </row>
    <row r="261" spans="1:9" x14ac:dyDescent="0.2">
      <c r="A261" s="2">
        <v>259</v>
      </c>
      <c r="B261" s="2" t="str">
        <f t="shared" si="24"/>
        <v>2142.85亿</v>
      </c>
      <c r="C261" s="5">
        <v>214285006813</v>
      </c>
      <c r="D261" s="2">
        <v>1</v>
      </c>
      <c r="E261" s="2" t="str">
        <f t="shared" si="25"/>
        <v>17.56万亿</v>
      </c>
      <c r="F261" s="5">
        <f t="shared" si="23"/>
        <v>17564798087630</v>
      </c>
      <c r="G261" s="2">
        <f t="shared" ref="G261:G324" si="28">D261+G260</f>
        <v>259</v>
      </c>
      <c r="H261" s="7" t="str">
        <f t="shared" si="26"/>
        <v>17.56万亿</v>
      </c>
      <c r="I261" s="7">
        <f t="shared" si="27"/>
        <v>17564798087630</v>
      </c>
    </row>
    <row r="262" spans="1:9" x14ac:dyDescent="0.2">
      <c r="A262" s="3">
        <v>260</v>
      </c>
      <c r="B262" s="3" t="str">
        <f t="shared" si="24"/>
        <v>2160.19亿</v>
      </c>
      <c r="C262" s="6">
        <v>216018976409</v>
      </c>
      <c r="D262" s="3">
        <v>1</v>
      </c>
      <c r="E262" s="3" t="str">
        <f t="shared" si="25"/>
        <v>17.78万亿</v>
      </c>
      <c r="F262" s="6">
        <f t="shared" si="23"/>
        <v>17779083094443</v>
      </c>
      <c r="G262" s="4">
        <f t="shared" si="28"/>
        <v>260</v>
      </c>
      <c r="H262" s="8" t="str">
        <f t="shared" si="26"/>
        <v>17.78万亿</v>
      </c>
      <c r="I262" s="8">
        <f t="shared" si="27"/>
        <v>17779083094443</v>
      </c>
    </row>
    <row r="263" spans="1:9" x14ac:dyDescent="0.2">
      <c r="A263" s="2">
        <v>261</v>
      </c>
      <c r="B263" s="2" t="str">
        <f t="shared" si="24"/>
        <v>2177.6亿</v>
      </c>
      <c r="C263" s="5">
        <v>217759639575</v>
      </c>
      <c r="D263" s="2">
        <v>1</v>
      </c>
      <c r="E263" s="2" t="str">
        <f t="shared" si="25"/>
        <v>18万亿</v>
      </c>
      <c r="F263" s="5">
        <f t="shared" ref="F263:F326" si="29">C262+F262</f>
        <v>17995102070852</v>
      </c>
      <c r="G263" s="2">
        <f t="shared" si="28"/>
        <v>261</v>
      </c>
      <c r="H263" s="7" t="str">
        <f t="shared" si="26"/>
        <v>18万亿</v>
      </c>
      <c r="I263" s="7">
        <f t="shared" si="27"/>
        <v>17995102070852</v>
      </c>
    </row>
    <row r="264" spans="1:9" x14ac:dyDescent="0.2">
      <c r="A264" s="3">
        <v>262</v>
      </c>
      <c r="B264" s="3" t="str">
        <f t="shared" si="24"/>
        <v>2195.07亿</v>
      </c>
      <c r="C264" s="6">
        <v>219506996313</v>
      </c>
      <c r="D264" s="3">
        <v>1</v>
      </c>
      <c r="E264" s="3" t="str">
        <f t="shared" si="25"/>
        <v>18.21万亿</v>
      </c>
      <c r="F264" s="6">
        <f t="shared" si="29"/>
        <v>18212861710427</v>
      </c>
      <c r="G264" s="4">
        <f t="shared" si="28"/>
        <v>262</v>
      </c>
      <c r="H264" s="8" t="str">
        <f t="shared" si="26"/>
        <v>18.21万亿</v>
      </c>
      <c r="I264" s="8">
        <f t="shared" si="27"/>
        <v>18212861710427</v>
      </c>
    </row>
    <row r="265" spans="1:9" x14ac:dyDescent="0.2">
      <c r="A265" s="2">
        <v>263</v>
      </c>
      <c r="B265" s="2" t="str">
        <f t="shared" si="24"/>
        <v>2212.61亿</v>
      </c>
      <c r="C265" s="5">
        <v>221261046622</v>
      </c>
      <c r="D265" s="2">
        <v>1</v>
      </c>
      <c r="E265" s="2" t="str">
        <f t="shared" si="25"/>
        <v>18.43万亿</v>
      </c>
      <c r="F265" s="5">
        <f t="shared" si="29"/>
        <v>18432368706740</v>
      </c>
      <c r="G265" s="2">
        <f t="shared" si="28"/>
        <v>263</v>
      </c>
      <c r="H265" s="7" t="str">
        <f t="shared" si="26"/>
        <v>18.43万亿</v>
      </c>
      <c r="I265" s="7">
        <f t="shared" si="27"/>
        <v>18432368706740</v>
      </c>
    </row>
    <row r="266" spans="1:9" x14ac:dyDescent="0.2">
      <c r="A266" s="3">
        <v>264</v>
      </c>
      <c r="B266" s="3" t="str">
        <f t="shared" si="24"/>
        <v>2230.22亿</v>
      </c>
      <c r="C266" s="6">
        <v>223021790502</v>
      </c>
      <c r="D266" s="3">
        <v>1</v>
      </c>
      <c r="E266" s="3" t="str">
        <f t="shared" si="25"/>
        <v>18.65万亿</v>
      </c>
      <c r="F266" s="6">
        <f t="shared" si="29"/>
        <v>18653629753362</v>
      </c>
      <c r="G266" s="4">
        <f t="shared" si="28"/>
        <v>264</v>
      </c>
      <c r="H266" s="8" t="str">
        <f t="shared" si="26"/>
        <v>18.65万亿</v>
      </c>
      <c r="I266" s="8">
        <f t="shared" si="27"/>
        <v>18653629753362</v>
      </c>
    </row>
    <row r="267" spans="1:9" x14ac:dyDescent="0.2">
      <c r="A267" s="2">
        <v>265</v>
      </c>
      <c r="B267" s="2" t="str">
        <f t="shared" si="24"/>
        <v>2247.89亿</v>
      </c>
      <c r="C267" s="5">
        <v>224789227953</v>
      </c>
      <c r="D267" s="2">
        <v>1</v>
      </c>
      <c r="E267" s="2" t="str">
        <f t="shared" si="25"/>
        <v>18.88万亿</v>
      </c>
      <c r="F267" s="5">
        <f t="shared" si="29"/>
        <v>18876651543864</v>
      </c>
      <c r="G267" s="2">
        <f t="shared" si="28"/>
        <v>265</v>
      </c>
      <c r="H267" s="7" t="str">
        <f t="shared" si="26"/>
        <v>18.88万亿</v>
      </c>
      <c r="I267" s="7">
        <f t="shared" si="27"/>
        <v>18876651543864</v>
      </c>
    </row>
    <row r="268" spans="1:9" x14ac:dyDescent="0.2">
      <c r="A268" s="3">
        <v>266</v>
      </c>
      <c r="B268" s="3" t="str">
        <f t="shared" si="24"/>
        <v>2265.63亿</v>
      </c>
      <c r="C268" s="6">
        <v>226563358975</v>
      </c>
      <c r="D268" s="3">
        <v>1</v>
      </c>
      <c r="E268" s="3" t="str">
        <f t="shared" si="25"/>
        <v>19.1万亿</v>
      </c>
      <c r="F268" s="6">
        <f t="shared" si="29"/>
        <v>19101440771817</v>
      </c>
      <c r="G268" s="4">
        <f t="shared" si="28"/>
        <v>266</v>
      </c>
      <c r="H268" s="8" t="str">
        <f t="shared" si="26"/>
        <v>19.1万亿</v>
      </c>
      <c r="I268" s="8">
        <f t="shared" si="27"/>
        <v>19101440771817</v>
      </c>
    </row>
    <row r="269" spans="1:9" x14ac:dyDescent="0.2">
      <c r="A269" s="2">
        <v>267</v>
      </c>
      <c r="B269" s="2" t="str">
        <f t="shared" si="24"/>
        <v>2283.44亿</v>
      </c>
      <c r="C269" s="5">
        <v>228344183568</v>
      </c>
      <c r="D269" s="2">
        <v>1</v>
      </c>
      <c r="E269" s="2" t="str">
        <f t="shared" si="25"/>
        <v>19.33万亿</v>
      </c>
      <c r="F269" s="5">
        <f t="shared" si="29"/>
        <v>19328004130792</v>
      </c>
      <c r="G269" s="2">
        <f t="shared" si="28"/>
        <v>267</v>
      </c>
      <c r="H269" s="7" t="str">
        <f t="shared" si="26"/>
        <v>19.33万亿</v>
      </c>
      <c r="I269" s="7">
        <f t="shared" si="27"/>
        <v>19328004130792</v>
      </c>
    </row>
    <row r="270" spans="1:9" x14ac:dyDescent="0.2">
      <c r="A270" s="3">
        <v>268</v>
      </c>
      <c r="B270" s="3" t="str">
        <f t="shared" si="24"/>
        <v>2301.32亿</v>
      </c>
      <c r="C270" s="6">
        <v>230131701733</v>
      </c>
      <c r="D270" s="3">
        <v>1</v>
      </c>
      <c r="E270" s="3" t="str">
        <f t="shared" si="25"/>
        <v>19.56万亿</v>
      </c>
      <c r="F270" s="6">
        <f t="shared" si="29"/>
        <v>19556348314360</v>
      </c>
      <c r="G270" s="4">
        <f t="shared" si="28"/>
        <v>268</v>
      </c>
      <c r="H270" s="8" t="str">
        <f t="shared" si="26"/>
        <v>19.56万亿</v>
      </c>
      <c r="I270" s="8">
        <f t="shared" si="27"/>
        <v>19556348314360</v>
      </c>
    </row>
    <row r="271" spans="1:9" x14ac:dyDescent="0.2">
      <c r="A271" s="2">
        <v>269</v>
      </c>
      <c r="B271" s="2" t="str">
        <f t="shared" si="24"/>
        <v>2319.26亿</v>
      </c>
      <c r="C271" s="5">
        <v>231925913468</v>
      </c>
      <c r="D271" s="2">
        <v>1</v>
      </c>
      <c r="E271" s="2" t="str">
        <f t="shared" si="25"/>
        <v>19.79万亿</v>
      </c>
      <c r="F271" s="5">
        <f t="shared" si="29"/>
        <v>19786480016093</v>
      </c>
      <c r="G271" s="2">
        <f t="shared" si="28"/>
        <v>269</v>
      </c>
      <c r="H271" s="7" t="str">
        <f t="shared" si="26"/>
        <v>19.79万亿</v>
      </c>
      <c r="I271" s="7">
        <f t="shared" si="27"/>
        <v>19786480016093</v>
      </c>
    </row>
    <row r="272" spans="1:9" x14ac:dyDescent="0.2">
      <c r="A272" s="3">
        <v>270</v>
      </c>
      <c r="B272" s="3" t="str">
        <f t="shared" si="24"/>
        <v>2337.27亿</v>
      </c>
      <c r="C272" s="6">
        <v>233726818775</v>
      </c>
      <c r="D272" s="3">
        <v>1</v>
      </c>
      <c r="E272" s="3" t="str">
        <f t="shared" si="25"/>
        <v>20.02万亿</v>
      </c>
      <c r="F272" s="6">
        <f t="shared" si="29"/>
        <v>20018405929561</v>
      </c>
      <c r="G272" s="4">
        <f t="shared" si="28"/>
        <v>270</v>
      </c>
      <c r="H272" s="8" t="str">
        <f t="shared" si="26"/>
        <v>20.02万亿</v>
      </c>
      <c r="I272" s="8">
        <f t="shared" si="27"/>
        <v>20018405929561</v>
      </c>
    </row>
    <row r="273" spans="1:9" x14ac:dyDescent="0.2">
      <c r="A273" s="2">
        <v>271</v>
      </c>
      <c r="B273" s="2" t="str">
        <f t="shared" si="24"/>
        <v>2355.34亿</v>
      </c>
      <c r="C273" s="5">
        <v>235534417652</v>
      </c>
      <c r="D273" s="2">
        <v>1</v>
      </c>
      <c r="E273" s="2" t="str">
        <f t="shared" si="25"/>
        <v>20.25万亿</v>
      </c>
      <c r="F273" s="5">
        <f t="shared" si="29"/>
        <v>20252132748336</v>
      </c>
      <c r="G273" s="2">
        <f t="shared" si="28"/>
        <v>271</v>
      </c>
      <c r="H273" s="7" t="str">
        <f t="shared" si="26"/>
        <v>20.25万亿</v>
      </c>
      <c r="I273" s="7">
        <f t="shared" si="27"/>
        <v>20252132748336</v>
      </c>
    </row>
    <row r="274" spans="1:9" x14ac:dyDescent="0.2">
      <c r="A274" s="3">
        <v>272</v>
      </c>
      <c r="B274" s="3" t="str">
        <f t="shared" si="24"/>
        <v>2373.49亿</v>
      </c>
      <c r="C274" s="6">
        <v>237348710101</v>
      </c>
      <c r="D274" s="3">
        <v>1</v>
      </c>
      <c r="E274" s="3" t="str">
        <f t="shared" si="25"/>
        <v>20.49万亿</v>
      </c>
      <c r="F274" s="6">
        <f t="shared" si="29"/>
        <v>20487667165988</v>
      </c>
      <c r="G274" s="4">
        <f t="shared" si="28"/>
        <v>272</v>
      </c>
      <c r="H274" s="8" t="str">
        <f t="shared" si="26"/>
        <v>20.49万亿</v>
      </c>
      <c r="I274" s="8">
        <f t="shared" si="27"/>
        <v>20487667165988</v>
      </c>
    </row>
    <row r="275" spans="1:9" x14ac:dyDescent="0.2">
      <c r="A275" s="2">
        <v>273</v>
      </c>
      <c r="B275" s="2" t="str">
        <f t="shared" si="24"/>
        <v>2391.7亿</v>
      </c>
      <c r="C275" s="5">
        <v>239169696121</v>
      </c>
      <c r="D275" s="2">
        <v>1</v>
      </c>
      <c r="E275" s="2" t="str">
        <f t="shared" si="25"/>
        <v>20.73万亿</v>
      </c>
      <c r="F275" s="5">
        <f t="shared" si="29"/>
        <v>20725015876089</v>
      </c>
      <c r="G275" s="2">
        <f t="shared" si="28"/>
        <v>273</v>
      </c>
      <c r="H275" s="7" t="str">
        <f t="shared" si="26"/>
        <v>20.73万亿</v>
      </c>
      <c r="I275" s="7">
        <f t="shared" si="27"/>
        <v>20725015876089</v>
      </c>
    </row>
    <row r="276" spans="1:9" x14ac:dyDescent="0.2">
      <c r="A276" s="3">
        <v>274</v>
      </c>
      <c r="B276" s="3" t="str">
        <f t="shared" si="24"/>
        <v>2409.97亿</v>
      </c>
      <c r="C276" s="6">
        <v>240997375712</v>
      </c>
      <c r="D276" s="3">
        <v>1</v>
      </c>
      <c r="E276" s="3" t="str">
        <f t="shared" si="25"/>
        <v>20.96万亿</v>
      </c>
      <c r="F276" s="6">
        <f t="shared" si="29"/>
        <v>20964185572210</v>
      </c>
      <c r="G276" s="4">
        <f t="shared" si="28"/>
        <v>274</v>
      </c>
      <c r="H276" s="8" t="str">
        <f t="shared" si="26"/>
        <v>20.96万亿</v>
      </c>
      <c r="I276" s="8">
        <f t="shared" si="27"/>
        <v>20964185572210</v>
      </c>
    </row>
    <row r="277" spans="1:9" x14ac:dyDescent="0.2">
      <c r="A277" s="2">
        <v>275</v>
      </c>
      <c r="B277" s="2" t="str">
        <f t="shared" si="24"/>
        <v>2428.32亿</v>
      </c>
      <c r="C277" s="5">
        <v>242831748874</v>
      </c>
      <c r="D277" s="2">
        <v>1</v>
      </c>
      <c r="E277" s="2" t="str">
        <f t="shared" si="25"/>
        <v>21.21万亿</v>
      </c>
      <c r="F277" s="5">
        <f t="shared" si="29"/>
        <v>21205182947922</v>
      </c>
      <c r="G277" s="2">
        <f t="shared" si="28"/>
        <v>275</v>
      </c>
      <c r="H277" s="7" t="str">
        <f t="shared" si="26"/>
        <v>21.21万亿</v>
      </c>
      <c r="I277" s="7">
        <f t="shared" si="27"/>
        <v>21205182947922</v>
      </c>
    </row>
    <row r="278" spans="1:9" x14ac:dyDescent="0.2">
      <c r="A278" s="3">
        <v>276</v>
      </c>
      <c r="B278" s="3" t="str">
        <f t="shared" si="24"/>
        <v>2446.73亿</v>
      </c>
      <c r="C278" s="6">
        <v>244672815608</v>
      </c>
      <c r="D278" s="3">
        <v>1</v>
      </c>
      <c r="E278" s="3" t="str">
        <f t="shared" si="25"/>
        <v>21.45万亿</v>
      </c>
      <c r="F278" s="6">
        <f t="shared" si="29"/>
        <v>21448014696796</v>
      </c>
      <c r="G278" s="4">
        <f t="shared" si="28"/>
        <v>276</v>
      </c>
      <c r="H278" s="8" t="str">
        <f t="shared" si="26"/>
        <v>21.45万亿</v>
      </c>
      <c r="I278" s="8">
        <f t="shared" si="27"/>
        <v>21448014696796</v>
      </c>
    </row>
    <row r="279" spans="1:9" x14ac:dyDescent="0.2">
      <c r="A279" s="2">
        <v>277</v>
      </c>
      <c r="B279" s="2" t="str">
        <f t="shared" si="24"/>
        <v>2465.21亿</v>
      </c>
      <c r="C279" s="5">
        <v>246520575912</v>
      </c>
      <c r="D279" s="2">
        <v>1</v>
      </c>
      <c r="E279" s="2" t="str">
        <f t="shared" si="25"/>
        <v>21.69万亿</v>
      </c>
      <c r="F279" s="5">
        <f t="shared" si="29"/>
        <v>21692687512404</v>
      </c>
      <c r="G279" s="2">
        <f t="shared" si="28"/>
        <v>277</v>
      </c>
      <c r="H279" s="7" t="str">
        <f t="shared" si="26"/>
        <v>21.69万亿</v>
      </c>
      <c r="I279" s="7">
        <f t="shared" si="27"/>
        <v>21692687512404</v>
      </c>
    </row>
    <row r="280" spans="1:9" x14ac:dyDescent="0.2">
      <c r="A280" s="3">
        <v>278</v>
      </c>
      <c r="B280" s="3" t="str">
        <f t="shared" si="24"/>
        <v>2483.75亿</v>
      </c>
      <c r="C280" s="6">
        <v>248375029788</v>
      </c>
      <c r="D280" s="3">
        <v>1</v>
      </c>
      <c r="E280" s="3" t="str">
        <f t="shared" si="25"/>
        <v>21.94万亿</v>
      </c>
      <c r="F280" s="6">
        <f t="shared" si="29"/>
        <v>21939208088316</v>
      </c>
      <c r="G280" s="4">
        <f t="shared" si="28"/>
        <v>278</v>
      </c>
      <c r="H280" s="8" t="str">
        <f t="shared" si="26"/>
        <v>21.94万亿</v>
      </c>
      <c r="I280" s="8">
        <f t="shared" si="27"/>
        <v>21939208088316</v>
      </c>
    </row>
    <row r="281" spans="1:9" x14ac:dyDescent="0.2">
      <c r="A281" s="2">
        <v>279</v>
      </c>
      <c r="B281" s="2" t="str">
        <f t="shared" si="24"/>
        <v>2502.36亿</v>
      </c>
      <c r="C281" s="5">
        <v>250236177234</v>
      </c>
      <c r="D281" s="2">
        <v>1</v>
      </c>
      <c r="E281" s="2" t="str">
        <f t="shared" si="25"/>
        <v>22.19万亿</v>
      </c>
      <c r="F281" s="5">
        <f t="shared" si="29"/>
        <v>22187583118104</v>
      </c>
      <c r="G281" s="2">
        <f t="shared" si="28"/>
        <v>279</v>
      </c>
      <c r="H281" s="7" t="str">
        <f t="shared" si="26"/>
        <v>22.19万亿</v>
      </c>
      <c r="I281" s="7">
        <f t="shared" si="27"/>
        <v>22187583118104</v>
      </c>
    </row>
    <row r="282" spans="1:9" x14ac:dyDescent="0.2">
      <c r="A282" s="3">
        <v>280</v>
      </c>
      <c r="B282" s="3" t="str">
        <f t="shared" si="24"/>
        <v>2521.04亿</v>
      </c>
      <c r="C282" s="6">
        <v>252104018252</v>
      </c>
      <c r="D282" s="3">
        <v>1</v>
      </c>
      <c r="E282" s="3" t="str">
        <f t="shared" si="25"/>
        <v>22.44万亿</v>
      </c>
      <c r="F282" s="6">
        <f t="shared" si="29"/>
        <v>22437819295338</v>
      </c>
      <c r="G282" s="4">
        <f t="shared" si="28"/>
        <v>280</v>
      </c>
      <c r="H282" s="8" t="str">
        <f t="shared" si="26"/>
        <v>22.44万亿</v>
      </c>
      <c r="I282" s="8">
        <f t="shared" si="27"/>
        <v>22437819295338</v>
      </c>
    </row>
    <row r="283" spans="1:9" x14ac:dyDescent="0.2">
      <c r="A283" s="2">
        <v>281</v>
      </c>
      <c r="B283" s="2" t="str">
        <f t="shared" si="24"/>
        <v>2539.79亿</v>
      </c>
      <c r="C283" s="5">
        <v>253978552841</v>
      </c>
      <c r="D283" s="2">
        <v>1</v>
      </c>
      <c r="E283" s="2" t="str">
        <f t="shared" si="25"/>
        <v>22.69万亿</v>
      </c>
      <c r="F283" s="5">
        <f t="shared" si="29"/>
        <v>22689923313590</v>
      </c>
      <c r="G283" s="2">
        <f t="shared" si="28"/>
        <v>281</v>
      </c>
      <c r="H283" s="7" t="str">
        <f t="shared" si="26"/>
        <v>22.69万亿</v>
      </c>
      <c r="I283" s="7">
        <f t="shared" si="27"/>
        <v>22689923313590</v>
      </c>
    </row>
    <row r="284" spans="1:9" x14ac:dyDescent="0.2">
      <c r="A284" s="3">
        <v>282</v>
      </c>
      <c r="B284" s="3" t="str">
        <f t="shared" si="24"/>
        <v>2558.6亿</v>
      </c>
      <c r="C284" s="6">
        <v>255859781000</v>
      </c>
      <c r="D284" s="3">
        <v>1</v>
      </c>
      <c r="E284" s="3" t="str">
        <f t="shared" si="25"/>
        <v>22.94万亿</v>
      </c>
      <c r="F284" s="6">
        <f t="shared" si="29"/>
        <v>22943901866431</v>
      </c>
      <c r="G284" s="4">
        <f t="shared" si="28"/>
        <v>282</v>
      </c>
      <c r="H284" s="8" t="str">
        <f t="shared" si="26"/>
        <v>22.94万亿</v>
      </c>
      <c r="I284" s="8">
        <f t="shared" si="27"/>
        <v>22943901866431</v>
      </c>
    </row>
    <row r="285" spans="1:9" x14ac:dyDescent="0.2">
      <c r="A285" s="2">
        <v>283</v>
      </c>
      <c r="B285" s="2" t="str">
        <f t="shared" si="24"/>
        <v>2577.48亿</v>
      </c>
      <c r="C285" s="5">
        <v>257747702731</v>
      </c>
      <c r="D285" s="2">
        <v>1</v>
      </c>
      <c r="E285" s="2" t="str">
        <f t="shared" si="25"/>
        <v>23.2万亿</v>
      </c>
      <c r="F285" s="5">
        <f t="shared" si="29"/>
        <v>23199761647431</v>
      </c>
      <c r="G285" s="2">
        <f t="shared" si="28"/>
        <v>283</v>
      </c>
      <c r="H285" s="7" t="str">
        <f t="shared" si="26"/>
        <v>23.2万亿</v>
      </c>
      <c r="I285" s="7">
        <f t="shared" si="27"/>
        <v>23199761647431</v>
      </c>
    </row>
    <row r="286" spans="1:9" x14ac:dyDescent="0.2">
      <c r="A286" s="3">
        <v>284</v>
      </c>
      <c r="B286" s="3" t="str">
        <f t="shared" si="24"/>
        <v>2596.42亿</v>
      </c>
      <c r="C286" s="6">
        <v>259642318034</v>
      </c>
      <c r="D286" s="3">
        <v>1</v>
      </c>
      <c r="E286" s="3" t="str">
        <f t="shared" si="25"/>
        <v>23.46万亿</v>
      </c>
      <c r="F286" s="6">
        <f t="shared" si="29"/>
        <v>23457509350162</v>
      </c>
      <c r="G286" s="4">
        <f t="shared" si="28"/>
        <v>284</v>
      </c>
      <c r="H286" s="8" t="str">
        <f t="shared" si="26"/>
        <v>23.46万亿</v>
      </c>
      <c r="I286" s="8">
        <f t="shared" si="27"/>
        <v>23457509350162</v>
      </c>
    </row>
    <row r="287" spans="1:9" x14ac:dyDescent="0.2">
      <c r="A287" s="2">
        <v>285</v>
      </c>
      <c r="B287" s="2" t="str">
        <f t="shared" si="24"/>
        <v>2615.44亿</v>
      </c>
      <c r="C287" s="5">
        <v>261543626907</v>
      </c>
      <c r="D287" s="2">
        <v>1</v>
      </c>
      <c r="E287" s="2" t="str">
        <f t="shared" si="25"/>
        <v>23.72万亿</v>
      </c>
      <c r="F287" s="5">
        <f t="shared" si="29"/>
        <v>23717151668196</v>
      </c>
      <c r="G287" s="2">
        <f t="shared" si="28"/>
        <v>285</v>
      </c>
      <c r="H287" s="7" t="str">
        <f t="shared" si="26"/>
        <v>23.72万亿</v>
      </c>
      <c r="I287" s="7">
        <f t="shared" si="27"/>
        <v>23717151668196</v>
      </c>
    </row>
    <row r="288" spans="1:9" x14ac:dyDescent="0.2">
      <c r="A288" s="3">
        <v>286</v>
      </c>
      <c r="B288" s="3" t="str">
        <f t="shared" si="24"/>
        <v>2634.52亿</v>
      </c>
      <c r="C288" s="6">
        <v>263451629351</v>
      </c>
      <c r="D288" s="3">
        <v>1</v>
      </c>
      <c r="E288" s="3" t="str">
        <f t="shared" si="25"/>
        <v>23.98万亿</v>
      </c>
      <c r="F288" s="6">
        <f t="shared" si="29"/>
        <v>23978695295103</v>
      </c>
      <c r="G288" s="4">
        <f t="shared" si="28"/>
        <v>286</v>
      </c>
      <c r="H288" s="8" t="str">
        <f t="shared" si="26"/>
        <v>23.98万亿</v>
      </c>
      <c r="I288" s="8">
        <f t="shared" si="27"/>
        <v>23978695295103</v>
      </c>
    </row>
    <row r="289" spans="1:9" x14ac:dyDescent="0.2">
      <c r="A289" s="2">
        <v>287</v>
      </c>
      <c r="B289" s="2" t="str">
        <f t="shared" si="24"/>
        <v>2653.66亿</v>
      </c>
      <c r="C289" s="5">
        <v>265366325367</v>
      </c>
      <c r="D289" s="2">
        <v>1</v>
      </c>
      <c r="E289" s="2" t="str">
        <f t="shared" si="25"/>
        <v>24.24万亿</v>
      </c>
      <c r="F289" s="5">
        <f t="shared" si="29"/>
        <v>24242146924454</v>
      </c>
      <c r="G289" s="2">
        <f t="shared" si="28"/>
        <v>287</v>
      </c>
      <c r="H289" s="7" t="str">
        <f t="shared" si="26"/>
        <v>24.24万亿</v>
      </c>
      <c r="I289" s="7">
        <f t="shared" si="27"/>
        <v>24242146924454</v>
      </c>
    </row>
    <row r="290" spans="1:9" x14ac:dyDescent="0.2">
      <c r="A290" s="3">
        <v>288</v>
      </c>
      <c r="B290" s="3" t="str">
        <f t="shared" si="24"/>
        <v>2672.88亿</v>
      </c>
      <c r="C290" s="6">
        <v>267287714953</v>
      </c>
      <c r="D290" s="3">
        <v>1</v>
      </c>
      <c r="E290" s="3" t="str">
        <f t="shared" si="25"/>
        <v>24.51万亿</v>
      </c>
      <c r="F290" s="6">
        <f t="shared" si="29"/>
        <v>24507513249821</v>
      </c>
      <c r="G290" s="4">
        <f t="shared" si="28"/>
        <v>288</v>
      </c>
      <c r="H290" s="8" t="str">
        <f t="shared" si="26"/>
        <v>24.51万亿</v>
      </c>
      <c r="I290" s="8">
        <f t="shared" si="27"/>
        <v>24507513249821</v>
      </c>
    </row>
    <row r="291" spans="1:9" x14ac:dyDescent="0.2">
      <c r="A291" s="2">
        <v>289</v>
      </c>
      <c r="B291" s="2" t="str">
        <f t="shared" si="24"/>
        <v>2692.16亿</v>
      </c>
      <c r="C291" s="5">
        <v>269215798111</v>
      </c>
      <c r="D291" s="2">
        <v>1</v>
      </c>
      <c r="E291" s="2" t="str">
        <f t="shared" si="25"/>
        <v>24.77万亿</v>
      </c>
      <c r="F291" s="5">
        <f t="shared" si="29"/>
        <v>24774800964774</v>
      </c>
      <c r="G291" s="2">
        <f t="shared" si="28"/>
        <v>289</v>
      </c>
      <c r="H291" s="7" t="str">
        <f t="shared" si="26"/>
        <v>24.77万亿</v>
      </c>
      <c r="I291" s="7">
        <f t="shared" si="27"/>
        <v>24774800964774</v>
      </c>
    </row>
    <row r="292" spans="1:9" x14ac:dyDescent="0.2">
      <c r="A292" s="3">
        <v>290</v>
      </c>
      <c r="B292" s="3" t="str">
        <f t="shared" si="24"/>
        <v>2711.51亿</v>
      </c>
      <c r="C292" s="6">
        <v>271150574840</v>
      </c>
      <c r="D292" s="3">
        <v>1</v>
      </c>
      <c r="E292" s="3" t="str">
        <f t="shared" si="25"/>
        <v>25.04万亿</v>
      </c>
      <c r="F292" s="6">
        <f t="shared" si="29"/>
        <v>25044016762885</v>
      </c>
      <c r="G292" s="4">
        <f t="shared" si="28"/>
        <v>290</v>
      </c>
      <c r="H292" s="8" t="str">
        <f t="shared" si="26"/>
        <v>25.04万亿</v>
      </c>
      <c r="I292" s="8">
        <f t="shared" si="27"/>
        <v>25044016762885</v>
      </c>
    </row>
    <row r="293" spans="1:9" x14ac:dyDescent="0.2">
      <c r="A293" s="2">
        <v>291</v>
      </c>
      <c r="B293" s="2" t="str">
        <f t="shared" si="24"/>
        <v>2730.92亿</v>
      </c>
      <c r="C293" s="5">
        <v>273092045139</v>
      </c>
      <c r="D293" s="2">
        <v>1</v>
      </c>
      <c r="E293" s="2" t="str">
        <f t="shared" si="25"/>
        <v>25.32万亿</v>
      </c>
      <c r="F293" s="5">
        <f t="shared" si="29"/>
        <v>25315167337725</v>
      </c>
      <c r="G293" s="2">
        <f t="shared" si="28"/>
        <v>291</v>
      </c>
      <c r="H293" s="7" t="str">
        <f t="shared" si="26"/>
        <v>25.32万亿</v>
      </c>
      <c r="I293" s="7">
        <f t="shared" si="27"/>
        <v>25315167337725</v>
      </c>
    </row>
    <row r="294" spans="1:9" x14ac:dyDescent="0.2">
      <c r="A294" s="3">
        <v>292</v>
      </c>
      <c r="B294" s="3" t="str">
        <f t="shared" si="24"/>
        <v>2750.4亿</v>
      </c>
      <c r="C294" s="6">
        <v>275040209010</v>
      </c>
      <c r="D294" s="3">
        <v>1</v>
      </c>
      <c r="E294" s="3" t="str">
        <f t="shared" si="25"/>
        <v>25.59万亿</v>
      </c>
      <c r="F294" s="6">
        <f t="shared" si="29"/>
        <v>25588259382864</v>
      </c>
      <c r="G294" s="4">
        <f t="shared" si="28"/>
        <v>292</v>
      </c>
      <c r="H294" s="8" t="str">
        <f t="shared" si="26"/>
        <v>25.59万亿</v>
      </c>
      <c r="I294" s="8">
        <f t="shared" si="27"/>
        <v>25588259382864</v>
      </c>
    </row>
    <row r="295" spans="1:9" x14ac:dyDescent="0.2">
      <c r="A295" s="2">
        <v>293</v>
      </c>
      <c r="B295" s="2" t="str">
        <f t="shared" si="24"/>
        <v>2769.95亿</v>
      </c>
      <c r="C295" s="5">
        <v>276995066453</v>
      </c>
      <c r="D295" s="2">
        <v>1</v>
      </c>
      <c r="E295" s="2" t="str">
        <f t="shared" si="25"/>
        <v>25.86万亿</v>
      </c>
      <c r="F295" s="5">
        <f t="shared" si="29"/>
        <v>25863299591874</v>
      </c>
      <c r="G295" s="2">
        <f t="shared" si="28"/>
        <v>293</v>
      </c>
      <c r="H295" s="7" t="str">
        <f t="shared" si="26"/>
        <v>25.86万亿</v>
      </c>
      <c r="I295" s="7">
        <f t="shared" si="27"/>
        <v>25863299591874</v>
      </c>
    </row>
    <row r="296" spans="1:9" x14ac:dyDescent="0.2">
      <c r="A296" s="3">
        <v>294</v>
      </c>
      <c r="B296" s="3" t="str">
        <f t="shared" si="24"/>
        <v>2789.57亿</v>
      </c>
      <c r="C296" s="6">
        <v>278956617466</v>
      </c>
      <c r="D296" s="3">
        <v>1</v>
      </c>
      <c r="E296" s="3" t="str">
        <f t="shared" si="25"/>
        <v>26.14万亿</v>
      </c>
      <c r="F296" s="6">
        <f t="shared" si="29"/>
        <v>26140294658327</v>
      </c>
      <c r="G296" s="4">
        <f t="shared" si="28"/>
        <v>294</v>
      </c>
      <c r="H296" s="8" t="str">
        <f t="shared" si="26"/>
        <v>26.14万亿</v>
      </c>
      <c r="I296" s="8">
        <f t="shared" si="27"/>
        <v>26140294658327</v>
      </c>
    </row>
    <row r="297" spans="1:9" x14ac:dyDescent="0.2">
      <c r="A297" s="2">
        <v>295</v>
      </c>
      <c r="B297" s="2" t="str">
        <f t="shared" si="24"/>
        <v>2809.25亿</v>
      </c>
      <c r="C297" s="5">
        <v>280924862050</v>
      </c>
      <c r="D297" s="2">
        <v>1</v>
      </c>
      <c r="E297" s="2" t="str">
        <f t="shared" si="25"/>
        <v>26.42万亿</v>
      </c>
      <c r="F297" s="5">
        <f t="shared" si="29"/>
        <v>26419251275793</v>
      </c>
      <c r="G297" s="2">
        <f t="shared" si="28"/>
        <v>295</v>
      </c>
      <c r="H297" s="7" t="str">
        <f t="shared" si="26"/>
        <v>26.42万亿</v>
      </c>
      <c r="I297" s="7">
        <f t="shared" si="27"/>
        <v>26419251275793</v>
      </c>
    </row>
    <row r="298" spans="1:9" x14ac:dyDescent="0.2">
      <c r="A298" s="3">
        <v>296</v>
      </c>
      <c r="B298" s="3" t="str">
        <f t="shared" si="24"/>
        <v>2829亿</v>
      </c>
      <c r="C298" s="6">
        <v>282899800205</v>
      </c>
      <c r="D298" s="3">
        <v>1</v>
      </c>
      <c r="E298" s="3" t="str">
        <f t="shared" si="25"/>
        <v>26.7万亿</v>
      </c>
      <c r="F298" s="6">
        <f t="shared" si="29"/>
        <v>26700176137843</v>
      </c>
      <c r="G298" s="4">
        <f t="shared" si="28"/>
        <v>296</v>
      </c>
      <c r="H298" s="8" t="str">
        <f t="shared" si="26"/>
        <v>26.7万亿</v>
      </c>
      <c r="I298" s="8">
        <f t="shared" si="27"/>
        <v>26700176137843</v>
      </c>
    </row>
    <row r="299" spans="1:9" x14ac:dyDescent="0.2">
      <c r="A299" s="2">
        <v>297</v>
      </c>
      <c r="B299" s="2" t="str">
        <f t="shared" si="24"/>
        <v>2848.81亿</v>
      </c>
      <c r="C299" s="5">
        <v>284881431932</v>
      </c>
      <c r="D299" s="2">
        <v>1</v>
      </c>
      <c r="E299" s="2" t="str">
        <f t="shared" si="25"/>
        <v>26.98万亿</v>
      </c>
      <c r="F299" s="5">
        <f t="shared" si="29"/>
        <v>26983075938048</v>
      </c>
      <c r="G299" s="2">
        <f t="shared" si="28"/>
        <v>297</v>
      </c>
      <c r="H299" s="7" t="str">
        <f t="shared" si="26"/>
        <v>26.98万亿</v>
      </c>
      <c r="I299" s="7">
        <f t="shared" si="27"/>
        <v>26983075938048</v>
      </c>
    </row>
    <row r="300" spans="1:9" x14ac:dyDescent="0.2">
      <c r="A300" s="3">
        <v>298</v>
      </c>
      <c r="B300" s="3" t="str">
        <f t="shared" si="24"/>
        <v>2868.7亿</v>
      </c>
      <c r="C300" s="6">
        <v>286869757230</v>
      </c>
      <c r="D300" s="3">
        <v>1</v>
      </c>
      <c r="E300" s="3" t="str">
        <f t="shared" si="25"/>
        <v>27.27万亿</v>
      </c>
      <c r="F300" s="6">
        <f t="shared" si="29"/>
        <v>27267957369980</v>
      </c>
      <c r="G300" s="4">
        <f t="shared" si="28"/>
        <v>298</v>
      </c>
      <c r="H300" s="8" t="str">
        <f t="shared" si="26"/>
        <v>27.27万亿</v>
      </c>
      <c r="I300" s="8">
        <f t="shared" si="27"/>
        <v>27267957369980</v>
      </c>
    </row>
    <row r="301" spans="1:9" x14ac:dyDescent="0.2">
      <c r="A301" s="2">
        <v>299</v>
      </c>
      <c r="B301" s="2" t="str">
        <f t="shared" si="24"/>
        <v>2888.65亿</v>
      </c>
      <c r="C301" s="5">
        <v>288864776098</v>
      </c>
      <c r="D301" s="2">
        <v>1</v>
      </c>
      <c r="E301" s="2" t="str">
        <f t="shared" si="25"/>
        <v>27.55万亿</v>
      </c>
      <c r="F301" s="5">
        <f t="shared" si="29"/>
        <v>27554827127210</v>
      </c>
      <c r="G301" s="2">
        <f t="shared" si="28"/>
        <v>299</v>
      </c>
      <c r="H301" s="7" t="str">
        <f t="shared" si="26"/>
        <v>27.55万亿</v>
      </c>
      <c r="I301" s="7">
        <f t="shared" si="27"/>
        <v>27554827127210</v>
      </c>
    </row>
    <row r="302" spans="1:9" x14ac:dyDescent="0.2">
      <c r="A302" s="3">
        <v>300</v>
      </c>
      <c r="B302" s="3" t="str">
        <f t="shared" si="24"/>
        <v>2908.66亿</v>
      </c>
      <c r="C302" s="6">
        <v>290866488538</v>
      </c>
      <c r="D302" s="3">
        <v>1</v>
      </c>
      <c r="E302" s="3" t="str">
        <f t="shared" si="25"/>
        <v>27.84万亿</v>
      </c>
      <c r="F302" s="6">
        <f t="shared" si="29"/>
        <v>27843691903308</v>
      </c>
      <c r="G302" s="4">
        <f t="shared" si="28"/>
        <v>300</v>
      </c>
      <c r="H302" s="8" t="str">
        <f t="shared" si="26"/>
        <v>27.84万亿</v>
      </c>
      <c r="I302" s="8">
        <f t="shared" si="27"/>
        <v>27843691903308</v>
      </c>
    </row>
    <row r="303" spans="1:9" x14ac:dyDescent="0.2">
      <c r="A303" s="2">
        <v>301</v>
      </c>
      <c r="B303" s="2" t="str">
        <f t="shared" si="24"/>
        <v>2928.75亿</v>
      </c>
      <c r="C303" s="5">
        <v>292874894549</v>
      </c>
      <c r="D303" s="2">
        <v>1</v>
      </c>
      <c r="E303" s="2" t="str">
        <f t="shared" si="25"/>
        <v>28.13万亿</v>
      </c>
      <c r="F303" s="5">
        <f t="shared" si="29"/>
        <v>28134558391846</v>
      </c>
      <c r="G303" s="2">
        <f t="shared" si="28"/>
        <v>301</v>
      </c>
      <c r="H303" s="7" t="str">
        <f t="shared" si="26"/>
        <v>28.13万亿</v>
      </c>
      <c r="I303" s="7">
        <f t="shared" si="27"/>
        <v>28134558391846</v>
      </c>
    </row>
    <row r="304" spans="1:9" x14ac:dyDescent="0.2">
      <c r="A304" s="3">
        <v>302</v>
      </c>
      <c r="B304" s="3" t="str">
        <f t="shared" si="24"/>
        <v>2948.9亿</v>
      </c>
      <c r="C304" s="6">
        <v>294889994131</v>
      </c>
      <c r="D304" s="3">
        <v>1</v>
      </c>
      <c r="E304" s="3" t="str">
        <f t="shared" si="25"/>
        <v>28.43万亿</v>
      </c>
      <c r="F304" s="6">
        <f t="shared" si="29"/>
        <v>28427433286395</v>
      </c>
      <c r="G304" s="4">
        <f t="shared" si="28"/>
        <v>302</v>
      </c>
      <c r="H304" s="8" t="str">
        <f t="shared" si="26"/>
        <v>28.43万亿</v>
      </c>
      <c r="I304" s="8">
        <f t="shared" si="27"/>
        <v>28427433286395</v>
      </c>
    </row>
    <row r="305" spans="1:9" x14ac:dyDescent="0.2">
      <c r="A305" s="2">
        <v>303</v>
      </c>
      <c r="B305" s="2" t="str">
        <f t="shared" si="24"/>
        <v>2969.12亿</v>
      </c>
      <c r="C305" s="5">
        <v>296911787284</v>
      </c>
      <c r="D305" s="2">
        <v>1</v>
      </c>
      <c r="E305" s="2" t="str">
        <f t="shared" si="25"/>
        <v>28.72万亿</v>
      </c>
      <c r="F305" s="5">
        <f t="shared" si="29"/>
        <v>28722323280526</v>
      </c>
      <c r="G305" s="2">
        <f t="shared" si="28"/>
        <v>303</v>
      </c>
      <c r="H305" s="7" t="str">
        <f t="shared" si="26"/>
        <v>28.72万亿</v>
      </c>
      <c r="I305" s="7">
        <f t="shared" si="27"/>
        <v>28722323280526</v>
      </c>
    </row>
    <row r="306" spans="1:9" x14ac:dyDescent="0.2">
      <c r="A306" s="3">
        <v>304</v>
      </c>
      <c r="B306" s="3" t="str">
        <f t="shared" si="24"/>
        <v>2989.4亿</v>
      </c>
      <c r="C306" s="6">
        <v>298940274009</v>
      </c>
      <c r="D306" s="3">
        <v>1</v>
      </c>
      <c r="E306" s="3" t="str">
        <f t="shared" si="25"/>
        <v>29.02万亿</v>
      </c>
      <c r="F306" s="6">
        <f t="shared" si="29"/>
        <v>29019235067810</v>
      </c>
      <c r="G306" s="4">
        <f t="shared" si="28"/>
        <v>304</v>
      </c>
      <c r="H306" s="8" t="str">
        <f t="shared" si="26"/>
        <v>29.02万亿</v>
      </c>
      <c r="I306" s="8">
        <f t="shared" si="27"/>
        <v>29019235067810</v>
      </c>
    </row>
    <row r="307" spans="1:9" x14ac:dyDescent="0.2">
      <c r="A307" s="2">
        <v>305</v>
      </c>
      <c r="B307" s="2" t="str">
        <f t="shared" si="24"/>
        <v>3009.75亿</v>
      </c>
      <c r="C307" s="5">
        <v>300975454304</v>
      </c>
      <c r="D307" s="2">
        <v>1</v>
      </c>
      <c r="E307" s="2" t="str">
        <f t="shared" si="25"/>
        <v>29.32万亿</v>
      </c>
      <c r="F307" s="5">
        <f t="shared" si="29"/>
        <v>29318175341819</v>
      </c>
      <c r="G307" s="2">
        <f t="shared" si="28"/>
        <v>305</v>
      </c>
      <c r="H307" s="7" t="str">
        <f t="shared" si="26"/>
        <v>29.32万亿</v>
      </c>
      <c r="I307" s="7">
        <f t="shared" si="27"/>
        <v>29318175341819</v>
      </c>
    </row>
    <row r="308" spans="1:9" x14ac:dyDescent="0.2">
      <c r="A308" s="3">
        <v>306</v>
      </c>
      <c r="B308" s="3" t="str">
        <f t="shared" si="24"/>
        <v>3030.17亿</v>
      </c>
      <c r="C308" s="6">
        <v>303017328171</v>
      </c>
      <c r="D308" s="3">
        <v>1</v>
      </c>
      <c r="E308" s="3" t="str">
        <f t="shared" si="25"/>
        <v>29.62万亿</v>
      </c>
      <c r="F308" s="6">
        <f t="shared" si="29"/>
        <v>29619150796123</v>
      </c>
      <c r="G308" s="4">
        <f t="shared" si="28"/>
        <v>306</v>
      </c>
      <c r="H308" s="8" t="str">
        <f t="shared" si="26"/>
        <v>29.62万亿</v>
      </c>
      <c r="I308" s="8">
        <f t="shared" si="27"/>
        <v>29619150796123</v>
      </c>
    </row>
    <row r="309" spans="1:9" x14ac:dyDescent="0.2">
      <c r="A309" s="2">
        <v>307</v>
      </c>
      <c r="B309" s="2" t="str">
        <f t="shared" si="24"/>
        <v>3050.66亿</v>
      </c>
      <c r="C309" s="5">
        <v>305065895608</v>
      </c>
      <c r="D309" s="2">
        <v>1</v>
      </c>
      <c r="E309" s="2" t="str">
        <f t="shared" si="25"/>
        <v>29.92万亿</v>
      </c>
      <c r="F309" s="5">
        <f t="shared" si="29"/>
        <v>29922168124294</v>
      </c>
      <c r="G309" s="2">
        <f t="shared" si="28"/>
        <v>307</v>
      </c>
      <c r="H309" s="7" t="str">
        <f t="shared" si="26"/>
        <v>29.92万亿</v>
      </c>
      <c r="I309" s="7">
        <f t="shared" si="27"/>
        <v>29922168124294</v>
      </c>
    </row>
    <row r="310" spans="1:9" x14ac:dyDescent="0.2">
      <c r="A310" s="3">
        <v>308</v>
      </c>
      <c r="B310" s="3" t="str">
        <f t="shared" si="24"/>
        <v>3071.21亿</v>
      </c>
      <c r="C310" s="6">
        <v>307121156617</v>
      </c>
      <c r="D310" s="3">
        <v>1</v>
      </c>
      <c r="E310" s="3" t="str">
        <f t="shared" si="25"/>
        <v>30.23万亿</v>
      </c>
      <c r="F310" s="6">
        <f t="shared" si="29"/>
        <v>30227234019902</v>
      </c>
      <c r="G310" s="4">
        <f t="shared" si="28"/>
        <v>308</v>
      </c>
      <c r="H310" s="8" t="str">
        <f t="shared" si="26"/>
        <v>30.23万亿</v>
      </c>
      <c r="I310" s="8">
        <f t="shared" si="27"/>
        <v>30227234019902</v>
      </c>
    </row>
    <row r="311" spans="1:9" x14ac:dyDescent="0.2">
      <c r="A311" s="2">
        <v>309</v>
      </c>
      <c r="B311" s="2" t="str">
        <f t="shared" si="24"/>
        <v>3091.83亿</v>
      </c>
      <c r="C311" s="5">
        <v>309183111197</v>
      </c>
      <c r="D311" s="2">
        <v>1</v>
      </c>
      <c r="E311" s="2" t="str">
        <f t="shared" si="25"/>
        <v>30.53万亿</v>
      </c>
      <c r="F311" s="5">
        <f t="shared" si="29"/>
        <v>30534355176519</v>
      </c>
      <c r="G311" s="2">
        <f t="shared" si="28"/>
        <v>309</v>
      </c>
      <c r="H311" s="7" t="str">
        <f t="shared" si="26"/>
        <v>30.53万亿</v>
      </c>
      <c r="I311" s="7">
        <f t="shared" si="27"/>
        <v>30534355176519</v>
      </c>
    </row>
    <row r="312" spans="1:9" x14ac:dyDescent="0.2">
      <c r="A312" s="3">
        <v>310</v>
      </c>
      <c r="B312" s="3" t="str">
        <f t="shared" si="24"/>
        <v>3112.52亿</v>
      </c>
      <c r="C312" s="6">
        <v>311251759348</v>
      </c>
      <c r="D312" s="3">
        <v>1</v>
      </c>
      <c r="E312" s="3" t="str">
        <f t="shared" si="25"/>
        <v>30.84万亿</v>
      </c>
      <c r="F312" s="6">
        <f t="shared" si="29"/>
        <v>30843538287716</v>
      </c>
      <c r="G312" s="4">
        <f t="shared" si="28"/>
        <v>310</v>
      </c>
      <c r="H312" s="8" t="str">
        <f t="shared" si="26"/>
        <v>30.84万亿</v>
      </c>
      <c r="I312" s="8">
        <f t="shared" si="27"/>
        <v>30843538287716</v>
      </c>
    </row>
    <row r="313" spans="1:9" x14ac:dyDescent="0.2">
      <c r="A313" s="2">
        <v>311</v>
      </c>
      <c r="B313" s="2" t="str">
        <f t="shared" si="24"/>
        <v>3133.27亿</v>
      </c>
      <c r="C313" s="5">
        <v>313327101070</v>
      </c>
      <c r="D313" s="2">
        <v>1</v>
      </c>
      <c r="E313" s="2" t="str">
        <f t="shared" si="25"/>
        <v>31.15万亿</v>
      </c>
      <c r="F313" s="5">
        <f t="shared" si="29"/>
        <v>31154790047064</v>
      </c>
      <c r="G313" s="2">
        <f t="shared" si="28"/>
        <v>311</v>
      </c>
      <c r="H313" s="7" t="str">
        <f t="shared" si="26"/>
        <v>31.15万亿</v>
      </c>
      <c r="I313" s="7">
        <f t="shared" si="27"/>
        <v>31154790047064</v>
      </c>
    </row>
    <row r="314" spans="1:9" x14ac:dyDescent="0.2">
      <c r="A314" s="3">
        <v>312</v>
      </c>
      <c r="B314" s="3" t="str">
        <f t="shared" si="24"/>
        <v>3154.09亿</v>
      </c>
      <c r="C314" s="6">
        <v>315409136363</v>
      </c>
      <c r="D314" s="3">
        <v>1</v>
      </c>
      <c r="E314" s="3" t="str">
        <f t="shared" si="25"/>
        <v>31.47万亿</v>
      </c>
      <c r="F314" s="6">
        <f t="shared" si="29"/>
        <v>31468117148134</v>
      </c>
      <c r="G314" s="4">
        <f t="shared" si="28"/>
        <v>312</v>
      </c>
      <c r="H314" s="8" t="str">
        <f t="shared" si="26"/>
        <v>31.47万亿</v>
      </c>
      <c r="I314" s="8">
        <f t="shared" si="27"/>
        <v>31468117148134</v>
      </c>
    </row>
    <row r="315" spans="1:9" x14ac:dyDescent="0.2">
      <c r="A315" s="2">
        <v>313</v>
      </c>
      <c r="B315" s="2" t="str">
        <f t="shared" si="24"/>
        <v>3174.98亿</v>
      </c>
      <c r="C315" s="5">
        <v>317497865227</v>
      </c>
      <c r="D315" s="2">
        <v>1</v>
      </c>
      <c r="E315" s="2" t="str">
        <f t="shared" si="25"/>
        <v>31.78万亿</v>
      </c>
      <c r="F315" s="5">
        <f t="shared" si="29"/>
        <v>31783526284497</v>
      </c>
      <c r="G315" s="2">
        <f t="shared" si="28"/>
        <v>313</v>
      </c>
      <c r="H315" s="7" t="str">
        <f t="shared" si="26"/>
        <v>31.78万亿</v>
      </c>
      <c r="I315" s="7">
        <f t="shared" si="27"/>
        <v>31783526284497</v>
      </c>
    </row>
    <row r="316" spans="1:9" x14ac:dyDescent="0.2">
      <c r="A316" s="3">
        <v>314</v>
      </c>
      <c r="B316" s="3" t="str">
        <f t="shared" si="24"/>
        <v>3195.93亿</v>
      </c>
      <c r="C316" s="6">
        <v>319593287662</v>
      </c>
      <c r="D316" s="3">
        <v>1</v>
      </c>
      <c r="E316" s="3" t="str">
        <f t="shared" si="25"/>
        <v>32.1万亿</v>
      </c>
      <c r="F316" s="6">
        <f t="shared" si="29"/>
        <v>32101024149724</v>
      </c>
      <c r="G316" s="4">
        <f t="shared" si="28"/>
        <v>314</v>
      </c>
      <c r="H316" s="8" t="str">
        <f t="shared" si="26"/>
        <v>32.1万亿</v>
      </c>
      <c r="I316" s="8">
        <f t="shared" si="27"/>
        <v>32101024149724</v>
      </c>
    </row>
    <row r="317" spans="1:9" x14ac:dyDescent="0.2">
      <c r="A317" s="2">
        <v>315</v>
      </c>
      <c r="B317" s="2" t="str">
        <f t="shared" si="24"/>
        <v>3216.95亿</v>
      </c>
      <c r="C317" s="5">
        <v>321695403669</v>
      </c>
      <c r="D317" s="2">
        <v>1</v>
      </c>
      <c r="E317" s="2" t="str">
        <f t="shared" si="25"/>
        <v>32.42万亿</v>
      </c>
      <c r="F317" s="5">
        <f t="shared" si="29"/>
        <v>32420617437386</v>
      </c>
      <c r="G317" s="2">
        <f t="shared" si="28"/>
        <v>315</v>
      </c>
      <c r="H317" s="7" t="str">
        <f t="shared" si="26"/>
        <v>32.42万亿</v>
      </c>
      <c r="I317" s="7">
        <f t="shared" si="27"/>
        <v>32420617437386</v>
      </c>
    </row>
    <row r="318" spans="1:9" x14ac:dyDescent="0.2">
      <c r="A318" s="3">
        <v>316</v>
      </c>
      <c r="B318" s="3" t="str">
        <f t="shared" si="24"/>
        <v>3238.04亿</v>
      </c>
      <c r="C318" s="6">
        <v>323804213247</v>
      </c>
      <c r="D318" s="3">
        <v>1</v>
      </c>
      <c r="E318" s="3" t="str">
        <f t="shared" si="25"/>
        <v>32.74万亿</v>
      </c>
      <c r="F318" s="6">
        <f t="shared" si="29"/>
        <v>32742312841055</v>
      </c>
      <c r="G318" s="4">
        <f t="shared" si="28"/>
        <v>316</v>
      </c>
      <c r="H318" s="8" t="str">
        <f t="shared" si="26"/>
        <v>32.74万亿</v>
      </c>
      <c r="I318" s="8">
        <f t="shared" si="27"/>
        <v>32742312841055</v>
      </c>
    </row>
    <row r="319" spans="1:9" x14ac:dyDescent="0.2">
      <c r="A319" s="2">
        <v>317</v>
      </c>
      <c r="B319" s="2" t="str">
        <f t="shared" si="24"/>
        <v>3259.2亿</v>
      </c>
      <c r="C319" s="5">
        <v>325919716395</v>
      </c>
      <c r="D319" s="2">
        <v>1</v>
      </c>
      <c r="E319" s="2" t="str">
        <f t="shared" si="25"/>
        <v>33.07万亿</v>
      </c>
      <c r="F319" s="5">
        <f t="shared" si="29"/>
        <v>33066117054302</v>
      </c>
      <c r="G319" s="2">
        <f t="shared" si="28"/>
        <v>317</v>
      </c>
      <c r="H319" s="7" t="str">
        <f t="shared" si="26"/>
        <v>33.07万亿</v>
      </c>
      <c r="I319" s="7">
        <f t="shared" si="27"/>
        <v>33066117054302</v>
      </c>
    </row>
    <row r="320" spans="1:9" x14ac:dyDescent="0.2">
      <c r="A320" s="3">
        <v>318</v>
      </c>
      <c r="B320" s="3" t="str">
        <f t="shared" si="24"/>
        <v>3280.42亿</v>
      </c>
      <c r="C320" s="6">
        <v>328041913115</v>
      </c>
      <c r="D320" s="3">
        <v>1</v>
      </c>
      <c r="E320" s="3" t="str">
        <f t="shared" si="25"/>
        <v>33.39万亿</v>
      </c>
      <c r="F320" s="6">
        <f t="shared" si="29"/>
        <v>33392036770697</v>
      </c>
      <c r="G320" s="4">
        <f t="shared" si="28"/>
        <v>318</v>
      </c>
      <c r="H320" s="8" t="str">
        <f t="shared" si="26"/>
        <v>33.39万亿</v>
      </c>
      <c r="I320" s="8">
        <f t="shared" si="27"/>
        <v>33392036770697</v>
      </c>
    </row>
    <row r="321" spans="1:9" x14ac:dyDescent="0.2">
      <c r="A321" s="2">
        <v>319</v>
      </c>
      <c r="B321" s="2" t="str">
        <f t="shared" si="24"/>
        <v>3301.71亿</v>
      </c>
      <c r="C321" s="5">
        <v>330170803406</v>
      </c>
      <c r="D321" s="2">
        <v>1</v>
      </c>
      <c r="E321" s="2" t="str">
        <f t="shared" si="25"/>
        <v>33.72万亿</v>
      </c>
      <c r="F321" s="5">
        <f t="shared" si="29"/>
        <v>33720078683812</v>
      </c>
      <c r="G321" s="2">
        <f t="shared" si="28"/>
        <v>319</v>
      </c>
      <c r="H321" s="7" t="str">
        <f t="shared" si="26"/>
        <v>33.72万亿</v>
      </c>
      <c r="I321" s="7">
        <f t="shared" si="27"/>
        <v>33720078683812</v>
      </c>
    </row>
    <row r="322" spans="1:9" x14ac:dyDescent="0.2">
      <c r="A322" s="3">
        <v>320</v>
      </c>
      <c r="B322" s="3" t="str">
        <f t="shared" si="24"/>
        <v>3323.06亿</v>
      </c>
      <c r="C322" s="6">
        <v>332306387268</v>
      </c>
      <c r="D322" s="3">
        <v>1</v>
      </c>
      <c r="E322" s="3" t="str">
        <f t="shared" si="25"/>
        <v>34.05万亿</v>
      </c>
      <c r="F322" s="6">
        <f t="shared" si="29"/>
        <v>34050249487218</v>
      </c>
      <c r="G322" s="4">
        <f t="shared" si="28"/>
        <v>320</v>
      </c>
      <c r="H322" s="8" t="str">
        <f t="shared" si="26"/>
        <v>34.05万亿</v>
      </c>
      <c r="I322" s="8">
        <f t="shared" si="27"/>
        <v>34050249487218</v>
      </c>
    </row>
    <row r="323" spans="1:9" x14ac:dyDescent="0.2">
      <c r="A323" s="2">
        <v>321</v>
      </c>
      <c r="B323" s="2" t="str">
        <f t="shared" ref="B323:B386" si="30">IF(C323&gt;9999999999999990,ROUND(C323/10000000000000000,2)&amp;"万兆",IF(C323&gt;999999999999,ROUND(C323/1000000000000,2)&amp;"万亿",IF(C323&gt;99999999,ROUND(C323/100000000,2)&amp;"亿",ROUND(C323/10000,2)&amp;"万")))</f>
        <v>3344.49亿</v>
      </c>
      <c r="C323" s="5">
        <v>334448664701</v>
      </c>
      <c r="D323" s="2">
        <v>1</v>
      </c>
      <c r="E323" s="2" t="str">
        <f t="shared" ref="E323:E386" si="31">IF(F323&gt;9999999999999990,ROUND(F323/10000000000000000,2)&amp;"万兆",IF(F323&gt;999999999999,ROUND(F323/1000000000000,2)&amp;"万亿",IF(F323&gt;99999999,ROUND(F323/100000000,2)&amp;"亿",ROUND(F323/10000,2)&amp;"万")))</f>
        <v>34.38万亿</v>
      </c>
      <c r="F323" s="5">
        <f t="shared" si="29"/>
        <v>34382555874486</v>
      </c>
      <c r="G323" s="2">
        <f t="shared" si="28"/>
        <v>321</v>
      </c>
      <c r="H323" s="7" t="str">
        <f t="shared" si="26"/>
        <v>34.38万亿</v>
      </c>
      <c r="I323" s="7">
        <f t="shared" si="27"/>
        <v>34382555874486</v>
      </c>
    </row>
    <row r="324" spans="1:9" x14ac:dyDescent="0.2">
      <c r="A324" s="3">
        <v>322</v>
      </c>
      <c r="B324" s="3" t="str">
        <f t="shared" si="30"/>
        <v>3365.98亿</v>
      </c>
      <c r="C324" s="6">
        <v>336597635705</v>
      </c>
      <c r="D324" s="3">
        <v>1</v>
      </c>
      <c r="E324" s="3" t="str">
        <f t="shared" si="31"/>
        <v>34.72万亿</v>
      </c>
      <c r="F324" s="6">
        <f t="shared" si="29"/>
        <v>34717004539187</v>
      </c>
      <c r="G324" s="4">
        <f t="shared" si="28"/>
        <v>322</v>
      </c>
      <c r="H324" s="8" t="str">
        <f t="shared" ref="H324:H387" si="32">IF(I$2&gt;=A324,"",IF((F324-VLOOKUP(I$2,A:F,6,))&gt;9999999999999990,ROUND((F324-VLOOKUP(I$2,A:F,6,))/10000000000000000,2)&amp;"万兆",IF((F324-VLOOKUP(I$2,A:F,6,))&gt;999999999999,ROUND((F324-VLOOKUP(I$2,A:F,6,))/1000000000000,2)&amp;"万亿",IF((F324-VLOOKUP(I$2,A:F,6,))&gt;99999999,ROUND((F324-VLOOKUP(I$2,A:F,6,))/100000000,2)&amp;"亿",ROUND((F324-VLOOKUP(I$2,A:F,6,))/10000,2)&amp;"万"))))</f>
        <v>34.72万亿</v>
      </c>
      <c r="I324" s="8">
        <f t="shared" ref="I324:I387" si="33">IF(I$2&gt;=A324,"",F324-VLOOKUP(I$2,A:F,6,))</f>
        <v>34717004539187</v>
      </c>
    </row>
    <row r="325" spans="1:9" x14ac:dyDescent="0.2">
      <c r="A325" s="2">
        <v>323</v>
      </c>
      <c r="B325" s="2" t="str">
        <f t="shared" si="30"/>
        <v>3387.53亿</v>
      </c>
      <c r="C325" s="5">
        <v>338753300281</v>
      </c>
      <c r="D325" s="2">
        <v>1</v>
      </c>
      <c r="E325" s="2" t="str">
        <f t="shared" si="31"/>
        <v>35.05万亿</v>
      </c>
      <c r="F325" s="5">
        <f t="shared" si="29"/>
        <v>35053602174892</v>
      </c>
      <c r="G325" s="2">
        <f t="shared" ref="G325:G388" si="34">D325+G324</f>
        <v>323</v>
      </c>
      <c r="H325" s="7" t="str">
        <f t="shared" si="32"/>
        <v>35.05万亿</v>
      </c>
      <c r="I325" s="7">
        <f t="shared" si="33"/>
        <v>35053602174892</v>
      </c>
    </row>
    <row r="326" spans="1:9" x14ac:dyDescent="0.2">
      <c r="A326" s="3">
        <v>324</v>
      </c>
      <c r="B326" s="3" t="str">
        <f t="shared" si="30"/>
        <v>3409.16亿</v>
      </c>
      <c r="C326" s="6">
        <v>340915658427</v>
      </c>
      <c r="D326" s="3">
        <v>1</v>
      </c>
      <c r="E326" s="3" t="str">
        <f t="shared" si="31"/>
        <v>35.39万亿</v>
      </c>
      <c r="F326" s="6">
        <f t="shared" si="29"/>
        <v>35392355475173</v>
      </c>
      <c r="G326" s="4">
        <f t="shared" si="34"/>
        <v>324</v>
      </c>
      <c r="H326" s="8" t="str">
        <f t="shared" si="32"/>
        <v>35.39万亿</v>
      </c>
      <c r="I326" s="8">
        <f t="shared" si="33"/>
        <v>35392355475173</v>
      </c>
    </row>
    <row r="327" spans="1:9" x14ac:dyDescent="0.2">
      <c r="A327" s="2">
        <v>325</v>
      </c>
      <c r="B327" s="2" t="str">
        <f t="shared" si="30"/>
        <v>3430.85亿</v>
      </c>
      <c r="C327" s="5">
        <v>343084710145</v>
      </c>
      <c r="D327" s="2">
        <v>1</v>
      </c>
      <c r="E327" s="2" t="str">
        <f t="shared" si="31"/>
        <v>35.73万亿</v>
      </c>
      <c r="F327" s="5">
        <f t="shared" ref="F327:F390" si="35">C326+F326</f>
        <v>35733271133600</v>
      </c>
      <c r="G327" s="2">
        <f t="shared" si="34"/>
        <v>325</v>
      </c>
      <c r="H327" s="7" t="str">
        <f t="shared" si="32"/>
        <v>35.73万亿</v>
      </c>
      <c r="I327" s="7">
        <f t="shared" si="33"/>
        <v>35733271133600</v>
      </c>
    </row>
    <row r="328" spans="1:9" x14ac:dyDescent="0.2">
      <c r="A328" s="3">
        <v>326</v>
      </c>
      <c r="B328" s="3" t="str">
        <f t="shared" si="30"/>
        <v>3452.6亿</v>
      </c>
      <c r="C328" s="6">
        <v>345260455433</v>
      </c>
      <c r="D328" s="3">
        <v>1</v>
      </c>
      <c r="E328" s="3" t="str">
        <f t="shared" si="31"/>
        <v>36.08万亿</v>
      </c>
      <c r="F328" s="6">
        <f t="shared" si="35"/>
        <v>36076355843745</v>
      </c>
      <c r="G328" s="4">
        <f t="shared" si="34"/>
        <v>326</v>
      </c>
      <c r="H328" s="8" t="str">
        <f t="shared" si="32"/>
        <v>36.08万亿</v>
      </c>
      <c r="I328" s="8">
        <f t="shared" si="33"/>
        <v>36076355843745</v>
      </c>
    </row>
    <row r="329" spans="1:9" x14ac:dyDescent="0.2">
      <c r="A329" s="2">
        <v>327</v>
      </c>
      <c r="B329" s="2" t="str">
        <f t="shared" si="30"/>
        <v>3474.43亿</v>
      </c>
      <c r="C329" s="5">
        <v>347442894293</v>
      </c>
      <c r="D329" s="2">
        <v>1</v>
      </c>
      <c r="E329" s="2" t="str">
        <f t="shared" si="31"/>
        <v>36.42万亿</v>
      </c>
      <c r="F329" s="5">
        <f t="shared" si="35"/>
        <v>36421616299178</v>
      </c>
      <c r="G329" s="2">
        <f t="shared" si="34"/>
        <v>327</v>
      </c>
      <c r="H329" s="7" t="str">
        <f t="shared" si="32"/>
        <v>36.42万亿</v>
      </c>
      <c r="I329" s="7">
        <f t="shared" si="33"/>
        <v>36421616299178</v>
      </c>
    </row>
    <row r="330" spans="1:9" x14ac:dyDescent="0.2">
      <c r="A330" s="3">
        <v>328</v>
      </c>
      <c r="B330" s="3" t="str">
        <f t="shared" si="30"/>
        <v>3496.32亿</v>
      </c>
      <c r="C330" s="6">
        <v>349632026724</v>
      </c>
      <c r="D330" s="3">
        <v>1</v>
      </c>
      <c r="E330" s="3" t="str">
        <f t="shared" si="31"/>
        <v>36.77万亿</v>
      </c>
      <c r="F330" s="6">
        <f t="shared" si="35"/>
        <v>36769059193471</v>
      </c>
      <c r="G330" s="4">
        <f t="shared" si="34"/>
        <v>328</v>
      </c>
      <c r="H330" s="8" t="str">
        <f t="shared" si="32"/>
        <v>36.77万亿</v>
      </c>
      <c r="I330" s="8">
        <f t="shared" si="33"/>
        <v>36769059193471</v>
      </c>
    </row>
    <row r="331" spans="1:9" x14ac:dyDescent="0.2">
      <c r="A331" s="2">
        <v>329</v>
      </c>
      <c r="B331" s="2" t="str">
        <f t="shared" si="30"/>
        <v>3518.28亿</v>
      </c>
      <c r="C331" s="5">
        <v>351827852726</v>
      </c>
      <c r="D331" s="2">
        <v>1</v>
      </c>
      <c r="E331" s="2" t="str">
        <f t="shared" si="31"/>
        <v>37.12万亿</v>
      </c>
      <c r="F331" s="5">
        <f t="shared" si="35"/>
        <v>37118691220195</v>
      </c>
      <c r="G331" s="2">
        <f t="shared" si="34"/>
        <v>329</v>
      </c>
      <c r="H331" s="7" t="str">
        <f t="shared" si="32"/>
        <v>37.12万亿</v>
      </c>
      <c r="I331" s="7">
        <f t="shared" si="33"/>
        <v>37118691220195</v>
      </c>
    </row>
    <row r="332" spans="1:9" x14ac:dyDescent="0.2">
      <c r="A332" s="3">
        <v>330</v>
      </c>
      <c r="B332" s="3" t="str">
        <f t="shared" si="30"/>
        <v>3540.3亿</v>
      </c>
      <c r="C332" s="6">
        <v>354030372299</v>
      </c>
      <c r="D332" s="3">
        <v>1</v>
      </c>
      <c r="E332" s="3" t="str">
        <f t="shared" si="31"/>
        <v>37.47万亿</v>
      </c>
      <c r="F332" s="6">
        <f t="shared" si="35"/>
        <v>37470519072921</v>
      </c>
      <c r="G332" s="4">
        <f t="shared" si="34"/>
        <v>330</v>
      </c>
      <c r="H332" s="8" t="str">
        <f t="shared" si="32"/>
        <v>37.47万亿</v>
      </c>
      <c r="I332" s="8">
        <f t="shared" si="33"/>
        <v>37470519072921</v>
      </c>
    </row>
    <row r="333" spans="1:9" x14ac:dyDescent="0.2">
      <c r="A333" s="2">
        <v>331</v>
      </c>
      <c r="B333" s="2" t="str">
        <f t="shared" si="30"/>
        <v>3562.4亿</v>
      </c>
      <c r="C333" s="5">
        <v>356239585443</v>
      </c>
      <c r="D333" s="2">
        <v>1</v>
      </c>
      <c r="E333" s="2" t="str">
        <f t="shared" si="31"/>
        <v>37.82万亿</v>
      </c>
      <c r="F333" s="5">
        <f t="shared" si="35"/>
        <v>37824549445220</v>
      </c>
      <c r="G333" s="2">
        <f t="shared" si="34"/>
        <v>331</v>
      </c>
      <c r="H333" s="7" t="str">
        <f t="shared" si="32"/>
        <v>37.82万亿</v>
      </c>
      <c r="I333" s="7">
        <f t="shared" si="33"/>
        <v>37824549445220</v>
      </c>
    </row>
    <row r="334" spans="1:9" x14ac:dyDescent="0.2">
      <c r="A334" s="3">
        <v>332</v>
      </c>
      <c r="B334" s="3" t="str">
        <f t="shared" si="30"/>
        <v>3584.55亿</v>
      </c>
      <c r="C334" s="6">
        <v>358455492158</v>
      </c>
      <c r="D334" s="3">
        <v>1</v>
      </c>
      <c r="E334" s="3" t="str">
        <f t="shared" si="31"/>
        <v>38.18万亿</v>
      </c>
      <c r="F334" s="6">
        <f t="shared" si="35"/>
        <v>38180789030663</v>
      </c>
      <c r="G334" s="4">
        <f t="shared" si="34"/>
        <v>332</v>
      </c>
      <c r="H334" s="8" t="str">
        <f t="shared" si="32"/>
        <v>38.18万亿</v>
      </c>
      <c r="I334" s="8">
        <f t="shared" si="33"/>
        <v>38180789030663</v>
      </c>
    </row>
    <row r="335" spans="1:9" x14ac:dyDescent="0.2">
      <c r="A335" s="2">
        <v>333</v>
      </c>
      <c r="B335" s="2" t="str">
        <f t="shared" si="30"/>
        <v>3606.78亿</v>
      </c>
      <c r="C335" s="5">
        <v>360678092445</v>
      </c>
      <c r="D335" s="2">
        <v>1</v>
      </c>
      <c r="E335" s="2" t="str">
        <f t="shared" si="31"/>
        <v>38.54万亿</v>
      </c>
      <c r="F335" s="5">
        <f t="shared" si="35"/>
        <v>38539244522821</v>
      </c>
      <c r="G335" s="2">
        <f t="shared" si="34"/>
        <v>333</v>
      </c>
      <c r="H335" s="7" t="str">
        <f t="shared" si="32"/>
        <v>38.54万亿</v>
      </c>
      <c r="I335" s="7">
        <f t="shared" si="33"/>
        <v>38539244522821</v>
      </c>
    </row>
    <row r="336" spans="1:9" x14ac:dyDescent="0.2">
      <c r="A336" s="3">
        <v>334</v>
      </c>
      <c r="B336" s="3" t="str">
        <f t="shared" si="30"/>
        <v>3629.07亿</v>
      </c>
      <c r="C336" s="6">
        <v>362907386302</v>
      </c>
      <c r="D336" s="3">
        <v>1</v>
      </c>
      <c r="E336" s="3" t="str">
        <f t="shared" si="31"/>
        <v>38.9万亿</v>
      </c>
      <c r="F336" s="6">
        <f t="shared" si="35"/>
        <v>38899922615266</v>
      </c>
      <c r="G336" s="4">
        <f t="shared" si="34"/>
        <v>334</v>
      </c>
      <c r="H336" s="8" t="str">
        <f t="shared" si="32"/>
        <v>38.9万亿</v>
      </c>
      <c r="I336" s="8">
        <f t="shared" si="33"/>
        <v>38899922615266</v>
      </c>
    </row>
    <row r="337" spans="1:9" x14ac:dyDescent="0.2">
      <c r="A337" s="2">
        <v>335</v>
      </c>
      <c r="B337" s="2" t="str">
        <f t="shared" si="30"/>
        <v>3651.43亿</v>
      </c>
      <c r="C337" s="5">
        <v>365143373731</v>
      </c>
      <c r="D337" s="2">
        <v>1</v>
      </c>
      <c r="E337" s="2" t="str">
        <f t="shared" si="31"/>
        <v>39.26万亿</v>
      </c>
      <c r="F337" s="5">
        <f t="shared" si="35"/>
        <v>39262830001568</v>
      </c>
      <c r="G337" s="2">
        <f t="shared" si="34"/>
        <v>335</v>
      </c>
      <c r="H337" s="7" t="str">
        <f t="shared" si="32"/>
        <v>39.26万亿</v>
      </c>
      <c r="I337" s="7">
        <f t="shared" si="33"/>
        <v>39262830001568</v>
      </c>
    </row>
    <row r="338" spans="1:9" x14ac:dyDescent="0.2">
      <c r="A338" s="3">
        <v>336</v>
      </c>
      <c r="B338" s="3" t="str">
        <f t="shared" si="30"/>
        <v>3673.86亿</v>
      </c>
      <c r="C338" s="6">
        <v>367386054731</v>
      </c>
      <c r="D338" s="3">
        <v>1</v>
      </c>
      <c r="E338" s="3" t="str">
        <f t="shared" si="31"/>
        <v>39.63万亿</v>
      </c>
      <c r="F338" s="6">
        <f t="shared" si="35"/>
        <v>39627973375299</v>
      </c>
      <c r="G338" s="4">
        <f t="shared" si="34"/>
        <v>336</v>
      </c>
      <c r="H338" s="8" t="str">
        <f t="shared" si="32"/>
        <v>39.63万亿</v>
      </c>
      <c r="I338" s="8">
        <f t="shared" si="33"/>
        <v>39627973375299</v>
      </c>
    </row>
    <row r="339" spans="1:9" x14ac:dyDescent="0.2">
      <c r="A339" s="2">
        <v>337</v>
      </c>
      <c r="B339" s="2" t="str">
        <f t="shared" si="30"/>
        <v>3696.35亿</v>
      </c>
      <c r="C339" s="5">
        <v>369635429302</v>
      </c>
      <c r="D339" s="2">
        <v>1</v>
      </c>
      <c r="E339" s="2" t="str">
        <f t="shared" si="31"/>
        <v>40万亿</v>
      </c>
      <c r="F339" s="5">
        <f t="shared" si="35"/>
        <v>39995359430030</v>
      </c>
      <c r="G339" s="2">
        <f t="shared" si="34"/>
        <v>337</v>
      </c>
      <c r="H339" s="7" t="str">
        <f t="shared" si="32"/>
        <v>40万亿</v>
      </c>
      <c r="I339" s="7">
        <f t="shared" si="33"/>
        <v>39995359430030</v>
      </c>
    </row>
    <row r="340" spans="1:9" x14ac:dyDescent="0.2">
      <c r="A340" s="3">
        <v>338</v>
      </c>
      <c r="B340" s="3" t="str">
        <f t="shared" si="30"/>
        <v>3718.91亿</v>
      </c>
      <c r="C340" s="6">
        <v>371891497444</v>
      </c>
      <c r="D340" s="3">
        <v>1</v>
      </c>
      <c r="E340" s="3" t="str">
        <f t="shared" si="31"/>
        <v>40.36万亿</v>
      </c>
      <c r="F340" s="6">
        <f t="shared" si="35"/>
        <v>40364994859332</v>
      </c>
      <c r="G340" s="4">
        <f t="shared" si="34"/>
        <v>338</v>
      </c>
      <c r="H340" s="8" t="str">
        <f t="shared" si="32"/>
        <v>40.36万亿</v>
      </c>
      <c r="I340" s="8">
        <f t="shared" si="33"/>
        <v>40364994859332</v>
      </c>
    </row>
    <row r="341" spans="1:9" x14ac:dyDescent="0.2">
      <c r="A341" s="2">
        <v>339</v>
      </c>
      <c r="B341" s="2" t="str">
        <f t="shared" si="30"/>
        <v>3741.54亿</v>
      </c>
      <c r="C341" s="5">
        <v>374154259157</v>
      </c>
      <c r="D341" s="2">
        <v>1</v>
      </c>
      <c r="E341" s="2" t="str">
        <f t="shared" si="31"/>
        <v>40.74万亿</v>
      </c>
      <c r="F341" s="5">
        <f t="shared" si="35"/>
        <v>40736886356776</v>
      </c>
      <c r="G341" s="2">
        <f t="shared" si="34"/>
        <v>339</v>
      </c>
      <c r="H341" s="7" t="str">
        <f t="shared" si="32"/>
        <v>40.74万亿</v>
      </c>
      <c r="I341" s="7">
        <f t="shared" si="33"/>
        <v>40736886356776</v>
      </c>
    </row>
    <row r="342" spans="1:9" x14ac:dyDescent="0.2">
      <c r="A342" s="3">
        <v>340</v>
      </c>
      <c r="B342" s="3" t="str">
        <f t="shared" si="30"/>
        <v>3764.24亿</v>
      </c>
      <c r="C342" s="6">
        <v>376423714441</v>
      </c>
      <c r="D342" s="3">
        <v>1</v>
      </c>
      <c r="E342" s="3" t="str">
        <f t="shared" si="31"/>
        <v>41.11万亿</v>
      </c>
      <c r="F342" s="6">
        <f t="shared" si="35"/>
        <v>41111040615933</v>
      </c>
      <c r="G342" s="4">
        <f t="shared" si="34"/>
        <v>340</v>
      </c>
      <c r="H342" s="8" t="str">
        <f t="shared" si="32"/>
        <v>41.11万亿</v>
      </c>
      <c r="I342" s="8">
        <f t="shared" si="33"/>
        <v>41111040615933</v>
      </c>
    </row>
    <row r="343" spans="1:9" x14ac:dyDescent="0.2">
      <c r="A343" s="2">
        <v>341</v>
      </c>
      <c r="B343" s="2" t="str">
        <f t="shared" si="30"/>
        <v>3787亿</v>
      </c>
      <c r="C343" s="5">
        <v>378699863296</v>
      </c>
      <c r="D343" s="2">
        <v>1</v>
      </c>
      <c r="E343" s="2" t="str">
        <f t="shared" si="31"/>
        <v>41.49万亿</v>
      </c>
      <c r="F343" s="5">
        <f t="shared" si="35"/>
        <v>41487464330374</v>
      </c>
      <c r="G343" s="2">
        <f t="shared" si="34"/>
        <v>341</v>
      </c>
      <c r="H343" s="7" t="str">
        <f t="shared" si="32"/>
        <v>41.49万亿</v>
      </c>
      <c r="I343" s="7">
        <f t="shared" si="33"/>
        <v>41487464330374</v>
      </c>
    </row>
    <row r="344" spans="1:9" x14ac:dyDescent="0.2">
      <c r="A344" s="3">
        <v>342</v>
      </c>
      <c r="B344" s="3" t="str">
        <f t="shared" si="30"/>
        <v>3809.83亿</v>
      </c>
      <c r="C344" s="6">
        <v>380982705722</v>
      </c>
      <c r="D344" s="3">
        <v>1</v>
      </c>
      <c r="E344" s="3" t="str">
        <f t="shared" si="31"/>
        <v>41.87万亿</v>
      </c>
      <c r="F344" s="6">
        <f t="shared" si="35"/>
        <v>41866164193670</v>
      </c>
      <c r="G344" s="4">
        <f t="shared" si="34"/>
        <v>342</v>
      </c>
      <c r="H344" s="8" t="str">
        <f t="shared" si="32"/>
        <v>41.87万亿</v>
      </c>
      <c r="I344" s="8">
        <f t="shared" si="33"/>
        <v>41866164193670</v>
      </c>
    </row>
    <row r="345" spans="1:9" x14ac:dyDescent="0.2">
      <c r="A345" s="2">
        <v>343</v>
      </c>
      <c r="B345" s="2" t="str">
        <f t="shared" si="30"/>
        <v>3832.72亿</v>
      </c>
      <c r="C345" s="5">
        <v>383272241720</v>
      </c>
      <c r="D345" s="2">
        <v>1</v>
      </c>
      <c r="E345" s="2" t="str">
        <f t="shared" si="31"/>
        <v>42.25万亿</v>
      </c>
      <c r="F345" s="5">
        <f t="shared" si="35"/>
        <v>42247146899392</v>
      </c>
      <c r="G345" s="2">
        <f t="shared" si="34"/>
        <v>343</v>
      </c>
      <c r="H345" s="7" t="str">
        <f t="shared" si="32"/>
        <v>42.25万亿</v>
      </c>
      <c r="I345" s="7">
        <f t="shared" si="33"/>
        <v>42247146899392</v>
      </c>
    </row>
    <row r="346" spans="1:9" x14ac:dyDescent="0.2">
      <c r="A346" s="3">
        <v>344</v>
      </c>
      <c r="B346" s="3" t="str">
        <f t="shared" si="30"/>
        <v>3855.68亿</v>
      </c>
      <c r="C346" s="6">
        <v>385568471289</v>
      </c>
      <c r="D346" s="3">
        <v>1</v>
      </c>
      <c r="E346" s="3" t="str">
        <f t="shared" si="31"/>
        <v>42.63万亿</v>
      </c>
      <c r="F346" s="6">
        <f t="shared" si="35"/>
        <v>42630419141112</v>
      </c>
      <c r="G346" s="4">
        <f t="shared" si="34"/>
        <v>344</v>
      </c>
      <c r="H346" s="8" t="str">
        <f t="shared" si="32"/>
        <v>42.63万亿</v>
      </c>
      <c r="I346" s="8">
        <f t="shared" si="33"/>
        <v>42630419141112</v>
      </c>
    </row>
    <row r="347" spans="1:9" x14ac:dyDescent="0.2">
      <c r="A347" s="2">
        <v>345</v>
      </c>
      <c r="B347" s="2" t="str">
        <f t="shared" si="30"/>
        <v>3878.71亿</v>
      </c>
      <c r="C347" s="5">
        <v>387871394428</v>
      </c>
      <c r="D347" s="2">
        <v>1</v>
      </c>
      <c r="E347" s="2" t="str">
        <f t="shared" si="31"/>
        <v>43.02万亿</v>
      </c>
      <c r="F347" s="5">
        <f t="shared" si="35"/>
        <v>43015987612401</v>
      </c>
      <c r="G347" s="2">
        <f t="shared" si="34"/>
        <v>345</v>
      </c>
      <c r="H347" s="7" t="str">
        <f t="shared" si="32"/>
        <v>43.02万亿</v>
      </c>
      <c r="I347" s="7">
        <f t="shared" si="33"/>
        <v>43015987612401</v>
      </c>
    </row>
    <row r="348" spans="1:9" x14ac:dyDescent="0.2">
      <c r="A348" s="3">
        <v>346</v>
      </c>
      <c r="B348" s="3" t="str">
        <f t="shared" si="30"/>
        <v>3901.81亿</v>
      </c>
      <c r="C348" s="6">
        <v>390181011139</v>
      </c>
      <c r="D348" s="3">
        <v>1</v>
      </c>
      <c r="E348" s="3" t="str">
        <f t="shared" si="31"/>
        <v>43.4万亿</v>
      </c>
      <c r="F348" s="6">
        <f t="shared" si="35"/>
        <v>43403859006829</v>
      </c>
      <c r="G348" s="4">
        <f t="shared" si="34"/>
        <v>346</v>
      </c>
      <c r="H348" s="8" t="str">
        <f t="shared" si="32"/>
        <v>43.4万亿</v>
      </c>
      <c r="I348" s="8">
        <f t="shared" si="33"/>
        <v>43403859006829</v>
      </c>
    </row>
    <row r="349" spans="1:9" x14ac:dyDescent="0.2">
      <c r="A349" s="2">
        <v>347</v>
      </c>
      <c r="B349" s="2" t="str">
        <f t="shared" si="30"/>
        <v>3924.97亿</v>
      </c>
      <c r="C349" s="5">
        <v>392497321421</v>
      </c>
      <c r="D349" s="2">
        <v>1</v>
      </c>
      <c r="E349" s="2" t="str">
        <f t="shared" si="31"/>
        <v>43.79万亿</v>
      </c>
      <c r="F349" s="5">
        <f t="shared" si="35"/>
        <v>43794040017968</v>
      </c>
      <c r="G349" s="2">
        <f t="shared" si="34"/>
        <v>347</v>
      </c>
      <c r="H349" s="7" t="str">
        <f t="shared" si="32"/>
        <v>43.79万亿</v>
      </c>
      <c r="I349" s="7">
        <f t="shared" si="33"/>
        <v>43794040017968</v>
      </c>
    </row>
    <row r="350" spans="1:9" x14ac:dyDescent="0.2">
      <c r="A350" s="3">
        <v>348</v>
      </c>
      <c r="B350" s="3" t="str">
        <f t="shared" si="30"/>
        <v>3948.2亿</v>
      </c>
      <c r="C350" s="6">
        <v>394820325274</v>
      </c>
      <c r="D350" s="3">
        <v>1</v>
      </c>
      <c r="E350" s="3" t="str">
        <f t="shared" si="31"/>
        <v>44.19万亿</v>
      </c>
      <c r="F350" s="6">
        <f t="shared" si="35"/>
        <v>44186537339389</v>
      </c>
      <c r="G350" s="4">
        <f t="shared" si="34"/>
        <v>348</v>
      </c>
      <c r="H350" s="8" t="str">
        <f t="shared" si="32"/>
        <v>44.19万亿</v>
      </c>
      <c r="I350" s="8">
        <f t="shared" si="33"/>
        <v>44186537339389</v>
      </c>
    </row>
    <row r="351" spans="1:9" x14ac:dyDescent="0.2">
      <c r="A351" s="2">
        <v>349</v>
      </c>
      <c r="B351" s="2" t="str">
        <f t="shared" si="30"/>
        <v>3971.5亿</v>
      </c>
      <c r="C351" s="5">
        <v>397150022698</v>
      </c>
      <c r="D351" s="2">
        <v>1</v>
      </c>
      <c r="E351" s="2" t="str">
        <f t="shared" si="31"/>
        <v>44.58万亿</v>
      </c>
      <c r="F351" s="5">
        <f t="shared" si="35"/>
        <v>44581357664663</v>
      </c>
      <c r="G351" s="2">
        <f t="shared" si="34"/>
        <v>349</v>
      </c>
      <c r="H351" s="7" t="str">
        <f t="shared" si="32"/>
        <v>44.58万亿</v>
      </c>
      <c r="I351" s="7">
        <f t="shared" si="33"/>
        <v>44581357664663</v>
      </c>
    </row>
    <row r="352" spans="1:9" x14ac:dyDescent="0.2">
      <c r="A352" s="3">
        <v>350</v>
      </c>
      <c r="B352" s="3" t="str">
        <f t="shared" si="30"/>
        <v>3994.86亿</v>
      </c>
      <c r="C352" s="6">
        <v>399486413693</v>
      </c>
      <c r="D352" s="3">
        <v>1</v>
      </c>
      <c r="E352" s="3" t="str">
        <f t="shared" si="31"/>
        <v>44.98万亿</v>
      </c>
      <c r="F352" s="6">
        <f t="shared" si="35"/>
        <v>44978507687361</v>
      </c>
      <c r="G352" s="4">
        <f t="shared" si="34"/>
        <v>350</v>
      </c>
      <c r="H352" s="8" t="str">
        <f t="shared" si="32"/>
        <v>44.98万亿</v>
      </c>
      <c r="I352" s="8">
        <f t="shared" si="33"/>
        <v>44978507687361</v>
      </c>
    </row>
    <row r="353" spans="1:9" x14ac:dyDescent="0.2">
      <c r="A353" s="2">
        <v>351</v>
      </c>
      <c r="B353" s="2" t="str">
        <f t="shared" si="30"/>
        <v>4018.29亿</v>
      </c>
      <c r="C353" s="5">
        <v>401829498260</v>
      </c>
      <c r="D353" s="2">
        <v>1</v>
      </c>
      <c r="E353" s="2" t="str">
        <f t="shared" si="31"/>
        <v>45.38万亿</v>
      </c>
      <c r="F353" s="5">
        <f t="shared" si="35"/>
        <v>45377994101054</v>
      </c>
      <c r="G353" s="2">
        <f t="shared" si="34"/>
        <v>351</v>
      </c>
      <c r="H353" s="7" t="str">
        <f t="shared" si="32"/>
        <v>45.38万亿</v>
      </c>
      <c r="I353" s="7">
        <f t="shared" si="33"/>
        <v>45377994101054</v>
      </c>
    </row>
    <row r="354" spans="1:9" x14ac:dyDescent="0.2">
      <c r="A354" s="3">
        <v>352</v>
      </c>
      <c r="B354" s="3" t="str">
        <f t="shared" si="30"/>
        <v>4041.79亿</v>
      </c>
      <c r="C354" s="6">
        <v>404179276397</v>
      </c>
      <c r="D354" s="3">
        <v>1</v>
      </c>
      <c r="E354" s="3" t="str">
        <f t="shared" si="31"/>
        <v>45.78万亿</v>
      </c>
      <c r="F354" s="6">
        <f t="shared" si="35"/>
        <v>45779823599314</v>
      </c>
      <c r="G354" s="4">
        <f t="shared" si="34"/>
        <v>352</v>
      </c>
      <c r="H354" s="8" t="str">
        <f t="shared" si="32"/>
        <v>45.78万亿</v>
      </c>
      <c r="I354" s="8">
        <f t="shared" si="33"/>
        <v>45779823599314</v>
      </c>
    </row>
    <row r="355" spans="1:9" x14ac:dyDescent="0.2">
      <c r="A355" s="2">
        <v>353</v>
      </c>
      <c r="B355" s="2" t="str">
        <f t="shared" si="30"/>
        <v>4065.36亿</v>
      </c>
      <c r="C355" s="5">
        <v>406535748106</v>
      </c>
      <c r="D355" s="2">
        <v>1</v>
      </c>
      <c r="E355" s="2" t="str">
        <f t="shared" si="31"/>
        <v>46.18万亿</v>
      </c>
      <c r="F355" s="5">
        <f t="shared" si="35"/>
        <v>46184002875711</v>
      </c>
      <c r="G355" s="2">
        <f t="shared" si="34"/>
        <v>353</v>
      </c>
      <c r="H355" s="7" t="str">
        <f t="shared" si="32"/>
        <v>46.18万亿</v>
      </c>
      <c r="I355" s="7">
        <f t="shared" si="33"/>
        <v>46184002875711</v>
      </c>
    </row>
    <row r="356" spans="1:9" x14ac:dyDescent="0.2">
      <c r="A356" s="3">
        <v>354</v>
      </c>
      <c r="B356" s="3" t="str">
        <f t="shared" si="30"/>
        <v>4088.99亿</v>
      </c>
      <c r="C356" s="6">
        <v>408898913385</v>
      </c>
      <c r="D356" s="3">
        <v>1</v>
      </c>
      <c r="E356" s="3" t="str">
        <f t="shared" si="31"/>
        <v>46.59万亿</v>
      </c>
      <c r="F356" s="6">
        <f t="shared" si="35"/>
        <v>46590538623817</v>
      </c>
      <c r="G356" s="4">
        <f t="shared" si="34"/>
        <v>354</v>
      </c>
      <c r="H356" s="8" t="str">
        <f t="shared" si="32"/>
        <v>46.59万亿</v>
      </c>
      <c r="I356" s="8">
        <f t="shared" si="33"/>
        <v>46590538623817</v>
      </c>
    </row>
    <row r="357" spans="1:9" x14ac:dyDescent="0.2">
      <c r="A357" s="2">
        <v>355</v>
      </c>
      <c r="B357" s="2" t="str">
        <f t="shared" si="30"/>
        <v>4112.69亿</v>
      </c>
      <c r="C357" s="5">
        <v>411268772236</v>
      </c>
      <c r="D357" s="2">
        <v>1</v>
      </c>
      <c r="E357" s="2" t="str">
        <f t="shared" si="31"/>
        <v>47万亿</v>
      </c>
      <c r="F357" s="5">
        <f t="shared" si="35"/>
        <v>46999437537202</v>
      </c>
      <c r="G357" s="2">
        <f t="shared" si="34"/>
        <v>355</v>
      </c>
      <c r="H357" s="7" t="str">
        <f t="shared" si="32"/>
        <v>47万亿</v>
      </c>
      <c r="I357" s="7">
        <f t="shared" si="33"/>
        <v>46999437537202</v>
      </c>
    </row>
    <row r="358" spans="1:9" x14ac:dyDescent="0.2">
      <c r="A358" s="3">
        <v>356</v>
      </c>
      <c r="B358" s="3" t="str">
        <f t="shared" si="30"/>
        <v>4136.45亿</v>
      </c>
      <c r="C358" s="6">
        <v>413645324658</v>
      </c>
      <c r="D358" s="3">
        <v>1</v>
      </c>
      <c r="E358" s="3" t="str">
        <f t="shared" si="31"/>
        <v>47.41万亿</v>
      </c>
      <c r="F358" s="6">
        <f t="shared" si="35"/>
        <v>47410706309438</v>
      </c>
      <c r="G358" s="4">
        <f t="shared" si="34"/>
        <v>356</v>
      </c>
      <c r="H358" s="8" t="str">
        <f t="shared" si="32"/>
        <v>47.41万亿</v>
      </c>
      <c r="I358" s="8">
        <f t="shared" si="33"/>
        <v>47410706309438</v>
      </c>
    </row>
    <row r="359" spans="1:9" x14ac:dyDescent="0.2">
      <c r="A359" s="2">
        <v>357</v>
      </c>
      <c r="B359" s="2" t="str">
        <f t="shared" si="30"/>
        <v>4160.29亿</v>
      </c>
      <c r="C359" s="5">
        <v>416028570651</v>
      </c>
      <c r="D359" s="2">
        <v>1</v>
      </c>
      <c r="E359" s="2" t="str">
        <f t="shared" si="31"/>
        <v>47.82万亿</v>
      </c>
      <c r="F359" s="5">
        <f t="shared" si="35"/>
        <v>47824351634096</v>
      </c>
      <c r="G359" s="2">
        <f t="shared" si="34"/>
        <v>357</v>
      </c>
      <c r="H359" s="7" t="str">
        <f t="shared" si="32"/>
        <v>47.82万亿</v>
      </c>
      <c r="I359" s="7">
        <f t="shared" si="33"/>
        <v>47824351634096</v>
      </c>
    </row>
    <row r="360" spans="1:9" x14ac:dyDescent="0.2">
      <c r="A360" s="3">
        <v>358</v>
      </c>
      <c r="B360" s="3" t="str">
        <f t="shared" si="30"/>
        <v>4184.19亿</v>
      </c>
      <c r="C360" s="6">
        <v>418418510215</v>
      </c>
      <c r="D360" s="3">
        <v>1</v>
      </c>
      <c r="E360" s="3" t="str">
        <f t="shared" si="31"/>
        <v>48.24万亿</v>
      </c>
      <c r="F360" s="6">
        <f t="shared" si="35"/>
        <v>48240380204747</v>
      </c>
      <c r="G360" s="4">
        <f t="shared" si="34"/>
        <v>358</v>
      </c>
      <c r="H360" s="8" t="str">
        <f t="shared" si="32"/>
        <v>48.24万亿</v>
      </c>
      <c r="I360" s="8">
        <f t="shared" si="33"/>
        <v>48240380204747</v>
      </c>
    </row>
    <row r="361" spans="1:9" x14ac:dyDescent="0.2">
      <c r="A361" s="2">
        <v>359</v>
      </c>
      <c r="B361" s="2" t="str">
        <f t="shared" si="30"/>
        <v>4208.15亿</v>
      </c>
      <c r="C361" s="5">
        <v>420815143351</v>
      </c>
      <c r="D361" s="2">
        <v>1</v>
      </c>
      <c r="E361" s="2" t="str">
        <f t="shared" si="31"/>
        <v>48.66万亿</v>
      </c>
      <c r="F361" s="5">
        <f t="shared" si="35"/>
        <v>48658798714962</v>
      </c>
      <c r="G361" s="2">
        <f t="shared" si="34"/>
        <v>359</v>
      </c>
      <c r="H361" s="7" t="str">
        <f t="shared" si="32"/>
        <v>48.66万亿</v>
      </c>
      <c r="I361" s="7">
        <f t="shared" si="33"/>
        <v>48658798714962</v>
      </c>
    </row>
    <row r="362" spans="1:9" x14ac:dyDescent="0.2">
      <c r="A362" s="3">
        <v>360</v>
      </c>
      <c r="B362" s="3" t="str">
        <f t="shared" si="30"/>
        <v>4232.18亿</v>
      </c>
      <c r="C362" s="6">
        <v>423218470057</v>
      </c>
      <c r="D362" s="3">
        <v>1</v>
      </c>
      <c r="E362" s="3" t="str">
        <f t="shared" si="31"/>
        <v>49.08万亿</v>
      </c>
      <c r="F362" s="6">
        <f t="shared" si="35"/>
        <v>49079613858313</v>
      </c>
      <c r="G362" s="4">
        <f t="shared" si="34"/>
        <v>360</v>
      </c>
      <c r="H362" s="8" t="str">
        <f t="shared" si="32"/>
        <v>49.08万亿</v>
      </c>
      <c r="I362" s="8">
        <f t="shared" si="33"/>
        <v>49079613858313</v>
      </c>
    </row>
    <row r="363" spans="1:9" x14ac:dyDescent="0.2">
      <c r="A363" s="2">
        <v>361</v>
      </c>
      <c r="B363" s="2" t="str">
        <f t="shared" si="30"/>
        <v>4256.28亿</v>
      </c>
      <c r="C363" s="5">
        <v>425628490334</v>
      </c>
      <c r="D363" s="2">
        <v>1</v>
      </c>
      <c r="E363" s="2" t="str">
        <f t="shared" si="31"/>
        <v>49.5万亿</v>
      </c>
      <c r="F363" s="5">
        <f t="shared" si="35"/>
        <v>49502832328370</v>
      </c>
      <c r="G363" s="2">
        <f t="shared" si="34"/>
        <v>361</v>
      </c>
      <c r="H363" s="7" t="str">
        <f t="shared" si="32"/>
        <v>49.5万亿</v>
      </c>
      <c r="I363" s="7">
        <f t="shared" si="33"/>
        <v>49502832328370</v>
      </c>
    </row>
    <row r="364" spans="1:9" x14ac:dyDescent="0.2">
      <c r="A364" s="3">
        <v>362</v>
      </c>
      <c r="B364" s="3" t="str">
        <f t="shared" si="30"/>
        <v>4280.45亿</v>
      </c>
      <c r="C364" s="6">
        <v>428045204183</v>
      </c>
      <c r="D364" s="3">
        <v>1</v>
      </c>
      <c r="E364" s="3" t="str">
        <f t="shared" si="31"/>
        <v>49.93万亿</v>
      </c>
      <c r="F364" s="6">
        <f t="shared" si="35"/>
        <v>49928460818704</v>
      </c>
      <c r="G364" s="4">
        <f t="shared" si="34"/>
        <v>362</v>
      </c>
      <c r="H364" s="8" t="str">
        <f t="shared" si="32"/>
        <v>49.93万亿</v>
      </c>
      <c r="I364" s="8">
        <f t="shared" si="33"/>
        <v>49928460818704</v>
      </c>
    </row>
    <row r="365" spans="1:9" x14ac:dyDescent="0.2">
      <c r="A365" s="2">
        <v>363</v>
      </c>
      <c r="B365" s="2" t="str">
        <f t="shared" si="30"/>
        <v>4304.69亿</v>
      </c>
      <c r="C365" s="5">
        <v>430468611602</v>
      </c>
      <c r="D365" s="2">
        <v>1</v>
      </c>
      <c r="E365" s="2" t="str">
        <f t="shared" si="31"/>
        <v>50.36万亿</v>
      </c>
      <c r="F365" s="5">
        <f t="shared" si="35"/>
        <v>50356506022887</v>
      </c>
      <c r="G365" s="2">
        <f t="shared" si="34"/>
        <v>363</v>
      </c>
      <c r="H365" s="7" t="str">
        <f t="shared" si="32"/>
        <v>50.36万亿</v>
      </c>
      <c r="I365" s="7">
        <f t="shared" si="33"/>
        <v>50356506022887</v>
      </c>
    </row>
    <row r="366" spans="1:9" x14ac:dyDescent="0.2">
      <c r="A366" s="3">
        <v>364</v>
      </c>
      <c r="B366" s="3" t="str">
        <f t="shared" si="30"/>
        <v>4328.99亿</v>
      </c>
      <c r="C366" s="6">
        <v>432898712593</v>
      </c>
      <c r="D366" s="3">
        <v>1</v>
      </c>
      <c r="E366" s="3" t="str">
        <f t="shared" si="31"/>
        <v>50.79万亿</v>
      </c>
      <c r="F366" s="6">
        <f t="shared" si="35"/>
        <v>50786974634489</v>
      </c>
      <c r="G366" s="4">
        <f t="shared" si="34"/>
        <v>364</v>
      </c>
      <c r="H366" s="8" t="str">
        <f t="shared" si="32"/>
        <v>50.79万亿</v>
      </c>
      <c r="I366" s="8">
        <f t="shared" si="33"/>
        <v>50786974634489</v>
      </c>
    </row>
    <row r="367" spans="1:9" x14ac:dyDescent="0.2">
      <c r="A367" s="2">
        <v>365</v>
      </c>
      <c r="B367" s="2" t="str">
        <f t="shared" si="30"/>
        <v>4353.36亿</v>
      </c>
      <c r="C367" s="5">
        <v>435335507155</v>
      </c>
      <c r="D367" s="2">
        <v>1</v>
      </c>
      <c r="E367" s="2" t="str">
        <f t="shared" si="31"/>
        <v>51.22万亿</v>
      </c>
      <c r="F367" s="5">
        <f t="shared" si="35"/>
        <v>51219873347082</v>
      </c>
      <c r="G367" s="2">
        <f t="shared" si="34"/>
        <v>365</v>
      </c>
      <c r="H367" s="7" t="str">
        <f t="shared" si="32"/>
        <v>51.22万亿</v>
      </c>
      <c r="I367" s="7">
        <f t="shared" si="33"/>
        <v>51219873347082</v>
      </c>
    </row>
    <row r="368" spans="1:9" x14ac:dyDescent="0.2">
      <c r="A368" s="3">
        <v>366</v>
      </c>
      <c r="B368" s="3" t="str">
        <f t="shared" si="30"/>
        <v>4377.79亿</v>
      </c>
      <c r="C368" s="6">
        <v>437778995288</v>
      </c>
      <c r="D368" s="3">
        <v>1</v>
      </c>
      <c r="E368" s="3" t="str">
        <f t="shared" si="31"/>
        <v>51.66万亿</v>
      </c>
      <c r="F368" s="6">
        <f t="shared" si="35"/>
        <v>51655208854237</v>
      </c>
      <c r="G368" s="4">
        <f t="shared" si="34"/>
        <v>366</v>
      </c>
      <c r="H368" s="8" t="str">
        <f t="shared" si="32"/>
        <v>51.66万亿</v>
      </c>
      <c r="I368" s="8">
        <f t="shared" si="33"/>
        <v>51655208854237</v>
      </c>
    </row>
    <row r="369" spans="1:9" x14ac:dyDescent="0.2">
      <c r="A369" s="2">
        <v>367</v>
      </c>
      <c r="B369" s="2" t="str">
        <f t="shared" si="30"/>
        <v>4402.29亿</v>
      </c>
      <c r="C369" s="5">
        <v>440229176992</v>
      </c>
      <c r="D369" s="2">
        <v>1</v>
      </c>
      <c r="E369" s="2" t="str">
        <f t="shared" si="31"/>
        <v>52.09万亿</v>
      </c>
      <c r="F369" s="5">
        <f t="shared" si="35"/>
        <v>52092987849525</v>
      </c>
      <c r="G369" s="2">
        <f t="shared" si="34"/>
        <v>367</v>
      </c>
      <c r="H369" s="7" t="str">
        <f t="shared" si="32"/>
        <v>52.09万亿</v>
      </c>
      <c r="I369" s="7">
        <f t="shared" si="33"/>
        <v>52092987849525</v>
      </c>
    </row>
    <row r="370" spans="1:9" x14ac:dyDescent="0.2">
      <c r="A370" s="3">
        <v>368</v>
      </c>
      <c r="B370" s="3" t="str">
        <f t="shared" si="30"/>
        <v>4426.86亿</v>
      </c>
      <c r="C370" s="6">
        <v>442686052267</v>
      </c>
      <c r="D370" s="3">
        <v>1</v>
      </c>
      <c r="E370" s="3" t="str">
        <f t="shared" si="31"/>
        <v>52.53万亿</v>
      </c>
      <c r="F370" s="6">
        <f t="shared" si="35"/>
        <v>52533217026517</v>
      </c>
      <c r="G370" s="4">
        <f t="shared" si="34"/>
        <v>368</v>
      </c>
      <c r="H370" s="8" t="str">
        <f t="shared" si="32"/>
        <v>52.53万亿</v>
      </c>
      <c r="I370" s="8">
        <f t="shared" si="33"/>
        <v>52533217026517</v>
      </c>
    </row>
    <row r="371" spans="1:9" x14ac:dyDescent="0.2">
      <c r="A371" s="2">
        <v>369</v>
      </c>
      <c r="B371" s="2" t="str">
        <f t="shared" si="30"/>
        <v>4451.5亿</v>
      </c>
      <c r="C371" s="5">
        <v>445149621114</v>
      </c>
      <c r="D371" s="2">
        <v>1</v>
      </c>
      <c r="E371" s="2" t="str">
        <f t="shared" si="31"/>
        <v>52.98万亿</v>
      </c>
      <c r="F371" s="5">
        <f t="shared" si="35"/>
        <v>52975903078784</v>
      </c>
      <c r="G371" s="2">
        <f t="shared" si="34"/>
        <v>369</v>
      </c>
      <c r="H371" s="7" t="str">
        <f t="shared" si="32"/>
        <v>52.98万亿</v>
      </c>
      <c r="I371" s="7">
        <f t="shared" si="33"/>
        <v>52975903078784</v>
      </c>
    </row>
    <row r="372" spans="1:9" x14ac:dyDescent="0.2">
      <c r="A372" s="3">
        <v>370</v>
      </c>
      <c r="B372" s="3" t="str">
        <f t="shared" si="30"/>
        <v>4476.2亿</v>
      </c>
      <c r="C372" s="6">
        <v>447619883531</v>
      </c>
      <c r="D372" s="3">
        <v>1</v>
      </c>
      <c r="E372" s="3" t="str">
        <f t="shared" si="31"/>
        <v>53.42万亿</v>
      </c>
      <c r="F372" s="6">
        <f t="shared" si="35"/>
        <v>53421052699898</v>
      </c>
      <c r="G372" s="4">
        <f t="shared" si="34"/>
        <v>370</v>
      </c>
      <c r="H372" s="8" t="str">
        <f t="shared" si="32"/>
        <v>53.42万亿</v>
      </c>
      <c r="I372" s="8">
        <f t="shared" si="33"/>
        <v>53421052699898</v>
      </c>
    </row>
    <row r="373" spans="1:9" x14ac:dyDescent="0.2">
      <c r="A373" s="2">
        <v>371</v>
      </c>
      <c r="B373" s="2" t="str">
        <f t="shared" si="30"/>
        <v>4500.97亿</v>
      </c>
      <c r="C373" s="5">
        <v>450096839520</v>
      </c>
      <c r="D373" s="2">
        <v>1</v>
      </c>
      <c r="E373" s="2" t="str">
        <f t="shared" si="31"/>
        <v>53.87万亿</v>
      </c>
      <c r="F373" s="5">
        <f t="shared" si="35"/>
        <v>53868672583429</v>
      </c>
      <c r="G373" s="2">
        <f t="shared" si="34"/>
        <v>371</v>
      </c>
      <c r="H373" s="7" t="str">
        <f t="shared" si="32"/>
        <v>53.87万亿</v>
      </c>
      <c r="I373" s="7">
        <f t="shared" si="33"/>
        <v>53868672583429</v>
      </c>
    </row>
    <row r="374" spans="1:9" x14ac:dyDescent="0.2">
      <c r="A374" s="3">
        <v>372</v>
      </c>
      <c r="B374" s="3" t="str">
        <f t="shared" si="30"/>
        <v>4525.8亿</v>
      </c>
      <c r="C374" s="6">
        <v>452580489079</v>
      </c>
      <c r="D374" s="3">
        <v>1</v>
      </c>
      <c r="E374" s="3" t="str">
        <f t="shared" si="31"/>
        <v>54.32万亿</v>
      </c>
      <c r="F374" s="6">
        <f t="shared" si="35"/>
        <v>54318769422949</v>
      </c>
      <c r="G374" s="4">
        <f t="shared" si="34"/>
        <v>372</v>
      </c>
      <c r="H374" s="8" t="str">
        <f t="shared" si="32"/>
        <v>54.32万亿</v>
      </c>
      <c r="I374" s="8">
        <f t="shared" si="33"/>
        <v>54318769422949</v>
      </c>
    </row>
    <row r="375" spans="1:9" x14ac:dyDescent="0.2">
      <c r="A375" s="2">
        <v>373</v>
      </c>
      <c r="B375" s="2" t="str">
        <f t="shared" si="30"/>
        <v>4550.71亿</v>
      </c>
      <c r="C375" s="5">
        <v>455070832210</v>
      </c>
      <c r="D375" s="2">
        <v>1</v>
      </c>
      <c r="E375" s="2" t="str">
        <f t="shared" si="31"/>
        <v>54.77万亿</v>
      </c>
      <c r="F375" s="5">
        <f t="shared" si="35"/>
        <v>54771349912028</v>
      </c>
      <c r="G375" s="2">
        <f t="shared" si="34"/>
        <v>373</v>
      </c>
      <c r="H375" s="7" t="str">
        <f t="shared" si="32"/>
        <v>54.77万亿</v>
      </c>
      <c r="I375" s="7">
        <f t="shared" si="33"/>
        <v>54771349912028</v>
      </c>
    </row>
    <row r="376" spans="1:9" x14ac:dyDescent="0.2">
      <c r="A376" s="3">
        <v>374</v>
      </c>
      <c r="B376" s="3" t="str">
        <f t="shared" si="30"/>
        <v>4575.68亿</v>
      </c>
      <c r="C376" s="6">
        <v>457567868912</v>
      </c>
      <c r="D376" s="3">
        <v>1</v>
      </c>
      <c r="E376" s="3" t="str">
        <f t="shared" si="31"/>
        <v>55.23万亿</v>
      </c>
      <c r="F376" s="6">
        <f t="shared" si="35"/>
        <v>55226420744238</v>
      </c>
      <c r="G376" s="4">
        <f t="shared" si="34"/>
        <v>374</v>
      </c>
      <c r="H376" s="8" t="str">
        <f t="shared" si="32"/>
        <v>55.23万亿</v>
      </c>
      <c r="I376" s="8">
        <f t="shared" si="33"/>
        <v>55226420744238</v>
      </c>
    </row>
    <row r="377" spans="1:9" x14ac:dyDescent="0.2">
      <c r="A377" s="2">
        <v>375</v>
      </c>
      <c r="B377" s="2" t="str">
        <f t="shared" si="30"/>
        <v>4600.72亿</v>
      </c>
      <c r="C377" s="5">
        <v>460071599185</v>
      </c>
      <c r="D377" s="2">
        <v>1</v>
      </c>
      <c r="E377" s="2" t="str">
        <f t="shared" si="31"/>
        <v>55.68万亿</v>
      </c>
      <c r="F377" s="5">
        <f t="shared" si="35"/>
        <v>55683988613150</v>
      </c>
      <c r="G377" s="2">
        <f t="shared" si="34"/>
        <v>375</v>
      </c>
      <c r="H377" s="7" t="str">
        <f t="shared" si="32"/>
        <v>55.68万亿</v>
      </c>
      <c r="I377" s="7">
        <f t="shared" si="33"/>
        <v>55683988613150</v>
      </c>
    </row>
    <row r="378" spans="1:9" x14ac:dyDescent="0.2">
      <c r="A378" s="3">
        <v>376</v>
      </c>
      <c r="B378" s="3" t="str">
        <f t="shared" si="30"/>
        <v>4625.82亿</v>
      </c>
      <c r="C378" s="6">
        <v>462582023029</v>
      </c>
      <c r="D378" s="3">
        <v>1</v>
      </c>
      <c r="E378" s="3" t="str">
        <f t="shared" si="31"/>
        <v>56.14万亿</v>
      </c>
      <c r="F378" s="6">
        <f t="shared" si="35"/>
        <v>56144060212335</v>
      </c>
      <c r="G378" s="4">
        <f t="shared" si="34"/>
        <v>376</v>
      </c>
      <c r="H378" s="8" t="str">
        <f t="shared" si="32"/>
        <v>56.14万亿</v>
      </c>
      <c r="I378" s="8">
        <f t="shared" si="33"/>
        <v>56144060212335</v>
      </c>
    </row>
    <row r="379" spans="1:9" x14ac:dyDescent="0.2">
      <c r="A379" s="2">
        <v>377</v>
      </c>
      <c r="B379" s="2" t="str">
        <f t="shared" si="30"/>
        <v>4650.99亿</v>
      </c>
      <c r="C379" s="5">
        <v>465099140444</v>
      </c>
      <c r="D379" s="2">
        <v>1</v>
      </c>
      <c r="E379" s="2" t="str">
        <f t="shared" si="31"/>
        <v>56.61万亿</v>
      </c>
      <c r="F379" s="5">
        <f t="shared" si="35"/>
        <v>56606642235364</v>
      </c>
      <c r="G379" s="2">
        <f t="shared" si="34"/>
        <v>377</v>
      </c>
      <c r="H379" s="7" t="str">
        <f t="shared" si="32"/>
        <v>56.61万亿</v>
      </c>
      <c r="I379" s="7">
        <f t="shared" si="33"/>
        <v>56606642235364</v>
      </c>
    </row>
    <row r="380" spans="1:9" x14ac:dyDescent="0.2">
      <c r="A380" s="3">
        <v>378</v>
      </c>
      <c r="B380" s="3" t="str">
        <f t="shared" si="30"/>
        <v>4676.23亿</v>
      </c>
      <c r="C380" s="6">
        <v>467622951430</v>
      </c>
      <c r="D380" s="3">
        <v>1</v>
      </c>
      <c r="E380" s="3" t="str">
        <f t="shared" si="31"/>
        <v>57.07万亿</v>
      </c>
      <c r="F380" s="6">
        <f t="shared" si="35"/>
        <v>57071741375808</v>
      </c>
      <c r="G380" s="4">
        <f t="shared" si="34"/>
        <v>378</v>
      </c>
      <c r="H380" s="8" t="str">
        <f t="shared" si="32"/>
        <v>57.07万亿</v>
      </c>
      <c r="I380" s="8">
        <f t="shared" si="33"/>
        <v>57071741375808</v>
      </c>
    </row>
    <row r="381" spans="1:9" x14ac:dyDescent="0.2">
      <c r="A381" s="2">
        <v>379</v>
      </c>
      <c r="B381" s="2" t="str">
        <f t="shared" si="30"/>
        <v>4701.53亿</v>
      </c>
      <c r="C381" s="5">
        <v>470153455988</v>
      </c>
      <c r="D381" s="2">
        <v>1</v>
      </c>
      <c r="E381" s="2" t="str">
        <f t="shared" si="31"/>
        <v>57.54万亿</v>
      </c>
      <c r="F381" s="5">
        <f t="shared" si="35"/>
        <v>57539364327238</v>
      </c>
      <c r="G381" s="2">
        <f t="shared" si="34"/>
        <v>379</v>
      </c>
      <c r="H381" s="7" t="str">
        <f t="shared" si="32"/>
        <v>57.54万亿</v>
      </c>
      <c r="I381" s="7">
        <f t="shared" si="33"/>
        <v>57539364327238</v>
      </c>
    </row>
    <row r="382" spans="1:9" x14ac:dyDescent="0.2">
      <c r="A382" s="3">
        <v>380</v>
      </c>
      <c r="B382" s="3" t="str">
        <f t="shared" si="30"/>
        <v>4726.91亿</v>
      </c>
      <c r="C382" s="6">
        <v>472690654116</v>
      </c>
      <c r="D382" s="3">
        <v>1</v>
      </c>
      <c r="E382" s="3" t="str">
        <f t="shared" si="31"/>
        <v>58.01万亿</v>
      </c>
      <c r="F382" s="6">
        <f t="shared" si="35"/>
        <v>58009517783226</v>
      </c>
      <c r="G382" s="4">
        <f t="shared" si="34"/>
        <v>380</v>
      </c>
      <c r="H382" s="8" t="str">
        <f t="shared" si="32"/>
        <v>58.01万亿</v>
      </c>
      <c r="I382" s="8">
        <f t="shared" si="33"/>
        <v>58009517783226</v>
      </c>
    </row>
    <row r="383" spans="1:9" x14ac:dyDescent="0.2">
      <c r="A383" s="2">
        <v>381</v>
      </c>
      <c r="B383" s="2" t="str">
        <f t="shared" si="30"/>
        <v>4752.35亿</v>
      </c>
      <c r="C383" s="5">
        <v>475234545816</v>
      </c>
      <c r="D383" s="2">
        <v>1</v>
      </c>
      <c r="E383" s="2" t="str">
        <f t="shared" si="31"/>
        <v>58.48万亿</v>
      </c>
      <c r="F383" s="5">
        <f t="shared" si="35"/>
        <v>58482208437342</v>
      </c>
      <c r="G383" s="2">
        <f t="shared" si="34"/>
        <v>381</v>
      </c>
      <c r="H383" s="7" t="str">
        <f t="shared" si="32"/>
        <v>58.48万亿</v>
      </c>
      <c r="I383" s="7">
        <f t="shared" si="33"/>
        <v>58482208437342</v>
      </c>
    </row>
    <row r="384" spans="1:9" x14ac:dyDescent="0.2">
      <c r="A384" s="3">
        <v>382</v>
      </c>
      <c r="B384" s="3" t="str">
        <f t="shared" si="30"/>
        <v>4777.85亿</v>
      </c>
      <c r="C384" s="6">
        <v>477785131086</v>
      </c>
      <c r="D384" s="3">
        <v>1</v>
      </c>
      <c r="E384" s="3" t="str">
        <f t="shared" si="31"/>
        <v>58.96万亿</v>
      </c>
      <c r="F384" s="6">
        <f t="shared" si="35"/>
        <v>58957442983158</v>
      </c>
      <c r="G384" s="4">
        <f t="shared" si="34"/>
        <v>382</v>
      </c>
      <c r="H384" s="8" t="str">
        <f t="shared" si="32"/>
        <v>58.96万亿</v>
      </c>
      <c r="I384" s="8">
        <f t="shared" si="33"/>
        <v>58957442983158</v>
      </c>
    </row>
    <row r="385" spans="1:9" x14ac:dyDescent="0.2">
      <c r="A385" s="2">
        <v>383</v>
      </c>
      <c r="B385" s="2" t="str">
        <f t="shared" si="30"/>
        <v>4803.42亿</v>
      </c>
      <c r="C385" s="5">
        <v>480342409928</v>
      </c>
      <c r="D385" s="2">
        <v>1</v>
      </c>
      <c r="E385" s="2" t="str">
        <f t="shared" si="31"/>
        <v>59.44万亿</v>
      </c>
      <c r="F385" s="5">
        <f t="shared" si="35"/>
        <v>59435228114244</v>
      </c>
      <c r="G385" s="2">
        <f t="shared" si="34"/>
        <v>383</v>
      </c>
      <c r="H385" s="7" t="str">
        <f t="shared" si="32"/>
        <v>59.44万亿</v>
      </c>
      <c r="I385" s="7">
        <f t="shared" si="33"/>
        <v>59435228114244</v>
      </c>
    </row>
    <row r="386" spans="1:9" x14ac:dyDescent="0.2">
      <c r="A386" s="3">
        <v>384</v>
      </c>
      <c r="B386" s="3" t="str">
        <f t="shared" si="30"/>
        <v>4829.06亿</v>
      </c>
      <c r="C386" s="6">
        <v>482906382341</v>
      </c>
      <c r="D386" s="3">
        <v>1</v>
      </c>
      <c r="E386" s="3" t="str">
        <f t="shared" si="31"/>
        <v>59.92万亿</v>
      </c>
      <c r="F386" s="6">
        <f t="shared" si="35"/>
        <v>59915570524172</v>
      </c>
      <c r="G386" s="4">
        <f t="shared" si="34"/>
        <v>384</v>
      </c>
      <c r="H386" s="8" t="str">
        <f t="shared" si="32"/>
        <v>59.92万亿</v>
      </c>
      <c r="I386" s="8">
        <f t="shared" si="33"/>
        <v>59915570524172</v>
      </c>
    </row>
    <row r="387" spans="1:9" x14ac:dyDescent="0.2">
      <c r="A387" s="2">
        <v>385</v>
      </c>
      <c r="B387" s="2" t="str">
        <f t="shared" ref="B387:B450" si="36">IF(C387&gt;9999999999999990,ROUND(C387/10000000000000000,2)&amp;"万兆",IF(C387&gt;999999999999,ROUND(C387/1000000000000,2)&amp;"万亿",IF(C387&gt;99999999,ROUND(C387/100000000,2)&amp;"亿",ROUND(C387/10000,2)&amp;"万")))</f>
        <v>4854.77亿</v>
      </c>
      <c r="C387" s="5">
        <v>485477048325</v>
      </c>
      <c r="D387" s="2">
        <v>1</v>
      </c>
      <c r="E387" s="2" t="str">
        <f t="shared" ref="E387:E450" si="37">IF(F387&gt;9999999999999990,ROUND(F387/10000000000000000,2)&amp;"万兆",IF(F387&gt;999999999999,ROUND(F387/1000000000000,2)&amp;"万亿",IF(F387&gt;99999999,ROUND(F387/100000000,2)&amp;"亿",ROUND(F387/10000,2)&amp;"万")))</f>
        <v>60.4万亿</v>
      </c>
      <c r="F387" s="5">
        <f t="shared" si="35"/>
        <v>60398476906513</v>
      </c>
      <c r="G387" s="2">
        <f t="shared" si="34"/>
        <v>385</v>
      </c>
      <c r="H387" s="7" t="str">
        <f t="shared" si="32"/>
        <v>60.4万亿</v>
      </c>
      <c r="I387" s="7">
        <f t="shared" si="33"/>
        <v>60398476906513</v>
      </c>
    </row>
    <row r="388" spans="1:9" x14ac:dyDescent="0.2">
      <c r="A388" s="3">
        <v>386</v>
      </c>
      <c r="B388" s="3" t="str">
        <f t="shared" si="36"/>
        <v>4880.54亿</v>
      </c>
      <c r="C388" s="6">
        <v>488054407880</v>
      </c>
      <c r="D388" s="3">
        <v>1</v>
      </c>
      <c r="E388" s="3" t="str">
        <f t="shared" si="37"/>
        <v>60.88万亿</v>
      </c>
      <c r="F388" s="6">
        <f t="shared" si="35"/>
        <v>60883953954838</v>
      </c>
      <c r="G388" s="4">
        <f t="shared" si="34"/>
        <v>386</v>
      </c>
      <c r="H388" s="8" t="str">
        <f t="shared" ref="H388:H451" si="38">IF(I$2&gt;=A388,"",IF((F388-VLOOKUP(I$2,A:F,6,))&gt;9999999999999990,ROUND((F388-VLOOKUP(I$2,A:F,6,))/10000000000000000,2)&amp;"万兆",IF((F388-VLOOKUP(I$2,A:F,6,))&gt;999999999999,ROUND((F388-VLOOKUP(I$2,A:F,6,))/1000000000000,2)&amp;"万亿",IF((F388-VLOOKUP(I$2,A:F,6,))&gt;99999999,ROUND((F388-VLOOKUP(I$2,A:F,6,))/100000000,2)&amp;"亿",ROUND((F388-VLOOKUP(I$2,A:F,6,))/10000,2)&amp;"万"))))</f>
        <v>60.88万亿</v>
      </c>
      <c r="I388" s="8">
        <f t="shared" ref="I388:I451" si="39">IF(I$2&gt;=A388,"",F388-VLOOKUP(I$2,A:F,6,))</f>
        <v>60883953954838</v>
      </c>
    </row>
    <row r="389" spans="1:9" x14ac:dyDescent="0.2">
      <c r="A389" s="2">
        <v>387</v>
      </c>
      <c r="B389" s="2" t="str">
        <f t="shared" si="36"/>
        <v>4906.38亿</v>
      </c>
      <c r="C389" s="5">
        <v>490638461007</v>
      </c>
      <c r="D389" s="2">
        <v>1</v>
      </c>
      <c r="E389" s="2" t="str">
        <f t="shared" si="37"/>
        <v>61.37万亿</v>
      </c>
      <c r="F389" s="5">
        <f t="shared" si="35"/>
        <v>61372008362718</v>
      </c>
      <c r="G389" s="2">
        <f t="shared" ref="G389:G452" si="40">D389+G388</f>
        <v>387</v>
      </c>
      <c r="H389" s="7" t="str">
        <f t="shared" si="38"/>
        <v>61.37万亿</v>
      </c>
      <c r="I389" s="7">
        <f t="shared" si="39"/>
        <v>61372008362718</v>
      </c>
    </row>
    <row r="390" spans="1:9" x14ac:dyDescent="0.2">
      <c r="A390" s="3">
        <v>388</v>
      </c>
      <c r="B390" s="3" t="str">
        <f t="shared" si="36"/>
        <v>4932.29亿</v>
      </c>
      <c r="C390" s="6">
        <v>493229207704</v>
      </c>
      <c r="D390" s="3">
        <v>1</v>
      </c>
      <c r="E390" s="3" t="str">
        <f t="shared" si="37"/>
        <v>61.86万亿</v>
      </c>
      <c r="F390" s="6">
        <f t="shared" si="35"/>
        <v>61862646823725</v>
      </c>
      <c r="G390" s="4">
        <f t="shared" si="40"/>
        <v>388</v>
      </c>
      <c r="H390" s="8" t="str">
        <f t="shared" si="38"/>
        <v>61.86万亿</v>
      </c>
      <c r="I390" s="8">
        <f t="shared" si="39"/>
        <v>61862646823725</v>
      </c>
    </row>
    <row r="391" spans="1:9" x14ac:dyDescent="0.2">
      <c r="A391" s="2">
        <v>389</v>
      </c>
      <c r="B391" s="2" t="str">
        <f t="shared" si="36"/>
        <v>4958.27亿</v>
      </c>
      <c r="C391" s="5">
        <v>495826647972</v>
      </c>
      <c r="D391" s="2">
        <v>1</v>
      </c>
      <c r="E391" s="2" t="str">
        <f t="shared" si="37"/>
        <v>62.36万亿</v>
      </c>
      <c r="F391" s="5">
        <f t="shared" ref="F391:F454" si="41">C390+F390</f>
        <v>62355876031429</v>
      </c>
      <c r="G391" s="2">
        <f t="shared" si="40"/>
        <v>389</v>
      </c>
      <c r="H391" s="7" t="str">
        <f t="shared" si="38"/>
        <v>62.36万亿</v>
      </c>
      <c r="I391" s="7">
        <f t="shared" si="39"/>
        <v>62355876031429</v>
      </c>
    </row>
    <row r="392" spans="1:9" x14ac:dyDescent="0.2">
      <c r="A392" s="3">
        <v>390</v>
      </c>
      <c r="B392" s="3" t="str">
        <f t="shared" si="36"/>
        <v>4984.31亿</v>
      </c>
      <c r="C392" s="6">
        <v>498430781812</v>
      </c>
      <c r="D392" s="3">
        <v>1</v>
      </c>
      <c r="E392" s="3" t="str">
        <f t="shared" si="37"/>
        <v>62.85万亿</v>
      </c>
      <c r="F392" s="6">
        <f t="shared" si="41"/>
        <v>62851702679401</v>
      </c>
      <c r="G392" s="4">
        <f t="shared" si="40"/>
        <v>390</v>
      </c>
      <c r="H392" s="8" t="str">
        <f t="shared" si="38"/>
        <v>62.85万亿</v>
      </c>
      <c r="I392" s="8">
        <f t="shared" si="39"/>
        <v>62851702679401</v>
      </c>
    </row>
    <row r="393" spans="1:9" x14ac:dyDescent="0.2">
      <c r="A393" s="2">
        <v>391</v>
      </c>
      <c r="B393" s="2" t="str">
        <f t="shared" si="36"/>
        <v>5010.42亿</v>
      </c>
      <c r="C393" s="5">
        <v>501041609223</v>
      </c>
      <c r="D393" s="2">
        <v>1</v>
      </c>
      <c r="E393" s="2" t="str">
        <f t="shared" si="37"/>
        <v>63.35万亿</v>
      </c>
      <c r="F393" s="5">
        <f t="shared" si="41"/>
        <v>63350133461213</v>
      </c>
      <c r="G393" s="2">
        <f t="shared" si="40"/>
        <v>391</v>
      </c>
      <c r="H393" s="7" t="str">
        <f t="shared" si="38"/>
        <v>63.35万亿</v>
      </c>
      <c r="I393" s="7">
        <f t="shared" si="39"/>
        <v>63350133461213</v>
      </c>
    </row>
    <row r="394" spans="1:9" x14ac:dyDescent="0.2">
      <c r="A394" s="3">
        <v>392</v>
      </c>
      <c r="B394" s="3" t="str">
        <f t="shared" si="36"/>
        <v>5036.59亿</v>
      </c>
      <c r="C394" s="6">
        <v>503659130204</v>
      </c>
      <c r="D394" s="3">
        <v>1</v>
      </c>
      <c r="E394" s="3" t="str">
        <f t="shared" si="37"/>
        <v>63.85万亿</v>
      </c>
      <c r="F394" s="6">
        <f t="shared" si="41"/>
        <v>63851175070436</v>
      </c>
      <c r="G394" s="4">
        <f t="shared" si="40"/>
        <v>392</v>
      </c>
      <c r="H394" s="8" t="str">
        <f t="shared" si="38"/>
        <v>63.85万亿</v>
      </c>
      <c r="I394" s="8">
        <f t="shared" si="39"/>
        <v>63851175070436</v>
      </c>
    </row>
    <row r="395" spans="1:9" x14ac:dyDescent="0.2">
      <c r="A395" s="2">
        <v>393</v>
      </c>
      <c r="B395" s="2" t="str">
        <f t="shared" si="36"/>
        <v>5062.83亿</v>
      </c>
      <c r="C395" s="5">
        <v>506283344757</v>
      </c>
      <c r="D395" s="2">
        <v>1</v>
      </c>
      <c r="E395" s="2" t="str">
        <f t="shared" si="37"/>
        <v>64.35万亿</v>
      </c>
      <c r="F395" s="5">
        <f t="shared" si="41"/>
        <v>64354834200640</v>
      </c>
      <c r="G395" s="2">
        <f t="shared" si="40"/>
        <v>393</v>
      </c>
      <c r="H395" s="7" t="str">
        <f t="shared" si="38"/>
        <v>64.35万亿</v>
      </c>
      <c r="I395" s="7">
        <f t="shared" si="39"/>
        <v>64354834200640</v>
      </c>
    </row>
    <row r="396" spans="1:9" x14ac:dyDescent="0.2">
      <c r="A396" s="3">
        <v>394</v>
      </c>
      <c r="B396" s="3" t="str">
        <f t="shared" si="36"/>
        <v>5089.14亿</v>
      </c>
      <c r="C396" s="6">
        <v>508914252881</v>
      </c>
      <c r="D396" s="3">
        <v>1</v>
      </c>
      <c r="E396" s="3" t="str">
        <f t="shared" si="37"/>
        <v>64.86万亿</v>
      </c>
      <c r="F396" s="6">
        <f t="shared" si="41"/>
        <v>64861117545397</v>
      </c>
      <c r="G396" s="4">
        <f t="shared" si="40"/>
        <v>394</v>
      </c>
      <c r="H396" s="8" t="str">
        <f t="shared" si="38"/>
        <v>64.86万亿</v>
      </c>
      <c r="I396" s="8">
        <f t="shared" si="39"/>
        <v>64861117545397</v>
      </c>
    </row>
    <row r="397" spans="1:9" x14ac:dyDescent="0.2">
      <c r="A397" s="2">
        <v>395</v>
      </c>
      <c r="B397" s="2" t="str">
        <f t="shared" si="36"/>
        <v>5115.52亿</v>
      </c>
      <c r="C397" s="5">
        <v>511551854576</v>
      </c>
      <c r="D397" s="2">
        <v>1</v>
      </c>
      <c r="E397" s="2" t="str">
        <f t="shared" si="37"/>
        <v>65.37万亿</v>
      </c>
      <c r="F397" s="5">
        <f t="shared" si="41"/>
        <v>65370031798278</v>
      </c>
      <c r="G397" s="2">
        <f t="shared" si="40"/>
        <v>395</v>
      </c>
      <c r="H397" s="7" t="str">
        <f t="shared" si="38"/>
        <v>65.37万亿</v>
      </c>
      <c r="I397" s="7">
        <f t="shared" si="39"/>
        <v>65370031798278</v>
      </c>
    </row>
    <row r="398" spans="1:9" x14ac:dyDescent="0.2">
      <c r="A398" s="3">
        <v>396</v>
      </c>
      <c r="B398" s="3" t="str">
        <f t="shared" si="36"/>
        <v>5141.96亿</v>
      </c>
      <c r="C398" s="6">
        <v>514196149843</v>
      </c>
      <c r="D398" s="3">
        <v>1</v>
      </c>
      <c r="E398" s="3" t="str">
        <f t="shared" si="37"/>
        <v>65.88万亿</v>
      </c>
      <c r="F398" s="6">
        <f t="shared" si="41"/>
        <v>65881583652854</v>
      </c>
      <c r="G398" s="4">
        <f t="shared" si="40"/>
        <v>396</v>
      </c>
      <c r="H398" s="8" t="str">
        <f t="shared" si="38"/>
        <v>65.88万亿</v>
      </c>
      <c r="I398" s="8">
        <f t="shared" si="39"/>
        <v>65881583652854</v>
      </c>
    </row>
    <row r="399" spans="1:9" x14ac:dyDescent="0.2">
      <c r="A399" s="2">
        <v>397</v>
      </c>
      <c r="B399" s="2" t="str">
        <f t="shared" si="36"/>
        <v>5168.47亿</v>
      </c>
      <c r="C399" s="5">
        <v>516847138680</v>
      </c>
      <c r="D399" s="2">
        <v>1</v>
      </c>
      <c r="E399" s="2" t="str">
        <f t="shared" si="37"/>
        <v>66.4万亿</v>
      </c>
      <c r="F399" s="5">
        <f t="shared" si="41"/>
        <v>66395779802697</v>
      </c>
      <c r="G399" s="2">
        <f t="shared" si="40"/>
        <v>397</v>
      </c>
      <c r="H399" s="7" t="str">
        <f t="shared" si="38"/>
        <v>66.4万亿</v>
      </c>
      <c r="I399" s="7">
        <f t="shared" si="39"/>
        <v>66395779802697</v>
      </c>
    </row>
    <row r="400" spans="1:9" x14ac:dyDescent="0.2">
      <c r="A400" s="3">
        <v>398</v>
      </c>
      <c r="B400" s="3" t="str">
        <f t="shared" si="36"/>
        <v>5195.05亿</v>
      </c>
      <c r="C400" s="6">
        <v>519504821088</v>
      </c>
      <c r="D400" s="3">
        <v>1</v>
      </c>
      <c r="E400" s="3" t="str">
        <f t="shared" si="37"/>
        <v>66.91万亿</v>
      </c>
      <c r="F400" s="6">
        <f t="shared" si="41"/>
        <v>66912626941377</v>
      </c>
      <c r="G400" s="4">
        <f t="shared" si="40"/>
        <v>398</v>
      </c>
      <c r="H400" s="8" t="str">
        <f t="shared" si="38"/>
        <v>66.91万亿</v>
      </c>
      <c r="I400" s="8">
        <f t="shared" si="39"/>
        <v>66912626941377</v>
      </c>
    </row>
    <row r="401" spans="1:9" x14ac:dyDescent="0.2">
      <c r="A401" s="2">
        <v>399</v>
      </c>
      <c r="B401" s="2" t="str">
        <f t="shared" si="36"/>
        <v>5221.69亿</v>
      </c>
      <c r="C401" s="5">
        <v>522169197068</v>
      </c>
      <c r="D401" s="2">
        <v>1</v>
      </c>
      <c r="E401" s="2" t="str">
        <f t="shared" si="37"/>
        <v>67.43万亿</v>
      </c>
      <c r="F401" s="5">
        <f t="shared" si="41"/>
        <v>67432131762465</v>
      </c>
      <c r="G401" s="2">
        <f t="shared" si="40"/>
        <v>399</v>
      </c>
      <c r="H401" s="7" t="str">
        <f t="shared" si="38"/>
        <v>67.43万亿</v>
      </c>
      <c r="I401" s="7">
        <f t="shared" si="39"/>
        <v>67432131762465</v>
      </c>
    </row>
    <row r="402" spans="1:9" x14ac:dyDescent="0.2">
      <c r="A402" s="3">
        <v>400</v>
      </c>
      <c r="B402" s="3" t="str">
        <f t="shared" si="36"/>
        <v>5248.4亿</v>
      </c>
      <c r="C402" s="6">
        <v>524840266619</v>
      </c>
      <c r="D402" s="3">
        <v>1</v>
      </c>
      <c r="E402" s="3" t="str">
        <f t="shared" si="37"/>
        <v>67.95万亿</v>
      </c>
      <c r="F402" s="6">
        <f t="shared" si="41"/>
        <v>67954300959533</v>
      </c>
      <c r="G402" s="4">
        <f t="shared" si="40"/>
        <v>400</v>
      </c>
      <c r="H402" s="8" t="str">
        <f t="shared" si="38"/>
        <v>67.95万亿</v>
      </c>
      <c r="I402" s="8">
        <f t="shared" si="39"/>
        <v>67954300959533</v>
      </c>
    </row>
    <row r="403" spans="1:9" x14ac:dyDescent="0.2">
      <c r="A403" s="2">
        <v>401</v>
      </c>
      <c r="B403" s="2" t="str">
        <f t="shared" si="36"/>
        <v>5275.18亿</v>
      </c>
      <c r="C403" s="5">
        <v>527518029740</v>
      </c>
      <c r="D403" s="2">
        <v>1</v>
      </c>
      <c r="E403" s="2" t="str">
        <f t="shared" si="37"/>
        <v>68.48万亿</v>
      </c>
      <c r="F403" s="5">
        <f t="shared" si="41"/>
        <v>68479141226152</v>
      </c>
      <c r="G403" s="2">
        <f t="shared" si="40"/>
        <v>401</v>
      </c>
      <c r="H403" s="7" t="str">
        <f t="shared" si="38"/>
        <v>68.48万亿</v>
      </c>
      <c r="I403" s="7">
        <f t="shared" si="39"/>
        <v>68479141226152</v>
      </c>
    </row>
    <row r="404" spans="1:9" x14ac:dyDescent="0.2">
      <c r="A404" s="3">
        <v>402</v>
      </c>
      <c r="B404" s="3" t="str">
        <f t="shared" si="36"/>
        <v>5302.02亿</v>
      </c>
      <c r="C404" s="6">
        <v>530202486433</v>
      </c>
      <c r="D404" s="3">
        <v>1</v>
      </c>
      <c r="E404" s="3" t="str">
        <f t="shared" si="37"/>
        <v>69.01万亿</v>
      </c>
      <c r="F404" s="6">
        <f t="shared" si="41"/>
        <v>69006659255892</v>
      </c>
      <c r="G404" s="4">
        <f t="shared" si="40"/>
        <v>402</v>
      </c>
      <c r="H404" s="8" t="str">
        <f t="shared" si="38"/>
        <v>69.01万亿</v>
      </c>
      <c r="I404" s="8">
        <f t="shared" si="39"/>
        <v>69006659255892</v>
      </c>
    </row>
    <row r="405" spans="1:9" x14ac:dyDescent="0.2">
      <c r="A405" s="2">
        <v>403</v>
      </c>
      <c r="B405" s="2" t="str">
        <f t="shared" si="36"/>
        <v>5328.94亿</v>
      </c>
      <c r="C405" s="5">
        <v>532893636697</v>
      </c>
      <c r="D405" s="2">
        <v>1</v>
      </c>
      <c r="E405" s="2" t="str">
        <f t="shared" si="37"/>
        <v>69.54万亿</v>
      </c>
      <c r="F405" s="5">
        <f t="shared" si="41"/>
        <v>69536861742325</v>
      </c>
      <c r="G405" s="2">
        <f t="shared" si="40"/>
        <v>403</v>
      </c>
      <c r="H405" s="7" t="str">
        <f t="shared" si="38"/>
        <v>69.54万亿</v>
      </c>
      <c r="I405" s="7">
        <f t="shared" si="39"/>
        <v>69536861742325</v>
      </c>
    </row>
    <row r="406" spans="1:9" x14ac:dyDescent="0.2">
      <c r="A406" s="3">
        <v>404</v>
      </c>
      <c r="B406" s="3" t="str">
        <f t="shared" si="36"/>
        <v>5355.91亿</v>
      </c>
      <c r="C406" s="6">
        <v>535591480532</v>
      </c>
      <c r="D406" s="3">
        <v>1</v>
      </c>
      <c r="E406" s="3" t="str">
        <f t="shared" si="37"/>
        <v>70.07万亿</v>
      </c>
      <c r="F406" s="6">
        <f t="shared" si="41"/>
        <v>70069755379022</v>
      </c>
      <c r="G406" s="4">
        <f t="shared" si="40"/>
        <v>404</v>
      </c>
      <c r="H406" s="8" t="str">
        <f t="shared" si="38"/>
        <v>70.07万亿</v>
      </c>
      <c r="I406" s="8">
        <f t="shared" si="39"/>
        <v>70069755379022</v>
      </c>
    </row>
    <row r="407" spans="1:9" x14ac:dyDescent="0.2">
      <c r="A407" s="2">
        <v>405</v>
      </c>
      <c r="B407" s="2" t="str">
        <f t="shared" si="36"/>
        <v>5382.96亿</v>
      </c>
      <c r="C407" s="5">
        <v>538296017938</v>
      </c>
      <c r="D407" s="2">
        <v>1</v>
      </c>
      <c r="E407" s="2" t="str">
        <f t="shared" si="37"/>
        <v>70.61万亿</v>
      </c>
      <c r="F407" s="5">
        <f t="shared" si="41"/>
        <v>70605346859554</v>
      </c>
      <c r="G407" s="2">
        <f t="shared" si="40"/>
        <v>405</v>
      </c>
      <c r="H407" s="7" t="str">
        <f t="shared" si="38"/>
        <v>70.61万亿</v>
      </c>
      <c r="I407" s="7">
        <f t="shared" si="39"/>
        <v>70605346859554</v>
      </c>
    </row>
    <row r="408" spans="1:9" x14ac:dyDescent="0.2">
      <c r="A408" s="3">
        <v>406</v>
      </c>
      <c r="B408" s="3" t="str">
        <f t="shared" si="36"/>
        <v>5410.07亿</v>
      </c>
      <c r="C408" s="6">
        <v>541007248916</v>
      </c>
      <c r="D408" s="3">
        <v>1</v>
      </c>
      <c r="E408" s="3" t="str">
        <f t="shared" si="37"/>
        <v>71.14万亿</v>
      </c>
      <c r="F408" s="6">
        <f t="shared" si="41"/>
        <v>71143642877492</v>
      </c>
      <c r="G408" s="4">
        <f t="shared" si="40"/>
        <v>406</v>
      </c>
      <c r="H408" s="8" t="str">
        <f t="shared" si="38"/>
        <v>71.14万亿</v>
      </c>
      <c r="I408" s="8">
        <f t="shared" si="39"/>
        <v>71143642877492</v>
      </c>
    </row>
    <row r="409" spans="1:9" x14ac:dyDescent="0.2">
      <c r="A409" s="2">
        <v>407</v>
      </c>
      <c r="B409" s="2" t="str">
        <f t="shared" si="36"/>
        <v>5437.25亿</v>
      </c>
      <c r="C409" s="5">
        <v>543725173464</v>
      </c>
      <c r="D409" s="2">
        <v>1</v>
      </c>
      <c r="E409" s="2" t="str">
        <f t="shared" si="37"/>
        <v>71.68万亿</v>
      </c>
      <c r="F409" s="5">
        <f t="shared" si="41"/>
        <v>71684650126408</v>
      </c>
      <c r="G409" s="2">
        <f t="shared" si="40"/>
        <v>407</v>
      </c>
      <c r="H409" s="7" t="str">
        <f t="shared" si="38"/>
        <v>71.68万亿</v>
      </c>
      <c r="I409" s="7">
        <f t="shared" si="39"/>
        <v>71684650126408</v>
      </c>
    </row>
    <row r="410" spans="1:9" x14ac:dyDescent="0.2">
      <c r="A410" s="3">
        <v>408</v>
      </c>
      <c r="B410" s="3" t="str">
        <f t="shared" si="36"/>
        <v>5464.5亿</v>
      </c>
      <c r="C410" s="6">
        <v>546449791584</v>
      </c>
      <c r="D410" s="3">
        <v>1</v>
      </c>
      <c r="E410" s="3" t="str">
        <f t="shared" si="37"/>
        <v>72.23万亿</v>
      </c>
      <c r="F410" s="6">
        <f t="shared" si="41"/>
        <v>72228375299872</v>
      </c>
      <c r="G410" s="4">
        <f t="shared" si="40"/>
        <v>408</v>
      </c>
      <c r="H410" s="8" t="str">
        <f t="shared" si="38"/>
        <v>72.23万亿</v>
      </c>
      <c r="I410" s="8">
        <f t="shared" si="39"/>
        <v>72228375299872</v>
      </c>
    </row>
    <row r="411" spans="1:9" x14ac:dyDescent="0.2">
      <c r="A411" s="2">
        <v>409</v>
      </c>
      <c r="B411" s="2" t="str">
        <f t="shared" si="36"/>
        <v>5491.81亿</v>
      </c>
      <c r="C411" s="5">
        <v>549181103274</v>
      </c>
      <c r="D411" s="2">
        <v>1</v>
      </c>
      <c r="E411" s="2" t="str">
        <f t="shared" si="37"/>
        <v>72.77万亿</v>
      </c>
      <c r="F411" s="5">
        <f t="shared" si="41"/>
        <v>72774825091456</v>
      </c>
      <c r="G411" s="2">
        <f t="shared" si="40"/>
        <v>409</v>
      </c>
      <c r="H411" s="7" t="str">
        <f t="shared" si="38"/>
        <v>72.77万亿</v>
      </c>
      <c r="I411" s="7">
        <f t="shared" si="39"/>
        <v>72774825091456</v>
      </c>
    </row>
    <row r="412" spans="1:9" x14ac:dyDescent="0.2">
      <c r="A412" s="3">
        <v>410</v>
      </c>
      <c r="B412" s="3" t="str">
        <f t="shared" si="36"/>
        <v>5519.19亿</v>
      </c>
      <c r="C412" s="6">
        <v>551919108536</v>
      </c>
      <c r="D412" s="3">
        <v>1</v>
      </c>
      <c r="E412" s="3" t="str">
        <f t="shared" si="37"/>
        <v>73.32万亿</v>
      </c>
      <c r="F412" s="6">
        <f t="shared" si="41"/>
        <v>73324006194730</v>
      </c>
      <c r="G412" s="4">
        <f t="shared" si="40"/>
        <v>410</v>
      </c>
      <c r="H412" s="8" t="str">
        <f t="shared" si="38"/>
        <v>73.32万亿</v>
      </c>
      <c r="I412" s="8">
        <f t="shared" si="39"/>
        <v>73324006194730</v>
      </c>
    </row>
    <row r="413" spans="1:9" x14ac:dyDescent="0.2">
      <c r="A413" s="2">
        <v>411</v>
      </c>
      <c r="B413" s="2" t="str">
        <f t="shared" si="36"/>
        <v>5546.64亿</v>
      </c>
      <c r="C413" s="5">
        <v>554663807369</v>
      </c>
      <c r="D413" s="2">
        <v>1</v>
      </c>
      <c r="E413" s="2" t="str">
        <f t="shared" si="37"/>
        <v>73.88万亿</v>
      </c>
      <c r="F413" s="5">
        <f t="shared" si="41"/>
        <v>73875925303266</v>
      </c>
      <c r="G413" s="2">
        <f t="shared" si="40"/>
        <v>411</v>
      </c>
      <c r="H413" s="7" t="str">
        <f t="shared" si="38"/>
        <v>73.88万亿</v>
      </c>
      <c r="I413" s="7">
        <f t="shared" si="39"/>
        <v>73875925303266</v>
      </c>
    </row>
    <row r="414" spans="1:9" x14ac:dyDescent="0.2">
      <c r="A414" s="3">
        <v>412</v>
      </c>
      <c r="B414" s="3" t="str">
        <f t="shared" si="36"/>
        <v>5574.15亿</v>
      </c>
      <c r="C414" s="6">
        <v>557415199773</v>
      </c>
      <c r="D414" s="3">
        <v>1</v>
      </c>
      <c r="E414" s="3" t="str">
        <f t="shared" si="37"/>
        <v>74.43万亿</v>
      </c>
      <c r="F414" s="6">
        <f t="shared" si="41"/>
        <v>74430589110635</v>
      </c>
      <c r="G414" s="4">
        <f t="shared" si="40"/>
        <v>412</v>
      </c>
      <c r="H414" s="8" t="str">
        <f t="shared" si="38"/>
        <v>74.43万亿</v>
      </c>
      <c r="I414" s="8">
        <f t="shared" si="39"/>
        <v>74430589110635</v>
      </c>
    </row>
    <row r="415" spans="1:9" x14ac:dyDescent="0.2">
      <c r="A415" s="2">
        <v>413</v>
      </c>
      <c r="B415" s="2" t="str">
        <f t="shared" si="36"/>
        <v>5601.73亿</v>
      </c>
      <c r="C415" s="5">
        <v>560173285748</v>
      </c>
      <c r="D415" s="2">
        <v>1</v>
      </c>
      <c r="E415" s="2" t="str">
        <f t="shared" si="37"/>
        <v>74.99万亿</v>
      </c>
      <c r="F415" s="5">
        <f t="shared" si="41"/>
        <v>74988004310408</v>
      </c>
      <c r="G415" s="2">
        <f t="shared" si="40"/>
        <v>413</v>
      </c>
      <c r="H415" s="7" t="str">
        <f t="shared" si="38"/>
        <v>74.99万亿</v>
      </c>
      <c r="I415" s="7">
        <f t="shared" si="39"/>
        <v>74988004310408</v>
      </c>
    </row>
    <row r="416" spans="1:9" x14ac:dyDescent="0.2">
      <c r="A416" s="3">
        <v>414</v>
      </c>
      <c r="B416" s="3" t="str">
        <f t="shared" si="36"/>
        <v>5629.38亿</v>
      </c>
      <c r="C416" s="6">
        <v>562938065294</v>
      </c>
      <c r="D416" s="3">
        <v>1</v>
      </c>
      <c r="E416" s="3" t="str">
        <f t="shared" si="37"/>
        <v>75.55万亿</v>
      </c>
      <c r="F416" s="6">
        <f t="shared" si="41"/>
        <v>75548177596156</v>
      </c>
      <c r="G416" s="4">
        <f t="shared" si="40"/>
        <v>414</v>
      </c>
      <c r="H416" s="8" t="str">
        <f t="shared" si="38"/>
        <v>75.55万亿</v>
      </c>
      <c r="I416" s="8">
        <f t="shared" si="39"/>
        <v>75548177596156</v>
      </c>
    </row>
    <row r="417" spans="1:9" x14ac:dyDescent="0.2">
      <c r="A417" s="2">
        <v>415</v>
      </c>
      <c r="B417" s="2" t="str">
        <f t="shared" si="36"/>
        <v>5657.1亿</v>
      </c>
      <c r="C417" s="5">
        <v>565709538411</v>
      </c>
      <c r="D417" s="2">
        <v>1</v>
      </c>
      <c r="E417" s="2" t="str">
        <f t="shared" si="37"/>
        <v>76.11万亿</v>
      </c>
      <c r="F417" s="5">
        <f t="shared" si="41"/>
        <v>76111115661450</v>
      </c>
      <c r="G417" s="2">
        <f t="shared" si="40"/>
        <v>415</v>
      </c>
      <c r="H417" s="7" t="str">
        <f t="shared" si="38"/>
        <v>76.11万亿</v>
      </c>
      <c r="I417" s="7">
        <f t="shared" si="39"/>
        <v>76111115661450</v>
      </c>
    </row>
    <row r="418" spans="1:9" x14ac:dyDescent="0.2">
      <c r="A418" s="3">
        <v>416</v>
      </c>
      <c r="B418" s="3" t="str">
        <f t="shared" si="36"/>
        <v>5684.88亿</v>
      </c>
      <c r="C418" s="6">
        <v>568487705100</v>
      </c>
      <c r="D418" s="3">
        <v>1</v>
      </c>
      <c r="E418" s="3" t="str">
        <f t="shared" si="37"/>
        <v>76.68万亿</v>
      </c>
      <c r="F418" s="6">
        <f t="shared" si="41"/>
        <v>76676825199861</v>
      </c>
      <c r="G418" s="4">
        <f t="shared" si="40"/>
        <v>416</v>
      </c>
      <c r="H418" s="8" t="str">
        <f t="shared" si="38"/>
        <v>76.68万亿</v>
      </c>
      <c r="I418" s="8">
        <f t="shared" si="39"/>
        <v>76676825199861</v>
      </c>
    </row>
    <row r="419" spans="1:9" x14ac:dyDescent="0.2">
      <c r="A419" s="2">
        <v>417</v>
      </c>
      <c r="B419" s="2" t="str">
        <f t="shared" si="36"/>
        <v>5712.73亿</v>
      </c>
      <c r="C419" s="5">
        <v>571272565359</v>
      </c>
      <c r="D419" s="2">
        <v>1</v>
      </c>
      <c r="E419" s="2" t="str">
        <f t="shared" si="37"/>
        <v>77.25万亿</v>
      </c>
      <c r="F419" s="5">
        <f t="shared" si="41"/>
        <v>77245312904961</v>
      </c>
      <c r="G419" s="2">
        <f t="shared" si="40"/>
        <v>417</v>
      </c>
      <c r="H419" s="7" t="str">
        <f t="shared" si="38"/>
        <v>77.25万亿</v>
      </c>
      <c r="I419" s="7">
        <f t="shared" si="39"/>
        <v>77245312904961</v>
      </c>
    </row>
    <row r="420" spans="1:9" x14ac:dyDescent="0.2">
      <c r="A420" s="3">
        <v>418</v>
      </c>
      <c r="B420" s="3" t="str">
        <f t="shared" si="36"/>
        <v>5740.64亿</v>
      </c>
      <c r="C420" s="6">
        <v>574064119190</v>
      </c>
      <c r="D420" s="3">
        <v>1</v>
      </c>
      <c r="E420" s="3" t="str">
        <f t="shared" si="37"/>
        <v>77.82万亿</v>
      </c>
      <c r="F420" s="6">
        <f t="shared" si="41"/>
        <v>77816585470320</v>
      </c>
      <c r="G420" s="4">
        <f t="shared" si="40"/>
        <v>418</v>
      </c>
      <c r="H420" s="8" t="str">
        <f t="shared" si="38"/>
        <v>77.82万亿</v>
      </c>
      <c r="I420" s="8">
        <f t="shared" si="39"/>
        <v>77816585470320</v>
      </c>
    </row>
    <row r="421" spans="1:9" x14ac:dyDescent="0.2">
      <c r="A421" s="2">
        <v>419</v>
      </c>
      <c r="B421" s="2" t="str">
        <f t="shared" si="36"/>
        <v>5768.62亿</v>
      </c>
      <c r="C421" s="5">
        <v>576862366591</v>
      </c>
      <c r="D421" s="2">
        <v>1</v>
      </c>
      <c r="E421" s="2" t="str">
        <f t="shared" si="37"/>
        <v>78.39万亿</v>
      </c>
      <c r="F421" s="5">
        <f t="shared" si="41"/>
        <v>78390649589510</v>
      </c>
      <c r="G421" s="2">
        <f t="shared" si="40"/>
        <v>419</v>
      </c>
      <c r="H421" s="7" t="str">
        <f t="shared" si="38"/>
        <v>78.39万亿</v>
      </c>
      <c r="I421" s="7">
        <f t="shared" si="39"/>
        <v>78390649589510</v>
      </c>
    </row>
    <row r="422" spans="1:9" x14ac:dyDescent="0.2">
      <c r="A422" s="3">
        <v>420</v>
      </c>
      <c r="B422" s="3" t="str">
        <f t="shared" si="36"/>
        <v>5796.67亿</v>
      </c>
      <c r="C422" s="6">
        <v>579667307564</v>
      </c>
      <c r="D422" s="3">
        <v>1</v>
      </c>
      <c r="E422" s="3" t="str">
        <f t="shared" si="37"/>
        <v>78.97万亿</v>
      </c>
      <c r="F422" s="6">
        <f t="shared" si="41"/>
        <v>78967511956101</v>
      </c>
      <c r="G422" s="4">
        <f t="shared" si="40"/>
        <v>420</v>
      </c>
      <c r="H422" s="8" t="str">
        <f t="shared" si="38"/>
        <v>78.97万亿</v>
      </c>
      <c r="I422" s="8">
        <f t="shared" si="39"/>
        <v>78967511956101</v>
      </c>
    </row>
    <row r="423" spans="1:9" x14ac:dyDescent="0.2">
      <c r="A423" s="2">
        <v>421</v>
      </c>
      <c r="B423" s="2" t="str">
        <f t="shared" si="36"/>
        <v>5824.79亿</v>
      </c>
      <c r="C423" s="5">
        <v>582478942108</v>
      </c>
      <c r="D423" s="2">
        <v>1</v>
      </c>
      <c r="E423" s="2" t="str">
        <f t="shared" si="37"/>
        <v>79.55万亿</v>
      </c>
      <c r="F423" s="5">
        <f t="shared" si="41"/>
        <v>79547179263665</v>
      </c>
      <c r="G423" s="2">
        <f t="shared" si="40"/>
        <v>421</v>
      </c>
      <c r="H423" s="7" t="str">
        <f t="shared" si="38"/>
        <v>79.55万亿</v>
      </c>
      <c r="I423" s="7">
        <f t="shared" si="39"/>
        <v>79547179263665</v>
      </c>
    </row>
    <row r="424" spans="1:9" x14ac:dyDescent="0.2">
      <c r="A424" s="3">
        <v>422</v>
      </c>
      <c r="B424" s="3" t="str">
        <f t="shared" si="36"/>
        <v>5852.97亿</v>
      </c>
      <c r="C424" s="6">
        <v>585297270223</v>
      </c>
      <c r="D424" s="3">
        <v>1</v>
      </c>
      <c r="E424" s="3" t="str">
        <f t="shared" si="37"/>
        <v>80.13万亿</v>
      </c>
      <c r="F424" s="6">
        <f t="shared" si="41"/>
        <v>80129658205773</v>
      </c>
      <c r="G424" s="4">
        <f t="shared" si="40"/>
        <v>422</v>
      </c>
      <c r="H424" s="8" t="str">
        <f t="shared" si="38"/>
        <v>80.13万亿</v>
      </c>
      <c r="I424" s="8">
        <f t="shared" si="39"/>
        <v>80129658205773</v>
      </c>
    </row>
    <row r="425" spans="1:9" x14ac:dyDescent="0.2">
      <c r="A425" s="2">
        <v>423</v>
      </c>
      <c r="B425" s="2" t="str">
        <f t="shared" si="36"/>
        <v>5881.22亿</v>
      </c>
      <c r="C425" s="5">
        <v>588122291909</v>
      </c>
      <c r="D425" s="2">
        <v>1</v>
      </c>
      <c r="E425" s="2" t="str">
        <f t="shared" si="37"/>
        <v>80.71万亿</v>
      </c>
      <c r="F425" s="5">
        <f t="shared" si="41"/>
        <v>80714955475996</v>
      </c>
      <c r="G425" s="2">
        <f t="shared" si="40"/>
        <v>423</v>
      </c>
      <c r="H425" s="7" t="str">
        <f t="shared" si="38"/>
        <v>80.71万亿</v>
      </c>
      <c r="I425" s="7">
        <f t="shared" si="39"/>
        <v>80714955475996</v>
      </c>
    </row>
    <row r="426" spans="1:9" x14ac:dyDescent="0.2">
      <c r="A426" s="3">
        <v>424</v>
      </c>
      <c r="B426" s="3" t="str">
        <f t="shared" si="36"/>
        <v>5909.54亿</v>
      </c>
      <c r="C426" s="6">
        <v>590954007167</v>
      </c>
      <c r="D426" s="3">
        <v>1</v>
      </c>
      <c r="E426" s="3" t="str">
        <f t="shared" si="37"/>
        <v>81.3万亿</v>
      </c>
      <c r="F426" s="6">
        <f t="shared" si="41"/>
        <v>81303077767905</v>
      </c>
      <c r="G426" s="4">
        <f t="shared" si="40"/>
        <v>424</v>
      </c>
      <c r="H426" s="8" t="str">
        <f t="shared" si="38"/>
        <v>81.3万亿</v>
      </c>
      <c r="I426" s="8">
        <f t="shared" si="39"/>
        <v>81303077767905</v>
      </c>
    </row>
    <row r="427" spans="1:9" x14ac:dyDescent="0.2">
      <c r="A427" s="2">
        <v>425</v>
      </c>
      <c r="B427" s="2" t="str">
        <f t="shared" si="36"/>
        <v>5937.92亿</v>
      </c>
      <c r="C427" s="5">
        <v>593792415995</v>
      </c>
      <c r="D427" s="2">
        <v>1</v>
      </c>
      <c r="E427" s="2" t="str">
        <f t="shared" si="37"/>
        <v>81.89万亿</v>
      </c>
      <c r="F427" s="5">
        <f t="shared" si="41"/>
        <v>81894031775072</v>
      </c>
      <c r="G427" s="2">
        <f t="shared" si="40"/>
        <v>425</v>
      </c>
      <c r="H427" s="7" t="str">
        <f t="shared" si="38"/>
        <v>81.89万亿</v>
      </c>
      <c r="I427" s="7">
        <f t="shared" si="39"/>
        <v>81894031775072</v>
      </c>
    </row>
    <row r="428" spans="1:9" x14ac:dyDescent="0.2">
      <c r="A428" s="3">
        <v>426</v>
      </c>
      <c r="B428" s="3" t="str">
        <f t="shared" si="36"/>
        <v>5966.38亿</v>
      </c>
      <c r="C428" s="6">
        <v>596637518394</v>
      </c>
      <c r="D428" s="3">
        <v>1</v>
      </c>
      <c r="E428" s="3" t="str">
        <f t="shared" si="37"/>
        <v>82.49万亿</v>
      </c>
      <c r="F428" s="6">
        <f t="shared" si="41"/>
        <v>82487824191067</v>
      </c>
      <c r="G428" s="4">
        <f t="shared" si="40"/>
        <v>426</v>
      </c>
      <c r="H428" s="8" t="str">
        <f t="shared" si="38"/>
        <v>82.49万亿</v>
      </c>
      <c r="I428" s="8">
        <f t="shared" si="39"/>
        <v>82487824191067</v>
      </c>
    </row>
    <row r="429" spans="1:9" x14ac:dyDescent="0.2">
      <c r="A429" s="2">
        <v>427</v>
      </c>
      <c r="B429" s="2" t="str">
        <f t="shared" si="36"/>
        <v>5994.89亿</v>
      </c>
      <c r="C429" s="5">
        <v>599489314365</v>
      </c>
      <c r="D429" s="2">
        <v>1</v>
      </c>
      <c r="E429" s="2" t="str">
        <f t="shared" si="37"/>
        <v>83.08万亿</v>
      </c>
      <c r="F429" s="5">
        <f t="shared" si="41"/>
        <v>83084461709461</v>
      </c>
      <c r="G429" s="2">
        <f t="shared" si="40"/>
        <v>427</v>
      </c>
      <c r="H429" s="7" t="str">
        <f t="shared" si="38"/>
        <v>83.08万亿</v>
      </c>
      <c r="I429" s="7">
        <f t="shared" si="39"/>
        <v>83084461709461</v>
      </c>
    </row>
    <row r="430" spans="1:9" x14ac:dyDescent="0.2">
      <c r="A430" s="3">
        <v>428</v>
      </c>
      <c r="B430" s="3" t="str">
        <f t="shared" si="36"/>
        <v>6023.48亿</v>
      </c>
      <c r="C430" s="6">
        <v>602347803907</v>
      </c>
      <c r="D430" s="3">
        <v>1</v>
      </c>
      <c r="E430" s="3" t="str">
        <f t="shared" si="37"/>
        <v>83.68万亿</v>
      </c>
      <c r="F430" s="6">
        <f t="shared" si="41"/>
        <v>83683951023826</v>
      </c>
      <c r="G430" s="4">
        <f t="shared" si="40"/>
        <v>428</v>
      </c>
      <c r="H430" s="8" t="str">
        <f t="shared" si="38"/>
        <v>83.68万亿</v>
      </c>
      <c r="I430" s="8">
        <f t="shared" si="39"/>
        <v>83683951023826</v>
      </c>
    </row>
    <row r="431" spans="1:9" x14ac:dyDescent="0.2">
      <c r="A431" s="2">
        <v>429</v>
      </c>
      <c r="B431" s="2" t="str">
        <f t="shared" si="36"/>
        <v>6052.13亿</v>
      </c>
      <c r="C431" s="5">
        <v>605212987019</v>
      </c>
      <c r="D431" s="2">
        <v>1</v>
      </c>
      <c r="E431" s="2" t="str">
        <f t="shared" si="37"/>
        <v>84.29万亿</v>
      </c>
      <c r="F431" s="5">
        <f t="shared" si="41"/>
        <v>84286298827733</v>
      </c>
      <c r="G431" s="2">
        <f t="shared" si="40"/>
        <v>429</v>
      </c>
      <c r="H431" s="7" t="str">
        <f t="shared" si="38"/>
        <v>84.29万亿</v>
      </c>
      <c r="I431" s="7">
        <f t="shared" si="39"/>
        <v>84286298827733</v>
      </c>
    </row>
    <row r="432" spans="1:9" x14ac:dyDescent="0.2">
      <c r="A432" s="3">
        <v>430</v>
      </c>
      <c r="B432" s="3" t="str">
        <f t="shared" si="36"/>
        <v>6080.85亿</v>
      </c>
      <c r="C432" s="6">
        <v>608084863703</v>
      </c>
      <c r="D432" s="3">
        <v>1</v>
      </c>
      <c r="E432" s="3" t="str">
        <f t="shared" si="37"/>
        <v>84.89万亿</v>
      </c>
      <c r="F432" s="6">
        <f t="shared" si="41"/>
        <v>84891511814752</v>
      </c>
      <c r="G432" s="4">
        <f t="shared" si="40"/>
        <v>430</v>
      </c>
      <c r="H432" s="8" t="str">
        <f t="shared" si="38"/>
        <v>84.89万亿</v>
      </c>
      <c r="I432" s="8">
        <f t="shared" si="39"/>
        <v>84891511814752</v>
      </c>
    </row>
    <row r="433" spans="1:9" x14ac:dyDescent="0.2">
      <c r="A433" s="2">
        <v>431</v>
      </c>
      <c r="B433" s="2" t="str">
        <f t="shared" si="36"/>
        <v>6109.63亿</v>
      </c>
      <c r="C433" s="5">
        <v>610963433958</v>
      </c>
      <c r="D433" s="2">
        <v>1</v>
      </c>
      <c r="E433" s="2" t="str">
        <f t="shared" si="37"/>
        <v>85.5万亿</v>
      </c>
      <c r="F433" s="5">
        <f t="shared" si="41"/>
        <v>85499596678455</v>
      </c>
      <c r="G433" s="2">
        <f t="shared" si="40"/>
        <v>431</v>
      </c>
      <c r="H433" s="7" t="str">
        <f t="shared" si="38"/>
        <v>85.5万亿</v>
      </c>
      <c r="I433" s="7">
        <f t="shared" si="39"/>
        <v>85499596678455</v>
      </c>
    </row>
    <row r="434" spans="1:9" x14ac:dyDescent="0.2">
      <c r="A434" s="3">
        <v>432</v>
      </c>
      <c r="B434" s="3" t="str">
        <f t="shared" si="36"/>
        <v>6138.49亿</v>
      </c>
      <c r="C434" s="6">
        <v>613848697784</v>
      </c>
      <c r="D434" s="3">
        <v>1</v>
      </c>
      <c r="E434" s="3" t="str">
        <f t="shared" si="37"/>
        <v>86.11万亿</v>
      </c>
      <c r="F434" s="6">
        <f t="shared" si="41"/>
        <v>86110560112413</v>
      </c>
      <c r="G434" s="4">
        <f t="shared" si="40"/>
        <v>432</v>
      </c>
      <c r="H434" s="8" t="str">
        <f t="shared" si="38"/>
        <v>86.11万亿</v>
      </c>
      <c r="I434" s="8">
        <f t="shared" si="39"/>
        <v>86110560112413</v>
      </c>
    </row>
    <row r="435" spans="1:9" x14ac:dyDescent="0.2">
      <c r="A435" s="2">
        <v>433</v>
      </c>
      <c r="B435" s="2" t="str">
        <f t="shared" si="36"/>
        <v>6167.41亿</v>
      </c>
      <c r="C435" s="5">
        <v>616740655182</v>
      </c>
      <c r="D435" s="2">
        <v>1</v>
      </c>
      <c r="E435" s="2" t="str">
        <f t="shared" si="37"/>
        <v>86.72万亿</v>
      </c>
      <c r="F435" s="5">
        <f t="shared" si="41"/>
        <v>86724408810197</v>
      </c>
      <c r="G435" s="2">
        <f t="shared" si="40"/>
        <v>433</v>
      </c>
      <c r="H435" s="7" t="str">
        <f t="shared" si="38"/>
        <v>86.72万亿</v>
      </c>
      <c r="I435" s="7">
        <f t="shared" si="39"/>
        <v>86724408810197</v>
      </c>
    </row>
    <row r="436" spans="1:9" x14ac:dyDescent="0.2">
      <c r="A436" s="3">
        <v>434</v>
      </c>
      <c r="B436" s="3" t="str">
        <f t="shared" si="36"/>
        <v>6196.39亿</v>
      </c>
      <c r="C436" s="6">
        <v>619639306150</v>
      </c>
      <c r="D436" s="3">
        <v>1</v>
      </c>
      <c r="E436" s="3" t="str">
        <f t="shared" si="37"/>
        <v>87.34万亿</v>
      </c>
      <c r="F436" s="6">
        <f t="shared" si="41"/>
        <v>87341149465379</v>
      </c>
      <c r="G436" s="4">
        <f t="shared" si="40"/>
        <v>434</v>
      </c>
      <c r="H436" s="8" t="str">
        <f t="shared" si="38"/>
        <v>87.34万亿</v>
      </c>
      <c r="I436" s="8">
        <f t="shared" si="39"/>
        <v>87341149465379</v>
      </c>
    </row>
    <row r="437" spans="1:9" x14ac:dyDescent="0.2">
      <c r="A437" s="2">
        <v>435</v>
      </c>
      <c r="B437" s="2" t="str">
        <f t="shared" si="36"/>
        <v>6225.45亿</v>
      </c>
      <c r="C437" s="5">
        <v>622544650689</v>
      </c>
      <c r="D437" s="2">
        <v>1</v>
      </c>
      <c r="E437" s="2" t="str">
        <f t="shared" si="37"/>
        <v>87.96万亿</v>
      </c>
      <c r="F437" s="5">
        <f t="shared" si="41"/>
        <v>87960788771529</v>
      </c>
      <c r="G437" s="2">
        <f t="shared" si="40"/>
        <v>435</v>
      </c>
      <c r="H437" s="7" t="str">
        <f t="shared" si="38"/>
        <v>87.96万亿</v>
      </c>
      <c r="I437" s="7">
        <f t="shared" si="39"/>
        <v>87960788771529</v>
      </c>
    </row>
    <row r="438" spans="1:9" x14ac:dyDescent="0.2">
      <c r="A438" s="3">
        <v>436</v>
      </c>
      <c r="B438" s="3" t="str">
        <f t="shared" si="36"/>
        <v>6254.57亿</v>
      </c>
      <c r="C438" s="6">
        <v>625456688800</v>
      </c>
      <c r="D438" s="3">
        <v>1</v>
      </c>
      <c r="E438" s="3" t="str">
        <f t="shared" si="37"/>
        <v>88.58万亿</v>
      </c>
      <c r="F438" s="6">
        <f t="shared" si="41"/>
        <v>88583333422218</v>
      </c>
      <c r="G438" s="4">
        <f t="shared" si="40"/>
        <v>436</v>
      </c>
      <c r="H438" s="8" t="str">
        <f t="shared" si="38"/>
        <v>88.58万亿</v>
      </c>
      <c r="I438" s="8">
        <f t="shared" si="39"/>
        <v>88583333422218</v>
      </c>
    </row>
    <row r="439" spans="1:9" x14ac:dyDescent="0.2">
      <c r="A439" s="2">
        <v>437</v>
      </c>
      <c r="B439" s="2" t="str">
        <f t="shared" si="36"/>
        <v>6283.75亿</v>
      </c>
      <c r="C439" s="5">
        <v>628375420482</v>
      </c>
      <c r="D439" s="2">
        <v>1</v>
      </c>
      <c r="E439" s="2" t="str">
        <f t="shared" si="37"/>
        <v>89.21万亿</v>
      </c>
      <c r="F439" s="5">
        <f t="shared" si="41"/>
        <v>89208790111018</v>
      </c>
      <c r="G439" s="2">
        <f t="shared" si="40"/>
        <v>437</v>
      </c>
      <c r="H439" s="7" t="str">
        <f t="shared" si="38"/>
        <v>89.21万亿</v>
      </c>
      <c r="I439" s="7">
        <f t="shared" si="39"/>
        <v>89208790111018</v>
      </c>
    </row>
    <row r="440" spans="1:9" x14ac:dyDescent="0.2">
      <c r="A440" s="3">
        <v>438</v>
      </c>
      <c r="B440" s="3" t="str">
        <f t="shared" si="36"/>
        <v>6313.01亿</v>
      </c>
      <c r="C440" s="6">
        <v>631300845734</v>
      </c>
      <c r="D440" s="3">
        <v>1</v>
      </c>
      <c r="E440" s="3" t="str">
        <f t="shared" si="37"/>
        <v>89.84万亿</v>
      </c>
      <c r="F440" s="6">
        <f t="shared" si="41"/>
        <v>89837165531500</v>
      </c>
      <c r="G440" s="4">
        <f t="shared" si="40"/>
        <v>438</v>
      </c>
      <c r="H440" s="8" t="str">
        <f t="shared" si="38"/>
        <v>89.84万亿</v>
      </c>
      <c r="I440" s="8">
        <f t="shared" si="39"/>
        <v>89837165531500</v>
      </c>
    </row>
    <row r="441" spans="1:9" x14ac:dyDescent="0.2">
      <c r="A441" s="2">
        <v>439</v>
      </c>
      <c r="B441" s="2" t="str">
        <f t="shared" si="36"/>
        <v>6342.33亿</v>
      </c>
      <c r="C441" s="5">
        <v>634232964558</v>
      </c>
      <c r="D441" s="2">
        <v>1</v>
      </c>
      <c r="E441" s="2" t="str">
        <f t="shared" si="37"/>
        <v>90.47万亿</v>
      </c>
      <c r="F441" s="5">
        <f t="shared" si="41"/>
        <v>90468466377234</v>
      </c>
      <c r="G441" s="2">
        <f t="shared" si="40"/>
        <v>439</v>
      </c>
      <c r="H441" s="7" t="str">
        <f t="shared" si="38"/>
        <v>90.47万亿</v>
      </c>
      <c r="I441" s="7">
        <f t="shared" si="39"/>
        <v>90468466377234</v>
      </c>
    </row>
    <row r="442" spans="1:9" x14ac:dyDescent="0.2">
      <c r="A442" s="3">
        <v>440</v>
      </c>
      <c r="B442" s="3" t="str">
        <f t="shared" si="36"/>
        <v>6371.72亿</v>
      </c>
      <c r="C442" s="6">
        <v>637171776953</v>
      </c>
      <c r="D442" s="3">
        <v>1</v>
      </c>
      <c r="E442" s="3" t="str">
        <f t="shared" si="37"/>
        <v>91.1万亿</v>
      </c>
      <c r="F442" s="6">
        <f t="shared" si="41"/>
        <v>91102699341792</v>
      </c>
      <c r="G442" s="4">
        <f t="shared" si="40"/>
        <v>440</v>
      </c>
      <c r="H442" s="8" t="str">
        <f t="shared" si="38"/>
        <v>91.1万亿</v>
      </c>
      <c r="I442" s="8">
        <f t="shared" si="39"/>
        <v>91102699341792</v>
      </c>
    </row>
    <row r="443" spans="1:9" x14ac:dyDescent="0.2">
      <c r="A443" s="2">
        <v>441</v>
      </c>
      <c r="B443" s="2" t="str">
        <f t="shared" si="36"/>
        <v>6401.17亿</v>
      </c>
      <c r="C443" s="5">
        <v>640117282919</v>
      </c>
      <c r="D443" s="2">
        <v>1</v>
      </c>
      <c r="E443" s="2" t="str">
        <f t="shared" si="37"/>
        <v>91.74万亿</v>
      </c>
      <c r="F443" s="5">
        <f t="shared" si="41"/>
        <v>91739871118745</v>
      </c>
      <c r="G443" s="2">
        <f t="shared" si="40"/>
        <v>441</v>
      </c>
      <c r="H443" s="7" t="str">
        <f t="shared" si="38"/>
        <v>91.74万亿</v>
      </c>
      <c r="I443" s="7">
        <f t="shared" si="39"/>
        <v>91739871118745</v>
      </c>
    </row>
    <row r="444" spans="1:9" x14ac:dyDescent="0.2">
      <c r="A444" s="3">
        <v>442</v>
      </c>
      <c r="B444" s="3" t="str">
        <f t="shared" si="36"/>
        <v>6430.69亿</v>
      </c>
      <c r="C444" s="6">
        <v>643069482456</v>
      </c>
      <c r="D444" s="3">
        <v>1</v>
      </c>
      <c r="E444" s="3" t="str">
        <f t="shared" si="37"/>
        <v>92.38万亿</v>
      </c>
      <c r="F444" s="6">
        <f t="shared" si="41"/>
        <v>92379988401664</v>
      </c>
      <c r="G444" s="4">
        <f t="shared" si="40"/>
        <v>442</v>
      </c>
      <c r="H444" s="8" t="str">
        <f t="shared" si="38"/>
        <v>92.38万亿</v>
      </c>
      <c r="I444" s="8">
        <f t="shared" si="39"/>
        <v>92379988401664</v>
      </c>
    </row>
    <row r="445" spans="1:9" x14ac:dyDescent="0.2">
      <c r="A445" s="2">
        <v>443</v>
      </c>
      <c r="B445" s="2" t="str">
        <f t="shared" si="36"/>
        <v>6460.28亿</v>
      </c>
      <c r="C445" s="5">
        <v>646028375565</v>
      </c>
      <c r="D445" s="2">
        <v>1</v>
      </c>
      <c r="E445" s="2" t="str">
        <f t="shared" si="37"/>
        <v>93.02万亿</v>
      </c>
      <c r="F445" s="5">
        <f t="shared" si="41"/>
        <v>93023057884120</v>
      </c>
      <c r="G445" s="2">
        <f t="shared" si="40"/>
        <v>443</v>
      </c>
      <c r="H445" s="7" t="str">
        <f t="shared" si="38"/>
        <v>93.02万亿</v>
      </c>
      <c r="I445" s="7">
        <f t="shared" si="39"/>
        <v>93023057884120</v>
      </c>
    </row>
    <row r="446" spans="1:9" x14ac:dyDescent="0.2">
      <c r="A446" s="3">
        <v>444</v>
      </c>
      <c r="B446" s="3" t="str">
        <f t="shared" si="36"/>
        <v>6489.94亿</v>
      </c>
      <c r="C446" s="6">
        <v>648993962244</v>
      </c>
      <c r="D446" s="3">
        <v>1</v>
      </c>
      <c r="E446" s="3" t="str">
        <f t="shared" si="37"/>
        <v>93.67万亿</v>
      </c>
      <c r="F446" s="6">
        <f t="shared" si="41"/>
        <v>93669086259685</v>
      </c>
      <c r="G446" s="4">
        <f t="shared" si="40"/>
        <v>444</v>
      </c>
      <c r="H446" s="8" t="str">
        <f t="shared" si="38"/>
        <v>93.67万亿</v>
      </c>
      <c r="I446" s="8">
        <f t="shared" si="39"/>
        <v>93669086259685</v>
      </c>
    </row>
    <row r="447" spans="1:9" x14ac:dyDescent="0.2">
      <c r="A447" s="2">
        <v>445</v>
      </c>
      <c r="B447" s="2" t="str">
        <f t="shared" si="36"/>
        <v>6519.66亿</v>
      </c>
      <c r="C447" s="5">
        <v>651966242495</v>
      </c>
      <c r="D447" s="2">
        <v>1</v>
      </c>
      <c r="E447" s="2" t="str">
        <f t="shared" si="37"/>
        <v>94.32万亿</v>
      </c>
      <c r="F447" s="5">
        <f t="shared" si="41"/>
        <v>94318080221929</v>
      </c>
      <c r="G447" s="2">
        <f t="shared" si="40"/>
        <v>445</v>
      </c>
      <c r="H447" s="7" t="str">
        <f t="shared" si="38"/>
        <v>94.32万亿</v>
      </c>
      <c r="I447" s="7">
        <f t="shared" si="39"/>
        <v>94318080221929</v>
      </c>
    </row>
    <row r="448" spans="1:9" x14ac:dyDescent="0.2">
      <c r="A448" s="3">
        <v>446</v>
      </c>
      <c r="B448" s="3" t="str">
        <f t="shared" si="36"/>
        <v>6549.45亿</v>
      </c>
      <c r="C448" s="6">
        <v>654945216316</v>
      </c>
      <c r="D448" s="3">
        <v>1</v>
      </c>
      <c r="E448" s="3" t="str">
        <f t="shared" si="37"/>
        <v>94.97万亿</v>
      </c>
      <c r="F448" s="6">
        <f t="shared" si="41"/>
        <v>94970046464424</v>
      </c>
      <c r="G448" s="4">
        <f t="shared" si="40"/>
        <v>446</v>
      </c>
      <c r="H448" s="8" t="str">
        <f t="shared" si="38"/>
        <v>94.97万亿</v>
      </c>
      <c r="I448" s="8">
        <f t="shared" si="39"/>
        <v>94970046464424</v>
      </c>
    </row>
    <row r="449" spans="1:9" x14ac:dyDescent="0.2">
      <c r="A449" s="2">
        <v>447</v>
      </c>
      <c r="B449" s="2" t="str">
        <f t="shared" si="36"/>
        <v>6579.31亿</v>
      </c>
      <c r="C449" s="5">
        <v>657930883709</v>
      </c>
      <c r="D449" s="2">
        <v>1</v>
      </c>
      <c r="E449" s="2" t="str">
        <f t="shared" si="37"/>
        <v>95.62万亿</v>
      </c>
      <c r="F449" s="5">
        <f t="shared" si="41"/>
        <v>95624991680740</v>
      </c>
      <c r="G449" s="2">
        <f t="shared" si="40"/>
        <v>447</v>
      </c>
      <c r="H449" s="7" t="str">
        <f t="shared" si="38"/>
        <v>95.62万亿</v>
      </c>
      <c r="I449" s="7">
        <f t="shared" si="39"/>
        <v>95624991680740</v>
      </c>
    </row>
    <row r="450" spans="1:9" x14ac:dyDescent="0.2">
      <c r="A450" s="3">
        <v>448</v>
      </c>
      <c r="B450" s="3" t="str">
        <f t="shared" si="36"/>
        <v>6609.23亿</v>
      </c>
      <c r="C450" s="6">
        <v>660923244673</v>
      </c>
      <c r="D450" s="3">
        <v>1</v>
      </c>
      <c r="E450" s="3" t="str">
        <f t="shared" si="37"/>
        <v>96.28万亿</v>
      </c>
      <c r="F450" s="6">
        <f t="shared" si="41"/>
        <v>96282922564449</v>
      </c>
      <c r="G450" s="4">
        <f t="shared" si="40"/>
        <v>448</v>
      </c>
      <c r="H450" s="8" t="str">
        <f t="shared" si="38"/>
        <v>96.28万亿</v>
      </c>
      <c r="I450" s="8">
        <f t="shared" si="39"/>
        <v>96282922564449</v>
      </c>
    </row>
    <row r="451" spans="1:9" x14ac:dyDescent="0.2">
      <c r="A451" s="2">
        <v>449</v>
      </c>
      <c r="B451" s="2" t="str">
        <f t="shared" ref="B451:B514" si="42">IF(C451&gt;9999999999999990,ROUND(C451/10000000000000000,2)&amp;"万兆",IF(C451&gt;999999999999,ROUND(C451/1000000000000,2)&amp;"万亿",IF(C451&gt;99999999,ROUND(C451/100000000,2)&amp;"亿",ROUND(C451/10000,2)&amp;"万")))</f>
        <v>6639.22亿</v>
      </c>
      <c r="C451" s="5">
        <v>663922299208</v>
      </c>
      <c r="D451" s="2">
        <v>1</v>
      </c>
      <c r="E451" s="2" t="str">
        <f t="shared" ref="E451:E514" si="43">IF(F451&gt;9999999999999990,ROUND(F451/10000000000000000,2)&amp;"万兆",IF(F451&gt;999999999999,ROUND(F451/1000000000000,2)&amp;"万亿",IF(F451&gt;99999999,ROUND(F451/100000000,2)&amp;"亿",ROUND(F451/10000,2)&amp;"万")))</f>
        <v>96.94万亿</v>
      </c>
      <c r="F451" s="5">
        <f t="shared" si="41"/>
        <v>96943845809122</v>
      </c>
      <c r="G451" s="2">
        <f t="shared" si="40"/>
        <v>449</v>
      </c>
      <c r="H451" s="7" t="str">
        <f t="shared" si="38"/>
        <v>96.94万亿</v>
      </c>
      <c r="I451" s="7">
        <f t="shared" si="39"/>
        <v>96943845809122</v>
      </c>
    </row>
    <row r="452" spans="1:9" x14ac:dyDescent="0.2">
      <c r="A452" s="3">
        <v>450</v>
      </c>
      <c r="B452" s="3" t="str">
        <f t="shared" si="42"/>
        <v>6669.28亿</v>
      </c>
      <c r="C452" s="6">
        <v>666928047314</v>
      </c>
      <c r="D452" s="3">
        <v>1</v>
      </c>
      <c r="E452" s="3" t="str">
        <f t="shared" si="43"/>
        <v>97.61万亿</v>
      </c>
      <c r="F452" s="6">
        <f t="shared" si="41"/>
        <v>97607768108330</v>
      </c>
      <c r="G452" s="4">
        <f t="shared" si="40"/>
        <v>450</v>
      </c>
      <c r="H452" s="8" t="str">
        <f t="shared" ref="H452:H515" si="44">IF(I$2&gt;=A452,"",IF((F452-VLOOKUP(I$2,A:F,6,))&gt;9999999999999990,ROUND((F452-VLOOKUP(I$2,A:F,6,))/10000000000000000,2)&amp;"万兆",IF((F452-VLOOKUP(I$2,A:F,6,))&gt;999999999999,ROUND((F452-VLOOKUP(I$2,A:F,6,))/1000000000000,2)&amp;"万亿",IF((F452-VLOOKUP(I$2,A:F,6,))&gt;99999999,ROUND((F452-VLOOKUP(I$2,A:F,6,))/100000000,2)&amp;"亿",ROUND((F452-VLOOKUP(I$2,A:F,6,))/10000,2)&amp;"万"))))</f>
        <v>97.61万亿</v>
      </c>
      <c r="I452" s="8">
        <f t="shared" ref="I452:I515" si="45">IF(I$2&gt;=A452,"",F452-VLOOKUP(I$2,A:F,6,))</f>
        <v>97607768108330</v>
      </c>
    </row>
    <row r="453" spans="1:9" x14ac:dyDescent="0.2">
      <c r="A453" s="2">
        <v>451</v>
      </c>
      <c r="B453" s="2" t="str">
        <f t="shared" si="42"/>
        <v>6699.4亿</v>
      </c>
      <c r="C453" s="5">
        <v>669940488991</v>
      </c>
      <c r="D453" s="2">
        <v>1</v>
      </c>
      <c r="E453" s="2" t="str">
        <f t="shared" si="43"/>
        <v>98.27万亿</v>
      </c>
      <c r="F453" s="5">
        <f t="shared" si="41"/>
        <v>98274696155644</v>
      </c>
      <c r="G453" s="2">
        <f t="shared" ref="G453:G516" si="46">D453+G452</f>
        <v>451</v>
      </c>
      <c r="H453" s="7" t="str">
        <f t="shared" si="44"/>
        <v>98.27万亿</v>
      </c>
      <c r="I453" s="7">
        <f t="shared" si="45"/>
        <v>98274696155644</v>
      </c>
    </row>
    <row r="454" spans="1:9" x14ac:dyDescent="0.2">
      <c r="A454" s="3">
        <v>452</v>
      </c>
      <c r="B454" s="3" t="str">
        <f t="shared" si="42"/>
        <v>6729.6亿</v>
      </c>
      <c r="C454" s="6">
        <v>672959624239</v>
      </c>
      <c r="D454" s="3">
        <v>1</v>
      </c>
      <c r="E454" s="3" t="str">
        <f t="shared" si="43"/>
        <v>98.94万亿</v>
      </c>
      <c r="F454" s="6">
        <f t="shared" si="41"/>
        <v>98944636644635</v>
      </c>
      <c r="G454" s="4">
        <f t="shared" si="46"/>
        <v>452</v>
      </c>
      <c r="H454" s="8" t="str">
        <f t="shared" si="44"/>
        <v>98.94万亿</v>
      </c>
      <c r="I454" s="8">
        <f t="shared" si="45"/>
        <v>98944636644635</v>
      </c>
    </row>
    <row r="455" spans="1:9" x14ac:dyDescent="0.2">
      <c r="A455" s="2">
        <v>453</v>
      </c>
      <c r="B455" s="2" t="str">
        <f t="shared" si="42"/>
        <v>6759.85亿</v>
      </c>
      <c r="C455" s="5">
        <v>675985453059</v>
      </c>
      <c r="D455" s="2">
        <v>1</v>
      </c>
      <c r="E455" s="2" t="str">
        <f t="shared" si="43"/>
        <v>99.62万亿</v>
      </c>
      <c r="F455" s="5">
        <f t="shared" ref="F455:F518" si="47">C454+F454</f>
        <v>99617596268874</v>
      </c>
      <c r="G455" s="2">
        <f t="shared" si="46"/>
        <v>453</v>
      </c>
      <c r="H455" s="7" t="str">
        <f t="shared" si="44"/>
        <v>99.62万亿</v>
      </c>
      <c r="I455" s="7">
        <f t="shared" si="45"/>
        <v>99617596268874</v>
      </c>
    </row>
    <row r="456" spans="1:9" x14ac:dyDescent="0.2">
      <c r="A456" s="3">
        <v>454</v>
      </c>
      <c r="B456" s="3" t="str">
        <f t="shared" si="42"/>
        <v>6790.18亿</v>
      </c>
      <c r="C456" s="6">
        <v>679017975449</v>
      </c>
      <c r="D456" s="3">
        <v>1</v>
      </c>
      <c r="E456" s="3" t="str">
        <f t="shared" si="43"/>
        <v>100.29万亿</v>
      </c>
      <c r="F456" s="6">
        <f t="shared" si="47"/>
        <v>100293581721933</v>
      </c>
      <c r="G456" s="4">
        <f t="shared" si="46"/>
        <v>454</v>
      </c>
      <c r="H456" s="8" t="str">
        <f t="shared" si="44"/>
        <v>100.29万亿</v>
      </c>
      <c r="I456" s="8">
        <f t="shared" si="45"/>
        <v>100293581721933</v>
      </c>
    </row>
    <row r="457" spans="1:9" x14ac:dyDescent="0.2">
      <c r="A457" s="2">
        <v>455</v>
      </c>
      <c r="B457" s="2" t="str">
        <f t="shared" si="42"/>
        <v>6820.57亿</v>
      </c>
      <c r="C457" s="5">
        <v>682057191411</v>
      </c>
      <c r="D457" s="2">
        <v>1</v>
      </c>
      <c r="E457" s="2" t="str">
        <f t="shared" si="43"/>
        <v>100.97万亿</v>
      </c>
      <c r="F457" s="5">
        <f t="shared" si="47"/>
        <v>100972599697382</v>
      </c>
      <c r="G457" s="2">
        <f t="shared" si="46"/>
        <v>455</v>
      </c>
      <c r="H457" s="7" t="str">
        <f t="shared" si="44"/>
        <v>100.97万亿</v>
      </c>
      <c r="I457" s="7">
        <f t="shared" si="45"/>
        <v>100972599697382</v>
      </c>
    </row>
    <row r="458" spans="1:9" x14ac:dyDescent="0.2">
      <c r="A458" s="3">
        <v>456</v>
      </c>
      <c r="B458" s="3" t="str">
        <f t="shared" si="42"/>
        <v>6851.03亿</v>
      </c>
      <c r="C458" s="6">
        <v>685103100943</v>
      </c>
      <c r="D458" s="3">
        <v>1</v>
      </c>
      <c r="E458" s="3" t="str">
        <f t="shared" si="43"/>
        <v>101.65万亿</v>
      </c>
      <c r="F458" s="6">
        <f t="shared" si="47"/>
        <v>101654656888793</v>
      </c>
      <c r="G458" s="4">
        <f t="shared" si="46"/>
        <v>456</v>
      </c>
      <c r="H458" s="8" t="str">
        <f t="shared" si="44"/>
        <v>101.65万亿</v>
      </c>
      <c r="I458" s="8">
        <f t="shared" si="45"/>
        <v>101654656888793</v>
      </c>
    </row>
    <row r="459" spans="1:9" x14ac:dyDescent="0.2">
      <c r="A459" s="2">
        <v>457</v>
      </c>
      <c r="B459" s="2" t="str">
        <f t="shared" si="42"/>
        <v>6881.56亿</v>
      </c>
      <c r="C459" s="5">
        <v>688155704047</v>
      </c>
      <c r="D459" s="2">
        <v>1</v>
      </c>
      <c r="E459" s="2" t="str">
        <f t="shared" si="43"/>
        <v>102.34万亿</v>
      </c>
      <c r="F459" s="5">
        <f t="shared" si="47"/>
        <v>102339759989736</v>
      </c>
      <c r="G459" s="2">
        <f t="shared" si="46"/>
        <v>457</v>
      </c>
      <c r="H459" s="7" t="str">
        <f t="shared" si="44"/>
        <v>102.34万亿</v>
      </c>
      <c r="I459" s="7">
        <f t="shared" si="45"/>
        <v>102339759989736</v>
      </c>
    </row>
    <row r="460" spans="1:9" x14ac:dyDescent="0.2">
      <c r="A460" s="3">
        <v>458</v>
      </c>
      <c r="B460" s="3" t="str">
        <f t="shared" si="42"/>
        <v>6912.15亿</v>
      </c>
      <c r="C460" s="6">
        <v>691215000722</v>
      </c>
      <c r="D460" s="3">
        <v>1</v>
      </c>
      <c r="E460" s="3" t="str">
        <f t="shared" si="43"/>
        <v>103.03万亿</v>
      </c>
      <c r="F460" s="6">
        <f t="shared" si="47"/>
        <v>103027915693783</v>
      </c>
      <c r="G460" s="4">
        <f t="shared" si="46"/>
        <v>458</v>
      </c>
      <c r="H460" s="8" t="str">
        <f t="shared" si="44"/>
        <v>103.03万亿</v>
      </c>
      <c r="I460" s="8">
        <f t="shared" si="45"/>
        <v>103027915693783</v>
      </c>
    </row>
    <row r="461" spans="1:9" x14ac:dyDescent="0.2">
      <c r="A461" s="2">
        <v>459</v>
      </c>
      <c r="B461" s="2" t="str">
        <f t="shared" si="42"/>
        <v>6942.81亿</v>
      </c>
      <c r="C461" s="5">
        <v>694280990968</v>
      </c>
      <c r="D461" s="2">
        <v>1</v>
      </c>
      <c r="E461" s="2" t="str">
        <f t="shared" si="43"/>
        <v>103.72万亿</v>
      </c>
      <c r="F461" s="5">
        <f t="shared" si="47"/>
        <v>103719130694505</v>
      </c>
      <c r="G461" s="2">
        <f t="shared" si="46"/>
        <v>459</v>
      </c>
      <c r="H461" s="7" t="str">
        <f t="shared" si="44"/>
        <v>103.72万亿</v>
      </c>
      <c r="I461" s="7">
        <f t="shared" si="45"/>
        <v>103719130694505</v>
      </c>
    </row>
    <row r="462" spans="1:9" x14ac:dyDescent="0.2">
      <c r="A462" s="3">
        <v>460</v>
      </c>
      <c r="B462" s="3" t="str">
        <f t="shared" si="42"/>
        <v>6973.54亿</v>
      </c>
      <c r="C462" s="6">
        <v>697353674785</v>
      </c>
      <c r="D462" s="3">
        <v>1</v>
      </c>
      <c r="E462" s="3" t="str">
        <f t="shared" si="43"/>
        <v>104.41万亿</v>
      </c>
      <c r="F462" s="6">
        <f t="shared" si="47"/>
        <v>104413411685473</v>
      </c>
      <c r="G462" s="4">
        <f t="shared" si="46"/>
        <v>460</v>
      </c>
      <c r="H462" s="8" t="str">
        <f t="shared" si="44"/>
        <v>104.41万亿</v>
      </c>
      <c r="I462" s="8">
        <f t="shared" si="45"/>
        <v>104413411685473</v>
      </c>
    </row>
    <row r="463" spans="1:9" x14ac:dyDescent="0.2">
      <c r="A463" s="2">
        <v>461</v>
      </c>
      <c r="B463" s="2" t="str">
        <f t="shared" si="42"/>
        <v>7004.33亿</v>
      </c>
      <c r="C463" s="5">
        <v>700433052173</v>
      </c>
      <c r="D463" s="2">
        <v>1</v>
      </c>
      <c r="E463" s="2" t="str">
        <f t="shared" si="43"/>
        <v>105.11万亿</v>
      </c>
      <c r="F463" s="5">
        <f t="shared" si="47"/>
        <v>105110765360258</v>
      </c>
      <c r="G463" s="2">
        <f t="shared" si="46"/>
        <v>461</v>
      </c>
      <c r="H463" s="7" t="str">
        <f t="shared" si="44"/>
        <v>105.11万亿</v>
      </c>
      <c r="I463" s="7">
        <f t="shared" si="45"/>
        <v>105110765360258</v>
      </c>
    </row>
    <row r="464" spans="1:9" x14ac:dyDescent="0.2">
      <c r="A464" s="3">
        <v>462</v>
      </c>
      <c r="B464" s="3" t="str">
        <f t="shared" si="42"/>
        <v>7035.19亿</v>
      </c>
      <c r="C464" s="6">
        <v>703519123133</v>
      </c>
      <c r="D464" s="3">
        <v>1</v>
      </c>
      <c r="E464" s="3" t="str">
        <f t="shared" si="43"/>
        <v>105.81万亿</v>
      </c>
      <c r="F464" s="6">
        <f t="shared" si="47"/>
        <v>105811198412431</v>
      </c>
      <c r="G464" s="4">
        <f t="shared" si="46"/>
        <v>462</v>
      </c>
      <c r="H464" s="8" t="str">
        <f t="shared" si="44"/>
        <v>105.81万亿</v>
      </c>
      <c r="I464" s="8">
        <f t="shared" si="45"/>
        <v>105811198412431</v>
      </c>
    </row>
    <row r="465" spans="1:9" x14ac:dyDescent="0.2">
      <c r="A465" s="2">
        <v>463</v>
      </c>
      <c r="B465" s="2" t="str">
        <f t="shared" si="42"/>
        <v>7066.12亿</v>
      </c>
      <c r="C465" s="5">
        <v>706611887663</v>
      </c>
      <c r="D465" s="2">
        <v>1</v>
      </c>
      <c r="E465" s="2" t="str">
        <f t="shared" si="43"/>
        <v>106.51万亿</v>
      </c>
      <c r="F465" s="5">
        <f t="shared" si="47"/>
        <v>106514717535564</v>
      </c>
      <c r="G465" s="2">
        <f t="shared" si="46"/>
        <v>463</v>
      </c>
      <c r="H465" s="7" t="str">
        <f t="shared" si="44"/>
        <v>106.51万亿</v>
      </c>
      <c r="I465" s="7">
        <f t="shared" si="45"/>
        <v>106514717535564</v>
      </c>
    </row>
    <row r="466" spans="1:9" x14ac:dyDescent="0.2">
      <c r="A466" s="3">
        <v>464</v>
      </c>
      <c r="B466" s="3" t="str">
        <f t="shared" si="42"/>
        <v>7097.11亿</v>
      </c>
      <c r="C466" s="6">
        <v>709711345765</v>
      </c>
      <c r="D466" s="3">
        <v>1</v>
      </c>
      <c r="E466" s="3" t="str">
        <f t="shared" si="43"/>
        <v>107.22万亿</v>
      </c>
      <c r="F466" s="6">
        <f t="shared" si="47"/>
        <v>107221329423227</v>
      </c>
      <c r="G466" s="4">
        <f t="shared" si="46"/>
        <v>464</v>
      </c>
      <c r="H466" s="8" t="str">
        <f t="shared" si="44"/>
        <v>107.22万亿</v>
      </c>
      <c r="I466" s="8">
        <f t="shared" si="45"/>
        <v>107221329423227</v>
      </c>
    </row>
    <row r="467" spans="1:9" x14ac:dyDescent="0.2">
      <c r="A467" s="2">
        <v>465</v>
      </c>
      <c r="B467" s="2" t="str">
        <f t="shared" si="42"/>
        <v>7128.17亿</v>
      </c>
      <c r="C467" s="5">
        <v>712817497437</v>
      </c>
      <c r="D467" s="2">
        <v>1</v>
      </c>
      <c r="E467" s="2" t="str">
        <f t="shared" si="43"/>
        <v>107.93万亿</v>
      </c>
      <c r="F467" s="5">
        <f t="shared" si="47"/>
        <v>107931040768992</v>
      </c>
      <c r="G467" s="2">
        <f t="shared" si="46"/>
        <v>465</v>
      </c>
      <c r="H467" s="7" t="str">
        <f t="shared" si="44"/>
        <v>107.93万亿</v>
      </c>
      <c r="I467" s="7">
        <f t="shared" si="45"/>
        <v>107931040768992</v>
      </c>
    </row>
    <row r="468" spans="1:9" x14ac:dyDescent="0.2">
      <c r="A468" s="3">
        <v>466</v>
      </c>
      <c r="B468" s="3" t="str">
        <f t="shared" si="42"/>
        <v>7159.3亿</v>
      </c>
      <c r="C468" s="6">
        <v>715930342681</v>
      </c>
      <c r="D468" s="3">
        <v>1</v>
      </c>
      <c r="E468" s="3" t="str">
        <f t="shared" si="43"/>
        <v>108.64万亿</v>
      </c>
      <c r="F468" s="6">
        <f t="shared" si="47"/>
        <v>108643858266429</v>
      </c>
      <c r="G468" s="4">
        <f t="shared" si="46"/>
        <v>466</v>
      </c>
      <c r="H468" s="8" t="str">
        <f t="shared" si="44"/>
        <v>108.64万亿</v>
      </c>
      <c r="I468" s="8">
        <f t="shared" si="45"/>
        <v>108643858266429</v>
      </c>
    </row>
    <row r="469" spans="1:9" x14ac:dyDescent="0.2">
      <c r="A469" s="2">
        <v>467</v>
      </c>
      <c r="B469" s="2" t="str">
        <f t="shared" si="42"/>
        <v>7190.5亿</v>
      </c>
      <c r="C469" s="5">
        <v>719049881496</v>
      </c>
      <c r="D469" s="2">
        <v>1</v>
      </c>
      <c r="E469" s="2" t="str">
        <f t="shared" si="43"/>
        <v>109.36万亿</v>
      </c>
      <c r="F469" s="5">
        <f t="shared" si="47"/>
        <v>109359788609110</v>
      </c>
      <c r="G469" s="2">
        <f t="shared" si="46"/>
        <v>467</v>
      </c>
      <c r="H469" s="7" t="str">
        <f t="shared" si="44"/>
        <v>109.36万亿</v>
      </c>
      <c r="I469" s="7">
        <f t="shared" si="45"/>
        <v>109359788609110</v>
      </c>
    </row>
    <row r="470" spans="1:9" x14ac:dyDescent="0.2">
      <c r="A470" s="3">
        <v>468</v>
      </c>
      <c r="B470" s="3" t="str">
        <f t="shared" si="42"/>
        <v>7221.76亿</v>
      </c>
      <c r="C470" s="6">
        <v>722176113882</v>
      </c>
      <c r="D470" s="3">
        <v>1</v>
      </c>
      <c r="E470" s="3" t="str">
        <f t="shared" si="43"/>
        <v>110.08万亿</v>
      </c>
      <c r="F470" s="6">
        <f t="shared" si="47"/>
        <v>110078838490606</v>
      </c>
      <c r="G470" s="4">
        <f t="shared" si="46"/>
        <v>468</v>
      </c>
      <c r="H470" s="8" t="str">
        <f t="shared" si="44"/>
        <v>110.08万亿</v>
      </c>
      <c r="I470" s="8">
        <f t="shared" si="45"/>
        <v>110078838490606</v>
      </c>
    </row>
    <row r="471" spans="1:9" x14ac:dyDescent="0.2">
      <c r="A471" s="2">
        <v>469</v>
      </c>
      <c r="B471" s="2" t="str">
        <f t="shared" si="42"/>
        <v>7253.09亿</v>
      </c>
      <c r="C471" s="5">
        <v>725309039839</v>
      </c>
      <c r="D471" s="2">
        <v>1</v>
      </c>
      <c r="E471" s="2" t="str">
        <f t="shared" si="43"/>
        <v>110.8万亿</v>
      </c>
      <c r="F471" s="5">
        <f t="shared" si="47"/>
        <v>110801014604488</v>
      </c>
      <c r="G471" s="2">
        <f t="shared" si="46"/>
        <v>469</v>
      </c>
      <c r="H471" s="7" t="str">
        <f t="shared" si="44"/>
        <v>110.8万亿</v>
      </c>
      <c r="I471" s="7">
        <f t="shared" si="45"/>
        <v>110801014604488</v>
      </c>
    </row>
    <row r="472" spans="1:9" x14ac:dyDescent="0.2">
      <c r="A472" s="3">
        <v>470</v>
      </c>
      <c r="B472" s="3" t="str">
        <f t="shared" si="42"/>
        <v>7284.49亿</v>
      </c>
      <c r="C472" s="6">
        <v>728448659367</v>
      </c>
      <c r="D472" s="3">
        <v>1</v>
      </c>
      <c r="E472" s="3" t="str">
        <f t="shared" si="43"/>
        <v>111.53万亿</v>
      </c>
      <c r="F472" s="6">
        <f t="shared" si="47"/>
        <v>111526323644327</v>
      </c>
      <c r="G472" s="4">
        <f t="shared" si="46"/>
        <v>470</v>
      </c>
      <c r="H472" s="8" t="str">
        <f t="shared" si="44"/>
        <v>111.53万亿</v>
      </c>
      <c r="I472" s="8">
        <f t="shared" si="45"/>
        <v>111526323644327</v>
      </c>
    </row>
    <row r="473" spans="1:9" x14ac:dyDescent="0.2">
      <c r="A473" s="2">
        <v>471</v>
      </c>
      <c r="B473" s="2" t="str">
        <f t="shared" si="42"/>
        <v>7315.95亿</v>
      </c>
      <c r="C473" s="5">
        <v>731594972467</v>
      </c>
      <c r="D473" s="2">
        <v>1</v>
      </c>
      <c r="E473" s="2" t="str">
        <f t="shared" si="43"/>
        <v>112.25万亿</v>
      </c>
      <c r="F473" s="5">
        <f t="shared" si="47"/>
        <v>112254772303694</v>
      </c>
      <c r="G473" s="2">
        <f t="shared" si="46"/>
        <v>471</v>
      </c>
      <c r="H473" s="7" t="str">
        <f t="shared" si="44"/>
        <v>112.25万亿</v>
      </c>
      <c r="I473" s="7">
        <f t="shared" si="45"/>
        <v>112254772303694</v>
      </c>
    </row>
    <row r="474" spans="1:9" x14ac:dyDescent="0.2">
      <c r="A474" s="3">
        <v>472</v>
      </c>
      <c r="B474" s="3" t="str">
        <f t="shared" si="42"/>
        <v>7347.48亿</v>
      </c>
      <c r="C474" s="6">
        <v>734747979137</v>
      </c>
      <c r="D474" s="3">
        <v>1</v>
      </c>
      <c r="E474" s="3" t="str">
        <f t="shared" si="43"/>
        <v>112.99万亿</v>
      </c>
      <c r="F474" s="6">
        <f t="shared" si="47"/>
        <v>112986367276161</v>
      </c>
      <c r="G474" s="4">
        <f t="shared" si="46"/>
        <v>472</v>
      </c>
      <c r="H474" s="8" t="str">
        <f t="shared" si="44"/>
        <v>112.99万亿</v>
      </c>
      <c r="I474" s="8">
        <f t="shared" si="45"/>
        <v>112986367276161</v>
      </c>
    </row>
    <row r="475" spans="1:9" x14ac:dyDescent="0.2">
      <c r="A475" s="2">
        <v>473</v>
      </c>
      <c r="B475" s="2" t="str">
        <f t="shared" si="42"/>
        <v>7379.08亿</v>
      </c>
      <c r="C475" s="5">
        <v>737907679379</v>
      </c>
      <c r="D475" s="2">
        <v>1</v>
      </c>
      <c r="E475" s="2" t="str">
        <f t="shared" si="43"/>
        <v>113.72万亿</v>
      </c>
      <c r="F475" s="5">
        <f t="shared" si="47"/>
        <v>113721115255298</v>
      </c>
      <c r="G475" s="2">
        <f t="shared" si="46"/>
        <v>473</v>
      </c>
      <c r="H475" s="7" t="str">
        <f t="shared" si="44"/>
        <v>113.72万亿</v>
      </c>
      <c r="I475" s="7">
        <f t="shared" si="45"/>
        <v>113721115255298</v>
      </c>
    </row>
    <row r="476" spans="1:9" x14ac:dyDescent="0.2">
      <c r="A476" s="3">
        <v>474</v>
      </c>
      <c r="B476" s="3" t="str">
        <f t="shared" si="42"/>
        <v>7410.74亿</v>
      </c>
      <c r="C476" s="6">
        <v>741074073191</v>
      </c>
      <c r="D476" s="3">
        <v>1</v>
      </c>
      <c r="E476" s="3" t="str">
        <f t="shared" si="43"/>
        <v>114.46万亿</v>
      </c>
      <c r="F476" s="6">
        <f t="shared" si="47"/>
        <v>114459022934677</v>
      </c>
      <c r="G476" s="4">
        <f t="shared" si="46"/>
        <v>474</v>
      </c>
      <c r="H476" s="8" t="str">
        <f t="shared" si="44"/>
        <v>114.46万亿</v>
      </c>
      <c r="I476" s="8">
        <f t="shared" si="45"/>
        <v>114459022934677</v>
      </c>
    </row>
    <row r="477" spans="1:9" x14ac:dyDescent="0.2">
      <c r="A477" s="2">
        <v>475</v>
      </c>
      <c r="B477" s="2" t="str">
        <f t="shared" si="42"/>
        <v>7442.47亿</v>
      </c>
      <c r="C477" s="5">
        <v>744247160575</v>
      </c>
      <c r="D477" s="2">
        <v>1</v>
      </c>
      <c r="E477" s="2" t="str">
        <f t="shared" si="43"/>
        <v>115.2万亿</v>
      </c>
      <c r="F477" s="5">
        <f t="shared" si="47"/>
        <v>115200097007868</v>
      </c>
      <c r="G477" s="2">
        <f t="shared" si="46"/>
        <v>475</v>
      </c>
      <c r="H477" s="7" t="str">
        <f t="shared" si="44"/>
        <v>115.2万亿</v>
      </c>
      <c r="I477" s="7">
        <f t="shared" si="45"/>
        <v>115200097007868</v>
      </c>
    </row>
    <row r="478" spans="1:9" x14ac:dyDescent="0.2">
      <c r="A478" s="3">
        <v>476</v>
      </c>
      <c r="B478" s="3" t="str">
        <f t="shared" si="42"/>
        <v>7474.27亿</v>
      </c>
      <c r="C478" s="6">
        <v>747426941530</v>
      </c>
      <c r="D478" s="3">
        <v>1</v>
      </c>
      <c r="E478" s="3" t="str">
        <f t="shared" si="43"/>
        <v>115.94万亿</v>
      </c>
      <c r="F478" s="6">
        <f t="shared" si="47"/>
        <v>115944344168443</v>
      </c>
      <c r="G478" s="4">
        <f t="shared" si="46"/>
        <v>476</v>
      </c>
      <c r="H478" s="8" t="str">
        <f t="shared" si="44"/>
        <v>115.94万亿</v>
      </c>
      <c r="I478" s="8">
        <f t="shared" si="45"/>
        <v>115944344168443</v>
      </c>
    </row>
    <row r="479" spans="1:9" x14ac:dyDescent="0.2">
      <c r="A479" s="2">
        <v>477</v>
      </c>
      <c r="B479" s="2" t="str">
        <f t="shared" si="42"/>
        <v>7506.13亿</v>
      </c>
      <c r="C479" s="5">
        <v>750613416056</v>
      </c>
      <c r="D479" s="2">
        <v>1</v>
      </c>
      <c r="E479" s="2" t="str">
        <f t="shared" si="43"/>
        <v>116.69万亿</v>
      </c>
      <c r="F479" s="5">
        <f t="shared" si="47"/>
        <v>116691771109973</v>
      </c>
      <c r="G479" s="2">
        <f t="shared" si="46"/>
        <v>477</v>
      </c>
      <c r="H479" s="7" t="str">
        <f t="shared" si="44"/>
        <v>116.69万亿</v>
      </c>
      <c r="I479" s="7">
        <f t="shared" si="45"/>
        <v>116691771109973</v>
      </c>
    </row>
    <row r="480" spans="1:9" x14ac:dyDescent="0.2">
      <c r="A480" s="3">
        <v>478</v>
      </c>
      <c r="B480" s="3" t="str">
        <f t="shared" si="42"/>
        <v>7538.07亿</v>
      </c>
      <c r="C480" s="6">
        <v>753806584153</v>
      </c>
      <c r="D480" s="3">
        <v>1</v>
      </c>
      <c r="E480" s="3" t="str">
        <f t="shared" si="43"/>
        <v>117.44万亿</v>
      </c>
      <c r="F480" s="6">
        <f t="shared" si="47"/>
        <v>117442384526029</v>
      </c>
      <c r="G480" s="4">
        <f t="shared" si="46"/>
        <v>478</v>
      </c>
      <c r="H480" s="8" t="str">
        <f t="shared" si="44"/>
        <v>117.44万亿</v>
      </c>
      <c r="I480" s="8">
        <f t="shared" si="45"/>
        <v>117442384526029</v>
      </c>
    </row>
    <row r="481" spans="1:9" x14ac:dyDescent="0.2">
      <c r="A481" s="2">
        <v>479</v>
      </c>
      <c r="B481" s="2" t="str">
        <f t="shared" si="42"/>
        <v>7570.06亿</v>
      </c>
      <c r="C481" s="5">
        <v>757006445821</v>
      </c>
      <c r="D481" s="2">
        <v>1</v>
      </c>
      <c r="E481" s="2" t="str">
        <f t="shared" si="43"/>
        <v>118.2万亿</v>
      </c>
      <c r="F481" s="5">
        <f t="shared" si="47"/>
        <v>118196191110182</v>
      </c>
      <c r="G481" s="2">
        <f t="shared" si="46"/>
        <v>479</v>
      </c>
      <c r="H481" s="7" t="str">
        <f t="shared" si="44"/>
        <v>118.2万亿</v>
      </c>
      <c r="I481" s="7">
        <f t="shared" si="45"/>
        <v>118196191110182</v>
      </c>
    </row>
    <row r="482" spans="1:9" x14ac:dyDescent="0.2">
      <c r="A482" s="3">
        <v>480</v>
      </c>
      <c r="B482" s="3" t="str">
        <f t="shared" si="42"/>
        <v>7602.13亿</v>
      </c>
      <c r="C482" s="6">
        <v>760213001060</v>
      </c>
      <c r="D482" s="3">
        <v>1</v>
      </c>
      <c r="E482" s="3" t="str">
        <f t="shared" si="43"/>
        <v>118.95万亿</v>
      </c>
      <c r="F482" s="6">
        <f t="shared" si="47"/>
        <v>118953197556003</v>
      </c>
      <c r="G482" s="4">
        <f t="shared" si="46"/>
        <v>480</v>
      </c>
      <c r="H482" s="8" t="str">
        <f t="shared" si="44"/>
        <v>118.95万亿</v>
      </c>
      <c r="I482" s="8">
        <f t="shared" si="45"/>
        <v>118953197556003</v>
      </c>
    </row>
    <row r="483" spans="1:9" x14ac:dyDescent="0.2">
      <c r="A483" s="2">
        <v>481</v>
      </c>
      <c r="B483" s="2" t="str">
        <f t="shared" si="42"/>
        <v>7634.26亿</v>
      </c>
      <c r="C483" s="5">
        <v>763426249871</v>
      </c>
      <c r="D483" s="2">
        <v>1</v>
      </c>
      <c r="E483" s="2" t="str">
        <f t="shared" si="43"/>
        <v>119.71万亿</v>
      </c>
      <c r="F483" s="5">
        <f t="shared" si="47"/>
        <v>119713410557063</v>
      </c>
      <c r="G483" s="2">
        <f t="shared" si="46"/>
        <v>481</v>
      </c>
      <c r="H483" s="7" t="str">
        <f t="shared" si="44"/>
        <v>119.71万亿</v>
      </c>
      <c r="I483" s="7">
        <f t="shared" si="45"/>
        <v>119713410557063</v>
      </c>
    </row>
    <row r="484" spans="1:9" x14ac:dyDescent="0.2">
      <c r="A484" s="3">
        <v>482</v>
      </c>
      <c r="B484" s="3" t="str">
        <f t="shared" si="42"/>
        <v>7666.46亿</v>
      </c>
      <c r="C484" s="6">
        <v>766646192252</v>
      </c>
      <c r="D484" s="3">
        <v>1</v>
      </c>
      <c r="E484" s="3" t="str">
        <f t="shared" si="43"/>
        <v>120.48万亿</v>
      </c>
      <c r="F484" s="6">
        <f t="shared" si="47"/>
        <v>120476836806934</v>
      </c>
      <c r="G484" s="4">
        <f t="shared" si="46"/>
        <v>482</v>
      </c>
      <c r="H484" s="8" t="str">
        <f t="shared" si="44"/>
        <v>120.48万亿</v>
      </c>
      <c r="I484" s="8">
        <f t="shared" si="45"/>
        <v>120476836806934</v>
      </c>
    </row>
    <row r="485" spans="1:9" x14ac:dyDescent="0.2">
      <c r="A485" s="2">
        <v>483</v>
      </c>
      <c r="B485" s="2" t="str">
        <f t="shared" si="42"/>
        <v>7698.73亿</v>
      </c>
      <c r="C485" s="5">
        <v>769872828205</v>
      </c>
      <c r="D485" s="2">
        <v>1</v>
      </c>
      <c r="E485" s="2" t="str">
        <f t="shared" si="43"/>
        <v>121.24万亿</v>
      </c>
      <c r="F485" s="5">
        <f t="shared" si="47"/>
        <v>121243482999186</v>
      </c>
      <c r="G485" s="2">
        <f t="shared" si="46"/>
        <v>483</v>
      </c>
      <c r="H485" s="7" t="str">
        <f t="shared" si="44"/>
        <v>121.24万亿</v>
      </c>
      <c r="I485" s="7">
        <f t="shared" si="45"/>
        <v>121243482999186</v>
      </c>
    </row>
    <row r="486" spans="1:9" x14ac:dyDescent="0.2">
      <c r="A486" s="3">
        <v>484</v>
      </c>
      <c r="B486" s="3" t="str">
        <f t="shared" si="42"/>
        <v>7731.06亿</v>
      </c>
      <c r="C486" s="6">
        <v>773106157729</v>
      </c>
      <c r="D486" s="3">
        <v>1</v>
      </c>
      <c r="E486" s="3" t="str">
        <f t="shared" si="43"/>
        <v>122.01万亿</v>
      </c>
      <c r="F486" s="6">
        <f t="shared" si="47"/>
        <v>122013355827391</v>
      </c>
      <c r="G486" s="4">
        <f t="shared" si="46"/>
        <v>484</v>
      </c>
      <c r="H486" s="8" t="str">
        <f t="shared" si="44"/>
        <v>122.01万亿</v>
      </c>
      <c r="I486" s="8">
        <f t="shared" si="45"/>
        <v>122013355827391</v>
      </c>
    </row>
    <row r="487" spans="1:9" x14ac:dyDescent="0.2">
      <c r="A487" s="2">
        <v>485</v>
      </c>
      <c r="B487" s="2" t="str">
        <f t="shared" si="42"/>
        <v>7763.46亿</v>
      </c>
      <c r="C487" s="5">
        <v>776346180824</v>
      </c>
      <c r="D487" s="2">
        <v>1</v>
      </c>
      <c r="E487" s="2" t="str">
        <f t="shared" si="43"/>
        <v>122.79万亿</v>
      </c>
      <c r="F487" s="5">
        <f t="shared" si="47"/>
        <v>122786461985120</v>
      </c>
      <c r="G487" s="2">
        <f t="shared" si="46"/>
        <v>485</v>
      </c>
      <c r="H487" s="7" t="str">
        <f t="shared" si="44"/>
        <v>122.79万亿</v>
      </c>
      <c r="I487" s="7">
        <f t="shared" si="45"/>
        <v>122786461985120</v>
      </c>
    </row>
    <row r="488" spans="1:9" x14ac:dyDescent="0.2">
      <c r="A488" s="3">
        <v>486</v>
      </c>
      <c r="B488" s="3" t="str">
        <f t="shared" si="42"/>
        <v>7795.93亿</v>
      </c>
      <c r="C488" s="6">
        <v>779592897489</v>
      </c>
      <c r="D488" s="3">
        <v>1</v>
      </c>
      <c r="E488" s="3" t="str">
        <f t="shared" si="43"/>
        <v>123.56万亿</v>
      </c>
      <c r="F488" s="6">
        <f t="shared" si="47"/>
        <v>123562808165944</v>
      </c>
      <c r="G488" s="4">
        <f t="shared" si="46"/>
        <v>486</v>
      </c>
      <c r="H488" s="8" t="str">
        <f t="shared" si="44"/>
        <v>123.56万亿</v>
      </c>
      <c r="I488" s="8">
        <f t="shared" si="45"/>
        <v>123562808165944</v>
      </c>
    </row>
    <row r="489" spans="1:9" x14ac:dyDescent="0.2">
      <c r="A489" s="2">
        <v>487</v>
      </c>
      <c r="B489" s="2" t="str">
        <f t="shared" si="42"/>
        <v>7828.46亿</v>
      </c>
      <c r="C489" s="5">
        <v>782846307727</v>
      </c>
      <c r="D489" s="2">
        <v>1</v>
      </c>
      <c r="E489" s="2" t="str">
        <f t="shared" si="43"/>
        <v>124.34万亿</v>
      </c>
      <c r="F489" s="5">
        <f t="shared" si="47"/>
        <v>124342401063433</v>
      </c>
      <c r="G489" s="2">
        <f t="shared" si="46"/>
        <v>487</v>
      </c>
      <c r="H489" s="7" t="str">
        <f t="shared" si="44"/>
        <v>124.34万亿</v>
      </c>
      <c r="I489" s="7">
        <f t="shared" si="45"/>
        <v>124342401063433</v>
      </c>
    </row>
    <row r="490" spans="1:9" x14ac:dyDescent="0.2">
      <c r="A490" s="3">
        <v>488</v>
      </c>
      <c r="B490" s="3" t="str">
        <f t="shared" si="42"/>
        <v>7861.06亿</v>
      </c>
      <c r="C490" s="6">
        <v>786106411535</v>
      </c>
      <c r="D490" s="3">
        <v>1</v>
      </c>
      <c r="E490" s="3" t="str">
        <f t="shared" si="43"/>
        <v>125.13万亿</v>
      </c>
      <c r="F490" s="6">
        <f t="shared" si="47"/>
        <v>125125247371160</v>
      </c>
      <c r="G490" s="4">
        <f t="shared" si="46"/>
        <v>488</v>
      </c>
      <c r="H490" s="8" t="str">
        <f t="shared" si="44"/>
        <v>125.13万亿</v>
      </c>
      <c r="I490" s="8">
        <f t="shared" si="45"/>
        <v>125125247371160</v>
      </c>
    </row>
    <row r="491" spans="1:9" x14ac:dyDescent="0.2">
      <c r="A491" s="2">
        <v>489</v>
      </c>
      <c r="B491" s="2" t="str">
        <f t="shared" si="42"/>
        <v>7893.73亿</v>
      </c>
      <c r="C491" s="5">
        <v>789373208914</v>
      </c>
      <c r="D491" s="2">
        <v>1</v>
      </c>
      <c r="E491" s="2" t="str">
        <f t="shared" si="43"/>
        <v>125.91万亿</v>
      </c>
      <c r="F491" s="5">
        <f t="shared" si="47"/>
        <v>125911353782695</v>
      </c>
      <c r="G491" s="2">
        <f t="shared" si="46"/>
        <v>489</v>
      </c>
      <c r="H491" s="7" t="str">
        <f t="shared" si="44"/>
        <v>125.91万亿</v>
      </c>
      <c r="I491" s="7">
        <f t="shared" si="45"/>
        <v>125911353782695</v>
      </c>
    </row>
    <row r="492" spans="1:9" x14ac:dyDescent="0.2">
      <c r="A492" s="3">
        <v>490</v>
      </c>
      <c r="B492" s="3" t="str">
        <f t="shared" si="42"/>
        <v>7926.47亿</v>
      </c>
      <c r="C492" s="6">
        <v>792646699864</v>
      </c>
      <c r="D492" s="3">
        <v>1</v>
      </c>
      <c r="E492" s="3" t="str">
        <f t="shared" si="43"/>
        <v>126.7万亿</v>
      </c>
      <c r="F492" s="6">
        <f t="shared" si="47"/>
        <v>126700726991609</v>
      </c>
      <c r="G492" s="4">
        <f t="shared" si="46"/>
        <v>490</v>
      </c>
      <c r="H492" s="8" t="str">
        <f t="shared" si="44"/>
        <v>126.7万亿</v>
      </c>
      <c r="I492" s="8">
        <f t="shared" si="45"/>
        <v>126700726991609</v>
      </c>
    </row>
    <row r="493" spans="1:9" x14ac:dyDescent="0.2">
      <c r="A493" s="2">
        <v>491</v>
      </c>
      <c r="B493" s="2" t="str">
        <f t="shared" si="42"/>
        <v>7959.27亿</v>
      </c>
      <c r="C493" s="5">
        <v>795926884386</v>
      </c>
      <c r="D493" s="2">
        <v>1</v>
      </c>
      <c r="E493" s="2" t="str">
        <f t="shared" si="43"/>
        <v>127.49万亿</v>
      </c>
      <c r="F493" s="5">
        <f t="shared" si="47"/>
        <v>127493373691473</v>
      </c>
      <c r="G493" s="2">
        <f t="shared" si="46"/>
        <v>491</v>
      </c>
      <c r="H493" s="7" t="str">
        <f t="shared" si="44"/>
        <v>127.49万亿</v>
      </c>
      <c r="I493" s="7">
        <f t="shared" si="45"/>
        <v>127493373691473</v>
      </c>
    </row>
    <row r="494" spans="1:9" x14ac:dyDescent="0.2">
      <c r="A494" s="3">
        <v>492</v>
      </c>
      <c r="B494" s="3" t="str">
        <f t="shared" si="42"/>
        <v>7992.14亿</v>
      </c>
      <c r="C494" s="6">
        <v>799213762478</v>
      </c>
      <c r="D494" s="3">
        <v>1</v>
      </c>
      <c r="E494" s="3" t="str">
        <f t="shared" si="43"/>
        <v>128.29万亿</v>
      </c>
      <c r="F494" s="6">
        <f t="shared" si="47"/>
        <v>128289300575859</v>
      </c>
      <c r="G494" s="4">
        <f t="shared" si="46"/>
        <v>492</v>
      </c>
      <c r="H494" s="8" t="str">
        <f t="shared" si="44"/>
        <v>128.29万亿</v>
      </c>
      <c r="I494" s="8">
        <f t="shared" si="45"/>
        <v>128289300575859</v>
      </c>
    </row>
    <row r="495" spans="1:9" x14ac:dyDescent="0.2">
      <c r="A495" s="2">
        <v>493</v>
      </c>
      <c r="B495" s="2" t="str">
        <f t="shared" si="42"/>
        <v>8025.07亿</v>
      </c>
      <c r="C495" s="5">
        <v>802507334142</v>
      </c>
      <c r="D495" s="2">
        <v>1</v>
      </c>
      <c r="E495" s="2" t="str">
        <f t="shared" si="43"/>
        <v>129.09万亿</v>
      </c>
      <c r="F495" s="5">
        <f t="shared" si="47"/>
        <v>129088514338337</v>
      </c>
      <c r="G495" s="2">
        <f t="shared" si="46"/>
        <v>493</v>
      </c>
      <c r="H495" s="7" t="str">
        <f t="shared" si="44"/>
        <v>129.09万亿</v>
      </c>
      <c r="I495" s="7">
        <f t="shared" si="45"/>
        <v>129088514338337</v>
      </c>
    </row>
    <row r="496" spans="1:9" x14ac:dyDescent="0.2">
      <c r="A496" s="3">
        <v>494</v>
      </c>
      <c r="B496" s="3" t="str">
        <f t="shared" si="42"/>
        <v>8058.08亿</v>
      </c>
      <c r="C496" s="6">
        <v>805807599377</v>
      </c>
      <c r="D496" s="3">
        <v>1</v>
      </c>
      <c r="E496" s="3" t="str">
        <f t="shared" si="43"/>
        <v>129.89万亿</v>
      </c>
      <c r="F496" s="6">
        <f t="shared" si="47"/>
        <v>129891021672479</v>
      </c>
      <c r="G496" s="4">
        <f t="shared" si="46"/>
        <v>494</v>
      </c>
      <c r="H496" s="8" t="str">
        <f t="shared" si="44"/>
        <v>129.89万亿</v>
      </c>
      <c r="I496" s="8">
        <f t="shared" si="45"/>
        <v>129891021672479</v>
      </c>
    </row>
    <row r="497" spans="1:9" x14ac:dyDescent="0.2">
      <c r="A497" s="2">
        <v>495</v>
      </c>
      <c r="B497" s="2" t="str">
        <f t="shared" si="42"/>
        <v>8091.15亿</v>
      </c>
      <c r="C497" s="5">
        <v>809114558183</v>
      </c>
      <c r="D497" s="2">
        <v>1</v>
      </c>
      <c r="E497" s="2" t="str">
        <f t="shared" si="43"/>
        <v>130.7万亿</v>
      </c>
      <c r="F497" s="5">
        <f t="shared" si="47"/>
        <v>130696829271856</v>
      </c>
      <c r="G497" s="2">
        <f t="shared" si="46"/>
        <v>495</v>
      </c>
      <c r="H497" s="7" t="str">
        <f t="shared" si="44"/>
        <v>130.7万亿</v>
      </c>
      <c r="I497" s="7">
        <f t="shared" si="45"/>
        <v>130696829271856</v>
      </c>
    </row>
    <row r="498" spans="1:9" x14ac:dyDescent="0.2">
      <c r="A498" s="3">
        <v>496</v>
      </c>
      <c r="B498" s="3" t="str">
        <f t="shared" si="42"/>
        <v>8124.28亿</v>
      </c>
      <c r="C498" s="6">
        <v>812428210560</v>
      </c>
      <c r="D498" s="3">
        <v>1</v>
      </c>
      <c r="E498" s="3" t="str">
        <f t="shared" si="43"/>
        <v>131.51万亿</v>
      </c>
      <c r="F498" s="6">
        <f t="shared" si="47"/>
        <v>131505943830039</v>
      </c>
      <c r="G498" s="4">
        <f t="shared" si="46"/>
        <v>496</v>
      </c>
      <c r="H498" s="8" t="str">
        <f t="shared" si="44"/>
        <v>131.51万亿</v>
      </c>
      <c r="I498" s="8">
        <f t="shared" si="45"/>
        <v>131505943830039</v>
      </c>
    </row>
    <row r="499" spans="1:9" x14ac:dyDescent="0.2">
      <c r="A499" s="2">
        <v>497</v>
      </c>
      <c r="B499" s="2" t="str">
        <f t="shared" si="42"/>
        <v>8157.49亿</v>
      </c>
      <c r="C499" s="5">
        <v>815748556508</v>
      </c>
      <c r="D499" s="2">
        <v>1</v>
      </c>
      <c r="E499" s="2" t="str">
        <f t="shared" si="43"/>
        <v>132.32万亿</v>
      </c>
      <c r="F499" s="5">
        <f t="shared" si="47"/>
        <v>132318372040599</v>
      </c>
      <c r="G499" s="2">
        <f t="shared" si="46"/>
        <v>497</v>
      </c>
      <c r="H499" s="7" t="str">
        <f t="shared" si="44"/>
        <v>132.32万亿</v>
      </c>
      <c r="I499" s="7">
        <f t="shared" si="45"/>
        <v>132318372040599</v>
      </c>
    </row>
    <row r="500" spans="1:9" x14ac:dyDescent="0.2">
      <c r="A500" s="3">
        <v>498</v>
      </c>
      <c r="B500" s="3" t="str">
        <f t="shared" si="42"/>
        <v>8190.76亿</v>
      </c>
      <c r="C500" s="6">
        <v>819075596027</v>
      </c>
      <c r="D500" s="3">
        <v>1</v>
      </c>
      <c r="E500" s="3" t="str">
        <f t="shared" si="43"/>
        <v>133.13万亿</v>
      </c>
      <c r="F500" s="6">
        <f t="shared" si="47"/>
        <v>133134120597107</v>
      </c>
      <c r="G500" s="4">
        <f t="shared" si="46"/>
        <v>498</v>
      </c>
      <c r="H500" s="8" t="str">
        <f t="shared" si="44"/>
        <v>133.13万亿</v>
      </c>
      <c r="I500" s="8">
        <f t="shared" si="45"/>
        <v>133134120597107</v>
      </c>
    </row>
    <row r="501" spans="1:9" x14ac:dyDescent="0.2">
      <c r="A501" s="2">
        <v>499</v>
      </c>
      <c r="B501" s="2" t="str">
        <f t="shared" si="42"/>
        <v>8224.09亿</v>
      </c>
      <c r="C501" s="5">
        <v>822409329118</v>
      </c>
      <c r="D501" s="2">
        <v>1</v>
      </c>
      <c r="E501" s="2" t="str">
        <f t="shared" si="43"/>
        <v>133.95万亿</v>
      </c>
      <c r="F501" s="5">
        <f t="shared" si="47"/>
        <v>133953196193134</v>
      </c>
      <c r="G501" s="2">
        <f t="shared" si="46"/>
        <v>499</v>
      </c>
      <c r="H501" s="7" t="str">
        <f t="shared" si="44"/>
        <v>133.95万亿</v>
      </c>
      <c r="I501" s="7">
        <f t="shared" si="45"/>
        <v>133953196193134</v>
      </c>
    </row>
    <row r="502" spans="1:9" x14ac:dyDescent="0.2">
      <c r="A502" s="3">
        <v>500</v>
      </c>
      <c r="B502" s="3" t="str">
        <f t="shared" si="42"/>
        <v>8257.5亿</v>
      </c>
      <c r="C502" s="6">
        <v>825749755779</v>
      </c>
      <c r="D502" s="3">
        <v>1</v>
      </c>
      <c r="E502" s="3" t="str">
        <f t="shared" si="43"/>
        <v>134.78万亿</v>
      </c>
      <c r="F502" s="6">
        <f t="shared" si="47"/>
        <v>134775605522252</v>
      </c>
      <c r="G502" s="4">
        <f t="shared" si="46"/>
        <v>500</v>
      </c>
      <c r="H502" s="8" t="str">
        <f t="shared" si="44"/>
        <v>134.78万亿</v>
      </c>
      <c r="I502" s="8">
        <f t="shared" si="45"/>
        <v>134775605522252</v>
      </c>
    </row>
    <row r="503" spans="1:9" x14ac:dyDescent="0.2">
      <c r="A503" s="2">
        <v>501</v>
      </c>
      <c r="B503" s="2" t="str">
        <f t="shared" si="42"/>
        <v>8290.97亿</v>
      </c>
      <c r="C503" s="5">
        <v>829096916412</v>
      </c>
      <c r="D503" s="2">
        <v>1</v>
      </c>
      <c r="E503" s="2" t="str">
        <f t="shared" si="43"/>
        <v>135.6万亿</v>
      </c>
      <c r="F503" s="5">
        <f t="shared" si="47"/>
        <v>135601355278031</v>
      </c>
      <c r="G503" s="2">
        <f t="shared" si="46"/>
        <v>501</v>
      </c>
      <c r="H503" s="7" t="str">
        <f t="shared" si="44"/>
        <v>135.6万亿</v>
      </c>
      <c r="I503" s="7">
        <f t="shared" si="45"/>
        <v>135601355278031</v>
      </c>
    </row>
    <row r="504" spans="1:9" x14ac:dyDescent="0.2">
      <c r="A504" s="3">
        <v>502</v>
      </c>
      <c r="B504" s="3" t="str">
        <f t="shared" si="42"/>
        <v>8324.67亿</v>
      </c>
      <c r="C504" s="6">
        <v>832467493608</v>
      </c>
      <c r="D504" s="3">
        <v>1</v>
      </c>
      <c r="E504" s="3" t="str">
        <f t="shared" si="43"/>
        <v>136.43万亿</v>
      </c>
      <c r="F504" s="6">
        <f t="shared" si="47"/>
        <v>136430452194443</v>
      </c>
      <c r="G504" s="4">
        <f t="shared" si="46"/>
        <v>502</v>
      </c>
      <c r="H504" s="8" t="str">
        <f t="shared" si="44"/>
        <v>136.43万亿</v>
      </c>
      <c r="I504" s="8">
        <f t="shared" si="45"/>
        <v>136430452194443</v>
      </c>
    </row>
    <row r="505" spans="1:9" x14ac:dyDescent="0.2">
      <c r="A505" s="2">
        <v>503</v>
      </c>
      <c r="B505" s="2" t="str">
        <f t="shared" si="42"/>
        <v>8358.62亿</v>
      </c>
      <c r="C505" s="5">
        <v>835861664844</v>
      </c>
      <c r="D505" s="2">
        <v>1</v>
      </c>
      <c r="E505" s="2" t="str">
        <f t="shared" si="43"/>
        <v>137.26万亿</v>
      </c>
      <c r="F505" s="5">
        <f t="shared" si="47"/>
        <v>137262919688051</v>
      </c>
      <c r="G505" s="2">
        <f t="shared" si="46"/>
        <v>503</v>
      </c>
      <c r="H505" s="7" t="str">
        <f t="shared" si="44"/>
        <v>137.26万亿</v>
      </c>
      <c r="I505" s="7">
        <f t="shared" si="45"/>
        <v>137262919688051</v>
      </c>
    </row>
    <row r="506" spans="1:9" x14ac:dyDescent="0.2">
      <c r="A506" s="3">
        <v>504</v>
      </c>
      <c r="B506" s="3" t="str">
        <f t="shared" si="42"/>
        <v>8392.8亿</v>
      </c>
      <c r="C506" s="6">
        <v>839279595279</v>
      </c>
      <c r="D506" s="3">
        <v>1</v>
      </c>
      <c r="E506" s="3" t="str">
        <f t="shared" si="43"/>
        <v>138.1万亿</v>
      </c>
      <c r="F506" s="6">
        <f t="shared" si="47"/>
        <v>138098781352895</v>
      </c>
      <c r="G506" s="4">
        <f t="shared" si="46"/>
        <v>504</v>
      </c>
      <c r="H506" s="8" t="str">
        <f t="shared" si="44"/>
        <v>138.1万亿</v>
      </c>
      <c r="I506" s="8">
        <f t="shared" si="45"/>
        <v>138098781352895</v>
      </c>
    </row>
    <row r="507" spans="1:9" x14ac:dyDescent="0.2">
      <c r="A507" s="2">
        <v>505</v>
      </c>
      <c r="B507" s="2" t="str">
        <f t="shared" si="42"/>
        <v>8427.21亿</v>
      </c>
      <c r="C507" s="5">
        <v>842721451227</v>
      </c>
      <c r="D507" s="2">
        <v>1</v>
      </c>
      <c r="E507" s="2" t="str">
        <f t="shared" si="43"/>
        <v>138.94万亿</v>
      </c>
      <c r="F507" s="5">
        <f t="shared" si="47"/>
        <v>138938060948174</v>
      </c>
      <c r="G507" s="2">
        <f t="shared" si="46"/>
        <v>505</v>
      </c>
      <c r="H507" s="7" t="str">
        <f t="shared" si="44"/>
        <v>138.94万亿</v>
      </c>
      <c r="I507" s="7">
        <f t="shared" si="45"/>
        <v>138938060948174</v>
      </c>
    </row>
    <row r="508" spans="1:9" x14ac:dyDescent="0.2">
      <c r="A508" s="3">
        <v>506</v>
      </c>
      <c r="B508" s="3" t="str">
        <f t="shared" si="42"/>
        <v>8461.87亿</v>
      </c>
      <c r="C508" s="6">
        <v>846187400167</v>
      </c>
      <c r="D508" s="3">
        <v>1</v>
      </c>
      <c r="E508" s="3" t="str">
        <f t="shared" si="43"/>
        <v>139.78万亿</v>
      </c>
      <c r="F508" s="6">
        <f t="shared" si="47"/>
        <v>139780782399401</v>
      </c>
      <c r="G508" s="4">
        <f t="shared" si="46"/>
        <v>506</v>
      </c>
      <c r="H508" s="8" t="str">
        <f t="shared" si="44"/>
        <v>139.78万亿</v>
      </c>
      <c r="I508" s="8">
        <f t="shared" si="45"/>
        <v>139780782399401</v>
      </c>
    </row>
    <row r="509" spans="1:9" x14ac:dyDescent="0.2">
      <c r="A509" s="2">
        <v>507</v>
      </c>
      <c r="B509" s="2" t="str">
        <f t="shared" si="42"/>
        <v>8496.78亿</v>
      </c>
      <c r="C509" s="5">
        <v>849677610749</v>
      </c>
      <c r="D509" s="2">
        <v>1</v>
      </c>
      <c r="E509" s="2" t="str">
        <f t="shared" si="43"/>
        <v>140.63万亿</v>
      </c>
      <c r="F509" s="5">
        <f t="shared" si="47"/>
        <v>140626969799568</v>
      </c>
      <c r="G509" s="2">
        <f t="shared" si="46"/>
        <v>507</v>
      </c>
      <c r="H509" s="7" t="str">
        <f t="shared" si="44"/>
        <v>140.63万亿</v>
      </c>
      <c r="I509" s="7">
        <f t="shared" si="45"/>
        <v>140626969799568</v>
      </c>
    </row>
    <row r="510" spans="1:9" x14ac:dyDescent="0.2">
      <c r="A510" s="3">
        <v>508</v>
      </c>
      <c r="B510" s="3" t="str">
        <f t="shared" si="42"/>
        <v>8531.92亿</v>
      </c>
      <c r="C510" s="6">
        <v>853192252805</v>
      </c>
      <c r="D510" s="3">
        <v>1</v>
      </c>
      <c r="E510" s="3" t="str">
        <f t="shared" si="43"/>
        <v>141.48万亿</v>
      </c>
      <c r="F510" s="6">
        <f t="shared" si="47"/>
        <v>141476647410317</v>
      </c>
      <c r="G510" s="4">
        <f t="shared" si="46"/>
        <v>508</v>
      </c>
      <c r="H510" s="8" t="str">
        <f t="shared" si="44"/>
        <v>141.48万亿</v>
      </c>
      <c r="I510" s="8">
        <f t="shared" si="45"/>
        <v>141476647410317</v>
      </c>
    </row>
    <row r="511" spans="1:9" x14ac:dyDescent="0.2">
      <c r="A511" s="2">
        <v>509</v>
      </c>
      <c r="B511" s="2" t="str">
        <f t="shared" si="42"/>
        <v>8567.31亿</v>
      </c>
      <c r="C511" s="5">
        <v>856731497356</v>
      </c>
      <c r="D511" s="2">
        <v>1</v>
      </c>
      <c r="E511" s="2" t="str">
        <f t="shared" si="43"/>
        <v>142.33万亿</v>
      </c>
      <c r="F511" s="5">
        <f t="shared" si="47"/>
        <v>142329839663122</v>
      </c>
      <c r="G511" s="2">
        <f t="shared" si="46"/>
        <v>509</v>
      </c>
      <c r="H511" s="7" t="str">
        <f t="shared" si="44"/>
        <v>142.33万亿</v>
      </c>
      <c r="I511" s="7">
        <f t="shared" si="45"/>
        <v>142329839663122</v>
      </c>
    </row>
    <row r="512" spans="1:9" x14ac:dyDescent="0.2">
      <c r="A512" s="3">
        <v>510</v>
      </c>
      <c r="B512" s="3" t="str">
        <f t="shared" si="42"/>
        <v>8602.96亿</v>
      </c>
      <c r="C512" s="6">
        <v>860295516618</v>
      </c>
      <c r="D512" s="3">
        <v>1</v>
      </c>
      <c r="E512" s="3" t="str">
        <f t="shared" si="43"/>
        <v>143.19万亿</v>
      </c>
      <c r="F512" s="6">
        <f t="shared" si="47"/>
        <v>143186571160478</v>
      </c>
      <c r="G512" s="4">
        <f t="shared" si="46"/>
        <v>510</v>
      </c>
      <c r="H512" s="8" t="str">
        <f t="shared" si="44"/>
        <v>143.19万亿</v>
      </c>
      <c r="I512" s="8">
        <f t="shared" si="45"/>
        <v>143186571160478</v>
      </c>
    </row>
    <row r="513" spans="1:9" x14ac:dyDescent="0.2">
      <c r="A513" s="2">
        <v>511</v>
      </c>
      <c r="B513" s="2" t="str">
        <f t="shared" si="42"/>
        <v>8638.84亿</v>
      </c>
      <c r="C513" s="5">
        <v>863884484016</v>
      </c>
      <c r="D513" s="2">
        <v>1</v>
      </c>
      <c r="E513" s="2" t="str">
        <f t="shared" si="43"/>
        <v>144.05万亿</v>
      </c>
      <c r="F513" s="5">
        <f t="shared" si="47"/>
        <v>144046866677096</v>
      </c>
      <c r="G513" s="2">
        <f t="shared" si="46"/>
        <v>511</v>
      </c>
      <c r="H513" s="7" t="str">
        <f t="shared" si="44"/>
        <v>144.05万亿</v>
      </c>
      <c r="I513" s="7">
        <f t="shared" si="45"/>
        <v>144046866677096</v>
      </c>
    </row>
    <row r="514" spans="1:9" x14ac:dyDescent="0.2">
      <c r="A514" s="3">
        <v>512</v>
      </c>
      <c r="B514" s="3" t="str">
        <f t="shared" si="42"/>
        <v>8674.99亿</v>
      </c>
      <c r="C514" s="6">
        <v>867498574185</v>
      </c>
      <c r="D514" s="3">
        <v>1</v>
      </c>
      <c r="E514" s="3" t="str">
        <f t="shared" si="43"/>
        <v>144.91万亿</v>
      </c>
      <c r="F514" s="6">
        <f t="shared" si="47"/>
        <v>144910751161112</v>
      </c>
      <c r="G514" s="4">
        <f t="shared" si="46"/>
        <v>512</v>
      </c>
      <c r="H514" s="8" t="str">
        <f t="shared" si="44"/>
        <v>144.91万亿</v>
      </c>
      <c r="I514" s="8">
        <f t="shared" si="45"/>
        <v>144910751161112</v>
      </c>
    </row>
    <row r="515" spans="1:9" x14ac:dyDescent="0.2">
      <c r="A515" s="2">
        <v>513</v>
      </c>
      <c r="B515" s="2" t="str">
        <f t="shared" ref="B515:B578" si="48">IF(C515&gt;9999999999999990,ROUND(C515/10000000000000000,2)&amp;"万兆",IF(C515&gt;999999999999,ROUND(C515/1000000000000,2)&amp;"万亿",IF(C515&gt;99999999,ROUND(C515/100000000,2)&amp;"亿",ROUND(C515/10000,2)&amp;"万")))</f>
        <v>8711.38亿</v>
      </c>
      <c r="C515" s="5">
        <v>871137962985</v>
      </c>
      <c r="D515" s="2">
        <v>1</v>
      </c>
      <c r="E515" s="2" t="str">
        <f t="shared" ref="E515:E578" si="49">IF(F515&gt;9999999999999990,ROUND(F515/10000000000000000,2)&amp;"万兆",IF(F515&gt;999999999999,ROUND(F515/1000000000000,2)&amp;"万亿",IF(F515&gt;99999999,ROUND(F515/100000000,2)&amp;"亿",ROUND(F515/10000,2)&amp;"万")))</f>
        <v>145.78万亿</v>
      </c>
      <c r="F515" s="5">
        <f t="shared" si="47"/>
        <v>145778249735297</v>
      </c>
      <c r="G515" s="2">
        <f t="shared" si="46"/>
        <v>513</v>
      </c>
      <c r="H515" s="7" t="str">
        <f t="shared" si="44"/>
        <v>145.78万亿</v>
      </c>
      <c r="I515" s="7">
        <f t="shared" si="45"/>
        <v>145778249735297</v>
      </c>
    </row>
    <row r="516" spans="1:9" x14ac:dyDescent="0.2">
      <c r="A516" s="3">
        <v>514</v>
      </c>
      <c r="B516" s="3" t="str">
        <f t="shared" si="48"/>
        <v>8748.03亿</v>
      </c>
      <c r="C516" s="6">
        <v>874802827507</v>
      </c>
      <c r="D516" s="3">
        <v>1</v>
      </c>
      <c r="E516" s="3" t="str">
        <f t="shared" si="49"/>
        <v>146.65万亿</v>
      </c>
      <c r="F516" s="6">
        <f t="shared" si="47"/>
        <v>146649387698282</v>
      </c>
      <c r="G516" s="4">
        <f t="shared" si="46"/>
        <v>514</v>
      </c>
      <c r="H516" s="8" t="str">
        <f t="shared" ref="H516:H579" si="50">IF(I$2&gt;=A516,"",IF((F516-VLOOKUP(I$2,A:F,6,))&gt;9999999999999990,ROUND((F516-VLOOKUP(I$2,A:F,6,))/10000000000000000,2)&amp;"万兆",IF((F516-VLOOKUP(I$2,A:F,6,))&gt;999999999999,ROUND((F516-VLOOKUP(I$2,A:F,6,))/1000000000000,2)&amp;"万亿",IF((F516-VLOOKUP(I$2,A:F,6,))&gt;99999999,ROUND((F516-VLOOKUP(I$2,A:F,6,))/100000000,2)&amp;"亿",ROUND((F516-VLOOKUP(I$2,A:F,6,))/10000,2)&amp;"万"))))</f>
        <v>146.65万亿</v>
      </c>
      <c r="I516" s="8">
        <f t="shared" ref="I516:I579" si="51">IF(I$2&gt;=A516,"",F516-VLOOKUP(I$2,A:F,6,))</f>
        <v>146649387698282</v>
      </c>
    </row>
    <row r="517" spans="1:9" x14ac:dyDescent="0.2">
      <c r="A517" s="2">
        <v>515</v>
      </c>
      <c r="B517" s="2" t="str">
        <f t="shared" si="48"/>
        <v>8784.93亿</v>
      </c>
      <c r="C517" s="5">
        <v>878493346081</v>
      </c>
      <c r="D517" s="2">
        <v>1</v>
      </c>
      <c r="E517" s="2" t="str">
        <f t="shared" si="49"/>
        <v>147.52万亿</v>
      </c>
      <c r="F517" s="5">
        <f t="shared" si="47"/>
        <v>147524190525789</v>
      </c>
      <c r="G517" s="2">
        <f t="shared" ref="G517:G580" si="52">D517+G516</f>
        <v>515</v>
      </c>
      <c r="H517" s="7" t="str">
        <f t="shared" si="50"/>
        <v>147.52万亿</v>
      </c>
      <c r="I517" s="7">
        <f t="shared" si="51"/>
        <v>147524190525789</v>
      </c>
    </row>
    <row r="518" spans="1:9" x14ac:dyDescent="0.2">
      <c r="A518" s="3">
        <v>516</v>
      </c>
      <c r="B518" s="3" t="str">
        <f t="shared" si="48"/>
        <v>8822.1亿</v>
      </c>
      <c r="C518" s="6">
        <v>882209698284</v>
      </c>
      <c r="D518" s="3">
        <v>1</v>
      </c>
      <c r="E518" s="3" t="str">
        <f t="shared" si="49"/>
        <v>148.4万亿</v>
      </c>
      <c r="F518" s="6">
        <f t="shared" si="47"/>
        <v>148402683871870</v>
      </c>
      <c r="G518" s="4">
        <f t="shared" si="52"/>
        <v>516</v>
      </c>
      <c r="H518" s="8" t="str">
        <f t="shared" si="50"/>
        <v>148.4万亿</v>
      </c>
      <c r="I518" s="8">
        <f t="shared" si="51"/>
        <v>148402683871870</v>
      </c>
    </row>
    <row r="519" spans="1:9" x14ac:dyDescent="0.2">
      <c r="A519" s="2">
        <v>517</v>
      </c>
      <c r="B519" s="2" t="str">
        <f t="shared" si="48"/>
        <v>8859.52亿</v>
      </c>
      <c r="C519" s="5">
        <v>885952064954</v>
      </c>
      <c r="D519" s="2">
        <v>1</v>
      </c>
      <c r="E519" s="2" t="str">
        <f t="shared" si="49"/>
        <v>149.28万亿</v>
      </c>
      <c r="F519" s="5">
        <f t="shared" ref="F519:F582" si="53">C518+F518</f>
        <v>149284893570154</v>
      </c>
      <c r="G519" s="2">
        <f t="shared" si="52"/>
        <v>517</v>
      </c>
      <c r="H519" s="7" t="str">
        <f t="shared" si="50"/>
        <v>149.28万亿</v>
      </c>
      <c r="I519" s="7">
        <f t="shared" si="51"/>
        <v>149284893570154</v>
      </c>
    </row>
    <row r="520" spans="1:9" x14ac:dyDescent="0.2">
      <c r="A520" s="3">
        <v>518</v>
      </c>
      <c r="B520" s="3" t="str">
        <f t="shared" si="48"/>
        <v>8897.21亿</v>
      </c>
      <c r="C520" s="6">
        <v>889720628189</v>
      </c>
      <c r="D520" s="3">
        <v>1</v>
      </c>
      <c r="E520" s="3" t="str">
        <f t="shared" si="49"/>
        <v>150.17万亿</v>
      </c>
      <c r="F520" s="6">
        <f t="shared" si="53"/>
        <v>150170845635108</v>
      </c>
      <c r="G520" s="4">
        <f t="shared" si="52"/>
        <v>518</v>
      </c>
      <c r="H520" s="8" t="str">
        <f t="shared" si="50"/>
        <v>150.17万亿</v>
      </c>
      <c r="I520" s="8">
        <f t="shared" si="51"/>
        <v>150170845635108</v>
      </c>
    </row>
    <row r="521" spans="1:9" x14ac:dyDescent="0.2">
      <c r="A521" s="2">
        <v>519</v>
      </c>
      <c r="B521" s="2" t="str">
        <f t="shared" si="48"/>
        <v>8935.16亿</v>
      </c>
      <c r="C521" s="5">
        <v>893515571368</v>
      </c>
      <c r="D521" s="2">
        <v>1</v>
      </c>
      <c r="E521" s="2" t="str">
        <f t="shared" si="49"/>
        <v>151.06万亿</v>
      </c>
      <c r="F521" s="5">
        <f t="shared" si="53"/>
        <v>151060566263297</v>
      </c>
      <c r="G521" s="2">
        <f t="shared" si="52"/>
        <v>519</v>
      </c>
      <c r="H521" s="7" t="str">
        <f t="shared" si="50"/>
        <v>151.06万亿</v>
      </c>
      <c r="I521" s="7">
        <f t="shared" si="51"/>
        <v>151060566263297</v>
      </c>
    </row>
    <row r="522" spans="1:9" x14ac:dyDescent="0.2">
      <c r="A522" s="3">
        <v>520</v>
      </c>
      <c r="B522" s="3" t="str">
        <f t="shared" si="48"/>
        <v>8973.37亿</v>
      </c>
      <c r="C522" s="6">
        <v>897337079148</v>
      </c>
      <c r="D522" s="3">
        <v>1</v>
      </c>
      <c r="E522" s="3" t="str">
        <f t="shared" si="49"/>
        <v>151.95万亿</v>
      </c>
      <c r="F522" s="6">
        <f t="shared" si="53"/>
        <v>151954081834665</v>
      </c>
      <c r="G522" s="4">
        <f t="shared" si="52"/>
        <v>520</v>
      </c>
      <c r="H522" s="8" t="str">
        <f t="shared" si="50"/>
        <v>151.95万亿</v>
      </c>
      <c r="I522" s="8">
        <f t="shared" si="51"/>
        <v>151954081834665</v>
      </c>
    </row>
    <row r="523" spans="1:9" x14ac:dyDescent="0.2">
      <c r="A523" s="2">
        <v>521</v>
      </c>
      <c r="B523" s="2" t="str">
        <f t="shared" si="48"/>
        <v>9011.85亿</v>
      </c>
      <c r="C523" s="5">
        <v>901185337483</v>
      </c>
      <c r="D523" s="2">
        <v>1</v>
      </c>
      <c r="E523" s="2" t="str">
        <f t="shared" si="49"/>
        <v>152.85万亿</v>
      </c>
      <c r="F523" s="5">
        <f t="shared" si="53"/>
        <v>152851418913813</v>
      </c>
      <c r="G523" s="2">
        <f t="shared" si="52"/>
        <v>521</v>
      </c>
      <c r="H523" s="7" t="str">
        <f t="shared" si="50"/>
        <v>152.85万亿</v>
      </c>
      <c r="I523" s="7">
        <f t="shared" si="51"/>
        <v>152851418913813</v>
      </c>
    </row>
    <row r="524" spans="1:9" x14ac:dyDescent="0.2">
      <c r="A524" s="3">
        <v>522</v>
      </c>
      <c r="B524" s="3" t="str">
        <f t="shared" si="48"/>
        <v>9050.61亿</v>
      </c>
      <c r="C524" s="6">
        <v>905060533627</v>
      </c>
      <c r="D524" s="3">
        <v>1</v>
      </c>
      <c r="E524" s="3" t="str">
        <f t="shared" si="49"/>
        <v>153.75万亿</v>
      </c>
      <c r="F524" s="6">
        <f t="shared" si="53"/>
        <v>153752604251296</v>
      </c>
      <c r="G524" s="4">
        <f t="shared" si="52"/>
        <v>522</v>
      </c>
      <c r="H524" s="8" t="str">
        <f t="shared" si="50"/>
        <v>153.75万亿</v>
      </c>
      <c r="I524" s="8">
        <f t="shared" si="51"/>
        <v>153752604251296</v>
      </c>
    </row>
    <row r="525" spans="1:9" x14ac:dyDescent="0.2">
      <c r="A525" s="2">
        <v>523</v>
      </c>
      <c r="B525" s="2" t="str">
        <f t="shared" si="48"/>
        <v>9089.63亿</v>
      </c>
      <c r="C525" s="5">
        <v>908962856143</v>
      </c>
      <c r="D525" s="2">
        <v>1</v>
      </c>
      <c r="E525" s="2" t="str">
        <f t="shared" si="49"/>
        <v>154.66万亿</v>
      </c>
      <c r="F525" s="5">
        <f t="shared" si="53"/>
        <v>154657664784923</v>
      </c>
      <c r="G525" s="2">
        <f t="shared" si="52"/>
        <v>523</v>
      </c>
      <c r="H525" s="7" t="str">
        <f t="shared" si="50"/>
        <v>154.66万亿</v>
      </c>
      <c r="I525" s="7">
        <f t="shared" si="51"/>
        <v>154657664784923</v>
      </c>
    </row>
    <row r="526" spans="1:9" x14ac:dyDescent="0.2">
      <c r="A526" s="3">
        <v>524</v>
      </c>
      <c r="B526" s="3" t="str">
        <f t="shared" si="48"/>
        <v>9128.92亿</v>
      </c>
      <c r="C526" s="6">
        <v>912892494917</v>
      </c>
      <c r="D526" s="3">
        <v>1</v>
      </c>
      <c r="E526" s="3" t="str">
        <f t="shared" si="49"/>
        <v>155.57万亿</v>
      </c>
      <c r="F526" s="6">
        <f t="shared" si="53"/>
        <v>155566627641066</v>
      </c>
      <c r="G526" s="4">
        <f t="shared" si="52"/>
        <v>524</v>
      </c>
      <c r="H526" s="8" t="str">
        <f t="shared" si="50"/>
        <v>155.57万亿</v>
      </c>
      <c r="I526" s="8">
        <f t="shared" si="51"/>
        <v>155566627641066</v>
      </c>
    </row>
    <row r="527" spans="1:9" x14ac:dyDescent="0.2">
      <c r="A527" s="2">
        <v>525</v>
      </c>
      <c r="B527" s="2" t="str">
        <f t="shared" si="48"/>
        <v>9168.5亿</v>
      </c>
      <c r="C527" s="5">
        <v>916849641163</v>
      </c>
      <c r="D527" s="2">
        <v>1</v>
      </c>
      <c r="E527" s="2" t="str">
        <f t="shared" si="49"/>
        <v>156.48万亿</v>
      </c>
      <c r="F527" s="5">
        <f t="shared" si="53"/>
        <v>156479520135983</v>
      </c>
      <c r="G527" s="2">
        <f t="shared" si="52"/>
        <v>525</v>
      </c>
      <c r="H527" s="7" t="str">
        <f t="shared" si="50"/>
        <v>156.48万亿</v>
      </c>
      <c r="I527" s="7">
        <f t="shared" si="51"/>
        <v>156479520135983</v>
      </c>
    </row>
    <row r="528" spans="1:9" x14ac:dyDescent="0.2">
      <c r="A528" s="3">
        <v>526</v>
      </c>
      <c r="B528" s="3" t="str">
        <f t="shared" si="48"/>
        <v>9208.34亿</v>
      </c>
      <c r="C528" s="6">
        <v>920834487432</v>
      </c>
      <c r="D528" s="3">
        <v>1</v>
      </c>
      <c r="E528" s="3" t="str">
        <f t="shared" si="49"/>
        <v>157.4万亿</v>
      </c>
      <c r="F528" s="6">
        <f t="shared" si="53"/>
        <v>157396369777146</v>
      </c>
      <c r="G528" s="4">
        <f t="shared" si="52"/>
        <v>526</v>
      </c>
      <c r="H528" s="8" t="str">
        <f t="shared" si="50"/>
        <v>157.4万亿</v>
      </c>
      <c r="I528" s="8">
        <f t="shared" si="51"/>
        <v>157396369777146</v>
      </c>
    </row>
    <row r="529" spans="1:9" x14ac:dyDescent="0.2">
      <c r="A529" s="2">
        <v>527</v>
      </c>
      <c r="B529" s="2" t="str">
        <f t="shared" si="48"/>
        <v>9248.47亿</v>
      </c>
      <c r="C529" s="5">
        <v>924847227625</v>
      </c>
      <c r="D529" s="2">
        <v>1</v>
      </c>
      <c r="E529" s="2" t="str">
        <f t="shared" si="49"/>
        <v>158.32万亿</v>
      </c>
      <c r="F529" s="5">
        <f t="shared" si="53"/>
        <v>158317204264578</v>
      </c>
      <c r="G529" s="2">
        <f t="shared" si="52"/>
        <v>527</v>
      </c>
      <c r="H529" s="7" t="str">
        <f t="shared" si="50"/>
        <v>158.32万亿</v>
      </c>
      <c r="I529" s="7">
        <f t="shared" si="51"/>
        <v>158317204264578</v>
      </c>
    </row>
    <row r="530" spans="1:9" x14ac:dyDescent="0.2">
      <c r="A530" s="3">
        <v>528</v>
      </c>
      <c r="B530" s="3" t="str">
        <f t="shared" si="48"/>
        <v>9288.88亿</v>
      </c>
      <c r="C530" s="6">
        <v>928888057000</v>
      </c>
      <c r="D530" s="3">
        <v>1</v>
      </c>
      <c r="E530" s="3" t="str">
        <f t="shared" si="49"/>
        <v>159.24万亿</v>
      </c>
      <c r="F530" s="6">
        <f t="shared" si="53"/>
        <v>159242051492203</v>
      </c>
      <c r="G530" s="4">
        <f t="shared" si="52"/>
        <v>528</v>
      </c>
      <c r="H530" s="8" t="str">
        <f t="shared" si="50"/>
        <v>159.24万亿</v>
      </c>
      <c r="I530" s="8">
        <f t="shared" si="51"/>
        <v>159242051492203</v>
      </c>
    </row>
    <row r="531" spans="1:9" x14ac:dyDescent="0.2">
      <c r="A531" s="2">
        <v>529</v>
      </c>
      <c r="B531" s="2" t="str">
        <f t="shared" si="48"/>
        <v>9329.57亿</v>
      </c>
      <c r="C531" s="5">
        <v>932957172180</v>
      </c>
      <c r="D531" s="2">
        <v>1</v>
      </c>
      <c r="E531" s="2" t="str">
        <f t="shared" si="49"/>
        <v>160.17万亿</v>
      </c>
      <c r="F531" s="5">
        <f t="shared" si="53"/>
        <v>160170939549203</v>
      </c>
      <c r="G531" s="2">
        <f t="shared" si="52"/>
        <v>529</v>
      </c>
      <c r="H531" s="7" t="str">
        <f t="shared" si="50"/>
        <v>160.17万亿</v>
      </c>
      <c r="I531" s="7">
        <f t="shared" si="51"/>
        <v>160170939549203</v>
      </c>
    </row>
    <row r="532" spans="1:9" x14ac:dyDescent="0.2">
      <c r="A532" s="3">
        <v>530</v>
      </c>
      <c r="B532" s="3" t="str">
        <f t="shared" si="48"/>
        <v>9370.55亿</v>
      </c>
      <c r="C532" s="6">
        <v>937054771166</v>
      </c>
      <c r="D532" s="3">
        <v>1</v>
      </c>
      <c r="E532" s="3" t="str">
        <f t="shared" si="49"/>
        <v>161.1万亿</v>
      </c>
      <c r="F532" s="6">
        <f t="shared" si="53"/>
        <v>161103896721383</v>
      </c>
      <c r="G532" s="4">
        <f t="shared" si="52"/>
        <v>530</v>
      </c>
      <c r="H532" s="8" t="str">
        <f t="shared" si="50"/>
        <v>161.1万亿</v>
      </c>
      <c r="I532" s="8">
        <f t="shared" si="51"/>
        <v>161103896721383</v>
      </c>
    </row>
    <row r="533" spans="1:9" x14ac:dyDescent="0.2">
      <c r="A533" s="2">
        <v>531</v>
      </c>
      <c r="B533" s="2" t="str">
        <f t="shared" si="48"/>
        <v>9411.81亿</v>
      </c>
      <c r="C533" s="5">
        <v>941181053345</v>
      </c>
      <c r="D533" s="2">
        <v>1</v>
      </c>
      <c r="E533" s="2" t="str">
        <f t="shared" si="49"/>
        <v>162.04万亿</v>
      </c>
      <c r="F533" s="5">
        <f t="shared" si="53"/>
        <v>162040951492549</v>
      </c>
      <c r="G533" s="2">
        <f t="shared" si="52"/>
        <v>531</v>
      </c>
      <c r="H533" s="7" t="str">
        <f t="shared" si="50"/>
        <v>162.04万亿</v>
      </c>
      <c r="I533" s="7">
        <f t="shared" si="51"/>
        <v>162040951492549</v>
      </c>
    </row>
    <row r="534" spans="1:9" x14ac:dyDescent="0.2">
      <c r="A534" s="3">
        <v>532</v>
      </c>
      <c r="B534" s="3" t="str">
        <f t="shared" si="48"/>
        <v>9453.36亿</v>
      </c>
      <c r="C534" s="6">
        <v>945336219500</v>
      </c>
      <c r="D534" s="3">
        <v>1</v>
      </c>
      <c r="E534" s="3" t="str">
        <f t="shared" si="49"/>
        <v>162.98万亿</v>
      </c>
      <c r="F534" s="6">
        <f t="shared" si="53"/>
        <v>162982132545894</v>
      </c>
      <c r="G534" s="4">
        <f t="shared" si="52"/>
        <v>532</v>
      </c>
      <c r="H534" s="8" t="str">
        <f t="shared" si="50"/>
        <v>162.98万亿</v>
      </c>
      <c r="I534" s="8">
        <f t="shared" si="51"/>
        <v>162982132545894</v>
      </c>
    </row>
    <row r="535" spans="1:9" x14ac:dyDescent="0.2">
      <c r="A535" s="2">
        <v>533</v>
      </c>
      <c r="B535" s="2" t="str">
        <f t="shared" si="48"/>
        <v>9495.2亿</v>
      </c>
      <c r="C535" s="5">
        <v>949520471817</v>
      </c>
      <c r="D535" s="2">
        <v>1</v>
      </c>
      <c r="E535" s="2" t="str">
        <f t="shared" si="49"/>
        <v>163.93万亿</v>
      </c>
      <c r="F535" s="5">
        <f t="shared" si="53"/>
        <v>163927468765394</v>
      </c>
      <c r="G535" s="2">
        <f t="shared" si="52"/>
        <v>533</v>
      </c>
      <c r="H535" s="7" t="str">
        <f t="shared" si="50"/>
        <v>163.93万亿</v>
      </c>
      <c r="I535" s="7">
        <f t="shared" si="51"/>
        <v>163927468765394</v>
      </c>
    </row>
    <row r="536" spans="1:9" x14ac:dyDescent="0.2">
      <c r="A536" s="3">
        <v>534</v>
      </c>
      <c r="B536" s="3" t="str">
        <f t="shared" si="48"/>
        <v>9537.34亿</v>
      </c>
      <c r="C536" s="6">
        <v>953734013901</v>
      </c>
      <c r="D536" s="3">
        <v>1</v>
      </c>
      <c r="E536" s="3" t="str">
        <f t="shared" si="49"/>
        <v>164.88万亿</v>
      </c>
      <c r="F536" s="6">
        <f t="shared" si="53"/>
        <v>164876989237211</v>
      </c>
      <c r="G536" s="4">
        <f t="shared" si="52"/>
        <v>534</v>
      </c>
      <c r="H536" s="8" t="str">
        <f t="shared" si="50"/>
        <v>164.88万亿</v>
      </c>
      <c r="I536" s="8">
        <f t="shared" si="51"/>
        <v>164876989237211</v>
      </c>
    </row>
    <row r="537" spans="1:9" x14ac:dyDescent="0.2">
      <c r="A537" s="2">
        <v>535</v>
      </c>
      <c r="B537" s="2" t="str">
        <f t="shared" si="48"/>
        <v>9579.77亿</v>
      </c>
      <c r="C537" s="5">
        <v>957977050780</v>
      </c>
      <c r="D537" s="2">
        <v>1</v>
      </c>
      <c r="E537" s="2" t="str">
        <f t="shared" si="49"/>
        <v>165.83万亿</v>
      </c>
      <c r="F537" s="5">
        <f t="shared" si="53"/>
        <v>165830723251112</v>
      </c>
      <c r="G537" s="2">
        <f t="shared" si="52"/>
        <v>535</v>
      </c>
      <c r="H537" s="7" t="str">
        <f t="shared" si="50"/>
        <v>165.83万亿</v>
      </c>
      <c r="I537" s="7">
        <f t="shared" si="51"/>
        <v>165830723251112</v>
      </c>
    </row>
    <row r="538" spans="1:9" x14ac:dyDescent="0.2">
      <c r="A538" s="3">
        <v>536</v>
      </c>
      <c r="B538" s="3" t="str">
        <f t="shared" si="48"/>
        <v>9622.5亿</v>
      </c>
      <c r="C538" s="6">
        <v>962249788916</v>
      </c>
      <c r="D538" s="3">
        <v>1</v>
      </c>
      <c r="E538" s="3" t="str">
        <f t="shared" si="49"/>
        <v>166.79万亿</v>
      </c>
      <c r="F538" s="6">
        <f t="shared" si="53"/>
        <v>166788700301892</v>
      </c>
      <c r="G538" s="4">
        <f t="shared" si="52"/>
        <v>536</v>
      </c>
      <c r="H538" s="8" t="str">
        <f t="shared" si="50"/>
        <v>166.79万亿</v>
      </c>
      <c r="I538" s="8">
        <f t="shared" si="51"/>
        <v>166788700301892</v>
      </c>
    </row>
    <row r="539" spans="1:9" x14ac:dyDescent="0.2">
      <c r="A539" s="2">
        <v>537</v>
      </c>
      <c r="B539" s="2" t="str">
        <f t="shared" si="48"/>
        <v>9665.52亿</v>
      </c>
      <c r="C539" s="5">
        <v>966552436220</v>
      </c>
      <c r="D539" s="2">
        <v>1</v>
      </c>
      <c r="E539" s="2" t="str">
        <f t="shared" si="49"/>
        <v>167.75万亿</v>
      </c>
      <c r="F539" s="5">
        <f t="shared" si="53"/>
        <v>167750950090808</v>
      </c>
      <c r="G539" s="2">
        <f t="shared" si="52"/>
        <v>537</v>
      </c>
      <c r="H539" s="7" t="str">
        <f t="shared" si="50"/>
        <v>167.75万亿</v>
      </c>
      <c r="I539" s="7">
        <f t="shared" si="51"/>
        <v>167750950090808</v>
      </c>
    </row>
    <row r="540" spans="1:9" x14ac:dyDescent="0.2">
      <c r="A540" s="3">
        <v>538</v>
      </c>
      <c r="B540" s="3" t="str">
        <f t="shared" si="48"/>
        <v>9708.85亿</v>
      </c>
      <c r="C540" s="6">
        <v>970885202054</v>
      </c>
      <c r="D540" s="3">
        <v>1</v>
      </c>
      <c r="E540" s="3" t="str">
        <f t="shared" si="49"/>
        <v>168.72万亿</v>
      </c>
      <c r="F540" s="6">
        <f t="shared" si="53"/>
        <v>168717502527028</v>
      </c>
      <c r="G540" s="4">
        <f t="shared" si="52"/>
        <v>538</v>
      </c>
      <c r="H540" s="8" t="str">
        <f t="shared" si="50"/>
        <v>168.72万亿</v>
      </c>
      <c r="I540" s="8">
        <f t="shared" si="51"/>
        <v>168717502527028</v>
      </c>
    </row>
    <row r="541" spans="1:9" x14ac:dyDescent="0.2">
      <c r="A541" s="2">
        <v>539</v>
      </c>
      <c r="B541" s="2" t="str">
        <f t="shared" si="48"/>
        <v>9752.48亿</v>
      </c>
      <c r="C541" s="5">
        <v>975248297250</v>
      </c>
      <c r="D541" s="2">
        <v>1</v>
      </c>
      <c r="E541" s="2" t="str">
        <f t="shared" si="49"/>
        <v>169.69万亿</v>
      </c>
      <c r="F541" s="5">
        <f t="shared" si="53"/>
        <v>169688387729082</v>
      </c>
      <c r="G541" s="2">
        <f t="shared" si="52"/>
        <v>539</v>
      </c>
      <c r="H541" s="7" t="str">
        <f t="shared" si="50"/>
        <v>169.69万亿</v>
      </c>
      <c r="I541" s="7">
        <f t="shared" si="51"/>
        <v>169688387729082</v>
      </c>
    </row>
    <row r="542" spans="1:9" x14ac:dyDescent="0.2">
      <c r="A542" s="3">
        <v>540</v>
      </c>
      <c r="B542" s="3" t="str">
        <f t="shared" si="48"/>
        <v>9796.42亿</v>
      </c>
      <c r="C542" s="6">
        <v>979641934111</v>
      </c>
      <c r="D542" s="3">
        <v>1</v>
      </c>
      <c r="E542" s="3" t="str">
        <f t="shared" si="49"/>
        <v>170.66万亿</v>
      </c>
      <c r="F542" s="6">
        <f t="shared" si="53"/>
        <v>170663636026332</v>
      </c>
      <c r="G542" s="4">
        <f t="shared" si="52"/>
        <v>540</v>
      </c>
      <c r="H542" s="8" t="str">
        <f t="shared" si="50"/>
        <v>170.66万亿</v>
      </c>
      <c r="I542" s="8">
        <f t="shared" si="51"/>
        <v>170663636026332</v>
      </c>
    </row>
    <row r="543" spans="1:9" x14ac:dyDescent="0.2">
      <c r="A543" s="2">
        <v>541</v>
      </c>
      <c r="B543" s="2" t="str">
        <f t="shared" si="48"/>
        <v>9840.66亿</v>
      </c>
      <c r="C543" s="5">
        <v>984066326431</v>
      </c>
      <c r="D543" s="2">
        <v>1</v>
      </c>
      <c r="E543" s="2" t="str">
        <f t="shared" si="49"/>
        <v>171.64万亿</v>
      </c>
      <c r="F543" s="5">
        <f t="shared" si="53"/>
        <v>171643277960443</v>
      </c>
      <c r="G543" s="2">
        <f t="shared" si="52"/>
        <v>541</v>
      </c>
      <c r="H543" s="7" t="str">
        <f t="shared" si="50"/>
        <v>171.64万亿</v>
      </c>
      <c r="I543" s="7">
        <f t="shared" si="51"/>
        <v>171643277960443</v>
      </c>
    </row>
    <row r="544" spans="1:9" x14ac:dyDescent="0.2">
      <c r="A544" s="3">
        <v>542</v>
      </c>
      <c r="B544" s="3" t="str">
        <f t="shared" si="48"/>
        <v>9885.22亿</v>
      </c>
      <c r="C544" s="6">
        <v>988521689497</v>
      </c>
      <c r="D544" s="3">
        <v>1</v>
      </c>
      <c r="E544" s="3" t="str">
        <f t="shared" si="49"/>
        <v>172.63万亿</v>
      </c>
      <c r="F544" s="6">
        <f t="shared" si="53"/>
        <v>172627344286874</v>
      </c>
      <c r="G544" s="4">
        <f t="shared" si="52"/>
        <v>542</v>
      </c>
      <c r="H544" s="8" t="str">
        <f t="shared" si="50"/>
        <v>172.63万亿</v>
      </c>
      <c r="I544" s="8">
        <f t="shared" si="51"/>
        <v>172627344286874</v>
      </c>
    </row>
    <row r="545" spans="1:9" x14ac:dyDescent="0.2">
      <c r="A545" s="2">
        <v>543</v>
      </c>
      <c r="B545" s="2" t="str">
        <f t="shared" si="48"/>
        <v>9930.08亿</v>
      </c>
      <c r="C545" s="5">
        <v>993008240105</v>
      </c>
      <c r="D545" s="2">
        <v>1</v>
      </c>
      <c r="E545" s="2" t="str">
        <f t="shared" si="49"/>
        <v>173.62万亿</v>
      </c>
      <c r="F545" s="5">
        <f t="shared" si="53"/>
        <v>173615865976371</v>
      </c>
      <c r="G545" s="2">
        <f t="shared" si="52"/>
        <v>543</v>
      </c>
      <c r="H545" s="7" t="str">
        <f t="shared" si="50"/>
        <v>173.62万亿</v>
      </c>
      <c r="I545" s="7">
        <f t="shared" si="51"/>
        <v>173615865976371</v>
      </c>
    </row>
    <row r="546" spans="1:9" x14ac:dyDescent="0.2">
      <c r="A546" s="3">
        <v>544</v>
      </c>
      <c r="B546" s="3" t="str">
        <f t="shared" si="48"/>
        <v>9975.26亿</v>
      </c>
      <c r="C546" s="6">
        <v>997526196567</v>
      </c>
      <c r="D546" s="3">
        <v>1</v>
      </c>
      <c r="E546" s="3" t="str">
        <f t="shared" si="49"/>
        <v>174.61万亿</v>
      </c>
      <c r="F546" s="6">
        <f t="shared" si="53"/>
        <v>174608874216476</v>
      </c>
      <c r="G546" s="4">
        <f t="shared" si="52"/>
        <v>544</v>
      </c>
      <c r="H546" s="8" t="str">
        <f t="shared" si="50"/>
        <v>174.61万亿</v>
      </c>
      <c r="I546" s="8">
        <f t="shared" si="51"/>
        <v>174608874216476</v>
      </c>
    </row>
    <row r="547" spans="1:9" x14ac:dyDescent="0.2">
      <c r="A547" s="2">
        <v>545</v>
      </c>
      <c r="B547" s="2" t="str">
        <f t="shared" si="48"/>
        <v>1万亿</v>
      </c>
      <c r="C547" s="5">
        <v>1002075778724</v>
      </c>
      <c r="D547" s="2">
        <v>1</v>
      </c>
      <c r="E547" s="2" t="str">
        <f t="shared" si="49"/>
        <v>175.61万亿</v>
      </c>
      <c r="F547" s="5">
        <f t="shared" si="53"/>
        <v>175606400413043</v>
      </c>
      <c r="G547" s="2">
        <f t="shared" si="52"/>
        <v>545</v>
      </c>
      <c r="H547" s="7" t="str">
        <f t="shared" si="50"/>
        <v>175.61万亿</v>
      </c>
      <c r="I547" s="7">
        <f t="shared" si="51"/>
        <v>175606400413043</v>
      </c>
    </row>
    <row r="548" spans="1:9" x14ac:dyDescent="0.2">
      <c r="A548" s="3">
        <v>546</v>
      </c>
      <c r="B548" s="3" t="str">
        <f t="shared" si="48"/>
        <v>1.01万亿</v>
      </c>
      <c r="C548" s="6">
        <v>1006657207956</v>
      </c>
      <c r="D548" s="3">
        <v>1</v>
      </c>
      <c r="E548" s="3" t="str">
        <f t="shared" si="49"/>
        <v>176.61万亿</v>
      </c>
      <c r="F548" s="6">
        <f t="shared" si="53"/>
        <v>176608476191767</v>
      </c>
      <c r="G548" s="4">
        <f t="shared" si="52"/>
        <v>546</v>
      </c>
      <c r="H548" s="8" t="str">
        <f t="shared" si="50"/>
        <v>176.61万亿</v>
      </c>
      <c r="I548" s="8">
        <f t="shared" si="51"/>
        <v>176608476191767</v>
      </c>
    </row>
    <row r="549" spans="1:9" x14ac:dyDescent="0.2">
      <c r="A549" s="2">
        <v>547</v>
      </c>
      <c r="B549" s="2" t="str">
        <f t="shared" si="48"/>
        <v>1.01万亿</v>
      </c>
      <c r="C549" s="5">
        <v>1011270707193</v>
      </c>
      <c r="D549" s="2">
        <v>1</v>
      </c>
      <c r="E549" s="2" t="str">
        <f t="shared" si="49"/>
        <v>177.62万亿</v>
      </c>
      <c r="F549" s="5">
        <f t="shared" si="53"/>
        <v>177615133399723</v>
      </c>
      <c r="G549" s="2">
        <f t="shared" si="52"/>
        <v>547</v>
      </c>
      <c r="H549" s="7" t="str">
        <f t="shared" si="50"/>
        <v>177.62万亿</v>
      </c>
      <c r="I549" s="7">
        <f t="shared" si="51"/>
        <v>177615133399723</v>
      </c>
    </row>
    <row r="550" spans="1:9" x14ac:dyDescent="0.2">
      <c r="A550" s="3">
        <v>548</v>
      </c>
      <c r="B550" s="3" t="str">
        <f t="shared" si="48"/>
        <v>1.02万亿</v>
      </c>
      <c r="C550" s="6">
        <v>1015916500924</v>
      </c>
      <c r="D550" s="3">
        <v>1</v>
      </c>
      <c r="E550" s="3" t="str">
        <f t="shared" si="49"/>
        <v>178.63万亿</v>
      </c>
      <c r="F550" s="6">
        <f t="shared" si="53"/>
        <v>178626404106916</v>
      </c>
      <c r="G550" s="4">
        <f t="shared" si="52"/>
        <v>548</v>
      </c>
      <c r="H550" s="8" t="str">
        <f t="shared" si="50"/>
        <v>178.63万亿</v>
      </c>
      <c r="I550" s="8">
        <f t="shared" si="51"/>
        <v>178626404106916</v>
      </c>
    </row>
    <row r="551" spans="1:9" x14ac:dyDescent="0.2">
      <c r="A551" s="2">
        <v>549</v>
      </c>
      <c r="B551" s="2" t="str">
        <f t="shared" si="48"/>
        <v>1.02万亿</v>
      </c>
      <c r="C551" s="5">
        <v>1020594815212</v>
      </c>
      <c r="D551" s="2">
        <v>1</v>
      </c>
      <c r="E551" s="2" t="str">
        <f t="shared" si="49"/>
        <v>179.64万亿</v>
      </c>
      <c r="F551" s="5">
        <f t="shared" si="53"/>
        <v>179642320607840</v>
      </c>
      <c r="G551" s="2">
        <f t="shared" si="52"/>
        <v>549</v>
      </c>
      <c r="H551" s="7" t="str">
        <f t="shared" si="50"/>
        <v>179.64万亿</v>
      </c>
      <c r="I551" s="7">
        <f t="shared" si="51"/>
        <v>179642320607840</v>
      </c>
    </row>
    <row r="552" spans="1:9" x14ac:dyDescent="0.2">
      <c r="A552" s="3">
        <v>550</v>
      </c>
      <c r="B552" s="3" t="str">
        <f t="shared" si="48"/>
        <v>1.03万亿</v>
      </c>
      <c r="C552" s="6">
        <v>1025305877699</v>
      </c>
      <c r="D552" s="3">
        <v>1</v>
      </c>
      <c r="E552" s="3" t="str">
        <f t="shared" si="49"/>
        <v>180.66万亿</v>
      </c>
      <c r="F552" s="6">
        <f t="shared" si="53"/>
        <v>180662915423052</v>
      </c>
      <c r="G552" s="4">
        <f t="shared" si="52"/>
        <v>550</v>
      </c>
      <c r="H552" s="8" t="str">
        <f t="shared" si="50"/>
        <v>180.66万亿</v>
      </c>
      <c r="I552" s="8">
        <f t="shared" si="51"/>
        <v>180662915423052</v>
      </c>
    </row>
    <row r="553" spans="1:9" x14ac:dyDescent="0.2">
      <c r="A553" s="2">
        <v>551</v>
      </c>
      <c r="B553" s="2" t="str">
        <f t="shared" si="48"/>
        <v>1.03万亿</v>
      </c>
      <c r="C553" s="5">
        <v>1030049917624</v>
      </c>
      <c r="D553" s="2">
        <v>1</v>
      </c>
      <c r="E553" s="2" t="str">
        <f t="shared" si="49"/>
        <v>181.69万亿</v>
      </c>
      <c r="F553" s="5">
        <f t="shared" si="53"/>
        <v>181688221300751</v>
      </c>
      <c r="G553" s="2">
        <f t="shared" si="52"/>
        <v>551</v>
      </c>
      <c r="H553" s="7" t="str">
        <f t="shared" si="50"/>
        <v>181.69万亿</v>
      </c>
      <c r="I553" s="7">
        <f t="shared" si="51"/>
        <v>181688221300751</v>
      </c>
    </row>
    <row r="554" spans="1:9" x14ac:dyDescent="0.2">
      <c r="A554" s="3">
        <v>552</v>
      </c>
      <c r="B554" s="3" t="str">
        <f t="shared" si="48"/>
        <v>1.03万亿</v>
      </c>
      <c r="C554" s="6">
        <v>1034827165829</v>
      </c>
      <c r="D554" s="3">
        <v>1</v>
      </c>
      <c r="E554" s="3" t="str">
        <f t="shared" si="49"/>
        <v>182.72万亿</v>
      </c>
      <c r="F554" s="6">
        <f t="shared" si="53"/>
        <v>182718271218375</v>
      </c>
      <c r="G554" s="4">
        <f t="shared" si="52"/>
        <v>552</v>
      </c>
      <c r="H554" s="8" t="str">
        <f t="shared" si="50"/>
        <v>182.72万亿</v>
      </c>
      <c r="I554" s="8">
        <f t="shared" si="51"/>
        <v>182718271218375</v>
      </c>
    </row>
    <row r="555" spans="1:9" x14ac:dyDescent="0.2">
      <c r="A555" s="2">
        <v>553</v>
      </c>
      <c r="B555" s="2" t="str">
        <f t="shared" si="48"/>
        <v>1.04万亿</v>
      </c>
      <c r="C555" s="5">
        <v>1039637854770</v>
      </c>
      <c r="D555" s="2">
        <v>1</v>
      </c>
      <c r="E555" s="2" t="str">
        <f t="shared" si="49"/>
        <v>183.75万亿</v>
      </c>
      <c r="F555" s="5">
        <f t="shared" si="53"/>
        <v>183753098384204</v>
      </c>
      <c r="G555" s="2">
        <f t="shared" si="52"/>
        <v>553</v>
      </c>
      <c r="H555" s="7" t="str">
        <f t="shared" si="50"/>
        <v>183.75万亿</v>
      </c>
      <c r="I555" s="7">
        <f t="shared" si="51"/>
        <v>183753098384204</v>
      </c>
    </row>
    <row r="556" spans="1:9" x14ac:dyDescent="0.2">
      <c r="A556" s="3">
        <v>554</v>
      </c>
      <c r="B556" s="3" t="str">
        <f t="shared" si="48"/>
        <v>1.04万亿</v>
      </c>
      <c r="C556" s="6">
        <v>1044482218535</v>
      </c>
      <c r="D556" s="3">
        <v>1</v>
      </c>
      <c r="E556" s="3" t="str">
        <f t="shared" si="49"/>
        <v>184.79万亿</v>
      </c>
      <c r="F556" s="6">
        <f t="shared" si="53"/>
        <v>184792736238974</v>
      </c>
      <c r="G556" s="4">
        <f t="shared" si="52"/>
        <v>554</v>
      </c>
      <c r="H556" s="8" t="str">
        <f t="shared" si="50"/>
        <v>184.79万亿</v>
      </c>
      <c r="I556" s="8">
        <f t="shared" si="51"/>
        <v>184792736238974</v>
      </c>
    </row>
    <row r="557" spans="1:9" x14ac:dyDescent="0.2">
      <c r="A557" s="2">
        <v>555</v>
      </c>
      <c r="B557" s="2" t="str">
        <f t="shared" si="48"/>
        <v>1.05万亿</v>
      </c>
      <c r="C557" s="5">
        <v>1049360492846</v>
      </c>
      <c r="D557" s="2">
        <v>1</v>
      </c>
      <c r="E557" s="2" t="str">
        <f t="shared" si="49"/>
        <v>185.84万亿</v>
      </c>
      <c r="F557" s="5">
        <f t="shared" si="53"/>
        <v>185837218457509</v>
      </c>
      <c r="G557" s="2">
        <f t="shared" si="52"/>
        <v>555</v>
      </c>
      <c r="H557" s="7" t="str">
        <f t="shared" si="50"/>
        <v>185.84万亿</v>
      </c>
      <c r="I557" s="7">
        <f t="shared" si="51"/>
        <v>185837218457509</v>
      </c>
    </row>
    <row r="558" spans="1:9" x14ac:dyDescent="0.2">
      <c r="A558" s="3">
        <v>556</v>
      </c>
      <c r="B558" s="3" t="str">
        <f t="shared" si="48"/>
        <v>1.05万亿</v>
      </c>
      <c r="C558" s="6">
        <v>1054272915077</v>
      </c>
      <c r="D558" s="3">
        <v>1</v>
      </c>
      <c r="E558" s="3" t="str">
        <f t="shared" si="49"/>
        <v>186.89万亿</v>
      </c>
      <c r="F558" s="6">
        <f t="shared" si="53"/>
        <v>186886578950355</v>
      </c>
      <c r="G558" s="4">
        <f t="shared" si="52"/>
        <v>556</v>
      </c>
      <c r="H558" s="8" t="str">
        <f t="shared" si="50"/>
        <v>186.89万亿</v>
      </c>
      <c r="I558" s="8">
        <f t="shared" si="51"/>
        <v>186886578950355</v>
      </c>
    </row>
    <row r="559" spans="1:9" x14ac:dyDescent="0.2">
      <c r="A559" s="2">
        <v>557</v>
      </c>
      <c r="B559" s="2" t="str">
        <f t="shared" si="48"/>
        <v>1.06万亿</v>
      </c>
      <c r="C559" s="5">
        <v>1059219724263</v>
      </c>
      <c r="D559" s="2">
        <v>1</v>
      </c>
      <c r="E559" s="2" t="str">
        <f t="shared" si="49"/>
        <v>187.94万亿</v>
      </c>
      <c r="F559" s="5">
        <f t="shared" si="53"/>
        <v>187940851865432</v>
      </c>
      <c r="G559" s="2">
        <f t="shared" si="52"/>
        <v>557</v>
      </c>
      <c r="H559" s="7" t="str">
        <f t="shared" si="50"/>
        <v>187.94万亿</v>
      </c>
      <c r="I559" s="7">
        <f t="shared" si="51"/>
        <v>187940851865432</v>
      </c>
    </row>
    <row r="560" spans="1:9" x14ac:dyDescent="0.2">
      <c r="A560" s="3">
        <v>558</v>
      </c>
      <c r="B560" s="3" t="str">
        <f t="shared" si="48"/>
        <v>1.06万亿</v>
      </c>
      <c r="C560" s="6">
        <v>1064201161114</v>
      </c>
      <c r="D560" s="3">
        <v>1</v>
      </c>
      <c r="E560" s="3" t="str">
        <f t="shared" si="49"/>
        <v>189万亿</v>
      </c>
      <c r="F560" s="6">
        <f t="shared" si="53"/>
        <v>189000071589695</v>
      </c>
      <c r="G560" s="4">
        <f t="shared" si="52"/>
        <v>558</v>
      </c>
      <c r="H560" s="8" t="str">
        <f t="shared" si="50"/>
        <v>189万亿</v>
      </c>
      <c r="I560" s="8">
        <f t="shared" si="51"/>
        <v>189000071589695</v>
      </c>
    </row>
    <row r="561" spans="1:9" x14ac:dyDescent="0.2">
      <c r="A561" s="2">
        <v>559</v>
      </c>
      <c r="B561" s="2" t="str">
        <f t="shared" si="48"/>
        <v>1.07万亿</v>
      </c>
      <c r="C561" s="5">
        <v>1069217468023</v>
      </c>
      <c r="D561" s="2">
        <v>1</v>
      </c>
      <c r="E561" s="2" t="str">
        <f t="shared" si="49"/>
        <v>190.06万亿</v>
      </c>
      <c r="F561" s="5">
        <f t="shared" si="53"/>
        <v>190064272750809</v>
      </c>
      <c r="G561" s="2">
        <f t="shared" si="52"/>
        <v>559</v>
      </c>
      <c r="H561" s="7" t="str">
        <f t="shared" si="50"/>
        <v>190.06万亿</v>
      </c>
      <c r="I561" s="7">
        <f t="shared" si="51"/>
        <v>190064272750809</v>
      </c>
    </row>
    <row r="562" spans="1:9" x14ac:dyDescent="0.2">
      <c r="A562" s="3">
        <v>560</v>
      </c>
      <c r="B562" s="3" t="str">
        <f t="shared" si="48"/>
        <v>1.07万亿</v>
      </c>
      <c r="C562" s="6">
        <v>1074268889080</v>
      </c>
      <c r="D562" s="3">
        <v>1</v>
      </c>
      <c r="E562" s="3" t="str">
        <f t="shared" si="49"/>
        <v>191.13万亿</v>
      </c>
      <c r="F562" s="6">
        <f t="shared" si="53"/>
        <v>191133490218832</v>
      </c>
      <c r="G562" s="4">
        <f t="shared" si="52"/>
        <v>560</v>
      </c>
      <c r="H562" s="8" t="str">
        <f t="shared" si="50"/>
        <v>191.13万亿</v>
      </c>
      <c r="I562" s="8">
        <f t="shared" si="51"/>
        <v>191133490218832</v>
      </c>
    </row>
    <row r="563" spans="1:9" x14ac:dyDescent="0.2">
      <c r="A563" s="2">
        <v>561</v>
      </c>
      <c r="B563" s="2" t="str">
        <f t="shared" si="48"/>
        <v>1.08万亿</v>
      </c>
      <c r="C563" s="5">
        <v>1079355670085</v>
      </c>
      <c r="D563" s="2">
        <v>1</v>
      </c>
      <c r="E563" s="2" t="str">
        <f t="shared" si="49"/>
        <v>192.21万亿</v>
      </c>
      <c r="F563" s="5">
        <f t="shared" si="53"/>
        <v>192207759107912</v>
      </c>
      <c r="G563" s="2">
        <f t="shared" si="52"/>
        <v>561</v>
      </c>
      <c r="H563" s="7" t="str">
        <f t="shared" si="50"/>
        <v>192.21万亿</v>
      </c>
      <c r="I563" s="7">
        <f t="shared" si="51"/>
        <v>192207759107912</v>
      </c>
    </row>
    <row r="564" spans="1:9" x14ac:dyDescent="0.2">
      <c r="A564" s="3">
        <v>562</v>
      </c>
      <c r="B564" s="3" t="str">
        <f t="shared" si="48"/>
        <v>1.08万亿</v>
      </c>
      <c r="C564" s="6">
        <v>1084478058557</v>
      </c>
      <c r="D564" s="3">
        <v>1</v>
      </c>
      <c r="E564" s="3" t="str">
        <f t="shared" si="49"/>
        <v>193.29万亿</v>
      </c>
      <c r="F564" s="6">
        <f t="shared" si="53"/>
        <v>193287114777997</v>
      </c>
      <c r="G564" s="4">
        <f t="shared" si="52"/>
        <v>562</v>
      </c>
      <c r="H564" s="8" t="str">
        <f t="shared" si="50"/>
        <v>193.29万亿</v>
      </c>
      <c r="I564" s="8">
        <f t="shared" si="51"/>
        <v>193287114777997</v>
      </c>
    </row>
    <row r="565" spans="1:9" x14ac:dyDescent="0.2">
      <c r="A565" s="2">
        <v>563</v>
      </c>
      <c r="B565" s="2" t="str">
        <f t="shared" si="48"/>
        <v>1.09万亿</v>
      </c>
      <c r="C565" s="5">
        <v>1089636303748</v>
      </c>
      <c r="D565" s="2">
        <v>1</v>
      </c>
      <c r="E565" s="2" t="str">
        <f t="shared" si="49"/>
        <v>194.37万亿</v>
      </c>
      <c r="F565" s="5">
        <f t="shared" si="53"/>
        <v>194371592836554</v>
      </c>
      <c r="G565" s="2">
        <f t="shared" si="52"/>
        <v>563</v>
      </c>
      <c r="H565" s="7" t="str">
        <f t="shared" si="50"/>
        <v>194.37万亿</v>
      </c>
      <c r="I565" s="7">
        <f t="shared" si="51"/>
        <v>194371592836554</v>
      </c>
    </row>
    <row r="566" spans="1:9" x14ac:dyDescent="0.2">
      <c r="A566" s="3">
        <v>564</v>
      </c>
      <c r="B566" s="3" t="str">
        <f t="shared" si="48"/>
        <v>1.09万亿</v>
      </c>
      <c r="C566" s="6">
        <v>1094830656655</v>
      </c>
      <c r="D566" s="3">
        <v>1</v>
      </c>
      <c r="E566" s="3" t="str">
        <f t="shared" si="49"/>
        <v>195.46万亿</v>
      </c>
      <c r="F566" s="6">
        <f t="shared" si="53"/>
        <v>195461229140302</v>
      </c>
      <c r="G566" s="4">
        <f t="shared" si="52"/>
        <v>564</v>
      </c>
      <c r="H566" s="8" t="str">
        <f t="shared" si="50"/>
        <v>195.46万亿</v>
      </c>
      <c r="I566" s="8">
        <f t="shared" si="51"/>
        <v>195461229140302</v>
      </c>
    </row>
    <row r="567" spans="1:9" x14ac:dyDescent="0.2">
      <c r="A567" s="2">
        <v>565</v>
      </c>
      <c r="B567" s="2" t="str">
        <f t="shared" si="48"/>
        <v>1.1万亿</v>
      </c>
      <c r="C567" s="5">
        <v>1100061370033</v>
      </c>
      <c r="D567" s="2">
        <v>1</v>
      </c>
      <c r="E567" s="2" t="str">
        <f t="shared" si="49"/>
        <v>196.56万亿</v>
      </c>
      <c r="F567" s="5">
        <f t="shared" si="53"/>
        <v>196556059796957</v>
      </c>
      <c r="G567" s="2">
        <f t="shared" si="52"/>
        <v>565</v>
      </c>
      <c r="H567" s="7" t="str">
        <f t="shared" si="50"/>
        <v>196.56万亿</v>
      </c>
      <c r="I567" s="7">
        <f t="shared" si="51"/>
        <v>196556059796957</v>
      </c>
    </row>
    <row r="568" spans="1:9" x14ac:dyDescent="0.2">
      <c r="A568" s="3">
        <v>566</v>
      </c>
      <c r="B568" s="3" t="str">
        <f t="shared" si="48"/>
        <v>1.11万亿</v>
      </c>
      <c r="C568" s="6">
        <v>1105328698404</v>
      </c>
      <c r="D568" s="3">
        <v>1</v>
      </c>
      <c r="E568" s="3" t="str">
        <f t="shared" si="49"/>
        <v>197.66万亿</v>
      </c>
      <c r="F568" s="6">
        <f t="shared" si="53"/>
        <v>197656121166990</v>
      </c>
      <c r="G568" s="4">
        <f t="shared" si="52"/>
        <v>566</v>
      </c>
      <c r="H568" s="8" t="str">
        <f t="shared" si="50"/>
        <v>197.66万亿</v>
      </c>
      <c r="I568" s="8">
        <f t="shared" si="51"/>
        <v>197656121166990</v>
      </c>
    </row>
    <row r="569" spans="1:9" x14ac:dyDescent="0.2">
      <c r="A569" s="2">
        <v>567</v>
      </c>
      <c r="B569" s="2" t="str">
        <f t="shared" si="48"/>
        <v>1.11万亿</v>
      </c>
      <c r="C569" s="5">
        <v>1110632898074</v>
      </c>
      <c r="D569" s="2">
        <v>1</v>
      </c>
      <c r="E569" s="2" t="str">
        <f t="shared" si="49"/>
        <v>198.76万亿</v>
      </c>
      <c r="F569" s="5">
        <f t="shared" si="53"/>
        <v>198761449865394</v>
      </c>
      <c r="G569" s="2">
        <f t="shared" si="52"/>
        <v>567</v>
      </c>
      <c r="H569" s="7" t="str">
        <f t="shared" si="50"/>
        <v>198.76万亿</v>
      </c>
      <c r="I569" s="7">
        <f t="shared" si="51"/>
        <v>198761449865394</v>
      </c>
    </row>
    <row r="570" spans="1:9" x14ac:dyDescent="0.2">
      <c r="A570" s="3">
        <v>568</v>
      </c>
      <c r="B570" s="3" t="str">
        <f t="shared" si="48"/>
        <v>1.12万亿</v>
      </c>
      <c r="C570" s="6">
        <v>1115974227141</v>
      </c>
      <c r="D570" s="3">
        <v>1</v>
      </c>
      <c r="E570" s="3" t="str">
        <f t="shared" si="49"/>
        <v>199.87万亿</v>
      </c>
      <c r="F570" s="6">
        <f t="shared" si="53"/>
        <v>199872082763468</v>
      </c>
      <c r="G570" s="4">
        <f t="shared" si="52"/>
        <v>568</v>
      </c>
      <c r="H570" s="8" t="str">
        <f t="shared" si="50"/>
        <v>199.87万亿</v>
      </c>
      <c r="I570" s="8">
        <f t="shared" si="51"/>
        <v>199872082763468</v>
      </c>
    </row>
    <row r="571" spans="1:9" x14ac:dyDescent="0.2">
      <c r="A571" s="2">
        <v>569</v>
      </c>
      <c r="B571" s="2" t="str">
        <f t="shared" si="48"/>
        <v>1.12万亿</v>
      </c>
      <c r="C571" s="5">
        <v>1121352945512</v>
      </c>
      <c r="D571" s="2">
        <v>1</v>
      </c>
      <c r="E571" s="2" t="str">
        <f t="shared" si="49"/>
        <v>200.99万亿</v>
      </c>
      <c r="F571" s="5">
        <f t="shared" si="53"/>
        <v>200988056990609</v>
      </c>
      <c r="G571" s="2">
        <f t="shared" si="52"/>
        <v>569</v>
      </c>
      <c r="H571" s="7" t="str">
        <f t="shared" si="50"/>
        <v>200.99万亿</v>
      </c>
      <c r="I571" s="7">
        <f t="shared" si="51"/>
        <v>200988056990609</v>
      </c>
    </row>
    <row r="572" spans="1:9" x14ac:dyDescent="0.2">
      <c r="A572" s="3">
        <v>570</v>
      </c>
      <c r="B572" s="3" t="str">
        <f t="shared" si="48"/>
        <v>1.13万亿</v>
      </c>
      <c r="C572" s="6">
        <v>1126769314912</v>
      </c>
      <c r="D572" s="3">
        <v>1</v>
      </c>
      <c r="E572" s="3" t="str">
        <f t="shared" si="49"/>
        <v>202.11万亿</v>
      </c>
      <c r="F572" s="6">
        <f t="shared" si="53"/>
        <v>202109409936121</v>
      </c>
      <c r="G572" s="4">
        <f t="shared" si="52"/>
        <v>570</v>
      </c>
      <c r="H572" s="8" t="str">
        <f t="shared" si="50"/>
        <v>202.11万亿</v>
      </c>
      <c r="I572" s="8">
        <f t="shared" si="51"/>
        <v>202109409936121</v>
      </c>
    </row>
    <row r="573" spans="1:9" x14ac:dyDescent="0.2">
      <c r="A573" s="2">
        <v>571</v>
      </c>
      <c r="B573" s="2" t="str">
        <f t="shared" si="48"/>
        <v>1.13万亿</v>
      </c>
      <c r="C573" s="5">
        <v>1132223598897</v>
      </c>
      <c r="D573" s="2">
        <v>1</v>
      </c>
      <c r="E573" s="2" t="str">
        <f t="shared" si="49"/>
        <v>203.24万亿</v>
      </c>
      <c r="F573" s="5">
        <f t="shared" si="53"/>
        <v>203236179251033</v>
      </c>
      <c r="G573" s="2">
        <f t="shared" si="52"/>
        <v>571</v>
      </c>
      <c r="H573" s="7" t="str">
        <f t="shared" si="50"/>
        <v>203.24万亿</v>
      </c>
      <c r="I573" s="7">
        <f t="shared" si="51"/>
        <v>203236179251033</v>
      </c>
    </row>
    <row r="574" spans="1:9" x14ac:dyDescent="0.2">
      <c r="A574" s="3">
        <v>572</v>
      </c>
      <c r="B574" s="3" t="str">
        <f t="shared" si="48"/>
        <v>1.14万亿</v>
      </c>
      <c r="C574" s="6">
        <v>1137716062871</v>
      </c>
      <c r="D574" s="3">
        <v>1</v>
      </c>
      <c r="E574" s="3" t="str">
        <f t="shared" si="49"/>
        <v>204.37万亿</v>
      </c>
      <c r="F574" s="6">
        <f t="shared" si="53"/>
        <v>204368402849930</v>
      </c>
      <c r="G574" s="4">
        <f t="shared" si="52"/>
        <v>572</v>
      </c>
      <c r="H574" s="8" t="str">
        <f t="shared" si="50"/>
        <v>204.37万亿</v>
      </c>
      <c r="I574" s="8">
        <f t="shared" si="51"/>
        <v>204368402849930</v>
      </c>
    </row>
    <row r="575" spans="1:9" x14ac:dyDescent="0.2">
      <c r="A575" s="2">
        <v>573</v>
      </c>
      <c r="B575" s="2" t="str">
        <f t="shared" si="48"/>
        <v>1.14万亿</v>
      </c>
      <c r="C575" s="5">
        <v>1143246974092</v>
      </c>
      <c r="D575" s="2">
        <v>1</v>
      </c>
      <c r="E575" s="2" t="str">
        <f t="shared" si="49"/>
        <v>205.51万亿</v>
      </c>
      <c r="F575" s="5">
        <f t="shared" si="53"/>
        <v>205506118912801</v>
      </c>
      <c r="G575" s="2">
        <f t="shared" si="52"/>
        <v>573</v>
      </c>
      <c r="H575" s="7" t="str">
        <f t="shared" si="50"/>
        <v>205.51万亿</v>
      </c>
      <c r="I575" s="7">
        <f t="shared" si="51"/>
        <v>205506118912801</v>
      </c>
    </row>
    <row r="576" spans="1:9" x14ac:dyDescent="0.2">
      <c r="A576" s="3">
        <v>574</v>
      </c>
      <c r="B576" s="3" t="str">
        <f t="shared" si="48"/>
        <v>1.15万亿</v>
      </c>
      <c r="C576" s="6">
        <v>1148816601692</v>
      </c>
      <c r="D576" s="3">
        <v>1</v>
      </c>
      <c r="E576" s="3" t="str">
        <f t="shared" si="49"/>
        <v>206.65万亿</v>
      </c>
      <c r="F576" s="6">
        <f t="shared" si="53"/>
        <v>206649365886893</v>
      </c>
      <c r="G576" s="4">
        <f t="shared" si="52"/>
        <v>574</v>
      </c>
      <c r="H576" s="8" t="str">
        <f t="shared" si="50"/>
        <v>206.65万亿</v>
      </c>
      <c r="I576" s="8">
        <f t="shared" si="51"/>
        <v>206649365886893</v>
      </c>
    </row>
    <row r="577" spans="1:9" x14ac:dyDescent="0.2">
      <c r="A577" s="2">
        <v>575</v>
      </c>
      <c r="B577" s="2" t="str">
        <f t="shared" si="48"/>
        <v>1.15万亿</v>
      </c>
      <c r="C577" s="5">
        <v>1154425216685</v>
      </c>
      <c r="D577" s="2">
        <v>1</v>
      </c>
      <c r="E577" s="2" t="str">
        <f t="shared" si="49"/>
        <v>207.8万亿</v>
      </c>
      <c r="F577" s="5">
        <f t="shared" si="53"/>
        <v>207798182488585</v>
      </c>
      <c r="G577" s="2">
        <f t="shared" si="52"/>
        <v>575</v>
      </c>
      <c r="H577" s="7" t="str">
        <f t="shared" si="50"/>
        <v>207.8万亿</v>
      </c>
      <c r="I577" s="7">
        <f t="shared" si="51"/>
        <v>207798182488585</v>
      </c>
    </row>
    <row r="578" spans="1:9" x14ac:dyDescent="0.2">
      <c r="A578" s="3">
        <v>576</v>
      </c>
      <c r="B578" s="3" t="str">
        <f t="shared" si="48"/>
        <v>1.16万亿</v>
      </c>
      <c r="C578" s="6">
        <v>1160073091982</v>
      </c>
      <c r="D578" s="3">
        <v>1</v>
      </c>
      <c r="E578" s="3" t="str">
        <f t="shared" si="49"/>
        <v>208.95万亿</v>
      </c>
      <c r="F578" s="6">
        <f t="shared" si="53"/>
        <v>208952607705270</v>
      </c>
      <c r="G578" s="4">
        <f t="shared" si="52"/>
        <v>576</v>
      </c>
      <c r="H578" s="8" t="str">
        <f t="shared" si="50"/>
        <v>208.95万亿</v>
      </c>
      <c r="I578" s="8">
        <f t="shared" si="51"/>
        <v>208952607705270</v>
      </c>
    </row>
    <row r="579" spans="1:9" x14ac:dyDescent="0.2">
      <c r="A579" s="2">
        <v>577</v>
      </c>
      <c r="B579" s="2" t="str">
        <f t="shared" ref="B579:B642" si="54">IF(C579&gt;9999999999999990,ROUND(C579/10000000000000000,2)&amp;"万兆",IF(C579&gt;999999999999,ROUND(C579/1000000000000,2)&amp;"万亿",IF(C579&gt;99999999,ROUND(C579/100000000,2)&amp;"亿",ROUND(C579/10000,2)&amp;"万")))</f>
        <v>1.17万亿</v>
      </c>
      <c r="C579" s="5">
        <v>1165760502407</v>
      </c>
      <c r="D579" s="2">
        <v>1</v>
      </c>
      <c r="E579" s="2" t="str">
        <f t="shared" ref="E579:E642" si="55">IF(F579&gt;9999999999999990,ROUND(F579/10000000000000000,2)&amp;"万兆",IF(F579&gt;999999999999,ROUND(F579/1000000000000,2)&amp;"万亿",IF(F579&gt;99999999,ROUND(F579/100000000,2)&amp;"亿",ROUND(F579/10000,2)&amp;"万")))</f>
        <v>210.11万亿</v>
      </c>
      <c r="F579" s="5">
        <f t="shared" si="53"/>
        <v>210112680797252</v>
      </c>
      <c r="G579" s="2">
        <f t="shared" si="52"/>
        <v>577</v>
      </c>
      <c r="H579" s="7" t="str">
        <f t="shared" si="50"/>
        <v>210.11万亿</v>
      </c>
      <c r="I579" s="7">
        <f t="shared" si="51"/>
        <v>210112680797252</v>
      </c>
    </row>
    <row r="580" spans="1:9" x14ac:dyDescent="0.2">
      <c r="A580" s="3">
        <v>578</v>
      </c>
      <c r="B580" s="3" t="str">
        <f t="shared" si="54"/>
        <v>1.17万亿</v>
      </c>
      <c r="C580" s="6">
        <v>1171487724705</v>
      </c>
      <c r="D580" s="3">
        <v>1</v>
      </c>
      <c r="E580" s="3" t="str">
        <f t="shared" si="55"/>
        <v>211.28万亿</v>
      </c>
      <c r="F580" s="6">
        <f t="shared" si="53"/>
        <v>211278441299659</v>
      </c>
      <c r="G580" s="4">
        <f t="shared" si="52"/>
        <v>578</v>
      </c>
      <c r="H580" s="8" t="str">
        <f t="shared" ref="H580:H643" si="56">IF(I$2&gt;=A580,"",IF((F580-VLOOKUP(I$2,A:F,6,))&gt;9999999999999990,ROUND((F580-VLOOKUP(I$2,A:F,6,))/10000000000000000,2)&amp;"万兆",IF((F580-VLOOKUP(I$2,A:F,6,))&gt;999999999999,ROUND((F580-VLOOKUP(I$2,A:F,6,))/1000000000000,2)&amp;"万亿",IF((F580-VLOOKUP(I$2,A:F,6,))&gt;99999999,ROUND((F580-VLOOKUP(I$2,A:F,6,))/100000000,2)&amp;"亿",ROUND((F580-VLOOKUP(I$2,A:F,6,))/10000,2)&amp;"万"))))</f>
        <v>211.28万亿</v>
      </c>
      <c r="I580" s="8">
        <f t="shared" ref="I580:I643" si="57">IF(I$2&gt;=A580,"",F580-VLOOKUP(I$2,A:F,6,))</f>
        <v>211278441299659</v>
      </c>
    </row>
    <row r="581" spans="1:9" x14ac:dyDescent="0.2">
      <c r="A581" s="2">
        <v>579</v>
      </c>
      <c r="B581" s="2" t="str">
        <f t="shared" si="54"/>
        <v>1.18万亿</v>
      </c>
      <c r="C581" s="5">
        <v>1177255037559</v>
      </c>
      <c r="D581" s="2">
        <v>1</v>
      </c>
      <c r="E581" s="2" t="str">
        <f t="shared" si="55"/>
        <v>212.45万亿</v>
      </c>
      <c r="F581" s="5">
        <f t="shared" si="53"/>
        <v>212449929024364</v>
      </c>
      <c r="G581" s="2">
        <f t="shared" ref="G581:G644" si="58">D581+G580</f>
        <v>579</v>
      </c>
      <c r="H581" s="7" t="str">
        <f t="shared" si="56"/>
        <v>212.45万亿</v>
      </c>
      <c r="I581" s="7">
        <f t="shared" si="57"/>
        <v>212449929024364</v>
      </c>
    </row>
    <row r="582" spans="1:9" x14ac:dyDescent="0.2">
      <c r="A582" s="3">
        <v>580</v>
      </c>
      <c r="B582" s="3" t="str">
        <f t="shared" si="54"/>
        <v>1.18万亿</v>
      </c>
      <c r="C582" s="6">
        <v>1183062721603</v>
      </c>
      <c r="D582" s="3">
        <v>1</v>
      </c>
      <c r="E582" s="3" t="str">
        <f t="shared" si="55"/>
        <v>213.63万亿</v>
      </c>
      <c r="F582" s="6">
        <f t="shared" si="53"/>
        <v>213627184061923</v>
      </c>
      <c r="G582" s="4">
        <f t="shared" si="58"/>
        <v>580</v>
      </c>
      <c r="H582" s="8" t="str">
        <f t="shared" si="56"/>
        <v>213.63万亿</v>
      </c>
      <c r="I582" s="8">
        <f t="shared" si="57"/>
        <v>213627184061923</v>
      </c>
    </row>
    <row r="583" spans="1:9" x14ac:dyDescent="0.2">
      <c r="A583" s="2">
        <v>581</v>
      </c>
      <c r="B583" s="2" t="str">
        <f t="shared" si="54"/>
        <v>1.19万亿</v>
      </c>
      <c r="C583" s="5">
        <v>1188911059436</v>
      </c>
      <c r="D583" s="2">
        <v>1</v>
      </c>
      <c r="E583" s="2" t="str">
        <f t="shared" si="55"/>
        <v>214.81万亿</v>
      </c>
      <c r="F583" s="5">
        <f t="shared" ref="F583:F646" si="59">C582+F582</f>
        <v>214810246783526</v>
      </c>
      <c r="G583" s="2">
        <f t="shared" si="58"/>
        <v>581</v>
      </c>
      <c r="H583" s="7" t="str">
        <f t="shared" si="56"/>
        <v>214.81万亿</v>
      </c>
      <c r="I583" s="7">
        <f t="shared" si="57"/>
        <v>214810246783526</v>
      </c>
    </row>
    <row r="584" spans="1:9" x14ac:dyDescent="0.2">
      <c r="A584" s="3">
        <v>582</v>
      </c>
      <c r="B584" s="3" t="str">
        <f t="shared" si="54"/>
        <v>1.19万亿</v>
      </c>
      <c r="C584" s="6">
        <v>1194800335633</v>
      </c>
      <c r="D584" s="3">
        <v>1</v>
      </c>
      <c r="E584" s="3" t="str">
        <f t="shared" si="55"/>
        <v>216万亿</v>
      </c>
      <c r="F584" s="6">
        <f t="shared" si="59"/>
        <v>215999157842962</v>
      </c>
      <c r="G584" s="4">
        <f t="shared" si="58"/>
        <v>582</v>
      </c>
      <c r="H584" s="8" t="str">
        <f t="shared" si="56"/>
        <v>216万亿</v>
      </c>
      <c r="I584" s="8">
        <f t="shared" si="57"/>
        <v>215999157842962</v>
      </c>
    </row>
    <row r="585" spans="1:9" x14ac:dyDescent="0.2">
      <c r="A585" s="2">
        <v>583</v>
      </c>
      <c r="B585" s="2" t="str">
        <f t="shared" si="54"/>
        <v>1.2万亿</v>
      </c>
      <c r="C585" s="5">
        <v>1200730836763</v>
      </c>
      <c r="D585" s="2">
        <v>1</v>
      </c>
      <c r="E585" s="2" t="str">
        <f t="shared" si="55"/>
        <v>217.19万亿</v>
      </c>
      <c r="F585" s="5">
        <f t="shared" si="59"/>
        <v>217193958178595</v>
      </c>
      <c r="G585" s="2">
        <f t="shared" si="58"/>
        <v>583</v>
      </c>
      <c r="H585" s="7" t="str">
        <f t="shared" si="56"/>
        <v>217.19万亿</v>
      </c>
      <c r="I585" s="7">
        <f t="shared" si="57"/>
        <v>217193958178595</v>
      </c>
    </row>
    <row r="586" spans="1:9" x14ac:dyDescent="0.2">
      <c r="A586" s="3">
        <v>584</v>
      </c>
      <c r="B586" s="3" t="str">
        <f t="shared" si="54"/>
        <v>1.21万亿</v>
      </c>
      <c r="C586" s="6">
        <v>1206702851402</v>
      </c>
      <c r="D586" s="3">
        <v>1</v>
      </c>
      <c r="E586" s="3" t="str">
        <f t="shared" si="55"/>
        <v>218.39万亿</v>
      </c>
      <c r="F586" s="6">
        <f t="shared" si="59"/>
        <v>218394689015358</v>
      </c>
      <c r="G586" s="4">
        <f t="shared" si="58"/>
        <v>584</v>
      </c>
      <c r="H586" s="8" t="str">
        <f t="shared" si="56"/>
        <v>218.39万亿</v>
      </c>
      <c r="I586" s="8">
        <f t="shared" si="57"/>
        <v>218394689015358</v>
      </c>
    </row>
    <row r="587" spans="1:9" x14ac:dyDescent="0.2">
      <c r="A587" s="2">
        <v>585</v>
      </c>
      <c r="B587" s="2" t="str">
        <f t="shared" si="54"/>
        <v>1.21万亿</v>
      </c>
      <c r="C587" s="5">
        <v>1212716670143</v>
      </c>
      <c r="D587" s="2">
        <v>1</v>
      </c>
      <c r="E587" s="2" t="str">
        <f t="shared" si="55"/>
        <v>219.6万亿</v>
      </c>
      <c r="F587" s="5">
        <f t="shared" si="59"/>
        <v>219601391866760</v>
      </c>
      <c r="G587" s="2">
        <f t="shared" si="58"/>
        <v>585</v>
      </c>
      <c r="H587" s="7" t="str">
        <f t="shared" si="56"/>
        <v>219.6万亿</v>
      </c>
      <c r="I587" s="7">
        <f t="shared" si="57"/>
        <v>219601391866760</v>
      </c>
    </row>
    <row r="588" spans="1:9" x14ac:dyDescent="0.2">
      <c r="A588" s="3">
        <v>586</v>
      </c>
      <c r="B588" s="3" t="str">
        <f t="shared" si="54"/>
        <v>1.22万亿</v>
      </c>
      <c r="C588" s="6">
        <v>1218772585615</v>
      </c>
      <c r="D588" s="3">
        <v>1</v>
      </c>
      <c r="E588" s="3" t="str">
        <f t="shared" si="55"/>
        <v>220.81万亿</v>
      </c>
      <c r="F588" s="6">
        <f t="shared" si="59"/>
        <v>220814108536903</v>
      </c>
      <c r="G588" s="4">
        <f t="shared" si="58"/>
        <v>586</v>
      </c>
      <c r="H588" s="8" t="str">
        <f t="shared" si="56"/>
        <v>220.81万亿</v>
      </c>
      <c r="I588" s="8">
        <f t="shared" si="57"/>
        <v>220814108536903</v>
      </c>
    </row>
    <row r="589" spans="1:9" x14ac:dyDescent="0.2">
      <c r="A589" s="2">
        <v>587</v>
      </c>
      <c r="B589" s="2" t="str">
        <f t="shared" si="54"/>
        <v>1.22万亿</v>
      </c>
      <c r="C589" s="5">
        <v>1224870892495</v>
      </c>
      <c r="D589" s="2">
        <v>1</v>
      </c>
      <c r="E589" s="2" t="str">
        <f t="shared" si="55"/>
        <v>222.03万亿</v>
      </c>
      <c r="F589" s="5">
        <f t="shared" si="59"/>
        <v>222032881122518</v>
      </c>
      <c r="G589" s="2">
        <f t="shared" si="58"/>
        <v>587</v>
      </c>
      <c r="H589" s="7" t="str">
        <f t="shared" si="56"/>
        <v>222.03万亿</v>
      </c>
      <c r="I589" s="7">
        <f t="shared" si="57"/>
        <v>222032881122518</v>
      </c>
    </row>
    <row r="590" spans="1:9" x14ac:dyDescent="0.2">
      <c r="A590" s="3">
        <v>588</v>
      </c>
      <c r="B590" s="3" t="str">
        <f t="shared" si="54"/>
        <v>1.23万亿</v>
      </c>
      <c r="C590" s="6">
        <v>1231011887524</v>
      </c>
      <c r="D590" s="3">
        <v>1</v>
      </c>
      <c r="E590" s="3" t="str">
        <f t="shared" si="55"/>
        <v>223.26万亿</v>
      </c>
      <c r="F590" s="6">
        <f t="shared" si="59"/>
        <v>223257752015013</v>
      </c>
      <c r="G590" s="4">
        <f t="shared" si="58"/>
        <v>588</v>
      </c>
      <c r="H590" s="8" t="str">
        <f t="shared" si="56"/>
        <v>223.26万亿</v>
      </c>
      <c r="I590" s="8">
        <f t="shared" si="57"/>
        <v>223257752015013</v>
      </c>
    </row>
    <row r="591" spans="1:9" x14ac:dyDescent="0.2">
      <c r="A591" s="2">
        <v>589</v>
      </c>
      <c r="B591" s="2" t="str">
        <f t="shared" si="54"/>
        <v>1.24万亿</v>
      </c>
      <c r="C591" s="5">
        <v>1237195869517</v>
      </c>
      <c r="D591" s="2">
        <v>1</v>
      </c>
      <c r="E591" s="2" t="str">
        <f t="shared" si="55"/>
        <v>224.49万亿</v>
      </c>
      <c r="F591" s="5">
        <f t="shared" si="59"/>
        <v>224488763902537</v>
      </c>
      <c r="G591" s="2">
        <f t="shared" si="58"/>
        <v>589</v>
      </c>
      <c r="H591" s="7" t="str">
        <f t="shared" si="56"/>
        <v>224.49万亿</v>
      </c>
      <c r="I591" s="7">
        <f t="shared" si="57"/>
        <v>224488763902537</v>
      </c>
    </row>
    <row r="592" spans="1:9" x14ac:dyDescent="0.2">
      <c r="A592" s="3">
        <v>590</v>
      </c>
      <c r="B592" s="3" t="str">
        <f t="shared" si="54"/>
        <v>1.24万亿</v>
      </c>
      <c r="C592" s="6">
        <v>1243423139385</v>
      </c>
      <c r="D592" s="3">
        <v>1</v>
      </c>
      <c r="E592" s="3" t="str">
        <f t="shared" si="55"/>
        <v>225.73万亿</v>
      </c>
      <c r="F592" s="6">
        <f t="shared" si="59"/>
        <v>225725959772054</v>
      </c>
      <c r="G592" s="4">
        <f t="shared" si="58"/>
        <v>590</v>
      </c>
      <c r="H592" s="8" t="str">
        <f t="shared" si="56"/>
        <v>225.73万亿</v>
      </c>
      <c r="I592" s="8">
        <f t="shared" si="57"/>
        <v>225725959772054</v>
      </c>
    </row>
    <row r="593" spans="1:9" x14ac:dyDescent="0.2">
      <c r="A593" s="2">
        <v>591</v>
      </c>
      <c r="B593" s="2" t="str">
        <f t="shared" si="54"/>
        <v>1.25万亿</v>
      </c>
      <c r="C593" s="5">
        <v>1249694000142</v>
      </c>
      <c r="D593" s="2">
        <v>1</v>
      </c>
      <c r="E593" s="2" t="str">
        <f t="shared" si="55"/>
        <v>226.97万亿</v>
      </c>
      <c r="F593" s="5">
        <f t="shared" si="59"/>
        <v>226969382911439</v>
      </c>
      <c r="G593" s="2">
        <f t="shared" si="58"/>
        <v>591</v>
      </c>
      <c r="H593" s="7" t="str">
        <f t="shared" si="56"/>
        <v>226.97万亿</v>
      </c>
      <c r="I593" s="7">
        <f t="shared" si="57"/>
        <v>226969382911439</v>
      </c>
    </row>
    <row r="594" spans="1:9" x14ac:dyDescent="0.2">
      <c r="A594" s="3">
        <v>592</v>
      </c>
      <c r="B594" s="3" t="str">
        <f t="shared" si="54"/>
        <v>1.26万亿</v>
      </c>
      <c r="C594" s="6">
        <v>1256008756924</v>
      </c>
      <c r="D594" s="3">
        <v>1</v>
      </c>
      <c r="E594" s="3" t="str">
        <f t="shared" si="55"/>
        <v>228.22万亿</v>
      </c>
      <c r="F594" s="6">
        <f t="shared" si="59"/>
        <v>228219076911581</v>
      </c>
      <c r="G594" s="4">
        <f t="shared" si="58"/>
        <v>592</v>
      </c>
      <c r="H594" s="8" t="str">
        <f t="shared" si="56"/>
        <v>228.22万亿</v>
      </c>
      <c r="I594" s="8">
        <f t="shared" si="57"/>
        <v>228219076911581</v>
      </c>
    </row>
    <row r="595" spans="1:9" x14ac:dyDescent="0.2">
      <c r="A595" s="2">
        <v>593</v>
      </c>
      <c r="B595" s="2" t="str">
        <f t="shared" si="54"/>
        <v>1.26万亿</v>
      </c>
      <c r="C595" s="5">
        <v>1262367717003</v>
      </c>
      <c r="D595" s="2">
        <v>1</v>
      </c>
      <c r="E595" s="2" t="str">
        <f t="shared" si="55"/>
        <v>229.48万亿</v>
      </c>
      <c r="F595" s="5">
        <f t="shared" si="59"/>
        <v>229475085668505</v>
      </c>
      <c r="G595" s="2">
        <f t="shared" si="58"/>
        <v>593</v>
      </c>
      <c r="H595" s="7" t="str">
        <f t="shared" si="56"/>
        <v>229.48万亿</v>
      </c>
      <c r="I595" s="7">
        <f t="shared" si="57"/>
        <v>229475085668505</v>
      </c>
    </row>
    <row r="596" spans="1:9" x14ac:dyDescent="0.2">
      <c r="A596" s="3">
        <v>594</v>
      </c>
      <c r="B596" s="3" t="str">
        <f t="shared" si="54"/>
        <v>1.27万亿</v>
      </c>
      <c r="C596" s="6">
        <v>1268771189803</v>
      </c>
      <c r="D596" s="3">
        <v>1</v>
      </c>
      <c r="E596" s="3" t="str">
        <f t="shared" si="55"/>
        <v>230.74万亿</v>
      </c>
      <c r="F596" s="6">
        <f t="shared" si="59"/>
        <v>230737453385508</v>
      </c>
      <c r="G596" s="4">
        <f t="shared" si="58"/>
        <v>594</v>
      </c>
      <c r="H596" s="8" t="str">
        <f t="shared" si="56"/>
        <v>230.74万亿</v>
      </c>
      <c r="I596" s="8">
        <f t="shared" si="57"/>
        <v>230737453385508</v>
      </c>
    </row>
    <row r="597" spans="1:9" x14ac:dyDescent="0.2">
      <c r="A597" s="2">
        <v>595</v>
      </c>
      <c r="B597" s="2" t="str">
        <f t="shared" si="54"/>
        <v>1.28万亿</v>
      </c>
      <c r="C597" s="5">
        <v>1275219486913</v>
      </c>
      <c r="D597" s="2">
        <v>1</v>
      </c>
      <c r="E597" s="2" t="str">
        <f t="shared" si="55"/>
        <v>232.01万亿</v>
      </c>
      <c r="F597" s="5">
        <f t="shared" si="59"/>
        <v>232006224575311</v>
      </c>
      <c r="G597" s="2">
        <f t="shared" si="58"/>
        <v>595</v>
      </c>
      <c r="H597" s="7" t="str">
        <f t="shared" si="56"/>
        <v>232.01万亿</v>
      </c>
      <c r="I597" s="7">
        <f t="shared" si="57"/>
        <v>232006224575311</v>
      </c>
    </row>
    <row r="598" spans="1:9" x14ac:dyDescent="0.2">
      <c r="A598" s="3">
        <v>596</v>
      </c>
      <c r="B598" s="3" t="str">
        <f t="shared" si="54"/>
        <v>1.28万亿</v>
      </c>
      <c r="C598" s="6">
        <v>1281712922103</v>
      </c>
      <c r="D598" s="3">
        <v>1</v>
      </c>
      <c r="E598" s="3" t="str">
        <f t="shared" si="55"/>
        <v>233.28万亿</v>
      </c>
      <c r="F598" s="6">
        <f t="shared" si="59"/>
        <v>233281444062224</v>
      </c>
      <c r="G598" s="4">
        <f t="shared" si="58"/>
        <v>596</v>
      </c>
      <c r="H598" s="8" t="str">
        <f t="shared" si="56"/>
        <v>233.28万亿</v>
      </c>
      <c r="I598" s="8">
        <f t="shared" si="57"/>
        <v>233281444062224</v>
      </c>
    </row>
    <row r="599" spans="1:9" x14ac:dyDescent="0.2">
      <c r="A599" s="2">
        <v>597</v>
      </c>
      <c r="B599" s="2" t="str">
        <f t="shared" si="54"/>
        <v>1.29万亿</v>
      </c>
      <c r="C599" s="5">
        <v>1288251811338</v>
      </c>
      <c r="D599" s="2">
        <v>1</v>
      </c>
      <c r="E599" s="2" t="str">
        <f t="shared" si="55"/>
        <v>234.56万亿</v>
      </c>
      <c r="F599" s="5">
        <f t="shared" si="59"/>
        <v>234563156984327</v>
      </c>
      <c r="G599" s="2">
        <f t="shared" si="58"/>
        <v>597</v>
      </c>
      <c r="H599" s="7" t="str">
        <f t="shared" si="56"/>
        <v>234.56万亿</v>
      </c>
      <c r="I599" s="7">
        <f t="shared" si="57"/>
        <v>234563156984327</v>
      </c>
    </row>
    <row r="600" spans="1:9" x14ac:dyDescent="0.2">
      <c r="A600" s="3">
        <v>598</v>
      </c>
      <c r="B600" s="3" t="str">
        <f t="shared" si="54"/>
        <v>1.29万亿</v>
      </c>
      <c r="C600" s="6">
        <v>1294836472799</v>
      </c>
      <c r="D600" s="3">
        <v>1</v>
      </c>
      <c r="E600" s="3" t="str">
        <f t="shared" si="55"/>
        <v>235.85万亿</v>
      </c>
      <c r="F600" s="6">
        <f t="shared" si="59"/>
        <v>235851408795665</v>
      </c>
      <c r="G600" s="4">
        <f t="shared" si="58"/>
        <v>598</v>
      </c>
      <c r="H600" s="8" t="str">
        <f t="shared" si="56"/>
        <v>235.85万亿</v>
      </c>
      <c r="I600" s="8">
        <f t="shared" si="57"/>
        <v>235851408795665</v>
      </c>
    </row>
    <row r="601" spans="1:9" x14ac:dyDescent="0.2">
      <c r="A601" s="2">
        <v>599</v>
      </c>
      <c r="B601" s="2" t="str">
        <f t="shared" si="54"/>
        <v>1.3万亿</v>
      </c>
      <c r="C601" s="5">
        <v>1301467226889</v>
      </c>
      <c r="D601" s="2">
        <v>1</v>
      </c>
      <c r="E601" s="2" t="str">
        <f t="shared" si="55"/>
        <v>237.15万亿</v>
      </c>
      <c r="F601" s="5">
        <f t="shared" si="59"/>
        <v>237146245268464</v>
      </c>
      <c r="G601" s="2">
        <f t="shared" si="58"/>
        <v>599</v>
      </c>
      <c r="H601" s="7" t="str">
        <f t="shared" si="56"/>
        <v>237.15万亿</v>
      </c>
      <c r="I601" s="7">
        <f t="shared" si="57"/>
        <v>237146245268464</v>
      </c>
    </row>
    <row r="602" spans="1:9" x14ac:dyDescent="0.2">
      <c r="A602" s="3">
        <v>600</v>
      </c>
      <c r="B602" s="3" t="str">
        <f t="shared" si="54"/>
        <v>1.31万亿</v>
      </c>
      <c r="C602" s="6">
        <v>1308144396259</v>
      </c>
      <c r="D602" s="3">
        <v>1</v>
      </c>
      <c r="E602" s="3" t="str">
        <f t="shared" si="55"/>
        <v>238.45万亿</v>
      </c>
      <c r="F602" s="6">
        <f t="shared" si="59"/>
        <v>238447712495353</v>
      </c>
      <c r="G602" s="4">
        <f t="shared" si="58"/>
        <v>600</v>
      </c>
      <c r="H602" s="8" t="str">
        <f t="shared" si="56"/>
        <v>238.45万亿</v>
      </c>
      <c r="I602" s="8">
        <f t="shared" si="57"/>
        <v>238447712495353</v>
      </c>
    </row>
    <row r="603" spans="1:9" x14ac:dyDescent="0.2">
      <c r="A603" s="2">
        <v>601</v>
      </c>
      <c r="B603" s="2" t="str">
        <f t="shared" si="54"/>
        <v>1.31万亿</v>
      </c>
      <c r="C603" s="5">
        <v>1314868305814</v>
      </c>
      <c r="D603" s="2">
        <v>1</v>
      </c>
      <c r="E603" s="2" t="str">
        <f t="shared" si="55"/>
        <v>239.76万亿</v>
      </c>
      <c r="F603" s="5">
        <f t="shared" si="59"/>
        <v>239755856891612</v>
      </c>
      <c r="G603" s="2">
        <f t="shared" si="58"/>
        <v>601</v>
      </c>
      <c r="H603" s="7" t="str">
        <f t="shared" si="56"/>
        <v>239.76万亿</v>
      </c>
      <c r="I603" s="7">
        <f t="shared" si="57"/>
        <v>239755856891612</v>
      </c>
    </row>
    <row r="604" spans="1:9" x14ac:dyDescent="0.2">
      <c r="A604" s="3">
        <v>602</v>
      </c>
      <c r="B604" s="3" t="str">
        <f t="shared" si="54"/>
        <v>1.32万亿</v>
      </c>
      <c r="C604" s="6">
        <v>1321639282735</v>
      </c>
      <c r="D604" s="3">
        <v>1</v>
      </c>
      <c r="E604" s="3" t="str">
        <f t="shared" si="55"/>
        <v>241.07万亿</v>
      </c>
      <c r="F604" s="6">
        <f t="shared" si="59"/>
        <v>241070725197426</v>
      </c>
      <c r="G604" s="4">
        <f t="shared" si="58"/>
        <v>602</v>
      </c>
      <c r="H604" s="8" t="str">
        <f t="shared" si="56"/>
        <v>241.07万亿</v>
      </c>
      <c r="I604" s="8">
        <f t="shared" si="57"/>
        <v>241070725197426</v>
      </c>
    </row>
    <row r="605" spans="1:9" x14ac:dyDescent="0.2">
      <c r="A605" s="2">
        <v>603</v>
      </c>
      <c r="B605" s="2" t="str">
        <f t="shared" si="54"/>
        <v>1.33万亿</v>
      </c>
      <c r="C605" s="5">
        <v>1328457656496</v>
      </c>
      <c r="D605" s="2">
        <v>1</v>
      </c>
      <c r="E605" s="2" t="str">
        <f t="shared" si="55"/>
        <v>242.39万亿</v>
      </c>
      <c r="F605" s="5">
        <f t="shared" si="59"/>
        <v>242392364480161</v>
      </c>
      <c r="G605" s="2">
        <f t="shared" si="58"/>
        <v>603</v>
      </c>
      <c r="H605" s="7" t="str">
        <f t="shared" si="56"/>
        <v>242.39万亿</v>
      </c>
      <c r="I605" s="7">
        <f t="shared" si="57"/>
        <v>242392364480161</v>
      </c>
    </row>
    <row r="606" spans="1:9" x14ac:dyDescent="0.2">
      <c r="A606" s="3">
        <v>604</v>
      </c>
      <c r="B606" s="3" t="str">
        <f t="shared" si="54"/>
        <v>1.34万亿</v>
      </c>
      <c r="C606" s="6">
        <v>1335323758872</v>
      </c>
      <c r="D606" s="3">
        <v>1</v>
      </c>
      <c r="E606" s="3" t="str">
        <f t="shared" si="55"/>
        <v>243.72万亿</v>
      </c>
      <c r="F606" s="6">
        <f t="shared" si="59"/>
        <v>243720822136657</v>
      </c>
      <c r="G606" s="4">
        <f t="shared" si="58"/>
        <v>604</v>
      </c>
      <c r="H606" s="8" t="str">
        <f t="shared" si="56"/>
        <v>243.72万亿</v>
      </c>
      <c r="I606" s="8">
        <f t="shared" si="57"/>
        <v>243720822136657</v>
      </c>
    </row>
    <row r="607" spans="1:9" x14ac:dyDescent="0.2">
      <c r="A607" s="2">
        <v>605</v>
      </c>
      <c r="B607" s="2" t="str">
        <f t="shared" si="54"/>
        <v>1.34万亿</v>
      </c>
      <c r="C607" s="5">
        <v>1342237923965</v>
      </c>
      <c r="D607" s="2">
        <v>1</v>
      </c>
      <c r="E607" s="2" t="str">
        <f t="shared" si="55"/>
        <v>245.06万亿</v>
      </c>
      <c r="F607" s="5">
        <f t="shared" si="59"/>
        <v>245056145895529</v>
      </c>
      <c r="G607" s="2">
        <f t="shared" si="58"/>
        <v>605</v>
      </c>
      <c r="H607" s="7" t="str">
        <f t="shared" si="56"/>
        <v>245.06万亿</v>
      </c>
      <c r="I607" s="7">
        <f t="shared" si="57"/>
        <v>245056145895529</v>
      </c>
    </row>
    <row r="608" spans="1:9" x14ac:dyDescent="0.2">
      <c r="A608" s="3">
        <v>606</v>
      </c>
      <c r="B608" s="3" t="str">
        <f t="shared" si="54"/>
        <v>1.35万亿</v>
      </c>
      <c r="C608" s="6">
        <v>1349200488214</v>
      </c>
      <c r="D608" s="3">
        <v>1</v>
      </c>
      <c r="E608" s="3" t="str">
        <f t="shared" si="55"/>
        <v>246.4万亿</v>
      </c>
      <c r="F608" s="6">
        <f t="shared" si="59"/>
        <v>246398383819494</v>
      </c>
      <c r="G608" s="4">
        <f t="shared" si="58"/>
        <v>606</v>
      </c>
      <c r="H608" s="8" t="str">
        <f t="shared" si="56"/>
        <v>246.4万亿</v>
      </c>
      <c r="I608" s="8">
        <f t="shared" si="57"/>
        <v>246398383819494</v>
      </c>
    </row>
    <row r="609" spans="1:9" x14ac:dyDescent="0.2">
      <c r="A609" s="2">
        <v>607</v>
      </c>
      <c r="B609" s="2" t="str">
        <f t="shared" si="54"/>
        <v>1.36万亿</v>
      </c>
      <c r="C609" s="5">
        <v>1356211790413</v>
      </c>
      <c r="D609" s="2">
        <v>1</v>
      </c>
      <c r="E609" s="2" t="str">
        <f t="shared" si="55"/>
        <v>247.75万亿</v>
      </c>
      <c r="F609" s="5">
        <f t="shared" si="59"/>
        <v>247747584307708</v>
      </c>
      <c r="G609" s="2">
        <f t="shared" si="58"/>
        <v>607</v>
      </c>
      <c r="H609" s="7" t="str">
        <f t="shared" si="56"/>
        <v>247.75万亿</v>
      </c>
      <c r="I609" s="7">
        <f t="shared" si="57"/>
        <v>247747584307708</v>
      </c>
    </row>
    <row r="610" spans="1:9" x14ac:dyDescent="0.2">
      <c r="A610" s="3">
        <v>608</v>
      </c>
      <c r="B610" s="3" t="str">
        <f t="shared" si="54"/>
        <v>1.36万亿</v>
      </c>
      <c r="C610" s="6">
        <v>1363272171727</v>
      </c>
      <c r="D610" s="3">
        <v>1</v>
      </c>
      <c r="E610" s="3" t="str">
        <f t="shared" si="55"/>
        <v>249.1万亿</v>
      </c>
      <c r="F610" s="6">
        <f t="shared" si="59"/>
        <v>249103796098121</v>
      </c>
      <c r="G610" s="4">
        <f t="shared" si="58"/>
        <v>608</v>
      </c>
      <c r="H610" s="8" t="str">
        <f t="shared" si="56"/>
        <v>249.1万亿</v>
      </c>
      <c r="I610" s="8">
        <f t="shared" si="57"/>
        <v>249103796098121</v>
      </c>
    </row>
    <row r="611" spans="1:9" x14ac:dyDescent="0.2">
      <c r="A611" s="2">
        <v>609</v>
      </c>
      <c r="B611" s="2" t="str">
        <f t="shared" si="54"/>
        <v>1.37万亿</v>
      </c>
      <c r="C611" s="5">
        <v>1370381975710</v>
      </c>
      <c r="D611" s="2">
        <v>1</v>
      </c>
      <c r="E611" s="2" t="str">
        <f t="shared" si="55"/>
        <v>250.47万亿</v>
      </c>
      <c r="F611" s="5">
        <f t="shared" si="59"/>
        <v>250467068269848</v>
      </c>
      <c r="G611" s="2">
        <f t="shared" si="58"/>
        <v>609</v>
      </c>
      <c r="H611" s="7" t="str">
        <f t="shared" si="56"/>
        <v>250.47万亿</v>
      </c>
      <c r="I611" s="7">
        <f t="shared" si="57"/>
        <v>250467068269848</v>
      </c>
    </row>
    <row r="612" spans="1:9" x14ac:dyDescent="0.2">
      <c r="A612" s="3">
        <v>610</v>
      </c>
      <c r="B612" s="3" t="str">
        <f t="shared" si="54"/>
        <v>1.38万亿</v>
      </c>
      <c r="C612" s="6">
        <v>1377541548321</v>
      </c>
      <c r="D612" s="3">
        <v>1</v>
      </c>
      <c r="E612" s="3" t="str">
        <f t="shared" si="55"/>
        <v>251.84万亿</v>
      </c>
      <c r="F612" s="6">
        <f t="shared" si="59"/>
        <v>251837450245558</v>
      </c>
      <c r="G612" s="4">
        <f t="shared" si="58"/>
        <v>610</v>
      </c>
      <c r="H612" s="8" t="str">
        <f t="shared" si="56"/>
        <v>251.84万亿</v>
      </c>
      <c r="I612" s="8">
        <f t="shared" si="57"/>
        <v>251837450245558</v>
      </c>
    </row>
    <row r="613" spans="1:9" x14ac:dyDescent="0.2">
      <c r="A613" s="2">
        <v>611</v>
      </c>
      <c r="B613" s="2" t="str">
        <f t="shared" si="54"/>
        <v>1.38万亿</v>
      </c>
      <c r="C613" s="5">
        <v>1384751237940</v>
      </c>
      <c r="D613" s="2">
        <v>1</v>
      </c>
      <c r="E613" s="2" t="str">
        <f t="shared" si="55"/>
        <v>253.21万亿</v>
      </c>
      <c r="F613" s="5">
        <f t="shared" si="59"/>
        <v>253214991793879</v>
      </c>
      <c r="G613" s="2">
        <f t="shared" si="58"/>
        <v>611</v>
      </c>
      <c r="H613" s="7" t="str">
        <f t="shared" si="56"/>
        <v>253.21万亿</v>
      </c>
      <c r="I613" s="7">
        <f t="shared" si="57"/>
        <v>253214991793879</v>
      </c>
    </row>
    <row r="614" spans="1:9" x14ac:dyDescent="0.2">
      <c r="A614" s="3">
        <v>612</v>
      </c>
      <c r="B614" s="3" t="str">
        <f t="shared" si="54"/>
        <v>1.39万亿</v>
      </c>
      <c r="C614" s="6">
        <v>1392011395387</v>
      </c>
      <c r="D614" s="3">
        <v>1</v>
      </c>
      <c r="E614" s="3" t="str">
        <f t="shared" si="55"/>
        <v>254.6万亿</v>
      </c>
      <c r="F614" s="6">
        <f t="shared" si="59"/>
        <v>254599743031819</v>
      </c>
      <c r="G614" s="4">
        <f t="shared" si="58"/>
        <v>612</v>
      </c>
      <c r="H614" s="8" t="str">
        <f t="shared" si="56"/>
        <v>254.6万亿</v>
      </c>
      <c r="I614" s="8">
        <f t="shared" si="57"/>
        <v>254599743031819</v>
      </c>
    </row>
    <row r="615" spans="1:9" x14ac:dyDescent="0.2">
      <c r="A615" s="2">
        <v>613</v>
      </c>
      <c r="B615" s="2" t="str">
        <f t="shared" si="54"/>
        <v>1.4万亿</v>
      </c>
      <c r="C615" s="5">
        <v>1399322373936</v>
      </c>
      <c r="D615" s="2">
        <v>1</v>
      </c>
      <c r="E615" s="2" t="str">
        <f t="shared" si="55"/>
        <v>255.99万亿</v>
      </c>
      <c r="F615" s="5">
        <f t="shared" si="59"/>
        <v>255991754427206</v>
      </c>
      <c r="G615" s="2">
        <f t="shared" si="58"/>
        <v>613</v>
      </c>
      <c r="H615" s="7" t="str">
        <f t="shared" si="56"/>
        <v>255.99万亿</v>
      </c>
      <c r="I615" s="7">
        <f t="shared" si="57"/>
        <v>255991754427206</v>
      </c>
    </row>
    <row r="616" spans="1:9" x14ac:dyDescent="0.2">
      <c r="A616" s="3">
        <v>614</v>
      </c>
      <c r="B616" s="3" t="str">
        <f t="shared" si="54"/>
        <v>1.41万亿</v>
      </c>
      <c r="C616" s="6">
        <v>1406684529334</v>
      </c>
      <c r="D616" s="3">
        <v>1</v>
      </c>
      <c r="E616" s="3" t="str">
        <f t="shared" si="55"/>
        <v>257.39万亿</v>
      </c>
      <c r="F616" s="6">
        <f t="shared" si="59"/>
        <v>257391076801142</v>
      </c>
      <c r="G616" s="4">
        <f t="shared" si="58"/>
        <v>614</v>
      </c>
      <c r="H616" s="8" t="str">
        <f t="shared" si="56"/>
        <v>257.39万亿</v>
      </c>
      <c r="I616" s="8">
        <f t="shared" si="57"/>
        <v>257391076801142</v>
      </c>
    </row>
    <row r="617" spans="1:9" x14ac:dyDescent="0.2">
      <c r="A617" s="2">
        <v>615</v>
      </c>
      <c r="B617" s="2" t="str">
        <f t="shared" si="54"/>
        <v>1.41万亿</v>
      </c>
      <c r="C617" s="5">
        <v>1414098219821</v>
      </c>
      <c r="D617" s="2">
        <v>1</v>
      </c>
      <c r="E617" s="2" t="str">
        <f t="shared" si="55"/>
        <v>258.8万亿</v>
      </c>
      <c r="F617" s="5">
        <f t="shared" si="59"/>
        <v>258797761330476</v>
      </c>
      <c r="G617" s="2">
        <f t="shared" si="58"/>
        <v>615</v>
      </c>
      <c r="H617" s="7" t="str">
        <f t="shared" si="56"/>
        <v>258.8万亿</v>
      </c>
      <c r="I617" s="7">
        <f t="shared" si="57"/>
        <v>258797761330476</v>
      </c>
    </row>
    <row r="618" spans="1:9" x14ac:dyDescent="0.2">
      <c r="A618" s="3">
        <v>616</v>
      </c>
      <c r="B618" s="3" t="str">
        <f t="shared" si="54"/>
        <v>1.42万亿</v>
      </c>
      <c r="C618" s="6">
        <v>1421563806140</v>
      </c>
      <c r="D618" s="3">
        <v>1</v>
      </c>
      <c r="E618" s="3" t="str">
        <f t="shared" si="55"/>
        <v>260.21万亿</v>
      </c>
      <c r="F618" s="6">
        <f t="shared" si="59"/>
        <v>260211859550297</v>
      </c>
      <c r="G618" s="4">
        <f t="shared" si="58"/>
        <v>616</v>
      </c>
      <c r="H618" s="8" t="str">
        <f t="shared" si="56"/>
        <v>260.21万亿</v>
      </c>
      <c r="I618" s="8">
        <f t="shared" si="57"/>
        <v>260211859550297</v>
      </c>
    </row>
    <row r="619" spans="1:9" x14ac:dyDescent="0.2">
      <c r="A619" s="2">
        <v>617</v>
      </c>
      <c r="B619" s="2" t="str">
        <f t="shared" si="54"/>
        <v>1.43万亿</v>
      </c>
      <c r="C619" s="5">
        <v>1429081651565</v>
      </c>
      <c r="D619" s="2">
        <v>1</v>
      </c>
      <c r="E619" s="2" t="str">
        <f t="shared" si="55"/>
        <v>261.63万亿</v>
      </c>
      <c r="F619" s="5">
        <f t="shared" si="59"/>
        <v>261633423356437</v>
      </c>
      <c r="G619" s="2">
        <f t="shared" si="58"/>
        <v>617</v>
      </c>
      <c r="H619" s="7" t="str">
        <f t="shared" si="56"/>
        <v>261.63万亿</v>
      </c>
      <c r="I619" s="7">
        <f t="shared" si="57"/>
        <v>261633423356437</v>
      </c>
    </row>
    <row r="620" spans="1:9" x14ac:dyDescent="0.2">
      <c r="A620" s="3">
        <v>618</v>
      </c>
      <c r="B620" s="3" t="str">
        <f t="shared" si="54"/>
        <v>1.44万亿</v>
      </c>
      <c r="C620" s="6">
        <v>1436652121907</v>
      </c>
      <c r="D620" s="3">
        <v>1</v>
      </c>
      <c r="E620" s="3" t="str">
        <f t="shared" si="55"/>
        <v>263.06万亿</v>
      </c>
      <c r="F620" s="6">
        <f t="shared" si="59"/>
        <v>263062505008002</v>
      </c>
      <c r="G620" s="4">
        <f t="shared" si="58"/>
        <v>618</v>
      </c>
      <c r="H620" s="8" t="str">
        <f t="shared" si="56"/>
        <v>263.06万亿</v>
      </c>
      <c r="I620" s="8">
        <f t="shared" si="57"/>
        <v>263062505008002</v>
      </c>
    </row>
    <row r="621" spans="1:9" x14ac:dyDescent="0.2">
      <c r="A621" s="2">
        <v>619</v>
      </c>
      <c r="B621" s="2" t="str">
        <f t="shared" si="54"/>
        <v>1.44万亿</v>
      </c>
      <c r="C621" s="5">
        <v>1444275585541</v>
      </c>
      <c r="D621" s="2">
        <v>1</v>
      </c>
      <c r="E621" s="2" t="str">
        <f t="shared" si="55"/>
        <v>264.5万亿</v>
      </c>
      <c r="F621" s="5">
        <f t="shared" si="59"/>
        <v>264499157129909</v>
      </c>
      <c r="G621" s="2">
        <f t="shared" si="58"/>
        <v>619</v>
      </c>
      <c r="H621" s="7" t="str">
        <f t="shared" si="56"/>
        <v>264.5万亿</v>
      </c>
      <c r="I621" s="7">
        <f t="shared" si="57"/>
        <v>264499157129909</v>
      </c>
    </row>
    <row r="622" spans="1:9" x14ac:dyDescent="0.2">
      <c r="A622" s="3">
        <v>620</v>
      </c>
      <c r="B622" s="3" t="str">
        <f t="shared" si="54"/>
        <v>1.45万亿</v>
      </c>
      <c r="C622" s="6">
        <v>1451952413421</v>
      </c>
      <c r="D622" s="3">
        <v>1</v>
      </c>
      <c r="E622" s="3" t="str">
        <f t="shared" si="55"/>
        <v>265.94万亿</v>
      </c>
      <c r="F622" s="6">
        <f t="shared" si="59"/>
        <v>265943432715450</v>
      </c>
      <c r="G622" s="4">
        <f t="shared" si="58"/>
        <v>620</v>
      </c>
      <c r="H622" s="8" t="str">
        <f t="shared" si="56"/>
        <v>265.94万亿</v>
      </c>
      <c r="I622" s="8">
        <f t="shared" si="57"/>
        <v>265943432715450</v>
      </c>
    </row>
    <row r="623" spans="1:9" x14ac:dyDescent="0.2">
      <c r="A623" s="2">
        <v>621</v>
      </c>
      <c r="B623" s="2" t="str">
        <f t="shared" si="54"/>
        <v>1.46万亿</v>
      </c>
      <c r="C623" s="5">
        <v>1459682979096</v>
      </c>
      <c r="D623" s="2">
        <v>1</v>
      </c>
      <c r="E623" s="2" t="str">
        <f t="shared" si="55"/>
        <v>267.4万亿</v>
      </c>
      <c r="F623" s="5">
        <f t="shared" si="59"/>
        <v>267395385128871</v>
      </c>
      <c r="G623" s="2">
        <f t="shared" si="58"/>
        <v>621</v>
      </c>
      <c r="H623" s="7" t="str">
        <f t="shared" si="56"/>
        <v>267.4万亿</v>
      </c>
      <c r="I623" s="7">
        <f t="shared" si="57"/>
        <v>267395385128871</v>
      </c>
    </row>
    <row r="624" spans="1:9" x14ac:dyDescent="0.2">
      <c r="A624" s="3">
        <v>622</v>
      </c>
      <c r="B624" s="3" t="str">
        <f t="shared" si="54"/>
        <v>1.47万亿</v>
      </c>
      <c r="C624" s="6">
        <v>1467467658731</v>
      </c>
      <c r="D624" s="3">
        <v>1</v>
      </c>
      <c r="E624" s="3" t="str">
        <f t="shared" si="55"/>
        <v>268.86万亿</v>
      </c>
      <c r="F624" s="6">
        <f t="shared" si="59"/>
        <v>268855068107967</v>
      </c>
      <c r="G624" s="4">
        <f t="shared" si="58"/>
        <v>622</v>
      </c>
      <c r="H624" s="8" t="str">
        <f t="shared" si="56"/>
        <v>268.86万亿</v>
      </c>
      <c r="I624" s="8">
        <f t="shared" si="57"/>
        <v>268855068107967</v>
      </c>
    </row>
    <row r="625" spans="1:9" x14ac:dyDescent="0.2">
      <c r="A625" s="2">
        <v>623</v>
      </c>
      <c r="B625" s="2" t="str">
        <f t="shared" si="54"/>
        <v>1.48万亿</v>
      </c>
      <c r="C625" s="5">
        <v>1475306831123</v>
      </c>
      <c r="D625" s="2">
        <v>1</v>
      </c>
      <c r="E625" s="2" t="str">
        <f t="shared" si="55"/>
        <v>270.32万亿</v>
      </c>
      <c r="F625" s="5">
        <f t="shared" si="59"/>
        <v>270322535766698</v>
      </c>
      <c r="G625" s="2">
        <f t="shared" si="58"/>
        <v>623</v>
      </c>
      <c r="H625" s="7" t="str">
        <f t="shared" si="56"/>
        <v>270.32万亿</v>
      </c>
      <c r="I625" s="7">
        <f t="shared" si="57"/>
        <v>270322535766698</v>
      </c>
    </row>
    <row r="626" spans="1:9" x14ac:dyDescent="0.2">
      <c r="A626" s="3">
        <v>624</v>
      </c>
      <c r="B626" s="3" t="str">
        <f t="shared" si="54"/>
        <v>1.48万亿</v>
      </c>
      <c r="C626" s="6">
        <v>1483200877722</v>
      </c>
      <c r="D626" s="3">
        <v>1</v>
      </c>
      <c r="E626" s="3" t="str">
        <f t="shared" si="55"/>
        <v>271.8万亿</v>
      </c>
      <c r="F626" s="6">
        <f t="shared" si="59"/>
        <v>271797842597821</v>
      </c>
      <c r="G626" s="4">
        <f t="shared" si="58"/>
        <v>624</v>
      </c>
      <c r="H626" s="8" t="str">
        <f t="shared" si="56"/>
        <v>271.8万亿</v>
      </c>
      <c r="I626" s="8">
        <f t="shared" si="57"/>
        <v>271797842597821</v>
      </c>
    </row>
    <row r="627" spans="1:9" x14ac:dyDescent="0.2">
      <c r="A627" s="2">
        <v>625</v>
      </c>
      <c r="B627" s="2" t="str">
        <f t="shared" si="54"/>
        <v>1.49万亿</v>
      </c>
      <c r="C627" s="5">
        <v>1491150182647</v>
      </c>
      <c r="D627" s="2">
        <v>1</v>
      </c>
      <c r="E627" s="2" t="str">
        <f t="shared" si="55"/>
        <v>273.28万亿</v>
      </c>
      <c r="F627" s="5">
        <f t="shared" si="59"/>
        <v>273281043475543</v>
      </c>
      <c r="G627" s="2">
        <f t="shared" si="58"/>
        <v>625</v>
      </c>
      <c r="H627" s="7" t="str">
        <f t="shared" si="56"/>
        <v>273.28万亿</v>
      </c>
      <c r="I627" s="7">
        <f t="shared" si="57"/>
        <v>273281043475543</v>
      </c>
    </row>
    <row r="628" spans="1:9" x14ac:dyDescent="0.2">
      <c r="A628" s="3">
        <v>626</v>
      </c>
      <c r="B628" s="3" t="str">
        <f t="shared" si="54"/>
        <v>1.5万亿</v>
      </c>
      <c r="C628" s="6">
        <v>1499155132706</v>
      </c>
      <c r="D628" s="3">
        <v>1</v>
      </c>
      <c r="E628" s="3" t="str">
        <f t="shared" si="55"/>
        <v>274.77万亿</v>
      </c>
      <c r="F628" s="6">
        <f t="shared" si="59"/>
        <v>274772193658190</v>
      </c>
      <c r="G628" s="4">
        <f t="shared" si="58"/>
        <v>626</v>
      </c>
      <c r="H628" s="8" t="str">
        <f t="shared" si="56"/>
        <v>274.77万亿</v>
      </c>
      <c r="I628" s="8">
        <f t="shared" si="57"/>
        <v>274772193658190</v>
      </c>
    </row>
    <row r="629" spans="1:9" x14ac:dyDescent="0.2">
      <c r="A629" s="2">
        <v>627</v>
      </c>
      <c r="B629" s="2" t="str">
        <f t="shared" si="54"/>
        <v>1.51万亿</v>
      </c>
      <c r="C629" s="5">
        <v>1507216117416</v>
      </c>
      <c r="D629" s="2">
        <v>1</v>
      </c>
      <c r="E629" s="2" t="str">
        <f t="shared" si="55"/>
        <v>276.27万亿</v>
      </c>
      <c r="F629" s="5">
        <f t="shared" si="59"/>
        <v>276271348790896</v>
      </c>
      <c r="G629" s="2">
        <f t="shared" si="58"/>
        <v>627</v>
      </c>
      <c r="H629" s="7" t="str">
        <f t="shared" si="56"/>
        <v>276.27万亿</v>
      </c>
      <c r="I629" s="7">
        <f t="shared" si="57"/>
        <v>276271348790896</v>
      </c>
    </row>
    <row r="630" spans="1:9" x14ac:dyDescent="0.2">
      <c r="A630" s="3">
        <v>628</v>
      </c>
      <c r="B630" s="3" t="str">
        <f t="shared" si="54"/>
        <v>1.52万亿</v>
      </c>
      <c r="C630" s="6">
        <v>1515333529019</v>
      </c>
      <c r="D630" s="3">
        <v>1</v>
      </c>
      <c r="E630" s="3" t="str">
        <f t="shared" si="55"/>
        <v>277.78万亿</v>
      </c>
      <c r="F630" s="6">
        <f t="shared" si="59"/>
        <v>277778564908312</v>
      </c>
      <c r="G630" s="4">
        <f t="shared" si="58"/>
        <v>628</v>
      </c>
      <c r="H630" s="8" t="str">
        <f t="shared" si="56"/>
        <v>277.78万亿</v>
      </c>
      <c r="I630" s="8">
        <f t="shared" si="57"/>
        <v>277778564908312</v>
      </c>
    </row>
    <row r="631" spans="1:9" x14ac:dyDescent="0.2">
      <c r="A631" s="2">
        <v>629</v>
      </c>
      <c r="B631" s="2" t="str">
        <f t="shared" si="54"/>
        <v>1.52万亿</v>
      </c>
      <c r="C631" s="5">
        <v>1523507762504</v>
      </c>
      <c r="D631" s="2">
        <v>1</v>
      </c>
      <c r="E631" s="2" t="str">
        <f t="shared" si="55"/>
        <v>279.29万亿</v>
      </c>
      <c r="F631" s="5">
        <f t="shared" si="59"/>
        <v>279293898437331</v>
      </c>
      <c r="G631" s="2">
        <f t="shared" si="58"/>
        <v>629</v>
      </c>
      <c r="H631" s="7" t="str">
        <f t="shared" si="56"/>
        <v>279.29万亿</v>
      </c>
      <c r="I631" s="7">
        <f t="shared" si="57"/>
        <v>279293898437331</v>
      </c>
    </row>
    <row r="632" spans="1:9" x14ac:dyDescent="0.2">
      <c r="A632" s="3">
        <v>630</v>
      </c>
      <c r="B632" s="3" t="str">
        <f t="shared" si="54"/>
        <v>1.53万亿</v>
      </c>
      <c r="C632" s="6">
        <v>1531739215622</v>
      </c>
      <c r="D632" s="3">
        <v>1</v>
      </c>
      <c r="E632" s="3" t="str">
        <f t="shared" si="55"/>
        <v>280.82万亿</v>
      </c>
      <c r="F632" s="6">
        <f t="shared" si="59"/>
        <v>280817406199835</v>
      </c>
      <c r="G632" s="4">
        <f t="shared" si="58"/>
        <v>630</v>
      </c>
      <c r="H632" s="8" t="str">
        <f t="shared" si="56"/>
        <v>280.82万亿</v>
      </c>
      <c r="I632" s="8">
        <f t="shared" si="57"/>
        <v>280817406199835</v>
      </c>
    </row>
    <row r="633" spans="1:9" x14ac:dyDescent="0.2">
      <c r="A633" s="2">
        <v>631</v>
      </c>
      <c r="B633" s="2" t="str">
        <f t="shared" si="54"/>
        <v>1.54万亿</v>
      </c>
      <c r="C633" s="5">
        <v>1540028288913</v>
      </c>
      <c r="D633" s="2">
        <v>1</v>
      </c>
      <c r="E633" s="2" t="str">
        <f t="shared" si="55"/>
        <v>282.35万亿</v>
      </c>
      <c r="F633" s="5">
        <f t="shared" si="59"/>
        <v>282349145415457</v>
      </c>
      <c r="G633" s="2">
        <f t="shared" si="58"/>
        <v>631</v>
      </c>
      <c r="H633" s="7" t="str">
        <f t="shared" si="56"/>
        <v>282.35万亿</v>
      </c>
      <c r="I633" s="7">
        <f t="shared" si="57"/>
        <v>282349145415457</v>
      </c>
    </row>
    <row r="634" spans="1:9" x14ac:dyDescent="0.2">
      <c r="A634" s="3">
        <v>632</v>
      </c>
      <c r="B634" s="3" t="str">
        <f t="shared" si="54"/>
        <v>1.55万亿</v>
      </c>
      <c r="C634" s="6">
        <v>1548375385716</v>
      </c>
      <c r="D634" s="3">
        <v>1</v>
      </c>
      <c r="E634" s="3" t="str">
        <f t="shared" si="55"/>
        <v>283.89万亿</v>
      </c>
      <c r="F634" s="6">
        <f t="shared" si="59"/>
        <v>283889173704370</v>
      </c>
      <c r="G634" s="4">
        <f t="shared" si="58"/>
        <v>632</v>
      </c>
      <c r="H634" s="8" t="str">
        <f t="shared" si="56"/>
        <v>283.89万亿</v>
      </c>
      <c r="I634" s="8">
        <f t="shared" si="57"/>
        <v>283889173704370</v>
      </c>
    </row>
    <row r="635" spans="1:9" x14ac:dyDescent="0.2">
      <c r="A635" s="2">
        <v>633</v>
      </c>
      <c r="B635" s="2" t="str">
        <f t="shared" si="54"/>
        <v>1.56万亿</v>
      </c>
      <c r="C635" s="5">
        <v>1556780912197</v>
      </c>
      <c r="D635" s="2">
        <v>1</v>
      </c>
      <c r="E635" s="2" t="str">
        <f t="shared" si="55"/>
        <v>285.44万亿</v>
      </c>
      <c r="F635" s="5">
        <f t="shared" si="59"/>
        <v>285437549090086</v>
      </c>
      <c r="G635" s="2">
        <f t="shared" si="58"/>
        <v>633</v>
      </c>
      <c r="H635" s="7" t="str">
        <f t="shared" si="56"/>
        <v>285.44万亿</v>
      </c>
      <c r="I635" s="7">
        <f t="shared" si="57"/>
        <v>285437549090086</v>
      </c>
    </row>
    <row r="636" spans="1:9" x14ac:dyDescent="0.2">
      <c r="A636" s="3">
        <v>634</v>
      </c>
      <c r="B636" s="3" t="str">
        <f t="shared" si="54"/>
        <v>1.57万亿</v>
      </c>
      <c r="C636" s="6">
        <v>1565245277364</v>
      </c>
      <c r="D636" s="3">
        <v>1</v>
      </c>
      <c r="E636" s="3" t="str">
        <f t="shared" si="55"/>
        <v>286.99万亿</v>
      </c>
      <c r="F636" s="6">
        <f t="shared" si="59"/>
        <v>286994330002283</v>
      </c>
      <c r="G636" s="4">
        <f t="shared" si="58"/>
        <v>634</v>
      </c>
      <c r="H636" s="8" t="str">
        <f t="shared" si="56"/>
        <v>286.99万亿</v>
      </c>
      <c r="I636" s="8">
        <f t="shared" si="57"/>
        <v>286994330002283</v>
      </c>
    </row>
    <row r="637" spans="1:9" x14ac:dyDescent="0.2">
      <c r="A637" s="2">
        <v>635</v>
      </c>
      <c r="B637" s="2" t="str">
        <f t="shared" si="54"/>
        <v>1.57万亿</v>
      </c>
      <c r="C637" s="5">
        <v>1573768893086</v>
      </c>
      <c r="D637" s="2">
        <v>1</v>
      </c>
      <c r="E637" s="2" t="str">
        <f t="shared" si="55"/>
        <v>288.56万亿</v>
      </c>
      <c r="F637" s="5">
        <f t="shared" si="59"/>
        <v>288559575279647</v>
      </c>
      <c r="G637" s="2">
        <f t="shared" si="58"/>
        <v>635</v>
      </c>
      <c r="H637" s="7" t="str">
        <f t="shared" si="56"/>
        <v>288.56万亿</v>
      </c>
      <c r="I637" s="7">
        <f t="shared" si="57"/>
        <v>288559575279647</v>
      </c>
    </row>
    <row r="638" spans="1:9" x14ac:dyDescent="0.2">
      <c r="A638" s="3">
        <v>636</v>
      </c>
      <c r="B638" s="3" t="str">
        <f t="shared" si="54"/>
        <v>1.58万亿</v>
      </c>
      <c r="C638" s="6">
        <v>1582352174119</v>
      </c>
      <c r="D638" s="3">
        <v>1</v>
      </c>
      <c r="E638" s="3" t="str">
        <f t="shared" si="55"/>
        <v>290.13万亿</v>
      </c>
      <c r="F638" s="6">
        <f t="shared" si="59"/>
        <v>290133344172733</v>
      </c>
      <c r="G638" s="4">
        <f t="shared" si="58"/>
        <v>636</v>
      </c>
      <c r="H638" s="8" t="str">
        <f t="shared" si="56"/>
        <v>290.13万亿</v>
      </c>
      <c r="I638" s="8">
        <f t="shared" si="57"/>
        <v>290133344172733</v>
      </c>
    </row>
    <row r="639" spans="1:9" x14ac:dyDescent="0.2">
      <c r="A639" s="2">
        <v>637</v>
      </c>
      <c r="B639" s="2" t="str">
        <f t="shared" si="54"/>
        <v>1.59万亿</v>
      </c>
      <c r="C639" s="5">
        <v>1590995538119</v>
      </c>
      <c r="D639" s="2">
        <v>1</v>
      </c>
      <c r="E639" s="2" t="str">
        <f t="shared" si="55"/>
        <v>291.72万亿</v>
      </c>
      <c r="F639" s="5">
        <f t="shared" si="59"/>
        <v>291715696346852</v>
      </c>
      <c r="G639" s="2">
        <f t="shared" si="58"/>
        <v>637</v>
      </c>
      <c r="H639" s="7" t="str">
        <f t="shared" si="56"/>
        <v>291.72万亿</v>
      </c>
      <c r="I639" s="7">
        <f t="shared" si="57"/>
        <v>291715696346852</v>
      </c>
    </row>
    <row r="640" spans="1:9" x14ac:dyDescent="0.2">
      <c r="A640" s="3">
        <v>638</v>
      </c>
      <c r="B640" s="3" t="str">
        <f t="shared" si="54"/>
        <v>1.6万亿</v>
      </c>
      <c r="C640" s="6">
        <v>1599699405667</v>
      </c>
      <c r="D640" s="3">
        <v>1</v>
      </c>
      <c r="E640" s="3" t="str">
        <f t="shared" si="55"/>
        <v>293.31万亿</v>
      </c>
      <c r="F640" s="6">
        <f t="shared" si="59"/>
        <v>293306691884971</v>
      </c>
      <c r="G640" s="4">
        <f t="shared" si="58"/>
        <v>638</v>
      </c>
      <c r="H640" s="8" t="str">
        <f t="shared" si="56"/>
        <v>293.31万亿</v>
      </c>
      <c r="I640" s="8">
        <f t="shared" si="57"/>
        <v>293306691884971</v>
      </c>
    </row>
    <row r="641" spans="1:9" x14ac:dyDescent="0.2">
      <c r="A641" s="2">
        <v>639</v>
      </c>
      <c r="B641" s="2" t="str">
        <f t="shared" si="54"/>
        <v>1.61万亿</v>
      </c>
      <c r="C641" s="5">
        <v>1608464200287</v>
      </c>
      <c r="D641" s="2">
        <v>1</v>
      </c>
      <c r="E641" s="2" t="str">
        <f t="shared" si="55"/>
        <v>294.91万亿</v>
      </c>
      <c r="F641" s="5">
        <f t="shared" si="59"/>
        <v>294906391290638</v>
      </c>
      <c r="G641" s="2">
        <f t="shared" si="58"/>
        <v>639</v>
      </c>
      <c r="H641" s="7" t="str">
        <f t="shared" si="56"/>
        <v>294.91万亿</v>
      </c>
      <c r="I641" s="7">
        <f t="shared" si="57"/>
        <v>294906391290638</v>
      </c>
    </row>
    <row r="642" spans="1:9" x14ac:dyDescent="0.2">
      <c r="A642" s="3">
        <v>640</v>
      </c>
      <c r="B642" s="3" t="str">
        <f t="shared" si="54"/>
        <v>1.62万亿</v>
      </c>
      <c r="C642" s="6">
        <v>1617290348471</v>
      </c>
      <c r="D642" s="3">
        <v>1</v>
      </c>
      <c r="E642" s="3" t="str">
        <f t="shared" si="55"/>
        <v>296.51万亿</v>
      </c>
      <c r="F642" s="6">
        <f t="shared" si="59"/>
        <v>296514855490925</v>
      </c>
      <c r="G642" s="4">
        <f t="shared" si="58"/>
        <v>640</v>
      </c>
      <c r="H642" s="8" t="str">
        <f t="shared" si="56"/>
        <v>296.51万亿</v>
      </c>
      <c r="I642" s="8">
        <f t="shared" si="57"/>
        <v>296514855490925</v>
      </c>
    </row>
    <row r="643" spans="1:9" x14ac:dyDescent="0.2">
      <c r="A643" s="2">
        <v>641</v>
      </c>
      <c r="B643" s="2" t="str">
        <f t="shared" ref="B643:B706" si="60">IF(C643&gt;9999999999999990,ROUND(C643/10000000000000000,2)&amp;"万兆",IF(C643&gt;999999999999,ROUND(C643/1000000000000,2)&amp;"万亿",IF(C643&gt;99999999,ROUND(C643/100000000,2)&amp;"亿",ROUND(C643/10000,2)&amp;"万")))</f>
        <v>1.63万亿</v>
      </c>
      <c r="C643" s="5">
        <v>1626178279691</v>
      </c>
      <c r="D643" s="2">
        <v>1</v>
      </c>
      <c r="E643" s="2" t="str">
        <f t="shared" ref="E643:E706" si="61">IF(F643&gt;9999999999999990,ROUND(F643/10000000000000000,2)&amp;"万兆",IF(F643&gt;999999999999,ROUND(F643/1000000000000,2)&amp;"万亿",IF(F643&gt;99999999,ROUND(F643/100000000,2)&amp;"亿",ROUND(F643/10000,2)&amp;"万")))</f>
        <v>298.13万亿</v>
      </c>
      <c r="F643" s="5">
        <f t="shared" si="59"/>
        <v>298132145839396</v>
      </c>
      <c r="G643" s="2">
        <f t="shared" si="58"/>
        <v>641</v>
      </c>
      <c r="H643" s="7" t="str">
        <f t="shared" si="56"/>
        <v>298.13万亿</v>
      </c>
      <c r="I643" s="7">
        <f t="shared" si="57"/>
        <v>298132145839396</v>
      </c>
    </row>
    <row r="644" spans="1:9" x14ac:dyDescent="0.2">
      <c r="A644" s="3">
        <v>642</v>
      </c>
      <c r="B644" s="3" t="str">
        <f t="shared" si="60"/>
        <v>1.64万亿</v>
      </c>
      <c r="C644" s="6">
        <v>1635128426430</v>
      </c>
      <c r="D644" s="3">
        <v>1</v>
      </c>
      <c r="E644" s="3" t="str">
        <f t="shared" si="61"/>
        <v>299.76万亿</v>
      </c>
      <c r="F644" s="6">
        <f t="shared" si="59"/>
        <v>299758324119087</v>
      </c>
      <c r="G644" s="4">
        <f t="shared" si="58"/>
        <v>642</v>
      </c>
      <c r="H644" s="8" t="str">
        <f t="shared" ref="H644:H707" si="62">IF(I$2&gt;=A644,"",IF((F644-VLOOKUP(I$2,A:F,6,))&gt;9999999999999990,ROUND((F644-VLOOKUP(I$2,A:F,6,))/10000000000000000,2)&amp;"万兆",IF((F644-VLOOKUP(I$2,A:F,6,))&gt;999999999999,ROUND((F644-VLOOKUP(I$2,A:F,6,))/1000000000000,2)&amp;"万亿",IF((F644-VLOOKUP(I$2,A:F,6,))&gt;99999999,ROUND((F644-VLOOKUP(I$2,A:F,6,))/100000000,2)&amp;"亿",ROUND((F644-VLOOKUP(I$2,A:F,6,))/10000,2)&amp;"万"))))</f>
        <v>299.76万亿</v>
      </c>
      <c r="I644" s="8">
        <f t="shared" ref="I644:I707" si="63">IF(I$2&gt;=A644,"",F644-VLOOKUP(I$2,A:F,6,))</f>
        <v>299758324119087</v>
      </c>
    </row>
    <row r="645" spans="1:9" x14ac:dyDescent="0.2">
      <c r="A645" s="2">
        <v>643</v>
      </c>
      <c r="B645" s="2" t="str">
        <f t="shared" si="60"/>
        <v>1.64万亿</v>
      </c>
      <c r="C645" s="5">
        <v>1644141224196</v>
      </c>
      <c r="D645" s="2">
        <v>1</v>
      </c>
      <c r="E645" s="2" t="str">
        <f t="shared" si="61"/>
        <v>301.39万亿</v>
      </c>
      <c r="F645" s="5">
        <f t="shared" si="59"/>
        <v>301393452545517</v>
      </c>
      <c r="G645" s="2">
        <f t="shared" ref="G645:G708" si="64">D645+G644</f>
        <v>643</v>
      </c>
      <c r="H645" s="7" t="str">
        <f t="shared" si="62"/>
        <v>301.39万亿</v>
      </c>
      <c r="I645" s="7">
        <f t="shared" si="63"/>
        <v>301393452545517</v>
      </c>
    </row>
    <row r="646" spans="1:9" x14ac:dyDescent="0.2">
      <c r="A646" s="3">
        <v>644</v>
      </c>
      <c r="B646" s="3" t="str">
        <f t="shared" si="60"/>
        <v>1.65万亿</v>
      </c>
      <c r="C646" s="6">
        <v>1653217111546</v>
      </c>
      <c r="D646" s="3">
        <v>1</v>
      </c>
      <c r="E646" s="3" t="str">
        <f t="shared" si="61"/>
        <v>303.04万亿</v>
      </c>
      <c r="F646" s="6">
        <f t="shared" si="59"/>
        <v>303037593769713</v>
      </c>
      <c r="G646" s="4">
        <f t="shared" si="64"/>
        <v>644</v>
      </c>
      <c r="H646" s="8" t="str">
        <f t="shared" si="62"/>
        <v>303.04万亿</v>
      </c>
      <c r="I646" s="8">
        <f t="shared" si="63"/>
        <v>303037593769713</v>
      </c>
    </row>
    <row r="647" spans="1:9" x14ac:dyDescent="0.2">
      <c r="A647" s="2">
        <v>645</v>
      </c>
      <c r="B647" s="2" t="str">
        <f t="shared" si="60"/>
        <v>1.66万亿</v>
      </c>
      <c r="C647" s="5">
        <v>1662356530108</v>
      </c>
      <c r="D647" s="2">
        <v>1</v>
      </c>
      <c r="E647" s="2" t="str">
        <f t="shared" si="61"/>
        <v>304.69万亿</v>
      </c>
      <c r="F647" s="5">
        <f t="shared" ref="F647:F710" si="65">C646+F646</f>
        <v>304690810881259</v>
      </c>
      <c r="G647" s="2">
        <f t="shared" si="64"/>
        <v>645</v>
      </c>
      <c r="H647" s="7" t="str">
        <f t="shared" si="62"/>
        <v>304.69万亿</v>
      </c>
      <c r="I647" s="7">
        <f t="shared" si="63"/>
        <v>304690810881259</v>
      </c>
    </row>
    <row r="648" spans="1:9" x14ac:dyDescent="0.2">
      <c r="A648" s="3">
        <v>646</v>
      </c>
      <c r="B648" s="3" t="str">
        <f t="shared" si="60"/>
        <v>1.67万亿</v>
      </c>
      <c r="C648" s="6">
        <v>1671559924600</v>
      </c>
      <c r="D648" s="3">
        <v>1</v>
      </c>
      <c r="E648" s="3" t="str">
        <f t="shared" si="61"/>
        <v>306.35万亿</v>
      </c>
      <c r="F648" s="6">
        <f t="shared" si="65"/>
        <v>306353167411367</v>
      </c>
      <c r="G648" s="4">
        <f t="shared" si="64"/>
        <v>646</v>
      </c>
      <c r="H648" s="8" t="str">
        <f t="shared" si="62"/>
        <v>306.35万亿</v>
      </c>
      <c r="I648" s="8">
        <f t="shared" si="63"/>
        <v>306353167411367</v>
      </c>
    </row>
    <row r="649" spans="1:9" x14ac:dyDescent="0.2">
      <c r="A649" s="2">
        <v>647</v>
      </c>
      <c r="B649" s="2" t="str">
        <f t="shared" si="60"/>
        <v>1.68万亿</v>
      </c>
      <c r="C649" s="5">
        <v>1680827742853</v>
      </c>
      <c r="D649" s="2">
        <v>1</v>
      </c>
      <c r="E649" s="2" t="str">
        <f t="shared" si="61"/>
        <v>308.02万亿</v>
      </c>
      <c r="F649" s="5">
        <f t="shared" si="65"/>
        <v>308024727335967</v>
      </c>
      <c r="G649" s="2">
        <f t="shared" si="64"/>
        <v>647</v>
      </c>
      <c r="H649" s="7" t="str">
        <f t="shared" si="62"/>
        <v>308.02万亿</v>
      </c>
      <c r="I649" s="7">
        <f t="shared" si="63"/>
        <v>308024727335967</v>
      </c>
    </row>
    <row r="650" spans="1:9" x14ac:dyDescent="0.2">
      <c r="A650" s="3">
        <v>648</v>
      </c>
      <c r="B650" s="3" t="str">
        <f t="shared" si="60"/>
        <v>1.69万亿</v>
      </c>
      <c r="C650" s="6">
        <v>1690160435834</v>
      </c>
      <c r="D650" s="3">
        <v>1</v>
      </c>
      <c r="E650" s="3" t="str">
        <f t="shared" si="61"/>
        <v>309.71万亿</v>
      </c>
      <c r="F650" s="6">
        <f t="shared" si="65"/>
        <v>309705555078820</v>
      </c>
      <c r="G650" s="4">
        <f t="shared" si="64"/>
        <v>648</v>
      </c>
      <c r="H650" s="8" t="str">
        <f t="shared" si="62"/>
        <v>309.71万亿</v>
      </c>
      <c r="I650" s="8">
        <f t="shared" si="63"/>
        <v>309705555078820</v>
      </c>
    </row>
    <row r="651" spans="1:9" x14ac:dyDescent="0.2">
      <c r="A651" s="2">
        <v>649</v>
      </c>
      <c r="B651" s="2" t="str">
        <f t="shared" si="60"/>
        <v>1.7万亿</v>
      </c>
      <c r="C651" s="5">
        <v>1699558457666</v>
      </c>
      <c r="D651" s="2">
        <v>1</v>
      </c>
      <c r="E651" s="2" t="str">
        <f t="shared" si="61"/>
        <v>311.4万亿</v>
      </c>
      <c r="F651" s="5">
        <f t="shared" si="65"/>
        <v>311395715514654</v>
      </c>
      <c r="G651" s="2">
        <f t="shared" si="64"/>
        <v>649</v>
      </c>
      <c r="H651" s="7" t="str">
        <f t="shared" si="62"/>
        <v>311.4万亿</v>
      </c>
      <c r="I651" s="7">
        <f t="shared" si="63"/>
        <v>311395715514654</v>
      </c>
    </row>
    <row r="652" spans="1:9" x14ac:dyDescent="0.2">
      <c r="A652" s="3">
        <v>650</v>
      </c>
      <c r="B652" s="3" t="str">
        <f t="shared" si="60"/>
        <v>1.71万亿</v>
      </c>
      <c r="C652" s="6">
        <v>1709022265651</v>
      </c>
      <c r="D652" s="3">
        <v>1</v>
      </c>
      <c r="E652" s="3" t="str">
        <f t="shared" si="61"/>
        <v>313.1万亿</v>
      </c>
      <c r="F652" s="6">
        <f t="shared" si="65"/>
        <v>313095273972320</v>
      </c>
      <c r="G652" s="4">
        <f t="shared" si="64"/>
        <v>650</v>
      </c>
      <c r="H652" s="8" t="str">
        <f t="shared" si="62"/>
        <v>313.1万亿</v>
      </c>
      <c r="I652" s="8">
        <f t="shared" si="63"/>
        <v>313095273972320</v>
      </c>
    </row>
    <row r="653" spans="1:9" x14ac:dyDescent="0.2">
      <c r="A653" s="2">
        <v>651</v>
      </c>
      <c r="B653" s="2" t="str">
        <f t="shared" si="60"/>
        <v>1.72万亿</v>
      </c>
      <c r="C653" s="5">
        <v>1718552320292</v>
      </c>
      <c r="D653" s="2">
        <v>1</v>
      </c>
      <c r="E653" s="2" t="str">
        <f t="shared" si="61"/>
        <v>314.8万亿</v>
      </c>
      <c r="F653" s="5">
        <f t="shared" si="65"/>
        <v>314804296237971</v>
      </c>
      <c r="G653" s="2">
        <f t="shared" si="64"/>
        <v>651</v>
      </c>
      <c r="H653" s="7" t="str">
        <f t="shared" si="62"/>
        <v>314.8万亿</v>
      </c>
      <c r="I653" s="7">
        <f t="shared" si="63"/>
        <v>314804296237971</v>
      </c>
    </row>
    <row r="654" spans="1:9" x14ac:dyDescent="0.2">
      <c r="A654" s="3">
        <v>652</v>
      </c>
      <c r="B654" s="3" t="str">
        <f t="shared" si="60"/>
        <v>1.73万亿</v>
      </c>
      <c r="C654" s="6">
        <v>1728091904987</v>
      </c>
      <c r="D654" s="3">
        <v>1</v>
      </c>
      <c r="E654" s="3" t="str">
        <f t="shared" si="61"/>
        <v>316.52万亿</v>
      </c>
      <c r="F654" s="6">
        <f t="shared" si="65"/>
        <v>316522848558263</v>
      </c>
      <c r="G654" s="4">
        <f t="shared" si="64"/>
        <v>652</v>
      </c>
      <c r="H654" s="8" t="str">
        <f t="shared" si="62"/>
        <v>316.52万亿</v>
      </c>
      <c r="I654" s="8">
        <f t="shared" si="63"/>
        <v>316522848558263</v>
      </c>
    </row>
    <row r="655" spans="1:9" x14ac:dyDescent="0.2">
      <c r="A655" s="2">
        <v>653</v>
      </c>
      <c r="B655" s="2" t="str">
        <f t="shared" si="60"/>
        <v>1.74万亿</v>
      </c>
      <c r="C655" s="5">
        <v>1737641029267</v>
      </c>
      <c r="D655" s="2">
        <v>1</v>
      </c>
      <c r="E655" s="2" t="str">
        <f t="shared" si="61"/>
        <v>318.25万亿</v>
      </c>
      <c r="F655" s="5">
        <f t="shared" si="65"/>
        <v>318250940463250</v>
      </c>
      <c r="G655" s="2">
        <f t="shared" si="64"/>
        <v>653</v>
      </c>
      <c r="H655" s="7" t="str">
        <f t="shared" si="62"/>
        <v>318.25万亿</v>
      </c>
      <c r="I655" s="7">
        <f t="shared" si="63"/>
        <v>318250940463250</v>
      </c>
    </row>
    <row r="656" spans="1:9" x14ac:dyDescent="0.2">
      <c r="A656" s="3">
        <v>654</v>
      </c>
      <c r="B656" s="3" t="str">
        <f t="shared" si="60"/>
        <v>1.75万亿</v>
      </c>
      <c r="C656" s="6">
        <v>1747199702671</v>
      </c>
      <c r="D656" s="3">
        <v>1</v>
      </c>
      <c r="E656" s="3" t="str">
        <f t="shared" si="61"/>
        <v>319.99万亿</v>
      </c>
      <c r="F656" s="6">
        <f t="shared" si="65"/>
        <v>319988581492517</v>
      </c>
      <c r="G656" s="4">
        <f t="shared" si="64"/>
        <v>654</v>
      </c>
      <c r="H656" s="8" t="str">
        <f t="shared" si="62"/>
        <v>319.99万亿</v>
      </c>
      <c r="I656" s="8">
        <f t="shared" si="63"/>
        <v>319988581492517</v>
      </c>
    </row>
    <row r="657" spans="1:9" x14ac:dyDescent="0.2">
      <c r="A657" s="2">
        <v>655</v>
      </c>
      <c r="B657" s="2" t="str">
        <f t="shared" si="60"/>
        <v>1.76万亿</v>
      </c>
      <c r="C657" s="5">
        <v>1756767934749</v>
      </c>
      <c r="D657" s="2">
        <v>1</v>
      </c>
      <c r="E657" s="2" t="str">
        <f t="shared" si="61"/>
        <v>321.74万亿</v>
      </c>
      <c r="F657" s="5">
        <f t="shared" si="65"/>
        <v>321735781195188</v>
      </c>
      <c r="G657" s="2">
        <f t="shared" si="64"/>
        <v>655</v>
      </c>
      <c r="H657" s="7" t="str">
        <f t="shared" si="62"/>
        <v>321.74万亿</v>
      </c>
      <c r="I657" s="7">
        <f t="shared" si="63"/>
        <v>321735781195188</v>
      </c>
    </row>
    <row r="658" spans="1:9" x14ac:dyDescent="0.2">
      <c r="A658" s="3">
        <v>656</v>
      </c>
      <c r="B658" s="3" t="str">
        <f t="shared" si="60"/>
        <v>1.77万亿</v>
      </c>
      <c r="C658" s="6">
        <v>1766345735058</v>
      </c>
      <c r="D658" s="3">
        <v>1</v>
      </c>
      <c r="E658" s="3" t="str">
        <f t="shared" si="61"/>
        <v>323.49万亿</v>
      </c>
      <c r="F658" s="6">
        <f t="shared" si="65"/>
        <v>323492549129937</v>
      </c>
      <c r="G658" s="4">
        <f t="shared" si="64"/>
        <v>656</v>
      </c>
      <c r="H658" s="8" t="str">
        <f t="shared" si="62"/>
        <v>323.49万亿</v>
      </c>
      <c r="I658" s="8">
        <f t="shared" si="63"/>
        <v>323492549129937</v>
      </c>
    </row>
    <row r="659" spans="1:9" x14ac:dyDescent="0.2">
      <c r="A659" s="2">
        <v>657</v>
      </c>
      <c r="B659" s="2" t="str">
        <f t="shared" si="60"/>
        <v>1.78万亿</v>
      </c>
      <c r="C659" s="5">
        <v>1775933113169</v>
      </c>
      <c r="D659" s="2">
        <v>1</v>
      </c>
      <c r="E659" s="2" t="str">
        <f t="shared" si="61"/>
        <v>325.26万亿</v>
      </c>
      <c r="F659" s="5">
        <f t="shared" si="65"/>
        <v>325258894864995</v>
      </c>
      <c r="G659" s="2">
        <f t="shared" si="64"/>
        <v>657</v>
      </c>
      <c r="H659" s="7" t="str">
        <f t="shared" si="62"/>
        <v>325.26万亿</v>
      </c>
      <c r="I659" s="7">
        <f t="shared" si="63"/>
        <v>325258894864995</v>
      </c>
    </row>
    <row r="660" spans="1:9" x14ac:dyDescent="0.2">
      <c r="A660" s="3">
        <v>658</v>
      </c>
      <c r="B660" s="3" t="str">
        <f t="shared" si="60"/>
        <v>1.79万亿</v>
      </c>
      <c r="C660" s="6">
        <v>1785530078657</v>
      </c>
      <c r="D660" s="3">
        <v>1</v>
      </c>
      <c r="E660" s="3" t="str">
        <f t="shared" si="61"/>
        <v>327.03万亿</v>
      </c>
      <c r="F660" s="6">
        <f t="shared" si="65"/>
        <v>327034827978164</v>
      </c>
      <c r="G660" s="4">
        <f t="shared" si="64"/>
        <v>658</v>
      </c>
      <c r="H660" s="8" t="str">
        <f t="shared" si="62"/>
        <v>327.03万亿</v>
      </c>
      <c r="I660" s="8">
        <f t="shared" si="63"/>
        <v>327034827978164</v>
      </c>
    </row>
    <row r="661" spans="1:9" x14ac:dyDescent="0.2">
      <c r="A661" s="2">
        <v>659</v>
      </c>
      <c r="B661" s="2" t="str">
        <f t="shared" si="60"/>
        <v>1.8万亿</v>
      </c>
      <c r="C661" s="5">
        <v>1795136641110</v>
      </c>
      <c r="D661" s="2">
        <v>1</v>
      </c>
      <c r="E661" s="2" t="str">
        <f t="shared" si="61"/>
        <v>328.82万亿</v>
      </c>
      <c r="F661" s="5">
        <f t="shared" si="65"/>
        <v>328820358056821</v>
      </c>
      <c r="G661" s="2">
        <f t="shared" si="64"/>
        <v>659</v>
      </c>
      <c r="H661" s="7" t="str">
        <f t="shared" si="62"/>
        <v>328.82万亿</v>
      </c>
      <c r="I661" s="7">
        <f t="shared" si="63"/>
        <v>328820358056821</v>
      </c>
    </row>
    <row r="662" spans="1:9" x14ac:dyDescent="0.2">
      <c r="A662" s="3">
        <v>660</v>
      </c>
      <c r="B662" s="3" t="str">
        <f t="shared" si="60"/>
        <v>1.8万亿</v>
      </c>
      <c r="C662" s="6">
        <v>1804752810126</v>
      </c>
      <c r="D662" s="3">
        <v>1</v>
      </c>
      <c r="E662" s="3" t="str">
        <f t="shared" si="61"/>
        <v>330.62万亿</v>
      </c>
      <c r="F662" s="6">
        <f t="shared" si="65"/>
        <v>330615494697931</v>
      </c>
      <c r="G662" s="4">
        <f t="shared" si="64"/>
        <v>660</v>
      </c>
      <c r="H662" s="8" t="str">
        <f t="shared" si="62"/>
        <v>330.62万亿</v>
      </c>
      <c r="I662" s="8">
        <f t="shared" si="63"/>
        <v>330615494697931</v>
      </c>
    </row>
    <row r="663" spans="1:9" x14ac:dyDescent="0.2">
      <c r="A663" s="2">
        <v>661</v>
      </c>
      <c r="B663" s="2" t="str">
        <f t="shared" si="60"/>
        <v>1.81万亿</v>
      </c>
      <c r="C663" s="5">
        <v>1814378595311</v>
      </c>
      <c r="D663" s="2">
        <v>1</v>
      </c>
      <c r="E663" s="2" t="str">
        <f t="shared" si="61"/>
        <v>332.42万亿</v>
      </c>
      <c r="F663" s="5">
        <f t="shared" si="65"/>
        <v>332420247508057</v>
      </c>
      <c r="G663" s="2">
        <f t="shared" si="64"/>
        <v>661</v>
      </c>
      <c r="H663" s="7" t="str">
        <f t="shared" si="62"/>
        <v>332.42万亿</v>
      </c>
      <c r="I663" s="7">
        <f t="shared" si="63"/>
        <v>332420247508057</v>
      </c>
    </row>
    <row r="664" spans="1:9" x14ac:dyDescent="0.2">
      <c r="A664" s="3">
        <v>662</v>
      </c>
      <c r="B664" s="3" t="str">
        <f t="shared" si="60"/>
        <v>1.82万亿</v>
      </c>
      <c r="C664" s="6">
        <v>1824014006282</v>
      </c>
      <c r="D664" s="3">
        <v>1</v>
      </c>
      <c r="E664" s="3" t="str">
        <f t="shared" si="61"/>
        <v>334.23万亿</v>
      </c>
      <c r="F664" s="6">
        <f t="shared" si="65"/>
        <v>334234626103368</v>
      </c>
      <c r="G664" s="4">
        <f t="shared" si="64"/>
        <v>662</v>
      </c>
      <c r="H664" s="8" t="str">
        <f t="shared" si="62"/>
        <v>334.23万亿</v>
      </c>
      <c r="I664" s="8">
        <f t="shared" si="63"/>
        <v>334234626103368</v>
      </c>
    </row>
    <row r="665" spans="1:9" x14ac:dyDescent="0.2">
      <c r="A665" s="2">
        <v>663</v>
      </c>
      <c r="B665" s="2" t="str">
        <f t="shared" si="60"/>
        <v>1.83万亿</v>
      </c>
      <c r="C665" s="5">
        <v>1833659052663</v>
      </c>
      <c r="D665" s="2">
        <v>1</v>
      </c>
      <c r="E665" s="2" t="str">
        <f t="shared" si="61"/>
        <v>336.06万亿</v>
      </c>
      <c r="F665" s="5">
        <f t="shared" si="65"/>
        <v>336058640109650</v>
      </c>
      <c r="G665" s="2">
        <f t="shared" si="64"/>
        <v>663</v>
      </c>
      <c r="H665" s="7" t="str">
        <f t="shared" si="62"/>
        <v>336.06万亿</v>
      </c>
      <c r="I665" s="7">
        <f t="shared" si="63"/>
        <v>336058640109650</v>
      </c>
    </row>
    <row r="666" spans="1:9" x14ac:dyDescent="0.2">
      <c r="A666" s="3">
        <v>664</v>
      </c>
      <c r="B666" s="3" t="str">
        <f t="shared" si="60"/>
        <v>1.84万亿</v>
      </c>
      <c r="C666" s="6">
        <v>1843313744091</v>
      </c>
      <c r="D666" s="3">
        <v>1</v>
      </c>
      <c r="E666" s="3" t="str">
        <f t="shared" si="61"/>
        <v>337.89万亿</v>
      </c>
      <c r="F666" s="6">
        <f t="shared" si="65"/>
        <v>337892299162313</v>
      </c>
      <c r="G666" s="4">
        <f t="shared" si="64"/>
        <v>664</v>
      </c>
      <c r="H666" s="8" t="str">
        <f t="shared" si="62"/>
        <v>337.89万亿</v>
      </c>
      <c r="I666" s="8">
        <f t="shared" si="63"/>
        <v>337892299162313</v>
      </c>
    </row>
    <row r="667" spans="1:9" x14ac:dyDescent="0.2">
      <c r="A667" s="2">
        <v>665</v>
      </c>
      <c r="B667" s="2" t="str">
        <f t="shared" si="60"/>
        <v>1.85万亿</v>
      </c>
      <c r="C667" s="5">
        <v>1852978090210</v>
      </c>
      <c r="D667" s="2">
        <v>1</v>
      </c>
      <c r="E667" s="2" t="str">
        <f t="shared" si="61"/>
        <v>339.74万亿</v>
      </c>
      <c r="F667" s="5">
        <f t="shared" si="65"/>
        <v>339735612906404</v>
      </c>
      <c r="G667" s="2">
        <f t="shared" si="64"/>
        <v>665</v>
      </c>
      <c r="H667" s="7" t="str">
        <f t="shared" si="62"/>
        <v>339.74万亿</v>
      </c>
      <c r="I667" s="7">
        <f t="shared" si="63"/>
        <v>339735612906404</v>
      </c>
    </row>
    <row r="668" spans="1:9" x14ac:dyDescent="0.2">
      <c r="A668" s="3">
        <v>666</v>
      </c>
      <c r="B668" s="3" t="str">
        <f t="shared" si="60"/>
        <v>1.86万亿</v>
      </c>
      <c r="C668" s="6">
        <v>1862652100675</v>
      </c>
      <c r="D668" s="3">
        <v>1</v>
      </c>
      <c r="E668" s="3" t="str">
        <f t="shared" si="61"/>
        <v>341.59万亿</v>
      </c>
      <c r="F668" s="6">
        <f t="shared" si="65"/>
        <v>341588590996614</v>
      </c>
      <c r="G668" s="4">
        <f t="shared" si="64"/>
        <v>666</v>
      </c>
      <c r="H668" s="8" t="str">
        <f t="shared" si="62"/>
        <v>341.59万亿</v>
      </c>
      <c r="I668" s="8">
        <f t="shared" si="63"/>
        <v>341588590996614</v>
      </c>
    </row>
    <row r="669" spans="1:9" x14ac:dyDescent="0.2">
      <c r="A669" s="2">
        <v>667</v>
      </c>
      <c r="B669" s="2" t="str">
        <f t="shared" si="60"/>
        <v>1.87万亿</v>
      </c>
      <c r="C669" s="5">
        <v>1872335785151</v>
      </c>
      <c r="D669" s="2">
        <v>1</v>
      </c>
      <c r="E669" s="2" t="str">
        <f t="shared" si="61"/>
        <v>343.45万亿</v>
      </c>
      <c r="F669" s="5">
        <f t="shared" si="65"/>
        <v>343451243097289</v>
      </c>
      <c r="G669" s="2">
        <f t="shared" si="64"/>
        <v>667</v>
      </c>
      <c r="H669" s="7" t="str">
        <f t="shared" si="62"/>
        <v>343.45万亿</v>
      </c>
      <c r="I669" s="7">
        <f t="shared" si="63"/>
        <v>343451243097289</v>
      </c>
    </row>
    <row r="670" spans="1:9" x14ac:dyDescent="0.2">
      <c r="A670" s="3">
        <v>668</v>
      </c>
      <c r="B670" s="3" t="str">
        <f t="shared" si="60"/>
        <v>1.88万亿</v>
      </c>
      <c r="C670" s="6">
        <v>1882029153311</v>
      </c>
      <c r="D670" s="3">
        <v>1</v>
      </c>
      <c r="E670" s="3" t="str">
        <f t="shared" si="61"/>
        <v>345.32万亿</v>
      </c>
      <c r="F670" s="6">
        <f t="shared" si="65"/>
        <v>345323578882440</v>
      </c>
      <c r="G670" s="4">
        <f t="shared" si="64"/>
        <v>668</v>
      </c>
      <c r="H670" s="8" t="str">
        <f t="shared" si="62"/>
        <v>345.32万亿</v>
      </c>
      <c r="I670" s="8">
        <f t="shared" si="63"/>
        <v>345323578882440</v>
      </c>
    </row>
    <row r="671" spans="1:9" x14ac:dyDescent="0.2">
      <c r="A671" s="2">
        <v>669</v>
      </c>
      <c r="B671" s="2" t="str">
        <f t="shared" si="60"/>
        <v>1.89万亿</v>
      </c>
      <c r="C671" s="5">
        <v>1891732214839</v>
      </c>
      <c r="D671" s="2">
        <v>1</v>
      </c>
      <c r="E671" s="2" t="str">
        <f t="shared" si="61"/>
        <v>347.21万亿</v>
      </c>
      <c r="F671" s="5">
        <f t="shared" si="65"/>
        <v>347205608035751</v>
      </c>
      <c r="G671" s="2">
        <f t="shared" si="64"/>
        <v>669</v>
      </c>
      <c r="H671" s="7" t="str">
        <f t="shared" si="62"/>
        <v>347.21万亿</v>
      </c>
      <c r="I671" s="7">
        <f t="shared" si="63"/>
        <v>347205608035751</v>
      </c>
    </row>
    <row r="672" spans="1:9" x14ac:dyDescent="0.2">
      <c r="A672" s="3">
        <v>670</v>
      </c>
      <c r="B672" s="3" t="str">
        <f t="shared" si="60"/>
        <v>1.9万亿</v>
      </c>
      <c r="C672" s="6">
        <v>1901444979429</v>
      </c>
      <c r="D672" s="3">
        <v>1</v>
      </c>
      <c r="E672" s="3" t="str">
        <f t="shared" si="61"/>
        <v>349.1万亿</v>
      </c>
      <c r="F672" s="6">
        <f t="shared" si="65"/>
        <v>349097340250590</v>
      </c>
      <c r="G672" s="4">
        <f t="shared" si="64"/>
        <v>670</v>
      </c>
      <c r="H672" s="8" t="str">
        <f t="shared" si="62"/>
        <v>349.1万亿</v>
      </c>
      <c r="I672" s="8">
        <f t="shared" si="63"/>
        <v>349097340250590</v>
      </c>
    </row>
    <row r="673" spans="1:9" x14ac:dyDescent="0.2">
      <c r="A673" s="2">
        <v>671</v>
      </c>
      <c r="B673" s="2" t="str">
        <f t="shared" si="60"/>
        <v>1.91万亿</v>
      </c>
      <c r="C673" s="5">
        <v>1911167456783</v>
      </c>
      <c r="D673" s="2">
        <v>1</v>
      </c>
      <c r="E673" s="2" t="str">
        <f t="shared" si="61"/>
        <v>351万亿</v>
      </c>
      <c r="F673" s="5">
        <f t="shared" si="65"/>
        <v>350998785230019</v>
      </c>
      <c r="G673" s="2">
        <f t="shared" si="64"/>
        <v>671</v>
      </c>
      <c r="H673" s="7" t="str">
        <f t="shared" si="62"/>
        <v>351万亿</v>
      </c>
      <c r="I673" s="7">
        <f t="shared" si="63"/>
        <v>350998785230019</v>
      </c>
    </row>
    <row r="674" spans="1:9" x14ac:dyDescent="0.2">
      <c r="A674" s="3">
        <v>672</v>
      </c>
      <c r="B674" s="3" t="str">
        <f t="shared" si="60"/>
        <v>1.92万亿</v>
      </c>
      <c r="C674" s="6">
        <v>1920899656615</v>
      </c>
      <c r="D674" s="3">
        <v>1</v>
      </c>
      <c r="E674" s="3" t="str">
        <f t="shared" si="61"/>
        <v>352.91万亿</v>
      </c>
      <c r="F674" s="6">
        <f t="shared" si="65"/>
        <v>352909952686802</v>
      </c>
      <c r="G674" s="4">
        <f t="shared" si="64"/>
        <v>672</v>
      </c>
      <c r="H674" s="8" t="str">
        <f t="shared" si="62"/>
        <v>352.91万亿</v>
      </c>
      <c r="I674" s="8">
        <f t="shared" si="63"/>
        <v>352909952686802</v>
      </c>
    </row>
    <row r="675" spans="1:9" x14ac:dyDescent="0.2">
      <c r="A675" s="2">
        <v>673</v>
      </c>
      <c r="B675" s="2" t="str">
        <f t="shared" si="60"/>
        <v>1.93万亿</v>
      </c>
      <c r="C675" s="5">
        <v>1930641588647</v>
      </c>
      <c r="D675" s="2">
        <v>1</v>
      </c>
      <c r="E675" s="2" t="str">
        <f t="shared" si="61"/>
        <v>354.83万亿</v>
      </c>
      <c r="F675" s="5">
        <f t="shared" si="65"/>
        <v>354830852343417</v>
      </c>
      <c r="G675" s="2">
        <f t="shared" si="64"/>
        <v>673</v>
      </c>
      <c r="H675" s="7" t="str">
        <f t="shared" si="62"/>
        <v>354.83万亿</v>
      </c>
      <c r="I675" s="7">
        <f t="shared" si="63"/>
        <v>354830852343417</v>
      </c>
    </row>
    <row r="676" spans="1:9" x14ac:dyDescent="0.2">
      <c r="A676" s="3">
        <v>674</v>
      </c>
      <c r="B676" s="3" t="str">
        <f t="shared" si="60"/>
        <v>1.94万亿</v>
      </c>
      <c r="C676" s="6">
        <v>1940393262610</v>
      </c>
      <c r="D676" s="3">
        <v>1</v>
      </c>
      <c r="E676" s="3" t="str">
        <f t="shared" si="61"/>
        <v>356.76万亿</v>
      </c>
      <c r="F676" s="6">
        <f t="shared" si="65"/>
        <v>356761493932064</v>
      </c>
      <c r="G676" s="4">
        <f t="shared" si="64"/>
        <v>674</v>
      </c>
      <c r="H676" s="8" t="str">
        <f t="shared" si="62"/>
        <v>356.76万亿</v>
      </c>
      <c r="I676" s="8">
        <f t="shared" si="63"/>
        <v>356761493932064</v>
      </c>
    </row>
    <row r="677" spans="1:9" x14ac:dyDescent="0.2">
      <c r="A677" s="2">
        <v>675</v>
      </c>
      <c r="B677" s="2" t="str">
        <f t="shared" si="60"/>
        <v>1.95万亿</v>
      </c>
      <c r="C677" s="5">
        <v>1950154688248</v>
      </c>
      <c r="D677" s="2">
        <v>1</v>
      </c>
      <c r="E677" s="2" t="str">
        <f t="shared" si="61"/>
        <v>358.7万亿</v>
      </c>
      <c r="F677" s="5">
        <f t="shared" si="65"/>
        <v>358701887194674</v>
      </c>
      <c r="G677" s="2">
        <f t="shared" si="64"/>
        <v>675</v>
      </c>
      <c r="H677" s="7" t="str">
        <f t="shared" si="62"/>
        <v>358.7万亿</v>
      </c>
      <c r="I677" s="7">
        <f t="shared" si="63"/>
        <v>358701887194674</v>
      </c>
    </row>
    <row r="678" spans="1:9" x14ac:dyDescent="0.2">
      <c r="A678" s="3">
        <v>676</v>
      </c>
      <c r="B678" s="3" t="str">
        <f t="shared" si="60"/>
        <v>1.96万亿</v>
      </c>
      <c r="C678" s="6">
        <v>1959925875311</v>
      </c>
      <c r="D678" s="3">
        <v>1</v>
      </c>
      <c r="E678" s="3" t="str">
        <f t="shared" si="61"/>
        <v>360.65万亿</v>
      </c>
      <c r="F678" s="6">
        <f t="shared" si="65"/>
        <v>360652041882922</v>
      </c>
      <c r="G678" s="4">
        <f t="shared" si="64"/>
        <v>676</v>
      </c>
      <c r="H678" s="8" t="str">
        <f t="shared" si="62"/>
        <v>360.65万亿</v>
      </c>
      <c r="I678" s="8">
        <f t="shared" si="63"/>
        <v>360652041882922</v>
      </c>
    </row>
    <row r="679" spans="1:9" x14ac:dyDescent="0.2">
      <c r="A679" s="2">
        <v>677</v>
      </c>
      <c r="B679" s="2" t="str">
        <f t="shared" si="60"/>
        <v>1.97万亿</v>
      </c>
      <c r="C679" s="5">
        <v>1969706833561</v>
      </c>
      <c r="D679" s="2">
        <v>1</v>
      </c>
      <c r="E679" s="2" t="str">
        <f t="shared" si="61"/>
        <v>362.61万亿</v>
      </c>
      <c r="F679" s="5">
        <f t="shared" si="65"/>
        <v>362611967758233</v>
      </c>
      <c r="G679" s="2">
        <f t="shared" si="64"/>
        <v>677</v>
      </c>
      <c r="H679" s="7" t="str">
        <f t="shared" si="62"/>
        <v>362.61万亿</v>
      </c>
      <c r="I679" s="7">
        <f t="shared" si="63"/>
        <v>362611967758233</v>
      </c>
    </row>
    <row r="680" spans="1:9" x14ac:dyDescent="0.2">
      <c r="A680" s="3">
        <v>678</v>
      </c>
      <c r="B680" s="3" t="str">
        <f t="shared" si="60"/>
        <v>1.98万亿</v>
      </c>
      <c r="C680" s="6">
        <v>1979497572770</v>
      </c>
      <c r="D680" s="3">
        <v>1</v>
      </c>
      <c r="E680" s="3" t="str">
        <f t="shared" si="61"/>
        <v>364.58万亿</v>
      </c>
      <c r="F680" s="6">
        <f t="shared" si="65"/>
        <v>364581674591794</v>
      </c>
      <c r="G680" s="4">
        <f t="shared" si="64"/>
        <v>678</v>
      </c>
      <c r="H680" s="8" t="str">
        <f t="shared" si="62"/>
        <v>364.58万亿</v>
      </c>
      <c r="I680" s="8">
        <f t="shared" si="63"/>
        <v>364581674591794</v>
      </c>
    </row>
    <row r="681" spans="1:9" x14ac:dyDescent="0.2">
      <c r="A681" s="2">
        <v>679</v>
      </c>
      <c r="B681" s="2" t="str">
        <f t="shared" si="60"/>
        <v>1.99万亿</v>
      </c>
      <c r="C681" s="5">
        <v>1989298102718</v>
      </c>
      <c r="D681" s="2">
        <v>1</v>
      </c>
      <c r="E681" s="2" t="str">
        <f t="shared" si="61"/>
        <v>366.56万亿</v>
      </c>
      <c r="F681" s="5">
        <f t="shared" si="65"/>
        <v>366561172164564</v>
      </c>
      <c r="G681" s="2">
        <f t="shared" si="64"/>
        <v>679</v>
      </c>
      <c r="H681" s="7" t="str">
        <f t="shared" si="62"/>
        <v>366.56万亿</v>
      </c>
      <c r="I681" s="7">
        <f t="shared" si="63"/>
        <v>366561172164564</v>
      </c>
    </row>
    <row r="682" spans="1:9" x14ac:dyDescent="0.2">
      <c r="A682" s="3">
        <v>680</v>
      </c>
      <c r="B682" s="3" t="str">
        <f t="shared" si="60"/>
        <v>2万亿</v>
      </c>
      <c r="C682" s="6">
        <v>1999108433195</v>
      </c>
      <c r="D682" s="3">
        <v>1</v>
      </c>
      <c r="E682" s="3" t="str">
        <f t="shared" si="61"/>
        <v>368.55万亿</v>
      </c>
      <c r="F682" s="6">
        <f t="shared" si="65"/>
        <v>368550470267282</v>
      </c>
      <c r="G682" s="4">
        <f t="shared" si="64"/>
        <v>680</v>
      </c>
      <c r="H682" s="8" t="str">
        <f t="shared" si="62"/>
        <v>368.55万亿</v>
      </c>
      <c r="I682" s="8">
        <f t="shared" si="63"/>
        <v>368550470267282</v>
      </c>
    </row>
    <row r="683" spans="1:9" x14ac:dyDescent="0.2">
      <c r="A683" s="2">
        <v>681</v>
      </c>
      <c r="B683" s="2" t="str">
        <f t="shared" si="60"/>
        <v>2.01万亿</v>
      </c>
      <c r="C683" s="5">
        <v>2008928574003</v>
      </c>
      <c r="D683" s="2">
        <v>1</v>
      </c>
      <c r="E683" s="2" t="str">
        <f t="shared" si="61"/>
        <v>370.55万亿</v>
      </c>
      <c r="F683" s="5">
        <f t="shared" si="65"/>
        <v>370549578700477</v>
      </c>
      <c r="G683" s="2">
        <f t="shared" si="64"/>
        <v>681</v>
      </c>
      <c r="H683" s="7" t="str">
        <f t="shared" si="62"/>
        <v>370.55万亿</v>
      </c>
      <c r="I683" s="7">
        <f t="shared" si="63"/>
        <v>370549578700477</v>
      </c>
    </row>
    <row r="684" spans="1:9" x14ac:dyDescent="0.2">
      <c r="A684" s="3">
        <v>682</v>
      </c>
      <c r="B684" s="3" t="str">
        <f t="shared" si="60"/>
        <v>2.02万亿</v>
      </c>
      <c r="C684" s="6">
        <v>2018758534952</v>
      </c>
      <c r="D684" s="3">
        <v>1</v>
      </c>
      <c r="E684" s="3" t="str">
        <f t="shared" si="61"/>
        <v>372.56万亿</v>
      </c>
      <c r="F684" s="6">
        <f t="shared" si="65"/>
        <v>372558507274480</v>
      </c>
      <c r="G684" s="4">
        <f t="shared" si="64"/>
        <v>682</v>
      </c>
      <c r="H684" s="8" t="str">
        <f t="shared" si="62"/>
        <v>372.56万亿</v>
      </c>
      <c r="I684" s="8">
        <f t="shared" si="63"/>
        <v>372558507274480</v>
      </c>
    </row>
    <row r="685" spans="1:9" x14ac:dyDescent="0.2">
      <c r="A685" s="2">
        <v>683</v>
      </c>
      <c r="B685" s="2" t="str">
        <f t="shared" si="60"/>
        <v>2.03万亿</v>
      </c>
      <c r="C685" s="5">
        <v>2028598325862</v>
      </c>
      <c r="D685" s="2">
        <v>1</v>
      </c>
      <c r="E685" s="2" t="str">
        <f t="shared" si="61"/>
        <v>374.58万亿</v>
      </c>
      <c r="F685" s="5">
        <f t="shared" si="65"/>
        <v>374577265809432</v>
      </c>
      <c r="G685" s="2">
        <f t="shared" si="64"/>
        <v>683</v>
      </c>
      <c r="H685" s="7" t="str">
        <f t="shared" si="62"/>
        <v>374.58万亿</v>
      </c>
      <c r="I685" s="7">
        <f t="shared" si="63"/>
        <v>374577265809432</v>
      </c>
    </row>
    <row r="686" spans="1:9" x14ac:dyDescent="0.2">
      <c r="A686" s="3">
        <v>684</v>
      </c>
      <c r="B686" s="3" t="str">
        <f t="shared" si="60"/>
        <v>2.04万亿</v>
      </c>
      <c r="C686" s="6">
        <v>2038447956563</v>
      </c>
      <c r="D686" s="3">
        <v>1</v>
      </c>
      <c r="E686" s="3" t="str">
        <f t="shared" si="61"/>
        <v>376.61万亿</v>
      </c>
      <c r="F686" s="6">
        <f t="shared" si="65"/>
        <v>376605864135294</v>
      </c>
      <c r="G686" s="4">
        <f t="shared" si="64"/>
        <v>684</v>
      </c>
      <c r="H686" s="8" t="str">
        <f t="shared" si="62"/>
        <v>376.61万亿</v>
      </c>
      <c r="I686" s="8">
        <f t="shared" si="63"/>
        <v>376605864135294</v>
      </c>
    </row>
    <row r="687" spans="1:9" x14ac:dyDescent="0.2">
      <c r="A687" s="2">
        <v>685</v>
      </c>
      <c r="B687" s="2" t="str">
        <f t="shared" si="60"/>
        <v>2.05万亿</v>
      </c>
      <c r="C687" s="5">
        <v>2048307436895</v>
      </c>
      <c r="D687" s="2">
        <v>1</v>
      </c>
      <c r="E687" s="2" t="str">
        <f t="shared" si="61"/>
        <v>378.64万亿</v>
      </c>
      <c r="F687" s="5">
        <f t="shared" si="65"/>
        <v>378644312091857</v>
      </c>
      <c r="G687" s="2">
        <f t="shared" si="64"/>
        <v>685</v>
      </c>
      <c r="H687" s="7" t="str">
        <f t="shared" si="62"/>
        <v>378.64万亿</v>
      </c>
      <c r="I687" s="7">
        <f t="shared" si="63"/>
        <v>378644312091857</v>
      </c>
    </row>
    <row r="688" spans="1:9" x14ac:dyDescent="0.2">
      <c r="A688" s="3">
        <v>686</v>
      </c>
      <c r="B688" s="3" t="str">
        <f t="shared" si="60"/>
        <v>2.06万亿</v>
      </c>
      <c r="C688" s="6">
        <v>2058176776707</v>
      </c>
      <c r="D688" s="3">
        <v>1</v>
      </c>
      <c r="E688" s="3" t="str">
        <f t="shared" si="61"/>
        <v>380.69万亿</v>
      </c>
      <c r="F688" s="6">
        <f t="shared" si="65"/>
        <v>380692619528752</v>
      </c>
      <c r="G688" s="4">
        <f t="shared" si="64"/>
        <v>686</v>
      </c>
      <c r="H688" s="8" t="str">
        <f t="shared" si="62"/>
        <v>380.69万亿</v>
      </c>
      <c r="I688" s="8">
        <f t="shared" si="63"/>
        <v>380692619528752</v>
      </c>
    </row>
    <row r="689" spans="1:9" x14ac:dyDescent="0.2">
      <c r="A689" s="2">
        <v>687</v>
      </c>
      <c r="B689" s="2" t="str">
        <f t="shared" si="60"/>
        <v>2.07万亿</v>
      </c>
      <c r="C689" s="5">
        <v>2068055985858</v>
      </c>
      <c r="D689" s="2">
        <v>1</v>
      </c>
      <c r="E689" s="2" t="str">
        <f t="shared" si="61"/>
        <v>382.75万亿</v>
      </c>
      <c r="F689" s="5">
        <f t="shared" si="65"/>
        <v>382750796305459</v>
      </c>
      <c r="G689" s="2">
        <f t="shared" si="64"/>
        <v>687</v>
      </c>
      <c r="H689" s="7" t="str">
        <f t="shared" si="62"/>
        <v>382.75万亿</v>
      </c>
      <c r="I689" s="7">
        <f t="shared" si="63"/>
        <v>382750796305459</v>
      </c>
    </row>
    <row r="690" spans="1:9" x14ac:dyDescent="0.2">
      <c r="A690" s="3">
        <v>688</v>
      </c>
      <c r="B690" s="3" t="str">
        <f t="shared" si="60"/>
        <v>2.08万亿</v>
      </c>
      <c r="C690" s="6">
        <v>2077945074219</v>
      </c>
      <c r="D690" s="3">
        <v>1</v>
      </c>
      <c r="E690" s="3" t="str">
        <f t="shared" si="61"/>
        <v>384.82万亿</v>
      </c>
      <c r="F690" s="6">
        <f t="shared" si="65"/>
        <v>384818852291317</v>
      </c>
      <c r="G690" s="4">
        <f t="shared" si="64"/>
        <v>688</v>
      </c>
      <c r="H690" s="8" t="str">
        <f t="shared" si="62"/>
        <v>384.82万亿</v>
      </c>
      <c r="I690" s="8">
        <f t="shared" si="63"/>
        <v>384818852291317</v>
      </c>
    </row>
    <row r="691" spans="1:9" x14ac:dyDescent="0.2">
      <c r="A691" s="2">
        <v>689</v>
      </c>
      <c r="B691" s="2" t="str">
        <f t="shared" si="60"/>
        <v>2.09万亿</v>
      </c>
      <c r="C691" s="5">
        <v>2087844051668</v>
      </c>
      <c r="D691" s="2">
        <v>1</v>
      </c>
      <c r="E691" s="2" t="str">
        <f t="shared" si="61"/>
        <v>386.9万亿</v>
      </c>
      <c r="F691" s="5">
        <f t="shared" si="65"/>
        <v>386896797365536</v>
      </c>
      <c r="G691" s="2">
        <f t="shared" si="64"/>
        <v>689</v>
      </c>
      <c r="H691" s="7" t="str">
        <f t="shared" si="62"/>
        <v>386.9万亿</v>
      </c>
      <c r="I691" s="7">
        <f t="shared" si="63"/>
        <v>386896797365536</v>
      </c>
    </row>
    <row r="692" spans="1:9" x14ac:dyDescent="0.2">
      <c r="A692" s="3">
        <v>690</v>
      </c>
      <c r="B692" s="3" t="str">
        <f t="shared" si="60"/>
        <v>2.1万亿</v>
      </c>
      <c r="C692" s="6">
        <v>2097752928095</v>
      </c>
      <c r="D692" s="3">
        <v>1</v>
      </c>
      <c r="E692" s="3" t="str">
        <f t="shared" si="61"/>
        <v>388.98万亿</v>
      </c>
      <c r="F692" s="6">
        <f t="shared" si="65"/>
        <v>388984641417204</v>
      </c>
      <c r="G692" s="4">
        <f t="shared" si="64"/>
        <v>690</v>
      </c>
      <c r="H692" s="8" t="str">
        <f t="shared" si="62"/>
        <v>388.98万亿</v>
      </c>
      <c r="I692" s="8">
        <f t="shared" si="63"/>
        <v>388984641417204</v>
      </c>
    </row>
    <row r="693" spans="1:9" x14ac:dyDescent="0.2">
      <c r="A693" s="2">
        <v>691</v>
      </c>
      <c r="B693" s="2" t="str">
        <f t="shared" si="60"/>
        <v>2.11万亿</v>
      </c>
      <c r="C693" s="5">
        <v>2107671713398</v>
      </c>
      <c r="D693" s="2">
        <v>1</v>
      </c>
      <c r="E693" s="2" t="str">
        <f t="shared" si="61"/>
        <v>391.08万亿</v>
      </c>
      <c r="F693" s="5">
        <f t="shared" si="65"/>
        <v>391082394345299</v>
      </c>
      <c r="G693" s="2">
        <f t="shared" si="64"/>
        <v>691</v>
      </c>
      <c r="H693" s="7" t="str">
        <f t="shared" si="62"/>
        <v>391.08万亿</v>
      </c>
      <c r="I693" s="7">
        <f t="shared" si="63"/>
        <v>391082394345299</v>
      </c>
    </row>
    <row r="694" spans="1:9" x14ac:dyDescent="0.2">
      <c r="A694" s="3">
        <v>692</v>
      </c>
      <c r="B694" s="3" t="str">
        <f t="shared" si="60"/>
        <v>2.12万亿</v>
      </c>
      <c r="C694" s="6">
        <v>2117600417486</v>
      </c>
      <c r="D694" s="3">
        <v>1</v>
      </c>
      <c r="E694" s="3" t="str">
        <f t="shared" si="61"/>
        <v>393.19万亿</v>
      </c>
      <c r="F694" s="6">
        <f t="shared" si="65"/>
        <v>393190066058697</v>
      </c>
      <c r="G694" s="4">
        <f t="shared" si="64"/>
        <v>692</v>
      </c>
      <c r="H694" s="8" t="str">
        <f t="shared" si="62"/>
        <v>393.19万亿</v>
      </c>
      <c r="I694" s="8">
        <f t="shared" si="63"/>
        <v>393190066058697</v>
      </c>
    </row>
    <row r="695" spans="1:9" x14ac:dyDescent="0.2">
      <c r="A695" s="2">
        <v>693</v>
      </c>
      <c r="B695" s="2" t="str">
        <f t="shared" si="60"/>
        <v>2.13万亿</v>
      </c>
      <c r="C695" s="5">
        <v>2127539050279</v>
      </c>
      <c r="D695" s="2">
        <v>1</v>
      </c>
      <c r="E695" s="2" t="str">
        <f t="shared" si="61"/>
        <v>395.31万亿</v>
      </c>
      <c r="F695" s="5">
        <f t="shared" si="65"/>
        <v>395307666476183</v>
      </c>
      <c r="G695" s="2">
        <f t="shared" si="64"/>
        <v>693</v>
      </c>
      <c r="H695" s="7" t="str">
        <f t="shared" si="62"/>
        <v>395.31万亿</v>
      </c>
      <c r="I695" s="7">
        <f t="shared" si="63"/>
        <v>395307666476183</v>
      </c>
    </row>
    <row r="696" spans="1:9" x14ac:dyDescent="0.2">
      <c r="A696" s="3">
        <v>694</v>
      </c>
      <c r="B696" s="3" t="str">
        <f t="shared" si="60"/>
        <v>2.14万亿</v>
      </c>
      <c r="C696" s="6">
        <v>2137487621704</v>
      </c>
      <c r="D696" s="3">
        <v>1</v>
      </c>
      <c r="E696" s="3" t="str">
        <f t="shared" si="61"/>
        <v>397.44万亿</v>
      </c>
      <c r="F696" s="6">
        <f t="shared" si="65"/>
        <v>397435205526462</v>
      </c>
      <c r="G696" s="4">
        <f t="shared" si="64"/>
        <v>694</v>
      </c>
      <c r="H696" s="8" t="str">
        <f t="shared" si="62"/>
        <v>397.44万亿</v>
      </c>
      <c r="I696" s="8">
        <f t="shared" si="63"/>
        <v>397435205526462</v>
      </c>
    </row>
    <row r="697" spans="1:9" x14ac:dyDescent="0.2">
      <c r="A697" s="2">
        <v>695</v>
      </c>
      <c r="B697" s="2" t="str">
        <f t="shared" si="60"/>
        <v>2.15万亿</v>
      </c>
      <c r="C697" s="5">
        <v>2147446141701</v>
      </c>
      <c r="D697" s="2">
        <v>1</v>
      </c>
      <c r="E697" s="2" t="str">
        <f t="shared" si="61"/>
        <v>399.57万亿</v>
      </c>
      <c r="F697" s="5">
        <f t="shared" si="65"/>
        <v>399572693148166</v>
      </c>
      <c r="G697" s="2">
        <f t="shared" si="64"/>
        <v>695</v>
      </c>
      <c r="H697" s="7" t="str">
        <f t="shared" si="62"/>
        <v>399.57万亿</v>
      </c>
      <c r="I697" s="7">
        <f t="shared" si="63"/>
        <v>399572693148166</v>
      </c>
    </row>
    <row r="698" spans="1:9" x14ac:dyDescent="0.2">
      <c r="A698" s="3">
        <v>696</v>
      </c>
      <c r="B698" s="3" t="str">
        <f t="shared" si="60"/>
        <v>2.16万亿</v>
      </c>
      <c r="C698" s="6">
        <v>2157414620217</v>
      </c>
      <c r="D698" s="3">
        <v>1</v>
      </c>
      <c r="E698" s="3" t="str">
        <f t="shared" si="61"/>
        <v>401.72万亿</v>
      </c>
      <c r="F698" s="6">
        <f t="shared" si="65"/>
        <v>401720139289867</v>
      </c>
      <c r="G698" s="4">
        <f t="shared" si="64"/>
        <v>696</v>
      </c>
      <c r="H698" s="8" t="str">
        <f t="shared" si="62"/>
        <v>401.72万亿</v>
      </c>
      <c r="I698" s="8">
        <f t="shared" si="63"/>
        <v>401720139289867</v>
      </c>
    </row>
    <row r="699" spans="1:9" x14ac:dyDescent="0.2">
      <c r="A699" s="2">
        <v>697</v>
      </c>
      <c r="B699" s="2" t="str">
        <f t="shared" si="60"/>
        <v>2.17万亿</v>
      </c>
      <c r="C699" s="5">
        <v>2167393067213</v>
      </c>
      <c r="D699" s="2">
        <v>1</v>
      </c>
      <c r="E699" s="2" t="str">
        <f t="shared" si="61"/>
        <v>403.88万亿</v>
      </c>
      <c r="F699" s="5">
        <f t="shared" si="65"/>
        <v>403877553910084</v>
      </c>
      <c r="G699" s="2">
        <f t="shared" si="64"/>
        <v>697</v>
      </c>
      <c r="H699" s="7" t="str">
        <f t="shared" si="62"/>
        <v>403.88万亿</v>
      </c>
      <c r="I699" s="7">
        <f t="shared" si="63"/>
        <v>403877553910084</v>
      </c>
    </row>
    <row r="700" spans="1:9" x14ac:dyDescent="0.2">
      <c r="A700" s="3">
        <v>698</v>
      </c>
      <c r="B700" s="3" t="str">
        <f t="shared" si="60"/>
        <v>2.18万亿</v>
      </c>
      <c r="C700" s="6">
        <v>2177381492655</v>
      </c>
      <c r="D700" s="3">
        <v>1</v>
      </c>
      <c r="E700" s="3" t="str">
        <f t="shared" si="61"/>
        <v>406.04万亿</v>
      </c>
      <c r="F700" s="6">
        <f t="shared" si="65"/>
        <v>406044946977297</v>
      </c>
      <c r="G700" s="4">
        <f t="shared" si="64"/>
        <v>698</v>
      </c>
      <c r="H700" s="8" t="str">
        <f t="shared" si="62"/>
        <v>406.04万亿</v>
      </c>
      <c r="I700" s="8">
        <f t="shared" si="63"/>
        <v>406044946977297</v>
      </c>
    </row>
    <row r="701" spans="1:9" x14ac:dyDescent="0.2">
      <c r="A701" s="2">
        <v>699</v>
      </c>
      <c r="B701" s="2" t="str">
        <f t="shared" si="60"/>
        <v>2.19万亿</v>
      </c>
      <c r="C701" s="5">
        <v>2187379906522</v>
      </c>
      <c r="D701" s="2">
        <v>1</v>
      </c>
      <c r="E701" s="2" t="str">
        <f t="shared" si="61"/>
        <v>408.22万亿</v>
      </c>
      <c r="F701" s="5">
        <f t="shared" si="65"/>
        <v>408222328469952</v>
      </c>
      <c r="G701" s="2">
        <f t="shared" si="64"/>
        <v>699</v>
      </c>
      <c r="H701" s="7" t="str">
        <f t="shared" si="62"/>
        <v>408.22万亿</v>
      </c>
      <c r="I701" s="7">
        <f t="shared" si="63"/>
        <v>408222328469952</v>
      </c>
    </row>
    <row r="702" spans="1:9" x14ac:dyDescent="0.2">
      <c r="A702" s="3">
        <v>700</v>
      </c>
      <c r="B702" s="3" t="str">
        <f t="shared" si="60"/>
        <v>2.2万亿</v>
      </c>
      <c r="C702" s="6">
        <v>2197388318804</v>
      </c>
      <c r="D702" s="3">
        <v>1</v>
      </c>
      <c r="E702" s="3" t="str">
        <f t="shared" si="61"/>
        <v>410.41万亿</v>
      </c>
      <c r="F702" s="6">
        <f t="shared" si="65"/>
        <v>410409708376474</v>
      </c>
      <c r="G702" s="4">
        <f t="shared" si="64"/>
        <v>700</v>
      </c>
      <c r="H702" s="8" t="str">
        <f t="shared" si="62"/>
        <v>410.41万亿</v>
      </c>
      <c r="I702" s="8">
        <f t="shared" si="63"/>
        <v>410409708376474</v>
      </c>
    </row>
    <row r="703" spans="1:9" x14ac:dyDescent="0.2">
      <c r="A703" s="2">
        <v>701</v>
      </c>
      <c r="B703" s="2" t="str">
        <f t="shared" si="60"/>
        <v>2.21万亿</v>
      </c>
      <c r="C703" s="5">
        <v>2207406739498</v>
      </c>
      <c r="D703" s="2">
        <v>1</v>
      </c>
      <c r="E703" s="2" t="str">
        <f t="shared" si="61"/>
        <v>412.61万亿</v>
      </c>
      <c r="F703" s="5">
        <f t="shared" si="65"/>
        <v>412607096695278</v>
      </c>
      <c r="G703" s="2">
        <f t="shared" si="64"/>
        <v>701</v>
      </c>
      <c r="H703" s="7" t="str">
        <f t="shared" si="62"/>
        <v>412.61万亿</v>
      </c>
      <c r="I703" s="7">
        <f t="shared" si="63"/>
        <v>412607096695278</v>
      </c>
    </row>
    <row r="704" spans="1:9" x14ac:dyDescent="0.2">
      <c r="A704" s="3">
        <v>702</v>
      </c>
      <c r="B704" s="3" t="str">
        <f t="shared" si="60"/>
        <v>2.22万亿</v>
      </c>
      <c r="C704" s="6">
        <v>2217435178612</v>
      </c>
      <c r="D704" s="3">
        <v>1</v>
      </c>
      <c r="E704" s="3" t="str">
        <f t="shared" si="61"/>
        <v>414.81万亿</v>
      </c>
      <c r="F704" s="6">
        <f t="shared" si="65"/>
        <v>414814503434776</v>
      </c>
      <c r="G704" s="4">
        <f t="shared" si="64"/>
        <v>702</v>
      </c>
      <c r="H704" s="8" t="str">
        <f t="shared" si="62"/>
        <v>414.81万亿</v>
      </c>
      <c r="I704" s="8">
        <f t="shared" si="63"/>
        <v>414814503434776</v>
      </c>
    </row>
    <row r="705" spans="1:9" x14ac:dyDescent="0.2">
      <c r="A705" s="2">
        <v>703</v>
      </c>
      <c r="B705" s="2" t="str">
        <f t="shared" si="60"/>
        <v>2.23万亿</v>
      </c>
      <c r="C705" s="5">
        <v>2227473646166</v>
      </c>
      <c r="D705" s="2">
        <v>1</v>
      </c>
      <c r="E705" s="2" t="str">
        <f t="shared" si="61"/>
        <v>417.03万亿</v>
      </c>
      <c r="F705" s="5">
        <f t="shared" si="65"/>
        <v>417031938613388</v>
      </c>
      <c r="G705" s="2">
        <f t="shared" si="64"/>
        <v>703</v>
      </c>
      <c r="H705" s="7" t="str">
        <f t="shared" si="62"/>
        <v>417.03万亿</v>
      </c>
      <c r="I705" s="7">
        <f t="shared" si="63"/>
        <v>417031938613388</v>
      </c>
    </row>
    <row r="706" spans="1:9" x14ac:dyDescent="0.2">
      <c r="A706" s="3">
        <v>704</v>
      </c>
      <c r="B706" s="3" t="str">
        <f t="shared" si="60"/>
        <v>2.24万亿</v>
      </c>
      <c r="C706" s="6">
        <v>2237522152187</v>
      </c>
      <c r="D706" s="3">
        <v>1</v>
      </c>
      <c r="E706" s="3" t="str">
        <f t="shared" si="61"/>
        <v>419.26万亿</v>
      </c>
      <c r="F706" s="6">
        <f t="shared" si="65"/>
        <v>419259412259554</v>
      </c>
      <c r="G706" s="4">
        <f t="shared" si="64"/>
        <v>704</v>
      </c>
      <c r="H706" s="8" t="str">
        <f t="shared" si="62"/>
        <v>419.26万亿</v>
      </c>
      <c r="I706" s="8">
        <f t="shared" si="63"/>
        <v>419259412259554</v>
      </c>
    </row>
    <row r="707" spans="1:9" x14ac:dyDescent="0.2">
      <c r="A707" s="2">
        <v>705</v>
      </c>
      <c r="B707" s="2" t="str">
        <f t="shared" ref="B707:B770" si="66">IF(C707&gt;9999999999999990,ROUND(C707/10000000000000000,2)&amp;"万兆",IF(C707&gt;999999999999,ROUND(C707/1000000000000,2)&amp;"万亿",IF(C707&gt;99999999,ROUND(C707/100000000,2)&amp;"亿",ROUND(C707/10000,2)&amp;"万")))</f>
        <v>2.25万亿</v>
      </c>
      <c r="C707" s="5">
        <v>2247580706714</v>
      </c>
      <c r="D707" s="2">
        <v>1</v>
      </c>
      <c r="E707" s="2" t="str">
        <f t="shared" ref="E707:E770" si="67">IF(F707&gt;9999999999999990,ROUND(F707/10000000000000000,2)&amp;"万兆",IF(F707&gt;999999999999,ROUND(F707/1000000000000,2)&amp;"万亿",IF(F707&gt;99999999,ROUND(F707/100000000,2)&amp;"亿",ROUND(F707/10000,2)&amp;"万")))</f>
        <v>421.5万亿</v>
      </c>
      <c r="F707" s="5">
        <f t="shared" si="65"/>
        <v>421496934411741</v>
      </c>
      <c r="G707" s="2">
        <f t="shared" si="64"/>
        <v>705</v>
      </c>
      <c r="H707" s="7" t="str">
        <f t="shared" si="62"/>
        <v>421.5万亿</v>
      </c>
      <c r="I707" s="7">
        <f t="shared" si="63"/>
        <v>421496934411741</v>
      </c>
    </row>
    <row r="708" spans="1:9" x14ac:dyDescent="0.2">
      <c r="A708" s="3">
        <v>706</v>
      </c>
      <c r="B708" s="3" t="str">
        <f t="shared" si="66"/>
        <v>2.26万亿</v>
      </c>
      <c r="C708" s="6">
        <v>2257649319796</v>
      </c>
      <c r="D708" s="3">
        <v>1</v>
      </c>
      <c r="E708" s="3" t="str">
        <f t="shared" si="67"/>
        <v>423.74万亿</v>
      </c>
      <c r="F708" s="6">
        <f t="shared" si="65"/>
        <v>423744515118455</v>
      </c>
      <c r="G708" s="4">
        <f t="shared" si="64"/>
        <v>706</v>
      </c>
      <c r="H708" s="8" t="str">
        <f t="shared" ref="H708:H771" si="68">IF(I$2&gt;=A708,"",IF((F708-VLOOKUP(I$2,A:F,6,))&gt;9999999999999990,ROUND((F708-VLOOKUP(I$2,A:F,6,))/10000000000000000,2)&amp;"万兆",IF((F708-VLOOKUP(I$2,A:F,6,))&gt;999999999999,ROUND((F708-VLOOKUP(I$2,A:F,6,))/1000000000000,2)&amp;"万亿",IF((F708-VLOOKUP(I$2,A:F,6,))&gt;99999999,ROUND((F708-VLOOKUP(I$2,A:F,6,))/100000000,2)&amp;"亿",ROUND((F708-VLOOKUP(I$2,A:F,6,))/10000,2)&amp;"万"))))</f>
        <v>423.74万亿</v>
      </c>
      <c r="I708" s="8">
        <f t="shared" ref="I708:I771" si="69">IF(I$2&gt;=A708,"",F708-VLOOKUP(I$2,A:F,6,))</f>
        <v>423744515118455</v>
      </c>
    </row>
    <row r="709" spans="1:9" x14ac:dyDescent="0.2">
      <c r="A709" s="2">
        <v>707</v>
      </c>
      <c r="B709" s="2" t="str">
        <f t="shared" si="66"/>
        <v>2.27万亿</v>
      </c>
      <c r="C709" s="5">
        <v>2267728001491</v>
      </c>
      <c r="D709" s="2">
        <v>1</v>
      </c>
      <c r="E709" s="2" t="str">
        <f t="shared" si="67"/>
        <v>426万亿</v>
      </c>
      <c r="F709" s="5">
        <f t="shared" si="65"/>
        <v>426002164438251</v>
      </c>
      <c r="G709" s="2">
        <f t="shared" ref="G709:G772" si="70">D709+G708</f>
        <v>707</v>
      </c>
      <c r="H709" s="7" t="str">
        <f t="shared" si="68"/>
        <v>426万亿</v>
      </c>
      <c r="I709" s="7">
        <f t="shared" si="69"/>
        <v>426002164438251</v>
      </c>
    </row>
    <row r="710" spans="1:9" x14ac:dyDescent="0.2">
      <c r="A710" s="3">
        <v>708</v>
      </c>
      <c r="B710" s="3" t="str">
        <f t="shared" si="66"/>
        <v>2.28万亿</v>
      </c>
      <c r="C710" s="6">
        <v>2277816761867</v>
      </c>
      <c r="D710" s="3">
        <v>1</v>
      </c>
      <c r="E710" s="3" t="str">
        <f t="shared" si="67"/>
        <v>428.27万亿</v>
      </c>
      <c r="F710" s="6">
        <f t="shared" si="65"/>
        <v>428269892439742</v>
      </c>
      <c r="G710" s="4">
        <f t="shared" si="70"/>
        <v>708</v>
      </c>
      <c r="H710" s="8" t="str">
        <f t="shared" si="68"/>
        <v>428.27万亿</v>
      </c>
      <c r="I710" s="8">
        <f t="shared" si="69"/>
        <v>428269892439742</v>
      </c>
    </row>
    <row r="711" spans="1:9" x14ac:dyDescent="0.2">
      <c r="A711" s="2">
        <v>709</v>
      </c>
      <c r="B711" s="2" t="str">
        <f t="shared" si="66"/>
        <v>2.29万亿</v>
      </c>
      <c r="C711" s="5">
        <v>2287915611004</v>
      </c>
      <c r="D711" s="2">
        <v>1</v>
      </c>
      <c r="E711" s="2" t="str">
        <f t="shared" si="67"/>
        <v>430.55万亿</v>
      </c>
      <c r="F711" s="5">
        <f t="shared" ref="F711:F774" si="71">C710+F710</f>
        <v>430547709201609</v>
      </c>
      <c r="G711" s="2">
        <f t="shared" si="70"/>
        <v>709</v>
      </c>
      <c r="H711" s="7" t="str">
        <f t="shared" si="68"/>
        <v>430.55万亿</v>
      </c>
      <c r="I711" s="7">
        <f t="shared" si="69"/>
        <v>430547709201609</v>
      </c>
    </row>
    <row r="712" spans="1:9" x14ac:dyDescent="0.2">
      <c r="A712" s="3">
        <v>710</v>
      </c>
      <c r="B712" s="3" t="str">
        <f t="shared" si="66"/>
        <v>2.3万亿</v>
      </c>
      <c r="C712" s="6">
        <v>2298024558990</v>
      </c>
      <c r="D712" s="3">
        <v>1</v>
      </c>
      <c r="E712" s="3" t="str">
        <f t="shared" si="67"/>
        <v>432.84万亿</v>
      </c>
      <c r="F712" s="6">
        <f t="shared" si="71"/>
        <v>432835624812613</v>
      </c>
      <c r="G712" s="4">
        <f t="shared" si="70"/>
        <v>710</v>
      </c>
      <c r="H712" s="8" t="str">
        <f t="shared" si="68"/>
        <v>432.84万亿</v>
      </c>
      <c r="I712" s="8">
        <f t="shared" si="69"/>
        <v>432835624812613</v>
      </c>
    </row>
    <row r="713" spans="1:9" x14ac:dyDescent="0.2">
      <c r="A713" s="2">
        <v>711</v>
      </c>
      <c r="B713" s="2" t="str">
        <f t="shared" si="66"/>
        <v>2.31万亿</v>
      </c>
      <c r="C713" s="5">
        <v>2308143615924</v>
      </c>
      <c r="D713" s="2">
        <v>1</v>
      </c>
      <c r="E713" s="2" t="str">
        <f t="shared" si="67"/>
        <v>435.13万亿</v>
      </c>
      <c r="F713" s="5">
        <f t="shared" si="71"/>
        <v>435133649371603</v>
      </c>
      <c r="G713" s="2">
        <f t="shared" si="70"/>
        <v>711</v>
      </c>
      <c r="H713" s="7" t="str">
        <f t="shared" si="68"/>
        <v>435.13万亿</v>
      </c>
      <c r="I713" s="7">
        <f t="shared" si="69"/>
        <v>435133649371603</v>
      </c>
    </row>
    <row r="714" spans="1:9" x14ac:dyDescent="0.2">
      <c r="A714" s="3">
        <v>712</v>
      </c>
      <c r="B714" s="3" t="str">
        <f t="shared" si="66"/>
        <v>2.32万亿</v>
      </c>
      <c r="C714" s="6">
        <v>2318272791915</v>
      </c>
      <c r="D714" s="3">
        <v>1</v>
      </c>
      <c r="E714" s="3" t="str">
        <f t="shared" si="67"/>
        <v>437.44万亿</v>
      </c>
      <c r="F714" s="6">
        <f t="shared" si="71"/>
        <v>437441792987527</v>
      </c>
      <c r="G714" s="4">
        <f t="shared" si="70"/>
        <v>712</v>
      </c>
      <c r="H714" s="8" t="str">
        <f t="shared" si="68"/>
        <v>437.44万亿</v>
      </c>
      <c r="I714" s="8">
        <f t="shared" si="69"/>
        <v>437441792987527</v>
      </c>
    </row>
    <row r="715" spans="1:9" x14ac:dyDescent="0.2">
      <c r="A715" s="2">
        <v>713</v>
      </c>
      <c r="B715" s="2" t="str">
        <f t="shared" si="66"/>
        <v>2.33万亿</v>
      </c>
      <c r="C715" s="5">
        <v>2328412097082</v>
      </c>
      <c r="D715" s="2">
        <v>1</v>
      </c>
      <c r="E715" s="2" t="str">
        <f t="shared" si="67"/>
        <v>439.76万亿</v>
      </c>
      <c r="F715" s="5">
        <f t="shared" si="71"/>
        <v>439760065779442</v>
      </c>
      <c r="G715" s="2">
        <f t="shared" si="70"/>
        <v>713</v>
      </c>
      <c r="H715" s="7" t="str">
        <f t="shared" si="68"/>
        <v>439.76万亿</v>
      </c>
      <c r="I715" s="7">
        <f t="shared" si="69"/>
        <v>439760065779442</v>
      </c>
    </row>
    <row r="716" spans="1:9" x14ac:dyDescent="0.2">
      <c r="A716" s="3">
        <v>714</v>
      </c>
      <c r="B716" s="3" t="str">
        <f t="shared" si="66"/>
        <v>2.34万亿</v>
      </c>
      <c r="C716" s="6">
        <v>2338561541554</v>
      </c>
      <c r="D716" s="3">
        <v>1</v>
      </c>
      <c r="E716" s="3" t="str">
        <f t="shared" si="67"/>
        <v>442.09万亿</v>
      </c>
      <c r="F716" s="6">
        <f t="shared" si="71"/>
        <v>442088477876524</v>
      </c>
      <c r="G716" s="4">
        <f t="shared" si="70"/>
        <v>714</v>
      </c>
      <c r="H716" s="8" t="str">
        <f t="shared" si="68"/>
        <v>442.09万亿</v>
      </c>
      <c r="I716" s="8">
        <f t="shared" si="69"/>
        <v>442088477876524</v>
      </c>
    </row>
    <row r="717" spans="1:9" x14ac:dyDescent="0.2">
      <c r="A717" s="2">
        <v>715</v>
      </c>
      <c r="B717" s="2" t="str">
        <f t="shared" si="66"/>
        <v>2.35万亿</v>
      </c>
      <c r="C717" s="5">
        <v>2348721135470</v>
      </c>
      <c r="D717" s="2">
        <v>1</v>
      </c>
      <c r="E717" s="2" t="str">
        <f t="shared" si="67"/>
        <v>444.43万亿</v>
      </c>
      <c r="F717" s="5">
        <f t="shared" si="71"/>
        <v>444427039418078</v>
      </c>
      <c r="G717" s="2">
        <f t="shared" si="70"/>
        <v>715</v>
      </c>
      <c r="H717" s="7" t="str">
        <f t="shared" si="68"/>
        <v>444.43万亿</v>
      </c>
      <c r="I717" s="7">
        <f t="shared" si="69"/>
        <v>444427039418078</v>
      </c>
    </row>
    <row r="718" spans="1:9" x14ac:dyDescent="0.2">
      <c r="A718" s="3">
        <v>716</v>
      </c>
      <c r="B718" s="3" t="str">
        <f t="shared" si="66"/>
        <v>2.36万亿</v>
      </c>
      <c r="C718" s="6">
        <v>2358890888981</v>
      </c>
      <c r="D718" s="3">
        <v>1</v>
      </c>
      <c r="E718" s="3" t="str">
        <f t="shared" si="67"/>
        <v>446.78万亿</v>
      </c>
      <c r="F718" s="6">
        <f t="shared" si="71"/>
        <v>446775760553548</v>
      </c>
      <c r="G718" s="4">
        <f t="shared" si="70"/>
        <v>716</v>
      </c>
      <c r="H718" s="8" t="str">
        <f t="shared" si="68"/>
        <v>446.78万亿</v>
      </c>
      <c r="I718" s="8">
        <f t="shared" si="69"/>
        <v>446775760553548</v>
      </c>
    </row>
    <row r="719" spans="1:9" x14ac:dyDescent="0.2">
      <c r="A719" s="2">
        <v>717</v>
      </c>
      <c r="B719" s="2" t="str">
        <f t="shared" si="66"/>
        <v>2.37万亿</v>
      </c>
      <c r="C719" s="5">
        <v>2369070812245</v>
      </c>
      <c r="D719" s="2">
        <v>1</v>
      </c>
      <c r="E719" s="2" t="str">
        <f t="shared" si="67"/>
        <v>449.13万亿</v>
      </c>
      <c r="F719" s="5">
        <f t="shared" si="71"/>
        <v>449134651442529</v>
      </c>
      <c r="G719" s="2">
        <f t="shared" si="70"/>
        <v>717</v>
      </c>
      <c r="H719" s="7" t="str">
        <f t="shared" si="68"/>
        <v>449.13万亿</v>
      </c>
      <c r="I719" s="7">
        <f t="shared" si="69"/>
        <v>449134651442529</v>
      </c>
    </row>
    <row r="720" spans="1:9" x14ac:dyDescent="0.2">
      <c r="A720" s="3">
        <v>718</v>
      </c>
      <c r="B720" s="3" t="str">
        <f t="shared" si="66"/>
        <v>2.38万亿</v>
      </c>
      <c r="C720" s="6">
        <v>2379260915432</v>
      </c>
      <c r="D720" s="3">
        <v>1</v>
      </c>
      <c r="E720" s="3" t="str">
        <f t="shared" si="67"/>
        <v>451.5万亿</v>
      </c>
      <c r="F720" s="6">
        <f t="shared" si="71"/>
        <v>451503722254774</v>
      </c>
      <c r="G720" s="4">
        <f t="shared" si="70"/>
        <v>718</v>
      </c>
      <c r="H720" s="8" t="str">
        <f t="shared" si="68"/>
        <v>451.5万亿</v>
      </c>
      <c r="I720" s="8">
        <f t="shared" si="69"/>
        <v>451503722254774</v>
      </c>
    </row>
    <row r="721" spans="1:9" x14ac:dyDescent="0.2">
      <c r="A721" s="2">
        <v>719</v>
      </c>
      <c r="B721" s="2" t="str">
        <f t="shared" si="66"/>
        <v>2.39万亿</v>
      </c>
      <c r="C721" s="5">
        <v>2389461208722</v>
      </c>
      <c r="D721" s="2">
        <v>1</v>
      </c>
      <c r="E721" s="2" t="str">
        <f t="shared" si="67"/>
        <v>453.88万亿</v>
      </c>
      <c r="F721" s="5">
        <f t="shared" si="71"/>
        <v>453882983170206</v>
      </c>
      <c r="G721" s="2">
        <f t="shared" si="70"/>
        <v>719</v>
      </c>
      <c r="H721" s="7" t="str">
        <f t="shared" si="68"/>
        <v>453.88万亿</v>
      </c>
      <c r="I721" s="7">
        <f t="shared" si="69"/>
        <v>453882983170206</v>
      </c>
    </row>
    <row r="722" spans="1:9" x14ac:dyDescent="0.2">
      <c r="A722" s="3">
        <v>720</v>
      </c>
      <c r="B722" s="3" t="str">
        <f t="shared" si="66"/>
        <v>2.4万亿</v>
      </c>
      <c r="C722" s="6">
        <v>2399671702306</v>
      </c>
      <c r="D722" s="3">
        <v>1</v>
      </c>
      <c r="E722" s="3" t="str">
        <f t="shared" si="67"/>
        <v>456.27万亿</v>
      </c>
      <c r="F722" s="6">
        <f t="shared" si="71"/>
        <v>456272444378928</v>
      </c>
      <c r="G722" s="4">
        <f t="shared" si="70"/>
        <v>720</v>
      </c>
      <c r="H722" s="8" t="str">
        <f t="shared" si="68"/>
        <v>456.27万亿</v>
      </c>
      <c r="I722" s="8">
        <f t="shared" si="69"/>
        <v>456272444378928</v>
      </c>
    </row>
    <row r="723" spans="1:9" x14ac:dyDescent="0.2">
      <c r="A723" s="2">
        <v>721</v>
      </c>
      <c r="B723" s="2" t="str">
        <f t="shared" si="66"/>
        <v>2.41万亿</v>
      </c>
      <c r="C723" s="5">
        <v>2409892406383</v>
      </c>
      <c r="D723" s="2">
        <v>1</v>
      </c>
      <c r="E723" s="2" t="str">
        <f t="shared" si="67"/>
        <v>458.67万亿</v>
      </c>
      <c r="F723" s="5">
        <f t="shared" si="71"/>
        <v>458672116081234</v>
      </c>
      <c r="G723" s="2">
        <f t="shared" si="70"/>
        <v>721</v>
      </c>
      <c r="H723" s="7" t="str">
        <f t="shared" si="68"/>
        <v>458.67万亿</v>
      </c>
      <c r="I723" s="7">
        <f t="shared" si="69"/>
        <v>458672116081234</v>
      </c>
    </row>
    <row r="724" spans="1:9" x14ac:dyDescent="0.2">
      <c r="A724" s="3">
        <v>722</v>
      </c>
      <c r="B724" s="3" t="str">
        <f t="shared" si="66"/>
        <v>2.42万亿</v>
      </c>
      <c r="C724" s="6">
        <v>2420123331165</v>
      </c>
      <c r="D724" s="3">
        <v>1</v>
      </c>
      <c r="E724" s="3" t="str">
        <f t="shared" si="67"/>
        <v>461.08万亿</v>
      </c>
      <c r="F724" s="6">
        <f t="shared" si="71"/>
        <v>461082008487617</v>
      </c>
      <c r="G724" s="4">
        <f t="shared" si="70"/>
        <v>722</v>
      </c>
      <c r="H724" s="8" t="str">
        <f t="shared" si="68"/>
        <v>461.08万亿</v>
      </c>
      <c r="I724" s="8">
        <f t="shared" si="69"/>
        <v>461082008487617</v>
      </c>
    </row>
    <row r="725" spans="1:9" x14ac:dyDescent="0.2">
      <c r="A725" s="2">
        <v>723</v>
      </c>
      <c r="B725" s="2" t="str">
        <f t="shared" si="66"/>
        <v>2.43万亿</v>
      </c>
      <c r="C725" s="5">
        <v>2430364486871</v>
      </c>
      <c r="D725" s="2">
        <v>1</v>
      </c>
      <c r="E725" s="2" t="str">
        <f t="shared" si="67"/>
        <v>463.5万亿</v>
      </c>
      <c r="F725" s="5">
        <f t="shared" si="71"/>
        <v>463502131818782</v>
      </c>
      <c r="G725" s="2">
        <f t="shared" si="70"/>
        <v>723</v>
      </c>
      <c r="H725" s="7" t="str">
        <f t="shared" si="68"/>
        <v>463.5万亿</v>
      </c>
      <c r="I725" s="7">
        <f t="shared" si="69"/>
        <v>463502131818782</v>
      </c>
    </row>
    <row r="726" spans="1:9" x14ac:dyDescent="0.2">
      <c r="A726" s="3">
        <v>724</v>
      </c>
      <c r="B726" s="3" t="str">
        <f t="shared" si="66"/>
        <v>2.44万亿</v>
      </c>
      <c r="C726" s="6">
        <v>2440615883733</v>
      </c>
      <c r="D726" s="3">
        <v>1</v>
      </c>
      <c r="E726" s="3" t="str">
        <f t="shared" si="67"/>
        <v>465.93万亿</v>
      </c>
      <c r="F726" s="6">
        <f t="shared" si="71"/>
        <v>465932496305653</v>
      </c>
      <c r="G726" s="4">
        <f t="shared" si="70"/>
        <v>724</v>
      </c>
      <c r="H726" s="8" t="str">
        <f t="shared" si="68"/>
        <v>465.93万亿</v>
      </c>
      <c r="I726" s="8">
        <f t="shared" si="69"/>
        <v>465932496305653</v>
      </c>
    </row>
    <row r="727" spans="1:9" x14ac:dyDescent="0.2">
      <c r="A727" s="2">
        <v>725</v>
      </c>
      <c r="B727" s="2" t="str">
        <f t="shared" si="66"/>
        <v>2.45万亿</v>
      </c>
      <c r="C727" s="5">
        <v>2450877531991</v>
      </c>
      <c r="D727" s="2">
        <v>1</v>
      </c>
      <c r="E727" s="2" t="str">
        <f t="shared" si="67"/>
        <v>468.37万亿</v>
      </c>
      <c r="F727" s="5">
        <f t="shared" si="71"/>
        <v>468373112189386</v>
      </c>
      <c r="G727" s="2">
        <f t="shared" si="70"/>
        <v>725</v>
      </c>
      <c r="H727" s="7" t="str">
        <f t="shared" si="68"/>
        <v>468.37万亿</v>
      </c>
      <c r="I727" s="7">
        <f t="shared" si="69"/>
        <v>468373112189386</v>
      </c>
    </row>
    <row r="728" spans="1:9" x14ac:dyDescent="0.2">
      <c r="A728" s="3">
        <v>726</v>
      </c>
      <c r="B728" s="3" t="str">
        <f t="shared" si="66"/>
        <v>2.46万亿</v>
      </c>
      <c r="C728" s="6">
        <v>2461149441898</v>
      </c>
      <c r="D728" s="3">
        <v>1</v>
      </c>
      <c r="E728" s="3" t="str">
        <f t="shared" si="67"/>
        <v>470.82万亿</v>
      </c>
      <c r="F728" s="6">
        <f t="shared" si="71"/>
        <v>470823989721377</v>
      </c>
      <c r="G728" s="4">
        <f t="shared" si="70"/>
        <v>726</v>
      </c>
      <c r="H728" s="8" t="str">
        <f t="shared" si="68"/>
        <v>470.82万亿</v>
      </c>
      <c r="I728" s="8">
        <f t="shared" si="69"/>
        <v>470823989721377</v>
      </c>
    </row>
    <row r="729" spans="1:9" x14ac:dyDescent="0.2">
      <c r="A729" s="2">
        <v>727</v>
      </c>
      <c r="B729" s="2" t="str">
        <f t="shared" si="66"/>
        <v>2.47万亿</v>
      </c>
      <c r="C729" s="5">
        <v>2471431623715</v>
      </c>
      <c r="D729" s="2">
        <v>1</v>
      </c>
      <c r="E729" s="2" t="str">
        <f t="shared" si="67"/>
        <v>473.29万亿</v>
      </c>
      <c r="F729" s="5">
        <f t="shared" si="71"/>
        <v>473285139163275</v>
      </c>
      <c r="G729" s="2">
        <f t="shared" si="70"/>
        <v>727</v>
      </c>
      <c r="H729" s="7" t="str">
        <f t="shared" si="68"/>
        <v>473.29万亿</v>
      </c>
      <c r="I729" s="7">
        <f t="shared" si="69"/>
        <v>473285139163275</v>
      </c>
    </row>
    <row r="730" spans="1:9" x14ac:dyDescent="0.2">
      <c r="A730" s="3">
        <v>728</v>
      </c>
      <c r="B730" s="3" t="str">
        <f t="shared" si="66"/>
        <v>2.48万亿</v>
      </c>
      <c r="C730" s="6">
        <v>2481724087714</v>
      </c>
      <c r="D730" s="3">
        <v>1</v>
      </c>
      <c r="E730" s="3" t="str">
        <f t="shared" si="67"/>
        <v>475.76万亿</v>
      </c>
      <c r="F730" s="6">
        <f t="shared" si="71"/>
        <v>475756570786990</v>
      </c>
      <c r="G730" s="4">
        <f t="shared" si="70"/>
        <v>728</v>
      </c>
      <c r="H730" s="8" t="str">
        <f t="shared" si="68"/>
        <v>475.76万亿</v>
      </c>
      <c r="I730" s="8">
        <f t="shared" si="69"/>
        <v>475756570786990</v>
      </c>
    </row>
    <row r="731" spans="1:9" x14ac:dyDescent="0.2">
      <c r="A731" s="2">
        <v>729</v>
      </c>
      <c r="B731" s="2" t="str">
        <f t="shared" si="66"/>
        <v>2.49万亿</v>
      </c>
      <c r="C731" s="5">
        <v>2492026844176</v>
      </c>
      <c r="D731" s="2">
        <v>1</v>
      </c>
      <c r="E731" s="2" t="str">
        <f t="shared" si="67"/>
        <v>478.24万亿</v>
      </c>
      <c r="F731" s="5">
        <f t="shared" si="71"/>
        <v>478238294874704</v>
      </c>
      <c r="G731" s="2">
        <f t="shared" si="70"/>
        <v>729</v>
      </c>
      <c r="H731" s="7" t="str">
        <f t="shared" si="68"/>
        <v>478.24万亿</v>
      </c>
      <c r="I731" s="7">
        <f t="shared" si="69"/>
        <v>478238294874704</v>
      </c>
    </row>
    <row r="732" spans="1:9" x14ac:dyDescent="0.2">
      <c r="A732" s="3">
        <v>730</v>
      </c>
      <c r="B732" s="3" t="str">
        <f t="shared" si="66"/>
        <v>2.5万亿</v>
      </c>
      <c r="C732" s="6">
        <v>2502339903396</v>
      </c>
      <c r="D732" s="3">
        <v>1</v>
      </c>
      <c r="E732" s="3" t="str">
        <f t="shared" si="67"/>
        <v>480.73万亿</v>
      </c>
      <c r="F732" s="6">
        <f t="shared" si="71"/>
        <v>480730321718880</v>
      </c>
      <c r="G732" s="4">
        <f t="shared" si="70"/>
        <v>730</v>
      </c>
      <c r="H732" s="8" t="str">
        <f t="shared" si="68"/>
        <v>480.73万亿</v>
      </c>
      <c r="I732" s="8">
        <f t="shared" si="69"/>
        <v>480730321718880</v>
      </c>
    </row>
    <row r="733" spans="1:9" x14ac:dyDescent="0.2">
      <c r="A733" s="2">
        <v>731</v>
      </c>
      <c r="B733" s="2" t="str">
        <f t="shared" si="66"/>
        <v>2.51万亿</v>
      </c>
      <c r="C733" s="5">
        <v>2512663275674</v>
      </c>
      <c r="D733" s="2">
        <v>1</v>
      </c>
      <c r="E733" s="2" t="str">
        <f t="shared" si="67"/>
        <v>483.23万亿</v>
      </c>
      <c r="F733" s="5">
        <f t="shared" si="71"/>
        <v>483232661622276</v>
      </c>
      <c r="G733" s="2">
        <f t="shared" si="70"/>
        <v>731</v>
      </c>
      <c r="H733" s="7" t="str">
        <f t="shared" si="68"/>
        <v>483.23万亿</v>
      </c>
      <c r="I733" s="7">
        <f t="shared" si="69"/>
        <v>483232661622276</v>
      </c>
    </row>
    <row r="734" spans="1:9" x14ac:dyDescent="0.2">
      <c r="A734" s="3">
        <v>732</v>
      </c>
      <c r="B734" s="3" t="str">
        <f t="shared" si="66"/>
        <v>2.52万亿</v>
      </c>
      <c r="C734" s="6">
        <v>2522996971325</v>
      </c>
      <c r="D734" s="3">
        <v>1</v>
      </c>
      <c r="E734" s="3" t="str">
        <f t="shared" si="67"/>
        <v>485.75万亿</v>
      </c>
      <c r="F734" s="6">
        <f t="shared" si="71"/>
        <v>485745324897950</v>
      </c>
      <c r="G734" s="4">
        <f t="shared" si="70"/>
        <v>732</v>
      </c>
      <c r="H734" s="8" t="str">
        <f t="shared" si="68"/>
        <v>485.75万亿</v>
      </c>
      <c r="I734" s="8">
        <f t="shared" si="69"/>
        <v>485745324897950</v>
      </c>
    </row>
    <row r="735" spans="1:9" x14ac:dyDescent="0.2">
      <c r="A735" s="2">
        <v>733</v>
      </c>
      <c r="B735" s="2" t="str">
        <f t="shared" si="66"/>
        <v>2.53万亿</v>
      </c>
      <c r="C735" s="5">
        <v>2533341000671</v>
      </c>
      <c r="D735" s="2">
        <v>1</v>
      </c>
      <c r="E735" s="2" t="str">
        <f t="shared" si="67"/>
        <v>488.27万亿</v>
      </c>
      <c r="F735" s="5">
        <f t="shared" si="71"/>
        <v>488268321869275</v>
      </c>
      <c r="G735" s="2">
        <f t="shared" si="70"/>
        <v>733</v>
      </c>
      <c r="H735" s="7" t="str">
        <f t="shared" si="68"/>
        <v>488.27万亿</v>
      </c>
      <c r="I735" s="7">
        <f t="shared" si="69"/>
        <v>488268321869275</v>
      </c>
    </row>
    <row r="736" spans="1:9" x14ac:dyDescent="0.2">
      <c r="A736" s="3">
        <v>734</v>
      </c>
      <c r="B736" s="3" t="str">
        <f t="shared" si="66"/>
        <v>2.54万亿</v>
      </c>
      <c r="C736" s="6">
        <v>2543695374047</v>
      </c>
      <c r="D736" s="3">
        <v>1</v>
      </c>
      <c r="E736" s="3" t="str">
        <f t="shared" si="67"/>
        <v>490.8万亿</v>
      </c>
      <c r="F736" s="6">
        <f t="shared" si="71"/>
        <v>490801662869946</v>
      </c>
      <c r="G736" s="4">
        <f t="shared" si="70"/>
        <v>734</v>
      </c>
      <c r="H736" s="8" t="str">
        <f t="shared" si="68"/>
        <v>490.8万亿</v>
      </c>
      <c r="I736" s="8">
        <f t="shared" si="69"/>
        <v>490801662869946</v>
      </c>
    </row>
    <row r="737" spans="1:9" x14ac:dyDescent="0.2">
      <c r="A737" s="2">
        <v>735</v>
      </c>
      <c r="B737" s="2" t="str">
        <f t="shared" si="66"/>
        <v>2.55万亿</v>
      </c>
      <c r="C737" s="5">
        <v>2554060101796</v>
      </c>
      <c r="D737" s="2">
        <v>1</v>
      </c>
      <c r="E737" s="2" t="str">
        <f t="shared" si="67"/>
        <v>493.35万亿</v>
      </c>
      <c r="F737" s="5">
        <f t="shared" si="71"/>
        <v>493345358243993</v>
      </c>
      <c r="G737" s="2">
        <f t="shared" si="70"/>
        <v>735</v>
      </c>
      <c r="H737" s="7" t="str">
        <f t="shared" si="68"/>
        <v>493.35万亿</v>
      </c>
      <c r="I737" s="7">
        <f t="shared" si="69"/>
        <v>493345358243993</v>
      </c>
    </row>
    <row r="738" spans="1:9" x14ac:dyDescent="0.2">
      <c r="A738" s="3">
        <v>736</v>
      </c>
      <c r="B738" s="3" t="str">
        <f t="shared" si="66"/>
        <v>2.56万亿</v>
      </c>
      <c r="C738" s="6">
        <v>2564435194272</v>
      </c>
      <c r="D738" s="3">
        <v>1</v>
      </c>
      <c r="E738" s="3" t="str">
        <f t="shared" si="67"/>
        <v>495.9万亿</v>
      </c>
      <c r="F738" s="6">
        <f t="shared" si="71"/>
        <v>495899418345789</v>
      </c>
      <c r="G738" s="4">
        <f t="shared" si="70"/>
        <v>736</v>
      </c>
      <c r="H738" s="8" t="str">
        <f t="shared" si="68"/>
        <v>495.9万亿</v>
      </c>
      <c r="I738" s="8">
        <f t="shared" si="69"/>
        <v>495899418345789</v>
      </c>
    </row>
    <row r="739" spans="1:9" x14ac:dyDescent="0.2">
      <c r="A739" s="2">
        <v>737</v>
      </c>
      <c r="B739" s="2" t="str">
        <f t="shared" si="66"/>
        <v>2.57万亿</v>
      </c>
      <c r="C739" s="5">
        <v>2574820661842</v>
      </c>
      <c r="D739" s="2">
        <v>1</v>
      </c>
      <c r="E739" s="2" t="str">
        <f t="shared" si="67"/>
        <v>498.46万亿</v>
      </c>
      <c r="F739" s="5">
        <f t="shared" si="71"/>
        <v>498463853540061</v>
      </c>
      <c r="G739" s="2">
        <f t="shared" si="70"/>
        <v>737</v>
      </c>
      <c r="H739" s="7" t="str">
        <f t="shared" si="68"/>
        <v>498.46万亿</v>
      </c>
      <c r="I739" s="7">
        <f t="shared" si="69"/>
        <v>498463853540061</v>
      </c>
    </row>
    <row r="740" spans="1:9" x14ac:dyDescent="0.2">
      <c r="A740" s="3">
        <v>738</v>
      </c>
      <c r="B740" s="3" t="str">
        <f t="shared" si="66"/>
        <v>2.59万亿</v>
      </c>
      <c r="C740" s="6">
        <v>2585216514878</v>
      </c>
      <c r="D740" s="3">
        <v>1</v>
      </c>
      <c r="E740" s="3" t="str">
        <f t="shared" si="67"/>
        <v>501.04万亿</v>
      </c>
      <c r="F740" s="6">
        <f t="shared" si="71"/>
        <v>501038674201903</v>
      </c>
      <c r="G740" s="4">
        <f t="shared" si="70"/>
        <v>738</v>
      </c>
      <c r="H740" s="8" t="str">
        <f t="shared" si="68"/>
        <v>501.04万亿</v>
      </c>
      <c r="I740" s="8">
        <f t="shared" si="69"/>
        <v>501038674201903</v>
      </c>
    </row>
    <row r="741" spans="1:9" x14ac:dyDescent="0.2">
      <c r="A741" s="2">
        <v>739</v>
      </c>
      <c r="B741" s="2" t="str">
        <f t="shared" si="66"/>
        <v>2.6万亿</v>
      </c>
      <c r="C741" s="5">
        <v>2595622763768</v>
      </c>
      <c r="D741" s="2">
        <v>1</v>
      </c>
      <c r="E741" s="2" t="str">
        <f t="shared" si="67"/>
        <v>503.62万亿</v>
      </c>
      <c r="F741" s="5">
        <f t="shared" si="71"/>
        <v>503623890716781</v>
      </c>
      <c r="G741" s="2">
        <f t="shared" si="70"/>
        <v>739</v>
      </c>
      <c r="H741" s="7" t="str">
        <f t="shared" si="68"/>
        <v>503.62万亿</v>
      </c>
      <c r="I741" s="7">
        <f t="shared" si="69"/>
        <v>503623890716781</v>
      </c>
    </row>
    <row r="742" spans="1:9" x14ac:dyDescent="0.2">
      <c r="A742" s="3">
        <v>740</v>
      </c>
      <c r="B742" s="3" t="str">
        <f t="shared" si="66"/>
        <v>2.61万亿</v>
      </c>
      <c r="C742" s="6">
        <v>2606039418907</v>
      </c>
      <c r="D742" s="3">
        <v>1</v>
      </c>
      <c r="E742" s="3" t="str">
        <f t="shared" si="67"/>
        <v>506.22万亿</v>
      </c>
      <c r="F742" s="6">
        <f t="shared" si="71"/>
        <v>506219513480549</v>
      </c>
      <c r="G742" s="4">
        <f t="shared" si="70"/>
        <v>740</v>
      </c>
      <c r="H742" s="8" t="str">
        <f t="shared" si="68"/>
        <v>506.22万亿</v>
      </c>
      <c r="I742" s="8">
        <f t="shared" si="69"/>
        <v>506219513480549</v>
      </c>
    </row>
    <row r="743" spans="1:9" x14ac:dyDescent="0.2">
      <c r="A743" s="2">
        <v>741</v>
      </c>
      <c r="B743" s="2" t="str">
        <f t="shared" si="66"/>
        <v>2.62万亿</v>
      </c>
      <c r="C743" s="5">
        <v>2616466490701</v>
      </c>
      <c r="D743" s="2">
        <v>1</v>
      </c>
      <c r="E743" s="2" t="str">
        <f t="shared" si="67"/>
        <v>508.83万亿</v>
      </c>
      <c r="F743" s="5">
        <f t="shared" si="71"/>
        <v>508825552899456</v>
      </c>
      <c r="G743" s="2">
        <f t="shared" si="70"/>
        <v>741</v>
      </c>
      <c r="H743" s="7" t="str">
        <f t="shared" si="68"/>
        <v>508.83万亿</v>
      </c>
      <c r="I743" s="7">
        <f t="shared" si="69"/>
        <v>508825552899456</v>
      </c>
    </row>
    <row r="744" spans="1:9" x14ac:dyDescent="0.2">
      <c r="A744" s="3">
        <v>742</v>
      </c>
      <c r="B744" s="3" t="str">
        <f t="shared" si="66"/>
        <v>2.63万亿</v>
      </c>
      <c r="C744" s="6">
        <v>2626903989567</v>
      </c>
      <c r="D744" s="3">
        <v>1</v>
      </c>
      <c r="E744" s="3" t="str">
        <f t="shared" si="67"/>
        <v>511.44万亿</v>
      </c>
      <c r="F744" s="6">
        <f t="shared" si="71"/>
        <v>511442019390157</v>
      </c>
      <c r="G744" s="4">
        <f t="shared" si="70"/>
        <v>742</v>
      </c>
      <c r="H744" s="8" t="str">
        <f t="shared" si="68"/>
        <v>511.44万亿</v>
      </c>
      <c r="I744" s="8">
        <f t="shared" si="69"/>
        <v>511442019390157</v>
      </c>
    </row>
    <row r="745" spans="1:9" x14ac:dyDescent="0.2">
      <c r="A745" s="2">
        <v>743</v>
      </c>
      <c r="B745" s="2" t="str">
        <f t="shared" si="66"/>
        <v>2.64万亿</v>
      </c>
      <c r="C745" s="5">
        <v>2637351925931</v>
      </c>
      <c r="D745" s="2">
        <v>1</v>
      </c>
      <c r="E745" s="2" t="str">
        <f t="shared" si="67"/>
        <v>514.07万亿</v>
      </c>
      <c r="F745" s="5">
        <f t="shared" si="71"/>
        <v>514068923379724</v>
      </c>
      <c r="G745" s="2">
        <f t="shared" si="70"/>
        <v>743</v>
      </c>
      <c r="H745" s="7" t="str">
        <f t="shared" si="68"/>
        <v>514.07万亿</v>
      </c>
      <c r="I745" s="7">
        <f t="shared" si="69"/>
        <v>514068923379724</v>
      </c>
    </row>
    <row r="746" spans="1:9" x14ac:dyDescent="0.2">
      <c r="A746" s="3">
        <v>744</v>
      </c>
      <c r="B746" s="3" t="str">
        <f t="shared" si="66"/>
        <v>2.65万亿</v>
      </c>
      <c r="C746" s="6">
        <v>2647810310232</v>
      </c>
      <c r="D746" s="3">
        <v>1</v>
      </c>
      <c r="E746" s="3" t="str">
        <f t="shared" si="67"/>
        <v>516.71万亿</v>
      </c>
      <c r="F746" s="6">
        <f t="shared" si="71"/>
        <v>516706275305655</v>
      </c>
      <c r="G746" s="4">
        <f t="shared" si="70"/>
        <v>744</v>
      </c>
      <c r="H746" s="8" t="str">
        <f t="shared" si="68"/>
        <v>516.71万亿</v>
      </c>
      <c r="I746" s="8">
        <f t="shared" si="69"/>
        <v>516706275305655</v>
      </c>
    </row>
    <row r="747" spans="1:9" x14ac:dyDescent="0.2">
      <c r="A747" s="2">
        <v>745</v>
      </c>
      <c r="B747" s="2" t="str">
        <f t="shared" si="66"/>
        <v>2.66万亿</v>
      </c>
      <c r="C747" s="5">
        <v>2658279152917</v>
      </c>
      <c r="D747" s="2">
        <v>1</v>
      </c>
      <c r="E747" s="2" t="str">
        <f t="shared" si="67"/>
        <v>519.35万亿</v>
      </c>
      <c r="F747" s="5">
        <f t="shared" si="71"/>
        <v>519354085615887</v>
      </c>
      <c r="G747" s="2">
        <f t="shared" si="70"/>
        <v>745</v>
      </c>
      <c r="H747" s="7" t="str">
        <f t="shared" si="68"/>
        <v>519.35万亿</v>
      </c>
      <c r="I747" s="7">
        <f t="shared" si="69"/>
        <v>519354085615887</v>
      </c>
    </row>
    <row r="748" spans="1:9" x14ac:dyDescent="0.2">
      <c r="A748" s="3">
        <v>746</v>
      </c>
      <c r="B748" s="3" t="str">
        <f t="shared" si="66"/>
        <v>2.67万亿</v>
      </c>
      <c r="C748" s="6">
        <v>2668758464445</v>
      </c>
      <c r="D748" s="3">
        <v>1</v>
      </c>
      <c r="E748" s="3" t="str">
        <f t="shared" si="67"/>
        <v>522.01万亿</v>
      </c>
      <c r="F748" s="6">
        <f t="shared" si="71"/>
        <v>522012364768804</v>
      </c>
      <c r="G748" s="4">
        <f t="shared" si="70"/>
        <v>746</v>
      </c>
      <c r="H748" s="8" t="str">
        <f t="shared" si="68"/>
        <v>522.01万亿</v>
      </c>
      <c r="I748" s="8">
        <f t="shared" si="69"/>
        <v>522012364768804</v>
      </c>
    </row>
    <row r="749" spans="1:9" x14ac:dyDescent="0.2">
      <c r="A749" s="2">
        <v>747</v>
      </c>
      <c r="B749" s="2" t="str">
        <f t="shared" si="66"/>
        <v>2.68万亿</v>
      </c>
      <c r="C749" s="5">
        <v>2679248255285</v>
      </c>
      <c r="D749" s="2">
        <v>1</v>
      </c>
      <c r="E749" s="2" t="str">
        <f t="shared" si="67"/>
        <v>524.68万亿</v>
      </c>
      <c r="F749" s="5">
        <f t="shared" si="71"/>
        <v>524681123233249</v>
      </c>
      <c r="G749" s="2">
        <f t="shared" si="70"/>
        <v>747</v>
      </c>
      <c r="H749" s="7" t="str">
        <f t="shared" si="68"/>
        <v>524.68万亿</v>
      </c>
      <c r="I749" s="7">
        <f t="shared" si="69"/>
        <v>524681123233249</v>
      </c>
    </row>
    <row r="750" spans="1:9" x14ac:dyDescent="0.2">
      <c r="A750" s="3">
        <v>748</v>
      </c>
      <c r="B750" s="3" t="str">
        <f t="shared" si="66"/>
        <v>2.69万亿</v>
      </c>
      <c r="C750" s="6">
        <v>2689748535915</v>
      </c>
      <c r="D750" s="3">
        <v>1</v>
      </c>
      <c r="E750" s="3" t="str">
        <f t="shared" si="67"/>
        <v>527.36万亿</v>
      </c>
      <c r="F750" s="6">
        <f t="shared" si="71"/>
        <v>527360371488534</v>
      </c>
      <c r="G750" s="4">
        <f t="shared" si="70"/>
        <v>748</v>
      </c>
      <c r="H750" s="8" t="str">
        <f t="shared" si="68"/>
        <v>527.36万亿</v>
      </c>
      <c r="I750" s="8">
        <f t="shared" si="69"/>
        <v>527360371488534</v>
      </c>
    </row>
    <row r="751" spans="1:9" x14ac:dyDescent="0.2">
      <c r="A751" s="2">
        <v>749</v>
      </c>
      <c r="B751" s="2" t="str">
        <f t="shared" si="66"/>
        <v>2.7万亿</v>
      </c>
      <c r="C751" s="5">
        <v>2700259316826</v>
      </c>
      <c r="D751" s="2">
        <v>1</v>
      </c>
      <c r="E751" s="2" t="str">
        <f t="shared" si="67"/>
        <v>530.05万亿</v>
      </c>
      <c r="F751" s="5">
        <f t="shared" si="71"/>
        <v>530050120024449</v>
      </c>
      <c r="G751" s="2">
        <f t="shared" si="70"/>
        <v>749</v>
      </c>
      <c r="H751" s="7" t="str">
        <f t="shared" si="68"/>
        <v>530.05万亿</v>
      </c>
      <c r="I751" s="7">
        <f t="shared" si="69"/>
        <v>530050120024449</v>
      </c>
    </row>
    <row r="752" spans="1:9" x14ac:dyDescent="0.2">
      <c r="A752" s="3">
        <v>750</v>
      </c>
      <c r="B752" s="3" t="str">
        <f t="shared" si="66"/>
        <v>2.71万亿</v>
      </c>
      <c r="C752" s="6">
        <v>2710780608518</v>
      </c>
      <c r="D752" s="3">
        <v>1</v>
      </c>
      <c r="E752" s="3" t="str">
        <f t="shared" si="67"/>
        <v>532.75万亿</v>
      </c>
      <c r="F752" s="6">
        <f t="shared" si="71"/>
        <v>532750379341275</v>
      </c>
      <c r="G752" s="4">
        <f t="shared" si="70"/>
        <v>750</v>
      </c>
      <c r="H752" s="8" t="str">
        <f t="shared" si="68"/>
        <v>532.75万亿</v>
      </c>
      <c r="I752" s="8">
        <f t="shared" si="69"/>
        <v>532750379341275</v>
      </c>
    </row>
    <row r="753" spans="1:9" x14ac:dyDescent="0.2">
      <c r="A753" s="2">
        <v>751</v>
      </c>
      <c r="B753" s="2" t="str">
        <f t="shared" si="66"/>
        <v>2.72万亿</v>
      </c>
      <c r="C753" s="5">
        <v>2721312421501</v>
      </c>
      <c r="D753" s="2">
        <v>1</v>
      </c>
      <c r="E753" s="2" t="str">
        <f t="shared" si="67"/>
        <v>535.46万亿</v>
      </c>
      <c r="F753" s="5">
        <f t="shared" si="71"/>
        <v>535461159949793</v>
      </c>
      <c r="G753" s="2">
        <f t="shared" si="70"/>
        <v>751</v>
      </c>
      <c r="H753" s="7" t="str">
        <f t="shared" si="68"/>
        <v>535.46万亿</v>
      </c>
      <c r="I753" s="7">
        <f t="shared" si="69"/>
        <v>535461159949793</v>
      </c>
    </row>
    <row r="754" spans="1:9" x14ac:dyDescent="0.2">
      <c r="A754" s="3">
        <v>752</v>
      </c>
      <c r="B754" s="3" t="str">
        <f t="shared" si="66"/>
        <v>2.73万亿</v>
      </c>
      <c r="C754" s="6">
        <v>2731854766298</v>
      </c>
      <c r="D754" s="3">
        <v>1</v>
      </c>
      <c r="E754" s="3" t="str">
        <f t="shared" si="67"/>
        <v>538.18万亿</v>
      </c>
      <c r="F754" s="6">
        <f t="shared" si="71"/>
        <v>538182472371294</v>
      </c>
      <c r="G754" s="4">
        <f t="shared" si="70"/>
        <v>752</v>
      </c>
      <c r="H754" s="8" t="str">
        <f t="shared" si="68"/>
        <v>538.18万亿</v>
      </c>
      <c r="I754" s="8">
        <f t="shared" si="69"/>
        <v>538182472371294</v>
      </c>
    </row>
    <row r="755" spans="1:9" x14ac:dyDescent="0.2">
      <c r="A755" s="2">
        <v>753</v>
      </c>
      <c r="B755" s="2" t="str">
        <f t="shared" si="66"/>
        <v>2.74万亿</v>
      </c>
      <c r="C755" s="5">
        <v>2742407653439</v>
      </c>
      <c r="D755" s="2">
        <v>1</v>
      </c>
      <c r="E755" s="2" t="str">
        <f t="shared" si="67"/>
        <v>540.91万亿</v>
      </c>
      <c r="F755" s="5">
        <f t="shared" si="71"/>
        <v>540914327137592</v>
      </c>
      <c r="G755" s="2">
        <f t="shared" si="70"/>
        <v>753</v>
      </c>
      <c r="H755" s="7" t="str">
        <f t="shared" si="68"/>
        <v>540.91万亿</v>
      </c>
      <c r="I755" s="7">
        <f t="shared" si="69"/>
        <v>540914327137592</v>
      </c>
    </row>
    <row r="756" spans="1:9" x14ac:dyDescent="0.2">
      <c r="A756" s="3">
        <v>754</v>
      </c>
      <c r="B756" s="3" t="str">
        <f t="shared" si="66"/>
        <v>2.75万亿</v>
      </c>
      <c r="C756" s="6">
        <v>2752971093467</v>
      </c>
      <c r="D756" s="3">
        <v>1</v>
      </c>
      <c r="E756" s="3" t="str">
        <f t="shared" si="67"/>
        <v>543.66万亿</v>
      </c>
      <c r="F756" s="6">
        <f t="shared" si="71"/>
        <v>543656734791031</v>
      </c>
      <c r="G756" s="4">
        <f t="shared" si="70"/>
        <v>754</v>
      </c>
      <c r="H756" s="8" t="str">
        <f t="shared" si="68"/>
        <v>543.66万亿</v>
      </c>
      <c r="I756" s="8">
        <f t="shared" si="69"/>
        <v>543656734791031</v>
      </c>
    </row>
    <row r="757" spans="1:9" x14ac:dyDescent="0.2">
      <c r="A757" s="2">
        <v>755</v>
      </c>
      <c r="B757" s="2" t="str">
        <f t="shared" si="66"/>
        <v>2.76万亿</v>
      </c>
      <c r="C757" s="5">
        <v>2763545096936</v>
      </c>
      <c r="D757" s="2">
        <v>1</v>
      </c>
      <c r="E757" s="2" t="str">
        <f t="shared" si="67"/>
        <v>546.41万亿</v>
      </c>
      <c r="F757" s="5">
        <f t="shared" si="71"/>
        <v>546409705884498</v>
      </c>
      <c r="G757" s="2">
        <f t="shared" si="70"/>
        <v>755</v>
      </c>
      <c r="H757" s="7" t="str">
        <f t="shared" si="68"/>
        <v>546.41万亿</v>
      </c>
      <c r="I757" s="7">
        <f t="shared" si="69"/>
        <v>546409705884498</v>
      </c>
    </row>
    <row r="758" spans="1:9" x14ac:dyDescent="0.2">
      <c r="A758" s="3">
        <v>756</v>
      </c>
      <c r="B758" s="3" t="str">
        <f t="shared" si="66"/>
        <v>2.77万亿</v>
      </c>
      <c r="C758" s="6">
        <v>2774129674408</v>
      </c>
      <c r="D758" s="3">
        <v>1</v>
      </c>
      <c r="E758" s="3" t="str">
        <f t="shared" si="67"/>
        <v>549.17万亿</v>
      </c>
      <c r="F758" s="6">
        <f t="shared" si="71"/>
        <v>549173250981434</v>
      </c>
      <c r="G758" s="4">
        <f t="shared" si="70"/>
        <v>756</v>
      </c>
      <c r="H758" s="8" t="str">
        <f t="shared" si="68"/>
        <v>549.17万亿</v>
      </c>
      <c r="I758" s="8">
        <f t="shared" si="69"/>
        <v>549173250981434</v>
      </c>
    </row>
    <row r="759" spans="1:9" x14ac:dyDescent="0.2">
      <c r="A759" s="2">
        <v>757</v>
      </c>
      <c r="B759" s="2" t="str">
        <f t="shared" si="66"/>
        <v>2.78万亿</v>
      </c>
      <c r="C759" s="5">
        <v>2784724836457</v>
      </c>
      <c r="D759" s="2">
        <v>1</v>
      </c>
      <c r="E759" s="2" t="str">
        <f t="shared" si="67"/>
        <v>551.95万亿</v>
      </c>
      <c r="F759" s="5">
        <f t="shared" si="71"/>
        <v>551947380655842</v>
      </c>
      <c r="G759" s="2">
        <f t="shared" si="70"/>
        <v>757</v>
      </c>
      <c r="H759" s="7" t="str">
        <f t="shared" si="68"/>
        <v>551.95万亿</v>
      </c>
      <c r="I759" s="7">
        <f t="shared" si="69"/>
        <v>551947380655842</v>
      </c>
    </row>
    <row r="760" spans="1:9" x14ac:dyDescent="0.2">
      <c r="A760" s="3">
        <v>758</v>
      </c>
      <c r="B760" s="3" t="str">
        <f t="shared" si="66"/>
        <v>2.8万亿</v>
      </c>
      <c r="C760" s="6">
        <v>2795330593668</v>
      </c>
      <c r="D760" s="3">
        <v>1</v>
      </c>
      <c r="E760" s="3" t="str">
        <f t="shared" si="67"/>
        <v>554.73万亿</v>
      </c>
      <c r="F760" s="6">
        <f t="shared" si="71"/>
        <v>554732105492299</v>
      </c>
      <c r="G760" s="4">
        <f t="shared" si="70"/>
        <v>758</v>
      </c>
      <c r="H760" s="8" t="str">
        <f t="shared" si="68"/>
        <v>554.73万亿</v>
      </c>
      <c r="I760" s="8">
        <f t="shared" si="69"/>
        <v>554732105492299</v>
      </c>
    </row>
    <row r="761" spans="1:9" x14ac:dyDescent="0.2">
      <c r="A761" s="2">
        <v>759</v>
      </c>
      <c r="B761" s="2" t="str">
        <f t="shared" si="66"/>
        <v>2.81万亿</v>
      </c>
      <c r="C761" s="5">
        <v>2805946956637</v>
      </c>
      <c r="D761" s="2">
        <v>1</v>
      </c>
      <c r="E761" s="2" t="str">
        <f t="shared" si="67"/>
        <v>557.53万亿</v>
      </c>
      <c r="F761" s="5">
        <f t="shared" si="71"/>
        <v>557527436085967</v>
      </c>
      <c r="G761" s="2">
        <f t="shared" si="70"/>
        <v>759</v>
      </c>
      <c r="H761" s="7" t="str">
        <f t="shared" si="68"/>
        <v>557.53万亿</v>
      </c>
      <c r="I761" s="7">
        <f t="shared" si="69"/>
        <v>557527436085967</v>
      </c>
    </row>
    <row r="762" spans="1:9" x14ac:dyDescent="0.2">
      <c r="A762" s="3">
        <v>760</v>
      </c>
      <c r="B762" s="3" t="str">
        <f t="shared" si="66"/>
        <v>2.82万亿</v>
      </c>
      <c r="C762" s="6">
        <v>2816573935969</v>
      </c>
      <c r="D762" s="3">
        <v>1</v>
      </c>
      <c r="E762" s="3" t="str">
        <f t="shared" si="67"/>
        <v>560.33万亿</v>
      </c>
      <c r="F762" s="6">
        <f t="shared" si="71"/>
        <v>560333383042604</v>
      </c>
      <c r="G762" s="4">
        <f t="shared" si="70"/>
        <v>760</v>
      </c>
      <c r="H762" s="8" t="str">
        <f t="shared" si="68"/>
        <v>560.33万亿</v>
      </c>
      <c r="I762" s="8">
        <f t="shared" si="69"/>
        <v>560333383042604</v>
      </c>
    </row>
    <row r="763" spans="1:9" x14ac:dyDescent="0.2">
      <c r="A763" s="2">
        <v>761</v>
      </c>
      <c r="B763" s="2" t="str">
        <f t="shared" si="66"/>
        <v>2.83万亿</v>
      </c>
      <c r="C763" s="5">
        <v>2827211542280</v>
      </c>
      <c r="D763" s="2">
        <v>1</v>
      </c>
      <c r="E763" s="2" t="str">
        <f t="shared" si="67"/>
        <v>563.15万亿</v>
      </c>
      <c r="F763" s="5">
        <f t="shared" si="71"/>
        <v>563149956978573</v>
      </c>
      <c r="G763" s="2">
        <f t="shared" si="70"/>
        <v>761</v>
      </c>
      <c r="H763" s="7" t="str">
        <f t="shared" si="68"/>
        <v>563.15万亿</v>
      </c>
      <c r="I763" s="7">
        <f t="shared" si="69"/>
        <v>563149956978573</v>
      </c>
    </row>
    <row r="764" spans="1:9" x14ac:dyDescent="0.2">
      <c r="A764" s="3">
        <v>762</v>
      </c>
      <c r="B764" s="3" t="str">
        <f t="shared" si="66"/>
        <v>2.84万亿</v>
      </c>
      <c r="C764" s="6">
        <v>2837859786197</v>
      </c>
      <c r="D764" s="3">
        <v>1</v>
      </c>
      <c r="E764" s="3" t="str">
        <f t="shared" si="67"/>
        <v>565.98万亿</v>
      </c>
      <c r="F764" s="6">
        <f t="shared" si="71"/>
        <v>565977168520853</v>
      </c>
      <c r="G764" s="4">
        <f t="shared" si="70"/>
        <v>762</v>
      </c>
      <c r="H764" s="8" t="str">
        <f t="shared" si="68"/>
        <v>565.98万亿</v>
      </c>
      <c r="I764" s="8">
        <f t="shared" si="69"/>
        <v>565977168520853</v>
      </c>
    </row>
    <row r="765" spans="1:9" x14ac:dyDescent="0.2">
      <c r="A765" s="2">
        <v>763</v>
      </c>
      <c r="B765" s="2" t="str">
        <f t="shared" si="66"/>
        <v>2.85万亿</v>
      </c>
      <c r="C765" s="5">
        <v>2848518678358</v>
      </c>
      <c r="D765" s="2">
        <v>1</v>
      </c>
      <c r="E765" s="2" t="str">
        <f t="shared" si="67"/>
        <v>568.82万亿</v>
      </c>
      <c r="F765" s="5">
        <f t="shared" si="71"/>
        <v>568815028307050</v>
      </c>
      <c r="G765" s="2">
        <f t="shared" si="70"/>
        <v>763</v>
      </c>
      <c r="H765" s="7" t="str">
        <f t="shared" si="68"/>
        <v>568.82万亿</v>
      </c>
      <c r="I765" s="7">
        <f t="shared" si="69"/>
        <v>568815028307050</v>
      </c>
    </row>
    <row r="766" spans="1:9" x14ac:dyDescent="0.2">
      <c r="A766" s="3">
        <v>764</v>
      </c>
      <c r="B766" s="3" t="str">
        <f t="shared" si="66"/>
        <v>2.86万亿</v>
      </c>
      <c r="C766" s="6">
        <v>2859188229411</v>
      </c>
      <c r="D766" s="3">
        <v>1</v>
      </c>
      <c r="E766" s="3" t="str">
        <f t="shared" si="67"/>
        <v>571.66万亿</v>
      </c>
      <c r="F766" s="6">
        <f t="shared" si="71"/>
        <v>571663546985408</v>
      </c>
      <c r="G766" s="4">
        <f t="shared" si="70"/>
        <v>764</v>
      </c>
      <c r="H766" s="8" t="str">
        <f t="shared" si="68"/>
        <v>571.66万亿</v>
      </c>
      <c r="I766" s="8">
        <f t="shared" si="69"/>
        <v>571663546985408</v>
      </c>
    </row>
    <row r="767" spans="1:9" x14ac:dyDescent="0.2">
      <c r="A767" s="2">
        <v>765</v>
      </c>
      <c r="B767" s="2" t="str">
        <f t="shared" si="66"/>
        <v>2.87万亿</v>
      </c>
      <c r="C767" s="5">
        <v>2869868450016</v>
      </c>
      <c r="D767" s="2">
        <v>1</v>
      </c>
      <c r="E767" s="2" t="str">
        <f t="shared" si="67"/>
        <v>574.52万亿</v>
      </c>
      <c r="F767" s="5">
        <f t="shared" si="71"/>
        <v>574522735214819</v>
      </c>
      <c r="G767" s="2">
        <f t="shared" si="70"/>
        <v>765</v>
      </c>
      <c r="H767" s="7" t="str">
        <f t="shared" si="68"/>
        <v>574.52万亿</v>
      </c>
      <c r="I767" s="7">
        <f t="shared" si="69"/>
        <v>574522735214819</v>
      </c>
    </row>
    <row r="768" spans="1:9" x14ac:dyDescent="0.2">
      <c r="A768" s="3">
        <v>766</v>
      </c>
      <c r="B768" s="3" t="str">
        <f t="shared" si="66"/>
        <v>2.88万亿</v>
      </c>
      <c r="C768" s="6">
        <v>2880559350841</v>
      </c>
      <c r="D768" s="3">
        <v>1</v>
      </c>
      <c r="E768" s="3" t="str">
        <f t="shared" si="67"/>
        <v>577.39万亿</v>
      </c>
      <c r="F768" s="6">
        <f t="shared" si="71"/>
        <v>577392603664835</v>
      </c>
      <c r="G768" s="4">
        <f t="shared" si="70"/>
        <v>766</v>
      </c>
      <c r="H768" s="8" t="str">
        <f t="shared" si="68"/>
        <v>577.39万亿</v>
      </c>
      <c r="I768" s="8">
        <f t="shared" si="69"/>
        <v>577392603664835</v>
      </c>
    </row>
    <row r="769" spans="1:9" x14ac:dyDescent="0.2">
      <c r="A769" s="2">
        <v>767</v>
      </c>
      <c r="B769" s="2" t="str">
        <f t="shared" si="66"/>
        <v>2.89万亿</v>
      </c>
      <c r="C769" s="5">
        <v>2891260942567</v>
      </c>
      <c r="D769" s="2">
        <v>1</v>
      </c>
      <c r="E769" s="2" t="str">
        <f t="shared" si="67"/>
        <v>580.27万亿</v>
      </c>
      <c r="F769" s="5">
        <f t="shared" si="71"/>
        <v>580273163015676</v>
      </c>
      <c r="G769" s="2">
        <f t="shared" si="70"/>
        <v>767</v>
      </c>
      <c r="H769" s="7" t="str">
        <f t="shared" si="68"/>
        <v>580.27万亿</v>
      </c>
      <c r="I769" s="7">
        <f t="shared" si="69"/>
        <v>580273163015676</v>
      </c>
    </row>
    <row r="770" spans="1:9" x14ac:dyDescent="0.2">
      <c r="A770" s="3">
        <v>768</v>
      </c>
      <c r="B770" s="3" t="str">
        <f t="shared" si="66"/>
        <v>2.9万亿</v>
      </c>
      <c r="C770" s="6">
        <v>2901973235884</v>
      </c>
      <c r="D770" s="3">
        <v>1</v>
      </c>
      <c r="E770" s="3" t="str">
        <f t="shared" si="67"/>
        <v>583.16万亿</v>
      </c>
      <c r="F770" s="6">
        <f t="shared" si="71"/>
        <v>583164423958243</v>
      </c>
      <c r="G770" s="4">
        <f t="shared" si="70"/>
        <v>768</v>
      </c>
      <c r="H770" s="8" t="str">
        <f t="shared" si="68"/>
        <v>583.16万亿</v>
      </c>
      <c r="I770" s="8">
        <f t="shared" si="69"/>
        <v>583164423958243</v>
      </c>
    </row>
    <row r="771" spans="1:9" x14ac:dyDescent="0.2">
      <c r="A771" s="2">
        <v>769</v>
      </c>
      <c r="B771" s="2" t="str">
        <f t="shared" ref="B771:B834" si="72">IF(C771&gt;9999999999999990,ROUND(C771/10000000000000000,2)&amp;"万兆",IF(C771&gt;999999999999,ROUND(C771/1000000000000,2)&amp;"万亿",IF(C771&gt;99999999,ROUND(C771/100000000,2)&amp;"亿",ROUND(C771/10000,2)&amp;"万")))</f>
        <v>2.91万亿</v>
      </c>
      <c r="C771" s="5">
        <v>2912696241495</v>
      </c>
      <c r="D771" s="2">
        <v>1</v>
      </c>
      <c r="E771" s="2" t="str">
        <f t="shared" ref="E771:E834" si="73">IF(F771&gt;9999999999999990,ROUND(F771/10000000000000000,2)&amp;"万兆",IF(F771&gt;999999999999,ROUND(F771/1000000000000,2)&amp;"万亿",IF(F771&gt;99999999,ROUND(F771/100000000,2)&amp;"亿",ROUND(F771/10000,2)&amp;"万")))</f>
        <v>586.07万亿</v>
      </c>
      <c r="F771" s="5">
        <f t="shared" si="71"/>
        <v>586066397194127</v>
      </c>
      <c r="G771" s="2">
        <f t="shared" si="70"/>
        <v>769</v>
      </c>
      <c r="H771" s="7" t="str">
        <f t="shared" si="68"/>
        <v>586.07万亿</v>
      </c>
      <c r="I771" s="7">
        <f t="shared" si="69"/>
        <v>586066397194127</v>
      </c>
    </row>
    <row r="772" spans="1:9" x14ac:dyDescent="0.2">
      <c r="A772" s="3">
        <v>770</v>
      </c>
      <c r="B772" s="3" t="str">
        <f t="shared" si="72"/>
        <v>2.92万亿</v>
      </c>
      <c r="C772" s="6">
        <v>2923429970111</v>
      </c>
      <c r="D772" s="3">
        <v>1</v>
      </c>
      <c r="E772" s="3" t="str">
        <f t="shared" si="73"/>
        <v>588.98万亿</v>
      </c>
      <c r="F772" s="6">
        <f t="shared" si="71"/>
        <v>588979093435622</v>
      </c>
      <c r="G772" s="4">
        <f t="shared" si="70"/>
        <v>770</v>
      </c>
      <c r="H772" s="8" t="str">
        <f t="shared" ref="H772:H835" si="74">IF(I$2&gt;=A772,"",IF((F772-VLOOKUP(I$2,A:F,6,))&gt;9999999999999990,ROUND((F772-VLOOKUP(I$2,A:F,6,))/10000000000000000,2)&amp;"万兆",IF((F772-VLOOKUP(I$2,A:F,6,))&gt;999999999999,ROUND((F772-VLOOKUP(I$2,A:F,6,))/1000000000000,2)&amp;"万亿",IF((F772-VLOOKUP(I$2,A:F,6,))&gt;99999999,ROUND((F772-VLOOKUP(I$2,A:F,6,))/100000000,2)&amp;"亿",ROUND((F772-VLOOKUP(I$2,A:F,6,))/10000,2)&amp;"万"))))</f>
        <v>588.98万亿</v>
      </c>
      <c r="I772" s="8">
        <f t="shared" ref="I772:I835" si="75">IF(I$2&gt;=A772,"",F772-VLOOKUP(I$2,A:F,6,))</f>
        <v>588979093435622</v>
      </c>
    </row>
    <row r="773" spans="1:9" x14ac:dyDescent="0.2">
      <c r="A773" s="2">
        <v>771</v>
      </c>
      <c r="B773" s="2" t="str">
        <f t="shared" si="72"/>
        <v>2.93万亿</v>
      </c>
      <c r="C773" s="5">
        <v>2934174432457</v>
      </c>
      <c r="D773" s="2">
        <v>1</v>
      </c>
      <c r="E773" s="2" t="str">
        <f t="shared" si="73"/>
        <v>591.9万亿</v>
      </c>
      <c r="F773" s="5">
        <f t="shared" si="71"/>
        <v>591902523405733</v>
      </c>
      <c r="G773" s="2">
        <f t="shared" ref="G773:G836" si="76">D773+G772</f>
        <v>771</v>
      </c>
      <c r="H773" s="7" t="str">
        <f t="shared" si="74"/>
        <v>591.9万亿</v>
      </c>
      <c r="I773" s="7">
        <f t="shared" si="75"/>
        <v>591902523405733</v>
      </c>
    </row>
    <row r="774" spans="1:9" x14ac:dyDescent="0.2">
      <c r="A774" s="3">
        <v>772</v>
      </c>
      <c r="B774" s="3" t="str">
        <f t="shared" si="72"/>
        <v>2.94万亿</v>
      </c>
      <c r="C774" s="6">
        <v>2944929639264</v>
      </c>
      <c r="D774" s="3">
        <v>1</v>
      </c>
      <c r="E774" s="3" t="str">
        <f t="shared" si="73"/>
        <v>594.84万亿</v>
      </c>
      <c r="F774" s="6">
        <f t="shared" si="71"/>
        <v>594836697838190</v>
      </c>
      <c r="G774" s="4">
        <f t="shared" si="76"/>
        <v>772</v>
      </c>
      <c r="H774" s="8" t="str">
        <f t="shared" si="74"/>
        <v>594.84万亿</v>
      </c>
      <c r="I774" s="8">
        <f t="shared" si="75"/>
        <v>594836697838190</v>
      </c>
    </row>
    <row r="775" spans="1:9" x14ac:dyDescent="0.2">
      <c r="A775" s="2">
        <v>773</v>
      </c>
      <c r="B775" s="2" t="str">
        <f t="shared" si="72"/>
        <v>2.96万亿</v>
      </c>
      <c r="C775" s="5">
        <v>2955695601278</v>
      </c>
      <c r="D775" s="2">
        <v>1</v>
      </c>
      <c r="E775" s="2" t="str">
        <f t="shared" si="73"/>
        <v>597.78万亿</v>
      </c>
      <c r="F775" s="5">
        <f t="shared" ref="F775:F838" si="77">C774+F774</f>
        <v>597781627477454</v>
      </c>
      <c r="G775" s="2">
        <f t="shared" si="76"/>
        <v>773</v>
      </c>
      <c r="H775" s="7" t="str">
        <f t="shared" si="74"/>
        <v>597.78万亿</v>
      </c>
      <c r="I775" s="7">
        <f t="shared" si="75"/>
        <v>597781627477454</v>
      </c>
    </row>
    <row r="776" spans="1:9" x14ac:dyDescent="0.2">
      <c r="A776" s="3">
        <v>774</v>
      </c>
      <c r="B776" s="3" t="str">
        <f t="shared" si="72"/>
        <v>2.97万亿</v>
      </c>
      <c r="C776" s="6">
        <v>2966472329254</v>
      </c>
      <c r="D776" s="3">
        <v>1</v>
      </c>
      <c r="E776" s="3" t="str">
        <f t="shared" si="73"/>
        <v>600.74万亿</v>
      </c>
      <c r="F776" s="6">
        <f t="shared" si="77"/>
        <v>600737323078732</v>
      </c>
      <c r="G776" s="4">
        <f t="shared" si="76"/>
        <v>774</v>
      </c>
      <c r="H776" s="8" t="str">
        <f t="shared" si="74"/>
        <v>600.74万亿</v>
      </c>
      <c r="I776" s="8">
        <f t="shared" si="75"/>
        <v>600737323078732</v>
      </c>
    </row>
    <row r="777" spans="1:9" x14ac:dyDescent="0.2">
      <c r="A777" s="2">
        <v>775</v>
      </c>
      <c r="B777" s="2" t="str">
        <f t="shared" si="72"/>
        <v>2.98万亿</v>
      </c>
      <c r="C777" s="5">
        <v>2977259833959</v>
      </c>
      <c r="D777" s="2">
        <v>1</v>
      </c>
      <c r="E777" s="2" t="str">
        <f t="shared" si="73"/>
        <v>603.7万亿</v>
      </c>
      <c r="F777" s="5">
        <f t="shared" si="77"/>
        <v>603703795407986</v>
      </c>
      <c r="G777" s="2">
        <f t="shared" si="76"/>
        <v>775</v>
      </c>
      <c r="H777" s="7" t="str">
        <f t="shared" si="74"/>
        <v>603.7万亿</v>
      </c>
      <c r="I777" s="7">
        <f t="shared" si="75"/>
        <v>603703795407986</v>
      </c>
    </row>
    <row r="778" spans="1:9" x14ac:dyDescent="0.2">
      <c r="A778" s="3">
        <v>776</v>
      </c>
      <c r="B778" s="3" t="str">
        <f t="shared" si="72"/>
        <v>2.99万亿</v>
      </c>
      <c r="C778" s="6">
        <v>2988058126168</v>
      </c>
      <c r="D778" s="3">
        <v>1</v>
      </c>
      <c r="E778" s="3" t="str">
        <f t="shared" si="73"/>
        <v>606.68万亿</v>
      </c>
      <c r="F778" s="6">
        <f t="shared" si="77"/>
        <v>606681055241945</v>
      </c>
      <c r="G778" s="4">
        <f t="shared" si="76"/>
        <v>776</v>
      </c>
      <c r="H778" s="8" t="str">
        <f t="shared" si="74"/>
        <v>606.68万亿</v>
      </c>
      <c r="I778" s="8">
        <f t="shared" si="75"/>
        <v>606681055241945</v>
      </c>
    </row>
    <row r="779" spans="1:9" x14ac:dyDescent="0.2">
      <c r="A779" s="2">
        <v>777</v>
      </c>
      <c r="B779" s="2" t="str">
        <f t="shared" si="72"/>
        <v>3万亿</v>
      </c>
      <c r="C779" s="5">
        <v>2998867216669</v>
      </c>
      <c r="D779" s="2">
        <v>1</v>
      </c>
      <c r="E779" s="2" t="str">
        <f t="shared" si="73"/>
        <v>609.67万亿</v>
      </c>
      <c r="F779" s="5">
        <f t="shared" si="77"/>
        <v>609669113368113</v>
      </c>
      <c r="G779" s="2">
        <f t="shared" si="76"/>
        <v>777</v>
      </c>
      <c r="H779" s="7" t="str">
        <f t="shared" si="74"/>
        <v>609.67万亿</v>
      </c>
      <c r="I779" s="7">
        <f t="shared" si="75"/>
        <v>609669113368113</v>
      </c>
    </row>
    <row r="780" spans="1:9" x14ac:dyDescent="0.2">
      <c r="A780" s="3">
        <v>778</v>
      </c>
      <c r="B780" s="3" t="str">
        <f t="shared" si="72"/>
        <v>3.01万亿</v>
      </c>
      <c r="C780" s="6">
        <v>3009687116260</v>
      </c>
      <c r="D780" s="3">
        <v>1</v>
      </c>
      <c r="E780" s="3" t="str">
        <f t="shared" si="73"/>
        <v>612.67万亿</v>
      </c>
      <c r="F780" s="6">
        <f t="shared" si="77"/>
        <v>612667980584782</v>
      </c>
      <c r="G780" s="4">
        <f t="shared" si="76"/>
        <v>778</v>
      </c>
      <c r="H780" s="8" t="str">
        <f t="shared" si="74"/>
        <v>612.67万亿</v>
      </c>
      <c r="I780" s="8">
        <f t="shared" si="75"/>
        <v>612667980584782</v>
      </c>
    </row>
    <row r="781" spans="1:9" x14ac:dyDescent="0.2">
      <c r="A781" s="2">
        <v>779</v>
      </c>
      <c r="B781" s="2" t="str">
        <f t="shared" si="72"/>
        <v>3.02万亿</v>
      </c>
      <c r="C781" s="5">
        <v>3020517835752</v>
      </c>
      <c r="D781" s="2">
        <v>1</v>
      </c>
      <c r="E781" s="2" t="str">
        <f t="shared" si="73"/>
        <v>615.68万亿</v>
      </c>
      <c r="F781" s="5">
        <f t="shared" si="77"/>
        <v>615677667701042</v>
      </c>
      <c r="G781" s="2">
        <f t="shared" si="76"/>
        <v>779</v>
      </c>
      <c r="H781" s="7" t="str">
        <f t="shared" si="74"/>
        <v>615.68万亿</v>
      </c>
      <c r="I781" s="7">
        <f t="shared" si="75"/>
        <v>615677667701042</v>
      </c>
    </row>
    <row r="782" spans="1:9" x14ac:dyDescent="0.2">
      <c r="A782" s="3">
        <v>780</v>
      </c>
      <c r="B782" s="3" t="str">
        <f t="shared" si="72"/>
        <v>3.03万亿</v>
      </c>
      <c r="C782" s="6">
        <v>3031359385962</v>
      </c>
      <c r="D782" s="3">
        <v>1</v>
      </c>
      <c r="E782" s="3" t="str">
        <f t="shared" si="73"/>
        <v>618.7万亿</v>
      </c>
      <c r="F782" s="6">
        <f t="shared" si="77"/>
        <v>618698185536794</v>
      </c>
      <c r="G782" s="4">
        <f t="shared" si="76"/>
        <v>780</v>
      </c>
      <c r="H782" s="8" t="str">
        <f t="shared" si="74"/>
        <v>618.7万亿</v>
      </c>
      <c r="I782" s="8">
        <f t="shared" si="75"/>
        <v>618698185536794</v>
      </c>
    </row>
    <row r="783" spans="1:9" x14ac:dyDescent="0.2">
      <c r="A783" s="2">
        <v>781</v>
      </c>
      <c r="B783" s="2" t="str">
        <f t="shared" si="72"/>
        <v>3.04万亿</v>
      </c>
      <c r="C783" s="5">
        <v>3042211777723</v>
      </c>
      <c r="D783" s="2">
        <v>1</v>
      </c>
      <c r="E783" s="2" t="str">
        <f t="shared" si="73"/>
        <v>621.73万亿</v>
      </c>
      <c r="F783" s="5">
        <f t="shared" si="77"/>
        <v>621729544922756</v>
      </c>
      <c r="G783" s="2">
        <f t="shared" si="76"/>
        <v>781</v>
      </c>
      <c r="H783" s="7" t="str">
        <f t="shared" si="74"/>
        <v>621.73万亿</v>
      </c>
      <c r="I783" s="7">
        <f t="shared" si="75"/>
        <v>621729544922756</v>
      </c>
    </row>
    <row r="784" spans="1:9" x14ac:dyDescent="0.2">
      <c r="A784" s="3">
        <v>782</v>
      </c>
      <c r="B784" s="3" t="str">
        <f t="shared" si="72"/>
        <v>3.05万亿</v>
      </c>
      <c r="C784" s="6">
        <v>3053075021876</v>
      </c>
      <c r="D784" s="3">
        <v>1</v>
      </c>
      <c r="E784" s="3" t="str">
        <f t="shared" si="73"/>
        <v>624.77万亿</v>
      </c>
      <c r="F784" s="6">
        <f t="shared" si="77"/>
        <v>624771756700479</v>
      </c>
      <c r="G784" s="4">
        <f t="shared" si="76"/>
        <v>782</v>
      </c>
      <c r="H784" s="8" t="str">
        <f t="shared" si="74"/>
        <v>624.77万亿</v>
      </c>
      <c r="I784" s="8">
        <f t="shared" si="75"/>
        <v>624771756700479</v>
      </c>
    </row>
    <row r="785" spans="1:9" x14ac:dyDescent="0.2">
      <c r="A785" s="2">
        <v>783</v>
      </c>
      <c r="B785" s="2" t="str">
        <f t="shared" si="72"/>
        <v>3.06万亿</v>
      </c>
      <c r="C785" s="5">
        <v>3063949129273</v>
      </c>
      <c r="D785" s="2">
        <v>1</v>
      </c>
      <c r="E785" s="2" t="str">
        <f t="shared" si="73"/>
        <v>627.82万亿</v>
      </c>
      <c r="F785" s="5">
        <f t="shared" si="77"/>
        <v>627824831722355</v>
      </c>
      <c r="G785" s="2">
        <f t="shared" si="76"/>
        <v>783</v>
      </c>
      <c r="H785" s="7" t="str">
        <f t="shared" si="74"/>
        <v>627.82万亿</v>
      </c>
      <c r="I785" s="7">
        <f t="shared" si="75"/>
        <v>627824831722355</v>
      </c>
    </row>
    <row r="786" spans="1:9" x14ac:dyDescent="0.2">
      <c r="A786" s="3">
        <v>784</v>
      </c>
      <c r="B786" s="3" t="str">
        <f t="shared" si="72"/>
        <v>3.07万亿</v>
      </c>
      <c r="C786" s="6">
        <v>3074834110777</v>
      </c>
      <c r="D786" s="3">
        <v>1</v>
      </c>
      <c r="E786" s="3" t="str">
        <f t="shared" si="73"/>
        <v>630.89万亿</v>
      </c>
      <c r="F786" s="6">
        <f t="shared" si="77"/>
        <v>630888780851628</v>
      </c>
      <c r="G786" s="4">
        <f t="shared" si="76"/>
        <v>784</v>
      </c>
      <c r="H786" s="8" t="str">
        <f t="shared" si="74"/>
        <v>630.89万亿</v>
      </c>
      <c r="I786" s="8">
        <f t="shared" si="75"/>
        <v>630888780851628</v>
      </c>
    </row>
    <row r="787" spans="1:9" x14ac:dyDescent="0.2">
      <c r="A787" s="2">
        <v>785</v>
      </c>
      <c r="B787" s="2" t="str">
        <f t="shared" si="72"/>
        <v>3.09万亿</v>
      </c>
      <c r="C787" s="5">
        <v>3085729977263</v>
      </c>
      <c r="D787" s="2">
        <v>1</v>
      </c>
      <c r="E787" s="2" t="str">
        <f t="shared" si="73"/>
        <v>633.96万亿</v>
      </c>
      <c r="F787" s="5">
        <f t="shared" si="77"/>
        <v>633963614962405</v>
      </c>
      <c r="G787" s="2">
        <f t="shared" si="76"/>
        <v>785</v>
      </c>
      <c r="H787" s="7" t="str">
        <f t="shared" si="74"/>
        <v>633.96万亿</v>
      </c>
      <c r="I787" s="7">
        <f t="shared" si="75"/>
        <v>633963614962405</v>
      </c>
    </row>
    <row r="788" spans="1:9" x14ac:dyDescent="0.2">
      <c r="A788" s="3">
        <v>786</v>
      </c>
      <c r="B788" s="3" t="str">
        <f t="shared" si="72"/>
        <v>3.1万亿</v>
      </c>
      <c r="C788" s="6">
        <v>3096636739615</v>
      </c>
      <c r="D788" s="3">
        <v>1</v>
      </c>
      <c r="E788" s="3" t="str">
        <f t="shared" si="73"/>
        <v>637.05万亿</v>
      </c>
      <c r="F788" s="6">
        <f t="shared" si="77"/>
        <v>637049344939668</v>
      </c>
      <c r="G788" s="4">
        <f t="shared" si="76"/>
        <v>786</v>
      </c>
      <c r="H788" s="8" t="str">
        <f t="shared" si="74"/>
        <v>637.05万亿</v>
      </c>
      <c r="I788" s="8">
        <f t="shared" si="75"/>
        <v>637049344939668</v>
      </c>
    </row>
    <row r="789" spans="1:9" x14ac:dyDescent="0.2">
      <c r="A789" s="2">
        <v>787</v>
      </c>
      <c r="B789" s="2" t="str">
        <f t="shared" si="72"/>
        <v>3.11万亿</v>
      </c>
      <c r="C789" s="5">
        <v>3107554408730</v>
      </c>
      <c r="D789" s="2">
        <v>1</v>
      </c>
      <c r="E789" s="2" t="str">
        <f t="shared" si="73"/>
        <v>640.15万亿</v>
      </c>
      <c r="F789" s="5">
        <f t="shared" si="77"/>
        <v>640145981679283</v>
      </c>
      <c r="G789" s="2">
        <f t="shared" si="76"/>
        <v>787</v>
      </c>
      <c r="H789" s="7" t="str">
        <f t="shared" si="74"/>
        <v>640.15万亿</v>
      </c>
      <c r="I789" s="7">
        <f t="shared" si="75"/>
        <v>640145981679283</v>
      </c>
    </row>
    <row r="790" spans="1:9" x14ac:dyDescent="0.2">
      <c r="A790" s="3">
        <v>788</v>
      </c>
      <c r="B790" s="3" t="str">
        <f t="shared" si="72"/>
        <v>3.12万亿</v>
      </c>
      <c r="C790" s="6">
        <v>3118482995513</v>
      </c>
      <c r="D790" s="3">
        <v>1</v>
      </c>
      <c r="E790" s="3" t="str">
        <f t="shared" si="73"/>
        <v>643.25万亿</v>
      </c>
      <c r="F790" s="6">
        <f t="shared" si="77"/>
        <v>643253536088013</v>
      </c>
      <c r="G790" s="4">
        <f t="shared" si="76"/>
        <v>788</v>
      </c>
      <c r="H790" s="8" t="str">
        <f t="shared" si="74"/>
        <v>643.25万亿</v>
      </c>
      <c r="I790" s="8">
        <f t="shared" si="75"/>
        <v>643253536088013</v>
      </c>
    </row>
    <row r="791" spans="1:9" x14ac:dyDescent="0.2">
      <c r="A791" s="2">
        <v>789</v>
      </c>
      <c r="B791" s="2" t="str">
        <f t="shared" si="72"/>
        <v>3.13万亿</v>
      </c>
      <c r="C791" s="5">
        <v>3129422510884</v>
      </c>
      <c r="D791" s="2">
        <v>1</v>
      </c>
      <c r="E791" s="2" t="str">
        <f t="shared" si="73"/>
        <v>646.37万亿</v>
      </c>
      <c r="F791" s="5">
        <f t="shared" si="77"/>
        <v>646372019083526</v>
      </c>
      <c r="G791" s="2">
        <f t="shared" si="76"/>
        <v>789</v>
      </c>
      <c r="H791" s="7" t="str">
        <f t="shared" si="74"/>
        <v>646.37万亿</v>
      </c>
      <c r="I791" s="7">
        <f t="shared" si="75"/>
        <v>646372019083526</v>
      </c>
    </row>
    <row r="792" spans="1:9" x14ac:dyDescent="0.2">
      <c r="A792" s="3">
        <v>790</v>
      </c>
      <c r="B792" s="3" t="str">
        <f t="shared" si="72"/>
        <v>3.14万亿</v>
      </c>
      <c r="C792" s="6">
        <v>3140372965770</v>
      </c>
      <c r="D792" s="3">
        <v>1</v>
      </c>
      <c r="E792" s="3" t="str">
        <f t="shared" si="73"/>
        <v>649.5万亿</v>
      </c>
      <c r="F792" s="6">
        <f t="shared" si="77"/>
        <v>649501441594410</v>
      </c>
      <c r="G792" s="4">
        <f t="shared" si="76"/>
        <v>790</v>
      </c>
      <c r="H792" s="8" t="str">
        <f t="shared" si="74"/>
        <v>649.5万亿</v>
      </c>
      <c r="I792" s="8">
        <f t="shared" si="75"/>
        <v>649501441594410</v>
      </c>
    </row>
    <row r="793" spans="1:9" x14ac:dyDescent="0.2">
      <c r="A793" s="2">
        <v>791</v>
      </c>
      <c r="B793" s="2" t="str">
        <f t="shared" si="72"/>
        <v>3.15万亿</v>
      </c>
      <c r="C793" s="5">
        <v>3151334371110</v>
      </c>
      <c r="D793" s="2">
        <v>1</v>
      </c>
      <c r="E793" s="2" t="str">
        <f t="shared" si="73"/>
        <v>652.64万亿</v>
      </c>
      <c r="F793" s="5">
        <f t="shared" si="77"/>
        <v>652641814560180</v>
      </c>
      <c r="G793" s="2">
        <f t="shared" si="76"/>
        <v>791</v>
      </c>
      <c r="H793" s="7" t="str">
        <f t="shared" si="74"/>
        <v>652.64万亿</v>
      </c>
      <c r="I793" s="7">
        <f t="shared" si="75"/>
        <v>652641814560180</v>
      </c>
    </row>
    <row r="794" spans="1:9" x14ac:dyDescent="0.2">
      <c r="A794" s="3">
        <v>792</v>
      </c>
      <c r="B794" s="3" t="str">
        <f t="shared" si="72"/>
        <v>3.16万亿</v>
      </c>
      <c r="C794" s="6">
        <v>3162306737857</v>
      </c>
      <c r="D794" s="3">
        <v>1</v>
      </c>
      <c r="E794" s="3" t="str">
        <f t="shared" si="73"/>
        <v>655.79万亿</v>
      </c>
      <c r="F794" s="6">
        <f t="shared" si="77"/>
        <v>655793148931290</v>
      </c>
      <c r="G794" s="4">
        <f t="shared" si="76"/>
        <v>792</v>
      </c>
      <c r="H794" s="8" t="str">
        <f t="shared" si="74"/>
        <v>655.79万亿</v>
      </c>
      <c r="I794" s="8">
        <f t="shared" si="75"/>
        <v>655793148931290</v>
      </c>
    </row>
    <row r="795" spans="1:9" x14ac:dyDescent="0.2">
      <c r="A795" s="2">
        <v>793</v>
      </c>
      <c r="B795" s="2" t="str">
        <f t="shared" si="72"/>
        <v>3.17万亿</v>
      </c>
      <c r="C795" s="5">
        <v>3173290076969</v>
      </c>
      <c r="D795" s="2">
        <v>1</v>
      </c>
      <c r="E795" s="2" t="str">
        <f t="shared" si="73"/>
        <v>658.96万亿</v>
      </c>
      <c r="F795" s="5">
        <f t="shared" si="77"/>
        <v>658955455669147</v>
      </c>
      <c r="G795" s="2">
        <f t="shared" si="76"/>
        <v>793</v>
      </c>
      <c r="H795" s="7" t="str">
        <f t="shared" si="74"/>
        <v>658.96万亿</v>
      </c>
      <c r="I795" s="7">
        <f t="shared" si="75"/>
        <v>658955455669147</v>
      </c>
    </row>
    <row r="796" spans="1:9" x14ac:dyDescent="0.2">
      <c r="A796" s="3">
        <v>794</v>
      </c>
      <c r="B796" s="3" t="str">
        <f t="shared" si="72"/>
        <v>3.18万亿</v>
      </c>
      <c r="C796" s="6">
        <v>3184284399421</v>
      </c>
      <c r="D796" s="3">
        <v>1</v>
      </c>
      <c r="E796" s="3" t="str">
        <f t="shared" si="73"/>
        <v>662.13万亿</v>
      </c>
      <c r="F796" s="6">
        <f t="shared" si="77"/>
        <v>662128745746116</v>
      </c>
      <c r="G796" s="4">
        <f t="shared" si="76"/>
        <v>794</v>
      </c>
      <c r="H796" s="8" t="str">
        <f t="shared" si="74"/>
        <v>662.13万亿</v>
      </c>
      <c r="I796" s="8">
        <f t="shared" si="75"/>
        <v>662128745746116</v>
      </c>
    </row>
    <row r="797" spans="1:9" x14ac:dyDescent="0.2">
      <c r="A797" s="2">
        <v>795</v>
      </c>
      <c r="B797" s="2" t="str">
        <f t="shared" si="72"/>
        <v>3.2万亿</v>
      </c>
      <c r="C797" s="5">
        <v>3195289716196</v>
      </c>
      <c r="D797" s="2">
        <v>1</v>
      </c>
      <c r="E797" s="2" t="str">
        <f t="shared" si="73"/>
        <v>665.31万亿</v>
      </c>
      <c r="F797" s="5">
        <f t="shared" si="77"/>
        <v>665313030145537</v>
      </c>
      <c r="G797" s="2">
        <f t="shared" si="76"/>
        <v>795</v>
      </c>
      <c r="H797" s="7" t="str">
        <f t="shared" si="74"/>
        <v>665.31万亿</v>
      </c>
      <c r="I797" s="7">
        <f t="shared" si="75"/>
        <v>665313030145537</v>
      </c>
    </row>
    <row r="798" spans="1:9" x14ac:dyDescent="0.2">
      <c r="A798" s="3">
        <v>796</v>
      </c>
      <c r="B798" s="3" t="str">
        <f t="shared" si="72"/>
        <v>3.21万亿</v>
      </c>
      <c r="C798" s="6">
        <v>3206306038287</v>
      </c>
      <c r="D798" s="3">
        <v>1</v>
      </c>
      <c r="E798" s="3" t="str">
        <f t="shared" si="73"/>
        <v>668.51万亿</v>
      </c>
      <c r="F798" s="6">
        <f t="shared" si="77"/>
        <v>668508319861733</v>
      </c>
      <c r="G798" s="4">
        <f t="shared" si="76"/>
        <v>796</v>
      </c>
      <c r="H798" s="8" t="str">
        <f t="shared" si="74"/>
        <v>668.51万亿</v>
      </c>
      <c r="I798" s="8">
        <f t="shared" si="75"/>
        <v>668508319861733</v>
      </c>
    </row>
    <row r="799" spans="1:9" x14ac:dyDescent="0.2">
      <c r="A799" s="2">
        <v>797</v>
      </c>
      <c r="B799" s="2" t="str">
        <f t="shared" si="72"/>
        <v>3.22万亿</v>
      </c>
      <c r="C799" s="5">
        <v>3217333376700</v>
      </c>
      <c r="D799" s="2">
        <v>1</v>
      </c>
      <c r="E799" s="2" t="str">
        <f t="shared" si="73"/>
        <v>671.71万亿</v>
      </c>
      <c r="F799" s="5">
        <f t="shared" si="77"/>
        <v>671714625900020</v>
      </c>
      <c r="G799" s="2">
        <f t="shared" si="76"/>
        <v>797</v>
      </c>
      <c r="H799" s="7" t="str">
        <f t="shared" si="74"/>
        <v>671.71万亿</v>
      </c>
      <c r="I799" s="7">
        <f t="shared" si="75"/>
        <v>671714625900020</v>
      </c>
    </row>
    <row r="800" spans="1:9" x14ac:dyDescent="0.2">
      <c r="A800" s="3">
        <v>798</v>
      </c>
      <c r="B800" s="3" t="str">
        <f t="shared" si="72"/>
        <v>3.23万亿</v>
      </c>
      <c r="C800" s="6">
        <v>3228371742452</v>
      </c>
      <c r="D800" s="3">
        <v>1</v>
      </c>
      <c r="E800" s="3" t="str">
        <f t="shared" si="73"/>
        <v>674.93万亿</v>
      </c>
      <c r="F800" s="6">
        <f t="shared" si="77"/>
        <v>674931959276720</v>
      </c>
      <c r="G800" s="4">
        <f t="shared" si="76"/>
        <v>798</v>
      </c>
      <c r="H800" s="8" t="str">
        <f t="shared" si="74"/>
        <v>674.93万亿</v>
      </c>
      <c r="I800" s="8">
        <f t="shared" si="75"/>
        <v>674931959276720</v>
      </c>
    </row>
    <row r="801" spans="1:9" x14ac:dyDescent="0.2">
      <c r="A801" s="2">
        <v>799</v>
      </c>
      <c r="B801" s="2" t="str">
        <f t="shared" si="72"/>
        <v>3.24万亿</v>
      </c>
      <c r="C801" s="5">
        <v>3239421146569</v>
      </c>
      <c r="D801" s="2">
        <v>1</v>
      </c>
      <c r="E801" s="2" t="str">
        <f t="shared" si="73"/>
        <v>678.16万亿</v>
      </c>
      <c r="F801" s="5">
        <f t="shared" si="77"/>
        <v>678160331019172</v>
      </c>
      <c r="G801" s="2">
        <f t="shared" si="76"/>
        <v>799</v>
      </c>
      <c r="H801" s="7" t="str">
        <f t="shared" si="74"/>
        <v>678.16万亿</v>
      </c>
      <c r="I801" s="7">
        <f t="shared" si="75"/>
        <v>678160331019172</v>
      </c>
    </row>
    <row r="802" spans="1:9" x14ac:dyDescent="0.2">
      <c r="A802" s="3">
        <v>800</v>
      </c>
      <c r="B802" s="3" t="str">
        <f t="shared" si="72"/>
        <v>3.25万亿</v>
      </c>
      <c r="C802" s="6">
        <v>3250481600091</v>
      </c>
      <c r="D802" s="3">
        <v>1</v>
      </c>
      <c r="E802" s="3" t="str">
        <f t="shared" si="73"/>
        <v>681.4万亿</v>
      </c>
      <c r="F802" s="6">
        <f t="shared" si="77"/>
        <v>681399752165741</v>
      </c>
      <c r="G802" s="4">
        <f t="shared" si="76"/>
        <v>800</v>
      </c>
      <c r="H802" s="8" t="str">
        <f t="shared" si="74"/>
        <v>681.4万亿</v>
      </c>
      <c r="I802" s="8">
        <f t="shared" si="75"/>
        <v>681399752165741</v>
      </c>
    </row>
    <row r="803" spans="1:9" x14ac:dyDescent="0.2">
      <c r="A803" s="2">
        <v>801</v>
      </c>
      <c r="B803" s="2" t="str">
        <f t="shared" si="72"/>
        <v>3.26万亿</v>
      </c>
      <c r="C803" s="5">
        <v>3261553114066</v>
      </c>
      <c r="D803" s="2">
        <v>1</v>
      </c>
      <c r="E803" s="2" t="str">
        <f t="shared" si="73"/>
        <v>684.65万亿</v>
      </c>
      <c r="F803" s="5">
        <f t="shared" si="77"/>
        <v>684650233765832</v>
      </c>
      <c r="G803" s="2">
        <f t="shared" si="76"/>
        <v>801</v>
      </c>
      <c r="H803" s="7" t="str">
        <f t="shared" si="74"/>
        <v>684.65万亿</v>
      </c>
      <c r="I803" s="7">
        <f t="shared" si="75"/>
        <v>684650233765832</v>
      </c>
    </row>
    <row r="804" spans="1:9" x14ac:dyDescent="0.2">
      <c r="A804" s="3">
        <v>802</v>
      </c>
      <c r="B804" s="3" t="str">
        <f t="shared" si="72"/>
        <v>3.27万亿</v>
      </c>
      <c r="C804" s="6">
        <v>3272635699555</v>
      </c>
      <c r="D804" s="3">
        <v>1</v>
      </c>
      <c r="E804" s="3" t="str">
        <f t="shared" si="73"/>
        <v>687.91万亿</v>
      </c>
      <c r="F804" s="6">
        <f t="shared" si="77"/>
        <v>687911786879898</v>
      </c>
      <c r="G804" s="4">
        <f t="shared" si="76"/>
        <v>802</v>
      </c>
      <c r="H804" s="8" t="str">
        <f t="shared" si="74"/>
        <v>687.91万亿</v>
      </c>
      <c r="I804" s="8">
        <f t="shared" si="75"/>
        <v>687911786879898</v>
      </c>
    </row>
    <row r="805" spans="1:9" x14ac:dyDescent="0.2">
      <c r="A805" s="2">
        <v>803</v>
      </c>
      <c r="B805" s="2" t="str">
        <f t="shared" si="72"/>
        <v>3.28万亿</v>
      </c>
      <c r="C805" s="5">
        <v>3283729367629</v>
      </c>
      <c r="D805" s="2">
        <v>1</v>
      </c>
      <c r="E805" s="2" t="str">
        <f t="shared" si="73"/>
        <v>691.18万亿</v>
      </c>
      <c r="F805" s="5">
        <f t="shared" si="77"/>
        <v>691184422579453</v>
      </c>
      <c r="G805" s="2">
        <f t="shared" si="76"/>
        <v>803</v>
      </c>
      <c r="H805" s="7" t="str">
        <f t="shared" si="74"/>
        <v>691.18万亿</v>
      </c>
      <c r="I805" s="7">
        <f t="shared" si="75"/>
        <v>691184422579453</v>
      </c>
    </row>
    <row r="806" spans="1:9" x14ac:dyDescent="0.2">
      <c r="A806" s="3">
        <v>804</v>
      </c>
      <c r="B806" s="3" t="str">
        <f t="shared" si="72"/>
        <v>3.29万亿</v>
      </c>
      <c r="C806" s="6">
        <v>3294834129372</v>
      </c>
      <c r="D806" s="3">
        <v>1</v>
      </c>
      <c r="E806" s="3" t="str">
        <f t="shared" si="73"/>
        <v>694.47万亿</v>
      </c>
      <c r="F806" s="6">
        <f t="shared" si="77"/>
        <v>694468151947082</v>
      </c>
      <c r="G806" s="4">
        <f t="shared" si="76"/>
        <v>804</v>
      </c>
      <c r="H806" s="8" t="str">
        <f t="shared" si="74"/>
        <v>694.47万亿</v>
      </c>
      <c r="I806" s="8">
        <f t="shared" si="75"/>
        <v>694468151947082</v>
      </c>
    </row>
    <row r="807" spans="1:9" x14ac:dyDescent="0.2">
      <c r="A807" s="2">
        <v>805</v>
      </c>
      <c r="B807" s="2" t="str">
        <f t="shared" si="72"/>
        <v>3.31万亿</v>
      </c>
      <c r="C807" s="5">
        <v>3305949995876</v>
      </c>
      <c r="D807" s="2">
        <v>1</v>
      </c>
      <c r="E807" s="2" t="str">
        <f t="shared" si="73"/>
        <v>697.76万亿</v>
      </c>
      <c r="F807" s="5">
        <f t="shared" si="77"/>
        <v>697762986076454</v>
      </c>
      <c r="G807" s="2">
        <f t="shared" si="76"/>
        <v>805</v>
      </c>
      <c r="H807" s="7" t="str">
        <f t="shared" si="74"/>
        <v>697.76万亿</v>
      </c>
      <c r="I807" s="7">
        <f t="shared" si="75"/>
        <v>697762986076454</v>
      </c>
    </row>
    <row r="808" spans="1:9" x14ac:dyDescent="0.2">
      <c r="A808" s="3">
        <v>806</v>
      </c>
      <c r="B808" s="3" t="str">
        <f t="shared" si="72"/>
        <v>3.32万亿</v>
      </c>
      <c r="C808" s="6">
        <v>3317076978247</v>
      </c>
      <c r="D808" s="3">
        <v>1</v>
      </c>
      <c r="E808" s="3" t="str">
        <f t="shared" si="73"/>
        <v>701.07万亿</v>
      </c>
      <c r="F808" s="6">
        <f t="shared" si="77"/>
        <v>701068936072330</v>
      </c>
      <c r="G808" s="4">
        <f t="shared" si="76"/>
        <v>806</v>
      </c>
      <c r="H808" s="8" t="str">
        <f t="shared" si="74"/>
        <v>701.07万亿</v>
      </c>
      <c r="I808" s="8">
        <f t="shared" si="75"/>
        <v>701068936072330</v>
      </c>
    </row>
    <row r="809" spans="1:9" x14ac:dyDescent="0.2">
      <c r="A809" s="2">
        <v>807</v>
      </c>
      <c r="B809" s="2" t="str">
        <f t="shared" si="72"/>
        <v>3.33万亿</v>
      </c>
      <c r="C809" s="5">
        <v>3328215087600</v>
      </c>
      <c r="D809" s="2">
        <v>1</v>
      </c>
      <c r="E809" s="2" t="str">
        <f t="shared" si="73"/>
        <v>704.39万亿</v>
      </c>
      <c r="F809" s="5">
        <f t="shared" si="77"/>
        <v>704386013050577</v>
      </c>
      <c r="G809" s="2">
        <f t="shared" si="76"/>
        <v>807</v>
      </c>
      <c r="H809" s="7" t="str">
        <f t="shared" si="74"/>
        <v>704.39万亿</v>
      </c>
      <c r="I809" s="7">
        <f t="shared" si="75"/>
        <v>704386013050577</v>
      </c>
    </row>
    <row r="810" spans="1:9" x14ac:dyDescent="0.2">
      <c r="A810" s="3">
        <v>808</v>
      </c>
      <c r="B810" s="3" t="str">
        <f t="shared" si="72"/>
        <v>3.34万亿</v>
      </c>
      <c r="C810" s="6">
        <v>3339364335063</v>
      </c>
      <c r="D810" s="3">
        <v>1</v>
      </c>
      <c r="E810" s="3" t="str">
        <f t="shared" si="73"/>
        <v>707.71万亿</v>
      </c>
      <c r="F810" s="6">
        <f t="shared" si="77"/>
        <v>707714228138177</v>
      </c>
      <c r="G810" s="4">
        <f t="shared" si="76"/>
        <v>808</v>
      </c>
      <c r="H810" s="8" t="str">
        <f t="shared" si="74"/>
        <v>707.71万亿</v>
      </c>
      <c r="I810" s="8">
        <f t="shared" si="75"/>
        <v>707714228138177</v>
      </c>
    </row>
    <row r="811" spans="1:9" x14ac:dyDescent="0.2">
      <c r="A811" s="2">
        <v>809</v>
      </c>
      <c r="B811" s="2" t="str">
        <f t="shared" si="72"/>
        <v>3.35万亿</v>
      </c>
      <c r="C811" s="5">
        <v>3350524731773</v>
      </c>
      <c r="D811" s="2">
        <v>1</v>
      </c>
      <c r="E811" s="2" t="str">
        <f t="shared" si="73"/>
        <v>711.05万亿</v>
      </c>
      <c r="F811" s="5">
        <f t="shared" si="77"/>
        <v>711053592473240</v>
      </c>
      <c r="G811" s="2">
        <f t="shared" si="76"/>
        <v>809</v>
      </c>
      <c r="H811" s="7" t="str">
        <f t="shared" si="74"/>
        <v>711.05万亿</v>
      </c>
      <c r="I811" s="7">
        <f t="shared" si="75"/>
        <v>711053592473240</v>
      </c>
    </row>
    <row r="812" spans="1:9" x14ac:dyDescent="0.2">
      <c r="A812" s="3">
        <v>810</v>
      </c>
      <c r="B812" s="3" t="str">
        <f t="shared" si="72"/>
        <v>3.36万亿</v>
      </c>
      <c r="C812" s="6">
        <v>3361696288880</v>
      </c>
      <c r="D812" s="3">
        <v>1</v>
      </c>
      <c r="E812" s="3" t="str">
        <f t="shared" si="73"/>
        <v>714.4万亿</v>
      </c>
      <c r="F812" s="6">
        <f t="shared" si="77"/>
        <v>714404117205013</v>
      </c>
      <c r="G812" s="4">
        <f t="shared" si="76"/>
        <v>810</v>
      </c>
      <c r="H812" s="8" t="str">
        <f t="shared" si="74"/>
        <v>714.4万亿</v>
      </c>
      <c r="I812" s="8">
        <f t="shared" si="75"/>
        <v>714404117205013</v>
      </c>
    </row>
    <row r="813" spans="1:9" x14ac:dyDescent="0.2">
      <c r="A813" s="2">
        <v>811</v>
      </c>
      <c r="B813" s="2" t="str">
        <f t="shared" si="72"/>
        <v>3.37万亿</v>
      </c>
      <c r="C813" s="5">
        <v>3372879017544</v>
      </c>
      <c r="D813" s="2">
        <v>1</v>
      </c>
      <c r="E813" s="2" t="str">
        <f t="shared" si="73"/>
        <v>717.77万亿</v>
      </c>
      <c r="F813" s="5">
        <f t="shared" si="77"/>
        <v>717765813493893</v>
      </c>
      <c r="G813" s="2">
        <f t="shared" si="76"/>
        <v>811</v>
      </c>
      <c r="H813" s="7" t="str">
        <f t="shared" si="74"/>
        <v>717.77万亿</v>
      </c>
      <c r="I813" s="7">
        <f t="shared" si="75"/>
        <v>717765813493893</v>
      </c>
    </row>
    <row r="814" spans="1:9" x14ac:dyDescent="0.2">
      <c r="A814" s="3">
        <v>812</v>
      </c>
      <c r="B814" s="3" t="str">
        <f t="shared" si="72"/>
        <v>3.38万亿</v>
      </c>
      <c r="C814" s="6">
        <v>3384072928936</v>
      </c>
      <c r="D814" s="3">
        <v>1</v>
      </c>
      <c r="E814" s="3" t="str">
        <f t="shared" si="73"/>
        <v>721.14万亿</v>
      </c>
      <c r="F814" s="6">
        <f t="shared" si="77"/>
        <v>721138692511437</v>
      </c>
      <c r="G814" s="4">
        <f t="shared" si="76"/>
        <v>812</v>
      </c>
      <c r="H814" s="8" t="str">
        <f t="shared" si="74"/>
        <v>721.14万亿</v>
      </c>
      <c r="I814" s="8">
        <f t="shared" si="75"/>
        <v>721138692511437</v>
      </c>
    </row>
    <row r="815" spans="1:9" x14ac:dyDescent="0.2">
      <c r="A815" s="2">
        <v>813</v>
      </c>
      <c r="B815" s="2" t="str">
        <f t="shared" si="72"/>
        <v>3.4万亿</v>
      </c>
      <c r="C815" s="5">
        <v>3395278034240</v>
      </c>
      <c r="D815" s="2">
        <v>1</v>
      </c>
      <c r="E815" s="2" t="str">
        <f t="shared" si="73"/>
        <v>724.52万亿</v>
      </c>
      <c r="F815" s="5">
        <f t="shared" si="77"/>
        <v>724522765440373</v>
      </c>
      <c r="G815" s="2">
        <f t="shared" si="76"/>
        <v>813</v>
      </c>
      <c r="H815" s="7" t="str">
        <f t="shared" si="74"/>
        <v>724.52万亿</v>
      </c>
      <c r="I815" s="7">
        <f t="shared" si="75"/>
        <v>724522765440373</v>
      </c>
    </row>
    <row r="816" spans="1:9" x14ac:dyDescent="0.2">
      <c r="A816" s="3">
        <v>814</v>
      </c>
      <c r="B816" s="3" t="str">
        <f t="shared" si="72"/>
        <v>3.41万亿</v>
      </c>
      <c r="C816" s="6">
        <v>3406494344649</v>
      </c>
      <c r="D816" s="3">
        <v>1</v>
      </c>
      <c r="E816" s="3" t="str">
        <f t="shared" si="73"/>
        <v>727.92万亿</v>
      </c>
      <c r="F816" s="6">
        <f t="shared" si="77"/>
        <v>727918043474613</v>
      </c>
      <c r="G816" s="4">
        <f t="shared" si="76"/>
        <v>814</v>
      </c>
      <c r="H816" s="8" t="str">
        <f t="shared" si="74"/>
        <v>727.92万亿</v>
      </c>
      <c r="I816" s="8">
        <f t="shared" si="75"/>
        <v>727918043474613</v>
      </c>
    </row>
    <row r="817" spans="1:9" x14ac:dyDescent="0.2">
      <c r="A817" s="2">
        <v>815</v>
      </c>
      <c r="B817" s="2" t="str">
        <f t="shared" si="72"/>
        <v>3.42万亿</v>
      </c>
      <c r="C817" s="5">
        <v>3417721871369</v>
      </c>
      <c r="D817" s="2">
        <v>1</v>
      </c>
      <c r="E817" s="2" t="str">
        <f t="shared" si="73"/>
        <v>731.32万亿</v>
      </c>
      <c r="F817" s="5">
        <f t="shared" si="77"/>
        <v>731324537819262</v>
      </c>
      <c r="G817" s="2">
        <f t="shared" si="76"/>
        <v>815</v>
      </c>
      <c r="H817" s="7" t="str">
        <f t="shared" si="74"/>
        <v>731.32万亿</v>
      </c>
      <c r="I817" s="7">
        <f t="shared" si="75"/>
        <v>731324537819262</v>
      </c>
    </row>
    <row r="818" spans="1:9" x14ac:dyDescent="0.2">
      <c r="A818" s="3">
        <v>816</v>
      </c>
      <c r="B818" s="3" t="str">
        <f t="shared" si="72"/>
        <v>3.43万亿</v>
      </c>
      <c r="C818" s="6">
        <v>3428960625615</v>
      </c>
      <c r="D818" s="3">
        <v>1</v>
      </c>
      <c r="E818" s="3" t="str">
        <f t="shared" si="73"/>
        <v>734.74万亿</v>
      </c>
      <c r="F818" s="6">
        <f t="shared" si="77"/>
        <v>734742259690631</v>
      </c>
      <c r="G818" s="4">
        <f t="shared" si="76"/>
        <v>816</v>
      </c>
      <c r="H818" s="8" t="str">
        <f t="shared" si="74"/>
        <v>734.74万亿</v>
      </c>
      <c r="I818" s="8">
        <f t="shared" si="75"/>
        <v>734742259690631</v>
      </c>
    </row>
    <row r="819" spans="1:9" x14ac:dyDescent="0.2">
      <c r="A819" s="2">
        <v>817</v>
      </c>
      <c r="B819" s="2" t="str">
        <f t="shared" si="72"/>
        <v>3.44万亿</v>
      </c>
      <c r="C819" s="5">
        <v>3440210618616</v>
      </c>
      <c r="D819" s="2">
        <v>1</v>
      </c>
      <c r="E819" s="2" t="str">
        <f t="shared" si="73"/>
        <v>738.17万亿</v>
      </c>
      <c r="F819" s="5">
        <f t="shared" si="77"/>
        <v>738171220316246</v>
      </c>
      <c r="G819" s="2">
        <f t="shared" si="76"/>
        <v>817</v>
      </c>
      <c r="H819" s="7" t="str">
        <f t="shared" si="74"/>
        <v>738.17万亿</v>
      </c>
      <c r="I819" s="7">
        <f t="shared" si="75"/>
        <v>738171220316246</v>
      </c>
    </row>
    <row r="820" spans="1:9" x14ac:dyDescent="0.2">
      <c r="A820" s="3">
        <v>818</v>
      </c>
      <c r="B820" s="3" t="str">
        <f t="shared" si="72"/>
        <v>3.45万亿</v>
      </c>
      <c r="C820" s="6">
        <v>3451471861610</v>
      </c>
      <c r="D820" s="3">
        <v>1</v>
      </c>
      <c r="E820" s="3" t="str">
        <f t="shared" si="73"/>
        <v>741.61万亿</v>
      </c>
      <c r="F820" s="6">
        <f t="shared" si="77"/>
        <v>741611430934862</v>
      </c>
      <c r="G820" s="4">
        <f t="shared" si="76"/>
        <v>818</v>
      </c>
      <c r="H820" s="8" t="str">
        <f t="shared" si="74"/>
        <v>741.61万亿</v>
      </c>
      <c r="I820" s="8">
        <f t="shared" si="75"/>
        <v>741611430934862</v>
      </c>
    </row>
    <row r="821" spans="1:9" x14ac:dyDescent="0.2">
      <c r="A821" s="2">
        <v>819</v>
      </c>
      <c r="B821" s="2" t="str">
        <f t="shared" si="72"/>
        <v>3.46万亿</v>
      </c>
      <c r="C821" s="5">
        <v>3462744365846</v>
      </c>
      <c r="D821" s="2">
        <v>1</v>
      </c>
      <c r="E821" s="2" t="str">
        <f t="shared" si="73"/>
        <v>745.06万亿</v>
      </c>
      <c r="F821" s="5">
        <f t="shared" si="77"/>
        <v>745062902796472</v>
      </c>
      <c r="G821" s="2">
        <f t="shared" si="76"/>
        <v>819</v>
      </c>
      <c r="H821" s="7" t="str">
        <f t="shared" si="74"/>
        <v>745.06万亿</v>
      </c>
      <c r="I821" s="7">
        <f t="shared" si="75"/>
        <v>745062902796472</v>
      </c>
    </row>
    <row r="822" spans="1:9" x14ac:dyDescent="0.2">
      <c r="A822" s="3">
        <v>820</v>
      </c>
      <c r="B822" s="3" t="str">
        <f t="shared" si="72"/>
        <v>3.47万亿</v>
      </c>
      <c r="C822" s="6">
        <v>3474028142587</v>
      </c>
      <c r="D822" s="3">
        <v>1</v>
      </c>
      <c r="E822" s="3" t="str">
        <f t="shared" si="73"/>
        <v>748.53万亿</v>
      </c>
      <c r="F822" s="6">
        <f t="shared" si="77"/>
        <v>748525647162318</v>
      </c>
      <c r="G822" s="4">
        <f t="shared" si="76"/>
        <v>820</v>
      </c>
      <c r="H822" s="8" t="str">
        <f t="shared" si="74"/>
        <v>748.53万亿</v>
      </c>
      <c r="I822" s="8">
        <f t="shared" si="75"/>
        <v>748525647162318</v>
      </c>
    </row>
    <row r="823" spans="1:9" x14ac:dyDescent="0.2">
      <c r="A823" s="2">
        <v>821</v>
      </c>
      <c r="B823" s="2" t="str">
        <f t="shared" si="72"/>
        <v>3.49万亿</v>
      </c>
      <c r="C823" s="5">
        <v>3485323203104</v>
      </c>
      <c r="D823" s="2">
        <v>1</v>
      </c>
      <c r="E823" s="2" t="str">
        <f t="shared" si="73"/>
        <v>752万亿</v>
      </c>
      <c r="F823" s="5">
        <f t="shared" si="77"/>
        <v>751999675304905</v>
      </c>
      <c r="G823" s="2">
        <f t="shared" si="76"/>
        <v>821</v>
      </c>
      <c r="H823" s="7" t="str">
        <f t="shared" si="74"/>
        <v>752万亿</v>
      </c>
      <c r="I823" s="7">
        <f t="shared" si="75"/>
        <v>751999675304905</v>
      </c>
    </row>
    <row r="824" spans="1:9" x14ac:dyDescent="0.2">
      <c r="A824" s="3">
        <v>822</v>
      </c>
      <c r="B824" s="3" t="str">
        <f t="shared" si="72"/>
        <v>3.5万亿</v>
      </c>
      <c r="C824" s="6">
        <v>3496629558683</v>
      </c>
      <c r="D824" s="3">
        <v>1</v>
      </c>
      <c r="E824" s="3" t="str">
        <f t="shared" si="73"/>
        <v>755.48万亿</v>
      </c>
      <c r="F824" s="6">
        <f t="shared" si="77"/>
        <v>755484998508009</v>
      </c>
      <c r="G824" s="4">
        <f t="shared" si="76"/>
        <v>822</v>
      </c>
      <c r="H824" s="8" t="str">
        <f t="shared" si="74"/>
        <v>755.48万亿</v>
      </c>
      <c r="I824" s="8">
        <f t="shared" si="75"/>
        <v>755484998508009</v>
      </c>
    </row>
    <row r="825" spans="1:9" x14ac:dyDescent="0.2">
      <c r="A825" s="2">
        <v>823</v>
      </c>
      <c r="B825" s="2" t="str">
        <f t="shared" si="72"/>
        <v>3.51万亿</v>
      </c>
      <c r="C825" s="5">
        <v>3507947220616</v>
      </c>
      <c r="D825" s="2">
        <v>1</v>
      </c>
      <c r="E825" s="2" t="str">
        <f t="shared" si="73"/>
        <v>758.98万亿</v>
      </c>
      <c r="F825" s="5">
        <f t="shared" si="77"/>
        <v>758981628066692</v>
      </c>
      <c r="G825" s="2">
        <f t="shared" si="76"/>
        <v>823</v>
      </c>
      <c r="H825" s="7" t="str">
        <f t="shared" si="74"/>
        <v>758.98万亿</v>
      </c>
      <c r="I825" s="7">
        <f t="shared" si="75"/>
        <v>758981628066692</v>
      </c>
    </row>
    <row r="826" spans="1:9" x14ac:dyDescent="0.2">
      <c r="A826" s="3">
        <v>824</v>
      </c>
      <c r="B826" s="3" t="str">
        <f t="shared" si="72"/>
        <v>3.52万亿</v>
      </c>
      <c r="C826" s="6">
        <v>3519276200212</v>
      </c>
      <c r="D826" s="3">
        <v>1</v>
      </c>
      <c r="E826" s="3" t="str">
        <f t="shared" si="73"/>
        <v>762.49万亿</v>
      </c>
      <c r="F826" s="6">
        <f t="shared" si="77"/>
        <v>762489575287308</v>
      </c>
      <c r="G826" s="4">
        <f t="shared" si="76"/>
        <v>824</v>
      </c>
      <c r="H826" s="8" t="str">
        <f t="shared" si="74"/>
        <v>762.49万亿</v>
      </c>
      <c r="I826" s="8">
        <f t="shared" si="75"/>
        <v>762489575287308</v>
      </c>
    </row>
    <row r="827" spans="1:9" x14ac:dyDescent="0.2">
      <c r="A827" s="2">
        <v>825</v>
      </c>
      <c r="B827" s="2" t="str">
        <f t="shared" si="72"/>
        <v>3.53万亿</v>
      </c>
      <c r="C827" s="5">
        <v>3530616508787</v>
      </c>
      <c r="D827" s="2">
        <v>1</v>
      </c>
      <c r="E827" s="2" t="str">
        <f t="shared" si="73"/>
        <v>766.01万亿</v>
      </c>
      <c r="F827" s="5">
        <f t="shared" si="77"/>
        <v>766008851487520</v>
      </c>
      <c r="G827" s="2">
        <f t="shared" si="76"/>
        <v>825</v>
      </c>
      <c r="H827" s="7" t="str">
        <f t="shared" si="74"/>
        <v>766.01万亿</v>
      </c>
      <c r="I827" s="7">
        <f t="shared" si="75"/>
        <v>766008851487520</v>
      </c>
    </row>
    <row r="828" spans="1:9" x14ac:dyDescent="0.2">
      <c r="A828" s="3">
        <v>826</v>
      </c>
      <c r="B828" s="3" t="str">
        <f t="shared" si="72"/>
        <v>3.54万亿</v>
      </c>
      <c r="C828" s="6">
        <v>3541968157671</v>
      </c>
      <c r="D828" s="3">
        <v>1</v>
      </c>
      <c r="E828" s="3" t="str">
        <f t="shared" si="73"/>
        <v>769.54万亿</v>
      </c>
      <c r="F828" s="6">
        <f t="shared" si="77"/>
        <v>769539467996307</v>
      </c>
      <c r="G828" s="4">
        <f t="shared" si="76"/>
        <v>826</v>
      </c>
      <c r="H828" s="8" t="str">
        <f t="shared" si="74"/>
        <v>769.54万亿</v>
      </c>
      <c r="I828" s="8">
        <f t="shared" si="75"/>
        <v>769539467996307</v>
      </c>
    </row>
    <row r="829" spans="1:9" x14ac:dyDescent="0.2">
      <c r="A829" s="2">
        <v>827</v>
      </c>
      <c r="B829" s="2" t="str">
        <f t="shared" si="72"/>
        <v>3.55万亿</v>
      </c>
      <c r="C829" s="5">
        <v>3553331158203</v>
      </c>
      <c r="D829" s="2">
        <v>1</v>
      </c>
      <c r="E829" s="2" t="str">
        <f t="shared" si="73"/>
        <v>773.08万亿</v>
      </c>
      <c r="F829" s="5">
        <f t="shared" si="77"/>
        <v>773081436153978</v>
      </c>
      <c r="G829" s="2">
        <f t="shared" si="76"/>
        <v>827</v>
      </c>
      <c r="H829" s="7" t="str">
        <f t="shared" si="74"/>
        <v>773.08万亿</v>
      </c>
      <c r="I829" s="7">
        <f t="shared" si="75"/>
        <v>773081436153978</v>
      </c>
    </row>
    <row r="830" spans="1:9" x14ac:dyDescent="0.2">
      <c r="A830" s="3">
        <v>828</v>
      </c>
      <c r="B830" s="3" t="str">
        <f t="shared" si="72"/>
        <v>3.56万亿</v>
      </c>
      <c r="C830" s="6">
        <v>3564705521737</v>
      </c>
      <c r="D830" s="3">
        <v>1</v>
      </c>
      <c r="E830" s="3" t="str">
        <f t="shared" si="73"/>
        <v>776.63万亿</v>
      </c>
      <c r="F830" s="6">
        <f t="shared" si="77"/>
        <v>776634767312181</v>
      </c>
      <c r="G830" s="4">
        <f t="shared" si="76"/>
        <v>828</v>
      </c>
      <c r="H830" s="8" t="str">
        <f t="shared" si="74"/>
        <v>776.63万亿</v>
      </c>
      <c r="I830" s="8">
        <f t="shared" si="75"/>
        <v>776634767312181</v>
      </c>
    </row>
    <row r="831" spans="1:9" x14ac:dyDescent="0.2">
      <c r="A831" s="2">
        <v>829</v>
      </c>
      <c r="B831" s="2" t="str">
        <f t="shared" si="72"/>
        <v>3.58万亿</v>
      </c>
      <c r="C831" s="5">
        <v>3576091259633</v>
      </c>
      <c r="D831" s="2">
        <v>1</v>
      </c>
      <c r="E831" s="2" t="str">
        <f t="shared" si="73"/>
        <v>780.2万亿</v>
      </c>
      <c r="F831" s="5">
        <f t="shared" si="77"/>
        <v>780199472833918</v>
      </c>
      <c r="G831" s="2">
        <f t="shared" si="76"/>
        <v>829</v>
      </c>
      <c r="H831" s="7" t="str">
        <f t="shared" si="74"/>
        <v>780.2万亿</v>
      </c>
      <c r="I831" s="7">
        <f t="shared" si="75"/>
        <v>780199472833918</v>
      </c>
    </row>
    <row r="832" spans="1:9" x14ac:dyDescent="0.2">
      <c r="A832" s="3">
        <v>830</v>
      </c>
      <c r="B832" s="3" t="str">
        <f t="shared" si="72"/>
        <v>3.59万亿</v>
      </c>
      <c r="C832" s="6">
        <v>3587488383268</v>
      </c>
      <c r="D832" s="3">
        <v>1</v>
      </c>
      <c r="E832" s="3" t="str">
        <f t="shared" si="73"/>
        <v>783.78万亿</v>
      </c>
      <c r="F832" s="6">
        <f t="shared" si="77"/>
        <v>783775564093551</v>
      </c>
      <c r="G832" s="4">
        <f t="shared" si="76"/>
        <v>830</v>
      </c>
      <c r="H832" s="8" t="str">
        <f t="shared" si="74"/>
        <v>783.78万亿</v>
      </c>
      <c r="I832" s="8">
        <f t="shared" si="75"/>
        <v>783775564093551</v>
      </c>
    </row>
    <row r="833" spans="1:9" x14ac:dyDescent="0.2">
      <c r="A833" s="2">
        <v>831</v>
      </c>
      <c r="B833" s="2" t="str">
        <f t="shared" si="72"/>
        <v>3.6万亿</v>
      </c>
      <c r="C833" s="5">
        <v>3598896904026</v>
      </c>
      <c r="D833" s="2">
        <v>1</v>
      </c>
      <c r="E833" s="2" t="str">
        <f t="shared" si="73"/>
        <v>787.36万亿</v>
      </c>
      <c r="F833" s="5">
        <f t="shared" si="77"/>
        <v>787363052476819</v>
      </c>
      <c r="G833" s="2">
        <f t="shared" si="76"/>
        <v>831</v>
      </c>
      <c r="H833" s="7" t="str">
        <f t="shared" si="74"/>
        <v>787.36万亿</v>
      </c>
      <c r="I833" s="7">
        <f t="shared" si="75"/>
        <v>787363052476819</v>
      </c>
    </row>
    <row r="834" spans="1:9" x14ac:dyDescent="0.2">
      <c r="A834" s="3">
        <v>832</v>
      </c>
      <c r="B834" s="3" t="str">
        <f t="shared" si="72"/>
        <v>3.61万亿</v>
      </c>
      <c r="C834" s="6">
        <v>3610316833305</v>
      </c>
      <c r="D834" s="3">
        <v>1</v>
      </c>
      <c r="E834" s="3" t="str">
        <f t="shared" si="73"/>
        <v>790.96万亿</v>
      </c>
      <c r="F834" s="6">
        <f t="shared" si="77"/>
        <v>790961949380845</v>
      </c>
      <c r="G834" s="4">
        <f t="shared" si="76"/>
        <v>832</v>
      </c>
      <c r="H834" s="8" t="str">
        <f t="shared" si="74"/>
        <v>790.96万亿</v>
      </c>
      <c r="I834" s="8">
        <f t="shared" si="75"/>
        <v>790961949380845</v>
      </c>
    </row>
    <row r="835" spans="1:9" x14ac:dyDescent="0.2">
      <c r="A835" s="2">
        <v>833</v>
      </c>
      <c r="B835" s="2" t="str">
        <f t="shared" ref="B835:B898" si="78">IF(C835&gt;9999999999999990,ROUND(C835/10000000000000000,2)&amp;"万兆",IF(C835&gt;999999999999,ROUND(C835/1000000000000,2)&amp;"万亿",IF(C835&gt;99999999,ROUND(C835/100000000,2)&amp;"亿",ROUND(C835/10000,2)&amp;"万")))</f>
        <v>3.62万亿</v>
      </c>
      <c r="C835" s="5">
        <v>3621748182513</v>
      </c>
      <c r="D835" s="2">
        <v>1</v>
      </c>
      <c r="E835" s="2" t="str">
        <f t="shared" ref="E835:E898" si="79">IF(F835&gt;9999999999999990,ROUND(F835/10000000000000000,2)&amp;"万兆",IF(F835&gt;999999999999,ROUND(F835/1000000000000,2)&amp;"万亿",IF(F835&gt;99999999,ROUND(F835/100000000,2)&amp;"亿",ROUND(F835/10000,2)&amp;"万")))</f>
        <v>794.57万亿</v>
      </c>
      <c r="F835" s="5">
        <f t="shared" si="77"/>
        <v>794572266214150</v>
      </c>
      <c r="G835" s="2">
        <f t="shared" si="76"/>
        <v>833</v>
      </c>
      <c r="H835" s="7" t="str">
        <f t="shared" si="74"/>
        <v>794.57万亿</v>
      </c>
      <c r="I835" s="7">
        <f t="shared" si="75"/>
        <v>794572266214150</v>
      </c>
    </row>
    <row r="836" spans="1:9" x14ac:dyDescent="0.2">
      <c r="A836" s="3">
        <v>834</v>
      </c>
      <c r="B836" s="3" t="str">
        <f t="shared" si="78"/>
        <v>3.63万亿</v>
      </c>
      <c r="C836" s="6">
        <v>3633190963071</v>
      </c>
      <c r="D836" s="3">
        <v>1</v>
      </c>
      <c r="E836" s="3" t="str">
        <f t="shared" si="79"/>
        <v>798.19万亿</v>
      </c>
      <c r="F836" s="6">
        <f t="shared" si="77"/>
        <v>798194014396663</v>
      </c>
      <c r="G836" s="4">
        <f t="shared" si="76"/>
        <v>834</v>
      </c>
      <c r="H836" s="8" t="str">
        <f t="shared" ref="H836:H899" si="80">IF(I$2&gt;=A836,"",IF((F836-VLOOKUP(I$2,A:F,6,))&gt;9999999999999990,ROUND((F836-VLOOKUP(I$2,A:F,6,))/10000000000000000,2)&amp;"万兆",IF((F836-VLOOKUP(I$2,A:F,6,))&gt;999999999999,ROUND((F836-VLOOKUP(I$2,A:F,6,))/1000000000000,2)&amp;"万亿",IF((F836-VLOOKUP(I$2,A:F,6,))&gt;99999999,ROUND((F836-VLOOKUP(I$2,A:F,6,))/100000000,2)&amp;"亿",ROUND((F836-VLOOKUP(I$2,A:F,6,))/10000,2)&amp;"万"))))</f>
        <v>798.19万亿</v>
      </c>
      <c r="I836" s="8">
        <f t="shared" ref="I836:I899" si="81">IF(I$2&gt;=A836,"",F836-VLOOKUP(I$2,A:F,6,))</f>
        <v>798194014396663</v>
      </c>
    </row>
    <row r="837" spans="1:9" x14ac:dyDescent="0.2">
      <c r="A837" s="2">
        <v>835</v>
      </c>
      <c r="B837" s="2" t="str">
        <f t="shared" si="78"/>
        <v>3.64万亿</v>
      </c>
      <c r="C837" s="5">
        <v>3644645186409</v>
      </c>
      <c r="D837" s="2">
        <v>1</v>
      </c>
      <c r="E837" s="2" t="str">
        <f t="shared" si="79"/>
        <v>801.83万亿</v>
      </c>
      <c r="F837" s="5">
        <f t="shared" si="77"/>
        <v>801827205359734</v>
      </c>
      <c r="G837" s="2">
        <f t="shared" ref="G837:G900" si="82">D837+G836</f>
        <v>835</v>
      </c>
      <c r="H837" s="7" t="str">
        <f t="shared" si="80"/>
        <v>801.83万亿</v>
      </c>
      <c r="I837" s="7">
        <f t="shared" si="81"/>
        <v>801827205359734</v>
      </c>
    </row>
    <row r="838" spans="1:9" x14ac:dyDescent="0.2">
      <c r="A838" s="3">
        <v>836</v>
      </c>
      <c r="B838" s="3" t="str">
        <f t="shared" si="78"/>
        <v>3.66万亿</v>
      </c>
      <c r="C838" s="6">
        <v>3656110863970</v>
      </c>
      <c r="D838" s="3">
        <v>1</v>
      </c>
      <c r="E838" s="3" t="str">
        <f t="shared" si="79"/>
        <v>805.47万亿</v>
      </c>
      <c r="F838" s="6">
        <f t="shared" si="77"/>
        <v>805471850546143</v>
      </c>
      <c r="G838" s="4">
        <f t="shared" si="82"/>
        <v>836</v>
      </c>
      <c r="H838" s="8" t="str">
        <f t="shared" si="80"/>
        <v>805.47万亿</v>
      </c>
      <c r="I838" s="8">
        <f t="shared" si="81"/>
        <v>805471850546143</v>
      </c>
    </row>
    <row r="839" spans="1:9" x14ac:dyDescent="0.2">
      <c r="A839" s="2">
        <v>837</v>
      </c>
      <c r="B839" s="2" t="str">
        <f t="shared" si="78"/>
        <v>3.67万亿</v>
      </c>
      <c r="C839" s="5">
        <v>3667588007209</v>
      </c>
      <c r="D839" s="2">
        <v>1</v>
      </c>
      <c r="E839" s="2" t="str">
        <f t="shared" si="79"/>
        <v>809.13万亿</v>
      </c>
      <c r="F839" s="5">
        <f t="shared" ref="F839:F902" si="83">C838+F838</f>
        <v>809127961410113</v>
      </c>
      <c r="G839" s="2">
        <f t="shared" si="82"/>
        <v>837</v>
      </c>
      <c r="H839" s="7" t="str">
        <f t="shared" si="80"/>
        <v>809.13万亿</v>
      </c>
      <c r="I839" s="7">
        <f t="shared" si="81"/>
        <v>809127961410113</v>
      </c>
    </row>
    <row r="840" spans="1:9" x14ac:dyDescent="0.2">
      <c r="A840" s="3">
        <v>838</v>
      </c>
      <c r="B840" s="3" t="str">
        <f t="shared" si="78"/>
        <v>3.68万亿</v>
      </c>
      <c r="C840" s="6">
        <v>3679076627591</v>
      </c>
      <c r="D840" s="3">
        <v>1</v>
      </c>
      <c r="E840" s="3" t="str">
        <f t="shared" si="79"/>
        <v>812.8万亿</v>
      </c>
      <c r="F840" s="6">
        <f t="shared" si="83"/>
        <v>812795549417322</v>
      </c>
      <c r="G840" s="4">
        <f t="shared" si="82"/>
        <v>838</v>
      </c>
      <c r="H840" s="8" t="str">
        <f t="shared" si="80"/>
        <v>812.8万亿</v>
      </c>
      <c r="I840" s="8">
        <f t="shared" si="81"/>
        <v>812795549417322</v>
      </c>
    </row>
    <row r="841" spans="1:9" x14ac:dyDescent="0.2">
      <c r="A841" s="2">
        <v>839</v>
      </c>
      <c r="B841" s="2" t="str">
        <f t="shared" si="78"/>
        <v>3.69万亿</v>
      </c>
      <c r="C841" s="5">
        <v>3690576736594</v>
      </c>
      <c r="D841" s="2">
        <v>1</v>
      </c>
      <c r="E841" s="2" t="str">
        <f t="shared" si="79"/>
        <v>816.47万亿</v>
      </c>
      <c r="F841" s="5">
        <f t="shared" si="83"/>
        <v>816474626044913</v>
      </c>
      <c r="G841" s="2">
        <f t="shared" si="82"/>
        <v>839</v>
      </c>
      <c r="H841" s="7" t="str">
        <f t="shared" si="80"/>
        <v>816.47万亿</v>
      </c>
      <c r="I841" s="7">
        <f t="shared" si="81"/>
        <v>816474626044913</v>
      </c>
    </row>
    <row r="842" spans="1:9" x14ac:dyDescent="0.2">
      <c r="A842" s="3">
        <v>840</v>
      </c>
      <c r="B842" s="3" t="str">
        <f t="shared" si="78"/>
        <v>3.7万亿</v>
      </c>
      <c r="C842" s="6">
        <v>3702088345706</v>
      </c>
      <c r="D842" s="3">
        <v>1</v>
      </c>
      <c r="E842" s="3" t="str">
        <f t="shared" si="79"/>
        <v>820.17万亿</v>
      </c>
      <c r="F842" s="6">
        <f t="shared" si="83"/>
        <v>820165202781507</v>
      </c>
      <c r="G842" s="4">
        <f t="shared" si="82"/>
        <v>840</v>
      </c>
      <c r="H842" s="8" t="str">
        <f t="shared" si="80"/>
        <v>820.17万亿</v>
      </c>
      <c r="I842" s="8">
        <f t="shared" si="81"/>
        <v>820165202781507</v>
      </c>
    </row>
    <row r="843" spans="1:9" x14ac:dyDescent="0.2">
      <c r="A843" s="2">
        <v>841</v>
      </c>
      <c r="B843" s="2" t="str">
        <f t="shared" si="78"/>
        <v>3.71万亿</v>
      </c>
      <c r="C843" s="5">
        <v>3713611466426</v>
      </c>
      <c r="D843" s="2">
        <v>1</v>
      </c>
      <c r="E843" s="2" t="str">
        <f t="shared" si="79"/>
        <v>823.87万亿</v>
      </c>
      <c r="F843" s="5">
        <f t="shared" si="83"/>
        <v>823867291127213</v>
      </c>
      <c r="G843" s="2">
        <f t="shared" si="82"/>
        <v>841</v>
      </c>
      <c r="H843" s="7" t="str">
        <f t="shared" si="80"/>
        <v>823.87万亿</v>
      </c>
      <c r="I843" s="7">
        <f t="shared" si="81"/>
        <v>823867291127213</v>
      </c>
    </row>
    <row r="844" spans="1:9" x14ac:dyDescent="0.2">
      <c r="A844" s="3">
        <v>842</v>
      </c>
      <c r="B844" s="3" t="str">
        <f t="shared" si="78"/>
        <v>3.73万亿</v>
      </c>
      <c r="C844" s="6">
        <v>3725146110268</v>
      </c>
      <c r="D844" s="3">
        <v>1</v>
      </c>
      <c r="E844" s="3" t="str">
        <f t="shared" si="79"/>
        <v>827.58万亿</v>
      </c>
      <c r="F844" s="6">
        <f t="shared" si="83"/>
        <v>827580902593639</v>
      </c>
      <c r="G844" s="4">
        <f t="shared" si="82"/>
        <v>842</v>
      </c>
      <c r="H844" s="8" t="str">
        <f t="shared" si="80"/>
        <v>827.58万亿</v>
      </c>
      <c r="I844" s="8">
        <f t="shared" si="81"/>
        <v>827580902593639</v>
      </c>
    </row>
    <row r="845" spans="1:9" x14ac:dyDescent="0.2">
      <c r="A845" s="2">
        <v>843</v>
      </c>
      <c r="B845" s="2" t="str">
        <f t="shared" si="78"/>
        <v>3.74万亿</v>
      </c>
      <c r="C845" s="5">
        <v>3736692288753</v>
      </c>
      <c r="D845" s="2">
        <v>1</v>
      </c>
      <c r="E845" s="2" t="str">
        <f t="shared" si="79"/>
        <v>831.31万亿</v>
      </c>
      <c r="F845" s="5">
        <f t="shared" si="83"/>
        <v>831306048703907</v>
      </c>
      <c r="G845" s="2">
        <f t="shared" si="82"/>
        <v>843</v>
      </c>
      <c r="H845" s="7" t="str">
        <f t="shared" si="80"/>
        <v>831.31万亿</v>
      </c>
      <c r="I845" s="7">
        <f t="shared" si="81"/>
        <v>831306048703907</v>
      </c>
    </row>
    <row r="846" spans="1:9" x14ac:dyDescent="0.2">
      <c r="A846" s="3">
        <v>844</v>
      </c>
      <c r="B846" s="3" t="str">
        <f t="shared" si="78"/>
        <v>3.75万亿</v>
      </c>
      <c r="C846" s="6">
        <v>3748250013417</v>
      </c>
      <c r="D846" s="3">
        <v>1</v>
      </c>
      <c r="E846" s="3" t="str">
        <f t="shared" si="79"/>
        <v>835.04万亿</v>
      </c>
      <c r="F846" s="6">
        <f t="shared" si="83"/>
        <v>835042740992660</v>
      </c>
      <c r="G846" s="4">
        <f t="shared" si="82"/>
        <v>844</v>
      </c>
      <c r="H846" s="8" t="str">
        <f t="shared" si="80"/>
        <v>835.04万亿</v>
      </c>
      <c r="I846" s="8">
        <f t="shared" si="81"/>
        <v>835042740992660</v>
      </c>
    </row>
    <row r="847" spans="1:9" x14ac:dyDescent="0.2">
      <c r="A847" s="2">
        <v>845</v>
      </c>
      <c r="B847" s="2" t="str">
        <f t="shared" si="78"/>
        <v>3.76万亿</v>
      </c>
      <c r="C847" s="5">
        <v>3759819295805</v>
      </c>
      <c r="D847" s="2">
        <v>1</v>
      </c>
      <c r="E847" s="2" t="str">
        <f t="shared" si="79"/>
        <v>838.79万亿</v>
      </c>
      <c r="F847" s="5">
        <f t="shared" si="83"/>
        <v>838790991006077</v>
      </c>
      <c r="G847" s="2">
        <f t="shared" si="82"/>
        <v>845</v>
      </c>
      <c r="H847" s="7" t="str">
        <f t="shared" si="80"/>
        <v>838.79万亿</v>
      </c>
      <c r="I847" s="7">
        <f t="shared" si="81"/>
        <v>838790991006077</v>
      </c>
    </row>
    <row r="848" spans="1:9" x14ac:dyDescent="0.2">
      <c r="A848" s="3">
        <v>846</v>
      </c>
      <c r="B848" s="3" t="str">
        <f t="shared" si="78"/>
        <v>3.77万亿</v>
      </c>
      <c r="C848" s="6">
        <v>3771400147476</v>
      </c>
      <c r="D848" s="3">
        <v>1</v>
      </c>
      <c r="E848" s="3" t="str">
        <f t="shared" si="79"/>
        <v>842.55万亿</v>
      </c>
      <c r="F848" s="6">
        <f t="shared" si="83"/>
        <v>842550810301882</v>
      </c>
      <c r="G848" s="4">
        <f t="shared" si="82"/>
        <v>846</v>
      </c>
      <c r="H848" s="8" t="str">
        <f t="shared" si="80"/>
        <v>842.55万亿</v>
      </c>
      <c r="I848" s="8">
        <f t="shared" si="81"/>
        <v>842550810301882</v>
      </c>
    </row>
    <row r="849" spans="1:9" x14ac:dyDescent="0.2">
      <c r="A849" s="2">
        <v>847</v>
      </c>
      <c r="B849" s="2" t="str">
        <f t="shared" si="78"/>
        <v>3.78万亿</v>
      </c>
      <c r="C849" s="5">
        <v>3782992579998</v>
      </c>
      <c r="D849" s="2">
        <v>1</v>
      </c>
      <c r="E849" s="2" t="str">
        <f t="shared" si="79"/>
        <v>846.32万亿</v>
      </c>
      <c r="F849" s="5">
        <f t="shared" si="83"/>
        <v>846322210449358</v>
      </c>
      <c r="G849" s="2">
        <f t="shared" si="82"/>
        <v>847</v>
      </c>
      <c r="H849" s="7" t="str">
        <f t="shared" si="80"/>
        <v>846.32万亿</v>
      </c>
      <c r="I849" s="7">
        <f t="shared" si="81"/>
        <v>846322210449358</v>
      </c>
    </row>
    <row r="850" spans="1:9" x14ac:dyDescent="0.2">
      <c r="A850" s="3">
        <v>848</v>
      </c>
      <c r="B850" s="3" t="str">
        <f t="shared" si="78"/>
        <v>3.79万亿</v>
      </c>
      <c r="C850" s="6">
        <v>3794596604953</v>
      </c>
      <c r="D850" s="3">
        <v>1</v>
      </c>
      <c r="E850" s="3" t="str">
        <f t="shared" si="79"/>
        <v>850.11万亿</v>
      </c>
      <c r="F850" s="6">
        <f t="shared" si="83"/>
        <v>850105203029356</v>
      </c>
      <c r="G850" s="4">
        <f t="shared" si="82"/>
        <v>848</v>
      </c>
      <c r="H850" s="8" t="str">
        <f t="shared" si="80"/>
        <v>850.11万亿</v>
      </c>
      <c r="I850" s="8">
        <f t="shared" si="81"/>
        <v>850105203029356</v>
      </c>
    </row>
    <row r="851" spans="1:9" x14ac:dyDescent="0.2">
      <c r="A851" s="2">
        <v>849</v>
      </c>
      <c r="B851" s="2" t="str">
        <f t="shared" si="78"/>
        <v>3.81万亿</v>
      </c>
      <c r="C851" s="5">
        <v>3806212233933</v>
      </c>
      <c r="D851" s="2">
        <v>1</v>
      </c>
      <c r="E851" s="2" t="str">
        <f t="shared" si="79"/>
        <v>853.9万亿</v>
      </c>
      <c r="F851" s="5">
        <f t="shared" si="83"/>
        <v>853899799634309</v>
      </c>
      <c r="G851" s="2">
        <f t="shared" si="82"/>
        <v>849</v>
      </c>
      <c r="H851" s="7" t="str">
        <f t="shared" si="80"/>
        <v>853.9万亿</v>
      </c>
      <c r="I851" s="7">
        <f t="shared" si="81"/>
        <v>853899799634309</v>
      </c>
    </row>
    <row r="852" spans="1:9" x14ac:dyDescent="0.2">
      <c r="A852" s="3">
        <v>850</v>
      </c>
      <c r="B852" s="3" t="str">
        <f t="shared" si="78"/>
        <v>3.82万亿</v>
      </c>
      <c r="C852" s="6">
        <v>3817839478542</v>
      </c>
      <c r="D852" s="3">
        <v>1</v>
      </c>
      <c r="E852" s="3" t="str">
        <f t="shared" si="79"/>
        <v>857.71万亿</v>
      </c>
      <c r="F852" s="6">
        <f t="shared" si="83"/>
        <v>857706011868242</v>
      </c>
      <c r="G852" s="4">
        <f t="shared" si="82"/>
        <v>850</v>
      </c>
      <c r="H852" s="8" t="str">
        <f t="shared" si="80"/>
        <v>857.71万亿</v>
      </c>
      <c r="I852" s="8">
        <f t="shared" si="81"/>
        <v>857706011868242</v>
      </c>
    </row>
    <row r="853" spans="1:9" x14ac:dyDescent="0.2">
      <c r="A853" s="2">
        <v>851</v>
      </c>
      <c r="B853" s="2" t="str">
        <f t="shared" si="78"/>
        <v>3.83万亿</v>
      </c>
      <c r="C853" s="5">
        <v>3829478350396</v>
      </c>
      <c r="D853" s="2">
        <v>1</v>
      </c>
      <c r="E853" s="2" t="str">
        <f t="shared" si="79"/>
        <v>861.52万亿</v>
      </c>
      <c r="F853" s="5">
        <f t="shared" si="83"/>
        <v>861523851346784</v>
      </c>
      <c r="G853" s="2">
        <f t="shared" si="82"/>
        <v>851</v>
      </c>
      <c r="H853" s="7" t="str">
        <f t="shared" si="80"/>
        <v>861.52万亿</v>
      </c>
      <c r="I853" s="7">
        <f t="shared" si="81"/>
        <v>861523851346784</v>
      </c>
    </row>
    <row r="854" spans="1:9" x14ac:dyDescent="0.2">
      <c r="A854" s="3">
        <v>852</v>
      </c>
      <c r="B854" s="3" t="str">
        <f t="shared" si="78"/>
        <v>3.84万亿</v>
      </c>
      <c r="C854" s="6">
        <v>3841128861121</v>
      </c>
      <c r="D854" s="3">
        <v>1</v>
      </c>
      <c r="E854" s="3" t="str">
        <f t="shared" si="79"/>
        <v>865.35万亿</v>
      </c>
      <c r="F854" s="6">
        <f t="shared" si="83"/>
        <v>865353329697180</v>
      </c>
      <c r="G854" s="4">
        <f t="shared" si="82"/>
        <v>852</v>
      </c>
      <c r="H854" s="8" t="str">
        <f t="shared" si="80"/>
        <v>865.35万亿</v>
      </c>
      <c r="I854" s="8">
        <f t="shared" si="81"/>
        <v>865353329697180</v>
      </c>
    </row>
    <row r="855" spans="1:9" x14ac:dyDescent="0.2">
      <c r="A855" s="2">
        <v>853</v>
      </c>
      <c r="B855" s="2" t="str">
        <f t="shared" si="78"/>
        <v>3.85万亿</v>
      </c>
      <c r="C855" s="5">
        <v>3852791022357</v>
      </c>
      <c r="D855" s="2">
        <v>1</v>
      </c>
      <c r="E855" s="2" t="str">
        <f t="shared" si="79"/>
        <v>869.19万亿</v>
      </c>
      <c r="F855" s="5">
        <f t="shared" si="83"/>
        <v>869194458558301</v>
      </c>
      <c r="G855" s="2">
        <f t="shared" si="82"/>
        <v>853</v>
      </c>
      <c r="H855" s="7" t="str">
        <f t="shared" si="80"/>
        <v>869.19万亿</v>
      </c>
      <c r="I855" s="7">
        <f t="shared" si="81"/>
        <v>869194458558301</v>
      </c>
    </row>
    <row r="856" spans="1:9" x14ac:dyDescent="0.2">
      <c r="A856" s="3">
        <v>854</v>
      </c>
      <c r="B856" s="3" t="str">
        <f t="shared" si="78"/>
        <v>3.86万亿</v>
      </c>
      <c r="C856" s="6">
        <v>3864464845754</v>
      </c>
      <c r="D856" s="3">
        <v>1</v>
      </c>
      <c r="E856" s="3" t="str">
        <f t="shared" si="79"/>
        <v>873.05万亿</v>
      </c>
      <c r="F856" s="6">
        <f t="shared" si="83"/>
        <v>873047249580658</v>
      </c>
      <c r="G856" s="4">
        <f t="shared" si="82"/>
        <v>854</v>
      </c>
      <c r="H856" s="8" t="str">
        <f t="shared" si="80"/>
        <v>873.05万亿</v>
      </c>
      <c r="I856" s="8">
        <f t="shared" si="81"/>
        <v>873047249580658</v>
      </c>
    </row>
    <row r="857" spans="1:9" x14ac:dyDescent="0.2">
      <c r="A857" s="2">
        <v>855</v>
      </c>
      <c r="B857" s="2" t="str">
        <f t="shared" si="78"/>
        <v>3.88万亿</v>
      </c>
      <c r="C857" s="5">
        <v>3876150342975</v>
      </c>
      <c r="D857" s="2">
        <v>1</v>
      </c>
      <c r="E857" s="2" t="str">
        <f t="shared" si="79"/>
        <v>876.91万亿</v>
      </c>
      <c r="F857" s="5">
        <f t="shared" si="83"/>
        <v>876911714426412</v>
      </c>
      <c r="G857" s="2">
        <f t="shared" si="82"/>
        <v>855</v>
      </c>
      <c r="H857" s="7" t="str">
        <f t="shared" si="80"/>
        <v>876.91万亿</v>
      </c>
      <c r="I857" s="7">
        <f t="shared" si="81"/>
        <v>876911714426412</v>
      </c>
    </row>
    <row r="858" spans="1:9" x14ac:dyDescent="0.2">
      <c r="A858" s="3">
        <v>856</v>
      </c>
      <c r="B858" s="3" t="str">
        <f t="shared" si="78"/>
        <v>3.89万亿</v>
      </c>
      <c r="C858" s="6">
        <v>3887847525693</v>
      </c>
      <c r="D858" s="3">
        <v>1</v>
      </c>
      <c r="E858" s="3" t="str">
        <f t="shared" si="79"/>
        <v>880.79万亿</v>
      </c>
      <c r="F858" s="6">
        <f t="shared" si="83"/>
        <v>880787864769387</v>
      </c>
      <c r="G858" s="4">
        <f t="shared" si="82"/>
        <v>856</v>
      </c>
      <c r="H858" s="8" t="str">
        <f t="shared" si="80"/>
        <v>880.79万亿</v>
      </c>
      <c r="I858" s="8">
        <f t="shared" si="81"/>
        <v>880787864769387</v>
      </c>
    </row>
    <row r="859" spans="1:9" x14ac:dyDescent="0.2">
      <c r="A859" s="2">
        <v>857</v>
      </c>
      <c r="B859" s="2" t="str">
        <f t="shared" si="78"/>
        <v>3.9万亿</v>
      </c>
      <c r="C859" s="5">
        <v>3899556405594</v>
      </c>
      <c r="D859" s="2">
        <v>1</v>
      </c>
      <c r="E859" s="2" t="str">
        <f t="shared" si="79"/>
        <v>884.68万亿</v>
      </c>
      <c r="F859" s="5">
        <f t="shared" si="83"/>
        <v>884675712295080</v>
      </c>
      <c r="G859" s="2">
        <f t="shared" si="82"/>
        <v>857</v>
      </c>
      <c r="H859" s="7" t="str">
        <f t="shared" si="80"/>
        <v>884.68万亿</v>
      </c>
      <c r="I859" s="7">
        <f t="shared" si="81"/>
        <v>884675712295080</v>
      </c>
    </row>
    <row r="860" spans="1:9" x14ac:dyDescent="0.2">
      <c r="A860" s="3">
        <v>858</v>
      </c>
      <c r="B860" s="3" t="str">
        <f t="shared" si="78"/>
        <v>3.91万亿</v>
      </c>
      <c r="C860" s="6">
        <v>3911276994374</v>
      </c>
      <c r="D860" s="3">
        <v>1</v>
      </c>
      <c r="E860" s="3" t="str">
        <f t="shared" si="79"/>
        <v>888.58万亿</v>
      </c>
      <c r="F860" s="6">
        <f t="shared" si="83"/>
        <v>888575268700674</v>
      </c>
      <c r="G860" s="4">
        <f t="shared" si="82"/>
        <v>858</v>
      </c>
      <c r="H860" s="8" t="str">
        <f t="shared" si="80"/>
        <v>888.58万亿</v>
      </c>
      <c r="I860" s="8">
        <f t="shared" si="81"/>
        <v>888575268700674</v>
      </c>
    </row>
    <row r="861" spans="1:9" x14ac:dyDescent="0.2">
      <c r="A861" s="2">
        <v>859</v>
      </c>
      <c r="B861" s="2" t="str">
        <f t="shared" si="78"/>
        <v>3.92万亿</v>
      </c>
      <c r="C861" s="5">
        <v>3923009303744</v>
      </c>
      <c r="D861" s="2">
        <v>1</v>
      </c>
      <c r="E861" s="2" t="str">
        <f t="shared" si="79"/>
        <v>892.49万亿</v>
      </c>
      <c r="F861" s="5">
        <f t="shared" si="83"/>
        <v>892486545695048</v>
      </c>
      <c r="G861" s="2">
        <f t="shared" si="82"/>
        <v>859</v>
      </c>
      <c r="H861" s="7" t="str">
        <f t="shared" si="80"/>
        <v>892.49万亿</v>
      </c>
      <c r="I861" s="7">
        <f t="shared" si="81"/>
        <v>892486545695048</v>
      </c>
    </row>
    <row r="862" spans="1:9" x14ac:dyDescent="0.2">
      <c r="A862" s="3">
        <v>860</v>
      </c>
      <c r="B862" s="3" t="str">
        <f t="shared" si="78"/>
        <v>3.93万亿</v>
      </c>
      <c r="C862" s="6">
        <v>3934753345422</v>
      </c>
      <c r="D862" s="3">
        <v>1</v>
      </c>
      <c r="E862" s="3" t="str">
        <f t="shared" si="79"/>
        <v>896.41万亿</v>
      </c>
      <c r="F862" s="6">
        <f t="shared" si="83"/>
        <v>896409554998792</v>
      </c>
      <c r="G862" s="4">
        <f t="shared" si="82"/>
        <v>860</v>
      </c>
      <c r="H862" s="8" t="str">
        <f t="shared" si="80"/>
        <v>896.41万亿</v>
      </c>
      <c r="I862" s="8">
        <f t="shared" si="81"/>
        <v>896409554998792</v>
      </c>
    </row>
    <row r="863" spans="1:9" x14ac:dyDescent="0.2">
      <c r="A863" s="2">
        <v>861</v>
      </c>
      <c r="B863" s="2" t="str">
        <f t="shared" si="78"/>
        <v>3.95万亿</v>
      </c>
      <c r="C863" s="5">
        <v>3946509131143</v>
      </c>
      <c r="D863" s="2">
        <v>1</v>
      </c>
      <c r="E863" s="2" t="str">
        <f t="shared" si="79"/>
        <v>900.34万亿</v>
      </c>
      <c r="F863" s="5">
        <f t="shared" si="83"/>
        <v>900344308344214</v>
      </c>
      <c r="G863" s="2">
        <f t="shared" si="82"/>
        <v>861</v>
      </c>
      <c r="H863" s="7" t="str">
        <f t="shared" si="80"/>
        <v>900.34万亿</v>
      </c>
      <c r="I863" s="7">
        <f t="shared" si="81"/>
        <v>900344308344214</v>
      </c>
    </row>
    <row r="864" spans="1:9" x14ac:dyDescent="0.2">
      <c r="A864" s="3">
        <v>862</v>
      </c>
      <c r="B864" s="3" t="str">
        <f t="shared" si="78"/>
        <v>3.96万亿</v>
      </c>
      <c r="C864" s="6">
        <v>3958276672649</v>
      </c>
      <c r="D864" s="3">
        <v>1</v>
      </c>
      <c r="E864" s="3" t="str">
        <f t="shared" si="79"/>
        <v>904.29万亿</v>
      </c>
      <c r="F864" s="6">
        <f t="shared" si="83"/>
        <v>904290817475357</v>
      </c>
      <c r="G864" s="4">
        <f t="shared" si="82"/>
        <v>862</v>
      </c>
      <c r="H864" s="8" t="str">
        <f t="shared" si="80"/>
        <v>904.29万亿</v>
      </c>
      <c r="I864" s="8">
        <f t="shared" si="81"/>
        <v>904290817475357</v>
      </c>
    </row>
    <row r="865" spans="1:9" x14ac:dyDescent="0.2">
      <c r="A865" s="2">
        <v>863</v>
      </c>
      <c r="B865" s="2" t="str">
        <f t="shared" si="78"/>
        <v>3.97万亿</v>
      </c>
      <c r="C865" s="5">
        <v>3970055981697</v>
      </c>
      <c r="D865" s="2">
        <v>1</v>
      </c>
      <c r="E865" s="2" t="str">
        <f t="shared" si="79"/>
        <v>908.25万亿</v>
      </c>
      <c r="F865" s="5">
        <f t="shared" si="83"/>
        <v>908249094148006</v>
      </c>
      <c r="G865" s="2">
        <f t="shared" si="82"/>
        <v>863</v>
      </c>
      <c r="H865" s="7" t="str">
        <f t="shared" si="80"/>
        <v>908.25万亿</v>
      </c>
      <c r="I865" s="7">
        <f t="shared" si="81"/>
        <v>908249094148006</v>
      </c>
    </row>
    <row r="866" spans="1:9" x14ac:dyDescent="0.2">
      <c r="A866" s="3">
        <v>864</v>
      </c>
      <c r="B866" s="3" t="str">
        <f t="shared" si="78"/>
        <v>3.98万亿</v>
      </c>
      <c r="C866" s="6">
        <v>3981847070053</v>
      </c>
      <c r="D866" s="3">
        <v>1</v>
      </c>
      <c r="E866" s="3" t="str">
        <f t="shared" si="79"/>
        <v>912.22万亿</v>
      </c>
      <c r="F866" s="6">
        <f t="shared" si="83"/>
        <v>912219150129703</v>
      </c>
      <c r="G866" s="4">
        <f t="shared" si="82"/>
        <v>864</v>
      </c>
      <c r="H866" s="8" t="str">
        <f t="shared" si="80"/>
        <v>912.22万亿</v>
      </c>
      <c r="I866" s="8">
        <f t="shared" si="81"/>
        <v>912219150129703</v>
      </c>
    </row>
    <row r="867" spans="1:9" x14ac:dyDescent="0.2">
      <c r="A867" s="2">
        <v>865</v>
      </c>
      <c r="B867" s="2" t="str">
        <f t="shared" si="78"/>
        <v>3.99万亿</v>
      </c>
      <c r="C867" s="5">
        <v>3993649949498</v>
      </c>
      <c r="D867" s="2">
        <v>1</v>
      </c>
      <c r="E867" s="2" t="str">
        <f t="shared" si="79"/>
        <v>916.2万亿</v>
      </c>
      <c r="F867" s="5">
        <f t="shared" si="83"/>
        <v>916200997199756</v>
      </c>
      <c r="G867" s="2">
        <f t="shared" si="82"/>
        <v>865</v>
      </c>
      <c r="H867" s="7" t="str">
        <f t="shared" si="80"/>
        <v>916.2万亿</v>
      </c>
      <c r="I867" s="7">
        <f t="shared" si="81"/>
        <v>916200997199756</v>
      </c>
    </row>
    <row r="868" spans="1:9" x14ac:dyDescent="0.2">
      <c r="A868" s="3">
        <v>866</v>
      </c>
      <c r="B868" s="3" t="str">
        <f t="shared" si="78"/>
        <v>4.01万亿</v>
      </c>
      <c r="C868" s="6">
        <v>4005464631823</v>
      </c>
      <c r="D868" s="3">
        <v>1</v>
      </c>
      <c r="E868" s="3" t="str">
        <f t="shared" si="79"/>
        <v>920.19万亿</v>
      </c>
      <c r="F868" s="6">
        <f t="shared" si="83"/>
        <v>920194647149254</v>
      </c>
      <c r="G868" s="4">
        <f t="shared" si="82"/>
        <v>866</v>
      </c>
      <c r="H868" s="8" t="str">
        <f t="shared" si="80"/>
        <v>920.19万亿</v>
      </c>
      <c r="I868" s="8">
        <f t="shared" si="81"/>
        <v>920194647149254</v>
      </c>
    </row>
    <row r="869" spans="1:9" x14ac:dyDescent="0.2">
      <c r="A869" s="2">
        <v>867</v>
      </c>
      <c r="B869" s="2" t="str">
        <f t="shared" si="78"/>
        <v>4.02万亿</v>
      </c>
      <c r="C869" s="5">
        <v>4017291128830</v>
      </c>
      <c r="D869" s="2">
        <v>1</v>
      </c>
      <c r="E869" s="2" t="str">
        <f t="shared" si="79"/>
        <v>924.2万亿</v>
      </c>
      <c r="F869" s="5">
        <f t="shared" si="83"/>
        <v>924200111781077</v>
      </c>
      <c r="G869" s="2">
        <f t="shared" si="82"/>
        <v>867</v>
      </c>
      <c r="H869" s="7" t="str">
        <f t="shared" si="80"/>
        <v>924.2万亿</v>
      </c>
      <c r="I869" s="7">
        <f t="shared" si="81"/>
        <v>924200111781077</v>
      </c>
    </row>
    <row r="870" spans="1:9" x14ac:dyDescent="0.2">
      <c r="A870" s="3">
        <v>868</v>
      </c>
      <c r="B870" s="3" t="str">
        <f t="shared" si="78"/>
        <v>4.03万亿</v>
      </c>
      <c r="C870" s="6">
        <v>4029129452333</v>
      </c>
      <c r="D870" s="3">
        <v>1</v>
      </c>
      <c r="E870" s="3" t="str">
        <f t="shared" si="79"/>
        <v>928.22万亿</v>
      </c>
      <c r="F870" s="6">
        <f t="shared" si="83"/>
        <v>928217402909907</v>
      </c>
      <c r="G870" s="4">
        <f t="shared" si="82"/>
        <v>868</v>
      </c>
      <c r="H870" s="8" t="str">
        <f t="shared" si="80"/>
        <v>928.22万亿</v>
      </c>
      <c r="I870" s="8">
        <f t="shared" si="81"/>
        <v>928217402909907</v>
      </c>
    </row>
    <row r="871" spans="1:9" x14ac:dyDescent="0.2">
      <c r="A871" s="2">
        <v>869</v>
      </c>
      <c r="B871" s="2" t="str">
        <f t="shared" si="78"/>
        <v>4.04万亿</v>
      </c>
      <c r="C871" s="5">
        <v>4040979614161</v>
      </c>
      <c r="D871" s="2">
        <v>1</v>
      </c>
      <c r="E871" s="2" t="str">
        <f t="shared" si="79"/>
        <v>932.25万亿</v>
      </c>
      <c r="F871" s="5">
        <f t="shared" si="83"/>
        <v>932246532362240</v>
      </c>
      <c r="G871" s="2">
        <f t="shared" si="82"/>
        <v>869</v>
      </c>
      <c r="H871" s="7" t="str">
        <f t="shared" si="80"/>
        <v>932.25万亿</v>
      </c>
      <c r="I871" s="7">
        <f t="shared" si="81"/>
        <v>932246532362240</v>
      </c>
    </row>
    <row r="872" spans="1:9" x14ac:dyDescent="0.2">
      <c r="A872" s="3">
        <v>870</v>
      </c>
      <c r="B872" s="3" t="str">
        <f t="shared" si="78"/>
        <v>4.05万亿</v>
      </c>
      <c r="C872" s="6">
        <v>4052841626150</v>
      </c>
      <c r="D872" s="3">
        <v>1</v>
      </c>
      <c r="E872" s="3" t="str">
        <f t="shared" si="79"/>
        <v>936.29万亿</v>
      </c>
      <c r="F872" s="6">
        <f t="shared" si="83"/>
        <v>936287511976401</v>
      </c>
      <c r="G872" s="4">
        <f t="shared" si="82"/>
        <v>870</v>
      </c>
      <c r="H872" s="8" t="str">
        <f t="shared" si="80"/>
        <v>936.29万亿</v>
      </c>
      <c r="I872" s="8">
        <f t="shared" si="81"/>
        <v>936287511976401</v>
      </c>
    </row>
    <row r="873" spans="1:9" x14ac:dyDescent="0.2">
      <c r="A873" s="2">
        <v>871</v>
      </c>
      <c r="B873" s="2" t="str">
        <f t="shared" si="78"/>
        <v>4.06万亿</v>
      </c>
      <c r="C873" s="5">
        <v>4064715500151</v>
      </c>
      <c r="D873" s="2">
        <v>1</v>
      </c>
      <c r="E873" s="2" t="str">
        <f t="shared" si="79"/>
        <v>940.34万亿</v>
      </c>
      <c r="F873" s="5">
        <f t="shared" si="83"/>
        <v>940340353602551</v>
      </c>
      <c r="G873" s="2">
        <f t="shared" si="82"/>
        <v>871</v>
      </c>
      <c r="H873" s="7" t="str">
        <f t="shared" si="80"/>
        <v>940.34万亿</v>
      </c>
      <c r="I873" s="7">
        <f t="shared" si="81"/>
        <v>940340353602551</v>
      </c>
    </row>
    <row r="874" spans="1:9" x14ac:dyDescent="0.2">
      <c r="A874" s="3">
        <v>872</v>
      </c>
      <c r="B874" s="3" t="str">
        <f t="shared" si="78"/>
        <v>4.08万亿</v>
      </c>
      <c r="C874" s="6">
        <v>4076601248026</v>
      </c>
      <c r="D874" s="3">
        <v>1</v>
      </c>
      <c r="E874" s="3" t="str">
        <f t="shared" si="79"/>
        <v>944.41万亿</v>
      </c>
      <c r="F874" s="6">
        <f t="shared" si="83"/>
        <v>944405069102702</v>
      </c>
      <c r="G874" s="4">
        <f t="shared" si="82"/>
        <v>872</v>
      </c>
      <c r="H874" s="8" t="str">
        <f t="shared" si="80"/>
        <v>944.41万亿</v>
      </c>
      <c r="I874" s="8">
        <f t="shared" si="81"/>
        <v>944405069102702</v>
      </c>
    </row>
    <row r="875" spans="1:9" x14ac:dyDescent="0.2">
      <c r="A875" s="2">
        <v>873</v>
      </c>
      <c r="B875" s="2" t="str">
        <f t="shared" si="78"/>
        <v>4.09万亿</v>
      </c>
      <c r="C875" s="5">
        <v>4088498881649</v>
      </c>
      <c r="D875" s="2">
        <v>1</v>
      </c>
      <c r="E875" s="2" t="str">
        <f t="shared" si="79"/>
        <v>948.48万亿</v>
      </c>
      <c r="F875" s="5">
        <f t="shared" si="83"/>
        <v>948481670350728</v>
      </c>
      <c r="G875" s="2">
        <f t="shared" si="82"/>
        <v>873</v>
      </c>
      <c r="H875" s="7" t="str">
        <f t="shared" si="80"/>
        <v>948.48万亿</v>
      </c>
      <c r="I875" s="7">
        <f t="shared" si="81"/>
        <v>948481670350728</v>
      </c>
    </row>
    <row r="876" spans="1:9" x14ac:dyDescent="0.2">
      <c r="A876" s="3">
        <v>874</v>
      </c>
      <c r="B876" s="3" t="str">
        <f t="shared" si="78"/>
        <v>4.1万亿</v>
      </c>
      <c r="C876" s="6">
        <v>4100408412906</v>
      </c>
      <c r="D876" s="3">
        <v>1</v>
      </c>
      <c r="E876" s="3" t="str">
        <f t="shared" si="79"/>
        <v>952.57万亿</v>
      </c>
      <c r="F876" s="6">
        <f t="shared" si="83"/>
        <v>952570169232377</v>
      </c>
      <c r="G876" s="4">
        <f t="shared" si="82"/>
        <v>874</v>
      </c>
      <c r="H876" s="8" t="str">
        <f t="shared" si="80"/>
        <v>952.57万亿</v>
      </c>
      <c r="I876" s="8">
        <f t="shared" si="81"/>
        <v>952570169232377</v>
      </c>
    </row>
    <row r="877" spans="1:9" x14ac:dyDescent="0.2">
      <c r="A877" s="2">
        <v>875</v>
      </c>
      <c r="B877" s="2" t="str">
        <f t="shared" si="78"/>
        <v>4.11万亿</v>
      </c>
      <c r="C877" s="5">
        <v>4112329853694</v>
      </c>
      <c r="D877" s="2">
        <v>1</v>
      </c>
      <c r="E877" s="2" t="str">
        <f t="shared" si="79"/>
        <v>956.67万亿</v>
      </c>
      <c r="F877" s="5">
        <f t="shared" si="83"/>
        <v>956670577645283</v>
      </c>
      <c r="G877" s="2">
        <f t="shared" si="82"/>
        <v>875</v>
      </c>
      <c r="H877" s="7" t="str">
        <f t="shared" si="80"/>
        <v>956.67万亿</v>
      </c>
      <c r="I877" s="7">
        <f t="shared" si="81"/>
        <v>956670577645283</v>
      </c>
    </row>
    <row r="878" spans="1:9" x14ac:dyDescent="0.2">
      <c r="A878" s="3">
        <v>876</v>
      </c>
      <c r="B878" s="3" t="str">
        <f t="shared" si="78"/>
        <v>4.12万亿</v>
      </c>
      <c r="C878" s="6">
        <v>4124263215922</v>
      </c>
      <c r="D878" s="3">
        <v>1</v>
      </c>
      <c r="E878" s="3" t="str">
        <f t="shared" si="79"/>
        <v>960.78万亿</v>
      </c>
      <c r="F878" s="6">
        <f t="shared" si="83"/>
        <v>960782907498977</v>
      </c>
      <c r="G878" s="4">
        <f t="shared" si="82"/>
        <v>876</v>
      </c>
      <c r="H878" s="8" t="str">
        <f t="shared" si="80"/>
        <v>960.78万亿</v>
      </c>
      <c r="I878" s="8">
        <f t="shared" si="81"/>
        <v>960782907498977</v>
      </c>
    </row>
    <row r="879" spans="1:9" x14ac:dyDescent="0.2">
      <c r="A879" s="2">
        <v>877</v>
      </c>
      <c r="B879" s="2" t="str">
        <f t="shared" si="78"/>
        <v>4.14万亿</v>
      </c>
      <c r="C879" s="5">
        <v>4136208511513</v>
      </c>
      <c r="D879" s="2">
        <v>1</v>
      </c>
      <c r="E879" s="2" t="str">
        <f t="shared" si="79"/>
        <v>964.91万亿</v>
      </c>
      <c r="F879" s="5">
        <f t="shared" si="83"/>
        <v>964907170714899</v>
      </c>
      <c r="G879" s="2">
        <f t="shared" si="82"/>
        <v>877</v>
      </c>
      <c r="H879" s="7" t="str">
        <f t="shared" si="80"/>
        <v>964.91万亿</v>
      </c>
      <c r="I879" s="7">
        <f t="shared" si="81"/>
        <v>964907170714899</v>
      </c>
    </row>
    <row r="880" spans="1:9" x14ac:dyDescent="0.2">
      <c r="A880" s="3">
        <v>878</v>
      </c>
      <c r="B880" s="3" t="str">
        <f t="shared" si="78"/>
        <v>4.15万亿</v>
      </c>
      <c r="C880" s="6">
        <v>4148165752400</v>
      </c>
      <c r="D880" s="3">
        <v>1</v>
      </c>
      <c r="E880" s="3" t="str">
        <f t="shared" si="79"/>
        <v>969.04万亿</v>
      </c>
      <c r="F880" s="6">
        <f t="shared" si="83"/>
        <v>969043379226412</v>
      </c>
      <c r="G880" s="4">
        <f t="shared" si="82"/>
        <v>878</v>
      </c>
      <c r="H880" s="8" t="str">
        <f t="shared" si="80"/>
        <v>969.04万亿</v>
      </c>
      <c r="I880" s="8">
        <f t="shared" si="81"/>
        <v>969043379226412</v>
      </c>
    </row>
    <row r="881" spans="1:9" x14ac:dyDescent="0.2">
      <c r="A881" s="2">
        <v>879</v>
      </c>
      <c r="B881" s="2" t="str">
        <f t="shared" si="78"/>
        <v>4.16万亿</v>
      </c>
      <c r="C881" s="5">
        <v>4160134950527</v>
      </c>
      <c r="D881" s="2">
        <v>1</v>
      </c>
      <c r="E881" s="2" t="str">
        <f t="shared" si="79"/>
        <v>973.19万亿</v>
      </c>
      <c r="F881" s="5">
        <f t="shared" si="83"/>
        <v>973191544978812</v>
      </c>
      <c r="G881" s="2">
        <f t="shared" si="82"/>
        <v>879</v>
      </c>
      <c r="H881" s="7" t="str">
        <f t="shared" si="80"/>
        <v>973.19万亿</v>
      </c>
      <c r="I881" s="7">
        <f t="shared" si="81"/>
        <v>973191544978812</v>
      </c>
    </row>
    <row r="882" spans="1:9" x14ac:dyDescent="0.2">
      <c r="A882" s="3">
        <v>880</v>
      </c>
      <c r="B882" s="3" t="str">
        <f t="shared" si="78"/>
        <v>4.17万亿</v>
      </c>
      <c r="C882" s="6">
        <v>4172116117852</v>
      </c>
      <c r="D882" s="3">
        <v>1</v>
      </c>
      <c r="E882" s="3" t="str">
        <f t="shared" si="79"/>
        <v>977.35万亿</v>
      </c>
      <c r="F882" s="6">
        <f t="shared" si="83"/>
        <v>977351679929339</v>
      </c>
      <c r="G882" s="4">
        <f t="shared" si="82"/>
        <v>880</v>
      </c>
      <c r="H882" s="8" t="str">
        <f t="shared" si="80"/>
        <v>977.35万亿</v>
      </c>
      <c r="I882" s="8">
        <f t="shared" si="81"/>
        <v>977351679929339</v>
      </c>
    </row>
    <row r="883" spans="1:9" x14ac:dyDescent="0.2">
      <c r="A883" s="2">
        <v>881</v>
      </c>
      <c r="B883" s="2" t="str">
        <f t="shared" si="78"/>
        <v>4.18万亿</v>
      </c>
      <c r="C883" s="5">
        <v>4184109266345</v>
      </c>
      <c r="D883" s="2">
        <v>1</v>
      </c>
      <c r="E883" s="2" t="str">
        <f t="shared" si="79"/>
        <v>981.52万亿</v>
      </c>
      <c r="F883" s="5">
        <f t="shared" si="83"/>
        <v>981523796047191</v>
      </c>
      <c r="G883" s="2">
        <f t="shared" si="82"/>
        <v>881</v>
      </c>
      <c r="H883" s="7" t="str">
        <f t="shared" si="80"/>
        <v>981.52万亿</v>
      </c>
      <c r="I883" s="7">
        <f t="shared" si="81"/>
        <v>981523796047191</v>
      </c>
    </row>
    <row r="884" spans="1:9" x14ac:dyDescent="0.2">
      <c r="A884" s="3">
        <v>882</v>
      </c>
      <c r="B884" s="3" t="str">
        <f t="shared" si="78"/>
        <v>4.2万亿</v>
      </c>
      <c r="C884" s="6">
        <v>4196114407987</v>
      </c>
      <c r="D884" s="3">
        <v>1</v>
      </c>
      <c r="E884" s="3" t="str">
        <f t="shared" si="79"/>
        <v>985.71万亿</v>
      </c>
      <c r="F884" s="6">
        <f t="shared" si="83"/>
        <v>985707905313536</v>
      </c>
      <c r="G884" s="4">
        <f t="shared" si="82"/>
        <v>882</v>
      </c>
      <c r="H884" s="8" t="str">
        <f t="shared" si="80"/>
        <v>985.71万亿</v>
      </c>
      <c r="I884" s="8">
        <f t="shared" si="81"/>
        <v>985707905313536</v>
      </c>
    </row>
    <row r="885" spans="1:9" x14ac:dyDescent="0.2">
      <c r="A885" s="2">
        <v>883</v>
      </c>
      <c r="B885" s="2" t="str">
        <f t="shared" si="78"/>
        <v>4.21万亿</v>
      </c>
      <c r="C885" s="5">
        <v>4208131554770</v>
      </c>
      <c r="D885" s="2">
        <v>1</v>
      </c>
      <c r="E885" s="2" t="str">
        <f t="shared" si="79"/>
        <v>989.9万亿</v>
      </c>
      <c r="F885" s="5">
        <f t="shared" si="83"/>
        <v>989904019721523</v>
      </c>
      <c r="G885" s="2">
        <f t="shared" si="82"/>
        <v>883</v>
      </c>
      <c r="H885" s="7" t="str">
        <f t="shared" si="80"/>
        <v>989.9万亿</v>
      </c>
      <c r="I885" s="7">
        <f t="shared" si="81"/>
        <v>989904019721523</v>
      </c>
    </row>
    <row r="886" spans="1:9" x14ac:dyDescent="0.2">
      <c r="A886" s="3">
        <v>884</v>
      </c>
      <c r="B886" s="3" t="str">
        <f t="shared" si="78"/>
        <v>4.22万亿</v>
      </c>
      <c r="C886" s="6">
        <v>4220160718699</v>
      </c>
      <c r="D886" s="3">
        <v>1</v>
      </c>
      <c r="E886" s="3" t="str">
        <f t="shared" si="79"/>
        <v>994.11万亿</v>
      </c>
      <c r="F886" s="6">
        <f t="shared" si="83"/>
        <v>994112151276293</v>
      </c>
      <c r="G886" s="4">
        <f t="shared" si="82"/>
        <v>884</v>
      </c>
      <c r="H886" s="8" t="str">
        <f t="shared" si="80"/>
        <v>994.11万亿</v>
      </c>
      <c r="I886" s="8">
        <f t="shared" si="81"/>
        <v>994112151276293</v>
      </c>
    </row>
    <row r="887" spans="1:9" x14ac:dyDescent="0.2">
      <c r="A887" s="2">
        <v>885</v>
      </c>
      <c r="B887" s="2" t="str">
        <f t="shared" si="78"/>
        <v>4.23万亿</v>
      </c>
      <c r="C887" s="5">
        <v>4232201911793</v>
      </c>
      <c r="D887" s="2">
        <v>1</v>
      </c>
      <c r="E887" s="2" t="str">
        <f t="shared" si="79"/>
        <v>998.33万亿</v>
      </c>
      <c r="F887" s="5">
        <f t="shared" si="83"/>
        <v>998332311994992</v>
      </c>
      <c r="G887" s="2">
        <f t="shared" si="82"/>
        <v>885</v>
      </c>
      <c r="H887" s="7" t="str">
        <f t="shared" si="80"/>
        <v>998.33万亿</v>
      </c>
      <c r="I887" s="7">
        <f t="shared" si="81"/>
        <v>998332311994992</v>
      </c>
    </row>
    <row r="888" spans="1:9" x14ac:dyDescent="0.2">
      <c r="A888" s="3">
        <v>886</v>
      </c>
      <c r="B888" s="3" t="str">
        <f t="shared" si="78"/>
        <v>4.24万亿</v>
      </c>
      <c r="C888" s="6">
        <v>4244255146080</v>
      </c>
      <c r="D888" s="3">
        <v>1</v>
      </c>
      <c r="E888" s="3" t="str">
        <f t="shared" si="79"/>
        <v>1002.56万亿</v>
      </c>
      <c r="F888" s="6">
        <f t="shared" si="83"/>
        <v>1002564513906785</v>
      </c>
      <c r="G888" s="4">
        <f t="shared" si="82"/>
        <v>886</v>
      </c>
      <c r="H888" s="8" t="str">
        <f t="shared" si="80"/>
        <v>1002.56万亿</v>
      </c>
      <c r="I888" s="8">
        <f t="shared" si="81"/>
        <v>1002564513906785</v>
      </c>
    </row>
    <row r="889" spans="1:9" x14ac:dyDescent="0.2">
      <c r="A889" s="2">
        <v>887</v>
      </c>
      <c r="B889" s="2" t="str">
        <f t="shared" si="78"/>
        <v>4.26万亿</v>
      </c>
      <c r="C889" s="5">
        <v>4256320433601</v>
      </c>
      <c r="D889" s="2">
        <v>1</v>
      </c>
      <c r="E889" s="2" t="str">
        <f t="shared" si="79"/>
        <v>1006.81万亿</v>
      </c>
      <c r="F889" s="5">
        <f t="shared" si="83"/>
        <v>1006808769052865</v>
      </c>
      <c r="G889" s="2">
        <f t="shared" si="82"/>
        <v>887</v>
      </c>
      <c r="H889" s="7" t="str">
        <f t="shared" si="80"/>
        <v>1006.81万亿</v>
      </c>
      <c r="I889" s="7">
        <f t="shared" si="81"/>
        <v>1006808769052865</v>
      </c>
    </row>
    <row r="890" spans="1:9" x14ac:dyDescent="0.2">
      <c r="A890" s="3">
        <v>888</v>
      </c>
      <c r="B890" s="3" t="str">
        <f t="shared" si="78"/>
        <v>4.27万亿</v>
      </c>
      <c r="C890" s="6">
        <v>4268397786409</v>
      </c>
      <c r="D890" s="3">
        <v>1</v>
      </c>
      <c r="E890" s="3" t="str">
        <f t="shared" si="79"/>
        <v>1011.07万亿</v>
      </c>
      <c r="F890" s="6">
        <f t="shared" si="83"/>
        <v>1011065089486466</v>
      </c>
      <c r="G890" s="4">
        <f t="shared" si="82"/>
        <v>888</v>
      </c>
      <c r="H890" s="8" t="str">
        <f t="shared" si="80"/>
        <v>1011.07万亿</v>
      </c>
      <c r="I890" s="8">
        <f t="shared" si="81"/>
        <v>1011065089486466</v>
      </c>
    </row>
    <row r="891" spans="1:9" x14ac:dyDescent="0.2">
      <c r="A891" s="2">
        <v>889</v>
      </c>
      <c r="B891" s="2" t="str">
        <f t="shared" si="78"/>
        <v>4.28万亿</v>
      </c>
      <c r="C891" s="5">
        <v>4280487216571</v>
      </c>
      <c r="D891" s="2">
        <v>1</v>
      </c>
      <c r="E891" s="2" t="str">
        <f t="shared" si="79"/>
        <v>1015.33万亿</v>
      </c>
      <c r="F891" s="5">
        <f t="shared" si="83"/>
        <v>1015333487272875</v>
      </c>
      <c r="G891" s="2">
        <f t="shared" si="82"/>
        <v>889</v>
      </c>
      <c r="H891" s="7" t="str">
        <f t="shared" si="80"/>
        <v>1015.33万亿</v>
      </c>
      <c r="I891" s="7">
        <f t="shared" si="81"/>
        <v>1015333487272875</v>
      </c>
    </row>
    <row r="892" spans="1:9" x14ac:dyDescent="0.2">
      <c r="A892" s="3">
        <v>890</v>
      </c>
      <c r="B892" s="3" t="str">
        <f t="shared" si="78"/>
        <v>4.29万亿</v>
      </c>
      <c r="C892" s="6">
        <v>4292588736162</v>
      </c>
      <c r="D892" s="3">
        <v>1</v>
      </c>
      <c r="E892" s="3" t="str">
        <f t="shared" si="79"/>
        <v>1019.61万亿</v>
      </c>
      <c r="F892" s="6">
        <f t="shared" si="83"/>
        <v>1019613974489446</v>
      </c>
      <c r="G892" s="4">
        <f t="shared" si="82"/>
        <v>890</v>
      </c>
      <c r="H892" s="8" t="str">
        <f t="shared" si="80"/>
        <v>1019.61万亿</v>
      </c>
      <c r="I892" s="8">
        <f t="shared" si="81"/>
        <v>1019613974489446</v>
      </c>
    </row>
    <row r="893" spans="1:9" x14ac:dyDescent="0.2">
      <c r="A893" s="2">
        <v>891</v>
      </c>
      <c r="B893" s="2" t="str">
        <f t="shared" si="78"/>
        <v>4.3万亿</v>
      </c>
      <c r="C893" s="5">
        <v>4304702357273</v>
      </c>
      <c r="D893" s="2">
        <v>1</v>
      </c>
      <c r="E893" s="2" t="str">
        <f t="shared" si="79"/>
        <v>1023.91万亿</v>
      </c>
      <c r="F893" s="5">
        <f t="shared" si="83"/>
        <v>1023906563225608</v>
      </c>
      <c r="G893" s="2">
        <f t="shared" si="82"/>
        <v>891</v>
      </c>
      <c r="H893" s="7" t="str">
        <f t="shared" si="80"/>
        <v>1023.91万亿</v>
      </c>
      <c r="I893" s="7">
        <f t="shared" si="81"/>
        <v>1023906563225608</v>
      </c>
    </row>
    <row r="894" spans="1:9" x14ac:dyDescent="0.2">
      <c r="A894" s="3">
        <v>892</v>
      </c>
      <c r="B894" s="3" t="str">
        <f t="shared" si="78"/>
        <v>4.32万亿</v>
      </c>
      <c r="C894" s="6">
        <v>4316828092006</v>
      </c>
      <c r="D894" s="3">
        <v>1</v>
      </c>
      <c r="E894" s="3" t="str">
        <f t="shared" si="79"/>
        <v>1028.21万亿</v>
      </c>
      <c r="F894" s="6">
        <f t="shared" si="83"/>
        <v>1028211265582881</v>
      </c>
      <c r="G894" s="4">
        <f t="shared" si="82"/>
        <v>892</v>
      </c>
      <c r="H894" s="8" t="str">
        <f t="shared" si="80"/>
        <v>1028.21万亿</v>
      </c>
      <c r="I894" s="8">
        <f t="shared" si="81"/>
        <v>1028211265582881</v>
      </c>
    </row>
    <row r="895" spans="1:9" x14ac:dyDescent="0.2">
      <c r="A895" s="2">
        <v>893</v>
      </c>
      <c r="B895" s="2" t="str">
        <f t="shared" si="78"/>
        <v>4.33万亿</v>
      </c>
      <c r="C895" s="5">
        <v>4328965952473</v>
      </c>
      <c r="D895" s="2">
        <v>1</v>
      </c>
      <c r="E895" s="2" t="str">
        <f t="shared" si="79"/>
        <v>1032.53万亿</v>
      </c>
      <c r="F895" s="5">
        <f t="shared" si="83"/>
        <v>1032528093674887</v>
      </c>
      <c r="G895" s="2">
        <f t="shared" si="82"/>
        <v>893</v>
      </c>
      <c r="H895" s="7" t="str">
        <f t="shared" si="80"/>
        <v>1032.53万亿</v>
      </c>
      <c r="I895" s="7">
        <f t="shared" si="81"/>
        <v>1032528093674887</v>
      </c>
    </row>
    <row r="896" spans="1:9" x14ac:dyDescent="0.2">
      <c r="A896" s="3">
        <v>894</v>
      </c>
      <c r="B896" s="3" t="str">
        <f t="shared" si="78"/>
        <v>4.34万亿</v>
      </c>
      <c r="C896" s="6">
        <v>4341115950800</v>
      </c>
      <c r="D896" s="3">
        <v>1</v>
      </c>
      <c r="E896" s="3" t="str">
        <f t="shared" si="79"/>
        <v>1036.86万亿</v>
      </c>
      <c r="F896" s="6">
        <f t="shared" si="83"/>
        <v>1036857059627360</v>
      </c>
      <c r="G896" s="4">
        <f t="shared" si="82"/>
        <v>894</v>
      </c>
      <c r="H896" s="8" t="str">
        <f t="shared" si="80"/>
        <v>1036.86万亿</v>
      </c>
      <c r="I896" s="8">
        <f t="shared" si="81"/>
        <v>1036857059627360</v>
      </c>
    </row>
    <row r="897" spans="1:9" x14ac:dyDescent="0.2">
      <c r="A897" s="2">
        <v>895</v>
      </c>
      <c r="B897" s="2" t="str">
        <f t="shared" si="78"/>
        <v>4.35万亿</v>
      </c>
      <c r="C897" s="5">
        <v>4353278099126</v>
      </c>
      <c r="D897" s="2">
        <v>1</v>
      </c>
      <c r="E897" s="2" t="str">
        <f t="shared" si="79"/>
        <v>1041.2万亿</v>
      </c>
      <c r="F897" s="5">
        <f t="shared" si="83"/>
        <v>1041198175578160</v>
      </c>
      <c r="G897" s="2">
        <f t="shared" si="82"/>
        <v>895</v>
      </c>
      <c r="H897" s="7" t="str">
        <f t="shared" si="80"/>
        <v>1041.2万亿</v>
      </c>
      <c r="I897" s="7">
        <f t="shared" si="81"/>
        <v>1041198175578160</v>
      </c>
    </row>
    <row r="898" spans="1:9" x14ac:dyDescent="0.2">
      <c r="A898" s="3">
        <v>896</v>
      </c>
      <c r="B898" s="3" t="str">
        <f t="shared" si="78"/>
        <v>4.37万亿</v>
      </c>
      <c r="C898" s="6">
        <v>4365452409600</v>
      </c>
      <c r="D898" s="3">
        <v>1</v>
      </c>
      <c r="E898" s="3" t="str">
        <f t="shared" si="79"/>
        <v>1045.55万亿</v>
      </c>
      <c r="F898" s="6">
        <f t="shared" si="83"/>
        <v>1045551453677286</v>
      </c>
      <c r="G898" s="4">
        <f t="shared" si="82"/>
        <v>896</v>
      </c>
      <c r="H898" s="8" t="str">
        <f t="shared" si="80"/>
        <v>1045.55万亿</v>
      </c>
      <c r="I898" s="8">
        <f t="shared" si="81"/>
        <v>1045551453677286</v>
      </c>
    </row>
    <row r="899" spans="1:9" x14ac:dyDescent="0.2">
      <c r="A899" s="2">
        <v>897</v>
      </c>
      <c r="B899" s="2" t="str">
        <f t="shared" ref="B899:B962" si="84">IF(C899&gt;9999999999999990,ROUND(C899/10000000000000000,2)&amp;"万兆",IF(C899&gt;999999999999,ROUND(C899/1000000000000,2)&amp;"万亿",IF(C899&gt;99999999,ROUND(C899/100000000,2)&amp;"亿",ROUND(C899/10000,2)&amp;"万")))</f>
        <v>4.38万亿</v>
      </c>
      <c r="C899" s="5">
        <v>4377638894385</v>
      </c>
      <c r="D899" s="2">
        <v>1</v>
      </c>
      <c r="E899" s="2" t="str">
        <f t="shared" ref="E899:E962" si="85">IF(F899&gt;9999999999999990,ROUND(F899/10000000000000000,2)&amp;"万兆",IF(F899&gt;999999999999,ROUND(F899/1000000000000,2)&amp;"万亿",IF(F899&gt;99999999,ROUND(F899/100000000,2)&amp;"亿",ROUND(F899/10000,2)&amp;"万")))</f>
        <v>1049.92万亿</v>
      </c>
      <c r="F899" s="5">
        <f t="shared" si="83"/>
        <v>1049916906086886</v>
      </c>
      <c r="G899" s="2">
        <f t="shared" si="82"/>
        <v>897</v>
      </c>
      <c r="H899" s="7" t="str">
        <f t="shared" si="80"/>
        <v>1049.92万亿</v>
      </c>
      <c r="I899" s="7">
        <f t="shared" si="81"/>
        <v>1049916906086886</v>
      </c>
    </row>
    <row r="900" spans="1:9" x14ac:dyDescent="0.2">
      <c r="A900" s="3">
        <v>898</v>
      </c>
      <c r="B900" s="3" t="str">
        <f t="shared" si="84"/>
        <v>4.39万亿</v>
      </c>
      <c r="C900" s="6">
        <v>4389837565654</v>
      </c>
      <c r="D900" s="3">
        <v>1</v>
      </c>
      <c r="E900" s="3" t="str">
        <f t="shared" si="85"/>
        <v>1054.29万亿</v>
      </c>
      <c r="F900" s="6">
        <f t="shared" si="83"/>
        <v>1054294544981271</v>
      </c>
      <c r="G900" s="4">
        <f t="shared" si="82"/>
        <v>898</v>
      </c>
      <c r="H900" s="8" t="str">
        <f t="shared" ref="H900:H963" si="86">IF(I$2&gt;=A900,"",IF((F900-VLOOKUP(I$2,A:F,6,))&gt;9999999999999990,ROUND((F900-VLOOKUP(I$2,A:F,6,))/10000000000000000,2)&amp;"万兆",IF((F900-VLOOKUP(I$2,A:F,6,))&gt;999999999999,ROUND((F900-VLOOKUP(I$2,A:F,6,))/1000000000000,2)&amp;"万亿",IF((F900-VLOOKUP(I$2,A:F,6,))&gt;99999999,ROUND((F900-VLOOKUP(I$2,A:F,6,))/100000000,2)&amp;"亿",ROUND((F900-VLOOKUP(I$2,A:F,6,))/10000,2)&amp;"万"))))</f>
        <v>1054.29万亿</v>
      </c>
      <c r="I900" s="8">
        <f t="shared" ref="I900:I963" si="87">IF(I$2&gt;=A900,"",F900-VLOOKUP(I$2,A:F,6,))</f>
        <v>1054294544981271</v>
      </c>
    </row>
    <row r="901" spans="1:9" x14ac:dyDescent="0.2">
      <c r="A901" s="2">
        <v>899</v>
      </c>
      <c r="B901" s="2" t="str">
        <f t="shared" si="84"/>
        <v>4.4万亿</v>
      </c>
      <c r="C901" s="5">
        <v>4402048435595</v>
      </c>
      <c r="D901" s="2">
        <v>1</v>
      </c>
      <c r="E901" s="2" t="str">
        <f t="shared" si="85"/>
        <v>1058.68万亿</v>
      </c>
      <c r="F901" s="5">
        <f t="shared" si="83"/>
        <v>1058684382546925</v>
      </c>
      <c r="G901" s="2">
        <f t="shared" ref="G901:G964" si="88">D901+G900</f>
        <v>899</v>
      </c>
      <c r="H901" s="7" t="str">
        <f t="shared" si="86"/>
        <v>1058.68万亿</v>
      </c>
      <c r="I901" s="7">
        <f t="shared" si="87"/>
        <v>1058684382546925</v>
      </c>
    </row>
    <row r="902" spans="1:9" x14ac:dyDescent="0.2">
      <c r="A902" s="3">
        <v>900</v>
      </c>
      <c r="B902" s="3" t="str">
        <f t="shared" si="84"/>
        <v>4.41万亿</v>
      </c>
      <c r="C902" s="6">
        <v>4414271516405</v>
      </c>
      <c r="D902" s="3">
        <v>1</v>
      </c>
      <c r="E902" s="3" t="str">
        <f t="shared" si="85"/>
        <v>1063.09万亿</v>
      </c>
      <c r="F902" s="6">
        <f t="shared" si="83"/>
        <v>1063086430982520</v>
      </c>
      <c r="G902" s="4">
        <f t="shared" si="88"/>
        <v>900</v>
      </c>
      <c r="H902" s="8" t="str">
        <f t="shared" si="86"/>
        <v>1063.09万亿</v>
      </c>
      <c r="I902" s="8">
        <f t="shared" si="87"/>
        <v>1063086430982520</v>
      </c>
    </row>
    <row r="903" spans="1:9" x14ac:dyDescent="0.2">
      <c r="A903" s="2">
        <v>901</v>
      </c>
      <c r="B903" s="2" t="str">
        <f t="shared" si="84"/>
        <v>4.43万亿</v>
      </c>
      <c r="C903" s="5">
        <v>4426506820297</v>
      </c>
      <c r="D903" s="2">
        <v>1</v>
      </c>
      <c r="E903" s="2" t="str">
        <f t="shared" si="85"/>
        <v>1067.5万亿</v>
      </c>
      <c r="F903" s="5">
        <f t="shared" ref="F903:F966" si="89">C902+F902</f>
        <v>1067500702498925</v>
      </c>
      <c r="G903" s="2">
        <f t="shared" si="88"/>
        <v>901</v>
      </c>
      <c r="H903" s="7" t="str">
        <f t="shared" si="86"/>
        <v>1067.5万亿</v>
      </c>
      <c r="I903" s="7">
        <f t="shared" si="87"/>
        <v>1067500702498925</v>
      </c>
    </row>
    <row r="904" spans="1:9" x14ac:dyDescent="0.2">
      <c r="A904" s="3">
        <v>902</v>
      </c>
      <c r="B904" s="3" t="str">
        <f t="shared" si="84"/>
        <v>4.44万亿</v>
      </c>
      <c r="C904" s="6">
        <v>4438754359492</v>
      </c>
      <c r="D904" s="3">
        <v>1</v>
      </c>
      <c r="E904" s="3" t="str">
        <f t="shared" si="85"/>
        <v>1071.93万亿</v>
      </c>
      <c r="F904" s="6">
        <f t="shared" si="89"/>
        <v>1071927209319222</v>
      </c>
      <c r="G904" s="4">
        <f t="shared" si="88"/>
        <v>902</v>
      </c>
      <c r="H904" s="8" t="str">
        <f t="shared" si="86"/>
        <v>1071.93万亿</v>
      </c>
      <c r="I904" s="8">
        <f t="shared" si="87"/>
        <v>1071927209319222</v>
      </c>
    </row>
    <row r="905" spans="1:9" x14ac:dyDescent="0.2">
      <c r="A905" s="2">
        <v>903</v>
      </c>
      <c r="B905" s="2" t="str">
        <f t="shared" si="84"/>
        <v>4.45万亿</v>
      </c>
      <c r="C905" s="5">
        <v>4451014146226</v>
      </c>
      <c r="D905" s="2">
        <v>1</v>
      </c>
      <c r="E905" s="2" t="str">
        <f t="shared" si="85"/>
        <v>1076.37万亿</v>
      </c>
      <c r="F905" s="5">
        <f t="shared" si="89"/>
        <v>1076365963678714</v>
      </c>
      <c r="G905" s="2">
        <f t="shared" si="88"/>
        <v>903</v>
      </c>
      <c r="H905" s="7" t="str">
        <f t="shared" si="86"/>
        <v>1076.37万亿</v>
      </c>
      <c r="I905" s="7">
        <f t="shared" si="87"/>
        <v>1076365963678714</v>
      </c>
    </row>
    <row r="906" spans="1:9" x14ac:dyDescent="0.2">
      <c r="A906" s="3">
        <v>904</v>
      </c>
      <c r="B906" s="3" t="str">
        <f t="shared" si="84"/>
        <v>4.46万亿</v>
      </c>
      <c r="C906" s="6">
        <v>4463286192748</v>
      </c>
      <c r="D906" s="3">
        <v>1</v>
      </c>
      <c r="E906" s="3" t="str">
        <f t="shared" si="85"/>
        <v>1080.82万亿</v>
      </c>
      <c r="F906" s="6">
        <f t="shared" si="89"/>
        <v>1080816977824940</v>
      </c>
      <c r="G906" s="4">
        <f t="shared" si="88"/>
        <v>904</v>
      </c>
      <c r="H906" s="8" t="str">
        <f t="shared" si="86"/>
        <v>1080.82万亿</v>
      </c>
      <c r="I906" s="8">
        <f t="shared" si="87"/>
        <v>1080816977824940</v>
      </c>
    </row>
    <row r="907" spans="1:9" x14ac:dyDescent="0.2">
      <c r="A907" s="2">
        <v>905</v>
      </c>
      <c r="B907" s="2" t="str">
        <f t="shared" si="84"/>
        <v>4.48万亿</v>
      </c>
      <c r="C907" s="5">
        <v>4475570511315</v>
      </c>
      <c r="D907" s="2">
        <v>1</v>
      </c>
      <c r="E907" s="2" t="str">
        <f t="shared" si="85"/>
        <v>1085.28万亿</v>
      </c>
      <c r="F907" s="5">
        <f t="shared" si="89"/>
        <v>1085280264017688</v>
      </c>
      <c r="G907" s="2">
        <f t="shared" si="88"/>
        <v>905</v>
      </c>
      <c r="H907" s="7" t="str">
        <f t="shared" si="86"/>
        <v>1085.28万亿</v>
      </c>
      <c r="I907" s="7">
        <f t="shared" si="87"/>
        <v>1085280264017688</v>
      </c>
    </row>
    <row r="908" spans="1:9" x14ac:dyDescent="0.2">
      <c r="A908" s="3">
        <v>906</v>
      </c>
      <c r="B908" s="3" t="str">
        <f t="shared" si="84"/>
        <v>4.49万亿</v>
      </c>
      <c r="C908" s="6">
        <v>4487867114202</v>
      </c>
      <c r="D908" s="3">
        <v>1</v>
      </c>
      <c r="E908" s="3" t="str">
        <f t="shared" si="85"/>
        <v>1089.76万亿</v>
      </c>
      <c r="F908" s="6">
        <f t="shared" si="89"/>
        <v>1089755834529003</v>
      </c>
      <c r="G908" s="4">
        <f t="shared" si="88"/>
        <v>906</v>
      </c>
      <c r="H908" s="8" t="str">
        <f t="shared" si="86"/>
        <v>1089.76万亿</v>
      </c>
      <c r="I908" s="8">
        <f t="shared" si="87"/>
        <v>1089755834529003</v>
      </c>
    </row>
    <row r="909" spans="1:9" x14ac:dyDescent="0.2">
      <c r="A909" s="2">
        <v>907</v>
      </c>
      <c r="B909" s="2" t="str">
        <f t="shared" si="84"/>
        <v>4.5万亿</v>
      </c>
      <c r="C909" s="5">
        <v>4500176013691</v>
      </c>
      <c r="D909" s="2">
        <v>1</v>
      </c>
      <c r="E909" s="2" t="str">
        <f t="shared" si="85"/>
        <v>1094.24万亿</v>
      </c>
      <c r="F909" s="5">
        <f t="shared" si="89"/>
        <v>1094243701643205</v>
      </c>
      <c r="G909" s="2">
        <f t="shared" si="88"/>
        <v>907</v>
      </c>
      <c r="H909" s="7" t="str">
        <f t="shared" si="86"/>
        <v>1094.24万亿</v>
      </c>
      <c r="I909" s="7">
        <f t="shared" si="87"/>
        <v>1094243701643205</v>
      </c>
    </row>
    <row r="910" spans="1:9" x14ac:dyDescent="0.2">
      <c r="A910" s="3">
        <v>908</v>
      </c>
      <c r="B910" s="3" t="str">
        <f t="shared" si="84"/>
        <v>4.51万亿</v>
      </c>
      <c r="C910" s="6">
        <v>4512497222079</v>
      </c>
      <c r="D910" s="3">
        <v>1</v>
      </c>
      <c r="E910" s="3" t="str">
        <f t="shared" si="85"/>
        <v>1098.74万亿</v>
      </c>
      <c r="F910" s="6">
        <f t="shared" si="89"/>
        <v>1098743877656896</v>
      </c>
      <c r="G910" s="4">
        <f t="shared" si="88"/>
        <v>908</v>
      </c>
      <c r="H910" s="8" t="str">
        <f t="shared" si="86"/>
        <v>1098.74万亿</v>
      </c>
      <c r="I910" s="8">
        <f t="shared" si="87"/>
        <v>1098743877656896</v>
      </c>
    </row>
    <row r="911" spans="1:9" x14ac:dyDescent="0.2">
      <c r="A911" s="2">
        <v>909</v>
      </c>
      <c r="B911" s="2" t="str">
        <f t="shared" si="84"/>
        <v>4.52万亿</v>
      </c>
      <c r="C911" s="5">
        <v>4524830751676</v>
      </c>
      <c r="D911" s="2">
        <v>1</v>
      </c>
      <c r="E911" s="2" t="str">
        <f t="shared" si="85"/>
        <v>1103.26万亿</v>
      </c>
      <c r="F911" s="5">
        <f t="shared" si="89"/>
        <v>1103256374878975</v>
      </c>
      <c r="G911" s="2">
        <f t="shared" si="88"/>
        <v>909</v>
      </c>
      <c r="H911" s="7" t="str">
        <f t="shared" si="86"/>
        <v>1103.26万亿</v>
      </c>
      <c r="I911" s="7">
        <f t="shared" si="87"/>
        <v>1103256374878975</v>
      </c>
    </row>
    <row r="912" spans="1:9" x14ac:dyDescent="0.2">
      <c r="A912" s="3">
        <v>910</v>
      </c>
      <c r="B912" s="3" t="str">
        <f t="shared" si="84"/>
        <v>4.54万亿</v>
      </c>
      <c r="C912" s="6">
        <v>4537176614803</v>
      </c>
      <c r="D912" s="3">
        <v>1</v>
      </c>
      <c r="E912" s="3" t="str">
        <f t="shared" si="85"/>
        <v>1107.78万亿</v>
      </c>
      <c r="F912" s="6">
        <f t="shared" si="89"/>
        <v>1107781205630651</v>
      </c>
      <c r="G912" s="4">
        <f t="shared" si="88"/>
        <v>910</v>
      </c>
      <c r="H912" s="8" t="str">
        <f t="shared" si="86"/>
        <v>1107.78万亿</v>
      </c>
      <c r="I912" s="8">
        <f t="shared" si="87"/>
        <v>1107781205630651</v>
      </c>
    </row>
    <row r="913" spans="1:9" x14ac:dyDescent="0.2">
      <c r="A913" s="2">
        <v>911</v>
      </c>
      <c r="B913" s="2" t="str">
        <f t="shared" si="84"/>
        <v>4.55万亿</v>
      </c>
      <c r="C913" s="5">
        <v>4549534823793</v>
      </c>
      <c r="D913" s="2">
        <v>1</v>
      </c>
      <c r="E913" s="2" t="str">
        <f t="shared" si="85"/>
        <v>1112.32万亿</v>
      </c>
      <c r="F913" s="5">
        <f t="shared" si="89"/>
        <v>1112318382245454</v>
      </c>
      <c r="G913" s="2">
        <f t="shared" si="88"/>
        <v>911</v>
      </c>
      <c r="H913" s="7" t="str">
        <f t="shared" si="86"/>
        <v>1112.32万亿</v>
      </c>
      <c r="I913" s="7">
        <f t="shared" si="87"/>
        <v>1112318382245454</v>
      </c>
    </row>
    <row r="914" spans="1:9" x14ac:dyDescent="0.2">
      <c r="A914" s="3">
        <v>912</v>
      </c>
      <c r="B914" s="3" t="str">
        <f t="shared" si="84"/>
        <v>4.56万亿</v>
      </c>
      <c r="C914" s="6">
        <v>4561905390992</v>
      </c>
      <c r="D914" s="3">
        <v>1</v>
      </c>
      <c r="E914" s="3" t="str">
        <f t="shared" si="85"/>
        <v>1116.87万亿</v>
      </c>
      <c r="F914" s="6">
        <f t="shared" si="89"/>
        <v>1116867917069247</v>
      </c>
      <c r="G914" s="4">
        <f t="shared" si="88"/>
        <v>912</v>
      </c>
      <c r="H914" s="8" t="str">
        <f t="shared" si="86"/>
        <v>1116.87万亿</v>
      </c>
      <c r="I914" s="8">
        <f t="shared" si="87"/>
        <v>1116867917069247</v>
      </c>
    </row>
    <row r="915" spans="1:9" x14ac:dyDescent="0.2">
      <c r="A915" s="2">
        <v>913</v>
      </c>
      <c r="B915" s="2" t="str">
        <f t="shared" si="84"/>
        <v>4.57万亿</v>
      </c>
      <c r="C915" s="5">
        <v>4574288328758</v>
      </c>
      <c r="D915" s="2">
        <v>1</v>
      </c>
      <c r="E915" s="2" t="str">
        <f t="shared" si="85"/>
        <v>1121.43万亿</v>
      </c>
      <c r="F915" s="5">
        <f t="shared" si="89"/>
        <v>1121429822460239</v>
      </c>
      <c r="G915" s="2">
        <f t="shared" si="88"/>
        <v>913</v>
      </c>
      <c r="H915" s="7" t="str">
        <f t="shared" si="86"/>
        <v>1121.43万亿</v>
      </c>
      <c r="I915" s="7">
        <f t="shared" si="87"/>
        <v>1121429822460239</v>
      </c>
    </row>
    <row r="916" spans="1:9" x14ac:dyDescent="0.2">
      <c r="A916" s="3">
        <v>914</v>
      </c>
      <c r="B916" s="3" t="str">
        <f t="shared" si="84"/>
        <v>4.59万亿</v>
      </c>
      <c r="C916" s="6">
        <v>4586683649461</v>
      </c>
      <c r="D916" s="3">
        <v>1</v>
      </c>
      <c r="E916" s="3" t="str">
        <f t="shared" si="85"/>
        <v>1126万亿</v>
      </c>
      <c r="F916" s="6">
        <f t="shared" si="89"/>
        <v>1126004110788997</v>
      </c>
      <c r="G916" s="4">
        <f t="shared" si="88"/>
        <v>914</v>
      </c>
      <c r="H916" s="8" t="str">
        <f t="shared" si="86"/>
        <v>1126万亿</v>
      </c>
      <c r="I916" s="8">
        <f t="shared" si="87"/>
        <v>1126004110788997</v>
      </c>
    </row>
    <row r="917" spans="1:9" x14ac:dyDescent="0.2">
      <c r="A917" s="2">
        <v>915</v>
      </c>
      <c r="B917" s="2" t="str">
        <f t="shared" si="84"/>
        <v>4.6万亿</v>
      </c>
      <c r="C917" s="5">
        <v>4599091365486</v>
      </c>
      <c r="D917" s="2">
        <v>1</v>
      </c>
      <c r="E917" s="2" t="str">
        <f t="shared" si="85"/>
        <v>1130.59万亿</v>
      </c>
      <c r="F917" s="5">
        <f t="shared" si="89"/>
        <v>1130590794438458</v>
      </c>
      <c r="G917" s="2">
        <f t="shared" si="88"/>
        <v>915</v>
      </c>
      <c r="H917" s="7" t="str">
        <f t="shared" si="86"/>
        <v>1130.59万亿</v>
      </c>
      <c r="I917" s="7">
        <f t="shared" si="87"/>
        <v>1130590794438458</v>
      </c>
    </row>
    <row r="918" spans="1:9" x14ac:dyDescent="0.2">
      <c r="A918" s="3">
        <v>916</v>
      </c>
      <c r="B918" s="3" t="str">
        <f t="shared" si="84"/>
        <v>4.61万亿</v>
      </c>
      <c r="C918" s="6">
        <v>4611511489226</v>
      </c>
      <c r="D918" s="3">
        <v>1</v>
      </c>
      <c r="E918" s="3" t="str">
        <f t="shared" si="85"/>
        <v>1135.19万亿</v>
      </c>
      <c r="F918" s="6">
        <f t="shared" si="89"/>
        <v>1135189885803944</v>
      </c>
      <c r="G918" s="4">
        <f t="shared" si="88"/>
        <v>916</v>
      </c>
      <c r="H918" s="8" t="str">
        <f t="shared" si="86"/>
        <v>1135.19万亿</v>
      </c>
      <c r="I918" s="8">
        <f t="shared" si="87"/>
        <v>1135189885803944</v>
      </c>
    </row>
    <row r="919" spans="1:9" x14ac:dyDescent="0.2">
      <c r="A919" s="2">
        <v>917</v>
      </c>
      <c r="B919" s="2" t="str">
        <f t="shared" si="84"/>
        <v>4.62万亿</v>
      </c>
      <c r="C919" s="5">
        <v>4623944033090</v>
      </c>
      <c r="D919" s="2">
        <v>1</v>
      </c>
      <c r="E919" s="2" t="str">
        <f t="shared" si="85"/>
        <v>1139.8万亿</v>
      </c>
      <c r="F919" s="5">
        <f t="shared" si="89"/>
        <v>1139801397293170</v>
      </c>
      <c r="G919" s="2">
        <f t="shared" si="88"/>
        <v>917</v>
      </c>
      <c r="H919" s="7" t="str">
        <f t="shared" si="86"/>
        <v>1139.8万亿</v>
      </c>
      <c r="I919" s="7">
        <f t="shared" si="87"/>
        <v>1139801397293170</v>
      </c>
    </row>
    <row r="920" spans="1:9" x14ac:dyDescent="0.2">
      <c r="A920" s="3">
        <v>918</v>
      </c>
      <c r="B920" s="3" t="str">
        <f t="shared" si="84"/>
        <v>4.64万亿</v>
      </c>
      <c r="C920" s="6">
        <v>4636389009498</v>
      </c>
      <c r="D920" s="3">
        <v>1</v>
      </c>
      <c r="E920" s="3" t="str">
        <f t="shared" si="85"/>
        <v>1144.43万亿</v>
      </c>
      <c r="F920" s="6">
        <f t="shared" si="89"/>
        <v>1144425341326260</v>
      </c>
      <c r="G920" s="4">
        <f t="shared" si="88"/>
        <v>918</v>
      </c>
      <c r="H920" s="8" t="str">
        <f t="shared" si="86"/>
        <v>1144.43万亿</v>
      </c>
      <c r="I920" s="8">
        <f t="shared" si="87"/>
        <v>1144425341326260</v>
      </c>
    </row>
    <row r="921" spans="1:9" x14ac:dyDescent="0.2">
      <c r="A921" s="2">
        <v>919</v>
      </c>
      <c r="B921" s="2" t="str">
        <f t="shared" si="84"/>
        <v>4.65万亿</v>
      </c>
      <c r="C921" s="5">
        <v>4648846430883</v>
      </c>
      <c r="D921" s="2">
        <v>1</v>
      </c>
      <c r="E921" s="2" t="str">
        <f t="shared" si="85"/>
        <v>1149.06万亿</v>
      </c>
      <c r="F921" s="5">
        <f t="shared" si="89"/>
        <v>1149061730335758</v>
      </c>
      <c r="G921" s="2">
        <f t="shared" si="88"/>
        <v>919</v>
      </c>
      <c r="H921" s="7" t="str">
        <f t="shared" si="86"/>
        <v>1149.06万亿</v>
      </c>
      <c r="I921" s="7">
        <f t="shared" si="87"/>
        <v>1149061730335758</v>
      </c>
    </row>
    <row r="922" spans="1:9" x14ac:dyDescent="0.2">
      <c r="A922" s="3">
        <v>920</v>
      </c>
      <c r="B922" s="3" t="str">
        <f t="shared" si="84"/>
        <v>4.66万亿</v>
      </c>
      <c r="C922" s="6">
        <v>4661316309689</v>
      </c>
      <c r="D922" s="3">
        <v>1</v>
      </c>
      <c r="E922" s="3" t="str">
        <f t="shared" si="85"/>
        <v>1153.71万亿</v>
      </c>
      <c r="F922" s="6">
        <f t="shared" si="89"/>
        <v>1153710576766641</v>
      </c>
      <c r="G922" s="4">
        <f t="shared" si="88"/>
        <v>920</v>
      </c>
      <c r="H922" s="8" t="str">
        <f t="shared" si="86"/>
        <v>1153.71万亿</v>
      </c>
      <c r="I922" s="8">
        <f t="shared" si="87"/>
        <v>1153710576766641</v>
      </c>
    </row>
    <row r="923" spans="1:9" x14ac:dyDescent="0.2">
      <c r="A923" s="2">
        <v>921</v>
      </c>
      <c r="B923" s="2" t="str">
        <f t="shared" si="84"/>
        <v>4.67万亿</v>
      </c>
      <c r="C923" s="5">
        <v>4673798658373</v>
      </c>
      <c r="D923" s="2">
        <v>1</v>
      </c>
      <c r="E923" s="2" t="str">
        <f t="shared" si="85"/>
        <v>1158.37万亿</v>
      </c>
      <c r="F923" s="5">
        <f t="shared" si="89"/>
        <v>1158371893076330</v>
      </c>
      <c r="G923" s="2">
        <f t="shared" si="88"/>
        <v>921</v>
      </c>
      <c r="H923" s="7" t="str">
        <f t="shared" si="86"/>
        <v>1158.37万亿</v>
      </c>
      <c r="I923" s="7">
        <f t="shared" si="87"/>
        <v>1158371893076330</v>
      </c>
    </row>
    <row r="924" spans="1:9" x14ac:dyDescent="0.2">
      <c r="A924" s="3">
        <v>922</v>
      </c>
      <c r="B924" s="3" t="str">
        <f t="shared" si="84"/>
        <v>4.69万亿</v>
      </c>
      <c r="C924" s="6">
        <v>4686293489407</v>
      </c>
      <c r="D924" s="3">
        <v>1</v>
      </c>
      <c r="E924" s="3" t="str">
        <f t="shared" si="85"/>
        <v>1163.05万亿</v>
      </c>
      <c r="F924" s="6">
        <f t="shared" si="89"/>
        <v>1163045691734703</v>
      </c>
      <c r="G924" s="4">
        <f t="shared" si="88"/>
        <v>922</v>
      </c>
      <c r="H924" s="8" t="str">
        <f t="shared" si="86"/>
        <v>1163.05万亿</v>
      </c>
      <c r="I924" s="8">
        <f t="shared" si="87"/>
        <v>1163045691734703</v>
      </c>
    </row>
    <row r="925" spans="1:9" x14ac:dyDescent="0.2">
      <c r="A925" s="2">
        <v>923</v>
      </c>
      <c r="B925" s="2" t="str">
        <f t="shared" si="84"/>
        <v>4.7万亿</v>
      </c>
      <c r="C925" s="5">
        <v>4698800815271</v>
      </c>
      <c r="D925" s="2">
        <v>1</v>
      </c>
      <c r="E925" s="2" t="str">
        <f t="shared" si="85"/>
        <v>1167.73万亿</v>
      </c>
      <c r="F925" s="5">
        <f t="shared" si="89"/>
        <v>1167731985224110</v>
      </c>
      <c r="G925" s="2">
        <f t="shared" si="88"/>
        <v>923</v>
      </c>
      <c r="H925" s="7" t="str">
        <f t="shared" si="86"/>
        <v>1167.73万亿</v>
      </c>
      <c r="I925" s="7">
        <f t="shared" si="87"/>
        <v>1167731985224110</v>
      </c>
    </row>
    <row r="926" spans="1:9" x14ac:dyDescent="0.2">
      <c r="A926" s="3">
        <v>924</v>
      </c>
      <c r="B926" s="3" t="str">
        <f t="shared" si="84"/>
        <v>4.71万亿</v>
      </c>
      <c r="C926" s="6">
        <v>4711320648461</v>
      </c>
      <c r="D926" s="3">
        <v>1</v>
      </c>
      <c r="E926" s="3" t="str">
        <f t="shared" si="85"/>
        <v>1172.43万亿</v>
      </c>
      <c r="F926" s="6">
        <f t="shared" si="89"/>
        <v>1172430786039381</v>
      </c>
      <c r="G926" s="4">
        <f t="shared" si="88"/>
        <v>924</v>
      </c>
      <c r="H926" s="8" t="str">
        <f t="shared" si="86"/>
        <v>1172.43万亿</v>
      </c>
      <c r="I926" s="8">
        <f t="shared" si="87"/>
        <v>1172430786039381</v>
      </c>
    </row>
    <row r="927" spans="1:9" x14ac:dyDescent="0.2">
      <c r="A927" s="2">
        <v>925</v>
      </c>
      <c r="B927" s="2" t="str">
        <f t="shared" si="84"/>
        <v>4.72万亿</v>
      </c>
      <c r="C927" s="5">
        <v>4723853001485</v>
      </c>
      <c r="D927" s="2">
        <v>1</v>
      </c>
      <c r="E927" s="2" t="str">
        <f t="shared" si="85"/>
        <v>1177.14万亿</v>
      </c>
      <c r="F927" s="5">
        <f t="shared" si="89"/>
        <v>1177142106687842</v>
      </c>
      <c r="G927" s="2">
        <f t="shared" si="88"/>
        <v>925</v>
      </c>
      <c r="H927" s="7" t="str">
        <f t="shared" si="86"/>
        <v>1177.14万亿</v>
      </c>
      <c r="I927" s="7">
        <f t="shared" si="87"/>
        <v>1177142106687842</v>
      </c>
    </row>
    <row r="928" spans="1:9" x14ac:dyDescent="0.2">
      <c r="A928" s="3">
        <v>926</v>
      </c>
      <c r="B928" s="3" t="str">
        <f t="shared" si="84"/>
        <v>4.74万亿</v>
      </c>
      <c r="C928" s="6">
        <v>4736397886861</v>
      </c>
      <c r="D928" s="3">
        <v>1</v>
      </c>
      <c r="E928" s="3" t="str">
        <f t="shared" si="85"/>
        <v>1181.87万亿</v>
      </c>
      <c r="F928" s="6">
        <f t="shared" si="89"/>
        <v>1181865959689327</v>
      </c>
      <c r="G928" s="4">
        <f t="shared" si="88"/>
        <v>926</v>
      </c>
      <c r="H928" s="8" t="str">
        <f t="shared" si="86"/>
        <v>1181.87万亿</v>
      </c>
      <c r="I928" s="8">
        <f t="shared" si="87"/>
        <v>1181865959689327</v>
      </c>
    </row>
    <row r="929" spans="1:9" x14ac:dyDescent="0.2">
      <c r="A929" s="2">
        <v>927</v>
      </c>
      <c r="B929" s="2" t="str">
        <f t="shared" si="84"/>
        <v>4.75万亿</v>
      </c>
      <c r="C929" s="5">
        <v>4748955317123</v>
      </c>
      <c r="D929" s="2">
        <v>1</v>
      </c>
      <c r="E929" s="2" t="str">
        <f t="shared" si="85"/>
        <v>1186.6万亿</v>
      </c>
      <c r="F929" s="5">
        <f t="shared" si="89"/>
        <v>1186602357576188</v>
      </c>
      <c r="G929" s="2">
        <f t="shared" si="88"/>
        <v>927</v>
      </c>
      <c r="H929" s="7" t="str">
        <f t="shared" si="86"/>
        <v>1186.6万亿</v>
      </c>
      <c r="I929" s="7">
        <f t="shared" si="87"/>
        <v>1186602357576188</v>
      </c>
    </row>
    <row r="930" spans="1:9" x14ac:dyDescent="0.2">
      <c r="A930" s="3">
        <v>928</v>
      </c>
      <c r="B930" s="3" t="str">
        <f t="shared" si="84"/>
        <v>4.76万亿</v>
      </c>
      <c r="C930" s="6">
        <v>4761525304815</v>
      </c>
      <c r="D930" s="3">
        <v>1</v>
      </c>
      <c r="E930" s="3" t="str">
        <f t="shared" si="85"/>
        <v>1191.35万亿</v>
      </c>
      <c r="F930" s="6">
        <f t="shared" si="89"/>
        <v>1191351312893311</v>
      </c>
      <c r="G930" s="4">
        <f t="shared" si="88"/>
        <v>928</v>
      </c>
      <c r="H930" s="8" t="str">
        <f t="shared" si="86"/>
        <v>1191.35万亿</v>
      </c>
      <c r="I930" s="8">
        <f t="shared" si="87"/>
        <v>1191351312893311</v>
      </c>
    </row>
    <row r="931" spans="1:9" x14ac:dyDescent="0.2">
      <c r="A931" s="2">
        <v>929</v>
      </c>
      <c r="B931" s="2" t="str">
        <f t="shared" si="84"/>
        <v>4.77万亿</v>
      </c>
      <c r="C931" s="5">
        <v>4774107862495</v>
      </c>
      <c r="D931" s="2">
        <v>1</v>
      </c>
      <c r="E931" s="2" t="str">
        <f t="shared" si="85"/>
        <v>1196.11万亿</v>
      </c>
      <c r="F931" s="5">
        <f t="shared" si="89"/>
        <v>1196112838198126</v>
      </c>
      <c r="G931" s="2">
        <f t="shared" si="88"/>
        <v>929</v>
      </c>
      <c r="H931" s="7" t="str">
        <f t="shared" si="86"/>
        <v>1196.11万亿</v>
      </c>
      <c r="I931" s="7">
        <f t="shared" si="87"/>
        <v>1196112838198126</v>
      </c>
    </row>
    <row r="932" spans="1:9" x14ac:dyDescent="0.2">
      <c r="A932" s="3">
        <v>930</v>
      </c>
      <c r="B932" s="3" t="str">
        <f t="shared" si="84"/>
        <v>4.79万亿</v>
      </c>
      <c r="C932" s="6">
        <v>4786703002733</v>
      </c>
      <c r="D932" s="3">
        <v>1</v>
      </c>
      <c r="E932" s="3" t="str">
        <f t="shared" si="85"/>
        <v>1200.89万亿</v>
      </c>
      <c r="F932" s="6">
        <f t="shared" si="89"/>
        <v>1200886946060621</v>
      </c>
      <c r="G932" s="4">
        <f t="shared" si="88"/>
        <v>930</v>
      </c>
      <c r="H932" s="8" t="str">
        <f t="shared" si="86"/>
        <v>1200.89万亿</v>
      </c>
      <c r="I932" s="8">
        <f t="shared" si="87"/>
        <v>1200886946060621</v>
      </c>
    </row>
    <row r="933" spans="1:9" x14ac:dyDescent="0.2">
      <c r="A933" s="2">
        <v>931</v>
      </c>
      <c r="B933" s="2" t="str">
        <f t="shared" si="84"/>
        <v>4.8万亿</v>
      </c>
      <c r="C933" s="5">
        <v>4799310738110</v>
      </c>
      <c r="D933" s="2">
        <v>1</v>
      </c>
      <c r="E933" s="2" t="str">
        <f t="shared" si="85"/>
        <v>1205.67万亿</v>
      </c>
      <c r="F933" s="5">
        <f t="shared" si="89"/>
        <v>1205673649063354</v>
      </c>
      <c r="G933" s="2">
        <f t="shared" si="88"/>
        <v>931</v>
      </c>
      <c r="H933" s="7" t="str">
        <f t="shared" si="86"/>
        <v>1205.67万亿</v>
      </c>
      <c r="I933" s="7">
        <f t="shared" si="87"/>
        <v>1205673649063354</v>
      </c>
    </row>
    <row r="934" spans="1:9" x14ac:dyDescent="0.2">
      <c r="A934" s="3">
        <v>932</v>
      </c>
      <c r="B934" s="3" t="str">
        <f t="shared" si="84"/>
        <v>4.81万亿</v>
      </c>
      <c r="C934" s="6">
        <v>4811931081223</v>
      </c>
      <c r="D934" s="3">
        <v>1</v>
      </c>
      <c r="E934" s="3" t="str">
        <f t="shared" si="85"/>
        <v>1210.47万亿</v>
      </c>
      <c r="F934" s="6">
        <f t="shared" si="89"/>
        <v>1210472959801464</v>
      </c>
      <c r="G934" s="4">
        <f t="shared" si="88"/>
        <v>932</v>
      </c>
      <c r="H934" s="8" t="str">
        <f t="shared" si="86"/>
        <v>1210.47万亿</v>
      </c>
      <c r="I934" s="8">
        <f t="shared" si="87"/>
        <v>1210472959801464</v>
      </c>
    </row>
    <row r="935" spans="1:9" x14ac:dyDescent="0.2">
      <c r="A935" s="2">
        <v>933</v>
      </c>
      <c r="B935" s="2" t="str">
        <f t="shared" si="84"/>
        <v>4.82万亿</v>
      </c>
      <c r="C935" s="5">
        <v>4824564044680</v>
      </c>
      <c r="D935" s="2">
        <v>1</v>
      </c>
      <c r="E935" s="2" t="str">
        <f t="shared" si="85"/>
        <v>1215.28万亿</v>
      </c>
      <c r="F935" s="5">
        <f t="shared" si="89"/>
        <v>1215284890882687</v>
      </c>
      <c r="G935" s="2">
        <f t="shared" si="88"/>
        <v>933</v>
      </c>
      <c r="H935" s="7" t="str">
        <f t="shared" si="86"/>
        <v>1215.28万亿</v>
      </c>
      <c r="I935" s="7">
        <f t="shared" si="87"/>
        <v>1215284890882687</v>
      </c>
    </row>
    <row r="936" spans="1:9" x14ac:dyDescent="0.2">
      <c r="A936" s="3">
        <v>934</v>
      </c>
      <c r="B936" s="3" t="str">
        <f t="shared" si="84"/>
        <v>4.84万亿</v>
      </c>
      <c r="C936" s="6">
        <v>4837209641099</v>
      </c>
      <c r="D936" s="3">
        <v>1</v>
      </c>
      <c r="E936" s="3" t="str">
        <f t="shared" si="85"/>
        <v>1220.11万亿</v>
      </c>
      <c r="F936" s="6">
        <f t="shared" si="89"/>
        <v>1220109454927367</v>
      </c>
      <c r="G936" s="4">
        <f t="shared" si="88"/>
        <v>934</v>
      </c>
      <c r="H936" s="8" t="str">
        <f t="shared" si="86"/>
        <v>1220.11万亿</v>
      </c>
      <c r="I936" s="8">
        <f t="shared" si="87"/>
        <v>1220109454927367</v>
      </c>
    </row>
    <row r="937" spans="1:9" x14ac:dyDescent="0.2">
      <c r="A937" s="2">
        <v>935</v>
      </c>
      <c r="B937" s="2" t="str">
        <f t="shared" si="84"/>
        <v>4.85万亿</v>
      </c>
      <c r="C937" s="5">
        <v>4849867883115</v>
      </c>
      <c r="D937" s="2">
        <v>1</v>
      </c>
      <c r="E937" s="2" t="str">
        <f t="shared" si="85"/>
        <v>1224.95万亿</v>
      </c>
      <c r="F937" s="5">
        <f t="shared" si="89"/>
        <v>1224946664568466</v>
      </c>
      <c r="G937" s="2">
        <f t="shared" si="88"/>
        <v>935</v>
      </c>
      <c r="H937" s="7" t="str">
        <f t="shared" si="86"/>
        <v>1224.95万亿</v>
      </c>
      <c r="I937" s="7">
        <f t="shared" si="87"/>
        <v>1224946664568466</v>
      </c>
    </row>
    <row r="938" spans="1:9" x14ac:dyDescent="0.2">
      <c r="A938" s="3">
        <v>936</v>
      </c>
      <c r="B938" s="3" t="str">
        <f t="shared" si="84"/>
        <v>4.86万亿</v>
      </c>
      <c r="C938" s="6">
        <v>4862538783373</v>
      </c>
      <c r="D938" s="3">
        <v>1</v>
      </c>
      <c r="E938" s="3" t="str">
        <f t="shared" si="85"/>
        <v>1229.8万亿</v>
      </c>
      <c r="F938" s="6">
        <f t="shared" si="89"/>
        <v>1229796532451581</v>
      </c>
      <c r="G938" s="4">
        <f t="shared" si="88"/>
        <v>936</v>
      </c>
      <c r="H938" s="8" t="str">
        <f t="shared" si="86"/>
        <v>1229.8万亿</v>
      </c>
      <c r="I938" s="8">
        <f t="shared" si="87"/>
        <v>1229796532451581</v>
      </c>
    </row>
    <row r="939" spans="1:9" x14ac:dyDescent="0.2">
      <c r="A939" s="2">
        <v>937</v>
      </c>
      <c r="B939" s="2" t="str">
        <f t="shared" si="84"/>
        <v>4.88万亿</v>
      </c>
      <c r="C939" s="5">
        <v>4875222354532</v>
      </c>
      <c r="D939" s="2">
        <v>1</v>
      </c>
      <c r="E939" s="2" t="str">
        <f t="shared" si="85"/>
        <v>1234.66万亿</v>
      </c>
      <c r="F939" s="5">
        <f t="shared" si="89"/>
        <v>1234659071234954</v>
      </c>
      <c r="G939" s="2">
        <f t="shared" si="88"/>
        <v>937</v>
      </c>
      <c r="H939" s="7" t="str">
        <f t="shared" si="86"/>
        <v>1234.66万亿</v>
      </c>
      <c r="I939" s="7">
        <f t="shared" si="87"/>
        <v>1234659071234954</v>
      </c>
    </row>
    <row r="940" spans="1:9" x14ac:dyDescent="0.2">
      <c r="A940" s="3">
        <v>938</v>
      </c>
      <c r="B940" s="3" t="str">
        <f t="shared" si="84"/>
        <v>4.89万亿</v>
      </c>
      <c r="C940" s="6">
        <v>4887918609261</v>
      </c>
      <c r="D940" s="3">
        <v>1</v>
      </c>
      <c r="E940" s="3" t="str">
        <f t="shared" si="85"/>
        <v>1239.53万亿</v>
      </c>
      <c r="F940" s="6">
        <f t="shared" si="89"/>
        <v>1239534293589486</v>
      </c>
      <c r="G940" s="4">
        <f t="shared" si="88"/>
        <v>938</v>
      </c>
      <c r="H940" s="8" t="str">
        <f t="shared" si="86"/>
        <v>1239.53万亿</v>
      </c>
      <c r="I940" s="8">
        <f t="shared" si="87"/>
        <v>1239534293589486</v>
      </c>
    </row>
    <row r="941" spans="1:9" x14ac:dyDescent="0.2">
      <c r="A941" s="2">
        <v>939</v>
      </c>
      <c r="B941" s="2" t="str">
        <f t="shared" si="84"/>
        <v>4.9万亿</v>
      </c>
      <c r="C941" s="5">
        <v>4900627560245</v>
      </c>
      <c r="D941" s="2">
        <v>1</v>
      </c>
      <c r="E941" s="2" t="str">
        <f t="shared" si="85"/>
        <v>1244.42万亿</v>
      </c>
      <c r="F941" s="5">
        <f t="shared" si="89"/>
        <v>1244422212198747</v>
      </c>
      <c r="G941" s="2">
        <f t="shared" si="88"/>
        <v>939</v>
      </c>
      <c r="H941" s="7" t="str">
        <f t="shared" si="86"/>
        <v>1244.42万亿</v>
      </c>
      <c r="I941" s="7">
        <f t="shared" si="87"/>
        <v>1244422212198747</v>
      </c>
    </row>
    <row r="942" spans="1:9" x14ac:dyDescent="0.2">
      <c r="A942" s="3">
        <v>940</v>
      </c>
      <c r="B942" s="3" t="str">
        <f t="shared" si="84"/>
        <v>4.91万亿</v>
      </c>
      <c r="C942" s="6">
        <v>4913349220181</v>
      </c>
      <c r="D942" s="3">
        <v>1</v>
      </c>
      <c r="E942" s="3" t="str">
        <f t="shared" si="85"/>
        <v>1249.32万亿</v>
      </c>
      <c r="F942" s="6">
        <f t="shared" si="89"/>
        <v>1249322839758992</v>
      </c>
      <c r="G942" s="4">
        <f t="shared" si="88"/>
        <v>940</v>
      </c>
      <c r="H942" s="8" t="str">
        <f t="shared" si="86"/>
        <v>1249.32万亿</v>
      </c>
      <c r="I942" s="8">
        <f t="shared" si="87"/>
        <v>1249322839758992</v>
      </c>
    </row>
    <row r="943" spans="1:9" x14ac:dyDescent="0.2">
      <c r="A943" s="2">
        <v>941</v>
      </c>
      <c r="B943" s="2" t="str">
        <f t="shared" si="84"/>
        <v>4.93万亿</v>
      </c>
      <c r="C943" s="5">
        <v>4926083601776</v>
      </c>
      <c r="D943" s="2">
        <v>1</v>
      </c>
      <c r="E943" s="2" t="str">
        <f t="shared" si="85"/>
        <v>1254.24万亿</v>
      </c>
      <c r="F943" s="5">
        <f t="shared" si="89"/>
        <v>1254236188979173</v>
      </c>
      <c r="G943" s="2">
        <f t="shared" si="88"/>
        <v>941</v>
      </c>
      <c r="H943" s="7" t="str">
        <f t="shared" si="86"/>
        <v>1254.24万亿</v>
      </c>
      <c r="I943" s="7">
        <f t="shared" si="87"/>
        <v>1254236188979173</v>
      </c>
    </row>
    <row r="944" spans="1:9" x14ac:dyDescent="0.2">
      <c r="A944" s="3">
        <v>942</v>
      </c>
      <c r="B944" s="3" t="str">
        <f t="shared" si="84"/>
        <v>4.94万亿</v>
      </c>
      <c r="C944" s="6">
        <v>4938830717753</v>
      </c>
      <c r="D944" s="3">
        <v>1</v>
      </c>
      <c r="E944" s="3" t="str">
        <f t="shared" si="85"/>
        <v>1259.16万亿</v>
      </c>
      <c r="F944" s="6">
        <f t="shared" si="89"/>
        <v>1259162272580949</v>
      </c>
      <c r="G944" s="4">
        <f t="shared" si="88"/>
        <v>942</v>
      </c>
      <c r="H944" s="8" t="str">
        <f t="shared" si="86"/>
        <v>1259.16万亿</v>
      </c>
      <c r="I944" s="8">
        <f t="shared" si="87"/>
        <v>1259162272580949</v>
      </c>
    </row>
    <row r="945" spans="1:9" x14ac:dyDescent="0.2">
      <c r="A945" s="2">
        <v>943</v>
      </c>
      <c r="B945" s="2" t="str">
        <f t="shared" si="84"/>
        <v>4.95万亿</v>
      </c>
      <c r="C945" s="5">
        <v>4951590580845</v>
      </c>
      <c r="D945" s="2">
        <v>1</v>
      </c>
      <c r="E945" s="2" t="str">
        <f t="shared" si="85"/>
        <v>1264.1万亿</v>
      </c>
      <c r="F945" s="5">
        <f t="shared" si="89"/>
        <v>1264101103298702</v>
      </c>
      <c r="G945" s="2">
        <f t="shared" si="88"/>
        <v>943</v>
      </c>
      <c r="H945" s="7" t="str">
        <f t="shared" si="86"/>
        <v>1264.1万亿</v>
      </c>
      <c r="I945" s="7">
        <f t="shared" si="87"/>
        <v>1264101103298702</v>
      </c>
    </row>
    <row r="946" spans="1:9" x14ac:dyDescent="0.2">
      <c r="A946" s="3">
        <v>944</v>
      </c>
      <c r="B946" s="3" t="str">
        <f t="shared" si="84"/>
        <v>4.96万亿</v>
      </c>
      <c r="C946" s="6">
        <v>4964363203801</v>
      </c>
      <c r="D946" s="3">
        <v>1</v>
      </c>
      <c r="E946" s="3" t="str">
        <f t="shared" si="85"/>
        <v>1269.05万亿</v>
      </c>
      <c r="F946" s="6">
        <f t="shared" si="89"/>
        <v>1269052693879547</v>
      </c>
      <c r="G946" s="4">
        <f t="shared" si="88"/>
        <v>944</v>
      </c>
      <c r="H946" s="8" t="str">
        <f t="shared" si="86"/>
        <v>1269.05万亿</v>
      </c>
      <c r="I946" s="8">
        <f t="shared" si="87"/>
        <v>1269052693879547</v>
      </c>
    </row>
    <row r="947" spans="1:9" x14ac:dyDescent="0.2">
      <c r="A947" s="2">
        <v>945</v>
      </c>
      <c r="B947" s="2" t="str">
        <f t="shared" si="84"/>
        <v>4.98万亿</v>
      </c>
      <c r="C947" s="5">
        <v>4977148599380</v>
      </c>
      <c r="D947" s="2">
        <v>1</v>
      </c>
      <c r="E947" s="2" t="str">
        <f t="shared" si="85"/>
        <v>1274.02万亿</v>
      </c>
      <c r="F947" s="5">
        <f t="shared" si="89"/>
        <v>1274017057083348</v>
      </c>
      <c r="G947" s="2">
        <f t="shared" si="88"/>
        <v>945</v>
      </c>
      <c r="H947" s="7" t="str">
        <f t="shared" si="86"/>
        <v>1274.02万亿</v>
      </c>
      <c r="I947" s="7">
        <f t="shared" si="87"/>
        <v>1274017057083348</v>
      </c>
    </row>
    <row r="948" spans="1:9" x14ac:dyDescent="0.2">
      <c r="A948" s="3">
        <v>946</v>
      </c>
      <c r="B948" s="3" t="str">
        <f t="shared" si="84"/>
        <v>4.99万亿</v>
      </c>
      <c r="C948" s="6">
        <v>4989946780354</v>
      </c>
      <c r="D948" s="3">
        <v>1</v>
      </c>
      <c r="E948" s="3" t="str">
        <f t="shared" si="85"/>
        <v>1278.99万亿</v>
      </c>
      <c r="F948" s="6">
        <f t="shared" si="89"/>
        <v>1278994205682728</v>
      </c>
      <c r="G948" s="4">
        <f t="shared" si="88"/>
        <v>946</v>
      </c>
      <c r="H948" s="8" t="str">
        <f t="shared" si="86"/>
        <v>1278.99万亿</v>
      </c>
      <c r="I948" s="8">
        <f t="shared" si="87"/>
        <v>1278994205682728</v>
      </c>
    </row>
    <row r="949" spans="1:9" x14ac:dyDescent="0.2">
      <c r="A949" s="2">
        <v>947</v>
      </c>
      <c r="B949" s="2" t="str">
        <f t="shared" si="84"/>
        <v>5万亿</v>
      </c>
      <c r="C949" s="5">
        <v>5002757759510</v>
      </c>
      <c r="D949" s="2">
        <v>1</v>
      </c>
      <c r="E949" s="2" t="str">
        <f t="shared" si="85"/>
        <v>1283.98万亿</v>
      </c>
      <c r="F949" s="5">
        <f t="shared" si="89"/>
        <v>1283984152463082</v>
      </c>
      <c r="G949" s="2">
        <f t="shared" si="88"/>
        <v>947</v>
      </c>
      <c r="H949" s="7" t="str">
        <f t="shared" si="86"/>
        <v>1283.98万亿</v>
      </c>
      <c r="I949" s="7">
        <f t="shared" si="87"/>
        <v>1283984152463082</v>
      </c>
    </row>
    <row r="950" spans="1:9" x14ac:dyDescent="0.2">
      <c r="A950" s="3">
        <v>948</v>
      </c>
      <c r="B950" s="3" t="str">
        <f t="shared" si="84"/>
        <v>5.02万亿</v>
      </c>
      <c r="C950" s="6">
        <v>5015581549644</v>
      </c>
      <c r="D950" s="3">
        <v>1</v>
      </c>
      <c r="E950" s="3" t="str">
        <f t="shared" si="85"/>
        <v>1288.99万亿</v>
      </c>
      <c r="F950" s="6">
        <f t="shared" si="89"/>
        <v>1288986910222592</v>
      </c>
      <c r="G950" s="4">
        <f t="shared" si="88"/>
        <v>948</v>
      </c>
      <c r="H950" s="8" t="str">
        <f t="shared" si="86"/>
        <v>1288.99万亿</v>
      </c>
      <c r="I950" s="8">
        <f t="shared" si="87"/>
        <v>1288986910222592</v>
      </c>
    </row>
    <row r="951" spans="1:9" x14ac:dyDescent="0.2">
      <c r="A951" s="2">
        <v>949</v>
      </c>
      <c r="B951" s="2" t="str">
        <f t="shared" si="84"/>
        <v>5.03万亿</v>
      </c>
      <c r="C951" s="5">
        <v>5028418163569</v>
      </c>
      <c r="D951" s="2">
        <v>1</v>
      </c>
      <c r="E951" s="2" t="str">
        <f t="shared" si="85"/>
        <v>1294万亿</v>
      </c>
      <c r="F951" s="5">
        <f t="shared" si="89"/>
        <v>1294002491772236</v>
      </c>
      <c r="G951" s="2">
        <f t="shared" si="88"/>
        <v>949</v>
      </c>
      <c r="H951" s="7" t="str">
        <f t="shared" si="86"/>
        <v>1294万亿</v>
      </c>
      <c r="I951" s="7">
        <f t="shared" si="87"/>
        <v>1294002491772236</v>
      </c>
    </row>
    <row r="952" spans="1:9" x14ac:dyDescent="0.2">
      <c r="A952" s="3">
        <v>950</v>
      </c>
      <c r="B952" s="3" t="str">
        <f t="shared" si="84"/>
        <v>5.04万亿</v>
      </c>
      <c r="C952" s="6">
        <v>5041267614107</v>
      </c>
      <c r="D952" s="3">
        <v>1</v>
      </c>
      <c r="E952" s="3" t="str">
        <f t="shared" si="85"/>
        <v>1299.03万亿</v>
      </c>
      <c r="F952" s="6">
        <f t="shared" si="89"/>
        <v>1299030909935805</v>
      </c>
      <c r="G952" s="4">
        <f t="shared" si="88"/>
        <v>950</v>
      </c>
      <c r="H952" s="8" t="str">
        <f t="shared" si="86"/>
        <v>1299.03万亿</v>
      </c>
      <c r="I952" s="8">
        <f t="shared" si="87"/>
        <v>1299030909935805</v>
      </c>
    </row>
    <row r="953" spans="1:9" x14ac:dyDescent="0.2">
      <c r="A953" s="2">
        <v>951</v>
      </c>
      <c r="B953" s="2" t="str">
        <f t="shared" si="84"/>
        <v>5.05万亿</v>
      </c>
      <c r="C953" s="5">
        <v>5054129914096</v>
      </c>
      <c r="D953" s="2">
        <v>1</v>
      </c>
      <c r="E953" s="2" t="str">
        <f t="shared" si="85"/>
        <v>1304.07万亿</v>
      </c>
      <c r="F953" s="5">
        <f t="shared" si="89"/>
        <v>1304072177549912</v>
      </c>
      <c r="G953" s="2">
        <f t="shared" si="88"/>
        <v>951</v>
      </c>
      <c r="H953" s="7" t="str">
        <f t="shared" si="86"/>
        <v>1304.07万亿</v>
      </c>
      <c r="I953" s="7">
        <f t="shared" si="87"/>
        <v>1304072177549912</v>
      </c>
    </row>
    <row r="954" spans="1:9" x14ac:dyDescent="0.2">
      <c r="A954" s="3">
        <v>952</v>
      </c>
      <c r="B954" s="3" t="str">
        <f t="shared" si="84"/>
        <v>5.07万亿</v>
      </c>
      <c r="C954" s="6">
        <v>5067011507535</v>
      </c>
      <c r="D954" s="3">
        <v>1</v>
      </c>
      <c r="E954" s="3" t="str">
        <f t="shared" si="85"/>
        <v>1309.13万亿</v>
      </c>
      <c r="F954" s="6">
        <f t="shared" si="89"/>
        <v>1309126307464008</v>
      </c>
      <c r="G954" s="4">
        <f t="shared" si="88"/>
        <v>952</v>
      </c>
      <c r="H954" s="8" t="str">
        <f t="shared" si="86"/>
        <v>1309.13万亿</v>
      </c>
      <c r="I954" s="8">
        <f t="shared" si="87"/>
        <v>1309126307464008</v>
      </c>
    </row>
    <row r="955" spans="1:9" x14ac:dyDescent="0.2">
      <c r="A955" s="2">
        <v>953</v>
      </c>
      <c r="B955" s="2" t="str">
        <f t="shared" si="84"/>
        <v>5.08万亿</v>
      </c>
      <c r="C955" s="5">
        <v>5079912423365</v>
      </c>
      <c r="D955" s="2">
        <v>1</v>
      </c>
      <c r="E955" s="2" t="str">
        <f t="shared" si="85"/>
        <v>1314.19万亿</v>
      </c>
      <c r="F955" s="5">
        <f t="shared" si="89"/>
        <v>1314193318971543</v>
      </c>
      <c r="G955" s="2">
        <f t="shared" si="88"/>
        <v>953</v>
      </c>
      <c r="H955" s="7" t="str">
        <f t="shared" si="86"/>
        <v>1314.19万亿</v>
      </c>
      <c r="I955" s="7">
        <f t="shared" si="87"/>
        <v>1314193318971543</v>
      </c>
    </row>
    <row r="956" spans="1:9" x14ac:dyDescent="0.2">
      <c r="A956" s="3">
        <v>954</v>
      </c>
      <c r="B956" s="3" t="str">
        <f t="shared" si="84"/>
        <v>5.09万亿</v>
      </c>
      <c r="C956" s="6">
        <v>5092832690568</v>
      </c>
      <c r="D956" s="3">
        <v>1</v>
      </c>
      <c r="E956" s="3" t="str">
        <f t="shared" si="85"/>
        <v>1319.27万亿</v>
      </c>
      <c r="F956" s="6">
        <f t="shared" si="89"/>
        <v>1319273231394908</v>
      </c>
      <c r="G956" s="4">
        <f t="shared" si="88"/>
        <v>954</v>
      </c>
      <c r="H956" s="8" t="str">
        <f t="shared" si="86"/>
        <v>1319.27万亿</v>
      </c>
      <c r="I956" s="8">
        <f t="shared" si="87"/>
        <v>1319273231394908</v>
      </c>
    </row>
    <row r="957" spans="1:9" x14ac:dyDescent="0.2">
      <c r="A957" s="2">
        <v>955</v>
      </c>
      <c r="B957" s="2" t="str">
        <f t="shared" si="84"/>
        <v>5.11万亿</v>
      </c>
      <c r="C957" s="5">
        <v>5105772338171</v>
      </c>
      <c r="D957" s="2">
        <v>1</v>
      </c>
      <c r="E957" s="2" t="str">
        <f t="shared" si="85"/>
        <v>1324.37万亿</v>
      </c>
      <c r="F957" s="5">
        <f t="shared" si="89"/>
        <v>1324366064085476</v>
      </c>
      <c r="G957" s="2">
        <f t="shared" si="88"/>
        <v>955</v>
      </c>
      <c r="H957" s="7" t="str">
        <f t="shared" si="86"/>
        <v>1324.37万亿</v>
      </c>
      <c r="I957" s="7">
        <f t="shared" si="87"/>
        <v>1324366064085476</v>
      </c>
    </row>
    <row r="958" spans="1:9" x14ac:dyDescent="0.2">
      <c r="A958" s="3">
        <v>956</v>
      </c>
      <c r="B958" s="3" t="str">
        <f t="shared" si="84"/>
        <v>5.12万亿</v>
      </c>
      <c r="C958" s="6">
        <v>5118731395247</v>
      </c>
      <c r="D958" s="3">
        <v>1</v>
      </c>
      <c r="E958" s="3" t="str">
        <f t="shared" si="85"/>
        <v>1329.47万亿</v>
      </c>
      <c r="F958" s="6">
        <f t="shared" si="89"/>
        <v>1329471836423647</v>
      </c>
      <c r="G958" s="4">
        <f t="shared" si="88"/>
        <v>956</v>
      </c>
      <c r="H958" s="8" t="str">
        <f t="shared" si="86"/>
        <v>1329.47万亿</v>
      </c>
      <c r="I958" s="8">
        <f t="shared" si="87"/>
        <v>1329471836423647</v>
      </c>
    </row>
    <row r="959" spans="1:9" x14ac:dyDescent="0.2">
      <c r="A959" s="2">
        <v>957</v>
      </c>
      <c r="B959" s="2" t="str">
        <f t="shared" si="84"/>
        <v>5.13万亿</v>
      </c>
      <c r="C959" s="5">
        <v>5131709890907</v>
      </c>
      <c r="D959" s="2">
        <v>1</v>
      </c>
      <c r="E959" s="2" t="str">
        <f t="shared" si="85"/>
        <v>1334.59万亿</v>
      </c>
      <c r="F959" s="5">
        <f t="shared" si="89"/>
        <v>1334590567818894</v>
      </c>
      <c r="G959" s="2">
        <f t="shared" si="88"/>
        <v>957</v>
      </c>
      <c r="H959" s="7" t="str">
        <f t="shared" si="86"/>
        <v>1334.59万亿</v>
      </c>
      <c r="I959" s="7">
        <f t="shared" si="87"/>
        <v>1334590567818894</v>
      </c>
    </row>
    <row r="960" spans="1:9" x14ac:dyDescent="0.2">
      <c r="A960" s="3">
        <v>958</v>
      </c>
      <c r="B960" s="3" t="str">
        <f t="shared" si="84"/>
        <v>5.14万亿</v>
      </c>
      <c r="C960" s="6">
        <v>5144707854312</v>
      </c>
      <c r="D960" s="3">
        <v>1</v>
      </c>
      <c r="E960" s="3" t="str">
        <f t="shared" si="85"/>
        <v>1339.72万亿</v>
      </c>
      <c r="F960" s="6">
        <f t="shared" si="89"/>
        <v>1339722277709801</v>
      </c>
      <c r="G960" s="4">
        <f t="shared" si="88"/>
        <v>958</v>
      </c>
      <c r="H960" s="8" t="str">
        <f t="shared" si="86"/>
        <v>1339.72万亿</v>
      </c>
      <c r="I960" s="8">
        <f t="shared" si="87"/>
        <v>1339722277709801</v>
      </c>
    </row>
    <row r="961" spans="1:9" x14ac:dyDescent="0.2">
      <c r="A961" s="2">
        <v>959</v>
      </c>
      <c r="B961" s="2" t="str">
        <f t="shared" si="84"/>
        <v>5.16万亿</v>
      </c>
      <c r="C961" s="5">
        <v>5157725314661</v>
      </c>
      <c r="D961" s="2">
        <v>1</v>
      </c>
      <c r="E961" s="2" t="str">
        <f t="shared" si="85"/>
        <v>1344.87万亿</v>
      </c>
      <c r="F961" s="5">
        <f t="shared" si="89"/>
        <v>1344866985564113</v>
      </c>
      <c r="G961" s="2">
        <f t="shared" si="88"/>
        <v>959</v>
      </c>
      <c r="H961" s="7" t="str">
        <f t="shared" si="86"/>
        <v>1344.87万亿</v>
      </c>
      <c r="I961" s="7">
        <f t="shared" si="87"/>
        <v>1344866985564113</v>
      </c>
    </row>
    <row r="962" spans="1:9" x14ac:dyDescent="0.2">
      <c r="A962" s="3">
        <v>960</v>
      </c>
      <c r="B962" s="3" t="str">
        <f t="shared" si="84"/>
        <v>5.17万亿</v>
      </c>
      <c r="C962" s="6">
        <v>5170762301201</v>
      </c>
      <c r="D962" s="3">
        <v>1</v>
      </c>
      <c r="E962" s="3" t="str">
        <f t="shared" si="85"/>
        <v>1350.02万亿</v>
      </c>
      <c r="F962" s="6">
        <f t="shared" si="89"/>
        <v>1350024710878774</v>
      </c>
      <c r="G962" s="4">
        <f t="shared" si="88"/>
        <v>960</v>
      </c>
      <c r="H962" s="8" t="str">
        <f t="shared" si="86"/>
        <v>1350.02万亿</v>
      </c>
      <c r="I962" s="8">
        <f t="shared" si="87"/>
        <v>1350024710878774</v>
      </c>
    </row>
    <row r="963" spans="1:9" x14ac:dyDescent="0.2">
      <c r="A963" s="2">
        <v>961</v>
      </c>
      <c r="B963" s="2" t="str">
        <f t="shared" ref="B963:B1026" si="90">IF(C963&gt;9999999999999990,ROUND(C963/10000000000000000,2)&amp;"万兆",IF(C963&gt;999999999999,ROUND(C963/1000000000000,2)&amp;"万亿",IF(C963&gt;99999999,ROUND(C963/100000000,2)&amp;"亿",ROUND(C963/10000,2)&amp;"万")))</f>
        <v>5.18万亿</v>
      </c>
      <c r="C963" s="5">
        <v>5183818843221</v>
      </c>
      <c r="D963" s="2">
        <v>1</v>
      </c>
      <c r="E963" s="2" t="str">
        <f t="shared" ref="E963:E1026" si="91">IF(F963&gt;9999999999999990,ROUND(F963/10000000000000000,2)&amp;"万兆",IF(F963&gt;999999999999,ROUND(F963/1000000000000,2)&amp;"万亿",IF(F963&gt;99999999,ROUND(F963/100000000,2)&amp;"亿",ROUND(F963/10000,2)&amp;"万")))</f>
        <v>1355.2万亿</v>
      </c>
      <c r="F963" s="5">
        <f t="shared" si="89"/>
        <v>1355195473179975</v>
      </c>
      <c r="G963" s="2">
        <f t="shared" si="88"/>
        <v>961</v>
      </c>
      <c r="H963" s="7" t="str">
        <f t="shared" si="86"/>
        <v>1355.2万亿</v>
      </c>
      <c r="I963" s="7">
        <f t="shared" si="87"/>
        <v>1355195473179975</v>
      </c>
    </row>
    <row r="964" spans="1:9" x14ac:dyDescent="0.2">
      <c r="A964" s="3">
        <v>962</v>
      </c>
      <c r="B964" s="3" t="str">
        <f t="shared" si="90"/>
        <v>5.2万亿</v>
      </c>
      <c r="C964" s="6">
        <v>5196894970053</v>
      </c>
      <c r="D964" s="3">
        <v>1</v>
      </c>
      <c r="E964" s="3" t="str">
        <f t="shared" si="91"/>
        <v>1360.38万亿</v>
      </c>
      <c r="F964" s="6">
        <f t="shared" si="89"/>
        <v>1360379292023196</v>
      </c>
      <c r="G964" s="4">
        <f t="shared" si="88"/>
        <v>962</v>
      </c>
      <c r="H964" s="8" t="str">
        <f t="shared" ref="H964:H1027" si="92">IF(I$2&gt;=A964,"",IF((F964-VLOOKUP(I$2,A:F,6,))&gt;9999999999999990,ROUND((F964-VLOOKUP(I$2,A:F,6,))/10000000000000000,2)&amp;"万兆",IF((F964-VLOOKUP(I$2,A:F,6,))&gt;999999999999,ROUND((F964-VLOOKUP(I$2,A:F,6,))/1000000000000,2)&amp;"万亿",IF((F964-VLOOKUP(I$2,A:F,6,))&gt;99999999,ROUND((F964-VLOOKUP(I$2,A:F,6,))/100000000,2)&amp;"亿",ROUND((F964-VLOOKUP(I$2,A:F,6,))/10000,2)&amp;"万"))))</f>
        <v>1360.38万亿</v>
      </c>
      <c r="I964" s="8">
        <f t="shared" ref="I964:I1027" si="93">IF(I$2&gt;=A964,"",F964-VLOOKUP(I$2,A:F,6,))</f>
        <v>1360379292023196</v>
      </c>
    </row>
    <row r="965" spans="1:9" x14ac:dyDescent="0.2">
      <c r="A965" s="2">
        <v>963</v>
      </c>
      <c r="B965" s="2" t="str">
        <f t="shared" si="90"/>
        <v>5.21万亿</v>
      </c>
      <c r="C965" s="5">
        <v>5209990711076</v>
      </c>
      <c r="D965" s="2">
        <v>1</v>
      </c>
      <c r="E965" s="2" t="str">
        <f t="shared" si="91"/>
        <v>1365.58万亿</v>
      </c>
      <c r="F965" s="5">
        <f t="shared" si="89"/>
        <v>1365576186993249</v>
      </c>
      <c r="G965" s="2">
        <f t="shared" ref="G965:G1028" si="94">D965+G964</f>
        <v>963</v>
      </c>
      <c r="H965" s="7" t="str">
        <f t="shared" si="92"/>
        <v>1365.58万亿</v>
      </c>
      <c r="I965" s="7">
        <f t="shared" si="93"/>
        <v>1365576186993249</v>
      </c>
    </row>
    <row r="966" spans="1:9" x14ac:dyDescent="0.2">
      <c r="A966" s="3">
        <v>964</v>
      </c>
      <c r="B966" s="3" t="str">
        <f t="shared" si="90"/>
        <v>5.22万亿</v>
      </c>
      <c r="C966" s="6">
        <v>5223106095711</v>
      </c>
      <c r="D966" s="3">
        <v>1</v>
      </c>
      <c r="E966" s="3" t="str">
        <f t="shared" si="91"/>
        <v>1370.79万亿</v>
      </c>
      <c r="F966" s="6">
        <f t="shared" si="89"/>
        <v>1370786177704325</v>
      </c>
      <c r="G966" s="4">
        <f t="shared" si="94"/>
        <v>964</v>
      </c>
      <c r="H966" s="8" t="str">
        <f t="shared" si="92"/>
        <v>1370.79万亿</v>
      </c>
      <c r="I966" s="8">
        <f t="shared" si="93"/>
        <v>1370786177704325</v>
      </c>
    </row>
    <row r="967" spans="1:9" x14ac:dyDescent="0.2">
      <c r="A967" s="2">
        <v>965</v>
      </c>
      <c r="B967" s="2" t="str">
        <f t="shared" si="90"/>
        <v>5.24万亿</v>
      </c>
      <c r="C967" s="5">
        <v>5236241153422</v>
      </c>
      <c r="D967" s="2">
        <v>1</v>
      </c>
      <c r="E967" s="2" t="str">
        <f t="shared" si="91"/>
        <v>1376.01万亿</v>
      </c>
      <c r="F967" s="5">
        <f t="shared" ref="F967:F1030" si="95">C966+F966</f>
        <v>1376009283800036</v>
      </c>
      <c r="G967" s="2">
        <f t="shared" si="94"/>
        <v>965</v>
      </c>
      <c r="H967" s="7" t="str">
        <f t="shared" si="92"/>
        <v>1376.01万亿</v>
      </c>
      <c r="I967" s="7">
        <f t="shared" si="93"/>
        <v>1376009283800036</v>
      </c>
    </row>
    <row r="968" spans="1:9" x14ac:dyDescent="0.2">
      <c r="A968" s="3">
        <v>966</v>
      </c>
      <c r="B968" s="3" t="str">
        <f t="shared" si="90"/>
        <v>5.25万亿</v>
      </c>
      <c r="C968" s="6">
        <v>5249395913720</v>
      </c>
      <c r="D968" s="3">
        <v>1</v>
      </c>
      <c r="E968" s="3" t="str">
        <f t="shared" si="91"/>
        <v>1381.25万亿</v>
      </c>
      <c r="F968" s="6">
        <f t="shared" si="95"/>
        <v>1381245524953458</v>
      </c>
      <c r="G968" s="4">
        <f t="shared" si="94"/>
        <v>966</v>
      </c>
      <c r="H968" s="8" t="str">
        <f t="shared" si="92"/>
        <v>1381.25万亿</v>
      </c>
      <c r="I968" s="8">
        <f t="shared" si="93"/>
        <v>1381245524953458</v>
      </c>
    </row>
    <row r="969" spans="1:9" x14ac:dyDescent="0.2">
      <c r="A969" s="2">
        <v>967</v>
      </c>
      <c r="B969" s="2" t="str">
        <f t="shared" si="90"/>
        <v>5.26万亿</v>
      </c>
      <c r="C969" s="5">
        <v>5262570406159</v>
      </c>
      <c r="D969" s="2">
        <v>1</v>
      </c>
      <c r="E969" s="2" t="str">
        <f t="shared" si="91"/>
        <v>1386.49万亿</v>
      </c>
      <c r="F969" s="5">
        <f t="shared" si="95"/>
        <v>1386494920867178</v>
      </c>
      <c r="G969" s="2">
        <f t="shared" si="94"/>
        <v>967</v>
      </c>
      <c r="H969" s="7" t="str">
        <f t="shared" si="92"/>
        <v>1386.49万亿</v>
      </c>
      <c r="I969" s="7">
        <f t="shared" si="93"/>
        <v>1386494920867178</v>
      </c>
    </row>
    <row r="970" spans="1:9" x14ac:dyDescent="0.2">
      <c r="A970" s="3">
        <v>968</v>
      </c>
      <c r="B970" s="3" t="str">
        <f t="shared" si="90"/>
        <v>5.28万亿</v>
      </c>
      <c r="C970" s="6">
        <v>5275764660336</v>
      </c>
      <c r="D970" s="3">
        <v>1</v>
      </c>
      <c r="E970" s="3" t="str">
        <f t="shared" si="91"/>
        <v>1391.76万亿</v>
      </c>
      <c r="F970" s="6">
        <f t="shared" si="95"/>
        <v>1391757491273337</v>
      </c>
      <c r="G970" s="4">
        <f t="shared" si="94"/>
        <v>968</v>
      </c>
      <c r="H970" s="8" t="str">
        <f t="shared" si="92"/>
        <v>1391.76万亿</v>
      </c>
      <c r="I970" s="8">
        <f t="shared" si="93"/>
        <v>1391757491273337</v>
      </c>
    </row>
    <row r="971" spans="1:9" x14ac:dyDescent="0.2">
      <c r="A971" s="2">
        <v>969</v>
      </c>
      <c r="B971" s="2" t="str">
        <f t="shared" si="90"/>
        <v>5.29万亿</v>
      </c>
      <c r="C971" s="5">
        <v>5288978705895</v>
      </c>
      <c r="D971" s="2">
        <v>1</v>
      </c>
      <c r="E971" s="2" t="str">
        <f t="shared" si="91"/>
        <v>1397.03万亿</v>
      </c>
      <c r="F971" s="5">
        <f t="shared" si="95"/>
        <v>1397033255933673</v>
      </c>
      <c r="G971" s="2">
        <f t="shared" si="94"/>
        <v>969</v>
      </c>
      <c r="H971" s="7" t="str">
        <f t="shared" si="92"/>
        <v>1397.03万亿</v>
      </c>
      <c r="I971" s="7">
        <f t="shared" si="93"/>
        <v>1397033255933673</v>
      </c>
    </row>
    <row r="972" spans="1:9" x14ac:dyDescent="0.2">
      <c r="A972" s="3">
        <v>970</v>
      </c>
      <c r="B972" s="3" t="str">
        <f t="shared" si="90"/>
        <v>5.3万亿</v>
      </c>
      <c r="C972" s="6">
        <v>5302212572521</v>
      </c>
      <c r="D972" s="3">
        <v>1</v>
      </c>
      <c r="E972" s="3" t="str">
        <f t="shared" si="91"/>
        <v>1402.32万亿</v>
      </c>
      <c r="F972" s="6">
        <f t="shared" si="95"/>
        <v>1402322234639568</v>
      </c>
      <c r="G972" s="4">
        <f t="shared" si="94"/>
        <v>970</v>
      </c>
      <c r="H972" s="8" t="str">
        <f t="shared" si="92"/>
        <v>1402.32万亿</v>
      </c>
      <c r="I972" s="8">
        <f t="shared" si="93"/>
        <v>1402322234639568</v>
      </c>
    </row>
    <row r="973" spans="1:9" x14ac:dyDescent="0.2">
      <c r="A973" s="2">
        <v>971</v>
      </c>
      <c r="B973" s="2" t="str">
        <f t="shared" si="90"/>
        <v>5.32万亿</v>
      </c>
      <c r="C973" s="5">
        <v>5315466289948</v>
      </c>
      <c r="D973" s="2">
        <v>1</v>
      </c>
      <c r="E973" s="2" t="str">
        <f t="shared" si="91"/>
        <v>1407.62万亿</v>
      </c>
      <c r="F973" s="5">
        <f t="shared" si="95"/>
        <v>1407624447212089</v>
      </c>
      <c r="G973" s="2">
        <f t="shared" si="94"/>
        <v>971</v>
      </c>
      <c r="H973" s="7" t="str">
        <f t="shared" si="92"/>
        <v>1407.62万亿</v>
      </c>
      <c r="I973" s="7">
        <f t="shared" si="93"/>
        <v>1407624447212089</v>
      </c>
    </row>
    <row r="974" spans="1:9" x14ac:dyDescent="0.2">
      <c r="A974" s="3">
        <v>972</v>
      </c>
      <c r="B974" s="3" t="str">
        <f t="shared" si="90"/>
        <v>5.33万亿</v>
      </c>
      <c r="C974" s="6">
        <v>5328739887951</v>
      </c>
      <c r="D974" s="3">
        <v>1</v>
      </c>
      <c r="E974" s="3" t="str">
        <f t="shared" si="91"/>
        <v>1412.94万亿</v>
      </c>
      <c r="F974" s="6">
        <f t="shared" si="95"/>
        <v>1412939913502037</v>
      </c>
      <c r="G974" s="4">
        <f t="shared" si="94"/>
        <v>972</v>
      </c>
      <c r="H974" s="8" t="str">
        <f t="shared" si="92"/>
        <v>1412.94万亿</v>
      </c>
      <c r="I974" s="8">
        <f t="shared" si="93"/>
        <v>1412939913502037</v>
      </c>
    </row>
    <row r="975" spans="1:9" x14ac:dyDescent="0.2">
      <c r="A975" s="2">
        <v>973</v>
      </c>
      <c r="B975" s="2" t="str">
        <f t="shared" si="90"/>
        <v>5.34万亿</v>
      </c>
      <c r="C975" s="5">
        <v>5342033396351</v>
      </c>
      <c r="D975" s="2">
        <v>1</v>
      </c>
      <c r="E975" s="2" t="str">
        <f t="shared" si="91"/>
        <v>1418.27万亿</v>
      </c>
      <c r="F975" s="5">
        <f t="shared" si="95"/>
        <v>1418268653389988</v>
      </c>
      <c r="G975" s="2">
        <f t="shared" si="94"/>
        <v>973</v>
      </c>
      <c r="H975" s="7" t="str">
        <f t="shared" si="92"/>
        <v>1418.27万亿</v>
      </c>
      <c r="I975" s="7">
        <f t="shared" si="93"/>
        <v>1418268653389988</v>
      </c>
    </row>
    <row r="976" spans="1:9" x14ac:dyDescent="0.2">
      <c r="A976" s="3">
        <v>974</v>
      </c>
      <c r="B976" s="3" t="str">
        <f t="shared" si="90"/>
        <v>5.36万亿</v>
      </c>
      <c r="C976" s="6">
        <v>5355346845013</v>
      </c>
      <c r="D976" s="3">
        <v>1</v>
      </c>
      <c r="E976" s="3" t="str">
        <f t="shared" si="91"/>
        <v>1423.61万亿</v>
      </c>
      <c r="F976" s="6">
        <f t="shared" si="95"/>
        <v>1423610686786339</v>
      </c>
      <c r="G976" s="4">
        <f t="shared" si="94"/>
        <v>974</v>
      </c>
      <c r="H976" s="8" t="str">
        <f t="shared" si="92"/>
        <v>1423.61万亿</v>
      </c>
      <c r="I976" s="8">
        <f t="shared" si="93"/>
        <v>1423610686786339</v>
      </c>
    </row>
    <row r="977" spans="1:9" x14ac:dyDescent="0.2">
      <c r="A977" s="2">
        <v>975</v>
      </c>
      <c r="B977" s="2" t="str">
        <f t="shared" si="90"/>
        <v>5.37万亿</v>
      </c>
      <c r="C977" s="5">
        <v>5368680263849</v>
      </c>
      <c r="D977" s="2">
        <v>1</v>
      </c>
      <c r="E977" s="2" t="str">
        <f t="shared" si="91"/>
        <v>1428.97万亿</v>
      </c>
      <c r="F977" s="5">
        <f t="shared" si="95"/>
        <v>1428966033631352</v>
      </c>
      <c r="G977" s="2">
        <f t="shared" si="94"/>
        <v>975</v>
      </c>
      <c r="H977" s="7" t="str">
        <f t="shared" si="92"/>
        <v>1428.97万亿</v>
      </c>
      <c r="I977" s="7">
        <f t="shared" si="93"/>
        <v>1428966033631352</v>
      </c>
    </row>
    <row r="978" spans="1:9" x14ac:dyDescent="0.2">
      <c r="A978" s="3">
        <v>976</v>
      </c>
      <c r="B978" s="3" t="str">
        <f t="shared" si="90"/>
        <v>5.38万亿</v>
      </c>
      <c r="C978" s="6">
        <v>5382033682812</v>
      </c>
      <c r="D978" s="3">
        <v>1</v>
      </c>
      <c r="E978" s="3" t="str">
        <f t="shared" si="91"/>
        <v>1434.33万亿</v>
      </c>
      <c r="F978" s="6">
        <f t="shared" si="95"/>
        <v>1434334713895201</v>
      </c>
      <c r="G978" s="4">
        <f t="shared" si="94"/>
        <v>976</v>
      </c>
      <c r="H978" s="8" t="str">
        <f t="shared" si="92"/>
        <v>1434.33万亿</v>
      </c>
      <c r="I978" s="8">
        <f t="shared" si="93"/>
        <v>1434334713895201</v>
      </c>
    </row>
    <row r="979" spans="1:9" x14ac:dyDescent="0.2">
      <c r="A979" s="2">
        <v>977</v>
      </c>
      <c r="B979" s="2" t="str">
        <f t="shared" si="90"/>
        <v>5.4万亿</v>
      </c>
      <c r="C979" s="5">
        <v>5395407131904</v>
      </c>
      <c r="D979" s="2">
        <v>1</v>
      </c>
      <c r="E979" s="2" t="str">
        <f t="shared" si="91"/>
        <v>1439.72万亿</v>
      </c>
      <c r="F979" s="5">
        <f t="shared" si="95"/>
        <v>1439716747578013</v>
      </c>
      <c r="G979" s="2">
        <f t="shared" si="94"/>
        <v>977</v>
      </c>
      <c r="H979" s="7" t="str">
        <f t="shared" si="92"/>
        <v>1439.72万亿</v>
      </c>
      <c r="I979" s="7">
        <f t="shared" si="93"/>
        <v>1439716747578013</v>
      </c>
    </row>
    <row r="980" spans="1:9" x14ac:dyDescent="0.2">
      <c r="A980" s="3">
        <v>978</v>
      </c>
      <c r="B980" s="3" t="str">
        <f t="shared" si="90"/>
        <v>5.41万亿</v>
      </c>
      <c r="C980" s="6">
        <v>5408800641170</v>
      </c>
      <c r="D980" s="3">
        <v>1</v>
      </c>
      <c r="E980" s="3" t="str">
        <f t="shared" si="91"/>
        <v>1445.11万亿</v>
      </c>
      <c r="F980" s="6">
        <f t="shared" si="95"/>
        <v>1445112154709917</v>
      </c>
      <c r="G980" s="4">
        <f t="shared" si="94"/>
        <v>978</v>
      </c>
      <c r="H980" s="8" t="str">
        <f t="shared" si="92"/>
        <v>1445.11万亿</v>
      </c>
      <c r="I980" s="8">
        <f t="shared" si="93"/>
        <v>1445112154709917</v>
      </c>
    </row>
    <row r="981" spans="1:9" x14ac:dyDescent="0.2">
      <c r="A981" s="2">
        <v>979</v>
      </c>
      <c r="B981" s="2" t="str">
        <f t="shared" si="90"/>
        <v>5.42万亿</v>
      </c>
      <c r="C981" s="5">
        <v>5422214240700</v>
      </c>
      <c r="D981" s="2">
        <v>1</v>
      </c>
      <c r="E981" s="2" t="str">
        <f t="shared" si="91"/>
        <v>1450.52万亿</v>
      </c>
      <c r="F981" s="5">
        <f t="shared" si="95"/>
        <v>1450520955351087</v>
      </c>
      <c r="G981" s="2">
        <f t="shared" si="94"/>
        <v>979</v>
      </c>
      <c r="H981" s="7" t="str">
        <f t="shared" si="92"/>
        <v>1450.52万亿</v>
      </c>
      <c r="I981" s="7">
        <f t="shared" si="93"/>
        <v>1450520955351087</v>
      </c>
    </row>
    <row r="982" spans="1:9" x14ac:dyDescent="0.2">
      <c r="A982" s="3">
        <v>980</v>
      </c>
      <c r="B982" s="3" t="str">
        <f t="shared" si="90"/>
        <v>5.44万亿</v>
      </c>
      <c r="C982" s="6">
        <v>5435647960629</v>
      </c>
      <c r="D982" s="3">
        <v>1</v>
      </c>
      <c r="E982" s="3" t="str">
        <f t="shared" si="91"/>
        <v>1455.94万亿</v>
      </c>
      <c r="F982" s="6">
        <f t="shared" si="95"/>
        <v>1455943169591787</v>
      </c>
      <c r="G982" s="4">
        <f t="shared" si="94"/>
        <v>980</v>
      </c>
      <c r="H982" s="8" t="str">
        <f t="shared" si="92"/>
        <v>1455.94万亿</v>
      </c>
      <c r="I982" s="8">
        <f t="shared" si="93"/>
        <v>1455943169591787</v>
      </c>
    </row>
    <row r="983" spans="1:9" x14ac:dyDescent="0.2">
      <c r="A983" s="2">
        <v>981</v>
      </c>
      <c r="B983" s="2" t="str">
        <f t="shared" si="90"/>
        <v>5.45万亿</v>
      </c>
      <c r="C983" s="5">
        <v>5449101831138</v>
      </c>
      <c r="D983" s="2">
        <v>1</v>
      </c>
      <c r="E983" s="2" t="str">
        <f t="shared" si="91"/>
        <v>1461.38万亿</v>
      </c>
      <c r="F983" s="5">
        <f t="shared" si="95"/>
        <v>1461378817552416</v>
      </c>
      <c r="G983" s="2">
        <f t="shared" si="94"/>
        <v>981</v>
      </c>
      <c r="H983" s="7" t="str">
        <f t="shared" si="92"/>
        <v>1461.38万亿</v>
      </c>
      <c r="I983" s="7">
        <f t="shared" si="93"/>
        <v>1461378817552416</v>
      </c>
    </row>
    <row r="984" spans="1:9" x14ac:dyDescent="0.2">
      <c r="A984" s="3">
        <v>982</v>
      </c>
      <c r="B984" s="3" t="str">
        <f t="shared" si="90"/>
        <v>5.46万亿</v>
      </c>
      <c r="C984" s="6">
        <v>5462575882452</v>
      </c>
      <c r="D984" s="3">
        <v>1</v>
      </c>
      <c r="E984" s="3" t="str">
        <f t="shared" si="91"/>
        <v>1466.83万亿</v>
      </c>
      <c r="F984" s="6">
        <f t="shared" si="95"/>
        <v>1466827919383554</v>
      </c>
      <c r="G984" s="4">
        <f t="shared" si="94"/>
        <v>982</v>
      </c>
      <c r="H984" s="8" t="str">
        <f t="shared" si="92"/>
        <v>1466.83万亿</v>
      </c>
      <c r="I984" s="8">
        <f t="shared" si="93"/>
        <v>1466827919383554</v>
      </c>
    </row>
    <row r="985" spans="1:9" x14ac:dyDescent="0.2">
      <c r="A985" s="2">
        <v>983</v>
      </c>
      <c r="B985" s="2" t="str">
        <f t="shared" si="90"/>
        <v>5.48万亿</v>
      </c>
      <c r="C985" s="5">
        <v>5476070144844</v>
      </c>
      <c r="D985" s="2">
        <v>1</v>
      </c>
      <c r="E985" s="2" t="str">
        <f t="shared" si="91"/>
        <v>1472.29万亿</v>
      </c>
      <c r="F985" s="5">
        <f t="shared" si="95"/>
        <v>1472290495266006</v>
      </c>
      <c r="G985" s="2">
        <f t="shared" si="94"/>
        <v>983</v>
      </c>
      <c r="H985" s="7" t="str">
        <f t="shared" si="92"/>
        <v>1472.29万亿</v>
      </c>
      <c r="I985" s="7">
        <f t="shared" si="93"/>
        <v>1472290495266006</v>
      </c>
    </row>
    <row r="986" spans="1:9" x14ac:dyDescent="0.2">
      <c r="A986" s="3">
        <v>984</v>
      </c>
      <c r="B986" s="3" t="str">
        <f t="shared" si="90"/>
        <v>5.49万亿</v>
      </c>
      <c r="C986" s="6">
        <v>5489584648629</v>
      </c>
      <c r="D986" s="3">
        <v>1</v>
      </c>
      <c r="E986" s="3" t="str">
        <f t="shared" si="91"/>
        <v>1477.77万亿</v>
      </c>
      <c r="F986" s="6">
        <f t="shared" si="95"/>
        <v>1477766565410850</v>
      </c>
      <c r="G986" s="4">
        <f t="shared" si="94"/>
        <v>984</v>
      </c>
      <c r="H986" s="8" t="str">
        <f t="shared" si="92"/>
        <v>1477.77万亿</v>
      </c>
      <c r="I986" s="8">
        <f t="shared" si="93"/>
        <v>1477766565410850</v>
      </c>
    </row>
    <row r="987" spans="1:9" x14ac:dyDescent="0.2">
      <c r="A987" s="2">
        <v>985</v>
      </c>
      <c r="B987" s="2" t="str">
        <f t="shared" si="90"/>
        <v>5.5万亿</v>
      </c>
      <c r="C987" s="5">
        <v>5503119424170</v>
      </c>
      <c r="D987" s="2">
        <v>1</v>
      </c>
      <c r="E987" s="2" t="str">
        <f t="shared" si="91"/>
        <v>1483.26万亿</v>
      </c>
      <c r="F987" s="5">
        <f t="shared" si="95"/>
        <v>1483256150059479</v>
      </c>
      <c r="G987" s="2">
        <f t="shared" si="94"/>
        <v>985</v>
      </c>
      <c r="H987" s="7" t="str">
        <f t="shared" si="92"/>
        <v>1483.26万亿</v>
      </c>
      <c r="I987" s="7">
        <f t="shared" si="93"/>
        <v>1483256150059479</v>
      </c>
    </row>
    <row r="988" spans="1:9" x14ac:dyDescent="0.2">
      <c r="A988" s="3">
        <v>986</v>
      </c>
      <c r="B988" s="3" t="str">
        <f t="shared" si="90"/>
        <v>5.52万亿</v>
      </c>
      <c r="C988" s="6">
        <v>5516674501874</v>
      </c>
      <c r="D988" s="3">
        <v>1</v>
      </c>
      <c r="E988" s="3" t="str">
        <f t="shared" si="91"/>
        <v>1488.76万亿</v>
      </c>
      <c r="F988" s="6">
        <f t="shared" si="95"/>
        <v>1488759269483649</v>
      </c>
      <c r="G988" s="4">
        <f t="shared" si="94"/>
        <v>986</v>
      </c>
      <c r="H988" s="8" t="str">
        <f t="shared" si="92"/>
        <v>1488.76万亿</v>
      </c>
      <c r="I988" s="8">
        <f t="shared" si="93"/>
        <v>1488759269483649</v>
      </c>
    </row>
    <row r="989" spans="1:9" x14ac:dyDescent="0.2">
      <c r="A989" s="2">
        <v>987</v>
      </c>
      <c r="B989" s="2" t="str">
        <f t="shared" si="90"/>
        <v>5.53万亿</v>
      </c>
      <c r="C989" s="5">
        <v>5530249912195</v>
      </c>
      <c r="D989" s="2">
        <v>1</v>
      </c>
      <c r="E989" s="2" t="str">
        <f t="shared" si="91"/>
        <v>1494.28万亿</v>
      </c>
      <c r="F989" s="5">
        <f t="shared" si="95"/>
        <v>1494275943985523</v>
      </c>
      <c r="G989" s="2">
        <f t="shared" si="94"/>
        <v>987</v>
      </c>
      <c r="H989" s="7" t="str">
        <f t="shared" si="92"/>
        <v>1494.28万亿</v>
      </c>
      <c r="I989" s="7">
        <f t="shared" si="93"/>
        <v>1494275943985523</v>
      </c>
    </row>
    <row r="990" spans="1:9" x14ac:dyDescent="0.2">
      <c r="A990" s="3">
        <v>988</v>
      </c>
      <c r="B990" s="3" t="str">
        <f t="shared" si="90"/>
        <v>5.54万亿</v>
      </c>
      <c r="C990" s="6">
        <v>5543845685631</v>
      </c>
      <c r="D990" s="3">
        <v>1</v>
      </c>
      <c r="E990" s="3" t="str">
        <f t="shared" si="91"/>
        <v>1499.81万亿</v>
      </c>
      <c r="F990" s="6">
        <f t="shared" si="95"/>
        <v>1499806193897718</v>
      </c>
      <c r="G990" s="4">
        <f t="shared" si="94"/>
        <v>988</v>
      </c>
      <c r="H990" s="8" t="str">
        <f t="shared" si="92"/>
        <v>1499.81万亿</v>
      </c>
      <c r="I990" s="8">
        <f t="shared" si="93"/>
        <v>1499806193897718</v>
      </c>
    </row>
    <row r="991" spans="1:9" x14ac:dyDescent="0.2">
      <c r="A991" s="2">
        <v>989</v>
      </c>
      <c r="B991" s="2" t="str">
        <f t="shared" si="90"/>
        <v>5.56万亿</v>
      </c>
      <c r="C991" s="5">
        <v>5557461852728</v>
      </c>
      <c r="D991" s="2">
        <v>1</v>
      </c>
      <c r="E991" s="2" t="str">
        <f t="shared" si="91"/>
        <v>1505.35万亿</v>
      </c>
      <c r="F991" s="5">
        <f t="shared" si="95"/>
        <v>1505350039583349</v>
      </c>
      <c r="G991" s="2">
        <f t="shared" si="94"/>
        <v>989</v>
      </c>
      <c r="H991" s="7" t="str">
        <f t="shared" si="92"/>
        <v>1505.35万亿</v>
      </c>
      <c r="I991" s="7">
        <f t="shared" si="93"/>
        <v>1505350039583349</v>
      </c>
    </row>
    <row r="992" spans="1:9" x14ac:dyDescent="0.2">
      <c r="A992" s="3">
        <v>990</v>
      </c>
      <c r="B992" s="3" t="str">
        <f t="shared" si="90"/>
        <v>5.57万亿</v>
      </c>
      <c r="C992" s="6">
        <v>5571098444075</v>
      </c>
      <c r="D992" s="3">
        <v>1</v>
      </c>
      <c r="E992" s="3" t="str">
        <f t="shared" si="91"/>
        <v>1510.91万亿</v>
      </c>
      <c r="F992" s="6">
        <f t="shared" si="95"/>
        <v>1510907501436077</v>
      </c>
      <c r="G992" s="4">
        <f t="shared" si="94"/>
        <v>990</v>
      </c>
      <c r="H992" s="8" t="str">
        <f t="shared" si="92"/>
        <v>1510.91万亿</v>
      </c>
      <c r="I992" s="8">
        <f t="shared" si="93"/>
        <v>1510907501436077</v>
      </c>
    </row>
    <row r="993" spans="1:9" x14ac:dyDescent="0.2">
      <c r="A993" s="2">
        <v>991</v>
      </c>
      <c r="B993" s="2" t="str">
        <f t="shared" si="90"/>
        <v>5.58万亿</v>
      </c>
      <c r="C993" s="5">
        <v>5584755490309</v>
      </c>
      <c r="D993" s="2">
        <v>1</v>
      </c>
      <c r="E993" s="2" t="str">
        <f t="shared" si="91"/>
        <v>1516.48万亿</v>
      </c>
      <c r="F993" s="5">
        <f t="shared" si="95"/>
        <v>1516478599880152</v>
      </c>
      <c r="G993" s="2">
        <f t="shared" si="94"/>
        <v>991</v>
      </c>
      <c r="H993" s="7" t="str">
        <f t="shared" si="92"/>
        <v>1516.48万亿</v>
      </c>
      <c r="I993" s="7">
        <f t="shared" si="93"/>
        <v>1516478599880152</v>
      </c>
    </row>
    <row r="994" spans="1:9" x14ac:dyDescent="0.2">
      <c r="A994" s="3">
        <v>992</v>
      </c>
      <c r="B994" s="3" t="str">
        <f t="shared" si="90"/>
        <v>5.6万亿</v>
      </c>
      <c r="C994" s="6">
        <v>5598433022112</v>
      </c>
      <c r="D994" s="3">
        <v>1</v>
      </c>
      <c r="E994" s="3" t="str">
        <f t="shared" si="91"/>
        <v>1522.06万亿</v>
      </c>
      <c r="F994" s="6">
        <f t="shared" si="95"/>
        <v>1522063355370461</v>
      </c>
      <c r="G994" s="4">
        <f t="shared" si="94"/>
        <v>992</v>
      </c>
      <c r="H994" s="8" t="str">
        <f t="shared" si="92"/>
        <v>1522.06万亿</v>
      </c>
      <c r="I994" s="8">
        <f t="shared" si="93"/>
        <v>1522063355370461</v>
      </c>
    </row>
    <row r="995" spans="1:9" x14ac:dyDescent="0.2">
      <c r="A995" s="2">
        <v>993</v>
      </c>
      <c r="B995" s="2" t="str">
        <f t="shared" si="90"/>
        <v>5.61万亿</v>
      </c>
      <c r="C995" s="5">
        <v>5612131070213</v>
      </c>
      <c r="D995" s="2">
        <v>1</v>
      </c>
      <c r="E995" s="2" t="str">
        <f t="shared" si="91"/>
        <v>1527.66万亿</v>
      </c>
      <c r="F995" s="5">
        <f t="shared" si="95"/>
        <v>1527661788392573</v>
      </c>
      <c r="G995" s="2">
        <f t="shared" si="94"/>
        <v>993</v>
      </c>
      <c r="H995" s="7" t="str">
        <f t="shared" si="92"/>
        <v>1527.66万亿</v>
      </c>
      <c r="I995" s="7">
        <f t="shared" si="93"/>
        <v>1527661788392573</v>
      </c>
    </row>
    <row r="996" spans="1:9" x14ac:dyDescent="0.2">
      <c r="A996" s="3">
        <v>994</v>
      </c>
      <c r="B996" s="3" t="str">
        <f t="shared" si="90"/>
        <v>5.63万亿</v>
      </c>
      <c r="C996" s="6">
        <v>5625849665386</v>
      </c>
      <c r="D996" s="3">
        <v>1</v>
      </c>
      <c r="E996" s="3" t="str">
        <f t="shared" si="91"/>
        <v>1533.27万亿</v>
      </c>
      <c r="F996" s="6">
        <f t="shared" si="95"/>
        <v>1533273919462786</v>
      </c>
      <c r="G996" s="4">
        <f t="shared" si="94"/>
        <v>994</v>
      </c>
      <c r="H996" s="8" t="str">
        <f t="shared" si="92"/>
        <v>1533.27万亿</v>
      </c>
      <c r="I996" s="8">
        <f t="shared" si="93"/>
        <v>1533273919462786</v>
      </c>
    </row>
    <row r="997" spans="1:9" x14ac:dyDescent="0.2">
      <c r="A997" s="2">
        <v>995</v>
      </c>
      <c r="B997" s="2" t="str">
        <f t="shared" si="90"/>
        <v>5.64万亿</v>
      </c>
      <c r="C997" s="5">
        <v>5639588838452</v>
      </c>
      <c r="D997" s="2">
        <v>1</v>
      </c>
      <c r="E997" s="2" t="str">
        <f t="shared" si="91"/>
        <v>1538.9万亿</v>
      </c>
      <c r="F997" s="5">
        <f t="shared" si="95"/>
        <v>1538899769128172</v>
      </c>
      <c r="G997" s="2">
        <f t="shared" si="94"/>
        <v>995</v>
      </c>
      <c r="H997" s="7" t="str">
        <f t="shared" si="92"/>
        <v>1538.9万亿</v>
      </c>
      <c r="I997" s="7">
        <f t="shared" si="93"/>
        <v>1538899769128172</v>
      </c>
    </row>
    <row r="998" spans="1:9" x14ac:dyDescent="0.2">
      <c r="A998" s="3">
        <v>996</v>
      </c>
      <c r="B998" s="3" t="str">
        <f t="shared" si="90"/>
        <v>5.65万亿</v>
      </c>
      <c r="C998" s="6">
        <v>5653348620278</v>
      </c>
      <c r="D998" s="3">
        <v>1</v>
      </c>
      <c r="E998" s="3" t="str">
        <f t="shared" si="91"/>
        <v>1544.54万亿</v>
      </c>
      <c r="F998" s="6">
        <f t="shared" si="95"/>
        <v>1544539357966624</v>
      </c>
      <c r="G998" s="4">
        <f t="shared" si="94"/>
        <v>996</v>
      </c>
      <c r="H998" s="8" t="str">
        <f t="shared" si="92"/>
        <v>1544.54万亿</v>
      </c>
      <c r="I998" s="8">
        <f t="shared" si="93"/>
        <v>1544539357966624</v>
      </c>
    </row>
    <row r="999" spans="1:9" x14ac:dyDescent="0.2">
      <c r="A999" s="2">
        <v>997</v>
      </c>
      <c r="B999" s="2" t="str">
        <f t="shared" si="90"/>
        <v>5.67万亿</v>
      </c>
      <c r="C999" s="5">
        <v>5667129041776</v>
      </c>
      <c r="D999" s="2">
        <v>1</v>
      </c>
      <c r="E999" s="2" t="str">
        <f t="shared" si="91"/>
        <v>1550.19万亿</v>
      </c>
      <c r="F999" s="5">
        <f t="shared" si="95"/>
        <v>1550192706586902</v>
      </c>
      <c r="G999" s="2">
        <f t="shared" si="94"/>
        <v>997</v>
      </c>
      <c r="H999" s="7" t="str">
        <f t="shared" si="92"/>
        <v>1550.19万亿</v>
      </c>
      <c r="I999" s="7">
        <f t="shared" si="93"/>
        <v>1550192706586902</v>
      </c>
    </row>
    <row r="1000" spans="1:9" x14ac:dyDescent="0.2">
      <c r="A1000" s="3">
        <v>998</v>
      </c>
      <c r="B1000" s="3" t="str">
        <f t="shared" si="90"/>
        <v>5.68万亿</v>
      </c>
      <c r="C1000" s="6">
        <v>5680930133907</v>
      </c>
      <c r="D1000" s="3">
        <v>1</v>
      </c>
      <c r="E1000" s="3" t="str">
        <f t="shared" si="91"/>
        <v>1555.86万亿</v>
      </c>
      <c r="F1000" s="6">
        <f t="shared" si="95"/>
        <v>1555859835628678</v>
      </c>
      <c r="G1000" s="4">
        <f t="shared" si="94"/>
        <v>998</v>
      </c>
      <c r="H1000" s="8" t="str">
        <f t="shared" si="92"/>
        <v>1555.86万亿</v>
      </c>
      <c r="I1000" s="8">
        <f t="shared" si="93"/>
        <v>1555859835628678</v>
      </c>
    </row>
    <row r="1001" spans="1:9" x14ac:dyDescent="0.2">
      <c r="A1001" s="2">
        <v>999</v>
      </c>
      <c r="B1001" s="2" t="str">
        <f t="shared" si="90"/>
        <v>5.69万亿</v>
      </c>
      <c r="C1001" s="5">
        <v>5694751927676</v>
      </c>
      <c r="D1001" s="2">
        <v>1</v>
      </c>
      <c r="E1001" s="2" t="str">
        <f t="shared" si="91"/>
        <v>1561.54万亿</v>
      </c>
      <c r="F1001" s="5">
        <f t="shared" si="95"/>
        <v>1561540765762585</v>
      </c>
      <c r="G1001" s="2">
        <f t="shared" si="94"/>
        <v>999</v>
      </c>
      <c r="H1001" s="7" t="str">
        <f t="shared" si="92"/>
        <v>1561.54万亿</v>
      </c>
      <c r="I1001" s="7">
        <f t="shared" si="93"/>
        <v>1561540765762585</v>
      </c>
    </row>
    <row r="1002" spans="1:9" x14ac:dyDescent="0.2">
      <c r="A1002" s="3">
        <v>1000</v>
      </c>
      <c r="B1002" s="3" t="str">
        <f t="shared" si="90"/>
        <v>5.71万亿</v>
      </c>
      <c r="C1002" s="6">
        <v>5708594454135</v>
      </c>
      <c r="D1002" s="3">
        <v>1</v>
      </c>
      <c r="E1002" s="3" t="str">
        <f t="shared" si="91"/>
        <v>1567.24万亿</v>
      </c>
      <c r="F1002" s="6">
        <f t="shared" si="95"/>
        <v>1567235517690261</v>
      </c>
      <c r="G1002" s="4">
        <f t="shared" si="94"/>
        <v>1000</v>
      </c>
      <c r="H1002" s="8" t="str">
        <f t="shared" si="92"/>
        <v>1567.24万亿</v>
      </c>
      <c r="I1002" s="8">
        <f t="shared" si="93"/>
        <v>1567235517690261</v>
      </c>
    </row>
    <row r="1003" spans="1:9" x14ac:dyDescent="0.2">
      <c r="A1003" s="2">
        <v>1001</v>
      </c>
      <c r="B1003" s="2" t="str">
        <f t="shared" si="90"/>
        <v>5.8万亿</v>
      </c>
      <c r="C1003" s="5">
        <v>5801607166777</v>
      </c>
      <c r="D1003" s="2">
        <v>1</v>
      </c>
      <c r="E1003" s="2" t="str">
        <f t="shared" si="91"/>
        <v>1572.94万亿</v>
      </c>
      <c r="F1003" s="5">
        <f t="shared" si="95"/>
        <v>1572944112144396</v>
      </c>
      <c r="G1003" s="2">
        <f t="shared" si="94"/>
        <v>1001</v>
      </c>
      <c r="H1003" s="7" t="str">
        <f t="shared" si="92"/>
        <v>1572.94万亿</v>
      </c>
      <c r="I1003" s="7">
        <f t="shared" si="93"/>
        <v>1572944112144396</v>
      </c>
    </row>
    <row r="1004" spans="1:9" x14ac:dyDescent="0.2">
      <c r="A1004" s="3">
        <v>1002</v>
      </c>
      <c r="B1004" s="3" t="str">
        <f t="shared" si="90"/>
        <v>5.82万亿</v>
      </c>
      <c r="C1004" s="6">
        <v>5815683287862</v>
      </c>
      <c r="D1004" s="3">
        <v>1</v>
      </c>
      <c r="E1004" s="3" t="str">
        <f t="shared" si="91"/>
        <v>1578.75万亿</v>
      </c>
      <c r="F1004" s="6">
        <f t="shared" si="95"/>
        <v>1578745719311173</v>
      </c>
      <c r="G1004" s="4">
        <f t="shared" si="94"/>
        <v>1002</v>
      </c>
      <c r="H1004" s="8" t="str">
        <f t="shared" si="92"/>
        <v>1578.75万亿</v>
      </c>
      <c r="I1004" s="8">
        <f t="shared" si="93"/>
        <v>1578745719311173</v>
      </c>
    </row>
    <row r="1005" spans="1:9" x14ac:dyDescent="0.2">
      <c r="A1005" s="2">
        <v>1003</v>
      </c>
      <c r="B1005" s="2" t="str">
        <f t="shared" si="90"/>
        <v>5.83万亿</v>
      </c>
      <c r="C1005" s="5">
        <v>5829780523128</v>
      </c>
      <c r="D1005" s="2">
        <v>1</v>
      </c>
      <c r="E1005" s="2" t="str">
        <f t="shared" si="91"/>
        <v>1584.56万亿</v>
      </c>
      <c r="F1005" s="5">
        <f t="shared" si="95"/>
        <v>1584561402599035</v>
      </c>
      <c r="G1005" s="2">
        <f t="shared" si="94"/>
        <v>1003</v>
      </c>
      <c r="H1005" s="7" t="str">
        <f t="shared" si="92"/>
        <v>1584.56万亿</v>
      </c>
      <c r="I1005" s="7">
        <f t="shared" si="93"/>
        <v>1584561402599035</v>
      </c>
    </row>
    <row r="1006" spans="1:9" x14ac:dyDescent="0.2">
      <c r="A1006" s="3">
        <v>1004</v>
      </c>
      <c r="B1006" s="3" t="str">
        <f t="shared" si="90"/>
        <v>5.84万亿</v>
      </c>
      <c r="C1006" s="6">
        <v>5843898904247</v>
      </c>
      <c r="D1006" s="3">
        <v>1</v>
      </c>
      <c r="E1006" s="3" t="str">
        <f t="shared" si="91"/>
        <v>1590.39万亿</v>
      </c>
      <c r="F1006" s="6">
        <f t="shared" si="95"/>
        <v>1590391183122163</v>
      </c>
      <c r="G1006" s="4">
        <f t="shared" si="94"/>
        <v>1004</v>
      </c>
      <c r="H1006" s="8" t="str">
        <f t="shared" si="92"/>
        <v>1590.39万亿</v>
      </c>
      <c r="I1006" s="8">
        <f t="shared" si="93"/>
        <v>1590391183122163</v>
      </c>
    </row>
    <row r="1007" spans="1:9" x14ac:dyDescent="0.2">
      <c r="A1007" s="2">
        <v>1005</v>
      </c>
      <c r="B1007" s="2" t="str">
        <f t="shared" si="90"/>
        <v>5.86万亿</v>
      </c>
      <c r="C1007" s="5">
        <v>5858038462937</v>
      </c>
      <c r="D1007" s="2">
        <v>1</v>
      </c>
      <c r="E1007" s="2" t="str">
        <f t="shared" si="91"/>
        <v>1596.24万亿</v>
      </c>
      <c r="F1007" s="5">
        <f t="shared" si="95"/>
        <v>1596235082026410</v>
      </c>
      <c r="G1007" s="2">
        <f t="shared" si="94"/>
        <v>1005</v>
      </c>
      <c r="H1007" s="7" t="str">
        <f t="shared" si="92"/>
        <v>1596.24万亿</v>
      </c>
      <c r="I1007" s="7">
        <f t="shared" si="93"/>
        <v>1596235082026410</v>
      </c>
    </row>
    <row r="1008" spans="1:9" x14ac:dyDescent="0.2">
      <c r="A1008" s="3">
        <v>1006</v>
      </c>
      <c r="B1008" s="3" t="str">
        <f t="shared" si="90"/>
        <v>5.87万亿</v>
      </c>
      <c r="C1008" s="6">
        <v>5872199230966</v>
      </c>
      <c r="D1008" s="3">
        <v>1</v>
      </c>
      <c r="E1008" s="3" t="str">
        <f t="shared" si="91"/>
        <v>1602.09万亿</v>
      </c>
      <c r="F1008" s="6">
        <f t="shared" si="95"/>
        <v>1602093120489347</v>
      </c>
      <c r="G1008" s="4">
        <f t="shared" si="94"/>
        <v>1006</v>
      </c>
      <c r="H1008" s="8" t="str">
        <f t="shared" si="92"/>
        <v>1602.09万亿</v>
      </c>
      <c r="I1008" s="8">
        <f t="shared" si="93"/>
        <v>1602093120489347</v>
      </c>
    </row>
    <row r="1009" spans="1:9" x14ac:dyDescent="0.2">
      <c r="A1009" s="2">
        <v>1007</v>
      </c>
      <c r="B1009" s="2" t="str">
        <f t="shared" si="90"/>
        <v>5.89万亿</v>
      </c>
      <c r="C1009" s="5">
        <v>5886381240147</v>
      </c>
      <c r="D1009" s="2">
        <v>1</v>
      </c>
      <c r="E1009" s="2" t="str">
        <f t="shared" si="91"/>
        <v>1607.97万亿</v>
      </c>
      <c r="F1009" s="5">
        <f t="shared" si="95"/>
        <v>1607965319720313</v>
      </c>
      <c r="G1009" s="2">
        <f t="shared" si="94"/>
        <v>1007</v>
      </c>
      <c r="H1009" s="7" t="str">
        <f t="shared" si="92"/>
        <v>1607.97万亿</v>
      </c>
      <c r="I1009" s="7">
        <f t="shared" si="93"/>
        <v>1607965319720313</v>
      </c>
    </row>
    <row r="1010" spans="1:9" x14ac:dyDescent="0.2">
      <c r="A1010" s="3">
        <v>1008</v>
      </c>
      <c r="B1010" s="3" t="str">
        <f t="shared" si="90"/>
        <v>5.9万亿</v>
      </c>
      <c r="C1010" s="6">
        <v>5900584522341</v>
      </c>
      <c r="D1010" s="3">
        <v>1</v>
      </c>
      <c r="E1010" s="3" t="str">
        <f t="shared" si="91"/>
        <v>1613.85万亿</v>
      </c>
      <c r="F1010" s="6">
        <f t="shared" si="95"/>
        <v>1613851700960460</v>
      </c>
      <c r="G1010" s="4">
        <f t="shared" si="94"/>
        <v>1008</v>
      </c>
      <c r="H1010" s="8" t="str">
        <f t="shared" si="92"/>
        <v>1613.85万亿</v>
      </c>
      <c r="I1010" s="8">
        <f t="shared" si="93"/>
        <v>1613851700960460</v>
      </c>
    </row>
    <row r="1011" spans="1:9" x14ac:dyDescent="0.2">
      <c r="A1011" s="2">
        <v>1009</v>
      </c>
      <c r="B1011" s="2" t="str">
        <f t="shared" si="90"/>
        <v>5.91万亿</v>
      </c>
      <c r="C1011" s="5">
        <v>5914809109459</v>
      </c>
      <c r="D1011" s="2">
        <v>1</v>
      </c>
      <c r="E1011" s="2" t="str">
        <f t="shared" si="91"/>
        <v>1619.75万亿</v>
      </c>
      <c r="F1011" s="5">
        <f t="shared" si="95"/>
        <v>1619752285482801</v>
      </c>
      <c r="G1011" s="2">
        <f t="shared" si="94"/>
        <v>1009</v>
      </c>
      <c r="H1011" s="7" t="str">
        <f t="shared" si="92"/>
        <v>1619.75万亿</v>
      </c>
      <c r="I1011" s="7">
        <f t="shared" si="93"/>
        <v>1619752285482801</v>
      </c>
    </row>
    <row r="1012" spans="1:9" x14ac:dyDescent="0.2">
      <c r="A1012" s="3">
        <v>1010</v>
      </c>
      <c r="B1012" s="3" t="str">
        <f t="shared" si="90"/>
        <v>5.93万亿</v>
      </c>
      <c r="C1012" s="6">
        <v>5929055033457</v>
      </c>
      <c r="D1012" s="3">
        <v>1</v>
      </c>
      <c r="E1012" s="3" t="str">
        <f t="shared" si="91"/>
        <v>1625.67万亿</v>
      </c>
      <c r="F1012" s="6">
        <f t="shared" si="95"/>
        <v>1625667094592260</v>
      </c>
      <c r="G1012" s="4">
        <f t="shared" si="94"/>
        <v>1010</v>
      </c>
      <c r="H1012" s="8" t="str">
        <f t="shared" si="92"/>
        <v>1625.67万亿</v>
      </c>
      <c r="I1012" s="8">
        <f t="shared" si="93"/>
        <v>1625667094592260</v>
      </c>
    </row>
    <row r="1013" spans="1:9" x14ac:dyDescent="0.2">
      <c r="A1013" s="2">
        <v>1011</v>
      </c>
      <c r="B1013" s="2" t="str">
        <f t="shared" si="90"/>
        <v>5.94万亿</v>
      </c>
      <c r="C1013" s="5">
        <v>5943322326342</v>
      </c>
      <c r="D1013" s="2">
        <v>1</v>
      </c>
      <c r="E1013" s="2" t="str">
        <f t="shared" si="91"/>
        <v>1631.6万亿</v>
      </c>
      <c r="F1013" s="5">
        <f t="shared" si="95"/>
        <v>1631596149625717</v>
      </c>
      <c r="G1013" s="2">
        <f t="shared" si="94"/>
        <v>1011</v>
      </c>
      <c r="H1013" s="7" t="str">
        <f t="shared" si="92"/>
        <v>1631.6万亿</v>
      </c>
      <c r="I1013" s="7">
        <f t="shared" si="93"/>
        <v>1631596149625717</v>
      </c>
    </row>
    <row r="1014" spans="1:9" x14ac:dyDescent="0.2">
      <c r="A1014" s="3">
        <v>1012</v>
      </c>
      <c r="B1014" s="3" t="str">
        <f t="shared" si="90"/>
        <v>5.96万亿</v>
      </c>
      <c r="C1014" s="6">
        <v>5957611020166</v>
      </c>
      <c r="D1014" s="3">
        <v>1</v>
      </c>
      <c r="E1014" s="3" t="str">
        <f t="shared" si="91"/>
        <v>1637.54万亿</v>
      </c>
      <c r="F1014" s="6">
        <f t="shared" si="95"/>
        <v>1637539471952059</v>
      </c>
      <c r="G1014" s="4">
        <f t="shared" si="94"/>
        <v>1012</v>
      </c>
      <c r="H1014" s="8" t="str">
        <f t="shared" si="92"/>
        <v>1637.54万亿</v>
      </c>
      <c r="I1014" s="8">
        <f t="shared" si="93"/>
        <v>1637539471952059</v>
      </c>
    </row>
    <row r="1015" spans="1:9" x14ac:dyDescent="0.2">
      <c r="A1015" s="2">
        <v>1013</v>
      </c>
      <c r="B1015" s="2" t="str">
        <f t="shared" si="90"/>
        <v>5.97万亿</v>
      </c>
      <c r="C1015" s="5">
        <v>5971921147030</v>
      </c>
      <c r="D1015" s="2">
        <v>1</v>
      </c>
      <c r="E1015" s="2" t="str">
        <f t="shared" si="91"/>
        <v>1643.5万亿</v>
      </c>
      <c r="F1015" s="5">
        <f t="shared" si="95"/>
        <v>1643497082972225</v>
      </c>
      <c r="G1015" s="2">
        <f t="shared" si="94"/>
        <v>1013</v>
      </c>
      <c r="H1015" s="7" t="str">
        <f t="shared" si="92"/>
        <v>1643.5万亿</v>
      </c>
      <c r="I1015" s="7">
        <f t="shared" si="93"/>
        <v>1643497082972225</v>
      </c>
    </row>
    <row r="1016" spans="1:9" x14ac:dyDescent="0.2">
      <c r="A1016" s="3">
        <v>1014</v>
      </c>
      <c r="B1016" s="3" t="str">
        <f t="shared" si="90"/>
        <v>5.99万亿</v>
      </c>
      <c r="C1016" s="6">
        <v>5986252739085</v>
      </c>
      <c r="D1016" s="3">
        <v>1</v>
      </c>
      <c r="E1016" s="3" t="str">
        <f t="shared" si="91"/>
        <v>1649.47万亿</v>
      </c>
      <c r="F1016" s="6">
        <f t="shared" si="95"/>
        <v>1649469004119255</v>
      </c>
      <c r="G1016" s="4">
        <f t="shared" si="94"/>
        <v>1014</v>
      </c>
      <c r="H1016" s="8" t="str">
        <f t="shared" si="92"/>
        <v>1649.47万亿</v>
      </c>
      <c r="I1016" s="8">
        <f t="shared" si="93"/>
        <v>1649469004119255</v>
      </c>
    </row>
    <row r="1017" spans="1:9" x14ac:dyDescent="0.2">
      <c r="A1017" s="2">
        <v>1015</v>
      </c>
      <c r="B1017" s="2" t="str">
        <f t="shared" si="90"/>
        <v>6万亿</v>
      </c>
      <c r="C1017" s="5">
        <v>6000605828528</v>
      </c>
      <c r="D1017" s="2">
        <v>1</v>
      </c>
      <c r="E1017" s="2" t="str">
        <f t="shared" si="91"/>
        <v>1655.46万亿</v>
      </c>
      <c r="F1017" s="5">
        <f t="shared" si="95"/>
        <v>1655455256858340</v>
      </c>
      <c r="G1017" s="2">
        <f t="shared" si="94"/>
        <v>1015</v>
      </c>
      <c r="H1017" s="7" t="str">
        <f t="shared" si="92"/>
        <v>1655.46万亿</v>
      </c>
      <c r="I1017" s="7">
        <f t="shared" si="93"/>
        <v>1655455256858340</v>
      </c>
    </row>
    <row r="1018" spans="1:9" x14ac:dyDescent="0.2">
      <c r="A1018" s="3">
        <v>1016</v>
      </c>
      <c r="B1018" s="3" t="str">
        <f t="shared" si="90"/>
        <v>6.01万亿</v>
      </c>
      <c r="C1018" s="6">
        <v>6014980447605</v>
      </c>
      <c r="D1018" s="3">
        <v>1</v>
      </c>
      <c r="E1018" s="3" t="str">
        <f t="shared" si="91"/>
        <v>1661.46万亿</v>
      </c>
      <c r="F1018" s="6">
        <f t="shared" si="95"/>
        <v>1661455862686868</v>
      </c>
      <c r="G1018" s="4">
        <f t="shared" si="94"/>
        <v>1016</v>
      </c>
      <c r="H1018" s="8" t="str">
        <f t="shared" si="92"/>
        <v>1661.46万亿</v>
      </c>
      <c r="I1018" s="8">
        <f t="shared" si="93"/>
        <v>1661455862686868</v>
      </c>
    </row>
    <row r="1019" spans="1:9" x14ac:dyDescent="0.2">
      <c r="A1019" s="2">
        <v>1017</v>
      </c>
      <c r="B1019" s="2" t="str">
        <f t="shared" si="90"/>
        <v>6.03万亿</v>
      </c>
      <c r="C1019" s="5">
        <v>6029376628611</v>
      </c>
      <c r="D1019" s="2">
        <v>1</v>
      </c>
      <c r="E1019" s="2" t="str">
        <f t="shared" si="91"/>
        <v>1667.47万亿</v>
      </c>
      <c r="F1019" s="5">
        <f t="shared" si="95"/>
        <v>1667470843134473</v>
      </c>
      <c r="G1019" s="2">
        <f t="shared" si="94"/>
        <v>1017</v>
      </c>
      <c r="H1019" s="7" t="str">
        <f t="shared" si="92"/>
        <v>1667.47万亿</v>
      </c>
      <c r="I1019" s="7">
        <f t="shared" si="93"/>
        <v>1667470843134473</v>
      </c>
    </row>
    <row r="1020" spans="1:9" x14ac:dyDescent="0.2">
      <c r="A1020" s="3">
        <v>1018</v>
      </c>
      <c r="B1020" s="3" t="str">
        <f t="shared" si="90"/>
        <v>6.04万亿</v>
      </c>
      <c r="C1020" s="6">
        <v>6043794403888</v>
      </c>
      <c r="D1020" s="3">
        <v>1</v>
      </c>
      <c r="E1020" s="3" t="str">
        <f t="shared" si="91"/>
        <v>1673.5万亿</v>
      </c>
      <c r="F1020" s="6">
        <f t="shared" si="95"/>
        <v>1673500219763084</v>
      </c>
      <c r="G1020" s="4">
        <f t="shared" si="94"/>
        <v>1018</v>
      </c>
      <c r="H1020" s="8" t="str">
        <f t="shared" si="92"/>
        <v>1673.5万亿</v>
      </c>
      <c r="I1020" s="8">
        <f t="shared" si="93"/>
        <v>1673500219763084</v>
      </c>
    </row>
    <row r="1021" spans="1:9" x14ac:dyDescent="0.2">
      <c r="A1021" s="2">
        <v>1019</v>
      </c>
      <c r="B1021" s="2" t="str">
        <f t="shared" si="90"/>
        <v>6.06万亿</v>
      </c>
      <c r="C1021" s="5">
        <v>6058233805828</v>
      </c>
      <c r="D1021" s="2">
        <v>1</v>
      </c>
      <c r="E1021" s="2" t="str">
        <f t="shared" si="91"/>
        <v>1679.54万亿</v>
      </c>
      <c r="F1021" s="5">
        <f t="shared" si="95"/>
        <v>1679544014166972</v>
      </c>
      <c r="G1021" s="2">
        <f t="shared" si="94"/>
        <v>1019</v>
      </c>
      <c r="H1021" s="7" t="str">
        <f t="shared" si="92"/>
        <v>1679.54万亿</v>
      </c>
      <c r="I1021" s="7">
        <f t="shared" si="93"/>
        <v>1679544014166972</v>
      </c>
    </row>
    <row r="1022" spans="1:9" x14ac:dyDescent="0.2">
      <c r="A1022" s="3">
        <v>1020</v>
      </c>
      <c r="B1022" s="3" t="str">
        <f t="shared" si="90"/>
        <v>6.07万亿</v>
      </c>
      <c r="C1022" s="6">
        <v>6072694866871</v>
      </c>
      <c r="D1022" s="3">
        <v>1</v>
      </c>
      <c r="E1022" s="3" t="str">
        <f t="shared" si="91"/>
        <v>1685.6万亿</v>
      </c>
      <c r="F1022" s="6">
        <f t="shared" si="95"/>
        <v>1685602247972800</v>
      </c>
      <c r="G1022" s="4">
        <f t="shared" si="94"/>
        <v>1020</v>
      </c>
      <c r="H1022" s="8" t="str">
        <f t="shared" si="92"/>
        <v>1685.6万亿</v>
      </c>
      <c r="I1022" s="8">
        <f t="shared" si="93"/>
        <v>1685602247972800</v>
      </c>
    </row>
    <row r="1023" spans="1:9" x14ac:dyDescent="0.2">
      <c r="A1023" s="2">
        <v>1021</v>
      </c>
      <c r="B1023" s="2" t="str">
        <f t="shared" si="90"/>
        <v>6.09万亿</v>
      </c>
      <c r="C1023" s="5">
        <v>6087177619505</v>
      </c>
      <c r="D1023" s="2">
        <v>1</v>
      </c>
      <c r="E1023" s="2" t="str">
        <f t="shared" si="91"/>
        <v>1691.67万亿</v>
      </c>
      <c r="F1023" s="5">
        <f t="shared" si="95"/>
        <v>1691674942839671</v>
      </c>
      <c r="G1023" s="2">
        <f t="shared" si="94"/>
        <v>1021</v>
      </c>
      <c r="H1023" s="7" t="str">
        <f t="shared" si="92"/>
        <v>1691.67万亿</v>
      </c>
      <c r="I1023" s="7">
        <f t="shared" si="93"/>
        <v>1691674942839671</v>
      </c>
    </row>
    <row r="1024" spans="1:9" x14ac:dyDescent="0.2">
      <c r="A1024" s="3">
        <v>1022</v>
      </c>
      <c r="B1024" s="3" t="str">
        <f t="shared" si="90"/>
        <v>6.1万亿</v>
      </c>
      <c r="C1024" s="6">
        <v>6101682096269</v>
      </c>
      <c r="D1024" s="3">
        <v>1</v>
      </c>
      <c r="E1024" s="3" t="str">
        <f t="shared" si="91"/>
        <v>1697.76万亿</v>
      </c>
      <c r="F1024" s="6">
        <f t="shared" si="95"/>
        <v>1697762120459176</v>
      </c>
      <c r="G1024" s="4">
        <f t="shared" si="94"/>
        <v>1022</v>
      </c>
      <c r="H1024" s="8" t="str">
        <f t="shared" si="92"/>
        <v>1697.76万亿</v>
      </c>
      <c r="I1024" s="8">
        <f t="shared" si="93"/>
        <v>1697762120459176</v>
      </c>
    </row>
    <row r="1025" spans="1:9" x14ac:dyDescent="0.2">
      <c r="A1025" s="2">
        <v>1023</v>
      </c>
      <c r="B1025" s="2" t="str">
        <f t="shared" si="90"/>
        <v>6.12万亿</v>
      </c>
      <c r="C1025" s="5">
        <v>6116208329748</v>
      </c>
      <c r="D1025" s="2">
        <v>1</v>
      </c>
      <c r="E1025" s="2" t="str">
        <f t="shared" si="91"/>
        <v>1703.86万亿</v>
      </c>
      <c r="F1025" s="5">
        <f t="shared" si="95"/>
        <v>1703863802555445</v>
      </c>
      <c r="G1025" s="2">
        <f t="shared" si="94"/>
        <v>1023</v>
      </c>
      <c r="H1025" s="7" t="str">
        <f t="shared" si="92"/>
        <v>1703.86万亿</v>
      </c>
      <c r="I1025" s="7">
        <f t="shared" si="93"/>
        <v>1703863802555445</v>
      </c>
    </row>
    <row r="1026" spans="1:9" x14ac:dyDescent="0.2">
      <c r="A1026" s="3">
        <v>1024</v>
      </c>
      <c r="B1026" s="3" t="str">
        <f t="shared" si="90"/>
        <v>6.13万亿</v>
      </c>
      <c r="C1026" s="6">
        <v>6130756352577</v>
      </c>
      <c r="D1026" s="3">
        <v>1</v>
      </c>
      <c r="E1026" s="3" t="str">
        <f t="shared" si="91"/>
        <v>1709.98万亿</v>
      </c>
      <c r="F1026" s="6">
        <f t="shared" si="95"/>
        <v>1709980010885193</v>
      </c>
      <c r="G1026" s="4">
        <f t="shared" si="94"/>
        <v>1024</v>
      </c>
      <c r="H1026" s="8" t="str">
        <f t="shared" si="92"/>
        <v>1709.98万亿</v>
      </c>
      <c r="I1026" s="8">
        <f t="shared" si="93"/>
        <v>1709980010885193</v>
      </c>
    </row>
    <row r="1027" spans="1:9" x14ac:dyDescent="0.2">
      <c r="A1027" s="2">
        <v>1025</v>
      </c>
      <c r="B1027" s="2" t="str">
        <f t="shared" ref="B1027:B1090" si="96">IF(C1027&gt;9999999999999990,ROUND(C1027/10000000000000000,2)&amp;"万兆",IF(C1027&gt;999999999999,ROUND(C1027/1000000000000,2)&amp;"万亿",IF(C1027&gt;99999999,ROUND(C1027/100000000,2)&amp;"亿",ROUND(C1027/10000,2)&amp;"万")))</f>
        <v>6.15万亿</v>
      </c>
      <c r="C1027" s="5">
        <v>6145326197440</v>
      </c>
      <c r="D1027" s="2">
        <v>1</v>
      </c>
      <c r="E1027" s="2" t="str">
        <f t="shared" ref="E1027:E1090" si="97">IF(F1027&gt;9999999999999990,ROUND(F1027/10000000000000000,2)&amp;"万兆",IF(F1027&gt;999999999999,ROUND(F1027/1000000000000,2)&amp;"万亿",IF(F1027&gt;99999999,ROUND(F1027/100000000,2)&amp;"亿",ROUND(F1027/10000,2)&amp;"万")))</f>
        <v>1716.11万亿</v>
      </c>
      <c r="F1027" s="5">
        <f t="shared" si="95"/>
        <v>1716110767237770</v>
      </c>
      <c r="G1027" s="2">
        <f t="shared" si="94"/>
        <v>1025</v>
      </c>
      <c r="H1027" s="7" t="str">
        <f t="shared" si="92"/>
        <v>1716.11万亿</v>
      </c>
      <c r="I1027" s="7">
        <f t="shared" si="93"/>
        <v>1716110767237770</v>
      </c>
    </row>
    <row r="1028" spans="1:9" x14ac:dyDescent="0.2">
      <c r="A1028" s="3">
        <v>1026</v>
      </c>
      <c r="B1028" s="3" t="str">
        <f t="shared" si="96"/>
        <v>6.16万亿</v>
      </c>
      <c r="C1028" s="6">
        <v>6159917897070</v>
      </c>
      <c r="D1028" s="3">
        <v>1</v>
      </c>
      <c r="E1028" s="3" t="str">
        <f t="shared" si="97"/>
        <v>1722.26万亿</v>
      </c>
      <c r="F1028" s="6">
        <f t="shared" si="95"/>
        <v>1722256093435210</v>
      </c>
      <c r="G1028" s="4">
        <f t="shared" si="94"/>
        <v>1026</v>
      </c>
      <c r="H1028" s="8" t="str">
        <f t="shared" ref="H1028:H1091" si="98">IF(I$2&gt;=A1028,"",IF((F1028-VLOOKUP(I$2,A:F,6,))&gt;9999999999999990,ROUND((F1028-VLOOKUP(I$2,A:F,6,))/10000000000000000,2)&amp;"万兆",IF((F1028-VLOOKUP(I$2,A:F,6,))&gt;999999999999,ROUND((F1028-VLOOKUP(I$2,A:F,6,))/1000000000000,2)&amp;"万亿",IF((F1028-VLOOKUP(I$2,A:F,6,))&gt;99999999,ROUND((F1028-VLOOKUP(I$2,A:F,6,))/100000000,2)&amp;"亿",ROUND((F1028-VLOOKUP(I$2,A:F,6,))/10000,2)&amp;"万"))))</f>
        <v>1722.26万亿</v>
      </c>
      <c r="I1028" s="8">
        <f t="shared" ref="I1028:I1091" si="99">IF(I$2&gt;=A1028,"",F1028-VLOOKUP(I$2,A:F,6,))</f>
        <v>1722256093435210</v>
      </c>
    </row>
    <row r="1029" spans="1:9" x14ac:dyDescent="0.2">
      <c r="A1029" s="2">
        <v>1027</v>
      </c>
      <c r="B1029" s="2" t="str">
        <f t="shared" si="96"/>
        <v>6.17万亿</v>
      </c>
      <c r="C1029" s="5">
        <v>6174531484250</v>
      </c>
      <c r="D1029" s="2">
        <v>1</v>
      </c>
      <c r="E1029" s="2" t="str">
        <f t="shared" si="97"/>
        <v>1728.42万亿</v>
      </c>
      <c r="F1029" s="5">
        <f t="shared" si="95"/>
        <v>1728416011332280</v>
      </c>
      <c r="G1029" s="2">
        <f t="shared" ref="G1029:G1092" si="100">D1029+G1028</f>
        <v>1027</v>
      </c>
      <c r="H1029" s="7" t="str">
        <f t="shared" si="98"/>
        <v>1728.42万亿</v>
      </c>
      <c r="I1029" s="7">
        <f t="shared" si="99"/>
        <v>1728416011332280</v>
      </c>
    </row>
    <row r="1030" spans="1:9" x14ac:dyDescent="0.2">
      <c r="A1030" s="3">
        <v>1028</v>
      </c>
      <c r="B1030" s="3" t="str">
        <f t="shared" si="96"/>
        <v>6.19万亿</v>
      </c>
      <c r="C1030" s="6">
        <v>6189166991811</v>
      </c>
      <c r="D1030" s="3">
        <v>1</v>
      </c>
      <c r="E1030" s="3" t="str">
        <f t="shared" si="97"/>
        <v>1734.59万亿</v>
      </c>
      <c r="F1030" s="6">
        <f t="shared" si="95"/>
        <v>1734590542816530</v>
      </c>
      <c r="G1030" s="4">
        <f t="shared" si="100"/>
        <v>1028</v>
      </c>
      <c r="H1030" s="8" t="str">
        <f t="shared" si="98"/>
        <v>1734.59万亿</v>
      </c>
      <c r="I1030" s="8">
        <f t="shared" si="99"/>
        <v>1734590542816530</v>
      </c>
    </row>
    <row r="1031" spans="1:9" x14ac:dyDescent="0.2">
      <c r="A1031" s="2">
        <v>1029</v>
      </c>
      <c r="B1031" s="2" t="str">
        <f t="shared" si="96"/>
        <v>6.2万亿</v>
      </c>
      <c r="C1031" s="5">
        <v>6203824452633</v>
      </c>
      <c r="D1031" s="2">
        <v>1</v>
      </c>
      <c r="E1031" s="2" t="str">
        <f t="shared" si="97"/>
        <v>1740.78万亿</v>
      </c>
      <c r="F1031" s="5">
        <f t="shared" ref="F1031:F1094" si="101">C1030+F1030</f>
        <v>1740779709808341</v>
      </c>
      <c r="G1031" s="2">
        <f t="shared" si="100"/>
        <v>1029</v>
      </c>
      <c r="H1031" s="7" t="str">
        <f t="shared" si="98"/>
        <v>1740.78万亿</v>
      </c>
      <c r="I1031" s="7">
        <f t="shared" si="99"/>
        <v>1740779709808341</v>
      </c>
    </row>
    <row r="1032" spans="1:9" x14ac:dyDescent="0.2">
      <c r="A1032" s="3">
        <v>1030</v>
      </c>
      <c r="B1032" s="3" t="str">
        <f t="shared" si="96"/>
        <v>6.22万亿</v>
      </c>
      <c r="C1032" s="6">
        <v>6218503899646</v>
      </c>
      <c r="D1032" s="3">
        <v>1</v>
      </c>
      <c r="E1032" s="3" t="str">
        <f t="shared" si="97"/>
        <v>1746.98万亿</v>
      </c>
      <c r="F1032" s="6">
        <f t="shared" si="101"/>
        <v>1746983534260974</v>
      </c>
      <c r="G1032" s="4">
        <f t="shared" si="100"/>
        <v>1030</v>
      </c>
      <c r="H1032" s="8" t="str">
        <f t="shared" si="98"/>
        <v>1746.98万亿</v>
      </c>
      <c r="I1032" s="8">
        <f t="shared" si="99"/>
        <v>1746983534260974</v>
      </c>
    </row>
    <row r="1033" spans="1:9" x14ac:dyDescent="0.2">
      <c r="A1033" s="2">
        <v>1031</v>
      </c>
      <c r="B1033" s="2" t="str">
        <f t="shared" si="96"/>
        <v>6.23万亿</v>
      </c>
      <c r="C1033" s="5">
        <v>6233205365830</v>
      </c>
      <c r="D1033" s="2">
        <v>1</v>
      </c>
      <c r="E1033" s="2" t="str">
        <f t="shared" si="97"/>
        <v>1753.2万亿</v>
      </c>
      <c r="F1033" s="5">
        <f t="shared" si="101"/>
        <v>1753202038160620</v>
      </c>
      <c r="G1033" s="2">
        <f t="shared" si="100"/>
        <v>1031</v>
      </c>
      <c r="H1033" s="7" t="str">
        <f t="shared" si="98"/>
        <v>1753.2万亿</v>
      </c>
      <c r="I1033" s="7">
        <f t="shared" si="99"/>
        <v>1753202038160620</v>
      </c>
    </row>
    <row r="1034" spans="1:9" x14ac:dyDescent="0.2">
      <c r="A1034" s="3">
        <v>1032</v>
      </c>
      <c r="B1034" s="3" t="str">
        <f t="shared" si="96"/>
        <v>6.25万亿</v>
      </c>
      <c r="C1034" s="6">
        <v>6247928884213</v>
      </c>
      <c r="D1034" s="3">
        <v>1</v>
      </c>
      <c r="E1034" s="3" t="str">
        <f t="shared" si="97"/>
        <v>1759.44万亿</v>
      </c>
      <c r="F1034" s="6">
        <f t="shared" si="101"/>
        <v>1759435243526450</v>
      </c>
      <c r="G1034" s="4">
        <f t="shared" si="100"/>
        <v>1032</v>
      </c>
      <c r="H1034" s="8" t="str">
        <f t="shared" si="98"/>
        <v>1759.44万亿</v>
      </c>
      <c r="I1034" s="8">
        <f t="shared" si="99"/>
        <v>1759435243526450</v>
      </c>
    </row>
    <row r="1035" spans="1:9" x14ac:dyDescent="0.2">
      <c r="A1035" s="2">
        <v>1033</v>
      </c>
      <c r="B1035" s="2" t="str">
        <f t="shared" si="96"/>
        <v>6.26万亿</v>
      </c>
      <c r="C1035" s="5">
        <v>6262674487873</v>
      </c>
      <c r="D1035" s="2">
        <v>1</v>
      </c>
      <c r="E1035" s="2" t="str">
        <f t="shared" si="97"/>
        <v>1765.68万亿</v>
      </c>
      <c r="F1035" s="5">
        <f t="shared" si="101"/>
        <v>1765683172410663</v>
      </c>
      <c r="G1035" s="2">
        <f t="shared" si="100"/>
        <v>1033</v>
      </c>
      <c r="H1035" s="7" t="str">
        <f t="shared" si="98"/>
        <v>1765.68万亿</v>
      </c>
      <c r="I1035" s="7">
        <f t="shared" si="99"/>
        <v>1765683172410663</v>
      </c>
    </row>
    <row r="1036" spans="1:9" x14ac:dyDescent="0.2">
      <c r="A1036" s="3">
        <v>1034</v>
      </c>
      <c r="B1036" s="3" t="str">
        <f t="shared" si="96"/>
        <v>6.28万亿</v>
      </c>
      <c r="C1036" s="6">
        <v>6277442209939</v>
      </c>
      <c r="D1036" s="3">
        <v>1</v>
      </c>
      <c r="E1036" s="3" t="str">
        <f t="shared" si="97"/>
        <v>1771.95万亿</v>
      </c>
      <c r="F1036" s="6">
        <f t="shared" si="101"/>
        <v>1771945846898536</v>
      </c>
      <c r="G1036" s="4">
        <f t="shared" si="100"/>
        <v>1034</v>
      </c>
      <c r="H1036" s="8" t="str">
        <f t="shared" si="98"/>
        <v>1771.95万亿</v>
      </c>
      <c r="I1036" s="8">
        <f t="shared" si="99"/>
        <v>1771945846898536</v>
      </c>
    </row>
    <row r="1037" spans="1:9" x14ac:dyDescent="0.2">
      <c r="A1037" s="2">
        <v>1035</v>
      </c>
      <c r="B1037" s="2" t="str">
        <f t="shared" si="96"/>
        <v>6.29万亿</v>
      </c>
      <c r="C1037" s="5">
        <v>6292232083588</v>
      </c>
      <c r="D1037" s="2">
        <v>1</v>
      </c>
      <c r="E1037" s="2" t="str">
        <f t="shared" si="97"/>
        <v>1778.22万亿</v>
      </c>
      <c r="F1037" s="5">
        <f t="shared" si="101"/>
        <v>1778223289108475</v>
      </c>
      <c r="G1037" s="2">
        <f t="shared" si="100"/>
        <v>1035</v>
      </c>
      <c r="H1037" s="7" t="str">
        <f t="shared" si="98"/>
        <v>1778.22万亿</v>
      </c>
      <c r="I1037" s="7">
        <f t="shared" si="99"/>
        <v>1778223289108475</v>
      </c>
    </row>
    <row r="1038" spans="1:9" x14ac:dyDescent="0.2">
      <c r="A1038" s="3">
        <v>1036</v>
      </c>
      <c r="B1038" s="3" t="str">
        <f t="shared" si="96"/>
        <v>6.31万亿</v>
      </c>
      <c r="C1038" s="6">
        <v>6307044142048</v>
      </c>
      <c r="D1038" s="3">
        <v>1</v>
      </c>
      <c r="E1038" s="3" t="str">
        <f t="shared" si="97"/>
        <v>1784.52万亿</v>
      </c>
      <c r="F1038" s="6">
        <f t="shared" si="101"/>
        <v>1784515521192063</v>
      </c>
      <c r="G1038" s="4">
        <f t="shared" si="100"/>
        <v>1036</v>
      </c>
      <c r="H1038" s="8" t="str">
        <f t="shared" si="98"/>
        <v>1784.52万亿</v>
      </c>
      <c r="I1038" s="8">
        <f t="shared" si="99"/>
        <v>1784515521192063</v>
      </c>
    </row>
    <row r="1039" spans="1:9" x14ac:dyDescent="0.2">
      <c r="A1039" s="2">
        <v>1037</v>
      </c>
      <c r="B1039" s="2" t="str">
        <f t="shared" si="96"/>
        <v>6.32万亿</v>
      </c>
      <c r="C1039" s="5">
        <v>6321878418595</v>
      </c>
      <c r="D1039" s="2">
        <v>1</v>
      </c>
      <c r="E1039" s="2" t="str">
        <f t="shared" si="97"/>
        <v>1790.82万亿</v>
      </c>
      <c r="F1039" s="5">
        <f t="shared" si="101"/>
        <v>1790822565334111</v>
      </c>
      <c r="G1039" s="2">
        <f t="shared" si="100"/>
        <v>1037</v>
      </c>
      <c r="H1039" s="7" t="str">
        <f t="shared" si="98"/>
        <v>1790.82万亿</v>
      </c>
      <c r="I1039" s="7">
        <f t="shared" si="99"/>
        <v>1790822565334111</v>
      </c>
    </row>
    <row r="1040" spans="1:9" x14ac:dyDescent="0.2">
      <c r="A1040" s="3">
        <v>1038</v>
      </c>
      <c r="B1040" s="3" t="str">
        <f t="shared" si="96"/>
        <v>6.34万亿</v>
      </c>
      <c r="C1040" s="6">
        <v>6336734946558</v>
      </c>
      <c r="D1040" s="3">
        <v>1</v>
      </c>
      <c r="E1040" s="3" t="str">
        <f t="shared" si="97"/>
        <v>1797.14万亿</v>
      </c>
      <c r="F1040" s="6">
        <f t="shared" si="101"/>
        <v>1797144443752706</v>
      </c>
      <c r="G1040" s="4">
        <f t="shared" si="100"/>
        <v>1038</v>
      </c>
      <c r="H1040" s="8" t="str">
        <f t="shared" si="98"/>
        <v>1797.14万亿</v>
      </c>
      <c r="I1040" s="8">
        <f t="shared" si="99"/>
        <v>1797144443752706</v>
      </c>
    </row>
    <row r="1041" spans="1:9" x14ac:dyDescent="0.2">
      <c r="A1041" s="2">
        <v>1039</v>
      </c>
      <c r="B1041" s="2" t="str">
        <f t="shared" si="96"/>
        <v>6.35万亿</v>
      </c>
      <c r="C1041" s="5">
        <v>6351613759312</v>
      </c>
      <c r="D1041" s="2">
        <v>1</v>
      </c>
      <c r="E1041" s="2" t="str">
        <f t="shared" si="97"/>
        <v>1803.48万亿</v>
      </c>
      <c r="F1041" s="5">
        <f t="shared" si="101"/>
        <v>1803481178699264</v>
      </c>
      <c r="G1041" s="2">
        <f t="shared" si="100"/>
        <v>1039</v>
      </c>
      <c r="H1041" s="7" t="str">
        <f t="shared" si="98"/>
        <v>1803.48万亿</v>
      </c>
      <c r="I1041" s="7">
        <f t="shared" si="99"/>
        <v>1803481178699264</v>
      </c>
    </row>
    <row r="1042" spans="1:9" x14ac:dyDescent="0.2">
      <c r="A1042" s="3">
        <v>1040</v>
      </c>
      <c r="B1042" s="3" t="str">
        <f t="shared" si="96"/>
        <v>6.37万亿</v>
      </c>
      <c r="C1042" s="6">
        <v>6366514890285</v>
      </c>
      <c r="D1042" s="3">
        <v>1</v>
      </c>
      <c r="E1042" s="3" t="str">
        <f t="shared" si="97"/>
        <v>1809.83万亿</v>
      </c>
      <c r="F1042" s="6">
        <f t="shared" si="101"/>
        <v>1809832792458576</v>
      </c>
      <c r="G1042" s="4">
        <f t="shared" si="100"/>
        <v>1040</v>
      </c>
      <c r="H1042" s="8" t="str">
        <f t="shared" si="98"/>
        <v>1809.83万亿</v>
      </c>
      <c r="I1042" s="8">
        <f t="shared" si="99"/>
        <v>1809832792458576</v>
      </c>
    </row>
    <row r="1043" spans="1:9" x14ac:dyDescent="0.2">
      <c r="A1043" s="2">
        <v>1041</v>
      </c>
      <c r="B1043" s="2" t="str">
        <f t="shared" si="96"/>
        <v>6.38万亿</v>
      </c>
      <c r="C1043" s="5">
        <v>6381438372955</v>
      </c>
      <c r="D1043" s="2">
        <v>1</v>
      </c>
      <c r="E1043" s="2" t="str">
        <f t="shared" si="97"/>
        <v>1816.2万亿</v>
      </c>
      <c r="F1043" s="5">
        <f t="shared" si="101"/>
        <v>1816199307348861</v>
      </c>
      <c r="G1043" s="2">
        <f t="shared" si="100"/>
        <v>1041</v>
      </c>
      <c r="H1043" s="7" t="str">
        <f t="shared" si="98"/>
        <v>1816.2万亿</v>
      </c>
      <c r="I1043" s="7">
        <f t="shared" si="99"/>
        <v>1816199307348861</v>
      </c>
    </row>
    <row r="1044" spans="1:9" x14ac:dyDescent="0.2">
      <c r="A1044" s="3">
        <v>1042</v>
      </c>
      <c r="B1044" s="3" t="str">
        <f t="shared" si="96"/>
        <v>6.4万亿</v>
      </c>
      <c r="C1044" s="6">
        <v>6396384240848</v>
      </c>
      <c r="D1044" s="3">
        <v>1</v>
      </c>
      <c r="E1044" s="3" t="str">
        <f t="shared" si="97"/>
        <v>1822.58万亿</v>
      </c>
      <c r="F1044" s="6">
        <f t="shared" si="101"/>
        <v>1822580745721816</v>
      </c>
      <c r="G1044" s="4">
        <f t="shared" si="100"/>
        <v>1042</v>
      </c>
      <c r="H1044" s="8" t="str">
        <f t="shared" si="98"/>
        <v>1822.58万亿</v>
      </c>
      <c r="I1044" s="8">
        <f t="shared" si="99"/>
        <v>1822580745721816</v>
      </c>
    </row>
    <row r="1045" spans="1:9" x14ac:dyDescent="0.2">
      <c r="A1045" s="2">
        <v>1043</v>
      </c>
      <c r="B1045" s="2" t="str">
        <f t="shared" si="96"/>
        <v>6.41万亿</v>
      </c>
      <c r="C1045" s="5">
        <v>6411352527544</v>
      </c>
      <c r="D1045" s="2">
        <v>1</v>
      </c>
      <c r="E1045" s="2" t="str">
        <f t="shared" si="97"/>
        <v>1828.98万亿</v>
      </c>
      <c r="F1045" s="5">
        <f t="shared" si="101"/>
        <v>1828977129962664</v>
      </c>
      <c r="G1045" s="2">
        <f t="shared" si="100"/>
        <v>1043</v>
      </c>
      <c r="H1045" s="7" t="str">
        <f t="shared" si="98"/>
        <v>1828.98万亿</v>
      </c>
      <c r="I1045" s="7">
        <f t="shared" si="99"/>
        <v>1828977129962664</v>
      </c>
    </row>
    <row r="1046" spans="1:9" x14ac:dyDescent="0.2">
      <c r="A1046" s="3">
        <v>1044</v>
      </c>
      <c r="B1046" s="3" t="str">
        <f t="shared" si="96"/>
        <v>6.43万亿</v>
      </c>
      <c r="C1046" s="6">
        <v>6426343266669</v>
      </c>
      <c r="D1046" s="3">
        <v>1</v>
      </c>
      <c r="E1046" s="3" t="str">
        <f t="shared" si="97"/>
        <v>1835.39万亿</v>
      </c>
      <c r="F1046" s="6">
        <f t="shared" si="101"/>
        <v>1835388482490208</v>
      </c>
      <c r="G1046" s="4">
        <f t="shared" si="100"/>
        <v>1044</v>
      </c>
      <c r="H1046" s="8" t="str">
        <f t="shared" si="98"/>
        <v>1835.39万亿</v>
      </c>
      <c r="I1046" s="8">
        <f t="shared" si="99"/>
        <v>1835388482490208</v>
      </c>
    </row>
    <row r="1047" spans="1:9" x14ac:dyDescent="0.2">
      <c r="A1047" s="2">
        <v>1045</v>
      </c>
      <c r="B1047" s="2" t="str">
        <f t="shared" si="96"/>
        <v>6.44万亿</v>
      </c>
      <c r="C1047" s="5">
        <v>6441356491904</v>
      </c>
      <c r="D1047" s="2">
        <v>1</v>
      </c>
      <c r="E1047" s="2" t="str">
        <f t="shared" si="97"/>
        <v>1841.81万亿</v>
      </c>
      <c r="F1047" s="5">
        <f t="shared" si="101"/>
        <v>1841814825756877</v>
      </c>
      <c r="G1047" s="2">
        <f t="shared" si="100"/>
        <v>1045</v>
      </c>
      <c r="H1047" s="7" t="str">
        <f t="shared" si="98"/>
        <v>1841.81万亿</v>
      </c>
      <c r="I1047" s="7">
        <f t="shared" si="99"/>
        <v>1841814825756877</v>
      </c>
    </row>
    <row r="1048" spans="1:9" x14ac:dyDescent="0.2">
      <c r="A1048" s="3">
        <v>1046</v>
      </c>
      <c r="B1048" s="3" t="str">
        <f t="shared" si="96"/>
        <v>6.46万亿</v>
      </c>
      <c r="C1048" s="6">
        <v>6456392236976</v>
      </c>
      <c r="D1048" s="3">
        <v>1</v>
      </c>
      <c r="E1048" s="3" t="str">
        <f t="shared" si="97"/>
        <v>1848.26万亿</v>
      </c>
      <c r="F1048" s="6">
        <f t="shared" si="101"/>
        <v>1848256182248781</v>
      </c>
      <c r="G1048" s="4">
        <f t="shared" si="100"/>
        <v>1046</v>
      </c>
      <c r="H1048" s="8" t="str">
        <f t="shared" si="98"/>
        <v>1848.26万亿</v>
      </c>
      <c r="I1048" s="8">
        <f t="shared" si="99"/>
        <v>1848256182248781</v>
      </c>
    </row>
    <row r="1049" spans="1:9" x14ac:dyDescent="0.2">
      <c r="A1049" s="2">
        <v>1047</v>
      </c>
      <c r="B1049" s="2" t="str">
        <f t="shared" si="96"/>
        <v>6.47万亿</v>
      </c>
      <c r="C1049" s="5">
        <v>6471450535666</v>
      </c>
      <c r="D1049" s="2">
        <v>1</v>
      </c>
      <c r="E1049" s="2" t="str">
        <f t="shared" si="97"/>
        <v>1854.71万亿</v>
      </c>
      <c r="F1049" s="5">
        <f t="shared" si="101"/>
        <v>1854712574485757</v>
      </c>
      <c r="G1049" s="2">
        <f t="shared" si="100"/>
        <v>1047</v>
      </c>
      <c r="H1049" s="7" t="str">
        <f t="shared" si="98"/>
        <v>1854.71万亿</v>
      </c>
      <c r="I1049" s="7">
        <f t="shared" si="99"/>
        <v>1854712574485757</v>
      </c>
    </row>
    <row r="1050" spans="1:9" x14ac:dyDescent="0.2">
      <c r="A1050" s="3">
        <v>1048</v>
      </c>
      <c r="B1050" s="3" t="str">
        <f t="shared" si="96"/>
        <v>6.49万亿</v>
      </c>
      <c r="C1050" s="6">
        <v>6486531421803</v>
      </c>
      <c r="D1050" s="3">
        <v>1</v>
      </c>
      <c r="E1050" s="3" t="str">
        <f t="shared" si="97"/>
        <v>1861.18万亿</v>
      </c>
      <c r="F1050" s="6">
        <f t="shared" si="101"/>
        <v>1861184025021423</v>
      </c>
      <c r="G1050" s="4">
        <f t="shared" si="100"/>
        <v>1048</v>
      </c>
      <c r="H1050" s="8" t="str">
        <f t="shared" si="98"/>
        <v>1861.18万亿</v>
      </c>
      <c r="I1050" s="8">
        <f t="shared" si="99"/>
        <v>1861184025021423</v>
      </c>
    </row>
    <row r="1051" spans="1:9" x14ac:dyDescent="0.2">
      <c r="A1051" s="2">
        <v>1049</v>
      </c>
      <c r="B1051" s="2" t="str">
        <f t="shared" si="96"/>
        <v>6.5万亿</v>
      </c>
      <c r="C1051" s="5">
        <v>6501634929270</v>
      </c>
      <c r="D1051" s="2">
        <v>1</v>
      </c>
      <c r="E1051" s="2" t="str">
        <f t="shared" si="97"/>
        <v>1867.67万亿</v>
      </c>
      <c r="F1051" s="5">
        <f t="shared" si="101"/>
        <v>1867670556443226</v>
      </c>
      <c r="G1051" s="2">
        <f t="shared" si="100"/>
        <v>1049</v>
      </c>
      <c r="H1051" s="7" t="str">
        <f t="shared" si="98"/>
        <v>1867.67万亿</v>
      </c>
      <c r="I1051" s="7">
        <f t="shared" si="99"/>
        <v>1867670556443226</v>
      </c>
    </row>
    <row r="1052" spans="1:9" x14ac:dyDescent="0.2">
      <c r="A1052" s="3">
        <v>1050</v>
      </c>
      <c r="B1052" s="3" t="str">
        <f t="shared" si="96"/>
        <v>6.52万亿</v>
      </c>
      <c r="C1052" s="6">
        <v>6516761091999</v>
      </c>
      <c r="D1052" s="3">
        <v>1</v>
      </c>
      <c r="E1052" s="3" t="str">
        <f t="shared" si="97"/>
        <v>1874.17万亿</v>
      </c>
      <c r="F1052" s="6">
        <f t="shared" si="101"/>
        <v>1874172191372496</v>
      </c>
      <c r="G1052" s="4">
        <f t="shared" si="100"/>
        <v>1050</v>
      </c>
      <c r="H1052" s="8" t="str">
        <f t="shared" si="98"/>
        <v>1874.17万亿</v>
      </c>
      <c r="I1052" s="8">
        <f t="shared" si="99"/>
        <v>1874172191372496</v>
      </c>
    </row>
    <row r="1053" spans="1:9" x14ac:dyDescent="0.2">
      <c r="A1053" s="2">
        <v>1051</v>
      </c>
      <c r="B1053" s="2" t="str">
        <f t="shared" si="96"/>
        <v>6.53万亿</v>
      </c>
      <c r="C1053" s="5">
        <v>6531909943971</v>
      </c>
      <c r="D1053" s="2">
        <v>1</v>
      </c>
      <c r="E1053" s="2" t="str">
        <f t="shared" si="97"/>
        <v>1880.69万亿</v>
      </c>
      <c r="F1053" s="5">
        <f t="shared" si="101"/>
        <v>1880688952464495</v>
      </c>
      <c r="G1053" s="2">
        <f t="shared" si="100"/>
        <v>1051</v>
      </c>
      <c r="H1053" s="7" t="str">
        <f t="shared" si="98"/>
        <v>1880.69万亿</v>
      </c>
      <c r="I1053" s="7">
        <f t="shared" si="99"/>
        <v>1880688952464495</v>
      </c>
    </row>
    <row r="1054" spans="1:9" x14ac:dyDescent="0.2">
      <c r="A1054" s="3">
        <v>1052</v>
      </c>
      <c r="B1054" s="3" t="str">
        <f t="shared" si="96"/>
        <v>6.55万亿</v>
      </c>
      <c r="C1054" s="6">
        <v>6547081519221</v>
      </c>
      <c r="D1054" s="3">
        <v>1</v>
      </c>
      <c r="E1054" s="3" t="str">
        <f t="shared" si="97"/>
        <v>1887.22万亿</v>
      </c>
      <c r="F1054" s="6">
        <f t="shared" si="101"/>
        <v>1887220862408466</v>
      </c>
      <c r="G1054" s="4">
        <f t="shared" si="100"/>
        <v>1052</v>
      </c>
      <c r="H1054" s="8" t="str">
        <f t="shared" si="98"/>
        <v>1887.22万亿</v>
      </c>
      <c r="I1054" s="8">
        <f t="shared" si="99"/>
        <v>1887220862408466</v>
      </c>
    </row>
    <row r="1055" spans="1:9" x14ac:dyDescent="0.2">
      <c r="A1055" s="2">
        <v>1053</v>
      </c>
      <c r="B1055" s="2" t="str">
        <f t="shared" si="96"/>
        <v>6.56万亿</v>
      </c>
      <c r="C1055" s="5">
        <v>6562275851834</v>
      </c>
      <c r="D1055" s="2">
        <v>1</v>
      </c>
      <c r="E1055" s="2" t="str">
        <f t="shared" si="97"/>
        <v>1893.77万亿</v>
      </c>
      <c r="F1055" s="5">
        <f t="shared" si="101"/>
        <v>1893767943927687</v>
      </c>
      <c r="G1055" s="2">
        <f t="shared" si="100"/>
        <v>1053</v>
      </c>
      <c r="H1055" s="7" t="str">
        <f t="shared" si="98"/>
        <v>1893.77万亿</v>
      </c>
      <c r="I1055" s="7">
        <f t="shared" si="99"/>
        <v>1893767943927687</v>
      </c>
    </row>
    <row r="1056" spans="1:9" x14ac:dyDescent="0.2">
      <c r="A1056" s="3">
        <v>1054</v>
      </c>
      <c r="B1056" s="3" t="str">
        <f t="shared" si="96"/>
        <v>6.58万亿</v>
      </c>
      <c r="C1056" s="6">
        <v>6577492975946</v>
      </c>
      <c r="D1056" s="3">
        <v>1</v>
      </c>
      <c r="E1056" s="3" t="str">
        <f t="shared" si="97"/>
        <v>1900.33万亿</v>
      </c>
      <c r="F1056" s="6">
        <f t="shared" si="101"/>
        <v>1900330219779521</v>
      </c>
      <c r="G1056" s="4">
        <f t="shared" si="100"/>
        <v>1054</v>
      </c>
      <c r="H1056" s="8" t="str">
        <f t="shared" si="98"/>
        <v>1900.33万亿</v>
      </c>
      <c r="I1056" s="8">
        <f t="shared" si="99"/>
        <v>1900330219779521</v>
      </c>
    </row>
    <row r="1057" spans="1:9" x14ac:dyDescent="0.2">
      <c r="A1057" s="2">
        <v>1055</v>
      </c>
      <c r="B1057" s="2" t="str">
        <f t="shared" si="96"/>
        <v>6.59万亿</v>
      </c>
      <c r="C1057" s="5">
        <v>6592732925744</v>
      </c>
      <c r="D1057" s="2">
        <v>1</v>
      </c>
      <c r="E1057" s="2" t="str">
        <f t="shared" si="97"/>
        <v>1906.91万亿</v>
      </c>
      <c r="F1057" s="5">
        <f t="shared" si="101"/>
        <v>1906907712755467</v>
      </c>
      <c r="G1057" s="2">
        <f t="shared" si="100"/>
        <v>1055</v>
      </c>
      <c r="H1057" s="7" t="str">
        <f t="shared" si="98"/>
        <v>1906.91万亿</v>
      </c>
      <c r="I1057" s="7">
        <f t="shared" si="99"/>
        <v>1906907712755467</v>
      </c>
    </row>
    <row r="1058" spans="1:9" x14ac:dyDescent="0.2">
      <c r="A1058" s="3">
        <v>1056</v>
      </c>
      <c r="B1058" s="3" t="str">
        <f t="shared" si="96"/>
        <v>6.61万亿</v>
      </c>
      <c r="C1058" s="6">
        <v>6607995735467</v>
      </c>
      <c r="D1058" s="3">
        <v>1</v>
      </c>
      <c r="E1058" s="3" t="str">
        <f t="shared" si="97"/>
        <v>1913.5万亿</v>
      </c>
      <c r="F1058" s="6">
        <f t="shared" si="101"/>
        <v>1913500445681211</v>
      </c>
      <c r="G1058" s="4">
        <f t="shared" si="100"/>
        <v>1056</v>
      </c>
      <c r="H1058" s="8" t="str">
        <f t="shared" si="98"/>
        <v>1913.5万亿</v>
      </c>
      <c r="I1058" s="8">
        <f t="shared" si="99"/>
        <v>1913500445681211</v>
      </c>
    </row>
    <row r="1059" spans="1:9" x14ac:dyDescent="0.2">
      <c r="A1059" s="2">
        <v>1057</v>
      </c>
      <c r="B1059" s="2" t="str">
        <f t="shared" si="96"/>
        <v>6.62万亿</v>
      </c>
      <c r="C1059" s="5">
        <v>6623281439405</v>
      </c>
      <c r="D1059" s="2">
        <v>1</v>
      </c>
      <c r="E1059" s="2" t="str">
        <f t="shared" si="97"/>
        <v>1920.11万亿</v>
      </c>
      <c r="F1059" s="5">
        <f t="shared" si="101"/>
        <v>1920108441416678</v>
      </c>
      <c r="G1059" s="2">
        <f t="shared" si="100"/>
        <v>1057</v>
      </c>
      <c r="H1059" s="7" t="str">
        <f t="shared" si="98"/>
        <v>1920.11万亿</v>
      </c>
      <c r="I1059" s="7">
        <f t="shared" si="99"/>
        <v>1920108441416678</v>
      </c>
    </row>
    <row r="1060" spans="1:9" x14ac:dyDescent="0.2">
      <c r="A1060" s="3">
        <v>1058</v>
      </c>
      <c r="B1060" s="3" t="str">
        <f t="shared" si="96"/>
        <v>6.64万亿</v>
      </c>
      <c r="C1060" s="6">
        <v>6638590071898</v>
      </c>
      <c r="D1060" s="3">
        <v>1</v>
      </c>
      <c r="E1060" s="3" t="str">
        <f t="shared" si="97"/>
        <v>1926.73万亿</v>
      </c>
      <c r="F1060" s="6">
        <f t="shared" si="101"/>
        <v>1926731722856083</v>
      </c>
      <c r="G1060" s="4">
        <f t="shared" si="100"/>
        <v>1058</v>
      </c>
      <c r="H1060" s="8" t="str">
        <f t="shared" si="98"/>
        <v>1926.73万亿</v>
      </c>
      <c r="I1060" s="8">
        <f t="shared" si="99"/>
        <v>1926731722856083</v>
      </c>
    </row>
    <row r="1061" spans="1:9" x14ac:dyDescent="0.2">
      <c r="A1061" s="2">
        <v>1059</v>
      </c>
      <c r="B1061" s="2" t="str">
        <f t="shared" si="96"/>
        <v>6.65万亿</v>
      </c>
      <c r="C1061" s="5">
        <v>6653921667340</v>
      </c>
      <c r="D1061" s="2">
        <v>1</v>
      </c>
      <c r="E1061" s="2" t="str">
        <f t="shared" si="97"/>
        <v>1933.37万亿</v>
      </c>
      <c r="F1061" s="5">
        <f t="shared" si="101"/>
        <v>1933370312927981</v>
      </c>
      <c r="G1061" s="2">
        <f t="shared" si="100"/>
        <v>1059</v>
      </c>
      <c r="H1061" s="7" t="str">
        <f t="shared" si="98"/>
        <v>1933.37万亿</v>
      </c>
      <c r="I1061" s="7">
        <f t="shared" si="99"/>
        <v>1933370312927981</v>
      </c>
    </row>
    <row r="1062" spans="1:9" x14ac:dyDescent="0.2">
      <c r="A1062" s="3">
        <v>1060</v>
      </c>
      <c r="B1062" s="3" t="str">
        <f t="shared" si="96"/>
        <v>6.67万亿</v>
      </c>
      <c r="C1062" s="6">
        <v>6669276260176</v>
      </c>
      <c r="D1062" s="3">
        <v>1</v>
      </c>
      <c r="E1062" s="3" t="str">
        <f t="shared" si="97"/>
        <v>1940.02万亿</v>
      </c>
      <c r="F1062" s="6">
        <f t="shared" si="101"/>
        <v>1940024234595321</v>
      </c>
      <c r="G1062" s="4">
        <f t="shared" si="100"/>
        <v>1060</v>
      </c>
      <c r="H1062" s="8" t="str">
        <f t="shared" si="98"/>
        <v>1940.02万亿</v>
      </c>
      <c r="I1062" s="8">
        <f t="shared" si="99"/>
        <v>1940024234595321</v>
      </c>
    </row>
    <row r="1063" spans="1:9" x14ac:dyDescent="0.2">
      <c r="A1063" s="2">
        <v>1061</v>
      </c>
      <c r="B1063" s="2" t="str">
        <f t="shared" si="96"/>
        <v>6.68万亿</v>
      </c>
      <c r="C1063" s="5">
        <v>6684653884900</v>
      </c>
      <c r="D1063" s="2">
        <v>1</v>
      </c>
      <c r="E1063" s="2" t="str">
        <f t="shared" si="97"/>
        <v>1946.69万亿</v>
      </c>
      <c r="F1063" s="5">
        <f t="shared" si="101"/>
        <v>1946693510855497</v>
      </c>
      <c r="G1063" s="2">
        <f t="shared" si="100"/>
        <v>1061</v>
      </c>
      <c r="H1063" s="7" t="str">
        <f t="shared" si="98"/>
        <v>1946.69万亿</v>
      </c>
      <c r="I1063" s="7">
        <f t="shared" si="99"/>
        <v>1946693510855497</v>
      </c>
    </row>
    <row r="1064" spans="1:9" x14ac:dyDescent="0.2">
      <c r="A1064" s="3">
        <v>1062</v>
      </c>
      <c r="B1064" s="3" t="str">
        <f t="shared" si="96"/>
        <v>6.7万亿</v>
      </c>
      <c r="C1064" s="6">
        <v>6700054576062</v>
      </c>
      <c r="D1064" s="3">
        <v>1</v>
      </c>
      <c r="E1064" s="3" t="str">
        <f t="shared" si="97"/>
        <v>1953.38万亿</v>
      </c>
      <c r="F1064" s="6">
        <f t="shared" si="101"/>
        <v>1953378164740397</v>
      </c>
      <c r="G1064" s="4">
        <f t="shared" si="100"/>
        <v>1062</v>
      </c>
      <c r="H1064" s="8" t="str">
        <f t="shared" si="98"/>
        <v>1953.38万亿</v>
      </c>
      <c r="I1064" s="8">
        <f t="shared" si="99"/>
        <v>1953378164740397</v>
      </c>
    </row>
    <row r="1065" spans="1:9" x14ac:dyDescent="0.2">
      <c r="A1065" s="2">
        <v>1063</v>
      </c>
      <c r="B1065" s="2" t="str">
        <f t="shared" si="96"/>
        <v>6.72万亿</v>
      </c>
      <c r="C1065" s="5">
        <v>6715478368260</v>
      </c>
      <c r="D1065" s="2">
        <v>1</v>
      </c>
      <c r="E1065" s="2" t="str">
        <f t="shared" si="97"/>
        <v>1960.08万亿</v>
      </c>
      <c r="F1065" s="5">
        <f t="shared" si="101"/>
        <v>1960078219316459</v>
      </c>
      <c r="G1065" s="2">
        <f t="shared" si="100"/>
        <v>1063</v>
      </c>
      <c r="H1065" s="7" t="str">
        <f t="shared" si="98"/>
        <v>1960.08万亿</v>
      </c>
      <c r="I1065" s="7">
        <f t="shared" si="99"/>
        <v>1960078219316459</v>
      </c>
    </row>
    <row r="1066" spans="1:9" x14ac:dyDescent="0.2">
      <c r="A1066" s="3">
        <v>1064</v>
      </c>
      <c r="B1066" s="3" t="str">
        <f t="shared" si="96"/>
        <v>6.73万亿</v>
      </c>
      <c r="C1066" s="6">
        <v>6730925296147</v>
      </c>
      <c r="D1066" s="3">
        <v>1</v>
      </c>
      <c r="E1066" s="3" t="str">
        <f t="shared" si="97"/>
        <v>1966.79万亿</v>
      </c>
      <c r="F1066" s="6">
        <f t="shared" si="101"/>
        <v>1966793697684719</v>
      </c>
      <c r="G1066" s="4">
        <f t="shared" si="100"/>
        <v>1064</v>
      </c>
      <c r="H1066" s="8" t="str">
        <f t="shared" si="98"/>
        <v>1966.79万亿</v>
      </c>
      <c r="I1066" s="8">
        <f t="shared" si="99"/>
        <v>1966793697684719</v>
      </c>
    </row>
    <row r="1067" spans="1:9" x14ac:dyDescent="0.2">
      <c r="A1067" s="2">
        <v>1065</v>
      </c>
      <c r="B1067" s="2" t="str">
        <f t="shared" si="96"/>
        <v>6.75万亿</v>
      </c>
      <c r="C1067" s="5">
        <v>6746395394425</v>
      </c>
      <c r="D1067" s="2">
        <v>1</v>
      </c>
      <c r="E1067" s="2" t="str">
        <f t="shared" si="97"/>
        <v>1973.52万亿</v>
      </c>
      <c r="F1067" s="5">
        <f t="shared" si="101"/>
        <v>1973524622980866</v>
      </c>
      <c r="G1067" s="2">
        <f t="shared" si="100"/>
        <v>1065</v>
      </c>
      <c r="H1067" s="7" t="str">
        <f t="shared" si="98"/>
        <v>1973.52万亿</v>
      </c>
      <c r="I1067" s="7">
        <f t="shared" si="99"/>
        <v>1973524622980866</v>
      </c>
    </row>
    <row r="1068" spans="1:9" x14ac:dyDescent="0.2">
      <c r="A1068" s="3">
        <v>1066</v>
      </c>
      <c r="B1068" s="3" t="str">
        <f t="shared" si="96"/>
        <v>6.76万亿</v>
      </c>
      <c r="C1068" s="6">
        <v>6761888697851</v>
      </c>
      <c r="D1068" s="3">
        <v>1</v>
      </c>
      <c r="E1068" s="3" t="str">
        <f t="shared" si="97"/>
        <v>1980.27万亿</v>
      </c>
      <c r="F1068" s="6">
        <f t="shared" si="101"/>
        <v>1980271018375291</v>
      </c>
      <c r="G1068" s="4">
        <f t="shared" si="100"/>
        <v>1066</v>
      </c>
      <c r="H1068" s="8" t="str">
        <f t="shared" si="98"/>
        <v>1980.27万亿</v>
      </c>
      <c r="I1068" s="8">
        <f t="shared" si="99"/>
        <v>1980271018375291</v>
      </c>
    </row>
    <row r="1069" spans="1:9" x14ac:dyDescent="0.2">
      <c r="A1069" s="2">
        <v>1067</v>
      </c>
      <c r="B1069" s="2" t="str">
        <f t="shared" si="96"/>
        <v>6.78万亿</v>
      </c>
      <c r="C1069" s="5">
        <v>6777405241232</v>
      </c>
      <c r="D1069" s="2">
        <v>1</v>
      </c>
      <c r="E1069" s="2" t="str">
        <f t="shared" si="97"/>
        <v>1987.03万亿</v>
      </c>
      <c r="F1069" s="5">
        <f t="shared" si="101"/>
        <v>1987032907073142</v>
      </c>
      <c r="G1069" s="2">
        <f t="shared" si="100"/>
        <v>1067</v>
      </c>
      <c r="H1069" s="7" t="str">
        <f t="shared" si="98"/>
        <v>1987.03万亿</v>
      </c>
      <c r="I1069" s="7">
        <f t="shared" si="99"/>
        <v>1987032907073142</v>
      </c>
    </row>
    <row r="1070" spans="1:9" x14ac:dyDescent="0.2">
      <c r="A1070" s="3">
        <v>1068</v>
      </c>
      <c r="B1070" s="3" t="str">
        <f t="shared" si="96"/>
        <v>6.79万亿</v>
      </c>
      <c r="C1070" s="6">
        <v>6792945059428</v>
      </c>
      <c r="D1070" s="3">
        <v>1</v>
      </c>
      <c r="E1070" s="3" t="str">
        <f t="shared" si="97"/>
        <v>1993.81万亿</v>
      </c>
      <c r="F1070" s="6">
        <f t="shared" si="101"/>
        <v>1993810312314374</v>
      </c>
      <c r="G1070" s="4">
        <f t="shared" si="100"/>
        <v>1068</v>
      </c>
      <c r="H1070" s="8" t="str">
        <f t="shared" si="98"/>
        <v>1993.81万亿</v>
      </c>
      <c r="I1070" s="8">
        <f t="shared" si="99"/>
        <v>1993810312314374</v>
      </c>
    </row>
    <row r="1071" spans="1:9" x14ac:dyDescent="0.2">
      <c r="A1071" s="2">
        <v>1069</v>
      </c>
      <c r="B1071" s="2" t="str">
        <f t="shared" si="96"/>
        <v>6.81万亿</v>
      </c>
      <c r="C1071" s="5">
        <v>6808508187352</v>
      </c>
      <c r="D1071" s="2">
        <v>1</v>
      </c>
      <c r="E1071" s="2" t="str">
        <f t="shared" si="97"/>
        <v>2000.6万亿</v>
      </c>
      <c r="F1071" s="5">
        <f t="shared" si="101"/>
        <v>2000603257373802</v>
      </c>
      <c r="G1071" s="2">
        <f t="shared" si="100"/>
        <v>1069</v>
      </c>
      <c r="H1071" s="7" t="str">
        <f t="shared" si="98"/>
        <v>2000.6万亿</v>
      </c>
      <c r="I1071" s="7">
        <f t="shared" si="99"/>
        <v>2000603257373802</v>
      </c>
    </row>
    <row r="1072" spans="1:9" x14ac:dyDescent="0.2">
      <c r="A1072" s="3">
        <v>1070</v>
      </c>
      <c r="B1072" s="3" t="str">
        <f t="shared" si="96"/>
        <v>6.82万亿</v>
      </c>
      <c r="C1072" s="6">
        <v>6824094659967</v>
      </c>
      <c r="D1072" s="3">
        <v>1</v>
      </c>
      <c r="E1072" s="3" t="str">
        <f t="shared" si="97"/>
        <v>2007.41万亿</v>
      </c>
      <c r="F1072" s="6">
        <f t="shared" si="101"/>
        <v>2007411765561154</v>
      </c>
      <c r="G1072" s="4">
        <f t="shared" si="100"/>
        <v>1070</v>
      </c>
      <c r="H1072" s="8" t="str">
        <f t="shared" si="98"/>
        <v>2007.41万亿</v>
      </c>
      <c r="I1072" s="8">
        <f t="shared" si="99"/>
        <v>2007411765561154</v>
      </c>
    </row>
    <row r="1073" spans="1:9" x14ac:dyDescent="0.2">
      <c r="A1073" s="2">
        <v>1071</v>
      </c>
      <c r="B1073" s="2" t="str">
        <f t="shared" si="96"/>
        <v>6.84万亿</v>
      </c>
      <c r="C1073" s="5">
        <v>6839704512291</v>
      </c>
      <c r="D1073" s="2">
        <v>1</v>
      </c>
      <c r="E1073" s="2" t="str">
        <f t="shared" si="97"/>
        <v>2014.24万亿</v>
      </c>
      <c r="F1073" s="5">
        <f t="shared" si="101"/>
        <v>2014235860221121</v>
      </c>
      <c r="G1073" s="2">
        <f t="shared" si="100"/>
        <v>1071</v>
      </c>
      <c r="H1073" s="7" t="str">
        <f t="shared" si="98"/>
        <v>2014.24万亿</v>
      </c>
      <c r="I1073" s="7">
        <f t="shared" si="99"/>
        <v>2014235860221121</v>
      </c>
    </row>
    <row r="1074" spans="1:9" x14ac:dyDescent="0.2">
      <c r="A1074" s="3">
        <v>1072</v>
      </c>
      <c r="B1074" s="3" t="str">
        <f t="shared" si="96"/>
        <v>6.86万亿</v>
      </c>
      <c r="C1074" s="6">
        <v>6855337779394</v>
      </c>
      <c r="D1074" s="3">
        <v>1</v>
      </c>
      <c r="E1074" s="3" t="str">
        <f t="shared" si="97"/>
        <v>2021.08万亿</v>
      </c>
      <c r="F1074" s="6">
        <f t="shared" si="101"/>
        <v>2021075564733412</v>
      </c>
      <c r="G1074" s="4">
        <f t="shared" si="100"/>
        <v>1072</v>
      </c>
      <c r="H1074" s="8" t="str">
        <f t="shared" si="98"/>
        <v>2021.08万亿</v>
      </c>
      <c r="I1074" s="8">
        <f t="shared" si="99"/>
        <v>2021075564733412</v>
      </c>
    </row>
    <row r="1075" spans="1:9" x14ac:dyDescent="0.2">
      <c r="A1075" s="2">
        <v>1073</v>
      </c>
      <c r="B1075" s="2" t="str">
        <f t="shared" si="96"/>
        <v>6.87万亿</v>
      </c>
      <c r="C1075" s="5">
        <v>6870994496397</v>
      </c>
      <c r="D1075" s="2">
        <v>1</v>
      </c>
      <c r="E1075" s="2" t="str">
        <f t="shared" si="97"/>
        <v>2027.93万亿</v>
      </c>
      <c r="F1075" s="5">
        <f t="shared" si="101"/>
        <v>2027930902512806</v>
      </c>
      <c r="G1075" s="2">
        <f t="shared" si="100"/>
        <v>1073</v>
      </c>
      <c r="H1075" s="7" t="str">
        <f t="shared" si="98"/>
        <v>2027.93万亿</v>
      </c>
      <c r="I1075" s="7">
        <f t="shared" si="99"/>
        <v>2027930902512806</v>
      </c>
    </row>
    <row r="1076" spans="1:9" x14ac:dyDescent="0.2">
      <c r="A1076" s="3">
        <v>1074</v>
      </c>
      <c r="B1076" s="3" t="str">
        <f t="shared" si="96"/>
        <v>6.89万亿</v>
      </c>
      <c r="C1076" s="6">
        <v>6886674698476</v>
      </c>
      <c r="D1076" s="3">
        <v>1</v>
      </c>
      <c r="E1076" s="3" t="str">
        <f t="shared" si="97"/>
        <v>2034.8万亿</v>
      </c>
      <c r="F1076" s="6">
        <f t="shared" si="101"/>
        <v>2034801897009203</v>
      </c>
      <c r="G1076" s="4">
        <f t="shared" si="100"/>
        <v>1074</v>
      </c>
      <c r="H1076" s="8" t="str">
        <f t="shared" si="98"/>
        <v>2034.8万亿</v>
      </c>
      <c r="I1076" s="8">
        <f t="shared" si="99"/>
        <v>2034801897009203</v>
      </c>
    </row>
    <row r="1077" spans="1:9" x14ac:dyDescent="0.2">
      <c r="A1077" s="2">
        <v>1075</v>
      </c>
      <c r="B1077" s="2" t="str">
        <f t="shared" si="96"/>
        <v>6.9万亿</v>
      </c>
      <c r="C1077" s="5">
        <v>6902378420858</v>
      </c>
      <c r="D1077" s="2">
        <v>1</v>
      </c>
      <c r="E1077" s="2" t="str">
        <f t="shared" si="97"/>
        <v>2041.69万亿</v>
      </c>
      <c r="F1077" s="5">
        <f t="shared" si="101"/>
        <v>2041688571707679</v>
      </c>
      <c r="G1077" s="2">
        <f t="shared" si="100"/>
        <v>1075</v>
      </c>
      <c r="H1077" s="7" t="str">
        <f t="shared" si="98"/>
        <v>2041.69万亿</v>
      </c>
      <c r="I1077" s="7">
        <f t="shared" si="99"/>
        <v>2041688571707679</v>
      </c>
    </row>
    <row r="1078" spans="1:9" x14ac:dyDescent="0.2">
      <c r="A1078" s="3">
        <v>1076</v>
      </c>
      <c r="B1078" s="3" t="str">
        <f t="shared" si="96"/>
        <v>6.92万亿</v>
      </c>
      <c r="C1078" s="6">
        <v>6918105698824</v>
      </c>
      <c r="D1078" s="3">
        <v>1</v>
      </c>
      <c r="E1078" s="3" t="str">
        <f t="shared" si="97"/>
        <v>2048.59万亿</v>
      </c>
      <c r="F1078" s="6">
        <f t="shared" si="101"/>
        <v>2048590950128537</v>
      </c>
      <c r="G1078" s="4">
        <f t="shared" si="100"/>
        <v>1076</v>
      </c>
      <c r="H1078" s="8" t="str">
        <f t="shared" si="98"/>
        <v>2048.59万亿</v>
      </c>
      <c r="I1078" s="8">
        <f t="shared" si="99"/>
        <v>2048590950128537</v>
      </c>
    </row>
    <row r="1079" spans="1:9" x14ac:dyDescent="0.2">
      <c r="A1079" s="2">
        <v>1077</v>
      </c>
      <c r="B1079" s="2" t="str">
        <f t="shared" si="96"/>
        <v>6.93万亿</v>
      </c>
      <c r="C1079" s="5">
        <v>6933856567706</v>
      </c>
      <c r="D1079" s="2">
        <v>1</v>
      </c>
      <c r="E1079" s="2" t="str">
        <f t="shared" si="97"/>
        <v>2055.51万亿</v>
      </c>
      <c r="F1079" s="5">
        <f t="shared" si="101"/>
        <v>2055509055827361</v>
      </c>
      <c r="G1079" s="2">
        <f t="shared" si="100"/>
        <v>1077</v>
      </c>
      <c r="H1079" s="7" t="str">
        <f t="shared" si="98"/>
        <v>2055.51万亿</v>
      </c>
      <c r="I1079" s="7">
        <f t="shared" si="99"/>
        <v>2055509055827361</v>
      </c>
    </row>
    <row r="1080" spans="1:9" x14ac:dyDescent="0.2">
      <c r="A1080" s="3">
        <v>1078</v>
      </c>
      <c r="B1080" s="3" t="str">
        <f t="shared" si="96"/>
        <v>6.95万亿</v>
      </c>
      <c r="C1080" s="6">
        <v>6949631062892</v>
      </c>
      <c r="D1080" s="3">
        <v>1</v>
      </c>
      <c r="E1080" s="3" t="str">
        <f t="shared" si="97"/>
        <v>2062.44万亿</v>
      </c>
      <c r="F1080" s="6">
        <f t="shared" si="101"/>
        <v>2062442912395067</v>
      </c>
      <c r="G1080" s="4">
        <f t="shared" si="100"/>
        <v>1078</v>
      </c>
      <c r="H1080" s="8" t="str">
        <f t="shared" si="98"/>
        <v>2062.44万亿</v>
      </c>
      <c r="I1080" s="8">
        <f t="shared" si="99"/>
        <v>2062442912395067</v>
      </c>
    </row>
    <row r="1081" spans="1:9" x14ac:dyDescent="0.2">
      <c r="A1081" s="2">
        <v>1079</v>
      </c>
      <c r="B1081" s="2" t="str">
        <f t="shared" si="96"/>
        <v>6.97万亿</v>
      </c>
      <c r="C1081" s="5">
        <v>6965429219821</v>
      </c>
      <c r="D1081" s="2">
        <v>1</v>
      </c>
      <c r="E1081" s="2" t="str">
        <f t="shared" si="97"/>
        <v>2069.39万亿</v>
      </c>
      <c r="F1081" s="5">
        <f t="shared" si="101"/>
        <v>2069392543457959</v>
      </c>
      <c r="G1081" s="2">
        <f t="shared" si="100"/>
        <v>1079</v>
      </c>
      <c r="H1081" s="7" t="str">
        <f t="shared" si="98"/>
        <v>2069.39万亿</v>
      </c>
      <c r="I1081" s="7">
        <f t="shared" si="99"/>
        <v>2069392543457959</v>
      </c>
    </row>
    <row r="1082" spans="1:9" x14ac:dyDescent="0.2">
      <c r="A1082" s="3">
        <v>1080</v>
      </c>
      <c r="B1082" s="3" t="str">
        <f t="shared" si="96"/>
        <v>6.98万亿</v>
      </c>
      <c r="C1082" s="6">
        <v>6981251073985</v>
      </c>
      <c r="D1082" s="3">
        <v>1</v>
      </c>
      <c r="E1082" s="3" t="str">
        <f t="shared" si="97"/>
        <v>2076.36万亿</v>
      </c>
      <c r="F1082" s="6">
        <f t="shared" si="101"/>
        <v>2076357972677780</v>
      </c>
      <c r="G1082" s="4">
        <f t="shared" si="100"/>
        <v>1080</v>
      </c>
      <c r="H1082" s="8" t="str">
        <f t="shared" si="98"/>
        <v>2076.36万亿</v>
      </c>
      <c r="I1082" s="8">
        <f t="shared" si="99"/>
        <v>2076357972677780</v>
      </c>
    </row>
    <row r="1083" spans="1:9" x14ac:dyDescent="0.2">
      <c r="A1083" s="2">
        <v>1081</v>
      </c>
      <c r="B1083" s="2" t="str">
        <f t="shared" si="96"/>
        <v>7万亿</v>
      </c>
      <c r="C1083" s="5">
        <v>6997096660930</v>
      </c>
      <c r="D1083" s="2">
        <v>1</v>
      </c>
      <c r="E1083" s="2" t="str">
        <f t="shared" si="97"/>
        <v>2083.34万亿</v>
      </c>
      <c r="F1083" s="5">
        <f t="shared" si="101"/>
        <v>2083339223751765</v>
      </c>
      <c r="G1083" s="2">
        <f t="shared" si="100"/>
        <v>1081</v>
      </c>
      <c r="H1083" s="7" t="str">
        <f t="shared" si="98"/>
        <v>2083.34万亿</v>
      </c>
      <c r="I1083" s="7">
        <f t="shared" si="99"/>
        <v>2083339223751765</v>
      </c>
    </row>
    <row r="1084" spans="1:9" x14ac:dyDescent="0.2">
      <c r="A1084" s="3">
        <v>1082</v>
      </c>
      <c r="B1084" s="3" t="str">
        <f t="shared" si="96"/>
        <v>7.01万亿</v>
      </c>
      <c r="C1084" s="6">
        <v>7012966016256</v>
      </c>
      <c r="D1084" s="3">
        <v>1</v>
      </c>
      <c r="E1084" s="3" t="str">
        <f t="shared" si="97"/>
        <v>2090.34万亿</v>
      </c>
      <c r="F1084" s="6">
        <f t="shared" si="101"/>
        <v>2090336320412695</v>
      </c>
      <c r="G1084" s="4">
        <f t="shared" si="100"/>
        <v>1082</v>
      </c>
      <c r="H1084" s="8" t="str">
        <f t="shared" si="98"/>
        <v>2090.34万亿</v>
      </c>
      <c r="I1084" s="8">
        <f t="shared" si="99"/>
        <v>2090336320412695</v>
      </c>
    </row>
    <row r="1085" spans="1:9" x14ac:dyDescent="0.2">
      <c r="A1085" s="2">
        <v>1083</v>
      </c>
      <c r="B1085" s="2" t="str">
        <f t="shared" si="96"/>
        <v>7.03万亿</v>
      </c>
      <c r="C1085" s="5">
        <v>7028859175614</v>
      </c>
      <c r="D1085" s="2">
        <v>1</v>
      </c>
      <c r="E1085" s="2" t="str">
        <f t="shared" si="97"/>
        <v>2097.35万亿</v>
      </c>
      <c r="F1085" s="5">
        <f t="shared" si="101"/>
        <v>2097349286428951</v>
      </c>
      <c r="G1085" s="2">
        <f t="shared" si="100"/>
        <v>1083</v>
      </c>
      <c r="H1085" s="7" t="str">
        <f t="shared" si="98"/>
        <v>2097.35万亿</v>
      </c>
      <c r="I1085" s="7">
        <f t="shared" si="99"/>
        <v>2097349286428951</v>
      </c>
    </row>
    <row r="1086" spans="1:9" x14ac:dyDescent="0.2">
      <c r="A1086" s="3">
        <v>1084</v>
      </c>
      <c r="B1086" s="3" t="str">
        <f t="shared" si="96"/>
        <v>7.04万亿</v>
      </c>
      <c r="C1086" s="6">
        <v>7044776174712</v>
      </c>
      <c r="D1086" s="3">
        <v>1</v>
      </c>
      <c r="E1086" s="3" t="str">
        <f t="shared" si="97"/>
        <v>2104.38万亿</v>
      </c>
      <c r="F1086" s="6">
        <f t="shared" si="101"/>
        <v>2104378145604565</v>
      </c>
      <c r="G1086" s="4">
        <f t="shared" si="100"/>
        <v>1084</v>
      </c>
      <c r="H1086" s="8" t="str">
        <f t="shared" si="98"/>
        <v>2104.38万亿</v>
      </c>
      <c r="I1086" s="8">
        <f t="shared" si="99"/>
        <v>2104378145604565</v>
      </c>
    </row>
    <row r="1087" spans="1:9" x14ac:dyDescent="0.2">
      <c r="A1087" s="2">
        <v>1085</v>
      </c>
      <c r="B1087" s="2" t="str">
        <f t="shared" si="96"/>
        <v>7.06万亿</v>
      </c>
      <c r="C1087" s="5">
        <v>7060717049308</v>
      </c>
      <c r="D1087" s="2">
        <v>1</v>
      </c>
      <c r="E1087" s="2" t="str">
        <f t="shared" si="97"/>
        <v>2111.42万亿</v>
      </c>
      <c r="F1087" s="5">
        <f t="shared" si="101"/>
        <v>2111422921779277</v>
      </c>
      <c r="G1087" s="2">
        <f t="shared" si="100"/>
        <v>1085</v>
      </c>
      <c r="H1087" s="7" t="str">
        <f t="shared" si="98"/>
        <v>2111.42万亿</v>
      </c>
      <c r="I1087" s="7">
        <f t="shared" si="99"/>
        <v>2111422921779277</v>
      </c>
    </row>
    <row r="1088" spans="1:9" x14ac:dyDescent="0.2">
      <c r="A1088" s="3">
        <v>1086</v>
      </c>
      <c r="B1088" s="3" t="str">
        <f t="shared" si="96"/>
        <v>7.08万亿</v>
      </c>
      <c r="C1088" s="6">
        <v>7076681835216</v>
      </c>
      <c r="D1088" s="3">
        <v>1</v>
      </c>
      <c r="E1088" s="3" t="str">
        <f t="shared" si="97"/>
        <v>2118.48万亿</v>
      </c>
      <c r="F1088" s="6">
        <f t="shared" si="101"/>
        <v>2118483638828585</v>
      </c>
      <c r="G1088" s="4">
        <f t="shared" si="100"/>
        <v>1086</v>
      </c>
      <c r="H1088" s="8" t="str">
        <f t="shared" si="98"/>
        <v>2118.48万亿</v>
      </c>
      <c r="I1088" s="8">
        <f t="shared" si="99"/>
        <v>2118483638828585</v>
      </c>
    </row>
    <row r="1089" spans="1:9" x14ac:dyDescent="0.2">
      <c r="A1089" s="2">
        <v>1087</v>
      </c>
      <c r="B1089" s="2" t="str">
        <f t="shared" si="96"/>
        <v>7.09万亿</v>
      </c>
      <c r="C1089" s="5">
        <v>7092670568304</v>
      </c>
      <c r="D1089" s="2">
        <v>1</v>
      </c>
      <c r="E1089" s="2" t="str">
        <f t="shared" si="97"/>
        <v>2125.56万亿</v>
      </c>
      <c r="F1089" s="5">
        <f t="shared" si="101"/>
        <v>2125560320663801</v>
      </c>
      <c r="G1089" s="2">
        <f t="shared" si="100"/>
        <v>1087</v>
      </c>
      <c r="H1089" s="7" t="str">
        <f t="shared" si="98"/>
        <v>2125.56万亿</v>
      </c>
      <c r="I1089" s="7">
        <f t="shared" si="99"/>
        <v>2125560320663801</v>
      </c>
    </row>
    <row r="1090" spans="1:9" x14ac:dyDescent="0.2">
      <c r="A1090" s="3">
        <v>1088</v>
      </c>
      <c r="B1090" s="3" t="str">
        <f t="shared" si="96"/>
        <v>7.11万亿</v>
      </c>
      <c r="C1090" s="6">
        <v>7108683284490</v>
      </c>
      <c r="D1090" s="3">
        <v>1</v>
      </c>
      <c r="E1090" s="3" t="str">
        <f t="shared" si="97"/>
        <v>2132.65万亿</v>
      </c>
      <c r="F1090" s="6">
        <f t="shared" si="101"/>
        <v>2132652991232105</v>
      </c>
      <c r="G1090" s="4">
        <f t="shared" si="100"/>
        <v>1088</v>
      </c>
      <c r="H1090" s="8" t="str">
        <f t="shared" si="98"/>
        <v>2132.65万亿</v>
      </c>
      <c r="I1090" s="8">
        <f t="shared" si="99"/>
        <v>2132652991232105</v>
      </c>
    </row>
    <row r="1091" spans="1:9" x14ac:dyDescent="0.2">
      <c r="A1091" s="2">
        <v>1089</v>
      </c>
      <c r="B1091" s="2" t="str">
        <f t="shared" ref="B1091:B1154" si="102">IF(C1091&gt;9999999999999990,ROUND(C1091/10000000000000000,2)&amp;"万兆",IF(C1091&gt;999999999999,ROUND(C1091/1000000000000,2)&amp;"万亿",IF(C1091&gt;99999999,ROUND(C1091/100000000,2)&amp;"亿",ROUND(C1091/10000,2)&amp;"万")))</f>
        <v>7.12万亿</v>
      </c>
      <c r="C1091" s="5">
        <v>7124720019751</v>
      </c>
      <c r="D1091" s="2">
        <v>1</v>
      </c>
      <c r="E1091" s="2" t="str">
        <f t="shared" ref="E1091:E1154" si="103">IF(F1091&gt;9999999999999990,ROUND(F1091/10000000000000000,2)&amp;"万兆",IF(F1091&gt;999999999999,ROUND(F1091/1000000000000,2)&amp;"万亿",IF(F1091&gt;99999999,ROUND(F1091/100000000,2)&amp;"亿",ROUND(F1091/10000,2)&amp;"万")))</f>
        <v>2139.76万亿</v>
      </c>
      <c r="F1091" s="5">
        <f t="shared" si="101"/>
        <v>2139761674516595</v>
      </c>
      <c r="G1091" s="2">
        <f t="shared" si="100"/>
        <v>1089</v>
      </c>
      <c r="H1091" s="7" t="str">
        <f t="shared" si="98"/>
        <v>2139.76万亿</v>
      </c>
      <c r="I1091" s="7">
        <f t="shared" si="99"/>
        <v>2139761674516595</v>
      </c>
    </row>
    <row r="1092" spans="1:9" x14ac:dyDescent="0.2">
      <c r="A1092" s="3">
        <v>1090</v>
      </c>
      <c r="B1092" s="3" t="str">
        <f t="shared" si="102"/>
        <v>7.14万亿</v>
      </c>
      <c r="C1092" s="6">
        <v>7140780810115</v>
      </c>
      <c r="D1092" s="3">
        <v>1</v>
      </c>
      <c r="E1092" s="3" t="str">
        <f t="shared" si="103"/>
        <v>2146.89万亿</v>
      </c>
      <c r="F1092" s="6">
        <f t="shared" si="101"/>
        <v>2146886394536346</v>
      </c>
      <c r="G1092" s="4">
        <f t="shared" si="100"/>
        <v>1090</v>
      </c>
      <c r="H1092" s="8" t="str">
        <f t="shared" ref="H1092:H1155" si="104">IF(I$2&gt;=A1092,"",IF((F1092-VLOOKUP(I$2,A:F,6,))&gt;9999999999999990,ROUND((F1092-VLOOKUP(I$2,A:F,6,))/10000000000000000,2)&amp;"万兆",IF((F1092-VLOOKUP(I$2,A:F,6,))&gt;999999999999,ROUND((F1092-VLOOKUP(I$2,A:F,6,))/1000000000000,2)&amp;"万亿",IF((F1092-VLOOKUP(I$2,A:F,6,))&gt;99999999,ROUND((F1092-VLOOKUP(I$2,A:F,6,))/100000000,2)&amp;"亿",ROUND((F1092-VLOOKUP(I$2,A:F,6,))/10000,2)&amp;"万"))))</f>
        <v>2146.89万亿</v>
      </c>
      <c r="I1092" s="8">
        <f t="shared" ref="I1092:I1155" si="105">IF(I$2&gt;=A1092,"",F1092-VLOOKUP(I$2,A:F,6,))</f>
        <v>2146886394536346</v>
      </c>
    </row>
    <row r="1093" spans="1:9" x14ac:dyDescent="0.2">
      <c r="A1093" s="2">
        <v>1091</v>
      </c>
      <c r="B1093" s="2" t="str">
        <f t="shared" si="102"/>
        <v>7.16万亿</v>
      </c>
      <c r="C1093" s="5">
        <v>7156865691665</v>
      </c>
      <c r="D1093" s="2">
        <v>1</v>
      </c>
      <c r="E1093" s="2" t="str">
        <f t="shared" si="103"/>
        <v>2154.03万亿</v>
      </c>
      <c r="F1093" s="5">
        <f t="shared" si="101"/>
        <v>2154027175346461</v>
      </c>
      <c r="G1093" s="2">
        <f t="shared" ref="G1093:G1156" si="106">D1093+G1092</f>
        <v>1091</v>
      </c>
      <c r="H1093" s="7" t="str">
        <f t="shared" si="104"/>
        <v>2154.03万亿</v>
      </c>
      <c r="I1093" s="7">
        <f t="shared" si="105"/>
        <v>2154027175346461</v>
      </c>
    </row>
    <row r="1094" spans="1:9" x14ac:dyDescent="0.2">
      <c r="A1094" s="3">
        <v>1092</v>
      </c>
      <c r="B1094" s="3" t="str">
        <f t="shared" si="102"/>
        <v>7.17万亿</v>
      </c>
      <c r="C1094" s="6">
        <v>7172974700536</v>
      </c>
      <c r="D1094" s="3">
        <v>1</v>
      </c>
      <c r="E1094" s="3" t="str">
        <f t="shared" si="103"/>
        <v>2161.18万亿</v>
      </c>
      <c r="F1094" s="6">
        <f t="shared" si="101"/>
        <v>2161184041038126</v>
      </c>
      <c r="G1094" s="4">
        <f t="shared" si="106"/>
        <v>1092</v>
      </c>
      <c r="H1094" s="8" t="str">
        <f t="shared" si="104"/>
        <v>2161.18万亿</v>
      </c>
      <c r="I1094" s="8">
        <f t="shared" si="105"/>
        <v>2161184041038126</v>
      </c>
    </row>
    <row r="1095" spans="1:9" x14ac:dyDescent="0.2">
      <c r="A1095" s="2">
        <v>1093</v>
      </c>
      <c r="B1095" s="2" t="str">
        <f t="shared" si="102"/>
        <v>7.19万亿</v>
      </c>
      <c r="C1095" s="5">
        <v>7189107872922</v>
      </c>
      <c r="D1095" s="2">
        <v>1</v>
      </c>
      <c r="E1095" s="2" t="str">
        <f t="shared" si="103"/>
        <v>2168.36万亿</v>
      </c>
      <c r="F1095" s="5">
        <f t="shared" ref="F1095:F1158" si="107">C1094+F1094</f>
        <v>2168357015738662</v>
      </c>
      <c r="G1095" s="2">
        <f t="shared" si="106"/>
        <v>1093</v>
      </c>
      <c r="H1095" s="7" t="str">
        <f t="shared" si="104"/>
        <v>2168.36万亿</v>
      </c>
      <c r="I1095" s="7">
        <f t="shared" si="105"/>
        <v>2168357015738662</v>
      </c>
    </row>
    <row r="1096" spans="1:9" x14ac:dyDescent="0.2">
      <c r="A1096" s="3">
        <v>1094</v>
      </c>
      <c r="B1096" s="3" t="str">
        <f t="shared" si="102"/>
        <v>7.21万亿</v>
      </c>
      <c r="C1096" s="6">
        <v>7205265245065</v>
      </c>
      <c r="D1096" s="3">
        <v>1</v>
      </c>
      <c r="E1096" s="3" t="str">
        <f t="shared" si="103"/>
        <v>2175.55万亿</v>
      </c>
      <c r="F1096" s="6">
        <f t="shared" si="107"/>
        <v>2175546123611584</v>
      </c>
      <c r="G1096" s="4">
        <f t="shared" si="106"/>
        <v>1094</v>
      </c>
      <c r="H1096" s="8" t="str">
        <f t="shared" si="104"/>
        <v>2175.55万亿</v>
      </c>
      <c r="I1096" s="8">
        <f t="shared" si="105"/>
        <v>2175546123611584</v>
      </c>
    </row>
    <row r="1097" spans="1:9" x14ac:dyDescent="0.2">
      <c r="A1097" s="2">
        <v>1095</v>
      </c>
      <c r="B1097" s="2" t="str">
        <f t="shared" si="102"/>
        <v>7.22万亿</v>
      </c>
      <c r="C1097" s="5">
        <v>7221446853267</v>
      </c>
      <c r="D1097" s="2">
        <v>1</v>
      </c>
      <c r="E1097" s="2" t="str">
        <f t="shared" si="103"/>
        <v>2182.75万亿</v>
      </c>
      <c r="F1097" s="5">
        <f t="shared" si="107"/>
        <v>2182751388856649</v>
      </c>
      <c r="G1097" s="2">
        <f t="shared" si="106"/>
        <v>1095</v>
      </c>
      <c r="H1097" s="7" t="str">
        <f t="shared" si="104"/>
        <v>2182.75万亿</v>
      </c>
      <c r="I1097" s="7">
        <f t="shared" si="105"/>
        <v>2182751388856649</v>
      </c>
    </row>
    <row r="1098" spans="1:9" x14ac:dyDescent="0.2">
      <c r="A1098" s="3">
        <v>1096</v>
      </c>
      <c r="B1098" s="3" t="str">
        <f t="shared" si="102"/>
        <v>7.24万亿</v>
      </c>
      <c r="C1098" s="6">
        <v>7237652733881</v>
      </c>
      <c r="D1098" s="3">
        <v>1</v>
      </c>
      <c r="E1098" s="3" t="str">
        <f t="shared" si="103"/>
        <v>2189.97万亿</v>
      </c>
      <c r="F1098" s="6">
        <f t="shared" si="107"/>
        <v>2189972835709916</v>
      </c>
      <c r="G1098" s="4">
        <f t="shared" si="106"/>
        <v>1096</v>
      </c>
      <c r="H1098" s="8" t="str">
        <f t="shared" si="104"/>
        <v>2189.97万亿</v>
      </c>
      <c r="I1098" s="8">
        <f t="shared" si="105"/>
        <v>2189972835709916</v>
      </c>
    </row>
    <row r="1099" spans="1:9" x14ac:dyDescent="0.2">
      <c r="A1099" s="2">
        <v>1097</v>
      </c>
      <c r="B1099" s="2" t="str">
        <f t="shared" si="102"/>
        <v>7.25万亿</v>
      </c>
      <c r="C1099" s="5">
        <v>7253882923316</v>
      </c>
      <c r="D1099" s="2">
        <v>1</v>
      </c>
      <c r="E1099" s="2" t="str">
        <f t="shared" si="103"/>
        <v>2197.21万亿</v>
      </c>
      <c r="F1099" s="5">
        <f t="shared" si="107"/>
        <v>2197210488443797</v>
      </c>
      <c r="G1099" s="2">
        <f t="shared" si="106"/>
        <v>1097</v>
      </c>
      <c r="H1099" s="7" t="str">
        <f t="shared" si="104"/>
        <v>2197.21万亿</v>
      </c>
      <c r="I1099" s="7">
        <f t="shared" si="105"/>
        <v>2197210488443797</v>
      </c>
    </row>
    <row r="1100" spans="1:9" x14ac:dyDescent="0.2">
      <c r="A1100" s="3">
        <v>1098</v>
      </c>
      <c r="B1100" s="3" t="str">
        <f t="shared" si="102"/>
        <v>7.27万亿</v>
      </c>
      <c r="C1100" s="6">
        <v>7270137458036</v>
      </c>
      <c r="D1100" s="3">
        <v>1</v>
      </c>
      <c r="E1100" s="3" t="str">
        <f t="shared" si="103"/>
        <v>2204.46万亿</v>
      </c>
      <c r="F1100" s="6">
        <f t="shared" si="107"/>
        <v>2204464371367113</v>
      </c>
      <c r="G1100" s="4">
        <f t="shared" si="106"/>
        <v>1098</v>
      </c>
      <c r="H1100" s="8" t="str">
        <f t="shared" si="104"/>
        <v>2204.46万亿</v>
      </c>
      <c r="I1100" s="8">
        <f t="shared" si="105"/>
        <v>2204464371367113</v>
      </c>
    </row>
    <row r="1101" spans="1:9" x14ac:dyDescent="0.2">
      <c r="A1101" s="2">
        <v>1099</v>
      </c>
      <c r="B1101" s="2" t="str">
        <f t="shared" si="102"/>
        <v>7.29万亿</v>
      </c>
      <c r="C1101" s="5">
        <v>7286416374557</v>
      </c>
      <c r="D1101" s="2">
        <v>1</v>
      </c>
      <c r="E1101" s="2" t="str">
        <f t="shared" si="103"/>
        <v>2211.73万亿</v>
      </c>
      <c r="F1101" s="5">
        <f t="shared" si="107"/>
        <v>2211734508825149</v>
      </c>
      <c r="G1101" s="2">
        <f t="shared" si="106"/>
        <v>1099</v>
      </c>
      <c r="H1101" s="7" t="str">
        <f t="shared" si="104"/>
        <v>2211.73万亿</v>
      </c>
      <c r="I1101" s="7">
        <f t="shared" si="105"/>
        <v>2211734508825149</v>
      </c>
    </row>
    <row r="1102" spans="1:9" x14ac:dyDescent="0.2">
      <c r="A1102" s="3">
        <v>1100</v>
      </c>
      <c r="B1102" s="3" t="str">
        <f t="shared" si="102"/>
        <v>7.3万亿</v>
      </c>
      <c r="C1102" s="6">
        <v>7302719709453</v>
      </c>
      <c r="D1102" s="3">
        <v>1</v>
      </c>
      <c r="E1102" s="3" t="str">
        <f t="shared" si="103"/>
        <v>2219.02万亿</v>
      </c>
      <c r="F1102" s="6">
        <f t="shared" si="107"/>
        <v>2219020925199706</v>
      </c>
      <c r="G1102" s="4">
        <f t="shared" si="106"/>
        <v>1100</v>
      </c>
      <c r="H1102" s="8" t="str">
        <f t="shared" si="104"/>
        <v>2219.02万亿</v>
      </c>
      <c r="I1102" s="8">
        <f t="shared" si="105"/>
        <v>2219020925199706</v>
      </c>
    </row>
    <row r="1103" spans="1:9" x14ac:dyDescent="0.2">
      <c r="A1103" s="2">
        <v>1101</v>
      </c>
      <c r="B1103" s="2" t="str">
        <f t="shared" si="102"/>
        <v>7.32万亿</v>
      </c>
      <c r="C1103" s="5">
        <v>7319047499351</v>
      </c>
      <c r="D1103" s="2">
        <v>1</v>
      </c>
      <c r="E1103" s="2" t="str">
        <f t="shared" si="103"/>
        <v>2226.32万亿</v>
      </c>
      <c r="F1103" s="5">
        <f t="shared" si="107"/>
        <v>2226323644909159</v>
      </c>
      <c r="G1103" s="2">
        <f t="shared" si="106"/>
        <v>1101</v>
      </c>
      <c r="H1103" s="7" t="str">
        <f t="shared" si="104"/>
        <v>2226.32万亿</v>
      </c>
      <c r="I1103" s="7">
        <f t="shared" si="105"/>
        <v>2226323644909159</v>
      </c>
    </row>
    <row r="1104" spans="1:9" x14ac:dyDescent="0.2">
      <c r="A1104" s="3">
        <v>1102</v>
      </c>
      <c r="B1104" s="3" t="str">
        <f t="shared" si="102"/>
        <v>7.34万亿</v>
      </c>
      <c r="C1104" s="6">
        <v>7335399780935</v>
      </c>
      <c r="D1104" s="3">
        <v>1</v>
      </c>
      <c r="E1104" s="3" t="str">
        <f t="shared" si="103"/>
        <v>2233.64万亿</v>
      </c>
      <c r="F1104" s="6">
        <f t="shared" si="107"/>
        <v>2233642692408510</v>
      </c>
      <c r="G1104" s="4">
        <f t="shared" si="106"/>
        <v>1102</v>
      </c>
      <c r="H1104" s="8" t="str">
        <f t="shared" si="104"/>
        <v>2233.64万亿</v>
      </c>
      <c r="I1104" s="8">
        <f t="shared" si="105"/>
        <v>2233642692408510</v>
      </c>
    </row>
    <row r="1105" spans="1:9" x14ac:dyDescent="0.2">
      <c r="A1105" s="2">
        <v>1103</v>
      </c>
      <c r="B1105" s="2" t="str">
        <f t="shared" si="102"/>
        <v>7.35万亿</v>
      </c>
      <c r="C1105" s="5">
        <v>7351776590940</v>
      </c>
      <c r="D1105" s="2">
        <v>1</v>
      </c>
      <c r="E1105" s="2" t="str">
        <f t="shared" si="103"/>
        <v>2240.98万亿</v>
      </c>
      <c r="F1105" s="5">
        <f t="shared" si="107"/>
        <v>2240978092189445</v>
      </c>
      <c r="G1105" s="2">
        <f t="shared" si="106"/>
        <v>1103</v>
      </c>
      <c r="H1105" s="7" t="str">
        <f t="shared" si="104"/>
        <v>2240.98万亿</v>
      </c>
      <c r="I1105" s="7">
        <f t="shared" si="105"/>
        <v>2240978092189445</v>
      </c>
    </row>
    <row r="1106" spans="1:9" x14ac:dyDescent="0.2">
      <c r="A1106" s="3">
        <v>1104</v>
      </c>
      <c r="B1106" s="3" t="str">
        <f t="shared" si="102"/>
        <v>7.37万亿</v>
      </c>
      <c r="C1106" s="6">
        <v>7368177966161</v>
      </c>
      <c r="D1106" s="3">
        <v>1</v>
      </c>
      <c r="E1106" s="3" t="str">
        <f t="shared" si="103"/>
        <v>2248.33万亿</v>
      </c>
      <c r="F1106" s="6">
        <f t="shared" si="107"/>
        <v>2248329868780385</v>
      </c>
      <c r="G1106" s="4">
        <f t="shared" si="106"/>
        <v>1104</v>
      </c>
      <c r="H1106" s="8" t="str">
        <f t="shared" si="104"/>
        <v>2248.33万亿</v>
      </c>
      <c r="I1106" s="8">
        <f t="shared" si="105"/>
        <v>2248329868780385</v>
      </c>
    </row>
    <row r="1107" spans="1:9" x14ac:dyDescent="0.2">
      <c r="A1107" s="2">
        <v>1105</v>
      </c>
      <c r="B1107" s="2" t="str">
        <f t="shared" si="102"/>
        <v>7.38万亿</v>
      </c>
      <c r="C1107" s="5">
        <v>7384603943445</v>
      </c>
      <c r="D1107" s="2">
        <v>1</v>
      </c>
      <c r="E1107" s="2" t="str">
        <f t="shared" si="103"/>
        <v>2255.7万亿</v>
      </c>
      <c r="F1107" s="5">
        <f t="shared" si="107"/>
        <v>2255698046746546</v>
      </c>
      <c r="G1107" s="2">
        <f t="shared" si="106"/>
        <v>1105</v>
      </c>
      <c r="H1107" s="7" t="str">
        <f t="shared" si="104"/>
        <v>2255.7万亿</v>
      </c>
      <c r="I1107" s="7">
        <f t="shared" si="105"/>
        <v>2255698046746546</v>
      </c>
    </row>
    <row r="1108" spans="1:9" x14ac:dyDescent="0.2">
      <c r="A1108" s="3">
        <v>1106</v>
      </c>
      <c r="B1108" s="3" t="str">
        <f t="shared" si="102"/>
        <v>7.4万亿</v>
      </c>
      <c r="C1108" s="6">
        <v>7401054559694</v>
      </c>
      <c r="D1108" s="3">
        <v>1</v>
      </c>
      <c r="E1108" s="3" t="str">
        <f t="shared" si="103"/>
        <v>2263.08万亿</v>
      </c>
      <c r="F1108" s="6">
        <f t="shared" si="107"/>
        <v>2263082650689991</v>
      </c>
      <c r="G1108" s="4">
        <f t="shared" si="106"/>
        <v>1106</v>
      </c>
      <c r="H1108" s="8" t="str">
        <f t="shared" si="104"/>
        <v>2263.08万亿</v>
      </c>
      <c r="I1108" s="8">
        <f t="shared" si="105"/>
        <v>2263082650689991</v>
      </c>
    </row>
    <row r="1109" spans="1:9" x14ac:dyDescent="0.2">
      <c r="A1109" s="2">
        <v>1107</v>
      </c>
      <c r="B1109" s="2" t="str">
        <f t="shared" si="102"/>
        <v>7.42万亿</v>
      </c>
      <c r="C1109" s="5">
        <v>7417529851868</v>
      </c>
      <c r="D1109" s="2">
        <v>1</v>
      </c>
      <c r="E1109" s="2" t="str">
        <f t="shared" si="103"/>
        <v>2270.48万亿</v>
      </c>
      <c r="F1109" s="5">
        <f t="shared" si="107"/>
        <v>2270483705249685</v>
      </c>
      <c r="G1109" s="2">
        <f t="shared" si="106"/>
        <v>1107</v>
      </c>
      <c r="H1109" s="7" t="str">
        <f t="shared" si="104"/>
        <v>2270.48万亿</v>
      </c>
      <c r="I1109" s="7">
        <f t="shared" si="105"/>
        <v>2270483705249685</v>
      </c>
    </row>
    <row r="1110" spans="1:9" x14ac:dyDescent="0.2">
      <c r="A1110" s="3">
        <v>1108</v>
      </c>
      <c r="B1110" s="3" t="str">
        <f t="shared" si="102"/>
        <v>7.43万亿</v>
      </c>
      <c r="C1110" s="6">
        <v>7434029856980</v>
      </c>
      <c r="D1110" s="3">
        <v>1</v>
      </c>
      <c r="E1110" s="3" t="str">
        <f t="shared" si="103"/>
        <v>2277.9万亿</v>
      </c>
      <c r="F1110" s="6">
        <f t="shared" si="107"/>
        <v>2277901235101553</v>
      </c>
      <c r="G1110" s="4">
        <f t="shared" si="106"/>
        <v>1108</v>
      </c>
      <c r="H1110" s="8" t="str">
        <f t="shared" si="104"/>
        <v>2277.9万亿</v>
      </c>
      <c r="I1110" s="8">
        <f t="shared" si="105"/>
        <v>2277901235101553</v>
      </c>
    </row>
    <row r="1111" spans="1:9" x14ac:dyDescent="0.2">
      <c r="A1111" s="2">
        <v>1109</v>
      </c>
      <c r="B1111" s="2" t="str">
        <f t="shared" si="102"/>
        <v>7.45万亿</v>
      </c>
      <c r="C1111" s="5">
        <v>7450554612100</v>
      </c>
      <c r="D1111" s="2">
        <v>1</v>
      </c>
      <c r="E1111" s="2" t="str">
        <f t="shared" si="103"/>
        <v>2285.34万亿</v>
      </c>
      <c r="F1111" s="5">
        <f t="shared" si="107"/>
        <v>2285335264958533</v>
      </c>
      <c r="G1111" s="2">
        <f t="shared" si="106"/>
        <v>1109</v>
      </c>
      <c r="H1111" s="7" t="str">
        <f t="shared" si="104"/>
        <v>2285.34万亿</v>
      </c>
      <c r="I1111" s="7">
        <f t="shared" si="105"/>
        <v>2285335264958533</v>
      </c>
    </row>
    <row r="1112" spans="1:9" x14ac:dyDescent="0.2">
      <c r="A1112" s="3">
        <v>1110</v>
      </c>
      <c r="B1112" s="3" t="str">
        <f t="shared" si="102"/>
        <v>7.47万亿</v>
      </c>
      <c r="C1112" s="6">
        <v>7467104154352</v>
      </c>
      <c r="D1112" s="3">
        <v>1</v>
      </c>
      <c r="E1112" s="3" t="str">
        <f t="shared" si="103"/>
        <v>2292.79万亿</v>
      </c>
      <c r="F1112" s="6">
        <f t="shared" si="107"/>
        <v>2292785819570633</v>
      </c>
      <c r="G1112" s="4">
        <f t="shared" si="106"/>
        <v>1110</v>
      </c>
      <c r="H1112" s="8" t="str">
        <f t="shared" si="104"/>
        <v>2292.79万亿</v>
      </c>
      <c r="I1112" s="8">
        <f t="shared" si="105"/>
        <v>2292785819570633</v>
      </c>
    </row>
    <row r="1113" spans="1:9" x14ac:dyDescent="0.2">
      <c r="A1113" s="2">
        <v>1111</v>
      </c>
      <c r="B1113" s="2" t="str">
        <f t="shared" si="102"/>
        <v>7.48万亿</v>
      </c>
      <c r="C1113" s="5">
        <v>7483678520918</v>
      </c>
      <c r="D1113" s="2">
        <v>1</v>
      </c>
      <c r="E1113" s="2" t="str">
        <f t="shared" si="103"/>
        <v>2300.25万亿</v>
      </c>
      <c r="F1113" s="5">
        <f t="shared" si="107"/>
        <v>2300252923724985</v>
      </c>
      <c r="G1113" s="2">
        <f t="shared" si="106"/>
        <v>1111</v>
      </c>
      <c r="H1113" s="7" t="str">
        <f t="shared" si="104"/>
        <v>2300.25万亿</v>
      </c>
      <c r="I1113" s="7">
        <f t="shared" si="105"/>
        <v>2300252923724985</v>
      </c>
    </row>
    <row r="1114" spans="1:9" x14ac:dyDescent="0.2">
      <c r="A1114" s="3">
        <v>1112</v>
      </c>
      <c r="B1114" s="3" t="str">
        <f t="shared" si="102"/>
        <v>7.5万亿</v>
      </c>
      <c r="C1114" s="6">
        <v>7500277749034</v>
      </c>
      <c r="D1114" s="3">
        <v>1</v>
      </c>
      <c r="E1114" s="3" t="str">
        <f t="shared" si="103"/>
        <v>2307.74万亿</v>
      </c>
      <c r="F1114" s="6">
        <f t="shared" si="107"/>
        <v>2307736602245903</v>
      </c>
      <c r="G1114" s="4">
        <f t="shared" si="106"/>
        <v>1112</v>
      </c>
      <c r="H1114" s="8" t="str">
        <f t="shared" si="104"/>
        <v>2307.74万亿</v>
      </c>
      <c r="I1114" s="8">
        <f t="shared" si="105"/>
        <v>2307736602245903</v>
      </c>
    </row>
    <row r="1115" spans="1:9" x14ac:dyDescent="0.2">
      <c r="A1115" s="2">
        <v>1113</v>
      </c>
      <c r="B1115" s="2" t="str">
        <f t="shared" si="102"/>
        <v>7.52万亿</v>
      </c>
      <c r="C1115" s="5">
        <v>7516901875991</v>
      </c>
      <c r="D1115" s="2">
        <v>1</v>
      </c>
      <c r="E1115" s="2" t="str">
        <f t="shared" si="103"/>
        <v>2315.24万亿</v>
      </c>
      <c r="F1115" s="5">
        <f t="shared" si="107"/>
        <v>2315236879994937</v>
      </c>
      <c r="G1115" s="2">
        <f t="shared" si="106"/>
        <v>1113</v>
      </c>
      <c r="H1115" s="7" t="str">
        <f t="shared" si="104"/>
        <v>2315.24万亿</v>
      </c>
      <c r="I1115" s="7">
        <f t="shared" si="105"/>
        <v>2315236879994937</v>
      </c>
    </row>
    <row r="1116" spans="1:9" x14ac:dyDescent="0.2">
      <c r="A1116" s="3">
        <v>1114</v>
      </c>
      <c r="B1116" s="3" t="str">
        <f t="shared" si="102"/>
        <v>7.53万亿</v>
      </c>
      <c r="C1116" s="6">
        <v>7533550939140</v>
      </c>
      <c r="D1116" s="3">
        <v>1</v>
      </c>
      <c r="E1116" s="3" t="str">
        <f t="shared" si="103"/>
        <v>2322.75万亿</v>
      </c>
      <c r="F1116" s="6">
        <f t="shared" si="107"/>
        <v>2322753781870928</v>
      </c>
      <c r="G1116" s="4">
        <f t="shared" si="106"/>
        <v>1114</v>
      </c>
      <c r="H1116" s="8" t="str">
        <f t="shared" si="104"/>
        <v>2322.75万亿</v>
      </c>
      <c r="I1116" s="8">
        <f t="shared" si="105"/>
        <v>2322753781870928</v>
      </c>
    </row>
    <row r="1117" spans="1:9" x14ac:dyDescent="0.2">
      <c r="A1117" s="2">
        <v>1115</v>
      </c>
      <c r="B1117" s="2" t="str">
        <f t="shared" si="102"/>
        <v>7.55万亿</v>
      </c>
      <c r="C1117" s="5">
        <v>7550224975883</v>
      </c>
      <c r="D1117" s="2">
        <v>1</v>
      </c>
      <c r="E1117" s="2" t="str">
        <f t="shared" si="103"/>
        <v>2330.29万亿</v>
      </c>
      <c r="F1117" s="5">
        <f t="shared" si="107"/>
        <v>2330287332810068</v>
      </c>
      <c r="G1117" s="2">
        <f t="shared" si="106"/>
        <v>1115</v>
      </c>
      <c r="H1117" s="7" t="str">
        <f t="shared" si="104"/>
        <v>2330.29万亿</v>
      </c>
      <c r="I1117" s="7">
        <f t="shared" si="105"/>
        <v>2330287332810068</v>
      </c>
    </row>
    <row r="1118" spans="1:9" x14ac:dyDescent="0.2">
      <c r="A1118" s="3">
        <v>1116</v>
      </c>
      <c r="B1118" s="3" t="str">
        <f t="shared" si="102"/>
        <v>7.57万亿</v>
      </c>
      <c r="C1118" s="6">
        <v>7566924023681</v>
      </c>
      <c r="D1118" s="3">
        <v>1</v>
      </c>
      <c r="E1118" s="3" t="str">
        <f t="shared" si="103"/>
        <v>2337.84万亿</v>
      </c>
      <c r="F1118" s="6">
        <f t="shared" si="107"/>
        <v>2337837557785951</v>
      </c>
      <c r="G1118" s="4">
        <f t="shared" si="106"/>
        <v>1116</v>
      </c>
      <c r="H1118" s="8" t="str">
        <f t="shared" si="104"/>
        <v>2337.84万亿</v>
      </c>
      <c r="I1118" s="8">
        <f t="shared" si="105"/>
        <v>2337837557785951</v>
      </c>
    </row>
    <row r="1119" spans="1:9" x14ac:dyDescent="0.2">
      <c r="A1119" s="2">
        <v>1117</v>
      </c>
      <c r="B1119" s="2" t="str">
        <f t="shared" si="102"/>
        <v>7.58万亿</v>
      </c>
      <c r="C1119" s="5">
        <v>7583648120050</v>
      </c>
      <c r="D1119" s="2">
        <v>1</v>
      </c>
      <c r="E1119" s="2" t="str">
        <f t="shared" si="103"/>
        <v>2345.4万亿</v>
      </c>
      <c r="F1119" s="5">
        <f t="shared" si="107"/>
        <v>2345404481809632</v>
      </c>
      <c r="G1119" s="2">
        <f t="shared" si="106"/>
        <v>1117</v>
      </c>
      <c r="H1119" s="7" t="str">
        <f t="shared" si="104"/>
        <v>2345.4万亿</v>
      </c>
      <c r="I1119" s="7">
        <f t="shared" si="105"/>
        <v>2345404481809632</v>
      </c>
    </row>
    <row r="1120" spans="1:9" x14ac:dyDescent="0.2">
      <c r="A1120" s="3">
        <v>1118</v>
      </c>
      <c r="B1120" s="3" t="str">
        <f t="shared" si="102"/>
        <v>7.6万亿</v>
      </c>
      <c r="C1120" s="6">
        <v>7600397302565</v>
      </c>
      <c r="D1120" s="3">
        <v>1</v>
      </c>
      <c r="E1120" s="3" t="str">
        <f t="shared" si="103"/>
        <v>2352.99万亿</v>
      </c>
      <c r="F1120" s="6">
        <f t="shared" si="107"/>
        <v>2352988129929682</v>
      </c>
      <c r="G1120" s="4">
        <f t="shared" si="106"/>
        <v>1118</v>
      </c>
      <c r="H1120" s="8" t="str">
        <f t="shared" si="104"/>
        <v>2352.99万亿</v>
      </c>
      <c r="I1120" s="8">
        <f t="shared" si="105"/>
        <v>2352988129929682</v>
      </c>
    </row>
    <row r="1121" spans="1:9" x14ac:dyDescent="0.2">
      <c r="A1121" s="2">
        <v>1119</v>
      </c>
      <c r="B1121" s="2" t="str">
        <f t="shared" si="102"/>
        <v>7.62万亿</v>
      </c>
      <c r="C1121" s="5">
        <v>7617171608853</v>
      </c>
      <c r="D1121" s="2">
        <v>1</v>
      </c>
      <c r="E1121" s="2" t="str">
        <f t="shared" si="103"/>
        <v>2360.59万亿</v>
      </c>
      <c r="F1121" s="5">
        <f t="shared" si="107"/>
        <v>2360588527232247</v>
      </c>
      <c r="G1121" s="2">
        <f t="shared" si="106"/>
        <v>1119</v>
      </c>
      <c r="H1121" s="7" t="str">
        <f t="shared" si="104"/>
        <v>2360.59万亿</v>
      </c>
      <c r="I1121" s="7">
        <f t="shared" si="105"/>
        <v>2360588527232247</v>
      </c>
    </row>
    <row r="1122" spans="1:9" x14ac:dyDescent="0.2">
      <c r="A1122" s="3">
        <v>1120</v>
      </c>
      <c r="B1122" s="3" t="str">
        <f t="shared" si="102"/>
        <v>7.63万亿</v>
      </c>
      <c r="C1122" s="6">
        <v>7633971076601</v>
      </c>
      <c r="D1122" s="3">
        <v>1</v>
      </c>
      <c r="E1122" s="3" t="str">
        <f t="shared" si="103"/>
        <v>2368.21万亿</v>
      </c>
      <c r="F1122" s="6">
        <f t="shared" si="107"/>
        <v>2368205698841100</v>
      </c>
      <c r="G1122" s="4">
        <f t="shared" si="106"/>
        <v>1120</v>
      </c>
      <c r="H1122" s="8" t="str">
        <f t="shared" si="104"/>
        <v>2368.21万亿</v>
      </c>
      <c r="I1122" s="8">
        <f t="shared" si="105"/>
        <v>2368205698841100</v>
      </c>
    </row>
    <row r="1123" spans="1:9" x14ac:dyDescent="0.2">
      <c r="A1123" s="2">
        <v>1121</v>
      </c>
      <c r="B1123" s="2" t="str">
        <f t="shared" si="102"/>
        <v>7.65万亿</v>
      </c>
      <c r="C1123" s="5">
        <v>7650795743550</v>
      </c>
      <c r="D1123" s="2">
        <v>1</v>
      </c>
      <c r="E1123" s="2" t="str">
        <f t="shared" si="103"/>
        <v>2375.84万亿</v>
      </c>
      <c r="F1123" s="5">
        <f t="shared" si="107"/>
        <v>2375839669917701</v>
      </c>
      <c r="G1123" s="2">
        <f t="shared" si="106"/>
        <v>1121</v>
      </c>
      <c r="H1123" s="7" t="str">
        <f t="shared" si="104"/>
        <v>2375.84万亿</v>
      </c>
      <c r="I1123" s="7">
        <f t="shared" si="105"/>
        <v>2375839669917701</v>
      </c>
    </row>
    <row r="1124" spans="1:9" x14ac:dyDescent="0.2">
      <c r="A1124" s="3">
        <v>1122</v>
      </c>
      <c r="B1124" s="3" t="str">
        <f t="shared" si="102"/>
        <v>7.67万亿</v>
      </c>
      <c r="C1124" s="6">
        <v>7667645647499</v>
      </c>
      <c r="D1124" s="3">
        <v>1</v>
      </c>
      <c r="E1124" s="3" t="str">
        <f t="shared" si="103"/>
        <v>2383.49万亿</v>
      </c>
      <c r="F1124" s="6">
        <f t="shared" si="107"/>
        <v>2383490465661251</v>
      </c>
      <c r="G1124" s="4">
        <f t="shared" si="106"/>
        <v>1122</v>
      </c>
      <c r="H1124" s="8" t="str">
        <f t="shared" si="104"/>
        <v>2383.49万亿</v>
      </c>
      <c r="I1124" s="8">
        <f t="shared" si="105"/>
        <v>2383490465661251</v>
      </c>
    </row>
    <row r="1125" spans="1:9" x14ac:dyDescent="0.2">
      <c r="A1125" s="2">
        <v>1123</v>
      </c>
      <c r="B1125" s="2" t="str">
        <f t="shared" si="102"/>
        <v>7.68万亿</v>
      </c>
      <c r="C1125" s="5">
        <v>7684520826305</v>
      </c>
      <c r="D1125" s="2">
        <v>1</v>
      </c>
      <c r="E1125" s="2" t="str">
        <f t="shared" si="103"/>
        <v>2391.16万亿</v>
      </c>
      <c r="F1125" s="5">
        <f t="shared" si="107"/>
        <v>2391158111308750</v>
      </c>
      <c r="G1125" s="2">
        <f t="shared" si="106"/>
        <v>1123</v>
      </c>
      <c r="H1125" s="7" t="str">
        <f t="shared" si="104"/>
        <v>2391.16万亿</v>
      </c>
      <c r="I1125" s="7">
        <f t="shared" si="105"/>
        <v>2391158111308750</v>
      </c>
    </row>
    <row r="1126" spans="1:9" x14ac:dyDescent="0.2">
      <c r="A1126" s="3">
        <v>1124</v>
      </c>
      <c r="B1126" s="3" t="str">
        <f t="shared" si="102"/>
        <v>7.7万亿</v>
      </c>
      <c r="C1126" s="6">
        <v>7701421317879</v>
      </c>
      <c r="D1126" s="3">
        <v>1</v>
      </c>
      <c r="E1126" s="3" t="str">
        <f t="shared" si="103"/>
        <v>2398.84万亿</v>
      </c>
      <c r="F1126" s="6">
        <f t="shared" si="107"/>
        <v>2398842632135055</v>
      </c>
      <c r="G1126" s="4">
        <f t="shared" si="106"/>
        <v>1124</v>
      </c>
      <c r="H1126" s="8" t="str">
        <f t="shared" si="104"/>
        <v>2398.84万亿</v>
      </c>
      <c r="I1126" s="8">
        <f t="shared" si="105"/>
        <v>2398842632135055</v>
      </c>
    </row>
    <row r="1127" spans="1:9" x14ac:dyDescent="0.2">
      <c r="A1127" s="2">
        <v>1125</v>
      </c>
      <c r="B1127" s="2" t="str">
        <f t="shared" si="102"/>
        <v>7.72万亿</v>
      </c>
      <c r="C1127" s="5">
        <v>7718347160190</v>
      </c>
      <c r="D1127" s="2">
        <v>1</v>
      </c>
      <c r="E1127" s="2" t="str">
        <f t="shared" si="103"/>
        <v>2406.54万亿</v>
      </c>
      <c r="F1127" s="5">
        <f t="shared" si="107"/>
        <v>2406544053452934</v>
      </c>
      <c r="G1127" s="2">
        <f t="shared" si="106"/>
        <v>1125</v>
      </c>
      <c r="H1127" s="7" t="str">
        <f t="shared" si="104"/>
        <v>2406.54万亿</v>
      </c>
      <c r="I1127" s="7">
        <f t="shared" si="105"/>
        <v>2406544053452934</v>
      </c>
    </row>
    <row r="1128" spans="1:9" x14ac:dyDescent="0.2">
      <c r="A1128" s="3">
        <v>1126</v>
      </c>
      <c r="B1128" s="3" t="str">
        <f t="shared" si="102"/>
        <v>7.74万亿</v>
      </c>
      <c r="C1128" s="6">
        <v>7735298391264</v>
      </c>
      <c r="D1128" s="3">
        <v>1</v>
      </c>
      <c r="E1128" s="3" t="str">
        <f t="shared" si="103"/>
        <v>2414.26万亿</v>
      </c>
      <c r="F1128" s="6">
        <f t="shared" si="107"/>
        <v>2414262400613124</v>
      </c>
      <c r="G1128" s="4">
        <f t="shared" si="106"/>
        <v>1126</v>
      </c>
      <c r="H1128" s="8" t="str">
        <f t="shared" si="104"/>
        <v>2414.26万亿</v>
      </c>
      <c r="I1128" s="8">
        <f t="shared" si="105"/>
        <v>2414262400613124</v>
      </c>
    </row>
    <row r="1129" spans="1:9" x14ac:dyDescent="0.2">
      <c r="A1129" s="2">
        <v>1127</v>
      </c>
      <c r="B1129" s="2" t="str">
        <f t="shared" si="102"/>
        <v>7.75万亿</v>
      </c>
      <c r="C1129" s="5">
        <v>7752275049185</v>
      </c>
      <c r="D1129" s="2">
        <v>1</v>
      </c>
      <c r="E1129" s="2" t="str">
        <f t="shared" si="103"/>
        <v>2422万亿</v>
      </c>
      <c r="F1129" s="5">
        <f t="shared" si="107"/>
        <v>2421997699004388</v>
      </c>
      <c r="G1129" s="2">
        <f t="shared" si="106"/>
        <v>1127</v>
      </c>
      <c r="H1129" s="7" t="str">
        <f t="shared" si="104"/>
        <v>2422万亿</v>
      </c>
      <c r="I1129" s="7">
        <f t="shared" si="105"/>
        <v>2421997699004388</v>
      </c>
    </row>
    <row r="1130" spans="1:9" x14ac:dyDescent="0.2">
      <c r="A1130" s="3">
        <v>1128</v>
      </c>
      <c r="B1130" s="3" t="str">
        <f t="shared" si="102"/>
        <v>7.77万亿</v>
      </c>
      <c r="C1130" s="6">
        <v>7769277172093</v>
      </c>
      <c r="D1130" s="3">
        <v>1</v>
      </c>
      <c r="E1130" s="3" t="str">
        <f t="shared" si="103"/>
        <v>2429.75万亿</v>
      </c>
      <c r="F1130" s="6">
        <f t="shared" si="107"/>
        <v>2429749974053573</v>
      </c>
      <c r="G1130" s="4">
        <f t="shared" si="106"/>
        <v>1128</v>
      </c>
      <c r="H1130" s="8" t="str">
        <f t="shared" si="104"/>
        <v>2429.75万亿</v>
      </c>
      <c r="I1130" s="8">
        <f t="shared" si="105"/>
        <v>2429749974053573</v>
      </c>
    </row>
    <row r="1131" spans="1:9" x14ac:dyDescent="0.2">
      <c r="A1131" s="2">
        <v>1129</v>
      </c>
      <c r="B1131" s="2" t="str">
        <f t="shared" si="102"/>
        <v>7.79万亿</v>
      </c>
      <c r="C1131" s="5">
        <v>7786304798186</v>
      </c>
      <c r="D1131" s="2">
        <v>1</v>
      </c>
      <c r="E1131" s="2" t="str">
        <f t="shared" si="103"/>
        <v>2437.52万亿</v>
      </c>
      <c r="F1131" s="5">
        <f t="shared" si="107"/>
        <v>2437519251225666</v>
      </c>
      <c r="G1131" s="2">
        <f t="shared" si="106"/>
        <v>1129</v>
      </c>
      <c r="H1131" s="7" t="str">
        <f t="shared" si="104"/>
        <v>2437.52万亿</v>
      </c>
      <c r="I1131" s="7">
        <f t="shared" si="105"/>
        <v>2437519251225666</v>
      </c>
    </row>
    <row r="1132" spans="1:9" x14ac:dyDescent="0.2">
      <c r="A1132" s="3">
        <v>1130</v>
      </c>
      <c r="B1132" s="3" t="str">
        <f t="shared" si="102"/>
        <v>7.8万亿</v>
      </c>
      <c r="C1132" s="6">
        <v>7803357965717</v>
      </c>
      <c r="D1132" s="3">
        <v>1</v>
      </c>
      <c r="E1132" s="3" t="str">
        <f t="shared" si="103"/>
        <v>2445.31万亿</v>
      </c>
      <c r="F1132" s="6">
        <f t="shared" si="107"/>
        <v>2445305556023852</v>
      </c>
      <c r="G1132" s="4">
        <f t="shared" si="106"/>
        <v>1130</v>
      </c>
      <c r="H1132" s="8" t="str">
        <f t="shared" si="104"/>
        <v>2445.31万亿</v>
      </c>
      <c r="I1132" s="8">
        <f t="shared" si="105"/>
        <v>2445305556023852</v>
      </c>
    </row>
    <row r="1133" spans="1:9" x14ac:dyDescent="0.2">
      <c r="A1133" s="2">
        <v>1131</v>
      </c>
      <c r="B1133" s="2" t="str">
        <f t="shared" si="102"/>
        <v>7.82万亿</v>
      </c>
      <c r="C1133" s="5">
        <v>7820436713000</v>
      </c>
      <c r="D1133" s="2">
        <v>1</v>
      </c>
      <c r="E1133" s="2" t="str">
        <f t="shared" si="103"/>
        <v>2453.11万亿</v>
      </c>
      <c r="F1133" s="5">
        <f t="shared" si="107"/>
        <v>2453108913989569</v>
      </c>
      <c r="G1133" s="2">
        <f t="shared" si="106"/>
        <v>1131</v>
      </c>
      <c r="H1133" s="7" t="str">
        <f t="shared" si="104"/>
        <v>2453.11万亿</v>
      </c>
      <c r="I1133" s="7">
        <f t="shared" si="105"/>
        <v>2453108913989569</v>
      </c>
    </row>
    <row r="1134" spans="1:9" x14ac:dyDescent="0.2">
      <c r="A1134" s="3">
        <v>1132</v>
      </c>
      <c r="B1134" s="3" t="str">
        <f t="shared" si="102"/>
        <v>7.84万亿</v>
      </c>
      <c r="C1134" s="6">
        <v>7837541078404</v>
      </c>
      <c r="D1134" s="3">
        <v>1</v>
      </c>
      <c r="E1134" s="3" t="str">
        <f t="shared" si="103"/>
        <v>2460.93万亿</v>
      </c>
      <c r="F1134" s="6">
        <f t="shared" si="107"/>
        <v>2460929350702569</v>
      </c>
      <c r="G1134" s="4">
        <f t="shared" si="106"/>
        <v>1132</v>
      </c>
      <c r="H1134" s="8" t="str">
        <f t="shared" si="104"/>
        <v>2460.93万亿</v>
      </c>
      <c r="I1134" s="8">
        <f t="shared" si="105"/>
        <v>2460929350702569</v>
      </c>
    </row>
    <row r="1135" spans="1:9" x14ac:dyDescent="0.2">
      <c r="A1135" s="2">
        <v>1133</v>
      </c>
      <c r="B1135" s="2" t="str">
        <f t="shared" si="102"/>
        <v>7.85万亿</v>
      </c>
      <c r="C1135" s="5">
        <v>7854671100356</v>
      </c>
      <c r="D1135" s="2">
        <v>1</v>
      </c>
      <c r="E1135" s="2" t="str">
        <f t="shared" si="103"/>
        <v>2468.77万亿</v>
      </c>
      <c r="F1135" s="5">
        <f t="shared" si="107"/>
        <v>2468766891780973</v>
      </c>
      <c r="G1135" s="2">
        <f t="shared" si="106"/>
        <v>1133</v>
      </c>
      <c r="H1135" s="7" t="str">
        <f t="shared" si="104"/>
        <v>2468.77万亿</v>
      </c>
      <c r="I1135" s="7">
        <f t="shared" si="105"/>
        <v>2468766891780973</v>
      </c>
    </row>
    <row r="1136" spans="1:9" x14ac:dyDescent="0.2">
      <c r="A1136" s="3">
        <v>1134</v>
      </c>
      <c r="B1136" s="3" t="str">
        <f t="shared" si="102"/>
        <v>7.87万亿</v>
      </c>
      <c r="C1136" s="6">
        <v>7871826817341</v>
      </c>
      <c r="D1136" s="3">
        <v>1</v>
      </c>
      <c r="E1136" s="3" t="str">
        <f t="shared" si="103"/>
        <v>2476.62万亿</v>
      </c>
      <c r="F1136" s="6">
        <f t="shared" si="107"/>
        <v>2476621562881329</v>
      </c>
      <c r="G1136" s="4">
        <f t="shared" si="106"/>
        <v>1134</v>
      </c>
      <c r="H1136" s="8" t="str">
        <f t="shared" si="104"/>
        <v>2476.62万亿</v>
      </c>
      <c r="I1136" s="8">
        <f t="shared" si="105"/>
        <v>2476621562881329</v>
      </c>
    </row>
    <row r="1137" spans="1:9" x14ac:dyDescent="0.2">
      <c r="A1137" s="2">
        <v>1135</v>
      </c>
      <c r="B1137" s="2" t="str">
        <f t="shared" si="102"/>
        <v>7.89万亿</v>
      </c>
      <c r="C1137" s="5">
        <v>7889008267901</v>
      </c>
      <c r="D1137" s="2">
        <v>1</v>
      </c>
      <c r="E1137" s="2" t="str">
        <f t="shared" si="103"/>
        <v>2484.49万亿</v>
      </c>
      <c r="F1137" s="5">
        <f t="shared" si="107"/>
        <v>2484493389698670</v>
      </c>
      <c r="G1137" s="2">
        <f t="shared" si="106"/>
        <v>1135</v>
      </c>
      <c r="H1137" s="7" t="str">
        <f t="shared" si="104"/>
        <v>2484.49万亿</v>
      </c>
      <c r="I1137" s="7">
        <f t="shared" si="105"/>
        <v>2484493389698670</v>
      </c>
    </row>
    <row r="1138" spans="1:9" x14ac:dyDescent="0.2">
      <c r="A1138" s="3">
        <v>1136</v>
      </c>
      <c r="B1138" s="3" t="str">
        <f t="shared" si="102"/>
        <v>7.91万亿</v>
      </c>
      <c r="C1138" s="6">
        <v>7906215490637</v>
      </c>
      <c r="D1138" s="3">
        <v>1</v>
      </c>
      <c r="E1138" s="3" t="str">
        <f t="shared" si="103"/>
        <v>2492.38万亿</v>
      </c>
      <c r="F1138" s="6">
        <f t="shared" si="107"/>
        <v>2492382397966571</v>
      </c>
      <c r="G1138" s="4">
        <f t="shared" si="106"/>
        <v>1136</v>
      </c>
      <c r="H1138" s="8" t="str">
        <f t="shared" si="104"/>
        <v>2492.38万亿</v>
      </c>
      <c r="I1138" s="8">
        <f t="shared" si="105"/>
        <v>2492382397966571</v>
      </c>
    </row>
    <row r="1139" spans="1:9" x14ac:dyDescent="0.2">
      <c r="A1139" s="2">
        <v>1137</v>
      </c>
      <c r="B1139" s="2" t="str">
        <f t="shared" si="102"/>
        <v>7.92万亿</v>
      </c>
      <c r="C1139" s="5">
        <v>7923448524207</v>
      </c>
      <c r="D1139" s="2">
        <v>1</v>
      </c>
      <c r="E1139" s="2" t="str">
        <f t="shared" si="103"/>
        <v>2500.29万亿</v>
      </c>
      <c r="F1139" s="5">
        <f t="shared" si="107"/>
        <v>2500288613457208</v>
      </c>
      <c r="G1139" s="2">
        <f t="shared" si="106"/>
        <v>1137</v>
      </c>
      <c r="H1139" s="7" t="str">
        <f t="shared" si="104"/>
        <v>2500.29万亿</v>
      </c>
      <c r="I1139" s="7">
        <f t="shared" si="105"/>
        <v>2500288613457208</v>
      </c>
    </row>
    <row r="1140" spans="1:9" x14ac:dyDescent="0.2">
      <c r="A1140" s="3">
        <v>1138</v>
      </c>
      <c r="B1140" s="3" t="str">
        <f t="shared" si="102"/>
        <v>7.94万亿</v>
      </c>
      <c r="C1140" s="6">
        <v>7940707407328</v>
      </c>
      <c r="D1140" s="3">
        <v>1</v>
      </c>
      <c r="E1140" s="3" t="str">
        <f t="shared" si="103"/>
        <v>2508.21万亿</v>
      </c>
      <c r="F1140" s="6">
        <f t="shared" si="107"/>
        <v>2508212061981415</v>
      </c>
      <c r="G1140" s="4">
        <f t="shared" si="106"/>
        <v>1138</v>
      </c>
      <c r="H1140" s="8" t="str">
        <f t="shared" si="104"/>
        <v>2508.21万亿</v>
      </c>
      <c r="I1140" s="8">
        <f t="shared" si="105"/>
        <v>2508212061981415</v>
      </c>
    </row>
    <row r="1141" spans="1:9" x14ac:dyDescent="0.2">
      <c r="A1141" s="2">
        <v>1139</v>
      </c>
      <c r="B1141" s="2" t="str">
        <f t="shared" si="102"/>
        <v>7.96万亿</v>
      </c>
      <c r="C1141" s="5">
        <v>7957992178773</v>
      </c>
      <c r="D1141" s="2">
        <v>1</v>
      </c>
      <c r="E1141" s="2" t="str">
        <f t="shared" si="103"/>
        <v>2516.15万亿</v>
      </c>
      <c r="F1141" s="5">
        <f t="shared" si="107"/>
        <v>2516152769388743</v>
      </c>
      <c r="G1141" s="2">
        <f t="shared" si="106"/>
        <v>1139</v>
      </c>
      <c r="H1141" s="7" t="str">
        <f t="shared" si="104"/>
        <v>2516.15万亿</v>
      </c>
      <c r="I1141" s="7">
        <f t="shared" si="105"/>
        <v>2516152769388743</v>
      </c>
    </row>
    <row r="1142" spans="1:9" x14ac:dyDescent="0.2">
      <c r="A1142" s="3">
        <v>1140</v>
      </c>
      <c r="B1142" s="3" t="str">
        <f t="shared" si="102"/>
        <v>7.98万亿</v>
      </c>
      <c r="C1142" s="6">
        <v>7975302877376</v>
      </c>
      <c r="D1142" s="3">
        <v>1</v>
      </c>
      <c r="E1142" s="3" t="str">
        <f t="shared" si="103"/>
        <v>2524.11万亿</v>
      </c>
      <c r="F1142" s="6">
        <f t="shared" si="107"/>
        <v>2524110761567516</v>
      </c>
      <c r="G1142" s="4">
        <f t="shared" si="106"/>
        <v>1140</v>
      </c>
      <c r="H1142" s="8" t="str">
        <f t="shared" si="104"/>
        <v>2524.11万亿</v>
      </c>
      <c r="I1142" s="8">
        <f t="shared" si="105"/>
        <v>2524110761567516</v>
      </c>
    </row>
    <row r="1143" spans="1:9" x14ac:dyDescent="0.2">
      <c r="A1143" s="2">
        <v>1141</v>
      </c>
      <c r="B1143" s="2" t="str">
        <f t="shared" si="102"/>
        <v>7.99万亿</v>
      </c>
      <c r="C1143" s="5">
        <v>7992639542026</v>
      </c>
      <c r="D1143" s="2">
        <v>1</v>
      </c>
      <c r="E1143" s="2" t="str">
        <f t="shared" si="103"/>
        <v>2532.09万亿</v>
      </c>
      <c r="F1143" s="5">
        <f t="shared" si="107"/>
        <v>2532086064444892</v>
      </c>
      <c r="G1143" s="2">
        <f t="shared" si="106"/>
        <v>1141</v>
      </c>
      <c r="H1143" s="7" t="str">
        <f t="shared" si="104"/>
        <v>2532.09万亿</v>
      </c>
      <c r="I1143" s="7">
        <f t="shared" si="105"/>
        <v>2532086064444892</v>
      </c>
    </row>
    <row r="1144" spans="1:9" x14ac:dyDescent="0.2">
      <c r="A1144" s="3">
        <v>1142</v>
      </c>
      <c r="B1144" s="3" t="str">
        <f t="shared" si="102"/>
        <v>8.01万亿</v>
      </c>
      <c r="C1144" s="6">
        <v>8010002211673</v>
      </c>
      <c r="D1144" s="3">
        <v>1</v>
      </c>
      <c r="E1144" s="3" t="str">
        <f t="shared" si="103"/>
        <v>2540.08万亿</v>
      </c>
      <c r="F1144" s="6">
        <f t="shared" si="107"/>
        <v>2540078703986918</v>
      </c>
      <c r="G1144" s="4">
        <f t="shared" si="106"/>
        <v>1142</v>
      </c>
      <c r="H1144" s="8" t="str">
        <f t="shared" si="104"/>
        <v>2540.08万亿</v>
      </c>
      <c r="I1144" s="8">
        <f t="shared" si="105"/>
        <v>2540078703986918</v>
      </c>
    </row>
    <row r="1145" spans="1:9" x14ac:dyDescent="0.2">
      <c r="A1145" s="2">
        <v>1143</v>
      </c>
      <c r="B1145" s="2" t="str">
        <f t="shared" si="102"/>
        <v>8.03万亿</v>
      </c>
      <c r="C1145" s="5">
        <v>8027390925325</v>
      </c>
      <c r="D1145" s="2">
        <v>1</v>
      </c>
      <c r="E1145" s="2" t="str">
        <f t="shared" si="103"/>
        <v>2548.09万亿</v>
      </c>
      <c r="F1145" s="5">
        <f t="shared" si="107"/>
        <v>2548088706198591</v>
      </c>
      <c r="G1145" s="2">
        <f t="shared" si="106"/>
        <v>1143</v>
      </c>
      <c r="H1145" s="7" t="str">
        <f t="shared" si="104"/>
        <v>2548.09万亿</v>
      </c>
      <c r="I1145" s="7">
        <f t="shared" si="105"/>
        <v>2548088706198591</v>
      </c>
    </row>
    <row r="1146" spans="1:9" x14ac:dyDescent="0.2">
      <c r="A1146" s="3">
        <v>1144</v>
      </c>
      <c r="B1146" s="3" t="str">
        <f t="shared" si="102"/>
        <v>8.04万亿</v>
      </c>
      <c r="C1146" s="6">
        <v>8044805722047</v>
      </c>
      <c r="D1146" s="3">
        <v>1</v>
      </c>
      <c r="E1146" s="3" t="str">
        <f t="shared" si="103"/>
        <v>2556.12万亿</v>
      </c>
      <c r="F1146" s="6">
        <f t="shared" si="107"/>
        <v>2556116097123916</v>
      </c>
      <c r="G1146" s="4">
        <f t="shared" si="106"/>
        <v>1144</v>
      </c>
      <c r="H1146" s="8" t="str">
        <f t="shared" si="104"/>
        <v>2556.12万亿</v>
      </c>
      <c r="I1146" s="8">
        <f t="shared" si="105"/>
        <v>2556116097123916</v>
      </c>
    </row>
    <row r="1147" spans="1:9" x14ac:dyDescent="0.2">
      <c r="A1147" s="2">
        <v>1145</v>
      </c>
      <c r="B1147" s="2" t="str">
        <f t="shared" si="102"/>
        <v>8.06万亿</v>
      </c>
      <c r="C1147" s="5">
        <v>8062246640965</v>
      </c>
      <c r="D1147" s="2">
        <v>1</v>
      </c>
      <c r="E1147" s="2" t="str">
        <f t="shared" si="103"/>
        <v>2564.16万亿</v>
      </c>
      <c r="F1147" s="5">
        <f t="shared" si="107"/>
        <v>2564160902845963</v>
      </c>
      <c r="G1147" s="2">
        <f t="shared" si="106"/>
        <v>1145</v>
      </c>
      <c r="H1147" s="7" t="str">
        <f t="shared" si="104"/>
        <v>2564.16万亿</v>
      </c>
      <c r="I1147" s="7">
        <f t="shared" si="105"/>
        <v>2564160902845963</v>
      </c>
    </row>
    <row r="1148" spans="1:9" x14ac:dyDescent="0.2">
      <c r="A1148" s="3">
        <v>1146</v>
      </c>
      <c r="B1148" s="3" t="str">
        <f t="shared" si="102"/>
        <v>8.08万亿</v>
      </c>
      <c r="C1148" s="6">
        <v>8079713721260</v>
      </c>
      <c r="D1148" s="3">
        <v>1</v>
      </c>
      <c r="E1148" s="3" t="str">
        <f t="shared" si="103"/>
        <v>2572.22万亿</v>
      </c>
      <c r="F1148" s="6">
        <f t="shared" si="107"/>
        <v>2572223149486928</v>
      </c>
      <c r="G1148" s="4">
        <f t="shared" si="106"/>
        <v>1146</v>
      </c>
      <c r="H1148" s="8" t="str">
        <f t="shared" si="104"/>
        <v>2572.22万亿</v>
      </c>
      <c r="I1148" s="8">
        <f t="shared" si="105"/>
        <v>2572223149486928</v>
      </c>
    </row>
    <row r="1149" spans="1:9" x14ac:dyDescent="0.2">
      <c r="A1149" s="2">
        <v>1147</v>
      </c>
      <c r="B1149" s="2" t="str">
        <f t="shared" si="102"/>
        <v>8.1万亿</v>
      </c>
      <c r="C1149" s="5">
        <v>8097207002176</v>
      </c>
      <c r="D1149" s="2">
        <v>1</v>
      </c>
      <c r="E1149" s="2" t="str">
        <f t="shared" si="103"/>
        <v>2580.3万亿</v>
      </c>
      <c r="F1149" s="5">
        <f t="shared" si="107"/>
        <v>2580302863208188</v>
      </c>
      <c r="G1149" s="2">
        <f t="shared" si="106"/>
        <v>1147</v>
      </c>
      <c r="H1149" s="7" t="str">
        <f t="shared" si="104"/>
        <v>2580.3万亿</v>
      </c>
      <c r="I1149" s="7">
        <f t="shared" si="105"/>
        <v>2580302863208188</v>
      </c>
    </row>
    <row r="1150" spans="1:9" x14ac:dyDescent="0.2">
      <c r="A1150" s="3">
        <v>1148</v>
      </c>
      <c r="B1150" s="3" t="str">
        <f t="shared" si="102"/>
        <v>8.11万亿</v>
      </c>
      <c r="C1150" s="6">
        <v>8114726523014</v>
      </c>
      <c r="D1150" s="3">
        <v>1</v>
      </c>
      <c r="E1150" s="3" t="str">
        <f t="shared" si="103"/>
        <v>2588.4万亿</v>
      </c>
      <c r="F1150" s="6">
        <f t="shared" si="107"/>
        <v>2588400070210364</v>
      </c>
      <c r="G1150" s="4">
        <f t="shared" si="106"/>
        <v>1148</v>
      </c>
      <c r="H1150" s="8" t="str">
        <f t="shared" si="104"/>
        <v>2588.4万亿</v>
      </c>
      <c r="I1150" s="8">
        <f t="shared" si="105"/>
        <v>2588400070210364</v>
      </c>
    </row>
    <row r="1151" spans="1:9" x14ac:dyDescent="0.2">
      <c r="A1151" s="2">
        <v>1149</v>
      </c>
      <c r="B1151" s="2" t="str">
        <f t="shared" si="102"/>
        <v>8.13万亿</v>
      </c>
      <c r="C1151" s="5">
        <v>8132272323133</v>
      </c>
      <c r="D1151" s="2">
        <v>1</v>
      </c>
      <c r="E1151" s="2" t="str">
        <f t="shared" si="103"/>
        <v>2596.51万亿</v>
      </c>
      <c r="F1151" s="5">
        <f t="shared" si="107"/>
        <v>2596514796733378</v>
      </c>
      <c r="G1151" s="2">
        <f t="shared" si="106"/>
        <v>1149</v>
      </c>
      <c r="H1151" s="7" t="str">
        <f t="shared" si="104"/>
        <v>2596.51万亿</v>
      </c>
      <c r="I1151" s="7">
        <f t="shared" si="105"/>
        <v>2596514796733378</v>
      </c>
    </row>
    <row r="1152" spans="1:9" x14ac:dyDescent="0.2">
      <c r="A1152" s="3">
        <v>1150</v>
      </c>
      <c r="B1152" s="3" t="str">
        <f t="shared" si="102"/>
        <v>8.15万亿</v>
      </c>
      <c r="C1152" s="6">
        <v>8149844441952</v>
      </c>
      <c r="D1152" s="3">
        <v>1</v>
      </c>
      <c r="E1152" s="3" t="str">
        <f t="shared" si="103"/>
        <v>2604.65万亿</v>
      </c>
      <c r="F1152" s="6">
        <f t="shared" si="107"/>
        <v>2604647069056511</v>
      </c>
      <c r="G1152" s="4">
        <f t="shared" si="106"/>
        <v>1150</v>
      </c>
      <c r="H1152" s="8" t="str">
        <f t="shared" si="104"/>
        <v>2604.65万亿</v>
      </c>
      <c r="I1152" s="8">
        <f t="shared" si="105"/>
        <v>2604647069056511</v>
      </c>
    </row>
    <row r="1153" spans="1:9" x14ac:dyDescent="0.2">
      <c r="A1153" s="2">
        <v>1151</v>
      </c>
      <c r="B1153" s="2" t="str">
        <f t="shared" si="102"/>
        <v>8.17万亿</v>
      </c>
      <c r="C1153" s="5">
        <v>8167442918949</v>
      </c>
      <c r="D1153" s="2">
        <v>1</v>
      </c>
      <c r="E1153" s="2" t="str">
        <f t="shared" si="103"/>
        <v>2612.8万亿</v>
      </c>
      <c r="F1153" s="5">
        <f t="shared" si="107"/>
        <v>2612796913498463</v>
      </c>
      <c r="G1153" s="2">
        <f t="shared" si="106"/>
        <v>1151</v>
      </c>
      <c r="H1153" s="7" t="str">
        <f t="shared" si="104"/>
        <v>2612.8万亿</v>
      </c>
      <c r="I1153" s="7">
        <f t="shared" si="105"/>
        <v>2612796913498463</v>
      </c>
    </row>
    <row r="1154" spans="1:9" x14ac:dyDescent="0.2">
      <c r="A1154" s="3">
        <v>1152</v>
      </c>
      <c r="B1154" s="3" t="str">
        <f t="shared" si="102"/>
        <v>8.19万亿</v>
      </c>
      <c r="C1154" s="6">
        <v>8185067793662</v>
      </c>
      <c r="D1154" s="3">
        <v>1</v>
      </c>
      <c r="E1154" s="3" t="str">
        <f t="shared" si="103"/>
        <v>2620.96万亿</v>
      </c>
      <c r="F1154" s="6">
        <f t="shared" si="107"/>
        <v>2620964356417412</v>
      </c>
      <c r="G1154" s="4">
        <f t="shared" si="106"/>
        <v>1152</v>
      </c>
      <c r="H1154" s="8" t="str">
        <f t="shared" si="104"/>
        <v>2620.96万亿</v>
      </c>
      <c r="I1154" s="8">
        <f t="shared" si="105"/>
        <v>2620964356417412</v>
      </c>
    </row>
    <row r="1155" spans="1:9" x14ac:dyDescent="0.2">
      <c r="A1155" s="2">
        <v>1153</v>
      </c>
      <c r="B1155" s="2" t="str">
        <f t="shared" ref="B1155:B1218" si="108">IF(C1155&gt;9999999999999990,ROUND(C1155/10000000000000000,2)&amp;"万兆",IF(C1155&gt;999999999999,ROUND(C1155/1000000000000,2)&amp;"万亿",IF(C1155&gt;99999999,ROUND(C1155/100000000,2)&amp;"亿",ROUND(C1155/10000,2)&amp;"万")))</f>
        <v>8.2万亿</v>
      </c>
      <c r="C1155" s="5">
        <v>8202719105686</v>
      </c>
      <c r="D1155" s="2">
        <v>1</v>
      </c>
      <c r="E1155" s="2" t="str">
        <f t="shared" ref="E1155:E1218" si="109">IF(F1155&gt;9999999999999990,ROUND(F1155/10000000000000000,2)&amp;"万兆",IF(F1155&gt;999999999999,ROUND(F1155/1000000000000,2)&amp;"万亿",IF(F1155&gt;99999999,ROUND(F1155/100000000,2)&amp;"亿",ROUND(F1155/10000,2)&amp;"万")))</f>
        <v>2629.15万亿</v>
      </c>
      <c r="F1155" s="5">
        <f t="shared" si="107"/>
        <v>2629149424211074</v>
      </c>
      <c r="G1155" s="2">
        <f t="shared" si="106"/>
        <v>1153</v>
      </c>
      <c r="H1155" s="7" t="str">
        <f t="shared" si="104"/>
        <v>2629.15万亿</v>
      </c>
      <c r="I1155" s="7">
        <f t="shared" si="105"/>
        <v>2629149424211074</v>
      </c>
    </row>
    <row r="1156" spans="1:9" x14ac:dyDescent="0.2">
      <c r="A1156" s="3">
        <v>1154</v>
      </c>
      <c r="B1156" s="3" t="str">
        <f t="shared" si="108"/>
        <v>8.22万亿</v>
      </c>
      <c r="C1156" s="6">
        <v>8220396894679</v>
      </c>
      <c r="D1156" s="3">
        <v>1</v>
      </c>
      <c r="E1156" s="3" t="str">
        <f t="shared" si="109"/>
        <v>2637.35万亿</v>
      </c>
      <c r="F1156" s="6">
        <f t="shared" si="107"/>
        <v>2637352143316760</v>
      </c>
      <c r="G1156" s="4">
        <f t="shared" si="106"/>
        <v>1154</v>
      </c>
      <c r="H1156" s="8" t="str">
        <f t="shared" ref="H1156:H1219" si="110">IF(I$2&gt;=A1156,"",IF((F1156-VLOOKUP(I$2,A:F,6,))&gt;9999999999999990,ROUND((F1156-VLOOKUP(I$2,A:F,6,))/10000000000000000,2)&amp;"万兆",IF((F1156-VLOOKUP(I$2,A:F,6,))&gt;999999999999,ROUND((F1156-VLOOKUP(I$2,A:F,6,))/1000000000000,2)&amp;"万亿",IF((F1156-VLOOKUP(I$2,A:F,6,))&gt;99999999,ROUND((F1156-VLOOKUP(I$2,A:F,6,))/100000000,2)&amp;"亿",ROUND((F1156-VLOOKUP(I$2,A:F,6,))/10000,2)&amp;"万"))))</f>
        <v>2637.35万亿</v>
      </c>
      <c r="I1156" s="8">
        <f t="shared" ref="I1156:I1219" si="111">IF(I$2&gt;=A1156,"",F1156-VLOOKUP(I$2,A:F,6,))</f>
        <v>2637352143316760</v>
      </c>
    </row>
    <row r="1157" spans="1:9" x14ac:dyDescent="0.2">
      <c r="A1157" s="2">
        <v>1155</v>
      </c>
      <c r="B1157" s="2" t="str">
        <f t="shared" si="108"/>
        <v>8.24万亿</v>
      </c>
      <c r="C1157" s="5">
        <v>8238101200356</v>
      </c>
      <c r="D1157" s="2">
        <v>1</v>
      </c>
      <c r="E1157" s="2" t="str">
        <f t="shared" si="109"/>
        <v>2645.57万亿</v>
      </c>
      <c r="F1157" s="5">
        <f t="shared" si="107"/>
        <v>2645572540211439</v>
      </c>
      <c r="G1157" s="2">
        <f t="shared" ref="G1157:G1220" si="112">D1157+G1156</f>
        <v>1155</v>
      </c>
      <c r="H1157" s="7" t="str">
        <f t="shared" si="110"/>
        <v>2645.57万亿</v>
      </c>
      <c r="I1157" s="7">
        <f t="shared" si="111"/>
        <v>2645572540211439</v>
      </c>
    </row>
    <row r="1158" spans="1:9" x14ac:dyDescent="0.2">
      <c r="A1158" s="3">
        <v>1156</v>
      </c>
      <c r="B1158" s="3" t="str">
        <f t="shared" si="108"/>
        <v>8.26万亿</v>
      </c>
      <c r="C1158" s="6">
        <v>8255832062490</v>
      </c>
      <c r="D1158" s="3">
        <v>1</v>
      </c>
      <c r="E1158" s="3" t="str">
        <f t="shared" si="109"/>
        <v>2653.81万亿</v>
      </c>
      <c r="F1158" s="6">
        <f t="shared" si="107"/>
        <v>2653810641411795</v>
      </c>
      <c r="G1158" s="4">
        <f t="shared" si="112"/>
        <v>1156</v>
      </c>
      <c r="H1158" s="8" t="str">
        <f t="shared" si="110"/>
        <v>2653.81万亿</v>
      </c>
      <c r="I1158" s="8">
        <f t="shared" si="111"/>
        <v>2653810641411795</v>
      </c>
    </row>
    <row r="1159" spans="1:9" x14ac:dyDescent="0.2">
      <c r="A1159" s="2">
        <v>1157</v>
      </c>
      <c r="B1159" s="2" t="str">
        <f t="shared" si="108"/>
        <v>8.27万亿</v>
      </c>
      <c r="C1159" s="5">
        <v>8273589520918</v>
      </c>
      <c r="D1159" s="2">
        <v>1</v>
      </c>
      <c r="E1159" s="2" t="str">
        <f t="shared" si="109"/>
        <v>2662.07万亿</v>
      </c>
      <c r="F1159" s="5">
        <f t="shared" ref="F1159:F1222" si="113">C1158+F1158</f>
        <v>2662066473474285</v>
      </c>
      <c r="G1159" s="2">
        <f t="shared" si="112"/>
        <v>1157</v>
      </c>
      <c r="H1159" s="7" t="str">
        <f t="shared" si="110"/>
        <v>2662.07万亿</v>
      </c>
      <c r="I1159" s="7">
        <f t="shared" si="111"/>
        <v>2662066473474285</v>
      </c>
    </row>
    <row r="1160" spans="1:9" x14ac:dyDescent="0.2">
      <c r="A1160" s="3">
        <v>1158</v>
      </c>
      <c r="B1160" s="3" t="str">
        <f t="shared" si="108"/>
        <v>8.29万亿</v>
      </c>
      <c r="C1160" s="6">
        <v>8291373615534</v>
      </c>
      <c r="D1160" s="3">
        <v>1</v>
      </c>
      <c r="E1160" s="3" t="str">
        <f t="shared" si="109"/>
        <v>2670.34万亿</v>
      </c>
      <c r="F1160" s="6">
        <f t="shared" si="113"/>
        <v>2670340062995203</v>
      </c>
      <c r="G1160" s="4">
        <f t="shared" si="112"/>
        <v>1158</v>
      </c>
      <c r="H1160" s="8" t="str">
        <f t="shared" si="110"/>
        <v>2670.34万亿</v>
      </c>
      <c r="I1160" s="8">
        <f t="shared" si="111"/>
        <v>2670340062995203</v>
      </c>
    </row>
    <row r="1161" spans="1:9" x14ac:dyDescent="0.2">
      <c r="A1161" s="2">
        <v>1159</v>
      </c>
      <c r="B1161" s="2" t="str">
        <f t="shared" si="108"/>
        <v>8.31万亿</v>
      </c>
      <c r="C1161" s="5">
        <v>8309184386292</v>
      </c>
      <c r="D1161" s="2">
        <v>1</v>
      </c>
      <c r="E1161" s="2" t="str">
        <f t="shared" si="109"/>
        <v>2678.63万亿</v>
      </c>
      <c r="F1161" s="5">
        <f t="shared" si="113"/>
        <v>2678631436610737</v>
      </c>
      <c r="G1161" s="2">
        <f t="shared" si="112"/>
        <v>1159</v>
      </c>
      <c r="H1161" s="7" t="str">
        <f t="shared" si="110"/>
        <v>2678.63万亿</v>
      </c>
      <c r="I1161" s="7">
        <f t="shared" si="111"/>
        <v>2678631436610737</v>
      </c>
    </row>
    <row r="1162" spans="1:9" x14ac:dyDescent="0.2">
      <c r="A1162" s="3">
        <v>1160</v>
      </c>
      <c r="B1162" s="3" t="str">
        <f t="shared" si="108"/>
        <v>8.33万亿</v>
      </c>
      <c r="C1162" s="6">
        <v>8327021873205</v>
      </c>
      <c r="D1162" s="3">
        <v>1</v>
      </c>
      <c r="E1162" s="3" t="str">
        <f t="shared" si="109"/>
        <v>2686.94万亿</v>
      </c>
      <c r="F1162" s="6">
        <f t="shared" si="113"/>
        <v>2686940620997029</v>
      </c>
      <c r="G1162" s="4">
        <f t="shared" si="112"/>
        <v>1160</v>
      </c>
      <c r="H1162" s="8" t="str">
        <f t="shared" si="110"/>
        <v>2686.94万亿</v>
      </c>
      <c r="I1162" s="8">
        <f t="shared" si="111"/>
        <v>2686940620997029</v>
      </c>
    </row>
    <row r="1163" spans="1:9" x14ac:dyDescent="0.2">
      <c r="A1163" s="2">
        <v>1161</v>
      </c>
      <c r="B1163" s="2" t="str">
        <f t="shared" si="108"/>
        <v>8.34万亿</v>
      </c>
      <c r="C1163" s="5">
        <v>8344886116349</v>
      </c>
      <c r="D1163" s="2">
        <v>1</v>
      </c>
      <c r="E1163" s="2" t="str">
        <f t="shared" si="109"/>
        <v>2695.27万亿</v>
      </c>
      <c r="F1163" s="5">
        <f t="shared" si="113"/>
        <v>2695267642870234</v>
      </c>
      <c r="G1163" s="2">
        <f t="shared" si="112"/>
        <v>1161</v>
      </c>
      <c r="H1163" s="7" t="str">
        <f t="shared" si="110"/>
        <v>2695.27万亿</v>
      </c>
      <c r="I1163" s="7">
        <f t="shared" si="111"/>
        <v>2695267642870234</v>
      </c>
    </row>
    <row r="1164" spans="1:9" x14ac:dyDescent="0.2">
      <c r="A1164" s="3">
        <v>1162</v>
      </c>
      <c r="B1164" s="3" t="str">
        <f t="shared" si="108"/>
        <v>8.36万亿</v>
      </c>
      <c r="C1164" s="6">
        <v>8362777155858</v>
      </c>
      <c r="D1164" s="3">
        <v>1</v>
      </c>
      <c r="E1164" s="3" t="str">
        <f t="shared" si="109"/>
        <v>2703.61万亿</v>
      </c>
      <c r="F1164" s="6">
        <f t="shared" si="113"/>
        <v>2703612528986583</v>
      </c>
      <c r="G1164" s="4">
        <f t="shared" si="112"/>
        <v>1162</v>
      </c>
      <c r="H1164" s="8" t="str">
        <f t="shared" si="110"/>
        <v>2703.61万亿</v>
      </c>
      <c r="I1164" s="8">
        <f t="shared" si="111"/>
        <v>2703612528986583</v>
      </c>
    </row>
    <row r="1165" spans="1:9" x14ac:dyDescent="0.2">
      <c r="A1165" s="2">
        <v>1163</v>
      </c>
      <c r="B1165" s="2" t="str">
        <f t="shared" si="108"/>
        <v>8.38万亿</v>
      </c>
      <c r="C1165" s="5">
        <v>8380695031926</v>
      </c>
      <c r="D1165" s="2">
        <v>1</v>
      </c>
      <c r="E1165" s="2" t="str">
        <f t="shared" si="109"/>
        <v>2711.98万亿</v>
      </c>
      <c r="F1165" s="5">
        <f t="shared" si="113"/>
        <v>2711975306142441</v>
      </c>
      <c r="G1165" s="2">
        <f t="shared" si="112"/>
        <v>1163</v>
      </c>
      <c r="H1165" s="7" t="str">
        <f t="shared" si="110"/>
        <v>2711.98万亿</v>
      </c>
      <c r="I1165" s="7">
        <f t="shared" si="111"/>
        <v>2711975306142441</v>
      </c>
    </row>
    <row r="1166" spans="1:9" x14ac:dyDescent="0.2">
      <c r="A1166" s="3">
        <v>1164</v>
      </c>
      <c r="B1166" s="3" t="str">
        <f t="shared" si="108"/>
        <v>8.4万亿</v>
      </c>
      <c r="C1166" s="6">
        <v>8398639784808</v>
      </c>
      <c r="D1166" s="3">
        <v>1</v>
      </c>
      <c r="E1166" s="3" t="str">
        <f t="shared" si="109"/>
        <v>2720.36万亿</v>
      </c>
      <c r="F1166" s="6">
        <f t="shared" si="113"/>
        <v>2720356001174367</v>
      </c>
      <c r="G1166" s="4">
        <f t="shared" si="112"/>
        <v>1164</v>
      </c>
      <c r="H1166" s="8" t="str">
        <f t="shared" si="110"/>
        <v>2720.36万亿</v>
      </c>
      <c r="I1166" s="8">
        <f t="shared" si="111"/>
        <v>2720356001174367</v>
      </c>
    </row>
    <row r="1167" spans="1:9" x14ac:dyDescent="0.2">
      <c r="A1167" s="2">
        <v>1165</v>
      </c>
      <c r="B1167" s="2" t="str">
        <f t="shared" si="108"/>
        <v>8.42万亿</v>
      </c>
      <c r="C1167" s="5">
        <v>8416611454820</v>
      </c>
      <c r="D1167" s="2">
        <v>1</v>
      </c>
      <c r="E1167" s="2" t="str">
        <f t="shared" si="109"/>
        <v>2728.75万亿</v>
      </c>
      <c r="F1167" s="5">
        <f t="shared" si="113"/>
        <v>2728754640959175</v>
      </c>
      <c r="G1167" s="2">
        <f t="shared" si="112"/>
        <v>1165</v>
      </c>
      <c r="H1167" s="7" t="str">
        <f t="shared" si="110"/>
        <v>2728.75万亿</v>
      </c>
      <c r="I1167" s="7">
        <f t="shared" si="111"/>
        <v>2728754640959175</v>
      </c>
    </row>
    <row r="1168" spans="1:9" x14ac:dyDescent="0.2">
      <c r="A1168" s="3">
        <v>1166</v>
      </c>
      <c r="B1168" s="3" t="str">
        <f t="shared" si="108"/>
        <v>8.43万亿</v>
      </c>
      <c r="C1168" s="6">
        <v>8434610082336</v>
      </c>
      <c r="D1168" s="3">
        <v>1</v>
      </c>
      <c r="E1168" s="3" t="str">
        <f t="shared" si="109"/>
        <v>2737.17万亿</v>
      </c>
      <c r="F1168" s="6">
        <f t="shared" si="113"/>
        <v>2737171252413995</v>
      </c>
      <c r="G1168" s="4">
        <f t="shared" si="112"/>
        <v>1166</v>
      </c>
      <c r="H1168" s="8" t="str">
        <f t="shared" si="110"/>
        <v>2737.17万亿</v>
      </c>
      <c r="I1168" s="8">
        <f t="shared" si="111"/>
        <v>2737171252413995</v>
      </c>
    </row>
    <row r="1169" spans="1:9" x14ac:dyDescent="0.2">
      <c r="A1169" s="2">
        <v>1167</v>
      </c>
      <c r="B1169" s="2" t="str">
        <f t="shared" si="108"/>
        <v>8.45万亿</v>
      </c>
      <c r="C1169" s="5">
        <v>8452635707794</v>
      </c>
      <c r="D1169" s="2">
        <v>1</v>
      </c>
      <c r="E1169" s="2" t="str">
        <f t="shared" si="109"/>
        <v>2745.61万亿</v>
      </c>
      <c r="F1169" s="5">
        <f t="shared" si="113"/>
        <v>2745605862496331</v>
      </c>
      <c r="G1169" s="2">
        <f t="shared" si="112"/>
        <v>1167</v>
      </c>
      <c r="H1169" s="7" t="str">
        <f t="shared" si="110"/>
        <v>2745.61万亿</v>
      </c>
      <c r="I1169" s="7">
        <f t="shared" si="111"/>
        <v>2745605862496331</v>
      </c>
    </row>
    <row r="1170" spans="1:9" x14ac:dyDescent="0.2">
      <c r="A1170" s="3">
        <v>1168</v>
      </c>
      <c r="B1170" s="3" t="str">
        <f t="shared" si="108"/>
        <v>8.47万亿</v>
      </c>
      <c r="C1170" s="6">
        <v>8470688371690</v>
      </c>
      <c r="D1170" s="3">
        <v>1</v>
      </c>
      <c r="E1170" s="3" t="str">
        <f t="shared" si="109"/>
        <v>2754.06万亿</v>
      </c>
      <c r="F1170" s="6">
        <f t="shared" si="113"/>
        <v>2754058498204125</v>
      </c>
      <c r="G1170" s="4">
        <f t="shared" si="112"/>
        <v>1168</v>
      </c>
      <c r="H1170" s="8" t="str">
        <f t="shared" si="110"/>
        <v>2754.06万亿</v>
      </c>
      <c r="I1170" s="8">
        <f t="shared" si="111"/>
        <v>2754058498204125</v>
      </c>
    </row>
    <row r="1171" spans="1:9" x14ac:dyDescent="0.2">
      <c r="A1171" s="2">
        <v>1169</v>
      </c>
      <c r="B1171" s="2" t="str">
        <f t="shared" si="108"/>
        <v>8.49万亿</v>
      </c>
      <c r="C1171" s="5">
        <v>8488768114582</v>
      </c>
      <c r="D1171" s="2">
        <v>1</v>
      </c>
      <c r="E1171" s="2" t="str">
        <f t="shared" si="109"/>
        <v>2762.53万亿</v>
      </c>
      <c r="F1171" s="5">
        <f t="shared" si="113"/>
        <v>2762529186575815</v>
      </c>
      <c r="G1171" s="2">
        <f t="shared" si="112"/>
        <v>1169</v>
      </c>
      <c r="H1171" s="7" t="str">
        <f t="shared" si="110"/>
        <v>2762.53万亿</v>
      </c>
      <c r="I1171" s="7">
        <f t="shared" si="111"/>
        <v>2762529186575815</v>
      </c>
    </row>
    <row r="1172" spans="1:9" x14ac:dyDescent="0.2">
      <c r="A1172" s="3">
        <v>1170</v>
      </c>
      <c r="B1172" s="3" t="str">
        <f t="shared" si="108"/>
        <v>8.51万亿</v>
      </c>
      <c r="C1172" s="6">
        <v>8506874977088</v>
      </c>
      <c r="D1172" s="3">
        <v>1</v>
      </c>
      <c r="E1172" s="3" t="str">
        <f t="shared" si="109"/>
        <v>2771.02万亿</v>
      </c>
      <c r="F1172" s="6">
        <f t="shared" si="113"/>
        <v>2771017954690397</v>
      </c>
      <c r="G1172" s="4">
        <f t="shared" si="112"/>
        <v>1170</v>
      </c>
      <c r="H1172" s="8" t="str">
        <f t="shared" si="110"/>
        <v>2771.02万亿</v>
      </c>
      <c r="I1172" s="8">
        <f t="shared" si="111"/>
        <v>2771017954690397</v>
      </c>
    </row>
    <row r="1173" spans="1:9" x14ac:dyDescent="0.2">
      <c r="A1173" s="2">
        <v>1171</v>
      </c>
      <c r="B1173" s="2" t="str">
        <f t="shared" si="108"/>
        <v>8.53万亿</v>
      </c>
      <c r="C1173" s="5">
        <v>8525008999888</v>
      </c>
      <c r="D1173" s="2">
        <v>1</v>
      </c>
      <c r="E1173" s="2" t="str">
        <f t="shared" si="109"/>
        <v>2779.52万亿</v>
      </c>
      <c r="F1173" s="5">
        <f t="shared" si="113"/>
        <v>2779524829667485</v>
      </c>
      <c r="G1173" s="2">
        <f t="shared" si="112"/>
        <v>1171</v>
      </c>
      <c r="H1173" s="7" t="str">
        <f t="shared" si="110"/>
        <v>2779.52万亿</v>
      </c>
      <c r="I1173" s="7">
        <f t="shared" si="111"/>
        <v>2779524829667485</v>
      </c>
    </row>
    <row r="1174" spans="1:9" x14ac:dyDescent="0.2">
      <c r="A1174" s="3">
        <v>1172</v>
      </c>
      <c r="B1174" s="3" t="str">
        <f t="shared" si="108"/>
        <v>8.54万亿</v>
      </c>
      <c r="C1174" s="6">
        <v>8543170223722</v>
      </c>
      <c r="D1174" s="3">
        <v>1</v>
      </c>
      <c r="E1174" s="3" t="str">
        <f t="shared" si="109"/>
        <v>2788.05万亿</v>
      </c>
      <c r="F1174" s="6">
        <f t="shared" si="113"/>
        <v>2788049838667373</v>
      </c>
      <c r="G1174" s="4">
        <f t="shared" si="112"/>
        <v>1172</v>
      </c>
      <c r="H1174" s="8" t="str">
        <f t="shared" si="110"/>
        <v>2788.05万亿</v>
      </c>
      <c r="I1174" s="8">
        <f t="shared" si="111"/>
        <v>2788049838667373</v>
      </c>
    </row>
    <row r="1175" spans="1:9" x14ac:dyDescent="0.2">
      <c r="A1175" s="2">
        <v>1173</v>
      </c>
      <c r="B1175" s="2" t="str">
        <f t="shared" si="108"/>
        <v>8.56万亿</v>
      </c>
      <c r="C1175" s="5">
        <v>8561358689392</v>
      </c>
      <c r="D1175" s="2">
        <v>1</v>
      </c>
      <c r="E1175" s="2" t="str">
        <f t="shared" si="109"/>
        <v>2796.59万亿</v>
      </c>
      <c r="F1175" s="5">
        <f t="shared" si="113"/>
        <v>2796593008891095</v>
      </c>
      <c r="G1175" s="2">
        <f t="shared" si="112"/>
        <v>1173</v>
      </c>
      <c r="H1175" s="7" t="str">
        <f t="shared" si="110"/>
        <v>2796.59万亿</v>
      </c>
      <c r="I1175" s="7">
        <f t="shared" si="111"/>
        <v>2796593008891095</v>
      </c>
    </row>
    <row r="1176" spans="1:9" x14ac:dyDescent="0.2">
      <c r="A1176" s="3">
        <v>1174</v>
      </c>
      <c r="B1176" s="3" t="str">
        <f t="shared" si="108"/>
        <v>8.58万亿</v>
      </c>
      <c r="C1176" s="6">
        <v>8579574437760</v>
      </c>
      <c r="D1176" s="3">
        <v>1</v>
      </c>
      <c r="E1176" s="3" t="str">
        <f t="shared" si="109"/>
        <v>2805.15万亿</v>
      </c>
      <c r="F1176" s="6">
        <f t="shared" si="113"/>
        <v>2805154367580487</v>
      </c>
      <c r="G1176" s="4">
        <f t="shared" si="112"/>
        <v>1174</v>
      </c>
      <c r="H1176" s="8" t="str">
        <f t="shared" si="110"/>
        <v>2805.15万亿</v>
      </c>
      <c r="I1176" s="8">
        <f t="shared" si="111"/>
        <v>2805154367580487</v>
      </c>
    </row>
    <row r="1177" spans="1:9" x14ac:dyDescent="0.2">
      <c r="A1177" s="2">
        <v>1175</v>
      </c>
      <c r="B1177" s="2" t="str">
        <f t="shared" si="108"/>
        <v>8.6万亿</v>
      </c>
      <c r="C1177" s="5">
        <v>8597817509751</v>
      </c>
      <c r="D1177" s="2">
        <v>1</v>
      </c>
      <c r="E1177" s="2" t="str">
        <f t="shared" si="109"/>
        <v>2813.73万亿</v>
      </c>
      <c r="F1177" s="5">
        <f t="shared" si="113"/>
        <v>2813733942018247</v>
      </c>
      <c r="G1177" s="2">
        <f t="shared" si="112"/>
        <v>1175</v>
      </c>
      <c r="H1177" s="7" t="str">
        <f t="shared" si="110"/>
        <v>2813.73万亿</v>
      </c>
      <c r="I1177" s="7">
        <f t="shared" si="111"/>
        <v>2813733942018247</v>
      </c>
    </row>
    <row r="1178" spans="1:9" x14ac:dyDescent="0.2">
      <c r="A1178" s="3">
        <v>1176</v>
      </c>
      <c r="B1178" s="3" t="str">
        <f t="shared" si="108"/>
        <v>8.62万亿</v>
      </c>
      <c r="C1178" s="6">
        <v>8616087946350</v>
      </c>
      <c r="D1178" s="3">
        <v>1</v>
      </c>
      <c r="E1178" s="3" t="str">
        <f t="shared" si="109"/>
        <v>2822.33万亿</v>
      </c>
      <c r="F1178" s="6">
        <f t="shared" si="113"/>
        <v>2822331759527998</v>
      </c>
      <c r="G1178" s="4">
        <f t="shared" si="112"/>
        <v>1176</v>
      </c>
      <c r="H1178" s="8" t="str">
        <f t="shared" si="110"/>
        <v>2822.33万亿</v>
      </c>
      <c r="I1178" s="8">
        <f t="shared" si="111"/>
        <v>2822331759527998</v>
      </c>
    </row>
    <row r="1179" spans="1:9" x14ac:dyDescent="0.2">
      <c r="A1179" s="2">
        <v>1177</v>
      </c>
      <c r="B1179" s="2" t="str">
        <f t="shared" si="108"/>
        <v>8.63万亿</v>
      </c>
      <c r="C1179" s="5">
        <v>8634385788604</v>
      </c>
      <c r="D1179" s="2">
        <v>1</v>
      </c>
      <c r="E1179" s="2" t="str">
        <f t="shared" si="109"/>
        <v>2830.95万亿</v>
      </c>
      <c r="F1179" s="5">
        <f t="shared" si="113"/>
        <v>2830947847474348</v>
      </c>
      <c r="G1179" s="2">
        <f t="shared" si="112"/>
        <v>1177</v>
      </c>
      <c r="H1179" s="7" t="str">
        <f t="shared" si="110"/>
        <v>2830.95万亿</v>
      </c>
      <c r="I1179" s="7">
        <f t="shared" si="111"/>
        <v>2830947847474348</v>
      </c>
    </row>
    <row r="1180" spans="1:9" x14ac:dyDescent="0.2">
      <c r="A1180" s="3">
        <v>1178</v>
      </c>
      <c r="B1180" s="3" t="str">
        <f t="shared" si="108"/>
        <v>8.65万亿</v>
      </c>
      <c r="C1180" s="6">
        <v>8652711077621</v>
      </c>
      <c r="D1180" s="3">
        <v>1</v>
      </c>
      <c r="E1180" s="3" t="str">
        <f t="shared" si="109"/>
        <v>2839.58万亿</v>
      </c>
      <c r="F1180" s="6">
        <f t="shared" si="113"/>
        <v>2839582233262952</v>
      </c>
      <c r="G1180" s="4">
        <f t="shared" si="112"/>
        <v>1178</v>
      </c>
      <c r="H1180" s="8" t="str">
        <f t="shared" si="110"/>
        <v>2839.58万亿</v>
      </c>
      <c r="I1180" s="8">
        <f t="shared" si="111"/>
        <v>2839582233262952</v>
      </c>
    </row>
    <row r="1181" spans="1:9" x14ac:dyDescent="0.2">
      <c r="A1181" s="2">
        <v>1179</v>
      </c>
      <c r="B1181" s="2" t="str">
        <f t="shared" si="108"/>
        <v>8.67万亿</v>
      </c>
      <c r="C1181" s="5">
        <v>8671063854572</v>
      </c>
      <c r="D1181" s="2">
        <v>1</v>
      </c>
      <c r="E1181" s="2" t="str">
        <f t="shared" si="109"/>
        <v>2848.23万亿</v>
      </c>
      <c r="F1181" s="5">
        <f t="shared" si="113"/>
        <v>2848234944340573</v>
      </c>
      <c r="G1181" s="2">
        <f t="shared" si="112"/>
        <v>1179</v>
      </c>
      <c r="H1181" s="7" t="str">
        <f t="shared" si="110"/>
        <v>2848.23万亿</v>
      </c>
      <c r="I1181" s="7">
        <f t="shared" si="111"/>
        <v>2848234944340573</v>
      </c>
    </row>
    <row r="1182" spans="1:9" x14ac:dyDescent="0.2">
      <c r="A1182" s="3">
        <v>1180</v>
      </c>
      <c r="B1182" s="3" t="str">
        <f t="shared" si="108"/>
        <v>8.69万亿</v>
      </c>
      <c r="C1182" s="6">
        <v>8689444160688</v>
      </c>
      <c r="D1182" s="3">
        <v>1</v>
      </c>
      <c r="E1182" s="3" t="str">
        <f t="shared" si="109"/>
        <v>2856.91万亿</v>
      </c>
      <c r="F1182" s="6">
        <f t="shared" si="113"/>
        <v>2856906008195145</v>
      </c>
      <c r="G1182" s="4">
        <f t="shared" si="112"/>
        <v>1180</v>
      </c>
      <c r="H1182" s="8" t="str">
        <f t="shared" si="110"/>
        <v>2856.91万亿</v>
      </c>
      <c r="I1182" s="8">
        <f t="shared" si="111"/>
        <v>2856906008195145</v>
      </c>
    </row>
    <row r="1183" spans="1:9" x14ac:dyDescent="0.2">
      <c r="A1183" s="2">
        <v>1181</v>
      </c>
      <c r="B1183" s="2" t="str">
        <f t="shared" si="108"/>
        <v>8.71万亿</v>
      </c>
      <c r="C1183" s="5">
        <v>8707852037263</v>
      </c>
      <c r="D1183" s="2">
        <v>1</v>
      </c>
      <c r="E1183" s="2" t="str">
        <f t="shared" si="109"/>
        <v>2865.6万亿</v>
      </c>
      <c r="F1183" s="5">
        <f t="shared" si="113"/>
        <v>2865595452355833</v>
      </c>
      <c r="G1183" s="2">
        <f t="shared" si="112"/>
        <v>1181</v>
      </c>
      <c r="H1183" s="7" t="str">
        <f t="shared" si="110"/>
        <v>2865.6万亿</v>
      </c>
      <c r="I1183" s="7">
        <f t="shared" si="111"/>
        <v>2865595452355833</v>
      </c>
    </row>
    <row r="1184" spans="1:9" x14ac:dyDescent="0.2">
      <c r="A1184" s="3">
        <v>1182</v>
      </c>
      <c r="B1184" s="3" t="str">
        <f t="shared" si="108"/>
        <v>8.73万亿</v>
      </c>
      <c r="C1184" s="6">
        <v>8726287525653</v>
      </c>
      <c r="D1184" s="3">
        <v>1</v>
      </c>
      <c r="E1184" s="3" t="str">
        <f t="shared" si="109"/>
        <v>2874.3万亿</v>
      </c>
      <c r="F1184" s="6">
        <f t="shared" si="113"/>
        <v>2874303304393096</v>
      </c>
      <c r="G1184" s="4">
        <f t="shared" si="112"/>
        <v>1182</v>
      </c>
      <c r="H1184" s="8" t="str">
        <f t="shared" si="110"/>
        <v>2874.3万亿</v>
      </c>
      <c r="I1184" s="8">
        <f t="shared" si="111"/>
        <v>2874303304393096</v>
      </c>
    </row>
    <row r="1185" spans="1:9" x14ac:dyDescent="0.2">
      <c r="A1185" s="2">
        <v>1183</v>
      </c>
      <c r="B1185" s="2" t="str">
        <f t="shared" si="108"/>
        <v>8.74万亿</v>
      </c>
      <c r="C1185" s="5">
        <v>8744750667276</v>
      </c>
      <c r="D1185" s="2">
        <v>1</v>
      </c>
      <c r="E1185" s="2" t="str">
        <f t="shared" si="109"/>
        <v>2883.03万亿</v>
      </c>
      <c r="F1185" s="5">
        <f t="shared" si="113"/>
        <v>2883029591918749</v>
      </c>
      <c r="G1185" s="2">
        <f t="shared" si="112"/>
        <v>1183</v>
      </c>
      <c r="H1185" s="7" t="str">
        <f t="shared" si="110"/>
        <v>2883.03万亿</v>
      </c>
      <c r="I1185" s="7">
        <f t="shared" si="111"/>
        <v>2883029591918749</v>
      </c>
    </row>
    <row r="1186" spans="1:9" x14ac:dyDescent="0.2">
      <c r="A1186" s="3">
        <v>1184</v>
      </c>
      <c r="B1186" s="3" t="str">
        <f t="shared" si="108"/>
        <v>8.76万亿</v>
      </c>
      <c r="C1186" s="6">
        <v>8763241503611</v>
      </c>
      <c r="D1186" s="3">
        <v>1</v>
      </c>
      <c r="E1186" s="3" t="str">
        <f t="shared" si="109"/>
        <v>2891.77万亿</v>
      </c>
      <c r="F1186" s="6">
        <f t="shared" si="113"/>
        <v>2891774342586025</v>
      </c>
      <c r="G1186" s="4">
        <f t="shared" si="112"/>
        <v>1184</v>
      </c>
      <c r="H1186" s="8" t="str">
        <f t="shared" si="110"/>
        <v>2891.77万亿</v>
      </c>
      <c r="I1186" s="8">
        <f t="shared" si="111"/>
        <v>2891774342586025</v>
      </c>
    </row>
    <row r="1187" spans="1:9" x14ac:dyDescent="0.2">
      <c r="A1187" s="2">
        <v>1185</v>
      </c>
      <c r="B1187" s="2" t="str">
        <f t="shared" si="108"/>
        <v>8.78万亿</v>
      </c>
      <c r="C1187" s="5">
        <v>8781760076201</v>
      </c>
      <c r="D1187" s="2">
        <v>1</v>
      </c>
      <c r="E1187" s="2" t="str">
        <f t="shared" si="109"/>
        <v>2900.54万亿</v>
      </c>
      <c r="F1187" s="5">
        <f t="shared" si="113"/>
        <v>2900537584089636</v>
      </c>
      <c r="G1187" s="2">
        <f t="shared" si="112"/>
        <v>1185</v>
      </c>
      <c r="H1187" s="7" t="str">
        <f t="shared" si="110"/>
        <v>2900.54万亿</v>
      </c>
      <c r="I1187" s="7">
        <f t="shared" si="111"/>
        <v>2900537584089636</v>
      </c>
    </row>
    <row r="1188" spans="1:9" x14ac:dyDescent="0.2">
      <c r="A1188" s="3">
        <v>1186</v>
      </c>
      <c r="B1188" s="3" t="str">
        <f t="shared" si="108"/>
        <v>8.8万亿</v>
      </c>
      <c r="C1188" s="6">
        <v>8800306426650</v>
      </c>
      <c r="D1188" s="3">
        <v>1</v>
      </c>
      <c r="E1188" s="3" t="str">
        <f t="shared" si="109"/>
        <v>2909.32万亿</v>
      </c>
      <c r="F1188" s="6">
        <f t="shared" si="113"/>
        <v>2909319344165837</v>
      </c>
      <c r="G1188" s="4">
        <f t="shared" si="112"/>
        <v>1186</v>
      </c>
      <c r="H1188" s="8" t="str">
        <f t="shared" si="110"/>
        <v>2909.32万亿</v>
      </c>
      <c r="I1188" s="8">
        <f t="shared" si="111"/>
        <v>2909319344165837</v>
      </c>
    </row>
    <row r="1189" spans="1:9" x14ac:dyDescent="0.2">
      <c r="A1189" s="2">
        <v>1187</v>
      </c>
      <c r="B1189" s="2" t="str">
        <f t="shared" si="108"/>
        <v>8.82万亿</v>
      </c>
      <c r="C1189" s="5">
        <v>8818880596624</v>
      </c>
      <c r="D1189" s="2">
        <v>1</v>
      </c>
      <c r="E1189" s="2" t="str">
        <f t="shared" si="109"/>
        <v>2918.12万亿</v>
      </c>
      <c r="F1189" s="5">
        <f t="shared" si="113"/>
        <v>2918119650592487</v>
      </c>
      <c r="G1189" s="2">
        <f t="shared" si="112"/>
        <v>1187</v>
      </c>
      <c r="H1189" s="7" t="str">
        <f t="shared" si="110"/>
        <v>2918.12万亿</v>
      </c>
      <c r="I1189" s="7">
        <f t="shared" si="111"/>
        <v>2918119650592487</v>
      </c>
    </row>
    <row r="1190" spans="1:9" x14ac:dyDescent="0.2">
      <c r="A1190" s="3">
        <v>1188</v>
      </c>
      <c r="B1190" s="3" t="str">
        <f t="shared" si="108"/>
        <v>8.84万亿</v>
      </c>
      <c r="C1190" s="6">
        <v>8837482627853</v>
      </c>
      <c r="D1190" s="3">
        <v>1</v>
      </c>
      <c r="E1190" s="3" t="str">
        <f t="shared" si="109"/>
        <v>2926.94万亿</v>
      </c>
      <c r="F1190" s="6">
        <f t="shared" si="113"/>
        <v>2926938531189111</v>
      </c>
      <c r="G1190" s="4">
        <f t="shared" si="112"/>
        <v>1188</v>
      </c>
      <c r="H1190" s="8" t="str">
        <f t="shared" si="110"/>
        <v>2926.94万亿</v>
      </c>
      <c r="I1190" s="8">
        <f t="shared" si="111"/>
        <v>2926938531189111</v>
      </c>
    </row>
    <row r="1191" spans="1:9" x14ac:dyDescent="0.2">
      <c r="A1191" s="2">
        <v>1189</v>
      </c>
      <c r="B1191" s="2" t="str">
        <f t="shared" si="108"/>
        <v>8.86万亿</v>
      </c>
      <c r="C1191" s="5">
        <v>8856112562129</v>
      </c>
      <c r="D1191" s="2">
        <v>1</v>
      </c>
      <c r="E1191" s="2" t="str">
        <f t="shared" si="109"/>
        <v>2935.78万亿</v>
      </c>
      <c r="F1191" s="5">
        <f t="shared" si="113"/>
        <v>2935776013816964</v>
      </c>
      <c r="G1191" s="2">
        <f t="shared" si="112"/>
        <v>1189</v>
      </c>
      <c r="H1191" s="7" t="str">
        <f t="shared" si="110"/>
        <v>2935.78万亿</v>
      </c>
      <c r="I1191" s="7">
        <f t="shared" si="111"/>
        <v>2935776013816964</v>
      </c>
    </row>
    <row r="1192" spans="1:9" x14ac:dyDescent="0.2">
      <c r="A1192" s="3">
        <v>1190</v>
      </c>
      <c r="B1192" s="3" t="str">
        <f t="shared" si="108"/>
        <v>8.87万亿</v>
      </c>
      <c r="C1192" s="6">
        <v>8874770441307</v>
      </c>
      <c r="D1192" s="3">
        <v>1</v>
      </c>
      <c r="E1192" s="3" t="str">
        <f t="shared" si="109"/>
        <v>2944.63万亿</v>
      </c>
      <c r="F1192" s="6">
        <f t="shared" si="113"/>
        <v>2944632126379093</v>
      </c>
      <c r="G1192" s="4">
        <f t="shared" si="112"/>
        <v>1190</v>
      </c>
      <c r="H1192" s="8" t="str">
        <f t="shared" si="110"/>
        <v>2944.63万亿</v>
      </c>
      <c r="I1192" s="8">
        <f t="shared" si="111"/>
        <v>2944632126379093</v>
      </c>
    </row>
    <row r="1193" spans="1:9" x14ac:dyDescent="0.2">
      <c r="A1193" s="2">
        <v>1191</v>
      </c>
      <c r="B1193" s="2" t="str">
        <f t="shared" si="108"/>
        <v>8.89万亿</v>
      </c>
      <c r="C1193" s="5">
        <v>8893456307303</v>
      </c>
      <c r="D1193" s="2">
        <v>1</v>
      </c>
      <c r="E1193" s="2" t="str">
        <f t="shared" si="109"/>
        <v>2953.51万亿</v>
      </c>
      <c r="F1193" s="5">
        <f t="shared" si="113"/>
        <v>2953506896820400</v>
      </c>
      <c r="G1193" s="2">
        <f t="shared" si="112"/>
        <v>1191</v>
      </c>
      <c r="H1193" s="7" t="str">
        <f t="shared" si="110"/>
        <v>2953.51万亿</v>
      </c>
      <c r="I1193" s="7">
        <f t="shared" si="111"/>
        <v>2953506896820400</v>
      </c>
    </row>
    <row r="1194" spans="1:9" x14ac:dyDescent="0.2">
      <c r="A1194" s="3">
        <v>1192</v>
      </c>
      <c r="B1194" s="3" t="str">
        <f t="shared" si="108"/>
        <v>8.91万亿</v>
      </c>
      <c r="C1194" s="6">
        <v>8912170202098</v>
      </c>
      <c r="D1194" s="3">
        <v>1</v>
      </c>
      <c r="E1194" s="3" t="str">
        <f t="shared" si="109"/>
        <v>2962.4万亿</v>
      </c>
      <c r="F1194" s="6">
        <f t="shared" si="113"/>
        <v>2962400353127703</v>
      </c>
      <c r="G1194" s="4">
        <f t="shared" si="112"/>
        <v>1192</v>
      </c>
      <c r="H1194" s="8" t="str">
        <f t="shared" si="110"/>
        <v>2962.4万亿</v>
      </c>
      <c r="I1194" s="8">
        <f t="shared" si="111"/>
        <v>2962400353127703</v>
      </c>
    </row>
    <row r="1195" spans="1:9" x14ac:dyDescent="0.2">
      <c r="A1195" s="2">
        <v>1193</v>
      </c>
      <c r="B1195" s="2" t="str">
        <f t="shared" si="108"/>
        <v>8.93万亿</v>
      </c>
      <c r="C1195" s="5">
        <v>8930912167735</v>
      </c>
      <c r="D1195" s="2">
        <v>1</v>
      </c>
      <c r="E1195" s="2" t="str">
        <f t="shared" si="109"/>
        <v>2971.31万亿</v>
      </c>
      <c r="F1195" s="5">
        <f t="shared" si="113"/>
        <v>2971312523329801</v>
      </c>
      <c r="G1195" s="2">
        <f t="shared" si="112"/>
        <v>1193</v>
      </c>
      <c r="H1195" s="7" t="str">
        <f t="shared" si="110"/>
        <v>2971.31万亿</v>
      </c>
      <c r="I1195" s="7">
        <f t="shared" si="111"/>
        <v>2971312523329801</v>
      </c>
    </row>
    <row r="1196" spans="1:9" x14ac:dyDescent="0.2">
      <c r="A1196" s="3">
        <v>1194</v>
      </c>
      <c r="B1196" s="3" t="str">
        <f t="shared" si="108"/>
        <v>8.95万亿</v>
      </c>
      <c r="C1196" s="6">
        <v>8949682246321</v>
      </c>
      <c r="D1196" s="3">
        <v>1</v>
      </c>
      <c r="E1196" s="3" t="str">
        <f t="shared" si="109"/>
        <v>2980.24万亿</v>
      </c>
      <c r="F1196" s="6">
        <f t="shared" si="113"/>
        <v>2980243435497536</v>
      </c>
      <c r="G1196" s="4">
        <f t="shared" si="112"/>
        <v>1194</v>
      </c>
      <c r="H1196" s="8" t="str">
        <f t="shared" si="110"/>
        <v>2980.24万亿</v>
      </c>
      <c r="I1196" s="8">
        <f t="shared" si="111"/>
        <v>2980243435497536</v>
      </c>
    </row>
    <row r="1197" spans="1:9" x14ac:dyDescent="0.2">
      <c r="A1197" s="2">
        <v>1195</v>
      </c>
      <c r="B1197" s="2" t="str">
        <f t="shared" si="108"/>
        <v>8.97万亿</v>
      </c>
      <c r="C1197" s="5">
        <v>8968480480025</v>
      </c>
      <c r="D1197" s="2">
        <v>1</v>
      </c>
      <c r="E1197" s="2" t="str">
        <f t="shared" si="109"/>
        <v>2989.19万亿</v>
      </c>
      <c r="F1197" s="5">
        <f t="shared" si="113"/>
        <v>2989193117743857</v>
      </c>
      <c r="G1197" s="2">
        <f t="shared" si="112"/>
        <v>1195</v>
      </c>
      <c r="H1197" s="7" t="str">
        <f t="shared" si="110"/>
        <v>2989.19万亿</v>
      </c>
      <c r="I1197" s="7">
        <f t="shared" si="111"/>
        <v>2989193117743857</v>
      </c>
    </row>
    <row r="1198" spans="1:9" x14ac:dyDescent="0.2">
      <c r="A1198" s="3">
        <v>1196</v>
      </c>
      <c r="B1198" s="3" t="str">
        <f t="shared" si="108"/>
        <v>8.99万亿</v>
      </c>
      <c r="C1198" s="6">
        <v>8987306911079</v>
      </c>
      <c r="D1198" s="3">
        <v>1</v>
      </c>
      <c r="E1198" s="3" t="str">
        <f t="shared" si="109"/>
        <v>2998.16万亿</v>
      </c>
      <c r="F1198" s="6">
        <f t="shared" si="113"/>
        <v>2998161598223882</v>
      </c>
      <c r="G1198" s="4">
        <f t="shared" si="112"/>
        <v>1196</v>
      </c>
      <c r="H1198" s="8" t="str">
        <f t="shared" si="110"/>
        <v>2998.16万亿</v>
      </c>
      <c r="I1198" s="8">
        <f t="shared" si="111"/>
        <v>2998161598223882</v>
      </c>
    </row>
    <row r="1199" spans="1:9" x14ac:dyDescent="0.2">
      <c r="A1199" s="2">
        <v>1197</v>
      </c>
      <c r="B1199" s="2" t="str">
        <f t="shared" si="108"/>
        <v>9.01万亿</v>
      </c>
      <c r="C1199" s="5">
        <v>9006161581780</v>
      </c>
      <c r="D1199" s="2">
        <v>1</v>
      </c>
      <c r="E1199" s="2" t="str">
        <f t="shared" si="109"/>
        <v>3007.15万亿</v>
      </c>
      <c r="F1199" s="5">
        <f t="shared" si="113"/>
        <v>3007148905134961</v>
      </c>
      <c r="G1199" s="2">
        <f t="shared" si="112"/>
        <v>1197</v>
      </c>
      <c r="H1199" s="7" t="str">
        <f t="shared" si="110"/>
        <v>3007.15万亿</v>
      </c>
      <c r="I1199" s="7">
        <f t="shared" si="111"/>
        <v>3007148905134961</v>
      </c>
    </row>
    <row r="1200" spans="1:9" x14ac:dyDescent="0.2">
      <c r="A1200" s="3">
        <v>1198</v>
      </c>
      <c r="B1200" s="3" t="str">
        <f t="shared" si="108"/>
        <v>9.03万亿</v>
      </c>
      <c r="C1200" s="6">
        <v>9025044534487</v>
      </c>
      <c r="D1200" s="3">
        <v>1</v>
      </c>
      <c r="E1200" s="3" t="str">
        <f t="shared" si="109"/>
        <v>3016.16万亿</v>
      </c>
      <c r="F1200" s="6">
        <f t="shared" si="113"/>
        <v>3016155066716741</v>
      </c>
      <c r="G1200" s="4">
        <f t="shared" si="112"/>
        <v>1198</v>
      </c>
      <c r="H1200" s="8" t="str">
        <f t="shared" si="110"/>
        <v>3016.16万亿</v>
      </c>
      <c r="I1200" s="8">
        <f t="shared" si="111"/>
        <v>3016155066716741</v>
      </c>
    </row>
    <row r="1201" spans="1:9" x14ac:dyDescent="0.2">
      <c r="A1201" s="2">
        <v>1199</v>
      </c>
      <c r="B1201" s="2" t="str">
        <f t="shared" si="108"/>
        <v>9.04万亿</v>
      </c>
      <c r="C1201" s="5">
        <v>9043955811623</v>
      </c>
      <c r="D1201" s="2">
        <v>1</v>
      </c>
      <c r="E1201" s="2" t="str">
        <f t="shared" si="109"/>
        <v>3025.18万亿</v>
      </c>
      <c r="F1201" s="5">
        <f t="shared" si="113"/>
        <v>3025180111251228</v>
      </c>
      <c r="G1201" s="2">
        <f t="shared" si="112"/>
        <v>1199</v>
      </c>
      <c r="H1201" s="7" t="str">
        <f t="shared" si="110"/>
        <v>3025.18万亿</v>
      </c>
      <c r="I1201" s="7">
        <f t="shared" si="111"/>
        <v>3025180111251228</v>
      </c>
    </row>
    <row r="1202" spans="1:9" x14ac:dyDescent="0.2">
      <c r="A1202" s="3">
        <v>1200</v>
      </c>
      <c r="B1202" s="3" t="str">
        <f t="shared" si="108"/>
        <v>9.06万亿</v>
      </c>
      <c r="C1202" s="6">
        <v>9062895455675</v>
      </c>
      <c r="D1202" s="3">
        <v>1</v>
      </c>
      <c r="E1202" s="3" t="str">
        <f t="shared" si="109"/>
        <v>3034.22万亿</v>
      </c>
      <c r="F1202" s="6">
        <f t="shared" si="113"/>
        <v>3034224067062851</v>
      </c>
      <c r="G1202" s="4">
        <f t="shared" si="112"/>
        <v>1200</v>
      </c>
      <c r="H1202" s="8" t="str">
        <f t="shared" si="110"/>
        <v>3034.22万亿</v>
      </c>
      <c r="I1202" s="8">
        <f t="shared" si="111"/>
        <v>3034224067062851</v>
      </c>
    </row>
    <row r="1203" spans="1:9" x14ac:dyDescent="0.2">
      <c r="A1203" s="2">
        <v>1201</v>
      </c>
      <c r="B1203" s="2" t="str">
        <f t="shared" si="108"/>
        <v>9.08万亿</v>
      </c>
      <c r="C1203" s="5">
        <v>9081863509193</v>
      </c>
      <c r="D1203" s="2">
        <v>1</v>
      </c>
      <c r="E1203" s="2" t="str">
        <f t="shared" si="109"/>
        <v>3043.29万亿</v>
      </c>
      <c r="F1203" s="5">
        <f t="shared" si="113"/>
        <v>3043286962518526</v>
      </c>
      <c r="G1203" s="2">
        <f t="shared" si="112"/>
        <v>1201</v>
      </c>
      <c r="H1203" s="7" t="str">
        <f t="shared" si="110"/>
        <v>3043.29万亿</v>
      </c>
      <c r="I1203" s="7">
        <f t="shared" si="111"/>
        <v>3043286962518526</v>
      </c>
    </row>
    <row r="1204" spans="1:9" x14ac:dyDescent="0.2">
      <c r="A1204" s="3">
        <v>1202</v>
      </c>
      <c r="B1204" s="3" t="str">
        <f t="shared" si="108"/>
        <v>9.1万亿</v>
      </c>
      <c r="C1204" s="6">
        <v>9100860014791</v>
      </c>
      <c r="D1204" s="3">
        <v>1</v>
      </c>
      <c r="E1204" s="3" t="str">
        <f t="shared" si="109"/>
        <v>3052.37万亿</v>
      </c>
      <c r="F1204" s="6">
        <f t="shared" si="113"/>
        <v>3052368826027719</v>
      </c>
      <c r="G1204" s="4">
        <f t="shared" si="112"/>
        <v>1202</v>
      </c>
      <c r="H1204" s="8" t="str">
        <f t="shared" si="110"/>
        <v>3052.37万亿</v>
      </c>
      <c r="I1204" s="8">
        <f t="shared" si="111"/>
        <v>3052368826027719</v>
      </c>
    </row>
    <row r="1205" spans="1:9" x14ac:dyDescent="0.2">
      <c r="A1205" s="2">
        <v>1203</v>
      </c>
      <c r="B1205" s="2" t="str">
        <f t="shared" si="108"/>
        <v>9.12万亿</v>
      </c>
      <c r="C1205" s="5">
        <v>9119885015147</v>
      </c>
      <c r="D1205" s="2">
        <v>1</v>
      </c>
      <c r="E1205" s="2" t="str">
        <f t="shared" si="109"/>
        <v>3061.47万亿</v>
      </c>
      <c r="F1205" s="5">
        <f t="shared" si="113"/>
        <v>3061469686042510</v>
      </c>
      <c r="G1205" s="2">
        <f t="shared" si="112"/>
        <v>1203</v>
      </c>
      <c r="H1205" s="7" t="str">
        <f t="shared" si="110"/>
        <v>3061.47万亿</v>
      </c>
      <c r="I1205" s="7">
        <f t="shared" si="111"/>
        <v>3061469686042510</v>
      </c>
    </row>
    <row r="1206" spans="1:9" x14ac:dyDescent="0.2">
      <c r="A1206" s="3">
        <v>1204</v>
      </c>
      <c r="B1206" s="3" t="str">
        <f t="shared" si="108"/>
        <v>9.14万亿</v>
      </c>
      <c r="C1206" s="6">
        <v>9138938553004</v>
      </c>
      <c r="D1206" s="3">
        <v>1</v>
      </c>
      <c r="E1206" s="3" t="str">
        <f t="shared" si="109"/>
        <v>3070.59万亿</v>
      </c>
      <c r="F1206" s="6">
        <f t="shared" si="113"/>
        <v>3070589571057657</v>
      </c>
      <c r="G1206" s="4">
        <f t="shared" si="112"/>
        <v>1204</v>
      </c>
      <c r="H1206" s="8" t="str">
        <f t="shared" si="110"/>
        <v>3070.59万亿</v>
      </c>
      <c r="I1206" s="8">
        <f t="shared" si="111"/>
        <v>3070589571057657</v>
      </c>
    </row>
    <row r="1207" spans="1:9" x14ac:dyDescent="0.2">
      <c r="A1207" s="2">
        <v>1205</v>
      </c>
      <c r="B1207" s="2" t="str">
        <f t="shared" si="108"/>
        <v>9.16万亿</v>
      </c>
      <c r="C1207" s="5">
        <v>9158020671168</v>
      </c>
      <c r="D1207" s="2">
        <v>1</v>
      </c>
      <c r="E1207" s="2" t="str">
        <f t="shared" si="109"/>
        <v>3079.73万亿</v>
      </c>
      <c r="F1207" s="5">
        <f t="shared" si="113"/>
        <v>3079728509610661</v>
      </c>
      <c r="G1207" s="2">
        <f t="shared" si="112"/>
        <v>1205</v>
      </c>
      <c r="H1207" s="7" t="str">
        <f t="shared" si="110"/>
        <v>3079.73万亿</v>
      </c>
      <c r="I1207" s="7">
        <f t="shared" si="111"/>
        <v>3079728509610661</v>
      </c>
    </row>
    <row r="1208" spans="1:9" x14ac:dyDescent="0.2">
      <c r="A1208" s="3">
        <v>1206</v>
      </c>
      <c r="B1208" s="3" t="str">
        <f t="shared" si="108"/>
        <v>9.18万亿</v>
      </c>
      <c r="C1208" s="6">
        <v>9177131412509</v>
      </c>
      <c r="D1208" s="3">
        <v>1</v>
      </c>
      <c r="E1208" s="3" t="str">
        <f t="shared" si="109"/>
        <v>3088.89万亿</v>
      </c>
      <c r="F1208" s="6">
        <f t="shared" si="113"/>
        <v>3088886530281829</v>
      </c>
      <c r="G1208" s="4">
        <f t="shared" si="112"/>
        <v>1206</v>
      </c>
      <c r="H1208" s="8" t="str">
        <f t="shared" si="110"/>
        <v>3088.89万亿</v>
      </c>
      <c r="I1208" s="8">
        <f t="shared" si="111"/>
        <v>3088886530281829</v>
      </c>
    </row>
    <row r="1209" spans="1:9" x14ac:dyDescent="0.2">
      <c r="A1209" s="2">
        <v>1207</v>
      </c>
      <c r="B1209" s="2" t="str">
        <f t="shared" si="108"/>
        <v>9.2万亿</v>
      </c>
      <c r="C1209" s="5">
        <v>9196270819962</v>
      </c>
      <c r="D1209" s="2">
        <v>1</v>
      </c>
      <c r="E1209" s="2" t="str">
        <f t="shared" si="109"/>
        <v>3098.06万亿</v>
      </c>
      <c r="F1209" s="5">
        <f t="shared" si="113"/>
        <v>3098063661694338</v>
      </c>
      <c r="G1209" s="2">
        <f t="shared" si="112"/>
        <v>1207</v>
      </c>
      <c r="H1209" s="7" t="str">
        <f t="shared" si="110"/>
        <v>3098.06万亿</v>
      </c>
      <c r="I1209" s="7">
        <f t="shared" si="111"/>
        <v>3098063661694338</v>
      </c>
    </row>
    <row r="1210" spans="1:9" x14ac:dyDescent="0.2">
      <c r="A1210" s="3">
        <v>1208</v>
      </c>
      <c r="B1210" s="3" t="str">
        <f t="shared" si="108"/>
        <v>9.22万亿</v>
      </c>
      <c r="C1210" s="6">
        <v>9215438936526</v>
      </c>
      <c r="D1210" s="3">
        <v>1</v>
      </c>
      <c r="E1210" s="3" t="str">
        <f t="shared" si="109"/>
        <v>3107.26万亿</v>
      </c>
      <c r="F1210" s="6">
        <f t="shared" si="113"/>
        <v>3107259932514300</v>
      </c>
      <c r="G1210" s="4">
        <f t="shared" si="112"/>
        <v>1208</v>
      </c>
      <c r="H1210" s="8" t="str">
        <f t="shared" si="110"/>
        <v>3107.26万亿</v>
      </c>
      <c r="I1210" s="8">
        <f t="shared" si="111"/>
        <v>3107259932514300</v>
      </c>
    </row>
    <row r="1211" spans="1:9" x14ac:dyDescent="0.2">
      <c r="A1211" s="2">
        <v>1209</v>
      </c>
      <c r="B1211" s="2" t="str">
        <f t="shared" si="108"/>
        <v>9.23万亿</v>
      </c>
      <c r="C1211" s="5">
        <v>9234635805265</v>
      </c>
      <c r="D1211" s="2">
        <v>1</v>
      </c>
      <c r="E1211" s="2" t="str">
        <f t="shared" si="109"/>
        <v>3116.48万亿</v>
      </c>
      <c r="F1211" s="5">
        <f t="shared" si="113"/>
        <v>3116475371450826</v>
      </c>
      <c r="G1211" s="2">
        <f t="shared" si="112"/>
        <v>1209</v>
      </c>
      <c r="H1211" s="7" t="str">
        <f t="shared" si="110"/>
        <v>3116.48万亿</v>
      </c>
      <c r="I1211" s="7">
        <f t="shared" si="111"/>
        <v>3116475371450826</v>
      </c>
    </row>
    <row r="1212" spans="1:9" x14ac:dyDescent="0.2">
      <c r="A1212" s="3">
        <v>1210</v>
      </c>
      <c r="B1212" s="3" t="str">
        <f t="shared" si="108"/>
        <v>9.25万亿</v>
      </c>
      <c r="C1212" s="6">
        <v>9253861469307</v>
      </c>
      <c r="D1212" s="3">
        <v>1</v>
      </c>
      <c r="E1212" s="3" t="str">
        <f t="shared" si="109"/>
        <v>3125.71万亿</v>
      </c>
      <c r="F1212" s="6">
        <f t="shared" si="113"/>
        <v>3125710007256091</v>
      </c>
      <c r="G1212" s="4">
        <f t="shared" si="112"/>
        <v>1210</v>
      </c>
      <c r="H1212" s="8" t="str">
        <f t="shared" si="110"/>
        <v>3125.71万亿</v>
      </c>
      <c r="I1212" s="8">
        <f t="shared" si="111"/>
        <v>3125710007256091</v>
      </c>
    </row>
    <row r="1213" spans="1:9" x14ac:dyDescent="0.2">
      <c r="A1213" s="2">
        <v>1211</v>
      </c>
      <c r="B1213" s="2" t="str">
        <f t="shared" si="108"/>
        <v>9.27万亿</v>
      </c>
      <c r="C1213" s="5">
        <v>9273115971846</v>
      </c>
      <c r="D1213" s="2">
        <v>1</v>
      </c>
      <c r="E1213" s="2" t="str">
        <f t="shared" si="109"/>
        <v>3134.96万亿</v>
      </c>
      <c r="F1213" s="5">
        <f t="shared" si="113"/>
        <v>3134963868725398</v>
      </c>
      <c r="G1213" s="2">
        <f t="shared" si="112"/>
        <v>1211</v>
      </c>
      <c r="H1213" s="7" t="str">
        <f t="shared" si="110"/>
        <v>3134.96万亿</v>
      </c>
      <c r="I1213" s="7">
        <f t="shared" si="111"/>
        <v>3134963868725398</v>
      </c>
    </row>
    <row r="1214" spans="1:9" x14ac:dyDescent="0.2">
      <c r="A1214" s="3">
        <v>1212</v>
      </c>
      <c r="B1214" s="3" t="str">
        <f t="shared" si="108"/>
        <v>9.29万亿</v>
      </c>
      <c r="C1214" s="6">
        <v>9292399356138</v>
      </c>
      <c r="D1214" s="3">
        <v>1</v>
      </c>
      <c r="E1214" s="3" t="str">
        <f t="shared" si="109"/>
        <v>3144.24万亿</v>
      </c>
      <c r="F1214" s="6">
        <f t="shared" si="113"/>
        <v>3144236984697244</v>
      </c>
      <c r="G1214" s="4">
        <f t="shared" si="112"/>
        <v>1212</v>
      </c>
      <c r="H1214" s="8" t="str">
        <f t="shared" si="110"/>
        <v>3144.24万亿</v>
      </c>
      <c r="I1214" s="8">
        <f t="shared" si="111"/>
        <v>3144236984697244</v>
      </c>
    </row>
    <row r="1215" spans="1:9" x14ac:dyDescent="0.2">
      <c r="A1215" s="2">
        <v>1213</v>
      </c>
      <c r="B1215" s="2" t="str">
        <f t="shared" si="108"/>
        <v>9.31万亿</v>
      </c>
      <c r="C1215" s="5">
        <v>9311711665506</v>
      </c>
      <c r="D1215" s="2">
        <v>1</v>
      </c>
      <c r="E1215" s="2" t="str">
        <f t="shared" si="109"/>
        <v>3153.53万亿</v>
      </c>
      <c r="F1215" s="5">
        <f t="shared" si="113"/>
        <v>3153529384053382</v>
      </c>
      <c r="G1215" s="2">
        <f t="shared" si="112"/>
        <v>1213</v>
      </c>
      <c r="H1215" s="7" t="str">
        <f t="shared" si="110"/>
        <v>3153.53万亿</v>
      </c>
      <c r="I1215" s="7">
        <f t="shared" si="111"/>
        <v>3153529384053382</v>
      </c>
    </row>
    <row r="1216" spans="1:9" x14ac:dyDescent="0.2">
      <c r="A1216" s="3">
        <v>1214</v>
      </c>
      <c r="B1216" s="3" t="str">
        <f t="shared" si="108"/>
        <v>9.33万亿</v>
      </c>
      <c r="C1216" s="6">
        <v>9331052943339</v>
      </c>
      <c r="D1216" s="3">
        <v>1</v>
      </c>
      <c r="E1216" s="3" t="str">
        <f t="shared" si="109"/>
        <v>3162.84万亿</v>
      </c>
      <c r="F1216" s="6">
        <f t="shared" si="113"/>
        <v>3162841095718888</v>
      </c>
      <c r="G1216" s="4">
        <f t="shared" si="112"/>
        <v>1214</v>
      </c>
      <c r="H1216" s="8" t="str">
        <f t="shared" si="110"/>
        <v>3162.84万亿</v>
      </c>
      <c r="I1216" s="8">
        <f t="shared" si="111"/>
        <v>3162841095718888</v>
      </c>
    </row>
    <row r="1217" spans="1:9" x14ac:dyDescent="0.2">
      <c r="A1217" s="2">
        <v>1215</v>
      </c>
      <c r="B1217" s="2" t="str">
        <f t="shared" si="108"/>
        <v>9.35万亿</v>
      </c>
      <c r="C1217" s="5">
        <v>9350423233088</v>
      </c>
      <c r="D1217" s="2">
        <v>1</v>
      </c>
      <c r="E1217" s="2" t="str">
        <f t="shared" si="109"/>
        <v>3172.17万亿</v>
      </c>
      <c r="F1217" s="5">
        <f t="shared" si="113"/>
        <v>3172172148662227</v>
      </c>
      <c r="G1217" s="2">
        <f t="shared" si="112"/>
        <v>1215</v>
      </c>
      <c r="H1217" s="7" t="str">
        <f t="shared" si="110"/>
        <v>3172.17万亿</v>
      </c>
      <c r="I1217" s="7">
        <f t="shared" si="111"/>
        <v>3172172148662227</v>
      </c>
    </row>
    <row r="1218" spans="1:9" x14ac:dyDescent="0.2">
      <c r="A1218" s="3">
        <v>1216</v>
      </c>
      <c r="B1218" s="3" t="str">
        <f t="shared" si="108"/>
        <v>9.37万亿</v>
      </c>
      <c r="C1218" s="6">
        <v>9369822578272</v>
      </c>
      <c r="D1218" s="3">
        <v>1</v>
      </c>
      <c r="E1218" s="3" t="str">
        <f t="shared" si="109"/>
        <v>3181.52万亿</v>
      </c>
      <c r="F1218" s="6">
        <f t="shared" si="113"/>
        <v>3181522571895315</v>
      </c>
      <c r="G1218" s="4">
        <f t="shared" si="112"/>
        <v>1216</v>
      </c>
      <c r="H1218" s="8" t="str">
        <f t="shared" si="110"/>
        <v>3181.52万亿</v>
      </c>
      <c r="I1218" s="8">
        <f t="shared" si="111"/>
        <v>3181522571895315</v>
      </c>
    </row>
    <row r="1219" spans="1:9" x14ac:dyDescent="0.2">
      <c r="A1219" s="2">
        <v>1217</v>
      </c>
      <c r="B1219" s="2" t="str">
        <f t="shared" ref="B1219:B1282" si="114">IF(C1219&gt;9999999999999990,ROUND(C1219/10000000000000000,2)&amp;"万兆",IF(C1219&gt;999999999999,ROUND(C1219/1000000000000,2)&amp;"万亿",IF(C1219&gt;99999999,ROUND(C1219/100000000,2)&amp;"亿",ROUND(C1219/10000,2)&amp;"万")))</f>
        <v>9.39万亿</v>
      </c>
      <c r="C1219" s="5">
        <v>9389251022474</v>
      </c>
      <c r="D1219" s="2">
        <v>1</v>
      </c>
      <c r="E1219" s="2" t="str">
        <f t="shared" ref="E1219:E1282" si="115">IF(F1219&gt;9999999999999990,ROUND(F1219/10000000000000000,2)&amp;"万兆",IF(F1219&gt;999999999999,ROUND(F1219/1000000000000,2)&amp;"万亿",IF(F1219&gt;99999999,ROUND(F1219/100000000,2)&amp;"亿",ROUND(F1219/10000,2)&amp;"万")))</f>
        <v>3190.89万亿</v>
      </c>
      <c r="F1219" s="5">
        <f t="shared" si="113"/>
        <v>3190892394473587</v>
      </c>
      <c r="G1219" s="2">
        <f t="shared" si="112"/>
        <v>1217</v>
      </c>
      <c r="H1219" s="7" t="str">
        <f t="shared" si="110"/>
        <v>3190.89万亿</v>
      </c>
      <c r="I1219" s="7">
        <f t="shared" si="111"/>
        <v>3190892394473587</v>
      </c>
    </row>
    <row r="1220" spans="1:9" x14ac:dyDescent="0.2">
      <c r="A1220" s="3">
        <v>1218</v>
      </c>
      <c r="B1220" s="3" t="str">
        <f t="shared" si="114"/>
        <v>9.41万亿</v>
      </c>
      <c r="C1220" s="6">
        <v>9408708609342</v>
      </c>
      <c r="D1220" s="3">
        <v>1</v>
      </c>
      <c r="E1220" s="3" t="str">
        <f t="shared" si="115"/>
        <v>3200.28万亿</v>
      </c>
      <c r="F1220" s="6">
        <f t="shared" si="113"/>
        <v>3200281645496061</v>
      </c>
      <c r="G1220" s="4">
        <f t="shared" si="112"/>
        <v>1218</v>
      </c>
      <c r="H1220" s="8" t="str">
        <f t="shared" ref="H1220:H1283" si="116">IF(I$2&gt;=A1220,"",IF((F1220-VLOOKUP(I$2,A:F,6,))&gt;9999999999999990,ROUND((F1220-VLOOKUP(I$2,A:F,6,))/10000000000000000,2)&amp;"万兆",IF((F1220-VLOOKUP(I$2,A:F,6,))&gt;999999999999,ROUND((F1220-VLOOKUP(I$2,A:F,6,))/1000000000000,2)&amp;"万亿",IF((F1220-VLOOKUP(I$2,A:F,6,))&gt;99999999,ROUND((F1220-VLOOKUP(I$2,A:F,6,))/100000000,2)&amp;"亿",ROUND((F1220-VLOOKUP(I$2,A:F,6,))/10000,2)&amp;"万"))))</f>
        <v>3200.28万亿</v>
      </c>
      <c r="I1220" s="8">
        <f t="shared" ref="I1220:I1283" si="117">IF(I$2&gt;=A1220,"",F1220-VLOOKUP(I$2,A:F,6,))</f>
        <v>3200281645496061</v>
      </c>
    </row>
    <row r="1221" spans="1:9" x14ac:dyDescent="0.2">
      <c r="A1221" s="2">
        <v>1219</v>
      </c>
      <c r="B1221" s="2" t="str">
        <f t="shared" si="114"/>
        <v>9.43万亿</v>
      </c>
      <c r="C1221" s="5">
        <v>9428195382590</v>
      </c>
      <c r="D1221" s="2">
        <v>1</v>
      </c>
      <c r="E1221" s="2" t="str">
        <f t="shared" si="115"/>
        <v>3209.69万亿</v>
      </c>
      <c r="F1221" s="5">
        <f t="shared" si="113"/>
        <v>3209690354105403</v>
      </c>
      <c r="G1221" s="2">
        <f t="shared" ref="G1221:G1284" si="118">D1221+G1220</f>
        <v>1219</v>
      </c>
      <c r="H1221" s="7" t="str">
        <f t="shared" si="116"/>
        <v>3209.69万亿</v>
      </c>
      <c r="I1221" s="7">
        <f t="shared" si="117"/>
        <v>3209690354105403</v>
      </c>
    </row>
    <row r="1222" spans="1:9" x14ac:dyDescent="0.2">
      <c r="A1222" s="3">
        <v>1220</v>
      </c>
      <c r="B1222" s="3" t="str">
        <f t="shared" si="114"/>
        <v>9.45万亿</v>
      </c>
      <c r="C1222" s="6">
        <v>9447711385998</v>
      </c>
      <c r="D1222" s="3">
        <v>1</v>
      </c>
      <c r="E1222" s="3" t="str">
        <f t="shared" si="115"/>
        <v>3219.12万亿</v>
      </c>
      <c r="F1222" s="6">
        <f t="shared" si="113"/>
        <v>3219118549487993</v>
      </c>
      <c r="G1222" s="4">
        <f t="shared" si="118"/>
        <v>1220</v>
      </c>
      <c r="H1222" s="8" t="str">
        <f t="shared" si="116"/>
        <v>3219.12万亿</v>
      </c>
      <c r="I1222" s="8">
        <f t="shared" si="117"/>
        <v>3219118549487993</v>
      </c>
    </row>
    <row r="1223" spans="1:9" x14ac:dyDescent="0.2">
      <c r="A1223" s="2">
        <v>1221</v>
      </c>
      <c r="B1223" s="2" t="str">
        <f t="shared" si="114"/>
        <v>9.47万亿</v>
      </c>
      <c r="C1223" s="5">
        <v>9467256663411</v>
      </c>
      <c r="D1223" s="2">
        <v>1</v>
      </c>
      <c r="E1223" s="2" t="str">
        <f t="shared" si="115"/>
        <v>3228.57万亿</v>
      </c>
      <c r="F1223" s="5">
        <f t="shared" ref="F1223:F1286" si="119">C1222+F1222</f>
        <v>3228566260873991</v>
      </c>
      <c r="G1223" s="2">
        <f t="shared" si="118"/>
        <v>1221</v>
      </c>
      <c r="H1223" s="7" t="str">
        <f t="shared" si="116"/>
        <v>3228.57万亿</v>
      </c>
      <c r="I1223" s="7">
        <f t="shared" si="117"/>
        <v>3228566260873991</v>
      </c>
    </row>
    <row r="1224" spans="1:9" x14ac:dyDescent="0.2">
      <c r="A1224" s="3">
        <v>1222</v>
      </c>
      <c r="B1224" s="3" t="str">
        <f t="shared" si="114"/>
        <v>9.49万亿</v>
      </c>
      <c r="C1224" s="6">
        <v>9486831258741</v>
      </c>
      <c r="D1224" s="3">
        <v>1</v>
      </c>
      <c r="E1224" s="3" t="str">
        <f t="shared" si="115"/>
        <v>3238.03万亿</v>
      </c>
      <c r="F1224" s="6">
        <f t="shared" si="119"/>
        <v>3238033517537402</v>
      </c>
      <c r="G1224" s="4">
        <f t="shared" si="118"/>
        <v>1222</v>
      </c>
      <c r="H1224" s="8" t="str">
        <f t="shared" si="116"/>
        <v>3238.03万亿</v>
      </c>
      <c r="I1224" s="8">
        <f t="shared" si="117"/>
        <v>3238033517537402</v>
      </c>
    </row>
    <row r="1225" spans="1:9" x14ac:dyDescent="0.2">
      <c r="A1225" s="2">
        <v>1223</v>
      </c>
      <c r="B1225" s="2" t="str">
        <f t="shared" si="114"/>
        <v>9.51万亿</v>
      </c>
      <c r="C1225" s="5">
        <v>9506435215963</v>
      </c>
      <c r="D1225" s="2">
        <v>1</v>
      </c>
      <c r="E1225" s="2" t="str">
        <f t="shared" si="115"/>
        <v>3247.52万亿</v>
      </c>
      <c r="F1225" s="5">
        <f t="shared" si="119"/>
        <v>3247520348796143</v>
      </c>
      <c r="G1225" s="2">
        <f t="shared" si="118"/>
        <v>1223</v>
      </c>
      <c r="H1225" s="7" t="str">
        <f t="shared" si="116"/>
        <v>3247.52万亿</v>
      </c>
      <c r="I1225" s="7">
        <f t="shared" si="117"/>
        <v>3247520348796143</v>
      </c>
    </row>
    <row r="1226" spans="1:9" x14ac:dyDescent="0.2">
      <c r="A1226" s="3">
        <v>1224</v>
      </c>
      <c r="B1226" s="3" t="str">
        <f t="shared" si="114"/>
        <v>9.53万亿</v>
      </c>
      <c r="C1226" s="6">
        <v>9526068579121</v>
      </c>
      <c r="D1226" s="3">
        <v>1</v>
      </c>
      <c r="E1226" s="3" t="str">
        <f t="shared" si="115"/>
        <v>3257.03万亿</v>
      </c>
      <c r="F1226" s="6">
        <f t="shared" si="119"/>
        <v>3257026784012106</v>
      </c>
      <c r="G1226" s="4">
        <f t="shared" si="118"/>
        <v>1224</v>
      </c>
      <c r="H1226" s="8" t="str">
        <f t="shared" si="116"/>
        <v>3257.03万亿</v>
      </c>
      <c r="I1226" s="8">
        <f t="shared" si="117"/>
        <v>3257026784012106</v>
      </c>
    </row>
    <row r="1227" spans="1:9" x14ac:dyDescent="0.2">
      <c r="A1227" s="2">
        <v>1225</v>
      </c>
      <c r="B1227" s="2" t="str">
        <f t="shared" si="114"/>
        <v>9.55万亿</v>
      </c>
      <c r="C1227" s="5">
        <v>9545731392324</v>
      </c>
      <c r="D1227" s="2">
        <v>1</v>
      </c>
      <c r="E1227" s="2" t="str">
        <f t="shared" si="115"/>
        <v>3266.55万亿</v>
      </c>
      <c r="F1227" s="5">
        <f t="shared" si="119"/>
        <v>3266552852591227</v>
      </c>
      <c r="G1227" s="2">
        <f t="shared" si="118"/>
        <v>1225</v>
      </c>
      <c r="H1227" s="7" t="str">
        <f t="shared" si="116"/>
        <v>3266.55万亿</v>
      </c>
      <c r="I1227" s="7">
        <f t="shared" si="117"/>
        <v>3266552852591227</v>
      </c>
    </row>
    <row r="1228" spans="1:9" x14ac:dyDescent="0.2">
      <c r="A1228" s="3">
        <v>1226</v>
      </c>
      <c r="B1228" s="3" t="str">
        <f t="shared" si="114"/>
        <v>9.57万亿</v>
      </c>
      <c r="C1228" s="6">
        <v>9565423699747</v>
      </c>
      <c r="D1228" s="3">
        <v>1</v>
      </c>
      <c r="E1228" s="3" t="str">
        <f t="shared" si="115"/>
        <v>3276.1万亿</v>
      </c>
      <c r="F1228" s="6">
        <f t="shared" si="119"/>
        <v>3276098583983551</v>
      </c>
      <c r="G1228" s="4">
        <f t="shared" si="118"/>
        <v>1226</v>
      </c>
      <c r="H1228" s="8" t="str">
        <f t="shared" si="116"/>
        <v>3276.1万亿</v>
      </c>
      <c r="I1228" s="8">
        <f t="shared" si="117"/>
        <v>3276098583983551</v>
      </c>
    </row>
    <row r="1229" spans="1:9" x14ac:dyDescent="0.2">
      <c r="A1229" s="2">
        <v>1227</v>
      </c>
      <c r="B1229" s="2" t="str">
        <f t="shared" si="114"/>
        <v>9.59万亿</v>
      </c>
      <c r="C1229" s="5">
        <v>9585145545631</v>
      </c>
      <c r="D1229" s="2">
        <v>1</v>
      </c>
      <c r="E1229" s="2" t="str">
        <f t="shared" si="115"/>
        <v>3285.66万亿</v>
      </c>
      <c r="F1229" s="5">
        <f t="shared" si="119"/>
        <v>3285664007683298</v>
      </c>
      <c r="G1229" s="2">
        <f t="shared" si="118"/>
        <v>1227</v>
      </c>
      <c r="H1229" s="7" t="str">
        <f t="shared" si="116"/>
        <v>3285.66万亿</v>
      </c>
      <c r="I1229" s="7">
        <f t="shared" si="117"/>
        <v>3285664007683298</v>
      </c>
    </row>
    <row r="1230" spans="1:9" x14ac:dyDescent="0.2">
      <c r="A1230" s="3">
        <v>1228</v>
      </c>
      <c r="B1230" s="3" t="str">
        <f t="shared" si="114"/>
        <v>9.6万亿</v>
      </c>
      <c r="C1230" s="6">
        <v>9604896974284</v>
      </c>
      <c r="D1230" s="3">
        <v>1</v>
      </c>
      <c r="E1230" s="3" t="str">
        <f t="shared" si="115"/>
        <v>3295.25万亿</v>
      </c>
      <c r="F1230" s="6">
        <f t="shared" si="119"/>
        <v>3295249153228929</v>
      </c>
      <c r="G1230" s="4">
        <f t="shared" si="118"/>
        <v>1228</v>
      </c>
      <c r="H1230" s="8" t="str">
        <f t="shared" si="116"/>
        <v>3295.25万亿</v>
      </c>
      <c r="I1230" s="8">
        <f t="shared" si="117"/>
        <v>3295249153228929</v>
      </c>
    </row>
    <row r="1231" spans="1:9" x14ac:dyDescent="0.2">
      <c r="A1231" s="2">
        <v>1229</v>
      </c>
      <c r="B1231" s="2" t="str">
        <f t="shared" si="114"/>
        <v>9.62万亿</v>
      </c>
      <c r="C1231" s="5">
        <v>9624678030079</v>
      </c>
      <c r="D1231" s="2">
        <v>1</v>
      </c>
      <c r="E1231" s="2" t="str">
        <f t="shared" si="115"/>
        <v>3304.85万亿</v>
      </c>
      <c r="F1231" s="5">
        <f t="shared" si="119"/>
        <v>3304854050203213</v>
      </c>
      <c r="G1231" s="2">
        <f t="shared" si="118"/>
        <v>1229</v>
      </c>
      <c r="H1231" s="7" t="str">
        <f t="shared" si="116"/>
        <v>3304.85万亿</v>
      </c>
      <c r="I1231" s="7">
        <f t="shared" si="117"/>
        <v>3304854050203213</v>
      </c>
    </row>
    <row r="1232" spans="1:9" x14ac:dyDescent="0.2">
      <c r="A1232" s="3">
        <v>1230</v>
      </c>
      <c r="B1232" s="3" t="str">
        <f t="shared" si="114"/>
        <v>9.64万亿</v>
      </c>
      <c r="C1232" s="6">
        <v>9644488757459</v>
      </c>
      <c r="D1232" s="3">
        <v>1</v>
      </c>
      <c r="E1232" s="3" t="str">
        <f t="shared" si="115"/>
        <v>3314.48万亿</v>
      </c>
      <c r="F1232" s="6">
        <f t="shared" si="119"/>
        <v>3314478728233292</v>
      </c>
      <c r="G1232" s="4">
        <f t="shared" si="118"/>
        <v>1230</v>
      </c>
      <c r="H1232" s="8" t="str">
        <f t="shared" si="116"/>
        <v>3314.48万亿</v>
      </c>
      <c r="I1232" s="8">
        <f t="shared" si="117"/>
        <v>3314478728233292</v>
      </c>
    </row>
    <row r="1233" spans="1:9" x14ac:dyDescent="0.2">
      <c r="A1233" s="2">
        <v>1231</v>
      </c>
      <c r="B1233" s="2" t="str">
        <f t="shared" si="114"/>
        <v>9.66万亿</v>
      </c>
      <c r="C1233" s="5">
        <v>9664329200929</v>
      </c>
      <c r="D1233" s="2">
        <v>1</v>
      </c>
      <c r="E1233" s="2" t="str">
        <f t="shared" si="115"/>
        <v>3324.12万亿</v>
      </c>
      <c r="F1233" s="5">
        <f t="shared" si="119"/>
        <v>3324123216990751</v>
      </c>
      <c r="G1233" s="2">
        <f t="shared" si="118"/>
        <v>1231</v>
      </c>
      <c r="H1233" s="7" t="str">
        <f t="shared" si="116"/>
        <v>3324.12万亿</v>
      </c>
      <c r="I1233" s="7">
        <f t="shared" si="117"/>
        <v>3324123216990751</v>
      </c>
    </row>
    <row r="1234" spans="1:9" x14ac:dyDescent="0.2">
      <c r="A1234" s="3">
        <v>1232</v>
      </c>
      <c r="B1234" s="3" t="str">
        <f t="shared" si="114"/>
        <v>9.68万亿</v>
      </c>
      <c r="C1234" s="6">
        <v>9684199405065</v>
      </c>
      <c r="D1234" s="3">
        <v>1</v>
      </c>
      <c r="E1234" s="3" t="str">
        <f t="shared" si="115"/>
        <v>3333.79万亿</v>
      </c>
      <c r="F1234" s="6">
        <f t="shared" si="119"/>
        <v>3333787546191680</v>
      </c>
      <c r="G1234" s="4">
        <f t="shared" si="118"/>
        <v>1232</v>
      </c>
      <c r="H1234" s="8" t="str">
        <f t="shared" si="116"/>
        <v>3333.79万亿</v>
      </c>
      <c r="I1234" s="8">
        <f t="shared" si="117"/>
        <v>3333787546191680</v>
      </c>
    </row>
    <row r="1235" spans="1:9" x14ac:dyDescent="0.2">
      <c r="A1235" s="2">
        <v>1233</v>
      </c>
      <c r="B1235" s="2" t="str">
        <f t="shared" si="114"/>
        <v>9.7万亿</v>
      </c>
      <c r="C1235" s="5">
        <v>9704099414507</v>
      </c>
      <c r="D1235" s="2">
        <v>1</v>
      </c>
      <c r="E1235" s="2" t="str">
        <f t="shared" si="115"/>
        <v>3343.47万亿</v>
      </c>
      <c r="F1235" s="5">
        <f t="shared" si="119"/>
        <v>3343471745596745</v>
      </c>
      <c r="G1235" s="2">
        <f t="shared" si="118"/>
        <v>1233</v>
      </c>
      <c r="H1235" s="7" t="str">
        <f t="shared" si="116"/>
        <v>3343.47万亿</v>
      </c>
      <c r="I1235" s="7">
        <f t="shared" si="117"/>
        <v>3343471745596745</v>
      </c>
    </row>
    <row r="1236" spans="1:9" x14ac:dyDescent="0.2">
      <c r="A1236" s="3">
        <v>1234</v>
      </c>
      <c r="B1236" s="3" t="str">
        <f t="shared" si="114"/>
        <v>9.72万亿</v>
      </c>
      <c r="C1236" s="6">
        <v>9724029273963</v>
      </c>
      <c r="D1236" s="3">
        <v>1</v>
      </c>
      <c r="E1236" s="3" t="str">
        <f t="shared" si="115"/>
        <v>3353.18万亿</v>
      </c>
      <c r="F1236" s="6">
        <f t="shared" si="119"/>
        <v>3353175845011252</v>
      </c>
      <c r="G1236" s="4">
        <f t="shared" si="118"/>
        <v>1234</v>
      </c>
      <c r="H1236" s="8" t="str">
        <f t="shared" si="116"/>
        <v>3353.18万亿</v>
      </c>
      <c r="I1236" s="8">
        <f t="shared" si="117"/>
        <v>3353175845011252</v>
      </c>
    </row>
    <row r="1237" spans="1:9" x14ac:dyDescent="0.2">
      <c r="A1237" s="2">
        <v>1235</v>
      </c>
      <c r="B1237" s="2" t="str">
        <f t="shared" si="114"/>
        <v>9.74万亿</v>
      </c>
      <c r="C1237" s="5">
        <v>9743989028208</v>
      </c>
      <c r="D1237" s="2">
        <v>1</v>
      </c>
      <c r="E1237" s="2" t="str">
        <f t="shared" si="115"/>
        <v>3362.9万亿</v>
      </c>
      <c r="F1237" s="5">
        <f t="shared" si="119"/>
        <v>3362899874285215</v>
      </c>
      <c r="G1237" s="2">
        <f t="shared" si="118"/>
        <v>1235</v>
      </c>
      <c r="H1237" s="7" t="str">
        <f t="shared" si="116"/>
        <v>3362.9万亿</v>
      </c>
      <c r="I1237" s="7">
        <f t="shared" si="117"/>
        <v>3362899874285215</v>
      </c>
    </row>
    <row r="1238" spans="1:9" x14ac:dyDescent="0.2">
      <c r="A1238" s="3">
        <v>1236</v>
      </c>
      <c r="B1238" s="3" t="str">
        <f t="shared" si="114"/>
        <v>9.76万亿</v>
      </c>
      <c r="C1238" s="6">
        <v>9763978722085</v>
      </c>
      <c r="D1238" s="3">
        <v>1</v>
      </c>
      <c r="E1238" s="3" t="str">
        <f t="shared" si="115"/>
        <v>3372.64万亿</v>
      </c>
      <c r="F1238" s="6">
        <f t="shared" si="119"/>
        <v>3372643863313423</v>
      </c>
      <c r="G1238" s="4">
        <f t="shared" si="118"/>
        <v>1236</v>
      </c>
      <c r="H1238" s="8" t="str">
        <f t="shared" si="116"/>
        <v>3372.64万亿</v>
      </c>
      <c r="I1238" s="8">
        <f t="shared" si="117"/>
        <v>3372643863313423</v>
      </c>
    </row>
    <row r="1239" spans="1:9" x14ac:dyDescent="0.2">
      <c r="A1239" s="2">
        <v>1237</v>
      </c>
      <c r="B1239" s="2" t="str">
        <f t="shared" si="114"/>
        <v>9.78万亿</v>
      </c>
      <c r="C1239" s="5">
        <v>9783998400502</v>
      </c>
      <c r="D1239" s="2">
        <v>1</v>
      </c>
      <c r="E1239" s="2" t="str">
        <f t="shared" si="115"/>
        <v>3382.41万亿</v>
      </c>
      <c r="F1239" s="5">
        <f t="shared" si="119"/>
        <v>3382407842035508</v>
      </c>
      <c r="G1239" s="2">
        <f t="shared" si="118"/>
        <v>1237</v>
      </c>
      <c r="H1239" s="7" t="str">
        <f t="shared" si="116"/>
        <v>3382.41万亿</v>
      </c>
      <c r="I1239" s="7">
        <f t="shared" si="117"/>
        <v>3382407842035508</v>
      </c>
    </row>
    <row r="1240" spans="1:9" x14ac:dyDescent="0.2">
      <c r="A1240" s="3">
        <v>1238</v>
      </c>
      <c r="B1240" s="3" t="str">
        <f t="shared" si="114"/>
        <v>9.8万亿</v>
      </c>
      <c r="C1240" s="6">
        <v>9804048108437</v>
      </c>
      <c r="D1240" s="3">
        <v>1</v>
      </c>
      <c r="E1240" s="3" t="str">
        <f t="shared" si="115"/>
        <v>3392.19万亿</v>
      </c>
      <c r="F1240" s="6">
        <f t="shared" si="119"/>
        <v>3392191840436010</v>
      </c>
      <c r="G1240" s="4">
        <f t="shared" si="118"/>
        <v>1238</v>
      </c>
      <c r="H1240" s="8" t="str">
        <f t="shared" si="116"/>
        <v>3392.19万亿</v>
      </c>
      <c r="I1240" s="8">
        <f t="shared" si="117"/>
        <v>3392191840436010</v>
      </c>
    </row>
    <row r="1241" spans="1:9" x14ac:dyDescent="0.2">
      <c r="A1241" s="2">
        <v>1239</v>
      </c>
      <c r="B1241" s="2" t="str">
        <f t="shared" si="114"/>
        <v>9.82万亿</v>
      </c>
      <c r="C1241" s="5">
        <v>9824127890934</v>
      </c>
      <c r="D1241" s="2">
        <v>1</v>
      </c>
      <c r="E1241" s="2" t="str">
        <f t="shared" si="115"/>
        <v>3402万亿</v>
      </c>
      <c r="F1241" s="5">
        <f t="shared" si="119"/>
        <v>3401995888544447</v>
      </c>
      <c r="G1241" s="2">
        <f t="shared" si="118"/>
        <v>1239</v>
      </c>
      <c r="H1241" s="7" t="str">
        <f t="shared" si="116"/>
        <v>3402万亿</v>
      </c>
      <c r="I1241" s="7">
        <f t="shared" si="117"/>
        <v>3401995888544447</v>
      </c>
    </row>
    <row r="1242" spans="1:9" x14ac:dyDescent="0.2">
      <c r="A1242" s="3">
        <v>1240</v>
      </c>
      <c r="B1242" s="3" t="str">
        <f t="shared" si="114"/>
        <v>9.84万亿</v>
      </c>
      <c r="C1242" s="6">
        <v>9844237793105</v>
      </c>
      <c r="D1242" s="3">
        <v>1</v>
      </c>
      <c r="E1242" s="3" t="str">
        <f t="shared" si="115"/>
        <v>3411.82万亿</v>
      </c>
      <c r="F1242" s="6">
        <f t="shared" si="119"/>
        <v>3411820016435381</v>
      </c>
      <c r="G1242" s="4">
        <f t="shared" si="118"/>
        <v>1240</v>
      </c>
      <c r="H1242" s="8" t="str">
        <f t="shared" si="116"/>
        <v>3411.82万亿</v>
      </c>
      <c r="I1242" s="8">
        <f t="shared" si="117"/>
        <v>3411820016435381</v>
      </c>
    </row>
    <row r="1243" spans="1:9" x14ac:dyDescent="0.2">
      <c r="A1243" s="2">
        <v>1241</v>
      </c>
      <c r="B1243" s="2" t="str">
        <f t="shared" si="114"/>
        <v>9.86万亿</v>
      </c>
      <c r="C1243" s="5">
        <v>9864377860129</v>
      </c>
      <c r="D1243" s="2">
        <v>1</v>
      </c>
      <c r="E1243" s="2" t="str">
        <f t="shared" si="115"/>
        <v>3421.66万亿</v>
      </c>
      <c r="F1243" s="5">
        <f t="shared" si="119"/>
        <v>3421664254228486</v>
      </c>
      <c r="G1243" s="2">
        <f t="shared" si="118"/>
        <v>1241</v>
      </c>
      <c r="H1243" s="7" t="str">
        <f t="shared" si="116"/>
        <v>3421.66万亿</v>
      </c>
      <c r="I1243" s="7">
        <f t="shared" si="117"/>
        <v>3421664254228486</v>
      </c>
    </row>
    <row r="1244" spans="1:9" x14ac:dyDescent="0.2">
      <c r="A1244" s="3">
        <v>1242</v>
      </c>
      <c r="B1244" s="3" t="str">
        <f t="shared" si="114"/>
        <v>9.88万亿</v>
      </c>
      <c r="C1244" s="6">
        <v>9884548137253</v>
      </c>
      <c r="D1244" s="3">
        <v>1</v>
      </c>
      <c r="E1244" s="3" t="str">
        <f t="shared" si="115"/>
        <v>3431.53万亿</v>
      </c>
      <c r="F1244" s="6">
        <f t="shared" si="119"/>
        <v>3431528632088615</v>
      </c>
      <c r="G1244" s="4">
        <f t="shared" si="118"/>
        <v>1242</v>
      </c>
      <c r="H1244" s="8" t="str">
        <f t="shared" si="116"/>
        <v>3431.53万亿</v>
      </c>
      <c r="I1244" s="8">
        <f t="shared" si="117"/>
        <v>3431528632088615</v>
      </c>
    </row>
    <row r="1245" spans="1:9" x14ac:dyDescent="0.2">
      <c r="A1245" s="2">
        <v>1243</v>
      </c>
      <c r="B1245" s="2" t="str">
        <f t="shared" si="114"/>
        <v>9.9万亿</v>
      </c>
      <c r="C1245" s="5">
        <v>9904748669793</v>
      </c>
      <c r="D1245" s="2">
        <v>1</v>
      </c>
      <c r="E1245" s="2" t="str">
        <f t="shared" si="115"/>
        <v>3441.41万亿</v>
      </c>
      <c r="F1245" s="5">
        <f t="shared" si="119"/>
        <v>3441413180225868</v>
      </c>
      <c r="G1245" s="2">
        <f t="shared" si="118"/>
        <v>1243</v>
      </c>
      <c r="H1245" s="7" t="str">
        <f t="shared" si="116"/>
        <v>3441.41万亿</v>
      </c>
      <c r="I1245" s="7">
        <f t="shared" si="117"/>
        <v>3441413180225868</v>
      </c>
    </row>
    <row r="1246" spans="1:9" x14ac:dyDescent="0.2">
      <c r="A1246" s="3">
        <v>1244</v>
      </c>
      <c r="B1246" s="3" t="str">
        <f t="shared" si="114"/>
        <v>9.92万亿</v>
      </c>
      <c r="C1246" s="6">
        <v>9924979503132</v>
      </c>
      <c r="D1246" s="3">
        <v>1</v>
      </c>
      <c r="E1246" s="3" t="str">
        <f t="shared" si="115"/>
        <v>3451.32万亿</v>
      </c>
      <c r="F1246" s="6">
        <f t="shared" si="119"/>
        <v>3451317928895661</v>
      </c>
      <c r="G1246" s="4">
        <f t="shared" si="118"/>
        <v>1244</v>
      </c>
      <c r="H1246" s="8" t="str">
        <f t="shared" si="116"/>
        <v>3451.32万亿</v>
      </c>
      <c r="I1246" s="8">
        <f t="shared" si="117"/>
        <v>3451317928895661</v>
      </c>
    </row>
    <row r="1247" spans="1:9" x14ac:dyDescent="0.2">
      <c r="A1247" s="2">
        <v>1245</v>
      </c>
      <c r="B1247" s="2" t="str">
        <f t="shared" si="114"/>
        <v>9.95万亿</v>
      </c>
      <c r="C1247" s="5">
        <v>9945240682721</v>
      </c>
      <c r="D1247" s="2">
        <v>1</v>
      </c>
      <c r="E1247" s="2" t="str">
        <f t="shared" si="115"/>
        <v>3461.24万亿</v>
      </c>
      <c r="F1247" s="5">
        <f t="shared" si="119"/>
        <v>3461242908398793</v>
      </c>
      <c r="G1247" s="2">
        <f t="shared" si="118"/>
        <v>1245</v>
      </c>
      <c r="H1247" s="7" t="str">
        <f t="shared" si="116"/>
        <v>3461.24万亿</v>
      </c>
      <c r="I1247" s="7">
        <f t="shared" si="117"/>
        <v>3461242908398793</v>
      </c>
    </row>
    <row r="1248" spans="1:9" x14ac:dyDescent="0.2">
      <c r="A1248" s="3">
        <v>1246</v>
      </c>
      <c r="B1248" s="3" t="str">
        <f t="shared" si="114"/>
        <v>9.97万亿</v>
      </c>
      <c r="C1248" s="6">
        <v>9965532254079</v>
      </c>
      <c r="D1248" s="3">
        <v>1</v>
      </c>
      <c r="E1248" s="3" t="str">
        <f t="shared" si="115"/>
        <v>3471.19万亿</v>
      </c>
      <c r="F1248" s="6">
        <f t="shared" si="119"/>
        <v>3471188149081514</v>
      </c>
      <c r="G1248" s="4">
        <f t="shared" si="118"/>
        <v>1246</v>
      </c>
      <c r="H1248" s="8" t="str">
        <f t="shared" si="116"/>
        <v>3471.19万亿</v>
      </c>
      <c r="I1248" s="8">
        <f t="shared" si="117"/>
        <v>3471188149081514</v>
      </c>
    </row>
    <row r="1249" spans="1:9" x14ac:dyDescent="0.2">
      <c r="A1249" s="2">
        <v>1247</v>
      </c>
      <c r="B1249" s="2" t="str">
        <f t="shared" si="114"/>
        <v>9.99万亿</v>
      </c>
      <c r="C1249" s="5">
        <v>9985854262795</v>
      </c>
      <c r="D1249" s="2">
        <v>1</v>
      </c>
      <c r="E1249" s="2" t="str">
        <f t="shared" si="115"/>
        <v>3481.15万亿</v>
      </c>
      <c r="F1249" s="5">
        <f t="shared" si="119"/>
        <v>3481153681335593</v>
      </c>
      <c r="G1249" s="2">
        <f t="shared" si="118"/>
        <v>1247</v>
      </c>
      <c r="H1249" s="7" t="str">
        <f t="shared" si="116"/>
        <v>3481.15万亿</v>
      </c>
      <c r="I1249" s="7">
        <f t="shared" si="117"/>
        <v>3481153681335593</v>
      </c>
    </row>
    <row r="1250" spans="1:9" x14ac:dyDescent="0.2">
      <c r="A1250" s="3">
        <v>1248</v>
      </c>
      <c r="B1250" s="3" t="str">
        <f t="shared" si="114"/>
        <v>10.01万亿</v>
      </c>
      <c r="C1250" s="6">
        <v>10006206754523</v>
      </c>
      <c r="D1250" s="3">
        <v>1</v>
      </c>
      <c r="E1250" s="3" t="str">
        <f t="shared" si="115"/>
        <v>3491.14万亿</v>
      </c>
      <c r="F1250" s="6">
        <f t="shared" si="119"/>
        <v>3491139535598388</v>
      </c>
      <c r="G1250" s="4">
        <f t="shared" si="118"/>
        <v>1248</v>
      </c>
      <c r="H1250" s="8" t="str">
        <f t="shared" si="116"/>
        <v>3491.14万亿</v>
      </c>
      <c r="I1250" s="8">
        <f t="shared" si="117"/>
        <v>3491139535598388</v>
      </c>
    </row>
    <row r="1251" spans="1:9" x14ac:dyDescent="0.2">
      <c r="A1251" s="2">
        <v>1249</v>
      </c>
      <c r="B1251" s="2" t="str">
        <f t="shared" si="114"/>
        <v>10.03万亿</v>
      </c>
      <c r="C1251" s="5">
        <v>10026589774989</v>
      </c>
      <c r="D1251" s="2">
        <v>1</v>
      </c>
      <c r="E1251" s="2" t="str">
        <f t="shared" si="115"/>
        <v>3501.15万亿</v>
      </c>
      <c r="F1251" s="5">
        <f t="shared" si="119"/>
        <v>3501145742352911</v>
      </c>
      <c r="G1251" s="2">
        <f t="shared" si="118"/>
        <v>1249</v>
      </c>
      <c r="H1251" s="7" t="str">
        <f t="shared" si="116"/>
        <v>3501.15万亿</v>
      </c>
      <c r="I1251" s="7">
        <f t="shared" si="117"/>
        <v>3501145742352911</v>
      </c>
    </row>
    <row r="1252" spans="1:9" x14ac:dyDescent="0.2">
      <c r="A1252" s="3">
        <v>1250</v>
      </c>
      <c r="B1252" s="3" t="str">
        <f t="shared" si="114"/>
        <v>10.05万亿</v>
      </c>
      <c r="C1252" s="6">
        <v>10047003369986</v>
      </c>
      <c r="D1252" s="3">
        <v>1</v>
      </c>
      <c r="E1252" s="3" t="str">
        <f t="shared" si="115"/>
        <v>3511.17万亿</v>
      </c>
      <c r="F1252" s="6">
        <f t="shared" si="119"/>
        <v>3511172332127900</v>
      </c>
      <c r="G1252" s="4">
        <f t="shared" si="118"/>
        <v>1250</v>
      </c>
      <c r="H1252" s="8" t="str">
        <f t="shared" si="116"/>
        <v>3511.17万亿</v>
      </c>
      <c r="I1252" s="8">
        <f t="shared" si="117"/>
        <v>3511172332127900</v>
      </c>
    </row>
    <row r="1253" spans="1:9" x14ac:dyDescent="0.2">
      <c r="A1253" s="2">
        <v>1251</v>
      </c>
      <c r="B1253" s="2" t="str">
        <f t="shared" si="114"/>
        <v>10.07万亿</v>
      </c>
      <c r="C1253" s="5">
        <v>10067447585375</v>
      </c>
      <c r="D1253" s="2">
        <v>1</v>
      </c>
      <c r="E1253" s="2" t="str">
        <f t="shared" si="115"/>
        <v>3521.22万亿</v>
      </c>
      <c r="F1253" s="5">
        <f t="shared" si="119"/>
        <v>3521219335497886</v>
      </c>
      <c r="G1253" s="2">
        <f t="shared" si="118"/>
        <v>1251</v>
      </c>
      <c r="H1253" s="7" t="str">
        <f t="shared" si="116"/>
        <v>3521.22万亿</v>
      </c>
      <c r="I1253" s="7">
        <f t="shared" si="117"/>
        <v>3521219335497886</v>
      </c>
    </row>
    <row r="1254" spans="1:9" x14ac:dyDescent="0.2">
      <c r="A1254" s="3">
        <v>1252</v>
      </c>
      <c r="B1254" s="3" t="str">
        <f t="shared" si="114"/>
        <v>10.09万亿</v>
      </c>
      <c r="C1254" s="6">
        <v>10087922467088</v>
      </c>
      <c r="D1254" s="3">
        <v>1</v>
      </c>
      <c r="E1254" s="3" t="str">
        <f t="shared" si="115"/>
        <v>3531.29万亿</v>
      </c>
      <c r="F1254" s="6">
        <f t="shared" si="119"/>
        <v>3531286783083261</v>
      </c>
      <c r="G1254" s="4">
        <f t="shared" si="118"/>
        <v>1252</v>
      </c>
      <c r="H1254" s="8" t="str">
        <f t="shared" si="116"/>
        <v>3531.29万亿</v>
      </c>
      <c r="I1254" s="8">
        <f t="shared" si="117"/>
        <v>3531286783083261</v>
      </c>
    </row>
    <row r="1255" spans="1:9" x14ac:dyDescent="0.2">
      <c r="A1255" s="2">
        <v>1253</v>
      </c>
      <c r="B1255" s="2" t="str">
        <f t="shared" si="114"/>
        <v>10.11万亿</v>
      </c>
      <c r="C1255" s="5">
        <v>10108428061123</v>
      </c>
      <c r="D1255" s="2">
        <v>1</v>
      </c>
      <c r="E1255" s="2" t="str">
        <f t="shared" si="115"/>
        <v>3541.37万亿</v>
      </c>
      <c r="F1255" s="5">
        <f t="shared" si="119"/>
        <v>3541374705550349</v>
      </c>
      <c r="G1255" s="2">
        <f t="shared" si="118"/>
        <v>1253</v>
      </c>
      <c r="H1255" s="7" t="str">
        <f t="shared" si="116"/>
        <v>3541.37万亿</v>
      </c>
      <c r="I1255" s="7">
        <f t="shared" si="117"/>
        <v>3541374705550349</v>
      </c>
    </row>
    <row r="1256" spans="1:9" x14ac:dyDescent="0.2">
      <c r="A1256" s="3">
        <v>1254</v>
      </c>
      <c r="B1256" s="3" t="str">
        <f t="shared" si="114"/>
        <v>10.13万亿</v>
      </c>
      <c r="C1256" s="6">
        <v>10128964413548</v>
      </c>
      <c r="D1256" s="3">
        <v>1</v>
      </c>
      <c r="E1256" s="3" t="str">
        <f t="shared" si="115"/>
        <v>3551.48万亿</v>
      </c>
      <c r="F1256" s="6">
        <f t="shared" si="119"/>
        <v>3551483133611472</v>
      </c>
      <c r="G1256" s="4">
        <f t="shared" si="118"/>
        <v>1254</v>
      </c>
      <c r="H1256" s="8" t="str">
        <f t="shared" si="116"/>
        <v>3551.48万亿</v>
      </c>
      <c r="I1256" s="8">
        <f t="shared" si="117"/>
        <v>3551483133611472</v>
      </c>
    </row>
    <row r="1257" spans="1:9" x14ac:dyDescent="0.2">
      <c r="A1257" s="2">
        <v>1255</v>
      </c>
      <c r="B1257" s="2" t="str">
        <f t="shared" si="114"/>
        <v>10.15万亿</v>
      </c>
      <c r="C1257" s="5">
        <v>10149531570503</v>
      </c>
      <c r="D1257" s="2">
        <v>1</v>
      </c>
      <c r="E1257" s="2" t="str">
        <f t="shared" si="115"/>
        <v>3561.61万亿</v>
      </c>
      <c r="F1257" s="5">
        <f t="shared" si="119"/>
        <v>3561612098025020</v>
      </c>
      <c r="G1257" s="2">
        <f t="shared" si="118"/>
        <v>1255</v>
      </c>
      <c r="H1257" s="7" t="str">
        <f t="shared" si="116"/>
        <v>3561.61万亿</v>
      </c>
      <c r="I1257" s="7">
        <f t="shared" si="117"/>
        <v>3561612098025020</v>
      </c>
    </row>
    <row r="1258" spans="1:9" x14ac:dyDescent="0.2">
      <c r="A1258" s="3">
        <v>1256</v>
      </c>
      <c r="B1258" s="3" t="str">
        <f t="shared" si="114"/>
        <v>10.17万亿</v>
      </c>
      <c r="C1258" s="6">
        <v>10170129578193</v>
      </c>
      <c r="D1258" s="3">
        <v>1</v>
      </c>
      <c r="E1258" s="3" t="str">
        <f t="shared" si="115"/>
        <v>3571.76万亿</v>
      </c>
      <c r="F1258" s="6">
        <f t="shared" si="119"/>
        <v>3571761629595523</v>
      </c>
      <c r="G1258" s="4">
        <f t="shared" si="118"/>
        <v>1256</v>
      </c>
      <c r="H1258" s="8" t="str">
        <f t="shared" si="116"/>
        <v>3571.76万亿</v>
      </c>
      <c r="I1258" s="8">
        <f t="shared" si="117"/>
        <v>3571761629595523</v>
      </c>
    </row>
    <row r="1259" spans="1:9" x14ac:dyDescent="0.2">
      <c r="A1259" s="2">
        <v>1257</v>
      </c>
      <c r="B1259" s="2" t="str">
        <f t="shared" si="114"/>
        <v>10.19万亿</v>
      </c>
      <c r="C1259" s="5">
        <v>10190758482895</v>
      </c>
      <c r="D1259" s="2">
        <v>1</v>
      </c>
      <c r="E1259" s="2" t="str">
        <f t="shared" si="115"/>
        <v>3581.93万亿</v>
      </c>
      <c r="F1259" s="5">
        <f t="shared" si="119"/>
        <v>3581931759173716</v>
      </c>
      <c r="G1259" s="2">
        <f t="shared" si="118"/>
        <v>1257</v>
      </c>
      <c r="H1259" s="7" t="str">
        <f t="shared" si="116"/>
        <v>3581.93万亿</v>
      </c>
      <c r="I1259" s="7">
        <f t="shared" si="117"/>
        <v>3581931759173716</v>
      </c>
    </row>
    <row r="1260" spans="1:9" x14ac:dyDescent="0.2">
      <c r="A1260" s="3">
        <v>1258</v>
      </c>
      <c r="B1260" s="3" t="str">
        <f t="shared" si="114"/>
        <v>10.21万亿</v>
      </c>
      <c r="C1260" s="6">
        <v>10211418330953</v>
      </c>
      <c r="D1260" s="3">
        <v>1</v>
      </c>
      <c r="E1260" s="3" t="str">
        <f t="shared" si="115"/>
        <v>3592.12万亿</v>
      </c>
      <c r="F1260" s="6">
        <f t="shared" si="119"/>
        <v>3592122517656611</v>
      </c>
      <c r="G1260" s="4">
        <f t="shared" si="118"/>
        <v>1258</v>
      </c>
      <c r="H1260" s="8" t="str">
        <f t="shared" si="116"/>
        <v>3592.12万亿</v>
      </c>
      <c r="I1260" s="8">
        <f t="shared" si="117"/>
        <v>3592122517656611</v>
      </c>
    </row>
    <row r="1261" spans="1:9" x14ac:dyDescent="0.2">
      <c r="A1261" s="2">
        <v>1259</v>
      </c>
      <c r="B1261" s="2" t="str">
        <f t="shared" si="114"/>
        <v>10.23万亿</v>
      </c>
      <c r="C1261" s="5">
        <v>10232109168784</v>
      </c>
      <c r="D1261" s="2">
        <v>1</v>
      </c>
      <c r="E1261" s="2" t="str">
        <f t="shared" si="115"/>
        <v>3602.33万亿</v>
      </c>
      <c r="F1261" s="5">
        <f t="shared" si="119"/>
        <v>3602333935987564</v>
      </c>
      <c r="G1261" s="2">
        <f t="shared" si="118"/>
        <v>1259</v>
      </c>
      <c r="H1261" s="7" t="str">
        <f t="shared" si="116"/>
        <v>3602.33万亿</v>
      </c>
      <c r="I1261" s="7">
        <f t="shared" si="117"/>
        <v>3602333935987564</v>
      </c>
    </row>
    <row r="1262" spans="1:9" x14ac:dyDescent="0.2">
      <c r="A1262" s="3">
        <v>1260</v>
      </c>
      <c r="B1262" s="3" t="str">
        <f t="shared" si="114"/>
        <v>10.25万亿</v>
      </c>
      <c r="C1262" s="6">
        <v>10252831042871</v>
      </c>
      <c r="D1262" s="3">
        <v>1</v>
      </c>
      <c r="E1262" s="3" t="str">
        <f t="shared" si="115"/>
        <v>3612.57万亿</v>
      </c>
      <c r="F1262" s="6">
        <f t="shared" si="119"/>
        <v>3612566045156348</v>
      </c>
      <c r="G1262" s="4">
        <f t="shared" si="118"/>
        <v>1260</v>
      </c>
      <c r="H1262" s="8" t="str">
        <f t="shared" si="116"/>
        <v>3612.57万亿</v>
      </c>
      <c r="I1262" s="8">
        <f t="shared" si="117"/>
        <v>3612566045156348</v>
      </c>
    </row>
    <row r="1263" spans="1:9" x14ac:dyDescent="0.2">
      <c r="A1263" s="2">
        <v>1261</v>
      </c>
      <c r="B1263" s="2" t="str">
        <f t="shared" si="114"/>
        <v>10.27万亿</v>
      </c>
      <c r="C1263" s="5">
        <v>10273583999770</v>
      </c>
      <c r="D1263" s="2">
        <v>1</v>
      </c>
      <c r="E1263" s="2" t="str">
        <f t="shared" si="115"/>
        <v>3622.82万亿</v>
      </c>
      <c r="F1263" s="5">
        <f t="shared" si="119"/>
        <v>3622818876199219</v>
      </c>
      <c r="G1263" s="2">
        <f t="shared" si="118"/>
        <v>1261</v>
      </c>
      <c r="H1263" s="7" t="str">
        <f t="shared" si="116"/>
        <v>3622.82万亿</v>
      </c>
      <c r="I1263" s="7">
        <f t="shared" si="117"/>
        <v>3622818876199219</v>
      </c>
    </row>
    <row r="1264" spans="1:9" x14ac:dyDescent="0.2">
      <c r="A1264" s="3">
        <v>1262</v>
      </c>
      <c r="B1264" s="3" t="str">
        <f t="shared" si="114"/>
        <v>10.29万亿</v>
      </c>
      <c r="C1264" s="6">
        <v>10294368086104</v>
      </c>
      <c r="D1264" s="3">
        <v>1</v>
      </c>
      <c r="E1264" s="3" t="str">
        <f t="shared" si="115"/>
        <v>3633.09万亿</v>
      </c>
      <c r="F1264" s="6">
        <f t="shared" si="119"/>
        <v>3633092460198989</v>
      </c>
      <c r="G1264" s="4">
        <f t="shared" si="118"/>
        <v>1262</v>
      </c>
      <c r="H1264" s="8" t="str">
        <f t="shared" si="116"/>
        <v>3633.09万亿</v>
      </c>
      <c r="I1264" s="8">
        <f t="shared" si="117"/>
        <v>3633092460198989</v>
      </c>
    </row>
    <row r="1265" spans="1:9" x14ac:dyDescent="0.2">
      <c r="A1265" s="2">
        <v>1263</v>
      </c>
      <c r="B1265" s="2" t="str">
        <f t="shared" si="114"/>
        <v>10.32万亿</v>
      </c>
      <c r="C1265" s="5">
        <v>10315183348567</v>
      </c>
      <c r="D1265" s="2">
        <v>1</v>
      </c>
      <c r="E1265" s="2" t="str">
        <f t="shared" si="115"/>
        <v>3643.39万亿</v>
      </c>
      <c r="F1265" s="5">
        <f t="shared" si="119"/>
        <v>3643386828285093</v>
      </c>
      <c r="G1265" s="2">
        <f t="shared" si="118"/>
        <v>1263</v>
      </c>
      <c r="H1265" s="7" t="str">
        <f t="shared" si="116"/>
        <v>3643.39万亿</v>
      </c>
      <c r="I1265" s="7">
        <f t="shared" si="117"/>
        <v>3643386828285093</v>
      </c>
    </row>
    <row r="1266" spans="1:9" x14ac:dyDescent="0.2">
      <c r="A1266" s="3">
        <v>1264</v>
      </c>
      <c r="B1266" s="3" t="str">
        <f t="shared" si="114"/>
        <v>10.34万亿</v>
      </c>
      <c r="C1266" s="6">
        <v>10336029833925</v>
      </c>
      <c r="D1266" s="3">
        <v>1</v>
      </c>
      <c r="E1266" s="3" t="str">
        <f t="shared" si="115"/>
        <v>3653.7万亿</v>
      </c>
      <c r="F1266" s="6">
        <f t="shared" si="119"/>
        <v>3653702011633660</v>
      </c>
      <c r="G1266" s="4">
        <f t="shared" si="118"/>
        <v>1264</v>
      </c>
      <c r="H1266" s="8" t="str">
        <f t="shared" si="116"/>
        <v>3653.7万亿</v>
      </c>
      <c r="I1266" s="8">
        <f t="shared" si="117"/>
        <v>3653702011633660</v>
      </c>
    </row>
    <row r="1267" spans="1:9" x14ac:dyDescent="0.2">
      <c r="A1267" s="2">
        <v>1265</v>
      </c>
      <c r="B1267" s="2" t="str">
        <f t="shared" si="114"/>
        <v>10.36万亿</v>
      </c>
      <c r="C1267" s="5">
        <v>10356907589010</v>
      </c>
      <c r="D1267" s="2">
        <v>1</v>
      </c>
      <c r="E1267" s="2" t="str">
        <f t="shared" si="115"/>
        <v>3664.04万亿</v>
      </c>
      <c r="F1267" s="5">
        <f t="shared" si="119"/>
        <v>3664038041467585</v>
      </c>
      <c r="G1267" s="2">
        <f t="shared" si="118"/>
        <v>1265</v>
      </c>
      <c r="H1267" s="7" t="str">
        <f t="shared" si="116"/>
        <v>3664.04万亿</v>
      </c>
      <c r="I1267" s="7">
        <f t="shared" si="117"/>
        <v>3664038041467585</v>
      </c>
    </row>
    <row r="1268" spans="1:9" x14ac:dyDescent="0.2">
      <c r="A1268" s="3">
        <v>1266</v>
      </c>
      <c r="B1268" s="3" t="str">
        <f t="shared" si="114"/>
        <v>10.38万亿</v>
      </c>
      <c r="C1268" s="6">
        <v>10377816660727</v>
      </c>
      <c r="D1268" s="3">
        <v>1</v>
      </c>
      <c r="E1268" s="3" t="str">
        <f t="shared" si="115"/>
        <v>3674.39万亿</v>
      </c>
      <c r="F1268" s="6">
        <f t="shared" si="119"/>
        <v>3674394949056595</v>
      </c>
      <c r="G1268" s="4">
        <f t="shared" si="118"/>
        <v>1266</v>
      </c>
      <c r="H1268" s="8" t="str">
        <f t="shared" si="116"/>
        <v>3674.39万亿</v>
      </c>
      <c r="I1268" s="8">
        <f t="shared" si="117"/>
        <v>3674394949056595</v>
      </c>
    </row>
    <row r="1269" spans="1:9" x14ac:dyDescent="0.2">
      <c r="A1269" s="2">
        <v>1267</v>
      </c>
      <c r="B1269" s="2" t="str">
        <f t="shared" si="114"/>
        <v>10.4万亿</v>
      </c>
      <c r="C1269" s="5">
        <v>10398757096053</v>
      </c>
      <c r="D1269" s="2">
        <v>1</v>
      </c>
      <c r="E1269" s="2" t="str">
        <f t="shared" si="115"/>
        <v>3684.77万亿</v>
      </c>
      <c r="F1269" s="5">
        <f t="shared" si="119"/>
        <v>3684772765717322</v>
      </c>
      <c r="G1269" s="2">
        <f t="shared" si="118"/>
        <v>1267</v>
      </c>
      <c r="H1269" s="7" t="str">
        <f t="shared" si="116"/>
        <v>3684.77万亿</v>
      </c>
      <c r="I1269" s="7">
        <f t="shared" si="117"/>
        <v>3684772765717322</v>
      </c>
    </row>
    <row r="1270" spans="1:9" x14ac:dyDescent="0.2">
      <c r="A1270" s="3">
        <v>1268</v>
      </c>
      <c r="B1270" s="3" t="str">
        <f t="shared" si="114"/>
        <v>10.42万亿</v>
      </c>
      <c r="C1270" s="6">
        <v>10419728942031</v>
      </c>
      <c r="D1270" s="3">
        <v>1</v>
      </c>
      <c r="E1270" s="3" t="str">
        <f t="shared" si="115"/>
        <v>3695.17万亿</v>
      </c>
      <c r="F1270" s="6">
        <f t="shared" si="119"/>
        <v>3695171522813375</v>
      </c>
      <c r="G1270" s="4">
        <f t="shared" si="118"/>
        <v>1268</v>
      </c>
      <c r="H1270" s="8" t="str">
        <f t="shared" si="116"/>
        <v>3695.17万亿</v>
      </c>
      <c r="I1270" s="8">
        <f t="shared" si="117"/>
        <v>3695171522813375</v>
      </c>
    </row>
    <row r="1271" spans="1:9" x14ac:dyDescent="0.2">
      <c r="A1271" s="2">
        <v>1269</v>
      </c>
      <c r="B1271" s="2" t="str">
        <f t="shared" si="114"/>
        <v>10.44万亿</v>
      </c>
      <c r="C1271" s="5">
        <v>10440732245779</v>
      </c>
      <c r="D1271" s="2">
        <v>1</v>
      </c>
      <c r="E1271" s="2" t="str">
        <f t="shared" si="115"/>
        <v>3705.59万亿</v>
      </c>
      <c r="F1271" s="5">
        <f t="shared" si="119"/>
        <v>3705591251755406</v>
      </c>
      <c r="G1271" s="2">
        <f t="shared" si="118"/>
        <v>1269</v>
      </c>
      <c r="H1271" s="7" t="str">
        <f t="shared" si="116"/>
        <v>3705.59万亿</v>
      </c>
      <c r="I1271" s="7">
        <f t="shared" si="117"/>
        <v>3705591251755406</v>
      </c>
    </row>
    <row r="1272" spans="1:9" x14ac:dyDescent="0.2">
      <c r="A1272" s="3">
        <v>1270</v>
      </c>
      <c r="B1272" s="3" t="str">
        <f t="shared" si="114"/>
        <v>10.46万亿</v>
      </c>
      <c r="C1272" s="6">
        <v>10461767054481</v>
      </c>
      <c r="D1272" s="3">
        <v>1</v>
      </c>
      <c r="E1272" s="3" t="str">
        <f t="shared" si="115"/>
        <v>3716.03万亿</v>
      </c>
      <c r="F1272" s="6">
        <f t="shared" si="119"/>
        <v>3716031984001185</v>
      </c>
      <c r="G1272" s="4">
        <f t="shared" si="118"/>
        <v>1270</v>
      </c>
      <c r="H1272" s="8" t="str">
        <f t="shared" si="116"/>
        <v>3716.03万亿</v>
      </c>
      <c r="I1272" s="8">
        <f t="shared" si="117"/>
        <v>3716031984001185</v>
      </c>
    </row>
    <row r="1273" spans="1:9" x14ac:dyDescent="0.2">
      <c r="A1273" s="2">
        <v>1271</v>
      </c>
      <c r="B1273" s="2" t="str">
        <f t="shared" si="114"/>
        <v>10.48万亿</v>
      </c>
      <c r="C1273" s="5">
        <v>10482833415397</v>
      </c>
      <c r="D1273" s="2">
        <v>1</v>
      </c>
      <c r="E1273" s="2" t="str">
        <f t="shared" si="115"/>
        <v>3726.49万亿</v>
      </c>
      <c r="F1273" s="5">
        <f t="shared" si="119"/>
        <v>3726493751055666</v>
      </c>
      <c r="G1273" s="2">
        <f t="shared" si="118"/>
        <v>1271</v>
      </c>
      <c r="H1273" s="7" t="str">
        <f t="shared" si="116"/>
        <v>3726.49万亿</v>
      </c>
      <c r="I1273" s="7">
        <f t="shared" si="117"/>
        <v>3726493751055666</v>
      </c>
    </row>
    <row r="1274" spans="1:9" x14ac:dyDescent="0.2">
      <c r="A1274" s="3">
        <v>1272</v>
      </c>
      <c r="B1274" s="3" t="str">
        <f t="shared" si="114"/>
        <v>10.5万亿</v>
      </c>
      <c r="C1274" s="6">
        <v>10503931375855</v>
      </c>
      <c r="D1274" s="3">
        <v>1</v>
      </c>
      <c r="E1274" s="3" t="str">
        <f t="shared" si="115"/>
        <v>3736.98万亿</v>
      </c>
      <c r="F1274" s="6">
        <f t="shared" si="119"/>
        <v>3736976584471063</v>
      </c>
      <c r="G1274" s="4">
        <f t="shared" si="118"/>
        <v>1272</v>
      </c>
      <c r="H1274" s="8" t="str">
        <f t="shared" si="116"/>
        <v>3736.98万亿</v>
      </c>
      <c r="I1274" s="8">
        <f t="shared" si="117"/>
        <v>3736976584471063</v>
      </c>
    </row>
    <row r="1275" spans="1:9" x14ac:dyDescent="0.2">
      <c r="A1275" s="2">
        <v>1273</v>
      </c>
      <c r="B1275" s="2" t="str">
        <f t="shared" si="114"/>
        <v>10.53万亿</v>
      </c>
      <c r="C1275" s="5">
        <v>10525060983253</v>
      </c>
      <c r="D1275" s="2">
        <v>1</v>
      </c>
      <c r="E1275" s="2" t="str">
        <f t="shared" si="115"/>
        <v>3747.48万亿</v>
      </c>
      <c r="F1275" s="5">
        <f t="shared" si="119"/>
        <v>3747480515846918</v>
      </c>
      <c r="G1275" s="2">
        <f t="shared" si="118"/>
        <v>1273</v>
      </c>
      <c r="H1275" s="7" t="str">
        <f t="shared" si="116"/>
        <v>3747.48万亿</v>
      </c>
      <c r="I1275" s="7">
        <f t="shared" si="117"/>
        <v>3747480515846918</v>
      </c>
    </row>
    <row r="1276" spans="1:9" x14ac:dyDescent="0.2">
      <c r="A1276" s="3">
        <v>1274</v>
      </c>
      <c r="B1276" s="3" t="str">
        <f t="shared" si="114"/>
        <v>10.55万亿</v>
      </c>
      <c r="C1276" s="6">
        <v>10546222285062</v>
      </c>
      <c r="D1276" s="3">
        <v>1</v>
      </c>
      <c r="E1276" s="3" t="str">
        <f t="shared" si="115"/>
        <v>3758.01万亿</v>
      </c>
      <c r="F1276" s="6">
        <f t="shared" si="119"/>
        <v>3758005576830171</v>
      </c>
      <c r="G1276" s="4">
        <f t="shared" si="118"/>
        <v>1274</v>
      </c>
      <c r="H1276" s="8" t="str">
        <f t="shared" si="116"/>
        <v>3758.01万亿</v>
      </c>
      <c r="I1276" s="8">
        <f t="shared" si="117"/>
        <v>3758005576830171</v>
      </c>
    </row>
    <row r="1277" spans="1:9" x14ac:dyDescent="0.2">
      <c r="A1277" s="2">
        <v>1275</v>
      </c>
      <c r="B1277" s="2" t="str">
        <f t="shared" si="114"/>
        <v>10.57万亿</v>
      </c>
      <c r="C1277" s="5">
        <v>10567415328824</v>
      </c>
      <c r="D1277" s="2">
        <v>1</v>
      </c>
      <c r="E1277" s="2" t="str">
        <f t="shared" si="115"/>
        <v>3768.55万亿</v>
      </c>
      <c r="F1277" s="5">
        <f t="shared" si="119"/>
        <v>3768551799115233</v>
      </c>
      <c r="G1277" s="2">
        <f t="shared" si="118"/>
        <v>1275</v>
      </c>
      <c r="H1277" s="7" t="str">
        <f t="shared" si="116"/>
        <v>3768.55万亿</v>
      </c>
      <c r="I1277" s="7">
        <f t="shared" si="117"/>
        <v>3768551799115233</v>
      </c>
    </row>
    <row r="1278" spans="1:9" x14ac:dyDescent="0.2">
      <c r="A1278" s="3">
        <v>1276</v>
      </c>
      <c r="B1278" s="3" t="str">
        <f t="shared" si="114"/>
        <v>10.59万亿</v>
      </c>
      <c r="C1278" s="6">
        <v>10588640162151</v>
      </c>
      <c r="D1278" s="3">
        <v>1</v>
      </c>
      <c r="E1278" s="3" t="str">
        <f t="shared" si="115"/>
        <v>3779.12万亿</v>
      </c>
      <c r="F1278" s="6">
        <f t="shared" si="119"/>
        <v>3779119214444057</v>
      </c>
      <c r="G1278" s="4">
        <f t="shared" si="118"/>
        <v>1276</v>
      </c>
      <c r="H1278" s="8" t="str">
        <f t="shared" si="116"/>
        <v>3779.12万亿</v>
      </c>
      <c r="I1278" s="8">
        <f t="shared" si="117"/>
        <v>3779119214444057</v>
      </c>
    </row>
    <row r="1279" spans="1:9" x14ac:dyDescent="0.2">
      <c r="A1279" s="2">
        <v>1277</v>
      </c>
      <c r="B1279" s="2" t="str">
        <f t="shared" si="114"/>
        <v>10.61万亿</v>
      </c>
      <c r="C1279" s="5">
        <v>10609896832729</v>
      </c>
      <c r="D1279" s="2">
        <v>1</v>
      </c>
      <c r="E1279" s="2" t="str">
        <f t="shared" si="115"/>
        <v>3789.71万亿</v>
      </c>
      <c r="F1279" s="5">
        <f t="shared" si="119"/>
        <v>3789707854606208</v>
      </c>
      <c r="G1279" s="2">
        <f t="shared" si="118"/>
        <v>1277</v>
      </c>
      <c r="H1279" s="7" t="str">
        <f t="shared" si="116"/>
        <v>3789.71万亿</v>
      </c>
      <c r="I1279" s="7">
        <f t="shared" si="117"/>
        <v>3789707854606208</v>
      </c>
    </row>
    <row r="1280" spans="1:9" x14ac:dyDescent="0.2">
      <c r="A1280" s="3">
        <v>1278</v>
      </c>
      <c r="B1280" s="3" t="str">
        <f t="shared" si="114"/>
        <v>10.63万亿</v>
      </c>
      <c r="C1280" s="6">
        <v>10631185388312</v>
      </c>
      <c r="D1280" s="3">
        <v>1</v>
      </c>
      <c r="E1280" s="3" t="str">
        <f t="shared" si="115"/>
        <v>3800.32万亿</v>
      </c>
      <c r="F1280" s="6">
        <f t="shared" si="119"/>
        <v>3800317751438937</v>
      </c>
      <c r="G1280" s="4">
        <f t="shared" si="118"/>
        <v>1278</v>
      </c>
      <c r="H1280" s="8" t="str">
        <f t="shared" si="116"/>
        <v>3800.32万亿</v>
      </c>
      <c r="I1280" s="8">
        <f t="shared" si="117"/>
        <v>3800317751438937</v>
      </c>
    </row>
    <row r="1281" spans="1:9" x14ac:dyDescent="0.2">
      <c r="A1281" s="2">
        <v>1279</v>
      </c>
      <c r="B1281" s="2" t="str">
        <f t="shared" si="114"/>
        <v>10.65万亿</v>
      </c>
      <c r="C1281" s="5">
        <v>10652505876729</v>
      </c>
      <c r="D1281" s="2">
        <v>1</v>
      </c>
      <c r="E1281" s="2" t="str">
        <f t="shared" si="115"/>
        <v>3810.95万亿</v>
      </c>
      <c r="F1281" s="5">
        <f t="shared" si="119"/>
        <v>3810948936827249</v>
      </c>
      <c r="G1281" s="2">
        <f t="shared" si="118"/>
        <v>1279</v>
      </c>
      <c r="H1281" s="7" t="str">
        <f t="shared" si="116"/>
        <v>3810.95万亿</v>
      </c>
      <c r="I1281" s="7">
        <f t="shared" si="117"/>
        <v>3810948936827249</v>
      </c>
    </row>
    <row r="1282" spans="1:9" x14ac:dyDescent="0.2">
      <c r="A1282" s="3">
        <v>1280</v>
      </c>
      <c r="B1282" s="3" t="str">
        <f t="shared" si="114"/>
        <v>10.67万亿</v>
      </c>
      <c r="C1282" s="6">
        <v>10673858345878</v>
      </c>
      <c r="D1282" s="3">
        <v>1</v>
      </c>
      <c r="E1282" s="3" t="str">
        <f t="shared" si="115"/>
        <v>3821.6万亿</v>
      </c>
      <c r="F1282" s="6">
        <f t="shared" si="119"/>
        <v>3821601442703978</v>
      </c>
      <c r="G1282" s="4">
        <f t="shared" si="118"/>
        <v>1280</v>
      </c>
      <c r="H1282" s="8" t="str">
        <f t="shared" si="116"/>
        <v>3821.6万亿</v>
      </c>
      <c r="I1282" s="8">
        <f t="shared" si="117"/>
        <v>3821601442703978</v>
      </c>
    </row>
    <row r="1283" spans="1:9" x14ac:dyDescent="0.2">
      <c r="A1283" s="2">
        <v>1281</v>
      </c>
      <c r="B1283" s="2" t="str">
        <f t="shared" ref="B1283:B1346" si="120">IF(C1283&gt;9999999999999990,ROUND(C1283/10000000000000000,2)&amp;"万兆",IF(C1283&gt;999999999999,ROUND(C1283/1000000000000,2)&amp;"万亿",IF(C1283&gt;99999999,ROUND(C1283/100000000,2)&amp;"亿",ROUND(C1283/10000,2)&amp;"万")))</f>
        <v>10.7万亿</v>
      </c>
      <c r="C1283" s="5">
        <v>10695242843731</v>
      </c>
      <c r="D1283" s="2">
        <v>1</v>
      </c>
      <c r="E1283" s="2" t="str">
        <f t="shared" ref="E1283:E1346" si="121">IF(F1283&gt;9999999999999990,ROUND(F1283/10000000000000000,2)&amp;"万兆",IF(F1283&gt;999999999999,ROUND(F1283/1000000000000,2)&amp;"万亿",IF(F1283&gt;99999999,ROUND(F1283/100000000,2)&amp;"亿",ROUND(F1283/10000,2)&amp;"万")))</f>
        <v>3832.28万亿</v>
      </c>
      <c r="F1283" s="5">
        <f t="shared" si="119"/>
        <v>3832275301049856</v>
      </c>
      <c r="G1283" s="2">
        <f t="shared" si="118"/>
        <v>1281</v>
      </c>
      <c r="H1283" s="7" t="str">
        <f t="shared" si="116"/>
        <v>3832.28万亿</v>
      </c>
      <c r="I1283" s="7">
        <f t="shared" si="117"/>
        <v>3832275301049856</v>
      </c>
    </row>
    <row r="1284" spans="1:9" x14ac:dyDescent="0.2">
      <c r="A1284" s="3">
        <v>1282</v>
      </c>
      <c r="B1284" s="3" t="str">
        <f t="shared" si="120"/>
        <v>10.72万亿</v>
      </c>
      <c r="C1284" s="6">
        <v>10716659418331</v>
      </c>
      <c r="D1284" s="3">
        <v>1</v>
      </c>
      <c r="E1284" s="3" t="str">
        <f t="shared" si="121"/>
        <v>3842.97万亿</v>
      </c>
      <c r="F1284" s="6">
        <f t="shared" si="119"/>
        <v>3842970543893587</v>
      </c>
      <c r="G1284" s="4">
        <f t="shared" si="118"/>
        <v>1282</v>
      </c>
      <c r="H1284" s="8" t="str">
        <f t="shared" ref="H1284:H1347" si="122">IF(I$2&gt;=A1284,"",IF((F1284-VLOOKUP(I$2,A:F,6,))&gt;9999999999999990,ROUND((F1284-VLOOKUP(I$2,A:F,6,))/10000000000000000,2)&amp;"万兆",IF((F1284-VLOOKUP(I$2,A:F,6,))&gt;999999999999,ROUND((F1284-VLOOKUP(I$2,A:F,6,))/1000000000000,2)&amp;"万亿",IF((F1284-VLOOKUP(I$2,A:F,6,))&gt;99999999,ROUND((F1284-VLOOKUP(I$2,A:F,6,))/100000000,2)&amp;"亿",ROUND((F1284-VLOOKUP(I$2,A:F,6,))/10000,2)&amp;"万"))))</f>
        <v>3842.97万亿</v>
      </c>
      <c r="I1284" s="8">
        <f t="shared" ref="I1284:I1347" si="123">IF(I$2&gt;=A1284,"",F1284-VLOOKUP(I$2,A:F,6,))</f>
        <v>3842970543893587</v>
      </c>
    </row>
    <row r="1285" spans="1:9" x14ac:dyDescent="0.2">
      <c r="A1285" s="2">
        <v>1283</v>
      </c>
      <c r="B1285" s="2" t="str">
        <f t="shared" si="120"/>
        <v>10.74万亿</v>
      </c>
      <c r="C1285" s="5">
        <v>10738108117793</v>
      </c>
      <c r="D1285" s="2">
        <v>1</v>
      </c>
      <c r="E1285" s="2" t="str">
        <f t="shared" si="121"/>
        <v>3853.69万亿</v>
      </c>
      <c r="F1285" s="5">
        <f t="shared" si="119"/>
        <v>3853687203311918</v>
      </c>
      <c r="G1285" s="2">
        <f t="shared" ref="G1285:G1348" si="124">D1285+G1284</f>
        <v>1283</v>
      </c>
      <c r="H1285" s="7" t="str">
        <f t="shared" si="122"/>
        <v>3853.69万亿</v>
      </c>
      <c r="I1285" s="7">
        <f t="shared" si="123"/>
        <v>3853687203311918</v>
      </c>
    </row>
    <row r="1286" spans="1:9" x14ac:dyDescent="0.2">
      <c r="A1286" s="3">
        <v>1284</v>
      </c>
      <c r="B1286" s="3" t="str">
        <f t="shared" si="120"/>
        <v>10.76万亿</v>
      </c>
      <c r="C1286" s="6">
        <v>10759588990304</v>
      </c>
      <c r="D1286" s="3">
        <v>1</v>
      </c>
      <c r="E1286" s="3" t="str">
        <f t="shared" si="121"/>
        <v>3864.43万亿</v>
      </c>
      <c r="F1286" s="6">
        <f t="shared" si="119"/>
        <v>3864425311429711</v>
      </c>
      <c r="G1286" s="4">
        <f t="shared" si="124"/>
        <v>1284</v>
      </c>
      <c r="H1286" s="8" t="str">
        <f t="shared" si="122"/>
        <v>3864.43万亿</v>
      </c>
      <c r="I1286" s="8">
        <f t="shared" si="123"/>
        <v>3864425311429711</v>
      </c>
    </row>
    <row r="1287" spans="1:9" x14ac:dyDescent="0.2">
      <c r="A1287" s="2">
        <v>1285</v>
      </c>
      <c r="B1287" s="2" t="str">
        <f t="shared" si="120"/>
        <v>10.78万亿</v>
      </c>
      <c r="C1287" s="5">
        <v>10781102084124</v>
      </c>
      <c r="D1287" s="2">
        <v>1</v>
      </c>
      <c r="E1287" s="2" t="str">
        <f t="shared" si="121"/>
        <v>3875.18万亿</v>
      </c>
      <c r="F1287" s="5">
        <f t="shared" ref="F1287:F1350" si="125">C1286+F1286</f>
        <v>3875184900420015</v>
      </c>
      <c r="G1287" s="2">
        <f t="shared" si="124"/>
        <v>1285</v>
      </c>
      <c r="H1287" s="7" t="str">
        <f t="shared" si="122"/>
        <v>3875.18万亿</v>
      </c>
      <c r="I1287" s="7">
        <f t="shared" si="123"/>
        <v>3875184900420015</v>
      </c>
    </row>
    <row r="1288" spans="1:9" x14ac:dyDescent="0.2">
      <c r="A1288" s="3">
        <v>1286</v>
      </c>
      <c r="B1288" s="3" t="str">
        <f t="shared" si="120"/>
        <v>10.8万亿</v>
      </c>
      <c r="C1288" s="6">
        <v>10802647447584</v>
      </c>
      <c r="D1288" s="3">
        <v>1</v>
      </c>
      <c r="E1288" s="3" t="str">
        <f t="shared" si="121"/>
        <v>3885.97万亿</v>
      </c>
      <c r="F1288" s="6">
        <f t="shared" si="125"/>
        <v>3885966002504139</v>
      </c>
      <c r="G1288" s="4">
        <f t="shared" si="124"/>
        <v>1286</v>
      </c>
      <c r="H1288" s="8" t="str">
        <f t="shared" si="122"/>
        <v>3885.97万亿</v>
      </c>
      <c r="I1288" s="8">
        <f t="shared" si="123"/>
        <v>3885966002504139</v>
      </c>
    </row>
    <row r="1289" spans="1:9" x14ac:dyDescent="0.2">
      <c r="A1289" s="2">
        <v>1287</v>
      </c>
      <c r="B1289" s="2" t="str">
        <f t="shared" si="120"/>
        <v>10.82万亿</v>
      </c>
      <c r="C1289" s="5">
        <v>10824225129090</v>
      </c>
      <c r="D1289" s="2">
        <v>1</v>
      </c>
      <c r="E1289" s="2" t="str">
        <f t="shared" si="121"/>
        <v>3896.77万亿</v>
      </c>
      <c r="F1289" s="5">
        <f t="shared" si="125"/>
        <v>3896768649951723</v>
      </c>
      <c r="G1289" s="2">
        <f t="shared" si="124"/>
        <v>1287</v>
      </c>
      <c r="H1289" s="7" t="str">
        <f t="shared" si="122"/>
        <v>3896.77万亿</v>
      </c>
      <c r="I1289" s="7">
        <f t="shared" si="123"/>
        <v>3896768649951723</v>
      </c>
    </row>
    <row r="1290" spans="1:9" x14ac:dyDescent="0.2">
      <c r="A1290" s="3">
        <v>1288</v>
      </c>
      <c r="B1290" s="3" t="str">
        <f t="shared" si="120"/>
        <v>10.85万亿</v>
      </c>
      <c r="C1290" s="6">
        <v>10845835177118</v>
      </c>
      <c r="D1290" s="3">
        <v>1</v>
      </c>
      <c r="E1290" s="3" t="str">
        <f t="shared" si="121"/>
        <v>3907.59万亿</v>
      </c>
      <c r="F1290" s="6">
        <f t="shared" si="125"/>
        <v>3907592875080813</v>
      </c>
      <c r="G1290" s="4">
        <f t="shared" si="124"/>
        <v>1288</v>
      </c>
      <c r="H1290" s="8" t="str">
        <f t="shared" si="122"/>
        <v>3907.59万亿</v>
      </c>
      <c r="I1290" s="8">
        <f t="shared" si="123"/>
        <v>3907592875080813</v>
      </c>
    </row>
    <row r="1291" spans="1:9" x14ac:dyDescent="0.2">
      <c r="A1291" s="2">
        <v>1289</v>
      </c>
      <c r="B1291" s="2" t="str">
        <f t="shared" si="120"/>
        <v>10.87万亿</v>
      </c>
      <c r="C1291" s="5">
        <v>10867477640218</v>
      </c>
      <c r="D1291" s="2">
        <v>1</v>
      </c>
      <c r="E1291" s="2" t="str">
        <f t="shared" si="121"/>
        <v>3918.44万亿</v>
      </c>
      <c r="F1291" s="5">
        <f t="shared" si="125"/>
        <v>3918438710257931</v>
      </c>
      <c r="G1291" s="2">
        <f t="shared" si="124"/>
        <v>1289</v>
      </c>
      <c r="H1291" s="7" t="str">
        <f t="shared" si="122"/>
        <v>3918.44万亿</v>
      </c>
      <c r="I1291" s="7">
        <f t="shared" si="123"/>
        <v>3918438710257931</v>
      </c>
    </row>
    <row r="1292" spans="1:9" x14ac:dyDescent="0.2">
      <c r="A1292" s="3">
        <v>1290</v>
      </c>
      <c r="B1292" s="3" t="str">
        <f t="shared" si="120"/>
        <v>10.89万亿</v>
      </c>
      <c r="C1292" s="6">
        <v>10889152567012</v>
      </c>
      <c r="D1292" s="3">
        <v>1</v>
      </c>
      <c r="E1292" s="3" t="str">
        <f t="shared" si="121"/>
        <v>3929.31万亿</v>
      </c>
      <c r="F1292" s="6">
        <f t="shared" si="125"/>
        <v>3929306187898149</v>
      </c>
      <c r="G1292" s="4">
        <f t="shared" si="124"/>
        <v>1290</v>
      </c>
      <c r="H1292" s="8" t="str">
        <f t="shared" si="122"/>
        <v>3929.31万亿</v>
      </c>
      <c r="I1292" s="8">
        <f t="shared" si="123"/>
        <v>3929306187898149</v>
      </c>
    </row>
    <row r="1293" spans="1:9" x14ac:dyDescent="0.2">
      <c r="A1293" s="2">
        <v>1291</v>
      </c>
      <c r="B1293" s="2" t="str">
        <f t="shared" si="120"/>
        <v>10.91万亿</v>
      </c>
      <c r="C1293" s="5">
        <v>10910860006197</v>
      </c>
      <c r="D1293" s="2">
        <v>1</v>
      </c>
      <c r="E1293" s="2" t="str">
        <f t="shared" si="121"/>
        <v>3940.2万亿</v>
      </c>
      <c r="F1293" s="5">
        <f t="shared" si="125"/>
        <v>3940195340465161</v>
      </c>
      <c r="G1293" s="2">
        <f t="shared" si="124"/>
        <v>1291</v>
      </c>
      <c r="H1293" s="7" t="str">
        <f t="shared" si="122"/>
        <v>3940.2万亿</v>
      </c>
      <c r="I1293" s="7">
        <f t="shared" si="123"/>
        <v>3940195340465161</v>
      </c>
    </row>
    <row r="1294" spans="1:9" x14ac:dyDescent="0.2">
      <c r="A1294" s="3">
        <v>1292</v>
      </c>
      <c r="B1294" s="3" t="str">
        <f t="shared" si="120"/>
        <v>10.93万亿</v>
      </c>
      <c r="C1294" s="6">
        <v>10932600006541</v>
      </c>
      <c r="D1294" s="3">
        <v>1</v>
      </c>
      <c r="E1294" s="3" t="str">
        <f t="shared" si="121"/>
        <v>3951.11万亿</v>
      </c>
      <c r="F1294" s="6">
        <f t="shared" si="125"/>
        <v>3951106200471358</v>
      </c>
      <c r="G1294" s="4">
        <f t="shared" si="124"/>
        <v>1292</v>
      </c>
      <c r="H1294" s="8" t="str">
        <f t="shared" si="122"/>
        <v>3951.11万亿</v>
      </c>
      <c r="I1294" s="8">
        <f t="shared" si="123"/>
        <v>3951106200471358</v>
      </c>
    </row>
    <row r="1295" spans="1:9" x14ac:dyDescent="0.2">
      <c r="A1295" s="2">
        <v>1293</v>
      </c>
      <c r="B1295" s="2" t="str">
        <f t="shared" si="120"/>
        <v>10.95万亿</v>
      </c>
      <c r="C1295" s="5">
        <v>10954372616885</v>
      </c>
      <c r="D1295" s="2">
        <v>1</v>
      </c>
      <c r="E1295" s="2" t="str">
        <f t="shared" si="121"/>
        <v>3962.04万亿</v>
      </c>
      <c r="F1295" s="5">
        <f t="shared" si="125"/>
        <v>3962038800477899</v>
      </c>
      <c r="G1295" s="2">
        <f t="shared" si="124"/>
        <v>1293</v>
      </c>
      <c r="H1295" s="7" t="str">
        <f t="shared" si="122"/>
        <v>3962.04万亿</v>
      </c>
      <c r="I1295" s="7">
        <f t="shared" si="123"/>
        <v>3962038800477899</v>
      </c>
    </row>
    <row r="1296" spans="1:9" x14ac:dyDescent="0.2">
      <c r="A1296" s="3">
        <v>1294</v>
      </c>
      <c r="B1296" s="3" t="str">
        <f t="shared" si="120"/>
        <v>10.98万亿</v>
      </c>
      <c r="C1296" s="6">
        <v>10976177886144</v>
      </c>
      <c r="D1296" s="3">
        <v>1</v>
      </c>
      <c r="E1296" s="3" t="str">
        <f t="shared" si="121"/>
        <v>3972.99万亿</v>
      </c>
      <c r="F1296" s="6">
        <f t="shared" si="125"/>
        <v>3972993173094784</v>
      </c>
      <c r="G1296" s="4">
        <f t="shared" si="124"/>
        <v>1294</v>
      </c>
      <c r="H1296" s="8" t="str">
        <f t="shared" si="122"/>
        <v>3972.99万亿</v>
      </c>
      <c r="I1296" s="8">
        <f t="shared" si="123"/>
        <v>3972993173094784</v>
      </c>
    </row>
    <row r="1297" spans="1:9" x14ac:dyDescent="0.2">
      <c r="A1297" s="2">
        <v>1295</v>
      </c>
      <c r="B1297" s="2" t="str">
        <f t="shared" si="120"/>
        <v>11万亿</v>
      </c>
      <c r="C1297" s="5">
        <v>10998015863308</v>
      </c>
      <c r="D1297" s="2">
        <v>1</v>
      </c>
      <c r="E1297" s="2" t="str">
        <f t="shared" si="121"/>
        <v>3983.97万亿</v>
      </c>
      <c r="F1297" s="5">
        <f t="shared" si="125"/>
        <v>3983969350980928</v>
      </c>
      <c r="G1297" s="2">
        <f t="shared" si="124"/>
        <v>1295</v>
      </c>
      <c r="H1297" s="7" t="str">
        <f t="shared" si="122"/>
        <v>3983.97万亿</v>
      </c>
      <c r="I1297" s="7">
        <f t="shared" si="123"/>
        <v>3983969350980928</v>
      </c>
    </row>
    <row r="1298" spans="1:9" x14ac:dyDescent="0.2">
      <c r="A1298" s="3">
        <v>1296</v>
      </c>
      <c r="B1298" s="3" t="str">
        <f t="shared" si="120"/>
        <v>11.02万亿</v>
      </c>
      <c r="C1298" s="6">
        <v>11019886597437</v>
      </c>
      <c r="D1298" s="3">
        <v>1</v>
      </c>
      <c r="E1298" s="3" t="str">
        <f t="shared" si="121"/>
        <v>3994.97万亿</v>
      </c>
      <c r="F1298" s="6">
        <f t="shared" si="125"/>
        <v>3994967366844236</v>
      </c>
      <c r="G1298" s="4">
        <f t="shared" si="124"/>
        <v>1296</v>
      </c>
      <c r="H1298" s="8" t="str">
        <f t="shared" si="122"/>
        <v>3994.97万亿</v>
      </c>
      <c r="I1298" s="8">
        <f t="shared" si="123"/>
        <v>3994967366844236</v>
      </c>
    </row>
    <row r="1299" spans="1:9" x14ac:dyDescent="0.2">
      <c r="A1299" s="2">
        <v>1297</v>
      </c>
      <c r="B1299" s="2" t="str">
        <f t="shared" si="120"/>
        <v>11.04万亿</v>
      </c>
      <c r="C1299" s="5">
        <v>11041790137668</v>
      </c>
      <c r="D1299" s="2">
        <v>1</v>
      </c>
      <c r="E1299" s="2" t="str">
        <f t="shared" si="121"/>
        <v>4005.99万亿</v>
      </c>
      <c r="F1299" s="5">
        <f t="shared" si="125"/>
        <v>4005987253441673</v>
      </c>
      <c r="G1299" s="2">
        <f t="shared" si="124"/>
        <v>1297</v>
      </c>
      <c r="H1299" s="7" t="str">
        <f t="shared" si="122"/>
        <v>4005.99万亿</v>
      </c>
      <c r="I1299" s="7">
        <f t="shared" si="123"/>
        <v>4005987253441673</v>
      </c>
    </row>
    <row r="1300" spans="1:9" x14ac:dyDescent="0.2">
      <c r="A1300" s="3">
        <v>1298</v>
      </c>
      <c r="B1300" s="3" t="str">
        <f t="shared" si="120"/>
        <v>11.06万亿</v>
      </c>
      <c r="C1300" s="6">
        <v>11063726533208</v>
      </c>
      <c r="D1300" s="3">
        <v>1</v>
      </c>
      <c r="E1300" s="3" t="str">
        <f t="shared" si="121"/>
        <v>4017.03万亿</v>
      </c>
      <c r="F1300" s="6">
        <f t="shared" si="125"/>
        <v>4017029043579341</v>
      </c>
      <c r="G1300" s="4">
        <f t="shared" si="124"/>
        <v>1298</v>
      </c>
      <c r="H1300" s="8" t="str">
        <f t="shared" si="122"/>
        <v>4017.03万亿</v>
      </c>
      <c r="I1300" s="8">
        <f t="shared" si="123"/>
        <v>4017029043579341</v>
      </c>
    </row>
    <row r="1301" spans="1:9" x14ac:dyDescent="0.2">
      <c r="A1301" s="2">
        <v>1299</v>
      </c>
      <c r="B1301" s="2" t="str">
        <f t="shared" si="120"/>
        <v>11.09万亿</v>
      </c>
      <c r="C1301" s="5">
        <v>11085695833342</v>
      </c>
      <c r="D1301" s="2">
        <v>1</v>
      </c>
      <c r="E1301" s="2" t="str">
        <f t="shared" si="121"/>
        <v>4028.09万亿</v>
      </c>
      <c r="F1301" s="5">
        <f t="shared" si="125"/>
        <v>4028092770112549</v>
      </c>
      <c r="G1301" s="2">
        <f t="shared" si="124"/>
        <v>1299</v>
      </c>
      <c r="H1301" s="7" t="str">
        <f t="shared" si="122"/>
        <v>4028.09万亿</v>
      </c>
      <c r="I1301" s="7">
        <f t="shared" si="123"/>
        <v>4028092770112549</v>
      </c>
    </row>
    <row r="1302" spans="1:9" x14ac:dyDescent="0.2">
      <c r="A1302" s="3">
        <v>1300</v>
      </c>
      <c r="B1302" s="3" t="str">
        <f t="shared" si="120"/>
        <v>11.11万亿</v>
      </c>
      <c r="C1302" s="6">
        <v>11107698087427</v>
      </c>
      <c r="D1302" s="3">
        <v>1</v>
      </c>
      <c r="E1302" s="3" t="str">
        <f t="shared" si="121"/>
        <v>4039.18万亿</v>
      </c>
      <c r="F1302" s="6">
        <f t="shared" si="125"/>
        <v>4039178465945891</v>
      </c>
      <c r="G1302" s="4">
        <f t="shared" si="124"/>
        <v>1300</v>
      </c>
      <c r="H1302" s="8" t="str">
        <f t="shared" si="122"/>
        <v>4039.18万亿</v>
      </c>
      <c r="I1302" s="8">
        <f t="shared" si="123"/>
        <v>4039178465945891</v>
      </c>
    </row>
    <row r="1303" spans="1:9" x14ac:dyDescent="0.2">
      <c r="A1303" s="2">
        <v>1301</v>
      </c>
      <c r="B1303" s="2" t="str">
        <f t="shared" si="120"/>
        <v>11.13万亿</v>
      </c>
      <c r="C1303" s="5">
        <v>11129733344892</v>
      </c>
      <c r="D1303" s="2">
        <v>1</v>
      </c>
      <c r="E1303" s="2" t="str">
        <f t="shared" si="121"/>
        <v>4050.29万亿</v>
      </c>
      <c r="F1303" s="5">
        <f t="shared" si="125"/>
        <v>4050286164033318</v>
      </c>
      <c r="G1303" s="2">
        <f t="shared" si="124"/>
        <v>1301</v>
      </c>
      <c r="H1303" s="7" t="str">
        <f t="shared" si="122"/>
        <v>4050.29万亿</v>
      </c>
      <c r="I1303" s="7">
        <f t="shared" si="123"/>
        <v>4050286164033318</v>
      </c>
    </row>
    <row r="1304" spans="1:9" x14ac:dyDescent="0.2">
      <c r="A1304" s="3">
        <v>1302</v>
      </c>
      <c r="B1304" s="3" t="str">
        <f t="shared" si="120"/>
        <v>11.15万亿</v>
      </c>
      <c r="C1304" s="6">
        <v>11151801655244</v>
      </c>
      <c r="D1304" s="3">
        <v>1</v>
      </c>
      <c r="E1304" s="3" t="str">
        <f t="shared" si="121"/>
        <v>4061.42万亿</v>
      </c>
      <c r="F1304" s="6">
        <f t="shared" si="125"/>
        <v>4061415897378210</v>
      </c>
      <c r="G1304" s="4">
        <f t="shared" si="124"/>
        <v>1302</v>
      </c>
      <c r="H1304" s="8" t="str">
        <f t="shared" si="122"/>
        <v>4061.42万亿</v>
      </c>
      <c r="I1304" s="8">
        <f t="shared" si="123"/>
        <v>4061415897378210</v>
      </c>
    </row>
    <row r="1305" spans="1:9" x14ac:dyDescent="0.2">
      <c r="A1305" s="2">
        <v>1303</v>
      </c>
      <c r="B1305" s="2" t="str">
        <f t="shared" si="120"/>
        <v>11.17万亿</v>
      </c>
      <c r="C1305" s="5">
        <v>11173903068061</v>
      </c>
      <c r="D1305" s="2">
        <v>1</v>
      </c>
      <c r="E1305" s="2" t="str">
        <f t="shared" si="121"/>
        <v>4072.57万亿</v>
      </c>
      <c r="F1305" s="5">
        <f t="shared" si="125"/>
        <v>4072567699033454</v>
      </c>
      <c r="G1305" s="2">
        <f t="shared" si="124"/>
        <v>1303</v>
      </c>
      <c r="H1305" s="7" t="str">
        <f t="shared" si="122"/>
        <v>4072.57万亿</v>
      </c>
      <c r="I1305" s="7">
        <f t="shared" si="123"/>
        <v>4072567699033454</v>
      </c>
    </row>
    <row r="1306" spans="1:9" x14ac:dyDescent="0.2">
      <c r="A1306" s="3">
        <v>1304</v>
      </c>
      <c r="B1306" s="3" t="str">
        <f t="shared" si="120"/>
        <v>11.2万亿</v>
      </c>
      <c r="C1306" s="6">
        <v>11196037632997</v>
      </c>
      <c r="D1306" s="3">
        <v>1</v>
      </c>
      <c r="E1306" s="3" t="str">
        <f t="shared" si="121"/>
        <v>4083.74万亿</v>
      </c>
      <c r="F1306" s="6">
        <f t="shared" si="125"/>
        <v>4083741602101515</v>
      </c>
      <c r="G1306" s="4">
        <f t="shared" si="124"/>
        <v>1304</v>
      </c>
      <c r="H1306" s="8" t="str">
        <f t="shared" si="122"/>
        <v>4083.74万亿</v>
      </c>
      <c r="I1306" s="8">
        <f t="shared" si="123"/>
        <v>4083741602101515</v>
      </c>
    </row>
    <row r="1307" spans="1:9" x14ac:dyDescent="0.2">
      <c r="A1307" s="2">
        <v>1305</v>
      </c>
      <c r="B1307" s="2" t="str">
        <f t="shared" si="120"/>
        <v>11.22万亿</v>
      </c>
      <c r="C1307" s="5">
        <v>11218205399781</v>
      </c>
      <c r="D1307" s="2">
        <v>1</v>
      </c>
      <c r="E1307" s="2" t="str">
        <f t="shared" si="121"/>
        <v>4094.94万亿</v>
      </c>
      <c r="F1307" s="5">
        <f t="shared" si="125"/>
        <v>4094937639734512</v>
      </c>
      <c r="G1307" s="2">
        <f t="shared" si="124"/>
        <v>1305</v>
      </c>
      <c r="H1307" s="7" t="str">
        <f t="shared" si="122"/>
        <v>4094.94万亿</v>
      </c>
      <c r="I1307" s="7">
        <f t="shared" si="123"/>
        <v>4094937639734512</v>
      </c>
    </row>
    <row r="1308" spans="1:9" x14ac:dyDescent="0.2">
      <c r="A1308" s="3">
        <v>1306</v>
      </c>
      <c r="B1308" s="3" t="str">
        <f t="shared" si="120"/>
        <v>11.24万亿</v>
      </c>
      <c r="C1308" s="6">
        <v>11240406418215</v>
      </c>
      <c r="D1308" s="3">
        <v>1</v>
      </c>
      <c r="E1308" s="3" t="str">
        <f t="shared" si="121"/>
        <v>4106.16万亿</v>
      </c>
      <c r="F1308" s="6">
        <f t="shared" si="125"/>
        <v>4106155845134293</v>
      </c>
      <c r="G1308" s="4">
        <f t="shared" si="124"/>
        <v>1306</v>
      </c>
      <c r="H1308" s="8" t="str">
        <f t="shared" si="122"/>
        <v>4106.16万亿</v>
      </c>
      <c r="I1308" s="8">
        <f t="shared" si="123"/>
        <v>4106155845134293</v>
      </c>
    </row>
    <row r="1309" spans="1:9" x14ac:dyDescent="0.2">
      <c r="A1309" s="2">
        <v>1307</v>
      </c>
      <c r="B1309" s="2" t="str">
        <f t="shared" si="120"/>
        <v>11.26万亿</v>
      </c>
      <c r="C1309" s="5">
        <v>11262640738176</v>
      </c>
      <c r="D1309" s="2">
        <v>1</v>
      </c>
      <c r="E1309" s="2" t="str">
        <f t="shared" si="121"/>
        <v>4117.4万亿</v>
      </c>
      <c r="F1309" s="5">
        <f t="shared" si="125"/>
        <v>4117396251552508</v>
      </c>
      <c r="G1309" s="2">
        <f t="shared" si="124"/>
        <v>1307</v>
      </c>
      <c r="H1309" s="7" t="str">
        <f t="shared" si="122"/>
        <v>4117.4万亿</v>
      </c>
      <c r="I1309" s="7">
        <f t="shared" si="123"/>
        <v>4117396251552508</v>
      </c>
    </row>
    <row r="1310" spans="1:9" x14ac:dyDescent="0.2">
      <c r="A1310" s="3">
        <v>1308</v>
      </c>
      <c r="B1310" s="3" t="str">
        <f t="shared" si="120"/>
        <v>11.28万亿</v>
      </c>
      <c r="C1310" s="6">
        <v>11284908409618</v>
      </c>
      <c r="D1310" s="3">
        <v>1</v>
      </c>
      <c r="E1310" s="3" t="str">
        <f t="shared" si="121"/>
        <v>4128.66万亿</v>
      </c>
      <c r="F1310" s="6">
        <f t="shared" si="125"/>
        <v>4128658892290684</v>
      </c>
      <c r="G1310" s="4">
        <f t="shared" si="124"/>
        <v>1308</v>
      </c>
      <c r="H1310" s="8" t="str">
        <f t="shared" si="122"/>
        <v>4128.66万亿</v>
      </c>
      <c r="I1310" s="8">
        <f t="shared" si="123"/>
        <v>4128658892290684</v>
      </c>
    </row>
    <row r="1311" spans="1:9" x14ac:dyDescent="0.2">
      <c r="A1311" s="2">
        <v>1309</v>
      </c>
      <c r="B1311" s="2" t="str">
        <f t="shared" si="120"/>
        <v>11.31万亿</v>
      </c>
      <c r="C1311" s="5">
        <v>11307209482567</v>
      </c>
      <c r="D1311" s="2">
        <v>1</v>
      </c>
      <c r="E1311" s="2" t="str">
        <f t="shared" si="121"/>
        <v>4139.94万亿</v>
      </c>
      <c r="F1311" s="5">
        <f t="shared" si="125"/>
        <v>4139943800700302</v>
      </c>
      <c r="G1311" s="2">
        <f t="shared" si="124"/>
        <v>1309</v>
      </c>
      <c r="H1311" s="7" t="str">
        <f t="shared" si="122"/>
        <v>4139.94万亿</v>
      </c>
      <c r="I1311" s="7">
        <f t="shared" si="123"/>
        <v>4139943800700302</v>
      </c>
    </row>
    <row r="1312" spans="1:9" x14ac:dyDescent="0.2">
      <c r="A1312" s="3">
        <v>1310</v>
      </c>
      <c r="B1312" s="3" t="str">
        <f t="shared" si="120"/>
        <v>11.33万亿</v>
      </c>
      <c r="C1312" s="6">
        <v>11329544007125</v>
      </c>
      <c r="D1312" s="3">
        <v>1</v>
      </c>
      <c r="E1312" s="3" t="str">
        <f t="shared" si="121"/>
        <v>4151.25万亿</v>
      </c>
      <c r="F1312" s="6">
        <f t="shared" si="125"/>
        <v>4151251010182869</v>
      </c>
      <c r="G1312" s="4">
        <f t="shared" si="124"/>
        <v>1310</v>
      </c>
      <c r="H1312" s="8" t="str">
        <f t="shared" si="122"/>
        <v>4151.25万亿</v>
      </c>
      <c r="I1312" s="8">
        <f t="shared" si="123"/>
        <v>4151251010182869</v>
      </c>
    </row>
    <row r="1313" spans="1:9" x14ac:dyDescent="0.2">
      <c r="A1313" s="2">
        <v>1311</v>
      </c>
      <c r="B1313" s="2" t="str">
        <f t="shared" si="120"/>
        <v>11.35万亿</v>
      </c>
      <c r="C1313" s="5">
        <v>11351912033470</v>
      </c>
      <c r="D1313" s="2">
        <v>1</v>
      </c>
      <c r="E1313" s="2" t="str">
        <f t="shared" si="121"/>
        <v>4162.58万亿</v>
      </c>
      <c r="F1313" s="5">
        <f t="shared" si="125"/>
        <v>4162580554189994</v>
      </c>
      <c r="G1313" s="2">
        <f t="shared" si="124"/>
        <v>1311</v>
      </c>
      <c r="H1313" s="7" t="str">
        <f t="shared" si="122"/>
        <v>4162.58万亿</v>
      </c>
      <c r="I1313" s="7">
        <f t="shared" si="123"/>
        <v>4162580554189994</v>
      </c>
    </row>
    <row r="1314" spans="1:9" x14ac:dyDescent="0.2">
      <c r="A1314" s="3">
        <v>1312</v>
      </c>
      <c r="B1314" s="3" t="str">
        <f t="shared" si="120"/>
        <v>11.37万亿</v>
      </c>
      <c r="C1314" s="6">
        <v>11374313611854</v>
      </c>
      <c r="D1314" s="3">
        <v>1</v>
      </c>
      <c r="E1314" s="3" t="str">
        <f t="shared" si="121"/>
        <v>4173.93万亿</v>
      </c>
      <c r="F1314" s="6">
        <f t="shared" si="125"/>
        <v>4173932466223464</v>
      </c>
      <c r="G1314" s="4">
        <f t="shared" si="124"/>
        <v>1312</v>
      </c>
      <c r="H1314" s="8" t="str">
        <f t="shared" si="122"/>
        <v>4173.93万亿</v>
      </c>
      <c r="I1314" s="8">
        <f t="shared" si="123"/>
        <v>4173932466223464</v>
      </c>
    </row>
    <row r="1315" spans="1:9" x14ac:dyDescent="0.2">
      <c r="A1315" s="2">
        <v>1313</v>
      </c>
      <c r="B1315" s="2" t="str">
        <f t="shared" si="120"/>
        <v>11.4万亿</v>
      </c>
      <c r="C1315" s="5">
        <v>11396748792606</v>
      </c>
      <c r="D1315" s="2">
        <v>1</v>
      </c>
      <c r="E1315" s="2" t="str">
        <f t="shared" si="121"/>
        <v>4185.31万亿</v>
      </c>
      <c r="F1315" s="5">
        <f t="shared" si="125"/>
        <v>4185306779835318</v>
      </c>
      <c r="G1315" s="2">
        <f t="shared" si="124"/>
        <v>1313</v>
      </c>
      <c r="H1315" s="7" t="str">
        <f t="shared" si="122"/>
        <v>4185.31万亿</v>
      </c>
      <c r="I1315" s="7">
        <f t="shared" si="123"/>
        <v>4185306779835318</v>
      </c>
    </row>
    <row r="1316" spans="1:9" x14ac:dyDescent="0.2">
      <c r="A1316" s="3">
        <v>1314</v>
      </c>
      <c r="B1316" s="3" t="str">
        <f t="shared" si="120"/>
        <v>11.42万亿</v>
      </c>
      <c r="C1316" s="6">
        <v>11419217626130</v>
      </c>
      <c r="D1316" s="3">
        <v>1</v>
      </c>
      <c r="E1316" s="3" t="str">
        <f t="shared" si="121"/>
        <v>4196.7万亿</v>
      </c>
      <c r="F1316" s="6">
        <f t="shared" si="125"/>
        <v>4196703528627924</v>
      </c>
      <c r="G1316" s="4">
        <f t="shared" si="124"/>
        <v>1314</v>
      </c>
      <c r="H1316" s="8" t="str">
        <f t="shared" si="122"/>
        <v>4196.7万亿</v>
      </c>
      <c r="I1316" s="8">
        <f t="shared" si="123"/>
        <v>4196703528627924</v>
      </c>
    </row>
    <row r="1317" spans="1:9" x14ac:dyDescent="0.2">
      <c r="A1317" s="2">
        <v>1315</v>
      </c>
      <c r="B1317" s="2" t="str">
        <f t="shared" si="120"/>
        <v>11.44万亿</v>
      </c>
      <c r="C1317" s="5">
        <v>11441720162903</v>
      </c>
      <c r="D1317" s="2">
        <v>1</v>
      </c>
      <c r="E1317" s="2" t="str">
        <f t="shared" si="121"/>
        <v>4208.12万亿</v>
      </c>
      <c r="F1317" s="5">
        <f t="shared" si="125"/>
        <v>4208122746254054</v>
      </c>
      <c r="G1317" s="2">
        <f t="shared" si="124"/>
        <v>1315</v>
      </c>
      <c r="H1317" s="7" t="str">
        <f t="shared" si="122"/>
        <v>4208.12万亿</v>
      </c>
      <c r="I1317" s="7">
        <f t="shared" si="123"/>
        <v>4208122746254054</v>
      </c>
    </row>
    <row r="1318" spans="1:9" x14ac:dyDescent="0.2">
      <c r="A1318" s="3">
        <v>1316</v>
      </c>
      <c r="B1318" s="3" t="str">
        <f t="shared" si="120"/>
        <v>11.46万亿</v>
      </c>
      <c r="C1318" s="6">
        <v>11464256453482</v>
      </c>
      <c r="D1318" s="3">
        <v>1</v>
      </c>
      <c r="E1318" s="3" t="str">
        <f t="shared" si="121"/>
        <v>4219.56万亿</v>
      </c>
      <c r="F1318" s="6">
        <f t="shared" si="125"/>
        <v>4219564466416957</v>
      </c>
      <c r="G1318" s="4">
        <f t="shared" si="124"/>
        <v>1316</v>
      </c>
      <c r="H1318" s="8" t="str">
        <f t="shared" si="122"/>
        <v>4219.56万亿</v>
      </c>
      <c r="I1318" s="8">
        <f t="shared" si="123"/>
        <v>4219564466416957</v>
      </c>
    </row>
    <row r="1319" spans="1:9" x14ac:dyDescent="0.2">
      <c r="A1319" s="2">
        <v>1317</v>
      </c>
      <c r="B1319" s="2" t="str">
        <f t="shared" si="120"/>
        <v>11.49万亿</v>
      </c>
      <c r="C1319" s="5">
        <v>11486826548496</v>
      </c>
      <c r="D1319" s="2">
        <v>1</v>
      </c>
      <c r="E1319" s="2" t="str">
        <f t="shared" si="121"/>
        <v>4231.03万亿</v>
      </c>
      <c r="F1319" s="5">
        <f t="shared" si="125"/>
        <v>4231028722870439</v>
      </c>
      <c r="G1319" s="2">
        <f t="shared" si="124"/>
        <v>1317</v>
      </c>
      <c r="H1319" s="7" t="str">
        <f t="shared" si="122"/>
        <v>4231.03万亿</v>
      </c>
      <c r="I1319" s="7">
        <f t="shared" si="123"/>
        <v>4231028722870439</v>
      </c>
    </row>
    <row r="1320" spans="1:9" x14ac:dyDescent="0.2">
      <c r="A1320" s="3">
        <v>1318</v>
      </c>
      <c r="B1320" s="3" t="str">
        <f t="shared" si="120"/>
        <v>11.51万亿</v>
      </c>
      <c r="C1320" s="6">
        <v>11509430498653</v>
      </c>
      <c r="D1320" s="3">
        <v>1</v>
      </c>
      <c r="E1320" s="3" t="str">
        <f t="shared" si="121"/>
        <v>4242.52万亿</v>
      </c>
      <c r="F1320" s="6">
        <f t="shared" si="125"/>
        <v>4242515549418935</v>
      </c>
      <c r="G1320" s="4">
        <f t="shared" si="124"/>
        <v>1318</v>
      </c>
      <c r="H1320" s="8" t="str">
        <f t="shared" si="122"/>
        <v>4242.52万亿</v>
      </c>
      <c r="I1320" s="8">
        <f t="shared" si="123"/>
        <v>4242515549418935</v>
      </c>
    </row>
    <row r="1321" spans="1:9" x14ac:dyDescent="0.2">
      <c r="A1321" s="2">
        <v>1319</v>
      </c>
      <c r="B1321" s="2" t="str">
        <f t="shared" si="120"/>
        <v>11.53万亿</v>
      </c>
      <c r="C1321" s="5">
        <v>11532068354735</v>
      </c>
      <c r="D1321" s="2">
        <v>1</v>
      </c>
      <c r="E1321" s="2" t="str">
        <f t="shared" si="121"/>
        <v>4254.02万亿</v>
      </c>
      <c r="F1321" s="5">
        <f t="shared" si="125"/>
        <v>4254024979917588</v>
      </c>
      <c r="G1321" s="2">
        <f t="shared" si="124"/>
        <v>1319</v>
      </c>
      <c r="H1321" s="7" t="str">
        <f t="shared" si="122"/>
        <v>4254.02万亿</v>
      </c>
      <c r="I1321" s="7">
        <f t="shared" si="123"/>
        <v>4254024979917588</v>
      </c>
    </row>
    <row r="1322" spans="1:9" x14ac:dyDescent="0.2">
      <c r="A1322" s="3">
        <v>1320</v>
      </c>
      <c r="B1322" s="3" t="str">
        <f t="shared" si="120"/>
        <v>11.55万亿</v>
      </c>
      <c r="C1322" s="6">
        <v>11554740167602</v>
      </c>
      <c r="D1322" s="3">
        <v>1</v>
      </c>
      <c r="E1322" s="3" t="str">
        <f t="shared" si="121"/>
        <v>4265.56万亿</v>
      </c>
      <c r="F1322" s="6">
        <f t="shared" si="125"/>
        <v>4265557048272323</v>
      </c>
      <c r="G1322" s="4">
        <f t="shared" si="124"/>
        <v>1320</v>
      </c>
      <c r="H1322" s="8" t="str">
        <f t="shared" si="122"/>
        <v>4265.56万亿</v>
      </c>
      <c r="I1322" s="8">
        <f t="shared" si="123"/>
        <v>4265557048272323</v>
      </c>
    </row>
    <row r="1323" spans="1:9" x14ac:dyDescent="0.2">
      <c r="A1323" s="2">
        <v>1321</v>
      </c>
      <c r="B1323" s="2" t="str">
        <f t="shared" si="120"/>
        <v>11.58万亿</v>
      </c>
      <c r="C1323" s="5">
        <v>11577445988187</v>
      </c>
      <c r="D1323" s="2">
        <v>1</v>
      </c>
      <c r="E1323" s="2" t="str">
        <f t="shared" si="121"/>
        <v>4277.11万亿</v>
      </c>
      <c r="F1323" s="5">
        <f t="shared" si="125"/>
        <v>4277111788439925</v>
      </c>
      <c r="G1323" s="2">
        <f t="shared" si="124"/>
        <v>1321</v>
      </c>
      <c r="H1323" s="7" t="str">
        <f t="shared" si="122"/>
        <v>4277.11万亿</v>
      </c>
      <c r="I1323" s="7">
        <f t="shared" si="123"/>
        <v>4277111788439925</v>
      </c>
    </row>
    <row r="1324" spans="1:9" x14ac:dyDescent="0.2">
      <c r="A1324" s="3">
        <v>1322</v>
      </c>
      <c r="B1324" s="3" t="str">
        <f t="shared" si="120"/>
        <v>11.6万亿</v>
      </c>
      <c r="C1324" s="6">
        <v>11600185867504</v>
      </c>
      <c r="D1324" s="3">
        <v>1</v>
      </c>
      <c r="E1324" s="3" t="str">
        <f t="shared" si="121"/>
        <v>4288.69万亿</v>
      </c>
      <c r="F1324" s="6">
        <f t="shared" si="125"/>
        <v>4288689234428112</v>
      </c>
      <c r="G1324" s="4">
        <f t="shared" si="124"/>
        <v>1322</v>
      </c>
      <c r="H1324" s="8" t="str">
        <f t="shared" si="122"/>
        <v>4288.69万亿</v>
      </c>
      <c r="I1324" s="8">
        <f t="shared" si="123"/>
        <v>4288689234428112</v>
      </c>
    </row>
    <row r="1325" spans="1:9" x14ac:dyDescent="0.2">
      <c r="A1325" s="2">
        <v>1323</v>
      </c>
      <c r="B1325" s="2" t="str">
        <f t="shared" si="120"/>
        <v>11.62万亿</v>
      </c>
      <c r="C1325" s="5">
        <v>11622959856640</v>
      </c>
      <c r="D1325" s="2">
        <v>1</v>
      </c>
      <c r="E1325" s="2" t="str">
        <f t="shared" si="121"/>
        <v>4300.29万亿</v>
      </c>
      <c r="F1325" s="5">
        <f t="shared" si="125"/>
        <v>4300289420295616</v>
      </c>
      <c r="G1325" s="2">
        <f t="shared" si="124"/>
        <v>1323</v>
      </c>
      <c r="H1325" s="7" t="str">
        <f t="shared" si="122"/>
        <v>4300.29万亿</v>
      </c>
      <c r="I1325" s="7">
        <f t="shared" si="123"/>
        <v>4300289420295616</v>
      </c>
    </row>
    <row r="1326" spans="1:9" x14ac:dyDescent="0.2">
      <c r="A1326" s="3">
        <v>1324</v>
      </c>
      <c r="B1326" s="3" t="str">
        <f t="shared" si="120"/>
        <v>11.65万亿</v>
      </c>
      <c r="C1326" s="6">
        <v>11645768006759</v>
      </c>
      <c r="D1326" s="3">
        <v>1</v>
      </c>
      <c r="E1326" s="3" t="str">
        <f t="shared" si="121"/>
        <v>4311.91万亿</v>
      </c>
      <c r="F1326" s="6">
        <f t="shared" si="125"/>
        <v>4311912380152256</v>
      </c>
      <c r="G1326" s="4">
        <f t="shared" si="124"/>
        <v>1324</v>
      </c>
      <c r="H1326" s="8" t="str">
        <f t="shared" si="122"/>
        <v>4311.91万亿</v>
      </c>
      <c r="I1326" s="8">
        <f t="shared" si="123"/>
        <v>4311912380152256</v>
      </c>
    </row>
    <row r="1327" spans="1:9" x14ac:dyDescent="0.2">
      <c r="A1327" s="2">
        <v>1325</v>
      </c>
      <c r="B1327" s="2" t="str">
        <f t="shared" si="120"/>
        <v>11.67万亿</v>
      </c>
      <c r="C1327" s="5">
        <v>11668610369103</v>
      </c>
      <c r="D1327" s="2">
        <v>1</v>
      </c>
      <c r="E1327" s="2" t="str">
        <f t="shared" si="121"/>
        <v>4323.56万亿</v>
      </c>
      <c r="F1327" s="5">
        <f t="shared" si="125"/>
        <v>4323558148159015</v>
      </c>
      <c r="G1327" s="2">
        <f t="shared" si="124"/>
        <v>1325</v>
      </c>
      <c r="H1327" s="7" t="str">
        <f t="shared" si="122"/>
        <v>4323.56万亿</v>
      </c>
      <c r="I1327" s="7">
        <f t="shared" si="123"/>
        <v>4323558148159015</v>
      </c>
    </row>
    <row r="1328" spans="1:9" x14ac:dyDescent="0.2">
      <c r="A1328" s="3">
        <v>1326</v>
      </c>
      <c r="B1328" s="3" t="str">
        <f t="shared" si="120"/>
        <v>11.69万亿</v>
      </c>
      <c r="C1328" s="6">
        <v>11691486994991</v>
      </c>
      <c r="D1328" s="3">
        <v>1</v>
      </c>
      <c r="E1328" s="3" t="str">
        <f t="shared" si="121"/>
        <v>4335.23万亿</v>
      </c>
      <c r="F1328" s="6">
        <f t="shared" si="125"/>
        <v>4335226758528118</v>
      </c>
      <c r="G1328" s="4">
        <f t="shared" si="124"/>
        <v>1326</v>
      </c>
      <c r="H1328" s="8" t="str">
        <f t="shared" si="122"/>
        <v>4335.23万亿</v>
      </c>
      <c r="I1328" s="8">
        <f t="shared" si="123"/>
        <v>4335226758528118</v>
      </c>
    </row>
    <row r="1329" spans="1:9" x14ac:dyDescent="0.2">
      <c r="A1329" s="2">
        <v>1327</v>
      </c>
      <c r="B1329" s="2" t="str">
        <f t="shared" si="120"/>
        <v>11.71万亿</v>
      </c>
      <c r="C1329" s="5">
        <v>11714397935818</v>
      </c>
      <c r="D1329" s="2">
        <v>1</v>
      </c>
      <c r="E1329" s="2" t="str">
        <f t="shared" si="121"/>
        <v>4346.92万亿</v>
      </c>
      <c r="F1329" s="5">
        <f t="shared" si="125"/>
        <v>4346918245523109</v>
      </c>
      <c r="G1329" s="2">
        <f t="shared" si="124"/>
        <v>1327</v>
      </c>
      <c r="H1329" s="7" t="str">
        <f t="shared" si="122"/>
        <v>4346.92万亿</v>
      </c>
      <c r="I1329" s="7">
        <f t="shared" si="123"/>
        <v>4346918245523109</v>
      </c>
    </row>
    <row r="1330" spans="1:9" x14ac:dyDescent="0.2">
      <c r="A1330" s="3">
        <v>1328</v>
      </c>
      <c r="B1330" s="3" t="str">
        <f t="shared" si="120"/>
        <v>11.74万亿</v>
      </c>
      <c r="C1330" s="6">
        <v>11737343243056</v>
      </c>
      <c r="D1330" s="3">
        <v>1</v>
      </c>
      <c r="E1330" s="3" t="str">
        <f t="shared" si="121"/>
        <v>4358.63万亿</v>
      </c>
      <c r="F1330" s="6">
        <f t="shared" si="125"/>
        <v>4358632643458927</v>
      </c>
      <c r="G1330" s="4">
        <f t="shared" si="124"/>
        <v>1328</v>
      </c>
      <c r="H1330" s="8" t="str">
        <f t="shared" si="122"/>
        <v>4358.63万亿</v>
      </c>
      <c r="I1330" s="8">
        <f t="shared" si="123"/>
        <v>4358632643458927</v>
      </c>
    </row>
    <row r="1331" spans="1:9" x14ac:dyDescent="0.2">
      <c r="A1331" s="2">
        <v>1329</v>
      </c>
      <c r="B1331" s="2" t="str">
        <f t="shared" si="120"/>
        <v>11.76万亿</v>
      </c>
      <c r="C1331" s="5">
        <v>11760322968255</v>
      </c>
      <c r="D1331" s="2">
        <v>1</v>
      </c>
      <c r="E1331" s="2" t="str">
        <f t="shared" si="121"/>
        <v>4370.37万亿</v>
      </c>
      <c r="F1331" s="5">
        <f t="shared" si="125"/>
        <v>4370369986701983</v>
      </c>
      <c r="G1331" s="2">
        <f t="shared" si="124"/>
        <v>1329</v>
      </c>
      <c r="H1331" s="7" t="str">
        <f t="shared" si="122"/>
        <v>4370.37万亿</v>
      </c>
      <c r="I1331" s="7">
        <f t="shared" si="123"/>
        <v>4370369986701983</v>
      </c>
    </row>
    <row r="1332" spans="1:9" x14ac:dyDescent="0.2">
      <c r="A1332" s="3">
        <v>1330</v>
      </c>
      <c r="B1332" s="3" t="str">
        <f t="shared" si="120"/>
        <v>11.78万亿</v>
      </c>
      <c r="C1332" s="6">
        <v>11783337163041</v>
      </c>
      <c r="D1332" s="3">
        <v>1</v>
      </c>
      <c r="E1332" s="3" t="str">
        <f t="shared" si="121"/>
        <v>4382.13万亿</v>
      </c>
      <c r="F1332" s="6">
        <f t="shared" si="125"/>
        <v>4382130309670238</v>
      </c>
      <c r="G1332" s="4">
        <f t="shared" si="124"/>
        <v>1330</v>
      </c>
      <c r="H1332" s="8" t="str">
        <f t="shared" si="122"/>
        <v>4382.13万亿</v>
      </c>
      <c r="I1332" s="8">
        <f t="shared" si="123"/>
        <v>4382130309670238</v>
      </c>
    </row>
    <row r="1333" spans="1:9" x14ac:dyDescent="0.2">
      <c r="A1333" s="2">
        <v>1331</v>
      </c>
      <c r="B1333" s="2" t="str">
        <f t="shared" si="120"/>
        <v>11.81万亿</v>
      </c>
      <c r="C1333" s="5">
        <v>11806385879120</v>
      </c>
      <c r="D1333" s="2">
        <v>1</v>
      </c>
      <c r="E1333" s="2" t="str">
        <f t="shared" si="121"/>
        <v>4393.91万亿</v>
      </c>
      <c r="F1333" s="5">
        <f t="shared" si="125"/>
        <v>4393913646833279</v>
      </c>
      <c r="G1333" s="2">
        <f t="shared" si="124"/>
        <v>1331</v>
      </c>
      <c r="H1333" s="7" t="str">
        <f t="shared" si="122"/>
        <v>4393.91万亿</v>
      </c>
      <c r="I1333" s="7">
        <f t="shared" si="123"/>
        <v>4393913646833279</v>
      </c>
    </row>
    <row r="1334" spans="1:9" x14ac:dyDescent="0.2">
      <c r="A1334" s="3">
        <v>1332</v>
      </c>
      <c r="B1334" s="3" t="str">
        <f t="shared" si="120"/>
        <v>11.83万亿</v>
      </c>
      <c r="C1334" s="6">
        <v>11829469168273</v>
      </c>
      <c r="D1334" s="3">
        <v>1</v>
      </c>
      <c r="E1334" s="3" t="str">
        <f t="shared" si="121"/>
        <v>4405.72万亿</v>
      </c>
      <c r="F1334" s="6">
        <f t="shared" si="125"/>
        <v>4405720032712399</v>
      </c>
      <c r="G1334" s="4">
        <f t="shared" si="124"/>
        <v>1332</v>
      </c>
      <c r="H1334" s="8" t="str">
        <f t="shared" si="122"/>
        <v>4405.72万亿</v>
      </c>
      <c r="I1334" s="8">
        <f t="shared" si="123"/>
        <v>4405720032712399</v>
      </c>
    </row>
    <row r="1335" spans="1:9" x14ac:dyDescent="0.2">
      <c r="A1335" s="2">
        <v>1333</v>
      </c>
      <c r="B1335" s="2" t="str">
        <f t="shared" si="120"/>
        <v>11.85万亿</v>
      </c>
      <c r="C1335" s="5">
        <v>11852587082360</v>
      </c>
      <c r="D1335" s="2">
        <v>1</v>
      </c>
      <c r="E1335" s="2" t="str">
        <f t="shared" si="121"/>
        <v>4417.55万亿</v>
      </c>
      <c r="F1335" s="5">
        <f t="shared" si="125"/>
        <v>4417549501880672</v>
      </c>
      <c r="G1335" s="2">
        <f t="shared" si="124"/>
        <v>1333</v>
      </c>
      <c r="H1335" s="7" t="str">
        <f t="shared" si="122"/>
        <v>4417.55万亿</v>
      </c>
      <c r="I1335" s="7">
        <f t="shared" si="123"/>
        <v>4417549501880672</v>
      </c>
    </row>
    <row r="1336" spans="1:9" x14ac:dyDescent="0.2">
      <c r="A1336" s="3">
        <v>1334</v>
      </c>
      <c r="B1336" s="3" t="str">
        <f t="shared" si="120"/>
        <v>11.88万亿</v>
      </c>
      <c r="C1336" s="6">
        <v>11875739673318</v>
      </c>
      <c r="D1336" s="3">
        <v>1</v>
      </c>
      <c r="E1336" s="3" t="str">
        <f t="shared" si="121"/>
        <v>4429.4万亿</v>
      </c>
      <c r="F1336" s="6">
        <f t="shared" si="125"/>
        <v>4429402088963032</v>
      </c>
      <c r="G1336" s="4">
        <f t="shared" si="124"/>
        <v>1334</v>
      </c>
      <c r="H1336" s="8" t="str">
        <f t="shared" si="122"/>
        <v>4429.4万亿</v>
      </c>
      <c r="I1336" s="8">
        <f t="shared" si="123"/>
        <v>4429402088963032</v>
      </c>
    </row>
    <row r="1337" spans="1:9" x14ac:dyDescent="0.2">
      <c r="A1337" s="2">
        <v>1335</v>
      </c>
      <c r="B1337" s="2" t="str">
        <f t="shared" si="120"/>
        <v>11.9万亿</v>
      </c>
      <c r="C1337" s="5">
        <v>11898926993162</v>
      </c>
      <c r="D1337" s="2">
        <v>1</v>
      </c>
      <c r="E1337" s="2" t="str">
        <f t="shared" si="121"/>
        <v>4441.28万亿</v>
      </c>
      <c r="F1337" s="5">
        <f t="shared" si="125"/>
        <v>4441277828636350</v>
      </c>
      <c r="G1337" s="2">
        <f t="shared" si="124"/>
        <v>1335</v>
      </c>
      <c r="H1337" s="7" t="str">
        <f t="shared" si="122"/>
        <v>4441.28万亿</v>
      </c>
      <c r="I1337" s="7">
        <f t="shared" si="123"/>
        <v>4441277828636350</v>
      </c>
    </row>
    <row r="1338" spans="1:9" x14ac:dyDescent="0.2">
      <c r="A1338" s="3">
        <v>1336</v>
      </c>
      <c r="B1338" s="3" t="str">
        <f t="shared" si="120"/>
        <v>11.92万亿</v>
      </c>
      <c r="C1338" s="6">
        <v>11922149093986</v>
      </c>
      <c r="D1338" s="3">
        <v>1</v>
      </c>
      <c r="E1338" s="3" t="str">
        <f t="shared" si="121"/>
        <v>4453.18万亿</v>
      </c>
      <c r="F1338" s="6">
        <f t="shared" si="125"/>
        <v>4453176755629512</v>
      </c>
      <c r="G1338" s="4">
        <f t="shared" si="124"/>
        <v>1336</v>
      </c>
      <c r="H1338" s="8" t="str">
        <f t="shared" si="122"/>
        <v>4453.18万亿</v>
      </c>
      <c r="I1338" s="8">
        <f t="shared" si="123"/>
        <v>4453176755629512</v>
      </c>
    </row>
    <row r="1339" spans="1:9" x14ac:dyDescent="0.2">
      <c r="A1339" s="2">
        <v>1337</v>
      </c>
      <c r="B1339" s="2" t="str">
        <f t="shared" si="120"/>
        <v>11.95万亿</v>
      </c>
      <c r="C1339" s="5">
        <v>11945406027961</v>
      </c>
      <c r="D1339" s="2">
        <v>1</v>
      </c>
      <c r="E1339" s="2" t="str">
        <f t="shared" si="121"/>
        <v>4465.1万亿</v>
      </c>
      <c r="F1339" s="5">
        <f t="shared" si="125"/>
        <v>4465098904723498</v>
      </c>
      <c r="G1339" s="2">
        <f t="shared" si="124"/>
        <v>1337</v>
      </c>
      <c r="H1339" s="7" t="str">
        <f t="shared" si="122"/>
        <v>4465.1万亿</v>
      </c>
      <c r="I1339" s="7">
        <f t="shared" si="123"/>
        <v>4465098904723498</v>
      </c>
    </row>
    <row r="1340" spans="1:9" x14ac:dyDescent="0.2">
      <c r="A1340" s="3">
        <v>1338</v>
      </c>
      <c r="B1340" s="3" t="str">
        <f t="shared" si="120"/>
        <v>11.97万亿</v>
      </c>
      <c r="C1340" s="6">
        <v>11968697847337</v>
      </c>
      <c r="D1340" s="3">
        <v>1</v>
      </c>
      <c r="E1340" s="3" t="str">
        <f t="shared" si="121"/>
        <v>4477.04万亿</v>
      </c>
      <c r="F1340" s="6">
        <f t="shared" si="125"/>
        <v>4477044310751459</v>
      </c>
      <c r="G1340" s="4">
        <f t="shared" si="124"/>
        <v>1338</v>
      </c>
      <c r="H1340" s="8" t="str">
        <f t="shared" si="122"/>
        <v>4477.04万亿</v>
      </c>
      <c r="I1340" s="8">
        <f t="shared" si="123"/>
        <v>4477044310751459</v>
      </c>
    </row>
    <row r="1341" spans="1:9" x14ac:dyDescent="0.2">
      <c r="A1341" s="2">
        <v>1339</v>
      </c>
      <c r="B1341" s="2" t="str">
        <f t="shared" si="120"/>
        <v>11.99万亿</v>
      </c>
      <c r="C1341" s="5">
        <v>11992024604443</v>
      </c>
      <c r="D1341" s="2">
        <v>1</v>
      </c>
      <c r="E1341" s="2" t="str">
        <f t="shared" si="121"/>
        <v>4489.01万亿</v>
      </c>
      <c r="F1341" s="5">
        <f t="shared" si="125"/>
        <v>4489013008598796</v>
      </c>
      <c r="G1341" s="2">
        <f t="shared" si="124"/>
        <v>1339</v>
      </c>
      <c r="H1341" s="7" t="str">
        <f t="shared" si="122"/>
        <v>4489.01万亿</v>
      </c>
      <c r="I1341" s="7">
        <f t="shared" si="123"/>
        <v>4489013008598796</v>
      </c>
    </row>
    <row r="1342" spans="1:9" x14ac:dyDescent="0.2">
      <c r="A1342" s="3">
        <v>1340</v>
      </c>
      <c r="B1342" s="3" t="str">
        <f t="shared" si="120"/>
        <v>12.02万亿</v>
      </c>
      <c r="C1342" s="6">
        <v>12015386351684</v>
      </c>
      <c r="D1342" s="3">
        <v>1</v>
      </c>
      <c r="E1342" s="3" t="str">
        <f t="shared" si="121"/>
        <v>4501.01万亿</v>
      </c>
      <c r="F1342" s="6">
        <f t="shared" si="125"/>
        <v>4501005033203239</v>
      </c>
      <c r="G1342" s="4">
        <f t="shared" si="124"/>
        <v>1340</v>
      </c>
      <c r="H1342" s="8" t="str">
        <f t="shared" si="122"/>
        <v>4501.01万亿</v>
      </c>
      <c r="I1342" s="8">
        <f t="shared" si="123"/>
        <v>4501005033203239</v>
      </c>
    </row>
    <row r="1343" spans="1:9" x14ac:dyDescent="0.2">
      <c r="A1343" s="2">
        <v>1341</v>
      </c>
      <c r="B1343" s="2" t="str">
        <f t="shared" si="120"/>
        <v>12.04万亿</v>
      </c>
      <c r="C1343" s="5">
        <v>12038783141545</v>
      </c>
      <c r="D1343" s="2">
        <v>1</v>
      </c>
      <c r="E1343" s="2" t="str">
        <f t="shared" si="121"/>
        <v>4513.02万亿</v>
      </c>
      <c r="F1343" s="5">
        <f t="shared" si="125"/>
        <v>4513020419554923</v>
      </c>
      <c r="G1343" s="2">
        <f t="shared" si="124"/>
        <v>1341</v>
      </c>
      <c r="H1343" s="7" t="str">
        <f t="shared" si="122"/>
        <v>4513.02万亿</v>
      </c>
      <c r="I1343" s="7">
        <f t="shared" si="123"/>
        <v>4513020419554923</v>
      </c>
    </row>
    <row r="1344" spans="1:9" x14ac:dyDescent="0.2">
      <c r="A1344" s="3">
        <v>1342</v>
      </c>
      <c r="B1344" s="3" t="str">
        <f t="shared" si="120"/>
        <v>12.06万亿</v>
      </c>
      <c r="C1344" s="6">
        <v>12062215026592</v>
      </c>
      <c r="D1344" s="3">
        <v>1</v>
      </c>
      <c r="E1344" s="3" t="str">
        <f t="shared" si="121"/>
        <v>4525.06万亿</v>
      </c>
      <c r="F1344" s="6">
        <f t="shared" si="125"/>
        <v>4525059202696468</v>
      </c>
      <c r="G1344" s="4">
        <f t="shared" si="124"/>
        <v>1342</v>
      </c>
      <c r="H1344" s="8" t="str">
        <f t="shared" si="122"/>
        <v>4525.06万亿</v>
      </c>
      <c r="I1344" s="8">
        <f t="shared" si="123"/>
        <v>4525059202696468</v>
      </c>
    </row>
    <row r="1345" spans="1:9" x14ac:dyDescent="0.2">
      <c r="A1345" s="2">
        <v>1343</v>
      </c>
      <c r="B1345" s="2" t="str">
        <f t="shared" si="120"/>
        <v>12.09万亿</v>
      </c>
      <c r="C1345" s="5">
        <v>12085682059466</v>
      </c>
      <c r="D1345" s="2">
        <v>1</v>
      </c>
      <c r="E1345" s="2" t="str">
        <f t="shared" si="121"/>
        <v>4537.12万亿</v>
      </c>
      <c r="F1345" s="5">
        <f t="shared" si="125"/>
        <v>4537121417723060</v>
      </c>
      <c r="G1345" s="2">
        <f t="shared" si="124"/>
        <v>1343</v>
      </c>
      <c r="H1345" s="7" t="str">
        <f t="shared" si="122"/>
        <v>4537.12万亿</v>
      </c>
      <c r="I1345" s="7">
        <f t="shared" si="123"/>
        <v>4537121417723060</v>
      </c>
    </row>
    <row r="1346" spans="1:9" x14ac:dyDescent="0.2">
      <c r="A1346" s="3">
        <v>1344</v>
      </c>
      <c r="B1346" s="3" t="str">
        <f t="shared" si="120"/>
        <v>12.11万亿</v>
      </c>
      <c r="C1346" s="6">
        <v>12109184292890</v>
      </c>
      <c r="D1346" s="3">
        <v>1</v>
      </c>
      <c r="E1346" s="3" t="str">
        <f t="shared" si="121"/>
        <v>4549.21万亿</v>
      </c>
      <c r="F1346" s="6">
        <f t="shared" si="125"/>
        <v>4549207099782526</v>
      </c>
      <c r="G1346" s="4">
        <f t="shared" si="124"/>
        <v>1344</v>
      </c>
      <c r="H1346" s="8" t="str">
        <f t="shared" si="122"/>
        <v>4549.21万亿</v>
      </c>
      <c r="I1346" s="8">
        <f t="shared" si="123"/>
        <v>4549207099782526</v>
      </c>
    </row>
    <row r="1347" spans="1:9" x14ac:dyDescent="0.2">
      <c r="A1347" s="2">
        <v>1345</v>
      </c>
      <c r="B1347" s="2" t="str">
        <f t="shared" ref="B1347:B1410" si="126">IF(C1347&gt;9999999999999990,ROUND(C1347/10000000000000000,2)&amp;"万兆",IF(C1347&gt;999999999999,ROUND(C1347/1000000000000,2)&amp;"万亿",IF(C1347&gt;99999999,ROUND(C1347/100000000,2)&amp;"亿",ROUND(C1347/10000,2)&amp;"万")))</f>
        <v>12.13万亿</v>
      </c>
      <c r="C1347" s="5">
        <v>12132721779663</v>
      </c>
      <c r="D1347" s="2">
        <v>1</v>
      </c>
      <c r="E1347" s="2" t="str">
        <f t="shared" ref="E1347:E1410" si="127">IF(F1347&gt;9999999999999990,ROUND(F1347/10000000000000000,2)&amp;"万兆",IF(F1347&gt;999999999999,ROUND(F1347/1000000000000,2)&amp;"万亿",IF(F1347&gt;99999999,ROUND(F1347/100000000,2)&amp;"亿",ROUND(F1347/10000,2)&amp;"万")))</f>
        <v>4561.32万亿</v>
      </c>
      <c r="F1347" s="5">
        <f t="shared" si="125"/>
        <v>4561316284075416</v>
      </c>
      <c r="G1347" s="2">
        <f t="shared" si="124"/>
        <v>1345</v>
      </c>
      <c r="H1347" s="7" t="str">
        <f t="shared" si="122"/>
        <v>4561.32万亿</v>
      </c>
      <c r="I1347" s="7">
        <f t="shared" si="123"/>
        <v>4561316284075416</v>
      </c>
    </row>
    <row r="1348" spans="1:9" x14ac:dyDescent="0.2">
      <c r="A1348" s="3">
        <v>1346</v>
      </c>
      <c r="B1348" s="3" t="str">
        <f t="shared" si="126"/>
        <v>12.16万亿</v>
      </c>
      <c r="C1348" s="6">
        <v>12156294572667</v>
      </c>
      <c r="D1348" s="3">
        <v>1</v>
      </c>
      <c r="E1348" s="3" t="str">
        <f t="shared" si="127"/>
        <v>4573.45万亿</v>
      </c>
      <c r="F1348" s="6">
        <f t="shared" si="125"/>
        <v>4573449005855079</v>
      </c>
      <c r="G1348" s="4">
        <f t="shared" si="124"/>
        <v>1346</v>
      </c>
      <c r="H1348" s="8" t="str">
        <f t="shared" ref="H1348:H1411" si="128">IF(I$2&gt;=A1348,"",IF((F1348-VLOOKUP(I$2,A:F,6,))&gt;9999999999999990,ROUND((F1348-VLOOKUP(I$2,A:F,6,))/10000000000000000,2)&amp;"万兆",IF((F1348-VLOOKUP(I$2,A:F,6,))&gt;999999999999,ROUND((F1348-VLOOKUP(I$2,A:F,6,))/1000000000000,2)&amp;"万亿",IF((F1348-VLOOKUP(I$2,A:F,6,))&gt;99999999,ROUND((F1348-VLOOKUP(I$2,A:F,6,))/100000000,2)&amp;"亿",ROUND((F1348-VLOOKUP(I$2,A:F,6,))/10000,2)&amp;"万"))))</f>
        <v>4573.45万亿</v>
      </c>
      <c r="I1348" s="8">
        <f t="shared" ref="I1348:I1411" si="129">IF(I$2&gt;=A1348,"",F1348-VLOOKUP(I$2,A:F,6,))</f>
        <v>4573449005855079</v>
      </c>
    </row>
    <row r="1349" spans="1:9" x14ac:dyDescent="0.2">
      <c r="A1349" s="2">
        <v>1347</v>
      </c>
      <c r="B1349" s="2" t="str">
        <f t="shared" si="126"/>
        <v>12.18万亿</v>
      </c>
      <c r="C1349" s="5">
        <v>12179902724860</v>
      </c>
      <c r="D1349" s="2">
        <v>1</v>
      </c>
      <c r="E1349" s="2" t="str">
        <f t="shared" si="127"/>
        <v>4585.61万亿</v>
      </c>
      <c r="F1349" s="5">
        <f t="shared" si="125"/>
        <v>4585605300427746</v>
      </c>
      <c r="G1349" s="2">
        <f t="shared" ref="G1349:G1412" si="130">D1349+G1348</f>
        <v>1347</v>
      </c>
      <c r="H1349" s="7" t="str">
        <f t="shared" si="128"/>
        <v>4585.61万亿</v>
      </c>
      <c r="I1349" s="7">
        <f t="shared" si="129"/>
        <v>4585605300427746</v>
      </c>
    </row>
    <row r="1350" spans="1:9" x14ac:dyDescent="0.2">
      <c r="A1350" s="3">
        <v>1348</v>
      </c>
      <c r="B1350" s="3" t="str">
        <f t="shared" si="126"/>
        <v>12.2万亿</v>
      </c>
      <c r="C1350" s="6">
        <v>12203546289282</v>
      </c>
      <c r="D1350" s="3">
        <v>1</v>
      </c>
      <c r="E1350" s="3" t="str">
        <f t="shared" si="127"/>
        <v>4597.79万亿</v>
      </c>
      <c r="F1350" s="6">
        <f t="shared" si="125"/>
        <v>4597785203152606</v>
      </c>
      <c r="G1350" s="4">
        <f t="shared" si="130"/>
        <v>1348</v>
      </c>
      <c r="H1350" s="8" t="str">
        <f t="shared" si="128"/>
        <v>4597.79万亿</v>
      </c>
      <c r="I1350" s="8">
        <f t="shared" si="129"/>
        <v>4597785203152606</v>
      </c>
    </row>
    <row r="1351" spans="1:9" x14ac:dyDescent="0.2">
      <c r="A1351" s="2">
        <v>1349</v>
      </c>
      <c r="B1351" s="2" t="str">
        <f t="shared" si="126"/>
        <v>12.23万亿</v>
      </c>
      <c r="C1351" s="5">
        <v>12227225319050</v>
      </c>
      <c r="D1351" s="2">
        <v>1</v>
      </c>
      <c r="E1351" s="2" t="str">
        <f t="shared" si="127"/>
        <v>4609.99万亿</v>
      </c>
      <c r="F1351" s="5">
        <f t="shared" ref="F1351:F1414" si="131">C1350+F1350</f>
        <v>4609988749441888</v>
      </c>
      <c r="G1351" s="2">
        <f t="shared" si="130"/>
        <v>1349</v>
      </c>
      <c r="H1351" s="7" t="str">
        <f t="shared" si="128"/>
        <v>4609.99万亿</v>
      </c>
      <c r="I1351" s="7">
        <f t="shared" si="129"/>
        <v>4609988749441888</v>
      </c>
    </row>
    <row r="1352" spans="1:9" x14ac:dyDescent="0.2">
      <c r="A1352" s="3">
        <v>1350</v>
      </c>
      <c r="B1352" s="3" t="str">
        <f t="shared" si="126"/>
        <v>12.25万亿</v>
      </c>
      <c r="C1352" s="6">
        <v>12250939867363</v>
      </c>
      <c r="D1352" s="3">
        <v>1</v>
      </c>
      <c r="E1352" s="3" t="str">
        <f t="shared" si="127"/>
        <v>4622.22万亿</v>
      </c>
      <c r="F1352" s="6">
        <f t="shared" si="131"/>
        <v>4622215974760938</v>
      </c>
      <c r="G1352" s="4">
        <f t="shared" si="130"/>
        <v>1350</v>
      </c>
      <c r="H1352" s="8" t="str">
        <f t="shared" si="128"/>
        <v>4622.22万亿</v>
      </c>
      <c r="I1352" s="8">
        <f t="shared" si="129"/>
        <v>4622215974760938</v>
      </c>
    </row>
    <row r="1353" spans="1:9" x14ac:dyDescent="0.2">
      <c r="A1353" s="2">
        <v>1351</v>
      </c>
      <c r="B1353" s="2" t="str">
        <f t="shared" si="126"/>
        <v>12.27万亿</v>
      </c>
      <c r="C1353" s="5">
        <v>12274689987498</v>
      </c>
      <c r="D1353" s="2">
        <v>1</v>
      </c>
      <c r="E1353" s="2" t="str">
        <f t="shared" si="127"/>
        <v>4634.47万亿</v>
      </c>
      <c r="F1353" s="5">
        <f t="shared" si="131"/>
        <v>4634466914628301</v>
      </c>
      <c r="G1353" s="2">
        <f t="shared" si="130"/>
        <v>1351</v>
      </c>
      <c r="H1353" s="7" t="str">
        <f t="shared" si="128"/>
        <v>4634.47万亿</v>
      </c>
      <c r="I1353" s="7">
        <f t="shared" si="129"/>
        <v>4634466914628301</v>
      </c>
    </row>
    <row r="1354" spans="1:9" x14ac:dyDescent="0.2">
      <c r="A1354" s="3">
        <v>1352</v>
      </c>
      <c r="B1354" s="3" t="str">
        <f t="shared" si="126"/>
        <v>12.3万亿</v>
      </c>
      <c r="C1354" s="6">
        <v>12298475732814</v>
      </c>
      <c r="D1354" s="3">
        <v>1</v>
      </c>
      <c r="E1354" s="3" t="str">
        <f t="shared" si="127"/>
        <v>4646.74万亿</v>
      </c>
      <c r="F1354" s="6">
        <f t="shared" si="131"/>
        <v>4646741604615799</v>
      </c>
      <c r="G1354" s="4">
        <f t="shared" si="130"/>
        <v>1352</v>
      </c>
      <c r="H1354" s="8" t="str">
        <f t="shared" si="128"/>
        <v>4646.74万亿</v>
      </c>
      <c r="I1354" s="8">
        <f t="shared" si="129"/>
        <v>4646741604615799</v>
      </c>
    </row>
    <row r="1355" spans="1:9" x14ac:dyDescent="0.2">
      <c r="A1355" s="2">
        <v>1353</v>
      </c>
      <c r="B1355" s="2" t="str">
        <f t="shared" si="126"/>
        <v>12.32万亿</v>
      </c>
      <c r="C1355" s="5">
        <v>12322297156747</v>
      </c>
      <c r="D1355" s="2">
        <v>1</v>
      </c>
      <c r="E1355" s="2" t="str">
        <f t="shared" si="127"/>
        <v>4659.04万亿</v>
      </c>
      <c r="F1355" s="5">
        <f t="shared" si="131"/>
        <v>4659040080348613</v>
      </c>
      <c r="G1355" s="2">
        <f t="shared" si="130"/>
        <v>1353</v>
      </c>
      <c r="H1355" s="7" t="str">
        <f t="shared" si="128"/>
        <v>4659.04万亿</v>
      </c>
      <c r="I1355" s="7">
        <f t="shared" si="129"/>
        <v>4659040080348613</v>
      </c>
    </row>
    <row r="1356" spans="1:9" x14ac:dyDescent="0.2">
      <c r="A1356" s="3">
        <v>1354</v>
      </c>
      <c r="B1356" s="3" t="str">
        <f t="shared" si="126"/>
        <v>12.35万亿</v>
      </c>
      <c r="C1356" s="6">
        <v>12346154312817</v>
      </c>
      <c r="D1356" s="3">
        <v>1</v>
      </c>
      <c r="E1356" s="3" t="str">
        <f t="shared" si="127"/>
        <v>4671.36万亿</v>
      </c>
      <c r="F1356" s="6">
        <f t="shared" si="131"/>
        <v>4671362377505360</v>
      </c>
      <c r="G1356" s="4">
        <f t="shared" si="130"/>
        <v>1354</v>
      </c>
      <c r="H1356" s="8" t="str">
        <f t="shared" si="128"/>
        <v>4671.36万亿</v>
      </c>
      <c r="I1356" s="8">
        <f t="shared" si="129"/>
        <v>4671362377505360</v>
      </c>
    </row>
    <row r="1357" spans="1:9" x14ac:dyDescent="0.2">
      <c r="A1357" s="2">
        <v>1355</v>
      </c>
      <c r="B1357" s="2" t="str">
        <f t="shared" si="126"/>
        <v>12.37万亿</v>
      </c>
      <c r="C1357" s="5">
        <v>12370047254620</v>
      </c>
      <c r="D1357" s="2">
        <v>1</v>
      </c>
      <c r="E1357" s="2" t="str">
        <f t="shared" si="127"/>
        <v>4683.71万亿</v>
      </c>
      <c r="F1357" s="5">
        <f t="shared" si="131"/>
        <v>4683708531818177</v>
      </c>
      <c r="G1357" s="2">
        <f t="shared" si="130"/>
        <v>1355</v>
      </c>
      <c r="H1357" s="7" t="str">
        <f t="shared" si="128"/>
        <v>4683.71万亿</v>
      </c>
      <c r="I1357" s="7">
        <f t="shared" si="129"/>
        <v>4683708531818177</v>
      </c>
    </row>
    <row r="1358" spans="1:9" x14ac:dyDescent="0.2">
      <c r="A1358" s="3">
        <v>1356</v>
      </c>
      <c r="B1358" s="3" t="str">
        <f t="shared" si="126"/>
        <v>12.39万亿</v>
      </c>
      <c r="C1358" s="6">
        <v>12393976035836</v>
      </c>
      <c r="D1358" s="3">
        <v>1</v>
      </c>
      <c r="E1358" s="3" t="str">
        <f t="shared" si="127"/>
        <v>4696.08万亿</v>
      </c>
      <c r="F1358" s="6">
        <f t="shared" si="131"/>
        <v>4696078579072797</v>
      </c>
      <c r="G1358" s="4">
        <f t="shared" si="130"/>
        <v>1356</v>
      </c>
      <c r="H1358" s="8" t="str">
        <f t="shared" si="128"/>
        <v>4696.08万亿</v>
      </c>
      <c r="I1358" s="8">
        <f t="shared" si="129"/>
        <v>4696078579072797</v>
      </c>
    </row>
    <row r="1359" spans="1:9" x14ac:dyDescent="0.2">
      <c r="A1359" s="2">
        <v>1357</v>
      </c>
      <c r="B1359" s="2" t="str">
        <f t="shared" si="126"/>
        <v>12.42万亿</v>
      </c>
      <c r="C1359" s="5">
        <v>12417940710224</v>
      </c>
      <c r="D1359" s="2">
        <v>1</v>
      </c>
      <c r="E1359" s="2" t="str">
        <f t="shared" si="127"/>
        <v>4708.47万亿</v>
      </c>
      <c r="F1359" s="5">
        <f t="shared" si="131"/>
        <v>4708472555108633</v>
      </c>
      <c r="G1359" s="2">
        <f t="shared" si="130"/>
        <v>1357</v>
      </c>
      <c r="H1359" s="7" t="str">
        <f t="shared" si="128"/>
        <v>4708.47万亿</v>
      </c>
      <c r="I1359" s="7">
        <f t="shared" si="129"/>
        <v>4708472555108633</v>
      </c>
    </row>
    <row r="1360" spans="1:9" x14ac:dyDescent="0.2">
      <c r="A1360" s="3">
        <v>1358</v>
      </c>
      <c r="B1360" s="3" t="str">
        <f t="shared" si="126"/>
        <v>12.44万亿</v>
      </c>
      <c r="C1360" s="6">
        <v>12441941331624</v>
      </c>
      <c r="D1360" s="3">
        <v>1</v>
      </c>
      <c r="E1360" s="3" t="str">
        <f t="shared" si="127"/>
        <v>4720.89万亿</v>
      </c>
      <c r="F1360" s="6">
        <f t="shared" si="131"/>
        <v>4720890495818857</v>
      </c>
      <c r="G1360" s="4">
        <f t="shared" si="130"/>
        <v>1358</v>
      </c>
      <c r="H1360" s="8" t="str">
        <f t="shared" si="128"/>
        <v>4720.89万亿</v>
      </c>
      <c r="I1360" s="8">
        <f t="shared" si="129"/>
        <v>4720890495818857</v>
      </c>
    </row>
    <row r="1361" spans="1:9" x14ac:dyDescent="0.2">
      <c r="A1361" s="2">
        <v>1359</v>
      </c>
      <c r="B1361" s="2" t="str">
        <f t="shared" si="126"/>
        <v>12.47万亿</v>
      </c>
      <c r="C1361" s="5">
        <v>12465977953956</v>
      </c>
      <c r="D1361" s="2">
        <v>1</v>
      </c>
      <c r="E1361" s="2" t="str">
        <f t="shared" si="127"/>
        <v>4733.33万亿</v>
      </c>
      <c r="F1361" s="5">
        <f t="shared" si="131"/>
        <v>4733332437150481</v>
      </c>
      <c r="G1361" s="2">
        <f t="shared" si="130"/>
        <v>1359</v>
      </c>
      <c r="H1361" s="7" t="str">
        <f t="shared" si="128"/>
        <v>4733.33万亿</v>
      </c>
      <c r="I1361" s="7">
        <f t="shared" si="129"/>
        <v>4733332437150481</v>
      </c>
    </row>
    <row r="1362" spans="1:9" x14ac:dyDescent="0.2">
      <c r="A1362" s="3">
        <v>1360</v>
      </c>
      <c r="B1362" s="3" t="str">
        <f t="shared" si="126"/>
        <v>12.49万亿</v>
      </c>
      <c r="C1362" s="6">
        <v>12490050631221</v>
      </c>
      <c r="D1362" s="3">
        <v>1</v>
      </c>
      <c r="E1362" s="3" t="str">
        <f t="shared" si="127"/>
        <v>4745.8万亿</v>
      </c>
      <c r="F1362" s="6">
        <f t="shared" si="131"/>
        <v>4745798415104437</v>
      </c>
      <c r="G1362" s="4">
        <f t="shared" si="130"/>
        <v>1360</v>
      </c>
      <c r="H1362" s="8" t="str">
        <f t="shared" si="128"/>
        <v>4745.8万亿</v>
      </c>
      <c r="I1362" s="8">
        <f t="shared" si="129"/>
        <v>4745798415104437</v>
      </c>
    </row>
    <row r="1363" spans="1:9" x14ac:dyDescent="0.2">
      <c r="A1363" s="2">
        <v>1361</v>
      </c>
      <c r="B1363" s="2" t="str">
        <f t="shared" si="126"/>
        <v>12.51万亿</v>
      </c>
      <c r="C1363" s="5">
        <v>12514159417502</v>
      </c>
      <c r="D1363" s="2">
        <v>1</v>
      </c>
      <c r="E1363" s="2" t="str">
        <f t="shared" si="127"/>
        <v>4758.29万亿</v>
      </c>
      <c r="F1363" s="5">
        <f t="shared" si="131"/>
        <v>4758288465735658</v>
      </c>
      <c r="G1363" s="2">
        <f t="shared" si="130"/>
        <v>1361</v>
      </c>
      <c r="H1363" s="7" t="str">
        <f t="shared" si="128"/>
        <v>4758.29万亿</v>
      </c>
      <c r="I1363" s="7">
        <f t="shared" si="129"/>
        <v>4758288465735658</v>
      </c>
    </row>
    <row r="1364" spans="1:9" x14ac:dyDescent="0.2">
      <c r="A1364" s="3">
        <v>1362</v>
      </c>
      <c r="B1364" s="3" t="str">
        <f t="shared" si="126"/>
        <v>12.54万亿</v>
      </c>
      <c r="C1364" s="6">
        <v>12538304366962</v>
      </c>
      <c r="D1364" s="3">
        <v>1</v>
      </c>
      <c r="E1364" s="3" t="str">
        <f t="shared" si="127"/>
        <v>4770.8万亿</v>
      </c>
      <c r="F1364" s="6">
        <f t="shared" si="131"/>
        <v>4770802625153160</v>
      </c>
      <c r="G1364" s="4">
        <f t="shared" si="130"/>
        <v>1362</v>
      </c>
      <c r="H1364" s="8" t="str">
        <f t="shared" si="128"/>
        <v>4770.8万亿</v>
      </c>
      <c r="I1364" s="8">
        <f t="shared" si="129"/>
        <v>4770802625153160</v>
      </c>
    </row>
    <row r="1365" spans="1:9" x14ac:dyDescent="0.2">
      <c r="A1365" s="2">
        <v>1363</v>
      </c>
      <c r="B1365" s="2" t="str">
        <f t="shared" si="126"/>
        <v>12.56万亿</v>
      </c>
      <c r="C1365" s="5">
        <v>12562485533847</v>
      </c>
      <c r="D1365" s="2">
        <v>1</v>
      </c>
      <c r="E1365" s="2" t="str">
        <f t="shared" si="127"/>
        <v>4783.34万亿</v>
      </c>
      <c r="F1365" s="5">
        <f t="shared" si="131"/>
        <v>4783340929520122</v>
      </c>
      <c r="G1365" s="2">
        <f t="shared" si="130"/>
        <v>1363</v>
      </c>
      <c r="H1365" s="7" t="str">
        <f t="shared" si="128"/>
        <v>4783.34万亿</v>
      </c>
      <c r="I1365" s="7">
        <f t="shared" si="129"/>
        <v>4783340929520122</v>
      </c>
    </row>
    <row r="1366" spans="1:9" x14ac:dyDescent="0.2">
      <c r="A1366" s="3">
        <v>1364</v>
      </c>
      <c r="B1366" s="3" t="str">
        <f t="shared" si="126"/>
        <v>12.59万亿</v>
      </c>
      <c r="C1366" s="6">
        <v>12586702972482</v>
      </c>
      <c r="D1366" s="3">
        <v>1</v>
      </c>
      <c r="E1366" s="3" t="str">
        <f t="shared" si="127"/>
        <v>4795.9万亿</v>
      </c>
      <c r="F1366" s="6">
        <f t="shared" si="131"/>
        <v>4795903415053969</v>
      </c>
      <c r="G1366" s="4">
        <f t="shared" si="130"/>
        <v>1364</v>
      </c>
      <c r="H1366" s="8" t="str">
        <f t="shared" si="128"/>
        <v>4795.9万亿</v>
      </c>
      <c r="I1366" s="8">
        <f t="shared" si="129"/>
        <v>4795903415053969</v>
      </c>
    </row>
    <row r="1367" spans="1:9" x14ac:dyDescent="0.2">
      <c r="A1367" s="2">
        <v>1365</v>
      </c>
      <c r="B1367" s="2" t="str">
        <f t="shared" si="126"/>
        <v>12.61万亿</v>
      </c>
      <c r="C1367" s="5">
        <v>12610956737275</v>
      </c>
      <c r="D1367" s="2">
        <v>1</v>
      </c>
      <c r="E1367" s="2" t="str">
        <f t="shared" si="127"/>
        <v>4808.49万亿</v>
      </c>
      <c r="F1367" s="5">
        <f t="shared" si="131"/>
        <v>4808490118026451</v>
      </c>
      <c r="G1367" s="2">
        <f t="shared" si="130"/>
        <v>1365</v>
      </c>
      <c r="H1367" s="7" t="str">
        <f t="shared" si="128"/>
        <v>4808.49万亿</v>
      </c>
      <c r="I1367" s="7">
        <f t="shared" si="129"/>
        <v>4808490118026451</v>
      </c>
    </row>
    <row r="1368" spans="1:9" x14ac:dyDescent="0.2">
      <c r="A1368" s="3">
        <v>1366</v>
      </c>
      <c r="B1368" s="3" t="str">
        <f t="shared" si="126"/>
        <v>12.64万亿</v>
      </c>
      <c r="C1368" s="6">
        <v>12635246882715</v>
      </c>
      <c r="D1368" s="3">
        <v>1</v>
      </c>
      <c r="E1368" s="3" t="str">
        <f t="shared" si="127"/>
        <v>4821.1万亿</v>
      </c>
      <c r="F1368" s="6">
        <f t="shared" si="131"/>
        <v>4821101074763726</v>
      </c>
      <c r="G1368" s="4">
        <f t="shared" si="130"/>
        <v>1366</v>
      </c>
      <c r="H1368" s="8" t="str">
        <f t="shared" si="128"/>
        <v>4821.1万亿</v>
      </c>
      <c r="I1368" s="8">
        <f t="shared" si="129"/>
        <v>4821101074763726</v>
      </c>
    </row>
    <row r="1369" spans="1:9" x14ac:dyDescent="0.2">
      <c r="A1369" s="2">
        <v>1367</v>
      </c>
      <c r="B1369" s="2" t="str">
        <f t="shared" si="126"/>
        <v>12.66万亿</v>
      </c>
      <c r="C1369" s="5">
        <v>12659573463374</v>
      </c>
      <c r="D1369" s="2">
        <v>1</v>
      </c>
      <c r="E1369" s="2" t="str">
        <f t="shared" si="127"/>
        <v>4833.74万亿</v>
      </c>
      <c r="F1369" s="5">
        <f t="shared" si="131"/>
        <v>4833736321646441</v>
      </c>
      <c r="G1369" s="2">
        <f t="shared" si="130"/>
        <v>1367</v>
      </c>
      <c r="H1369" s="7" t="str">
        <f t="shared" si="128"/>
        <v>4833.74万亿</v>
      </c>
      <c r="I1369" s="7">
        <f t="shared" si="129"/>
        <v>4833736321646441</v>
      </c>
    </row>
    <row r="1370" spans="1:9" x14ac:dyDescent="0.2">
      <c r="A1370" s="3">
        <v>1368</v>
      </c>
      <c r="B1370" s="3" t="str">
        <f t="shared" si="126"/>
        <v>12.68万亿</v>
      </c>
      <c r="C1370" s="6">
        <v>12683936533903</v>
      </c>
      <c r="D1370" s="3">
        <v>1</v>
      </c>
      <c r="E1370" s="3" t="str">
        <f t="shared" si="127"/>
        <v>4846.4万亿</v>
      </c>
      <c r="F1370" s="6">
        <f t="shared" si="131"/>
        <v>4846395895109815</v>
      </c>
      <c r="G1370" s="4">
        <f t="shared" si="130"/>
        <v>1368</v>
      </c>
      <c r="H1370" s="8" t="str">
        <f t="shared" si="128"/>
        <v>4846.4万亿</v>
      </c>
      <c r="I1370" s="8">
        <f t="shared" si="129"/>
        <v>4846395895109815</v>
      </c>
    </row>
    <row r="1371" spans="1:9" x14ac:dyDescent="0.2">
      <c r="A1371" s="2">
        <v>1369</v>
      </c>
      <c r="B1371" s="2" t="str">
        <f t="shared" si="126"/>
        <v>12.71万亿</v>
      </c>
      <c r="C1371" s="5">
        <v>12708336149038</v>
      </c>
      <c r="D1371" s="2">
        <v>1</v>
      </c>
      <c r="E1371" s="2" t="str">
        <f t="shared" si="127"/>
        <v>4859.08万亿</v>
      </c>
      <c r="F1371" s="5">
        <f t="shared" si="131"/>
        <v>4859079831643718</v>
      </c>
      <c r="G1371" s="2">
        <f t="shared" si="130"/>
        <v>1369</v>
      </c>
      <c r="H1371" s="7" t="str">
        <f t="shared" si="128"/>
        <v>4859.08万亿</v>
      </c>
      <c r="I1371" s="7">
        <f t="shared" si="129"/>
        <v>4859079831643718</v>
      </c>
    </row>
    <row r="1372" spans="1:9" x14ac:dyDescent="0.2">
      <c r="A1372" s="3">
        <v>1370</v>
      </c>
      <c r="B1372" s="3" t="str">
        <f t="shared" si="126"/>
        <v>12.73万亿</v>
      </c>
      <c r="C1372" s="6">
        <v>12732772363596</v>
      </c>
      <c r="D1372" s="3">
        <v>1</v>
      </c>
      <c r="E1372" s="3" t="str">
        <f t="shared" si="127"/>
        <v>4871.79万亿</v>
      </c>
      <c r="F1372" s="6">
        <f t="shared" si="131"/>
        <v>4871788167792756</v>
      </c>
      <c r="G1372" s="4">
        <f t="shared" si="130"/>
        <v>1370</v>
      </c>
      <c r="H1372" s="8" t="str">
        <f t="shared" si="128"/>
        <v>4871.79万亿</v>
      </c>
      <c r="I1372" s="8">
        <f t="shared" si="129"/>
        <v>4871788167792756</v>
      </c>
    </row>
    <row r="1373" spans="1:9" x14ac:dyDescent="0.2">
      <c r="A1373" s="2">
        <v>1371</v>
      </c>
      <c r="B1373" s="2" t="str">
        <f t="shared" si="126"/>
        <v>12.76万亿</v>
      </c>
      <c r="C1373" s="5">
        <v>12757245232476</v>
      </c>
      <c r="D1373" s="2">
        <v>1</v>
      </c>
      <c r="E1373" s="2" t="str">
        <f t="shared" si="127"/>
        <v>4884.52万亿</v>
      </c>
      <c r="F1373" s="5">
        <f t="shared" si="131"/>
        <v>4884520940156352</v>
      </c>
      <c r="G1373" s="2">
        <f t="shared" si="130"/>
        <v>1371</v>
      </c>
      <c r="H1373" s="7" t="str">
        <f t="shared" si="128"/>
        <v>4884.52万亿</v>
      </c>
      <c r="I1373" s="7">
        <f t="shared" si="129"/>
        <v>4884520940156352</v>
      </c>
    </row>
    <row r="1374" spans="1:9" x14ac:dyDescent="0.2">
      <c r="A1374" s="3">
        <v>1372</v>
      </c>
      <c r="B1374" s="3" t="str">
        <f t="shared" si="126"/>
        <v>12.78万亿</v>
      </c>
      <c r="C1374" s="6">
        <v>12781754810659</v>
      </c>
      <c r="D1374" s="3">
        <v>1</v>
      </c>
      <c r="E1374" s="3" t="str">
        <f t="shared" si="127"/>
        <v>4897.28万亿</v>
      </c>
      <c r="F1374" s="6">
        <f t="shared" si="131"/>
        <v>4897278185388828</v>
      </c>
      <c r="G1374" s="4">
        <f t="shared" si="130"/>
        <v>1372</v>
      </c>
      <c r="H1374" s="8" t="str">
        <f t="shared" si="128"/>
        <v>4897.28万亿</v>
      </c>
      <c r="I1374" s="8">
        <f t="shared" si="129"/>
        <v>4897278185388828</v>
      </c>
    </row>
    <row r="1375" spans="1:9" x14ac:dyDescent="0.2">
      <c r="A1375" s="2">
        <v>1373</v>
      </c>
      <c r="B1375" s="2" t="str">
        <f t="shared" si="126"/>
        <v>12.81万亿</v>
      </c>
      <c r="C1375" s="5">
        <v>12806301153209</v>
      </c>
      <c r="D1375" s="2">
        <v>1</v>
      </c>
      <c r="E1375" s="2" t="str">
        <f t="shared" si="127"/>
        <v>4910.06万亿</v>
      </c>
      <c r="F1375" s="5">
        <f t="shared" si="131"/>
        <v>4910059940199487</v>
      </c>
      <c r="G1375" s="2">
        <f t="shared" si="130"/>
        <v>1373</v>
      </c>
      <c r="H1375" s="7" t="str">
        <f t="shared" si="128"/>
        <v>4910.06万亿</v>
      </c>
      <c r="I1375" s="7">
        <f t="shared" si="129"/>
        <v>4910059940199487</v>
      </c>
    </row>
    <row r="1376" spans="1:9" x14ac:dyDescent="0.2">
      <c r="A1376" s="3">
        <v>1374</v>
      </c>
      <c r="B1376" s="3" t="str">
        <f t="shared" si="126"/>
        <v>12.83万亿</v>
      </c>
      <c r="C1376" s="6">
        <v>12830884315273</v>
      </c>
      <c r="D1376" s="3">
        <v>1</v>
      </c>
      <c r="E1376" s="3" t="str">
        <f t="shared" si="127"/>
        <v>4922.87万亿</v>
      </c>
      <c r="F1376" s="6">
        <f t="shared" si="131"/>
        <v>4922866241352696</v>
      </c>
      <c r="G1376" s="4">
        <f t="shared" si="130"/>
        <v>1374</v>
      </c>
      <c r="H1376" s="8" t="str">
        <f t="shared" si="128"/>
        <v>4922.87万亿</v>
      </c>
      <c r="I1376" s="8">
        <f t="shared" si="129"/>
        <v>4922866241352696</v>
      </c>
    </row>
    <row r="1377" spans="1:9" x14ac:dyDescent="0.2">
      <c r="A1377" s="2">
        <v>1375</v>
      </c>
      <c r="B1377" s="2" t="str">
        <f t="shared" si="126"/>
        <v>12.86万亿</v>
      </c>
      <c r="C1377" s="5">
        <v>12855504352080</v>
      </c>
      <c r="D1377" s="2">
        <v>1</v>
      </c>
      <c r="E1377" s="2" t="str">
        <f t="shared" si="127"/>
        <v>4935.7万亿</v>
      </c>
      <c r="F1377" s="5">
        <f t="shared" si="131"/>
        <v>4935697125667969</v>
      </c>
      <c r="G1377" s="2">
        <f t="shared" si="130"/>
        <v>1375</v>
      </c>
      <c r="H1377" s="7" t="str">
        <f t="shared" si="128"/>
        <v>4935.7万亿</v>
      </c>
      <c r="I1377" s="7">
        <f t="shared" si="129"/>
        <v>4935697125667969</v>
      </c>
    </row>
    <row r="1378" spans="1:9" x14ac:dyDescent="0.2">
      <c r="A1378" s="3">
        <v>1376</v>
      </c>
      <c r="B1378" s="3" t="str">
        <f t="shared" si="126"/>
        <v>12.88万亿</v>
      </c>
      <c r="C1378" s="6">
        <v>12880161318943</v>
      </c>
      <c r="D1378" s="3">
        <v>1</v>
      </c>
      <c r="E1378" s="3" t="str">
        <f t="shared" si="127"/>
        <v>4948.55万亿</v>
      </c>
      <c r="F1378" s="6">
        <f t="shared" si="131"/>
        <v>4948552630020049</v>
      </c>
      <c r="G1378" s="4">
        <f t="shared" si="130"/>
        <v>1376</v>
      </c>
      <c r="H1378" s="8" t="str">
        <f t="shared" si="128"/>
        <v>4948.55万亿</v>
      </c>
      <c r="I1378" s="8">
        <f t="shared" si="129"/>
        <v>4948552630020049</v>
      </c>
    </row>
    <row r="1379" spans="1:9" x14ac:dyDescent="0.2">
      <c r="A1379" s="2">
        <v>1377</v>
      </c>
      <c r="B1379" s="2" t="str">
        <f t="shared" si="126"/>
        <v>12.9万亿</v>
      </c>
      <c r="C1379" s="5">
        <v>12904855271255</v>
      </c>
      <c r="D1379" s="2">
        <v>1</v>
      </c>
      <c r="E1379" s="2" t="str">
        <f t="shared" si="127"/>
        <v>4961.43万亿</v>
      </c>
      <c r="F1379" s="5">
        <f t="shared" si="131"/>
        <v>4961432791338992</v>
      </c>
      <c r="G1379" s="2">
        <f t="shared" si="130"/>
        <v>1377</v>
      </c>
      <c r="H1379" s="7" t="str">
        <f t="shared" si="128"/>
        <v>4961.43万亿</v>
      </c>
      <c r="I1379" s="7">
        <f t="shared" si="129"/>
        <v>4961432791338992</v>
      </c>
    </row>
    <row r="1380" spans="1:9" x14ac:dyDescent="0.2">
      <c r="A1380" s="3">
        <v>1378</v>
      </c>
      <c r="B1380" s="3" t="str">
        <f t="shared" si="126"/>
        <v>12.93万亿</v>
      </c>
      <c r="C1380" s="6">
        <v>12929586264496</v>
      </c>
      <c r="D1380" s="3">
        <v>1</v>
      </c>
      <c r="E1380" s="3" t="str">
        <f t="shared" si="127"/>
        <v>4974.34万亿</v>
      </c>
      <c r="F1380" s="6">
        <f t="shared" si="131"/>
        <v>4974337646610247</v>
      </c>
      <c r="G1380" s="4">
        <f t="shared" si="130"/>
        <v>1378</v>
      </c>
      <c r="H1380" s="8" t="str">
        <f t="shared" si="128"/>
        <v>4974.34万亿</v>
      </c>
      <c r="I1380" s="8">
        <f t="shared" si="129"/>
        <v>4974337646610247</v>
      </c>
    </row>
    <row r="1381" spans="1:9" x14ac:dyDescent="0.2">
      <c r="A1381" s="2">
        <v>1379</v>
      </c>
      <c r="B1381" s="2" t="str">
        <f t="shared" si="126"/>
        <v>12.95万亿</v>
      </c>
      <c r="C1381" s="5">
        <v>12954354354227</v>
      </c>
      <c r="D1381" s="2">
        <v>1</v>
      </c>
      <c r="E1381" s="2" t="str">
        <f t="shared" si="127"/>
        <v>4987.27万亿</v>
      </c>
      <c r="F1381" s="5">
        <f t="shared" si="131"/>
        <v>4987267232874743</v>
      </c>
      <c r="G1381" s="2">
        <f t="shared" si="130"/>
        <v>1379</v>
      </c>
      <c r="H1381" s="7" t="str">
        <f t="shared" si="128"/>
        <v>4987.27万亿</v>
      </c>
      <c r="I1381" s="7">
        <f t="shared" si="129"/>
        <v>4987267232874743</v>
      </c>
    </row>
    <row r="1382" spans="1:9" x14ac:dyDescent="0.2">
      <c r="A1382" s="3">
        <v>1380</v>
      </c>
      <c r="B1382" s="3" t="str">
        <f t="shared" si="126"/>
        <v>12.98万亿</v>
      </c>
      <c r="C1382" s="6">
        <v>12979159596093</v>
      </c>
      <c r="D1382" s="3">
        <v>1</v>
      </c>
      <c r="E1382" s="3" t="str">
        <f t="shared" si="127"/>
        <v>5000.22万亿</v>
      </c>
      <c r="F1382" s="6">
        <f t="shared" si="131"/>
        <v>5000221587228970</v>
      </c>
      <c r="G1382" s="4">
        <f t="shared" si="130"/>
        <v>1380</v>
      </c>
      <c r="H1382" s="8" t="str">
        <f t="shared" si="128"/>
        <v>5000.22万亿</v>
      </c>
      <c r="I1382" s="8">
        <f t="shared" si="129"/>
        <v>5000221587228970</v>
      </c>
    </row>
    <row r="1383" spans="1:9" x14ac:dyDescent="0.2">
      <c r="A1383" s="2">
        <v>1381</v>
      </c>
      <c r="B1383" s="2" t="str">
        <f t="shared" si="126"/>
        <v>13万亿</v>
      </c>
      <c r="C1383" s="5">
        <v>13004002045821</v>
      </c>
      <c r="D1383" s="2">
        <v>1</v>
      </c>
      <c r="E1383" s="2" t="str">
        <f t="shared" si="127"/>
        <v>5013.2万亿</v>
      </c>
      <c r="F1383" s="5">
        <f t="shared" si="131"/>
        <v>5013200746825063</v>
      </c>
      <c r="G1383" s="2">
        <f t="shared" si="130"/>
        <v>1381</v>
      </c>
      <c r="H1383" s="7" t="str">
        <f t="shared" si="128"/>
        <v>5013.2万亿</v>
      </c>
      <c r="I1383" s="7">
        <f t="shared" si="129"/>
        <v>5013200746825063</v>
      </c>
    </row>
    <row r="1384" spans="1:9" x14ac:dyDescent="0.2">
      <c r="A1384" s="3">
        <v>1382</v>
      </c>
      <c r="B1384" s="3" t="str">
        <f t="shared" si="126"/>
        <v>13.03万亿</v>
      </c>
      <c r="C1384" s="6">
        <v>13028881759224</v>
      </c>
      <c r="D1384" s="3">
        <v>1</v>
      </c>
      <c r="E1384" s="3" t="str">
        <f t="shared" si="127"/>
        <v>5026.2万亿</v>
      </c>
      <c r="F1384" s="6">
        <f t="shared" si="131"/>
        <v>5026204748870884</v>
      </c>
      <c r="G1384" s="4">
        <f t="shared" si="130"/>
        <v>1382</v>
      </c>
      <c r="H1384" s="8" t="str">
        <f t="shared" si="128"/>
        <v>5026.2万亿</v>
      </c>
      <c r="I1384" s="8">
        <f t="shared" si="129"/>
        <v>5026204748870884</v>
      </c>
    </row>
    <row r="1385" spans="1:9" x14ac:dyDescent="0.2">
      <c r="A1385" s="2">
        <v>1383</v>
      </c>
      <c r="B1385" s="2" t="str">
        <f t="shared" si="126"/>
        <v>13.05万亿</v>
      </c>
      <c r="C1385" s="5">
        <v>13053798792198</v>
      </c>
      <c r="D1385" s="2">
        <v>1</v>
      </c>
      <c r="E1385" s="2" t="str">
        <f t="shared" si="127"/>
        <v>5039.23万亿</v>
      </c>
      <c r="F1385" s="5">
        <f t="shared" si="131"/>
        <v>5039233630630108</v>
      </c>
      <c r="G1385" s="2">
        <f t="shared" si="130"/>
        <v>1383</v>
      </c>
      <c r="H1385" s="7" t="str">
        <f t="shared" si="128"/>
        <v>5039.23万亿</v>
      </c>
      <c r="I1385" s="7">
        <f t="shared" si="129"/>
        <v>5039233630630108</v>
      </c>
    </row>
    <row r="1386" spans="1:9" x14ac:dyDescent="0.2">
      <c r="A1386" s="3">
        <v>1384</v>
      </c>
      <c r="B1386" s="3" t="str">
        <f t="shared" si="126"/>
        <v>13.08万亿</v>
      </c>
      <c r="C1386" s="6">
        <v>13078753200720</v>
      </c>
      <c r="D1386" s="3">
        <v>1</v>
      </c>
      <c r="E1386" s="3" t="str">
        <f t="shared" si="127"/>
        <v>5052.29万亿</v>
      </c>
      <c r="F1386" s="6">
        <f t="shared" si="131"/>
        <v>5052287429422306</v>
      </c>
      <c r="G1386" s="4">
        <f t="shared" si="130"/>
        <v>1384</v>
      </c>
      <c r="H1386" s="8" t="str">
        <f t="shared" si="128"/>
        <v>5052.29万亿</v>
      </c>
      <c r="I1386" s="8">
        <f t="shared" si="129"/>
        <v>5052287429422306</v>
      </c>
    </row>
    <row r="1387" spans="1:9" x14ac:dyDescent="0.2">
      <c r="A1387" s="2">
        <v>1385</v>
      </c>
      <c r="B1387" s="2" t="str">
        <f t="shared" si="126"/>
        <v>13.1万亿</v>
      </c>
      <c r="C1387" s="5">
        <v>13103745040856</v>
      </c>
      <c r="D1387" s="2">
        <v>1</v>
      </c>
      <c r="E1387" s="2" t="str">
        <f t="shared" si="127"/>
        <v>5065.37万亿</v>
      </c>
      <c r="F1387" s="5">
        <f t="shared" si="131"/>
        <v>5065366182623026</v>
      </c>
      <c r="G1387" s="2">
        <f t="shared" si="130"/>
        <v>1385</v>
      </c>
      <c r="H1387" s="7" t="str">
        <f t="shared" si="128"/>
        <v>5065.37万亿</v>
      </c>
      <c r="I1387" s="7">
        <f t="shared" si="129"/>
        <v>5065366182623026</v>
      </c>
    </row>
    <row r="1388" spans="1:9" x14ac:dyDescent="0.2">
      <c r="A1388" s="3">
        <v>1386</v>
      </c>
      <c r="B1388" s="3" t="str">
        <f t="shared" si="126"/>
        <v>13.13万亿</v>
      </c>
      <c r="C1388" s="6">
        <v>13128774368751</v>
      </c>
      <c r="D1388" s="3">
        <v>1</v>
      </c>
      <c r="E1388" s="3" t="str">
        <f t="shared" si="127"/>
        <v>5078.47万亿</v>
      </c>
      <c r="F1388" s="6">
        <f t="shared" si="131"/>
        <v>5078469927663882</v>
      </c>
      <c r="G1388" s="4">
        <f t="shared" si="130"/>
        <v>1386</v>
      </c>
      <c r="H1388" s="8" t="str">
        <f t="shared" si="128"/>
        <v>5078.47万亿</v>
      </c>
      <c r="I1388" s="8">
        <f t="shared" si="129"/>
        <v>5078469927663882</v>
      </c>
    </row>
    <row r="1389" spans="1:9" x14ac:dyDescent="0.2">
      <c r="A1389" s="2">
        <v>1387</v>
      </c>
      <c r="B1389" s="2" t="str">
        <f t="shared" si="126"/>
        <v>13.15万亿</v>
      </c>
      <c r="C1389" s="5">
        <v>13153841240638</v>
      </c>
      <c r="D1389" s="2">
        <v>1</v>
      </c>
      <c r="E1389" s="2" t="str">
        <f t="shared" si="127"/>
        <v>5091.6万亿</v>
      </c>
      <c r="F1389" s="5">
        <f t="shared" si="131"/>
        <v>5091598702032633</v>
      </c>
      <c r="G1389" s="2">
        <f t="shared" si="130"/>
        <v>1387</v>
      </c>
      <c r="H1389" s="7" t="str">
        <f t="shared" si="128"/>
        <v>5091.6万亿</v>
      </c>
      <c r="I1389" s="7">
        <f t="shared" si="129"/>
        <v>5091598702032633</v>
      </c>
    </row>
    <row r="1390" spans="1:9" x14ac:dyDescent="0.2">
      <c r="A1390" s="3">
        <v>1388</v>
      </c>
      <c r="B1390" s="3" t="str">
        <f t="shared" si="126"/>
        <v>13.18万亿</v>
      </c>
      <c r="C1390" s="6">
        <v>13178945712834</v>
      </c>
      <c r="D1390" s="3">
        <v>1</v>
      </c>
      <c r="E1390" s="3" t="str">
        <f t="shared" si="127"/>
        <v>5104.75万亿</v>
      </c>
      <c r="F1390" s="6">
        <f t="shared" si="131"/>
        <v>5104752543273271</v>
      </c>
      <c r="G1390" s="4">
        <f t="shared" si="130"/>
        <v>1388</v>
      </c>
      <c r="H1390" s="8" t="str">
        <f t="shared" si="128"/>
        <v>5104.75万亿</v>
      </c>
      <c r="I1390" s="8">
        <f t="shared" si="129"/>
        <v>5104752543273271</v>
      </c>
    </row>
    <row r="1391" spans="1:9" x14ac:dyDescent="0.2">
      <c r="A1391" s="2">
        <v>1389</v>
      </c>
      <c r="B1391" s="2" t="str">
        <f t="shared" si="126"/>
        <v>13.2万亿</v>
      </c>
      <c r="C1391" s="5">
        <v>13204087841737</v>
      </c>
      <c r="D1391" s="2">
        <v>1</v>
      </c>
      <c r="E1391" s="2" t="str">
        <f t="shared" si="127"/>
        <v>5117.93万亿</v>
      </c>
      <c r="F1391" s="5">
        <f t="shared" si="131"/>
        <v>5117931488986105</v>
      </c>
      <c r="G1391" s="2">
        <f t="shared" si="130"/>
        <v>1389</v>
      </c>
      <c r="H1391" s="7" t="str">
        <f t="shared" si="128"/>
        <v>5117.93万亿</v>
      </c>
      <c r="I1391" s="7">
        <f t="shared" si="129"/>
        <v>5117931488986105</v>
      </c>
    </row>
    <row r="1392" spans="1:9" x14ac:dyDescent="0.2">
      <c r="A1392" s="3">
        <v>1390</v>
      </c>
      <c r="B1392" s="3" t="str">
        <f t="shared" si="126"/>
        <v>13.23万亿</v>
      </c>
      <c r="C1392" s="6">
        <v>13229267683834</v>
      </c>
      <c r="D1392" s="3">
        <v>1</v>
      </c>
      <c r="E1392" s="3" t="str">
        <f t="shared" si="127"/>
        <v>5131.14万亿</v>
      </c>
      <c r="F1392" s="6">
        <f t="shared" si="131"/>
        <v>5131135576827842</v>
      </c>
      <c r="G1392" s="4">
        <f t="shared" si="130"/>
        <v>1390</v>
      </c>
      <c r="H1392" s="8" t="str">
        <f t="shared" si="128"/>
        <v>5131.14万亿</v>
      </c>
      <c r="I1392" s="8">
        <f t="shared" si="129"/>
        <v>5131135576827842</v>
      </c>
    </row>
    <row r="1393" spans="1:9" x14ac:dyDescent="0.2">
      <c r="A1393" s="2">
        <v>1391</v>
      </c>
      <c r="B1393" s="2" t="str">
        <f t="shared" si="126"/>
        <v>13.25万亿</v>
      </c>
      <c r="C1393" s="5">
        <v>13254485295694</v>
      </c>
      <c r="D1393" s="2">
        <v>1</v>
      </c>
      <c r="E1393" s="2" t="str">
        <f t="shared" si="127"/>
        <v>5144.36万亿</v>
      </c>
      <c r="F1393" s="5">
        <f t="shared" si="131"/>
        <v>5144364844511676</v>
      </c>
      <c r="G1393" s="2">
        <f t="shared" si="130"/>
        <v>1391</v>
      </c>
      <c r="H1393" s="7" t="str">
        <f t="shared" si="128"/>
        <v>5144.36万亿</v>
      </c>
      <c r="I1393" s="7">
        <f t="shared" si="129"/>
        <v>5144364844511676</v>
      </c>
    </row>
    <row r="1394" spans="1:9" x14ac:dyDescent="0.2">
      <c r="A1394" s="3">
        <v>1392</v>
      </c>
      <c r="B1394" s="3" t="str">
        <f t="shared" si="126"/>
        <v>13.28万亿</v>
      </c>
      <c r="C1394" s="6">
        <v>13279740733972</v>
      </c>
      <c r="D1394" s="3">
        <v>1</v>
      </c>
      <c r="E1394" s="3" t="str">
        <f t="shared" si="127"/>
        <v>5157.62万亿</v>
      </c>
      <c r="F1394" s="6">
        <f t="shared" si="131"/>
        <v>5157619329807370</v>
      </c>
      <c r="G1394" s="4">
        <f t="shared" si="130"/>
        <v>1392</v>
      </c>
      <c r="H1394" s="8" t="str">
        <f t="shared" si="128"/>
        <v>5157.62万亿</v>
      </c>
      <c r="I1394" s="8">
        <f t="shared" si="129"/>
        <v>5157619329807370</v>
      </c>
    </row>
    <row r="1395" spans="1:9" x14ac:dyDescent="0.2">
      <c r="A1395" s="2">
        <v>1393</v>
      </c>
      <c r="B1395" s="2" t="str">
        <f t="shared" si="126"/>
        <v>13.31万亿</v>
      </c>
      <c r="C1395" s="5">
        <v>13305034055407</v>
      </c>
      <c r="D1395" s="2">
        <v>1</v>
      </c>
      <c r="E1395" s="2" t="str">
        <f t="shared" si="127"/>
        <v>5170.9万亿</v>
      </c>
      <c r="F1395" s="5">
        <f t="shared" si="131"/>
        <v>5170899070541342</v>
      </c>
      <c r="G1395" s="2">
        <f t="shared" si="130"/>
        <v>1393</v>
      </c>
      <c r="H1395" s="7" t="str">
        <f t="shared" si="128"/>
        <v>5170.9万亿</v>
      </c>
      <c r="I1395" s="7">
        <f t="shared" si="129"/>
        <v>5170899070541342</v>
      </c>
    </row>
    <row r="1396" spans="1:9" x14ac:dyDescent="0.2">
      <c r="A1396" s="3">
        <v>1394</v>
      </c>
      <c r="B1396" s="3" t="str">
        <f t="shared" si="126"/>
        <v>13.33万亿</v>
      </c>
      <c r="C1396" s="6">
        <v>13330365316825</v>
      </c>
      <c r="D1396" s="3">
        <v>1</v>
      </c>
      <c r="E1396" s="3" t="str">
        <f t="shared" si="127"/>
        <v>5184.2万亿</v>
      </c>
      <c r="F1396" s="6">
        <f t="shared" si="131"/>
        <v>5184204104596749</v>
      </c>
      <c r="G1396" s="4">
        <f t="shared" si="130"/>
        <v>1394</v>
      </c>
      <c r="H1396" s="8" t="str">
        <f t="shared" si="128"/>
        <v>5184.2万亿</v>
      </c>
      <c r="I1396" s="8">
        <f t="shared" si="129"/>
        <v>5184204104596749</v>
      </c>
    </row>
    <row r="1397" spans="1:9" x14ac:dyDescent="0.2">
      <c r="A1397" s="2">
        <v>1395</v>
      </c>
      <c r="B1397" s="2" t="str">
        <f t="shared" si="126"/>
        <v>13.36万亿</v>
      </c>
      <c r="C1397" s="5">
        <v>13355734575134</v>
      </c>
      <c r="D1397" s="2">
        <v>1</v>
      </c>
      <c r="E1397" s="2" t="str">
        <f t="shared" si="127"/>
        <v>5197.53万亿</v>
      </c>
      <c r="F1397" s="5">
        <f t="shared" si="131"/>
        <v>5197534469913574</v>
      </c>
      <c r="G1397" s="2">
        <f t="shared" si="130"/>
        <v>1395</v>
      </c>
      <c r="H1397" s="7" t="str">
        <f t="shared" si="128"/>
        <v>5197.53万亿</v>
      </c>
      <c r="I1397" s="7">
        <f t="shared" si="129"/>
        <v>5197534469913574</v>
      </c>
    </row>
    <row r="1398" spans="1:9" x14ac:dyDescent="0.2">
      <c r="A1398" s="3">
        <v>1396</v>
      </c>
      <c r="B1398" s="3" t="str">
        <f t="shared" si="126"/>
        <v>13.38万亿</v>
      </c>
      <c r="C1398" s="6">
        <v>13381141887331</v>
      </c>
      <c r="D1398" s="3">
        <v>1</v>
      </c>
      <c r="E1398" s="3" t="str">
        <f t="shared" si="127"/>
        <v>5210.89万亿</v>
      </c>
      <c r="F1398" s="6">
        <f t="shared" si="131"/>
        <v>5210890204488708</v>
      </c>
      <c r="G1398" s="4">
        <f t="shared" si="130"/>
        <v>1396</v>
      </c>
      <c r="H1398" s="8" t="str">
        <f t="shared" si="128"/>
        <v>5210.89万亿</v>
      </c>
      <c r="I1398" s="8">
        <f t="shared" si="129"/>
        <v>5210890204488708</v>
      </c>
    </row>
    <row r="1399" spans="1:9" x14ac:dyDescent="0.2">
      <c r="A1399" s="2">
        <v>1397</v>
      </c>
      <c r="B1399" s="2" t="str">
        <f t="shared" si="126"/>
        <v>13.41万亿</v>
      </c>
      <c r="C1399" s="5">
        <v>13406587310496</v>
      </c>
      <c r="D1399" s="2">
        <v>1</v>
      </c>
      <c r="E1399" s="2" t="str">
        <f t="shared" si="127"/>
        <v>5224.27万亿</v>
      </c>
      <c r="F1399" s="5">
        <f t="shared" si="131"/>
        <v>5224271346376039</v>
      </c>
      <c r="G1399" s="2">
        <f t="shared" si="130"/>
        <v>1397</v>
      </c>
      <c r="H1399" s="7" t="str">
        <f t="shared" si="128"/>
        <v>5224.27万亿</v>
      </c>
      <c r="I1399" s="7">
        <f t="shared" si="129"/>
        <v>5224271346376039</v>
      </c>
    </row>
    <row r="1400" spans="1:9" x14ac:dyDescent="0.2">
      <c r="A1400" s="3">
        <v>1398</v>
      </c>
      <c r="B1400" s="3" t="str">
        <f t="shared" si="126"/>
        <v>13.43万亿</v>
      </c>
      <c r="C1400" s="6">
        <v>13432070901796</v>
      </c>
      <c r="D1400" s="3">
        <v>1</v>
      </c>
      <c r="E1400" s="3" t="str">
        <f t="shared" si="127"/>
        <v>5237.68万亿</v>
      </c>
      <c r="F1400" s="6">
        <f t="shared" si="131"/>
        <v>5237677933686535</v>
      </c>
      <c r="G1400" s="4">
        <f t="shared" si="130"/>
        <v>1398</v>
      </c>
      <c r="H1400" s="8" t="str">
        <f t="shared" si="128"/>
        <v>5237.68万亿</v>
      </c>
      <c r="I1400" s="8">
        <f t="shared" si="129"/>
        <v>5237677933686535</v>
      </c>
    </row>
    <row r="1401" spans="1:9" x14ac:dyDescent="0.2">
      <c r="A1401" s="2">
        <v>1399</v>
      </c>
      <c r="B1401" s="2" t="str">
        <f t="shared" si="126"/>
        <v>13.46万亿</v>
      </c>
      <c r="C1401" s="5">
        <v>13457592718483</v>
      </c>
      <c r="D1401" s="2">
        <v>1</v>
      </c>
      <c r="E1401" s="2" t="str">
        <f t="shared" si="127"/>
        <v>5251.11万亿</v>
      </c>
      <c r="F1401" s="5">
        <f t="shared" si="131"/>
        <v>5251110004588331</v>
      </c>
      <c r="G1401" s="2">
        <f t="shared" si="130"/>
        <v>1399</v>
      </c>
      <c r="H1401" s="7" t="str">
        <f t="shared" si="128"/>
        <v>5251.11万亿</v>
      </c>
      <c r="I1401" s="7">
        <f t="shared" si="129"/>
        <v>5251110004588331</v>
      </c>
    </row>
    <row r="1402" spans="1:9" x14ac:dyDescent="0.2">
      <c r="A1402" s="3">
        <v>1400</v>
      </c>
      <c r="B1402" s="3" t="str">
        <f t="shared" si="126"/>
        <v>13.48万亿</v>
      </c>
      <c r="C1402" s="6">
        <v>13483152817895</v>
      </c>
      <c r="D1402" s="3">
        <v>1</v>
      </c>
      <c r="E1402" s="3" t="str">
        <f t="shared" si="127"/>
        <v>5264.57万亿</v>
      </c>
      <c r="F1402" s="6">
        <f t="shared" si="131"/>
        <v>5264567597306814</v>
      </c>
      <c r="G1402" s="4">
        <f t="shared" si="130"/>
        <v>1400</v>
      </c>
      <c r="H1402" s="8" t="str">
        <f t="shared" si="128"/>
        <v>5264.57万亿</v>
      </c>
      <c r="I1402" s="8">
        <f t="shared" si="129"/>
        <v>5264567597306814</v>
      </c>
    </row>
    <row r="1403" spans="1:9" x14ac:dyDescent="0.2">
      <c r="A1403" s="2">
        <v>1401</v>
      </c>
      <c r="B1403" s="2" t="str">
        <f t="shared" si="126"/>
        <v>13.51万亿</v>
      </c>
      <c r="C1403" s="5">
        <v>13508751257456</v>
      </c>
      <c r="D1403" s="2">
        <v>1</v>
      </c>
      <c r="E1403" s="2" t="str">
        <f t="shared" si="127"/>
        <v>5278.05万亿</v>
      </c>
      <c r="F1403" s="5">
        <f t="shared" si="131"/>
        <v>5278050750124709</v>
      </c>
      <c r="G1403" s="2">
        <f t="shared" si="130"/>
        <v>1401</v>
      </c>
      <c r="H1403" s="7" t="str">
        <f t="shared" si="128"/>
        <v>5278.05万亿</v>
      </c>
      <c r="I1403" s="7">
        <f t="shared" si="129"/>
        <v>5278050750124709</v>
      </c>
    </row>
    <row r="1404" spans="1:9" x14ac:dyDescent="0.2">
      <c r="A1404" s="3">
        <v>1402</v>
      </c>
      <c r="B1404" s="3" t="str">
        <f t="shared" si="126"/>
        <v>13.53万亿</v>
      </c>
      <c r="C1404" s="6">
        <v>13534388094677</v>
      </c>
      <c r="D1404" s="3">
        <v>1</v>
      </c>
      <c r="E1404" s="3" t="str">
        <f t="shared" si="127"/>
        <v>5291.56万亿</v>
      </c>
      <c r="F1404" s="6">
        <f t="shared" si="131"/>
        <v>5291559501382165</v>
      </c>
      <c r="G1404" s="4">
        <f t="shared" si="130"/>
        <v>1402</v>
      </c>
      <c r="H1404" s="8" t="str">
        <f t="shared" si="128"/>
        <v>5291.56万亿</v>
      </c>
      <c r="I1404" s="8">
        <f t="shared" si="129"/>
        <v>5291559501382165</v>
      </c>
    </row>
    <row r="1405" spans="1:9" x14ac:dyDescent="0.2">
      <c r="A1405" s="2">
        <v>1403</v>
      </c>
      <c r="B1405" s="2" t="str">
        <f t="shared" si="126"/>
        <v>13.56万亿</v>
      </c>
      <c r="C1405" s="5">
        <v>13560063387153</v>
      </c>
      <c r="D1405" s="2">
        <v>1</v>
      </c>
      <c r="E1405" s="2" t="str">
        <f t="shared" si="127"/>
        <v>5305.09万亿</v>
      </c>
      <c r="F1405" s="5">
        <f t="shared" si="131"/>
        <v>5305093889476842</v>
      </c>
      <c r="G1405" s="2">
        <f t="shared" si="130"/>
        <v>1403</v>
      </c>
      <c r="H1405" s="7" t="str">
        <f t="shared" si="128"/>
        <v>5305.09万亿</v>
      </c>
      <c r="I1405" s="7">
        <f t="shared" si="129"/>
        <v>5305093889476842</v>
      </c>
    </row>
    <row r="1406" spans="1:9" x14ac:dyDescent="0.2">
      <c r="A1406" s="3">
        <v>1404</v>
      </c>
      <c r="B1406" s="3" t="str">
        <f t="shared" si="126"/>
        <v>13.59万亿</v>
      </c>
      <c r="C1406" s="6">
        <v>13585777192568</v>
      </c>
      <c r="D1406" s="3">
        <v>1</v>
      </c>
      <c r="E1406" s="3" t="str">
        <f t="shared" si="127"/>
        <v>5318.65万亿</v>
      </c>
      <c r="F1406" s="6">
        <f t="shared" si="131"/>
        <v>5318653952863995</v>
      </c>
      <c r="G1406" s="4">
        <f t="shared" si="130"/>
        <v>1404</v>
      </c>
      <c r="H1406" s="8" t="str">
        <f t="shared" si="128"/>
        <v>5318.65万亿</v>
      </c>
      <c r="I1406" s="8">
        <f t="shared" si="129"/>
        <v>5318653952863995</v>
      </c>
    </row>
    <row r="1407" spans="1:9" x14ac:dyDescent="0.2">
      <c r="A1407" s="2">
        <v>1405</v>
      </c>
      <c r="B1407" s="2" t="str">
        <f t="shared" si="126"/>
        <v>13.61万亿</v>
      </c>
      <c r="C1407" s="5">
        <v>13611529568691</v>
      </c>
      <c r="D1407" s="2">
        <v>1</v>
      </c>
      <c r="E1407" s="2" t="str">
        <f t="shared" si="127"/>
        <v>5332.24万亿</v>
      </c>
      <c r="F1407" s="5">
        <f t="shared" si="131"/>
        <v>5332239730056563</v>
      </c>
      <c r="G1407" s="2">
        <f t="shared" si="130"/>
        <v>1405</v>
      </c>
      <c r="H1407" s="7" t="str">
        <f t="shared" si="128"/>
        <v>5332.24万亿</v>
      </c>
      <c r="I1407" s="7">
        <f t="shared" si="129"/>
        <v>5332239730056563</v>
      </c>
    </row>
    <row r="1408" spans="1:9" x14ac:dyDescent="0.2">
      <c r="A1408" s="3">
        <v>1406</v>
      </c>
      <c r="B1408" s="3" t="str">
        <f t="shared" si="126"/>
        <v>13.64万亿</v>
      </c>
      <c r="C1408" s="6">
        <v>13637320573379</v>
      </c>
      <c r="D1408" s="3">
        <v>1</v>
      </c>
      <c r="E1408" s="3" t="str">
        <f t="shared" si="127"/>
        <v>5345.85万亿</v>
      </c>
      <c r="F1408" s="6">
        <f t="shared" si="131"/>
        <v>5345851259625254</v>
      </c>
      <c r="G1408" s="4">
        <f t="shared" si="130"/>
        <v>1406</v>
      </c>
      <c r="H1408" s="8" t="str">
        <f t="shared" si="128"/>
        <v>5345.85万亿</v>
      </c>
      <c r="I1408" s="8">
        <f t="shared" si="129"/>
        <v>5345851259625254</v>
      </c>
    </row>
    <row r="1409" spans="1:9" x14ac:dyDescent="0.2">
      <c r="A1409" s="2">
        <v>1407</v>
      </c>
      <c r="B1409" s="2" t="str">
        <f t="shared" si="126"/>
        <v>13.66万亿</v>
      </c>
      <c r="C1409" s="5">
        <v>13663150264573</v>
      </c>
      <c r="D1409" s="2">
        <v>1</v>
      </c>
      <c r="E1409" s="2" t="str">
        <f t="shared" si="127"/>
        <v>5359.49万亿</v>
      </c>
      <c r="F1409" s="5">
        <f t="shared" si="131"/>
        <v>5359488580198633</v>
      </c>
      <c r="G1409" s="2">
        <f t="shared" si="130"/>
        <v>1407</v>
      </c>
      <c r="H1409" s="7" t="str">
        <f t="shared" si="128"/>
        <v>5359.49万亿</v>
      </c>
      <c r="I1409" s="7">
        <f t="shared" si="129"/>
        <v>5359488580198633</v>
      </c>
    </row>
    <row r="1410" spans="1:9" x14ac:dyDescent="0.2">
      <c r="A1410" s="3">
        <v>1408</v>
      </c>
      <c r="B1410" s="3" t="str">
        <f t="shared" si="126"/>
        <v>13.69万亿</v>
      </c>
      <c r="C1410" s="6">
        <v>13689018700304</v>
      </c>
      <c r="D1410" s="3">
        <v>1</v>
      </c>
      <c r="E1410" s="3" t="str">
        <f t="shared" si="127"/>
        <v>5373.15万亿</v>
      </c>
      <c r="F1410" s="6">
        <f t="shared" si="131"/>
        <v>5373151730463206</v>
      </c>
      <c r="G1410" s="4">
        <f t="shared" si="130"/>
        <v>1408</v>
      </c>
      <c r="H1410" s="8" t="str">
        <f t="shared" si="128"/>
        <v>5373.15万亿</v>
      </c>
      <c r="I1410" s="8">
        <f t="shared" si="129"/>
        <v>5373151730463206</v>
      </c>
    </row>
    <row r="1411" spans="1:9" x14ac:dyDescent="0.2">
      <c r="A1411" s="2">
        <v>1409</v>
      </c>
      <c r="B1411" s="2" t="str">
        <f t="shared" ref="B1411:B1474" si="132">IF(C1411&gt;9999999999999990,ROUND(C1411/10000000000000000,2)&amp;"万兆",IF(C1411&gt;999999999999,ROUND(C1411/1000000000000,2)&amp;"万亿",IF(C1411&gt;99999999,ROUND(C1411/100000000,2)&amp;"亿",ROUND(C1411/10000,2)&amp;"万")))</f>
        <v>13.71万亿</v>
      </c>
      <c r="C1411" s="5">
        <v>13714925938689</v>
      </c>
      <c r="D1411" s="2">
        <v>1</v>
      </c>
      <c r="E1411" s="2" t="str">
        <f t="shared" ref="E1411:E1474" si="133">IF(F1411&gt;9999999999999990,ROUND(F1411/10000000000000000,2)&amp;"万兆",IF(F1411&gt;999999999999,ROUND(F1411/1000000000000,2)&amp;"万亿",IF(F1411&gt;99999999,ROUND(F1411/100000000,2)&amp;"亿",ROUND(F1411/10000,2)&amp;"万")))</f>
        <v>5386.84万亿</v>
      </c>
      <c r="F1411" s="5">
        <f t="shared" si="131"/>
        <v>5386840749163510</v>
      </c>
      <c r="G1411" s="2">
        <f t="shared" si="130"/>
        <v>1409</v>
      </c>
      <c r="H1411" s="7" t="str">
        <f t="shared" si="128"/>
        <v>5386.84万亿</v>
      </c>
      <c r="I1411" s="7">
        <f t="shared" si="129"/>
        <v>5386840749163510</v>
      </c>
    </row>
    <row r="1412" spans="1:9" x14ac:dyDescent="0.2">
      <c r="A1412" s="3">
        <v>1410</v>
      </c>
      <c r="B1412" s="3" t="str">
        <f t="shared" si="132"/>
        <v>13.74万亿</v>
      </c>
      <c r="C1412" s="6">
        <v>13740872037931</v>
      </c>
      <c r="D1412" s="3">
        <v>1</v>
      </c>
      <c r="E1412" s="3" t="str">
        <f t="shared" si="133"/>
        <v>5400.56万亿</v>
      </c>
      <c r="F1412" s="6">
        <f t="shared" si="131"/>
        <v>5400555675102199</v>
      </c>
      <c r="G1412" s="4">
        <f t="shared" si="130"/>
        <v>1410</v>
      </c>
      <c r="H1412" s="8" t="str">
        <f t="shared" ref="H1412:H1475" si="134">IF(I$2&gt;=A1412,"",IF((F1412-VLOOKUP(I$2,A:F,6,))&gt;9999999999999990,ROUND((F1412-VLOOKUP(I$2,A:F,6,))/10000000000000000,2)&amp;"万兆",IF((F1412-VLOOKUP(I$2,A:F,6,))&gt;999999999999,ROUND((F1412-VLOOKUP(I$2,A:F,6,))/1000000000000,2)&amp;"万亿",IF((F1412-VLOOKUP(I$2,A:F,6,))&gt;99999999,ROUND((F1412-VLOOKUP(I$2,A:F,6,))/100000000,2)&amp;"亿",ROUND((F1412-VLOOKUP(I$2,A:F,6,))/10000,2)&amp;"万"))))</f>
        <v>5400.56万亿</v>
      </c>
      <c r="I1412" s="8">
        <f t="shared" ref="I1412:I1475" si="135">IF(I$2&gt;=A1412,"",F1412-VLOOKUP(I$2,A:F,6,))</f>
        <v>5400555675102199</v>
      </c>
    </row>
    <row r="1413" spans="1:9" x14ac:dyDescent="0.2">
      <c r="A1413" s="2">
        <v>1411</v>
      </c>
      <c r="B1413" s="2" t="str">
        <f t="shared" si="132"/>
        <v>13.77万亿</v>
      </c>
      <c r="C1413" s="5">
        <v>13766857056322</v>
      </c>
      <c r="D1413" s="2">
        <v>1</v>
      </c>
      <c r="E1413" s="2" t="str">
        <f t="shared" si="133"/>
        <v>5414.3万亿</v>
      </c>
      <c r="F1413" s="5">
        <f t="shared" si="131"/>
        <v>5414296547140130</v>
      </c>
      <c r="G1413" s="2">
        <f t="shared" ref="G1413:G1476" si="136">D1413+G1412</f>
        <v>1411</v>
      </c>
      <c r="H1413" s="7" t="str">
        <f t="shared" si="134"/>
        <v>5414.3万亿</v>
      </c>
      <c r="I1413" s="7">
        <f t="shared" si="135"/>
        <v>5414296547140130</v>
      </c>
    </row>
    <row r="1414" spans="1:9" x14ac:dyDescent="0.2">
      <c r="A1414" s="3">
        <v>1412</v>
      </c>
      <c r="B1414" s="3" t="str">
        <f t="shared" si="132"/>
        <v>13.79万亿</v>
      </c>
      <c r="C1414" s="6">
        <v>13792881052241</v>
      </c>
      <c r="D1414" s="3">
        <v>1</v>
      </c>
      <c r="E1414" s="3" t="str">
        <f t="shared" si="133"/>
        <v>5428.06万亿</v>
      </c>
      <c r="F1414" s="6">
        <f t="shared" si="131"/>
        <v>5428063404196452</v>
      </c>
      <c r="G1414" s="4">
        <f t="shared" si="136"/>
        <v>1412</v>
      </c>
      <c r="H1414" s="8" t="str">
        <f t="shared" si="134"/>
        <v>5428.06万亿</v>
      </c>
      <c r="I1414" s="8">
        <f t="shared" si="135"/>
        <v>5428063404196452</v>
      </c>
    </row>
    <row r="1415" spans="1:9" x14ac:dyDescent="0.2">
      <c r="A1415" s="2">
        <v>1413</v>
      </c>
      <c r="B1415" s="2" t="str">
        <f t="shared" si="132"/>
        <v>13.82万亿</v>
      </c>
      <c r="C1415" s="5">
        <v>13818944084154</v>
      </c>
      <c r="D1415" s="2">
        <v>1</v>
      </c>
      <c r="E1415" s="2" t="str">
        <f t="shared" si="133"/>
        <v>5441.86万亿</v>
      </c>
      <c r="F1415" s="5">
        <f t="shared" ref="F1415:F1478" si="137">C1414+F1414</f>
        <v>5441856285248693</v>
      </c>
      <c r="G1415" s="2">
        <f t="shared" si="136"/>
        <v>1413</v>
      </c>
      <c r="H1415" s="7" t="str">
        <f t="shared" si="134"/>
        <v>5441.86万亿</v>
      </c>
      <c r="I1415" s="7">
        <f t="shared" si="135"/>
        <v>5441856285248693</v>
      </c>
    </row>
    <row r="1416" spans="1:9" x14ac:dyDescent="0.2">
      <c r="A1416" s="3">
        <v>1414</v>
      </c>
      <c r="B1416" s="3" t="str">
        <f t="shared" si="132"/>
        <v>13.85万亿</v>
      </c>
      <c r="C1416" s="6">
        <v>13845046210614</v>
      </c>
      <c r="D1416" s="3">
        <v>1</v>
      </c>
      <c r="E1416" s="3" t="str">
        <f t="shared" si="133"/>
        <v>5455.68万亿</v>
      </c>
      <c r="F1416" s="6">
        <f t="shared" si="137"/>
        <v>5455675229332847</v>
      </c>
      <c r="G1416" s="4">
        <f t="shared" si="136"/>
        <v>1414</v>
      </c>
      <c r="H1416" s="8" t="str">
        <f t="shared" si="134"/>
        <v>5455.68万亿</v>
      </c>
      <c r="I1416" s="8">
        <f t="shared" si="135"/>
        <v>5455675229332847</v>
      </c>
    </row>
    <row r="1417" spans="1:9" x14ac:dyDescent="0.2">
      <c r="A1417" s="2">
        <v>1415</v>
      </c>
      <c r="B1417" s="2" t="str">
        <f t="shared" si="132"/>
        <v>13.87万亿</v>
      </c>
      <c r="C1417" s="5">
        <v>13871187490264</v>
      </c>
      <c r="D1417" s="2">
        <v>1</v>
      </c>
      <c r="E1417" s="2" t="str">
        <f t="shared" si="133"/>
        <v>5469.52万亿</v>
      </c>
      <c r="F1417" s="5">
        <f t="shared" si="137"/>
        <v>5469520275543461</v>
      </c>
      <c r="G1417" s="2">
        <f t="shared" si="136"/>
        <v>1415</v>
      </c>
      <c r="H1417" s="7" t="str">
        <f t="shared" si="134"/>
        <v>5469.52万亿</v>
      </c>
      <c r="I1417" s="7">
        <f t="shared" si="135"/>
        <v>5469520275543461</v>
      </c>
    </row>
    <row r="1418" spans="1:9" x14ac:dyDescent="0.2">
      <c r="A1418" s="3">
        <v>1416</v>
      </c>
      <c r="B1418" s="3" t="str">
        <f t="shared" si="132"/>
        <v>13.9万亿</v>
      </c>
      <c r="C1418" s="6">
        <v>13897367981834</v>
      </c>
      <c r="D1418" s="3">
        <v>1</v>
      </c>
      <c r="E1418" s="3" t="str">
        <f t="shared" si="133"/>
        <v>5483.39万亿</v>
      </c>
      <c r="F1418" s="6">
        <f t="shared" si="137"/>
        <v>5483391463033725</v>
      </c>
      <c r="G1418" s="4">
        <f t="shared" si="136"/>
        <v>1416</v>
      </c>
      <c r="H1418" s="8" t="str">
        <f t="shared" si="134"/>
        <v>5483.39万亿</v>
      </c>
      <c r="I1418" s="8">
        <f t="shared" si="135"/>
        <v>5483391463033725</v>
      </c>
    </row>
    <row r="1419" spans="1:9" x14ac:dyDescent="0.2">
      <c r="A1419" s="2">
        <v>1417</v>
      </c>
      <c r="B1419" s="2" t="str">
        <f t="shared" si="132"/>
        <v>13.92万亿</v>
      </c>
      <c r="C1419" s="5">
        <v>13923587744141</v>
      </c>
      <c r="D1419" s="2">
        <v>1</v>
      </c>
      <c r="E1419" s="2" t="str">
        <f t="shared" si="133"/>
        <v>5497.29万亿</v>
      </c>
      <c r="F1419" s="5">
        <f t="shared" si="137"/>
        <v>5497288831015559</v>
      </c>
      <c r="G1419" s="2">
        <f t="shared" si="136"/>
        <v>1417</v>
      </c>
      <c r="H1419" s="7" t="str">
        <f t="shared" si="134"/>
        <v>5497.29万亿</v>
      </c>
      <c r="I1419" s="7">
        <f t="shared" si="135"/>
        <v>5497288831015559</v>
      </c>
    </row>
    <row r="1420" spans="1:9" x14ac:dyDescent="0.2">
      <c r="A1420" s="3">
        <v>1418</v>
      </c>
      <c r="B1420" s="3" t="str">
        <f t="shared" si="132"/>
        <v>13.95万亿</v>
      </c>
      <c r="C1420" s="6">
        <v>13949846836092</v>
      </c>
      <c r="D1420" s="3">
        <v>1</v>
      </c>
      <c r="E1420" s="3" t="str">
        <f t="shared" si="133"/>
        <v>5511.21万亿</v>
      </c>
      <c r="F1420" s="6">
        <f t="shared" si="137"/>
        <v>5511212418759700</v>
      </c>
      <c r="G1420" s="4">
        <f t="shared" si="136"/>
        <v>1418</v>
      </c>
      <c r="H1420" s="8" t="str">
        <f t="shared" si="134"/>
        <v>5511.21万亿</v>
      </c>
      <c r="I1420" s="8">
        <f t="shared" si="135"/>
        <v>5511212418759700</v>
      </c>
    </row>
    <row r="1421" spans="1:9" x14ac:dyDescent="0.2">
      <c r="A1421" s="2">
        <v>1419</v>
      </c>
      <c r="B1421" s="2" t="str">
        <f t="shared" si="132"/>
        <v>13.98万亿</v>
      </c>
      <c r="C1421" s="5">
        <v>13976145316680</v>
      </c>
      <c r="D1421" s="2">
        <v>1</v>
      </c>
      <c r="E1421" s="2" t="str">
        <f t="shared" si="133"/>
        <v>5525.16万亿</v>
      </c>
      <c r="F1421" s="5">
        <f t="shared" si="137"/>
        <v>5525162265595792</v>
      </c>
      <c r="G1421" s="2">
        <f t="shared" si="136"/>
        <v>1419</v>
      </c>
      <c r="H1421" s="7" t="str">
        <f t="shared" si="134"/>
        <v>5525.16万亿</v>
      </c>
      <c r="I1421" s="7">
        <f t="shared" si="135"/>
        <v>5525162265595792</v>
      </c>
    </row>
    <row r="1422" spans="1:9" x14ac:dyDescent="0.2">
      <c r="A1422" s="3">
        <v>1420</v>
      </c>
      <c r="B1422" s="3" t="str">
        <f t="shared" si="132"/>
        <v>14万亿</v>
      </c>
      <c r="C1422" s="6">
        <v>14002483244989</v>
      </c>
      <c r="D1422" s="3">
        <v>1</v>
      </c>
      <c r="E1422" s="3" t="str">
        <f t="shared" si="133"/>
        <v>5539.14万亿</v>
      </c>
      <c r="F1422" s="6">
        <f t="shared" si="137"/>
        <v>5539138410912472</v>
      </c>
      <c r="G1422" s="4">
        <f t="shared" si="136"/>
        <v>1420</v>
      </c>
      <c r="H1422" s="8" t="str">
        <f t="shared" si="134"/>
        <v>5539.14万亿</v>
      </c>
      <c r="I1422" s="8">
        <f t="shared" si="135"/>
        <v>5539138410912472</v>
      </c>
    </row>
    <row r="1423" spans="1:9" x14ac:dyDescent="0.2">
      <c r="A1423" s="2">
        <v>1421</v>
      </c>
      <c r="B1423" s="2" t="str">
        <f t="shared" si="132"/>
        <v>14.03万亿</v>
      </c>
      <c r="C1423" s="5">
        <v>14028860680191</v>
      </c>
      <c r="D1423" s="2">
        <v>1</v>
      </c>
      <c r="E1423" s="2" t="str">
        <f t="shared" si="133"/>
        <v>5553.14万亿</v>
      </c>
      <c r="F1423" s="5">
        <f t="shared" si="137"/>
        <v>5553140894157461</v>
      </c>
      <c r="G1423" s="2">
        <f t="shared" si="136"/>
        <v>1421</v>
      </c>
      <c r="H1423" s="7" t="str">
        <f t="shared" si="134"/>
        <v>5553.14万亿</v>
      </c>
      <c r="I1423" s="7">
        <f t="shared" si="135"/>
        <v>5553140894157461</v>
      </c>
    </row>
    <row r="1424" spans="1:9" x14ac:dyDescent="0.2">
      <c r="A1424" s="3">
        <v>1422</v>
      </c>
      <c r="B1424" s="3" t="str">
        <f t="shared" si="132"/>
        <v>14.06万亿</v>
      </c>
      <c r="C1424" s="6">
        <v>14055277681545</v>
      </c>
      <c r="D1424" s="3">
        <v>1</v>
      </c>
      <c r="E1424" s="3" t="str">
        <f t="shared" si="133"/>
        <v>5567.17万亿</v>
      </c>
      <c r="F1424" s="6">
        <f t="shared" si="137"/>
        <v>5567169754837652</v>
      </c>
      <c r="G1424" s="4">
        <f t="shared" si="136"/>
        <v>1422</v>
      </c>
      <c r="H1424" s="8" t="str">
        <f t="shared" si="134"/>
        <v>5567.17万亿</v>
      </c>
      <c r="I1424" s="8">
        <f t="shared" si="135"/>
        <v>5567169754837652</v>
      </c>
    </row>
    <row r="1425" spans="1:9" x14ac:dyDescent="0.2">
      <c r="A1425" s="2">
        <v>1423</v>
      </c>
      <c r="B1425" s="2" t="str">
        <f t="shared" si="132"/>
        <v>14.08万亿</v>
      </c>
      <c r="C1425" s="5">
        <v>14081734308402</v>
      </c>
      <c r="D1425" s="2">
        <v>1</v>
      </c>
      <c r="E1425" s="2" t="str">
        <f t="shared" si="133"/>
        <v>5581.23万亿</v>
      </c>
      <c r="F1425" s="5">
        <f t="shared" si="137"/>
        <v>5581225032519197</v>
      </c>
      <c r="G1425" s="2">
        <f t="shared" si="136"/>
        <v>1423</v>
      </c>
      <c r="H1425" s="7" t="str">
        <f t="shared" si="134"/>
        <v>5581.23万亿</v>
      </c>
      <c r="I1425" s="7">
        <f t="shared" si="135"/>
        <v>5581225032519197</v>
      </c>
    </row>
    <row r="1426" spans="1:9" x14ac:dyDescent="0.2">
      <c r="A1426" s="3">
        <v>1424</v>
      </c>
      <c r="B1426" s="3" t="str">
        <f t="shared" si="132"/>
        <v>14.11万亿</v>
      </c>
      <c r="C1426" s="6">
        <v>14108230620199</v>
      </c>
      <c r="D1426" s="3">
        <v>1</v>
      </c>
      <c r="E1426" s="3" t="str">
        <f t="shared" si="133"/>
        <v>5595.31万亿</v>
      </c>
      <c r="F1426" s="6">
        <f t="shared" si="137"/>
        <v>5595306766827599</v>
      </c>
      <c r="G1426" s="4">
        <f t="shared" si="136"/>
        <v>1424</v>
      </c>
      <c r="H1426" s="8" t="str">
        <f t="shared" si="134"/>
        <v>5595.31万亿</v>
      </c>
      <c r="I1426" s="8">
        <f t="shared" si="135"/>
        <v>5595306766827599</v>
      </c>
    </row>
    <row r="1427" spans="1:9" x14ac:dyDescent="0.2">
      <c r="A1427" s="2">
        <v>1425</v>
      </c>
      <c r="B1427" s="2" t="str">
        <f t="shared" si="132"/>
        <v>14.13万亿</v>
      </c>
      <c r="C1427" s="5">
        <v>14134766676464</v>
      </c>
      <c r="D1427" s="2">
        <v>1</v>
      </c>
      <c r="E1427" s="2" t="str">
        <f t="shared" si="133"/>
        <v>5609.41万亿</v>
      </c>
      <c r="F1427" s="5">
        <f t="shared" si="137"/>
        <v>5609414997447798</v>
      </c>
      <c r="G1427" s="2">
        <f t="shared" si="136"/>
        <v>1425</v>
      </c>
      <c r="H1427" s="7" t="str">
        <f t="shared" si="134"/>
        <v>5609.41万亿</v>
      </c>
      <c r="I1427" s="7">
        <f t="shared" si="135"/>
        <v>5609414997447798</v>
      </c>
    </row>
    <row r="1428" spans="1:9" x14ac:dyDescent="0.2">
      <c r="A1428" s="3">
        <v>1426</v>
      </c>
      <c r="B1428" s="3" t="str">
        <f t="shared" si="132"/>
        <v>14.16万亿</v>
      </c>
      <c r="C1428" s="6">
        <v>14161342536813</v>
      </c>
      <c r="D1428" s="3">
        <v>1</v>
      </c>
      <c r="E1428" s="3" t="str">
        <f t="shared" si="133"/>
        <v>5623.55万亿</v>
      </c>
      <c r="F1428" s="6">
        <f t="shared" si="137"/>
        <v>5623549764124262</v>
      </c>
      <c r="G1428" s="4">
        <f t="shared" si="136"/>
        <v>1426</v>
      </c>
      <c r="H1428" s="8" t="str">
        <f t="shared" si="134"/>
        <v>5623.55万亿</v>
      </c>
      <c r="I1428" s="8">
        <f t="shared" si="135"/>
        <v>5623549764124262</v>
      </c>
    </row>
    <row r="1429" spans="1:9" x14ac:dyDescent="0.2">
      <c r="A1429" s="2">
        <v>1427</v>
      </c>
      <c r="B1429" s="2" t="str">
        <f t="shared" si="132"/>
        <v>14.19万亿</v>
      </c>
      <c r="C1429" s="5">
        <v>14187958260952</v>
      </c>
      <c r="D1429" s="2">
        <v>1</v>
      </c>
      <c r="E1429" s="2" t="str">
        <f t="shared" si="133"/>
        <v>5637.71万亿</v>
      </c>
      <c r="F1429" s="5">
        <f t="shared" si="137"/>
        <v>5637711106661075</v>
      </c>
      <c r="G1429" s="2">
        <f t="shared" si="136"/>
        <v>1427</v>
      </c>
      <c r="H1429" s="7" t="str">
        <f t="shared" si="134"/>
        <v>5637.71万亿</v>
      </c>
      <c r="I1429" s="7">
        <f t="shared" si="135"/>
        <v>5637711106661075</v>
      </c>
    </row>
    <row r="1430" spans="1:9" x14ac:dyDescent="0.2">
      <c r="A1430" s="3">
        <v>1428</v>
      </c>
      <c r="B1430" s="3" t="str">
        <f t="shared" si="132"/>
        <v>14.21万亿</v>
      </c>
      <c r="C1430" s="6">
        <v>14214613908678</v>
      </c>
      <c r="D1430" s="3">
        <v>1</v>
      </c>
      <c r="E1430" s="3" t="str">
        <f t="shared" si="133"/>
        <v>5651.9万亿</v>
      </c>
      <c r="F1430" s="6">
        <f t="shared" si="137"/>
        <v>5651899064922027</v>
      </c>
      <c r="G1430" s="4">
        <f t="shared" si="136"/>
        <v>1428</v>
      </c>
      <c r="H1430" s="8" t="str">
        <f t="shared" si="134"/>
        <v>5651.9万亿</v>
      </c>
      <c r="I1430" s="8">
        <f t="shared" si="135"/>
        <v>5651899064922027</v>
      </c>
    </row>
    <row r="1431" spans="1:9" x14ac:dyDescent="0.2">
      <c r="A1431" s="2">
        <v>1429</v>
      </c>
      <c r="B1431" s="2" t="str">
        <f t="shared" si="132"/>
        <v>14.24万亿</v>
      </c>
      <c r="C1431" s="5">
        <v>14241309539875</v>
      </c>
      <c r="D1431" s="2">
        <v>1</v>
      </c>
      <c r="E1431" s="2" t="str">
        <f t="shared" si="133"/>
        <v>5666.11万亿</v>
      </c>
      <c r="F1431" s="5">
        <f t="shared" si="137"/>
        <v>5666113678830705</v>
      </c>
      <c r="G1431" s="2">
        <f t="shared" si="136"/>
        <v>1429</v>
      </c>
      <c r="H1431" s="7" t="str">
        <f t="shared" si="134"/>
        <v>5666.11万亿</v>
      </c>
      <c r="I1431" s="7">
        <f t="shared" si="135"/>
        <v>5666113678830705</v>
      </c>
    </row>
    <row r="1432" spans="1:9" x14ac:dyDescent="0.2">
      <c r="A1432" s="3">
        <v>1430</v>
      </c>
      <c r="B1432" s="3" t="str">
        <f t="shared" si="132"/>
        <v>14.27万亿</v>
      </c>
      <c r="C1432" s="6">
        <v>14268045214519</v>
      </c>
      <c r="D1432" s="3">
        <v>1</v>
      </c>
      <c r="E1432" s="3" t="str">
        <f t="shared" si="133"/>
        <v>5680.35万亿</v>
      </c>
      <c r="F1432" s="6">
        <f t="shared" si="137"/>
        <v>5680354988370580</v>
      </c>
      <c r="G1432" s="4">
        <f t="shared" si="136"/>
        <v>1430</v>
      </c>
      <c r="H1432" s="8" t="str">
        <f t="shared" si="134"/>
        <v>5680.35万亿</v>
      </c>
      <c r="I1432" s="8">
        <f t="shared" si="135"/>
        <v>5680354988370580</v>
      </c>
    </row>
    <row r="1433" spans="1:9" x14ac:dyDescent="0.2">
      <c r="A1433" s="2">
        <v>1431</v>
      </c>
      <c r="B1433" s="2" t="str">
        <f t="shared" si="132"/>
        <v>14.29万亿</v>
      </c>
      <c r="C1433" s="5">
        <v>14294820992675</v>
      </c>
      <c r="D1433" s="2">
        <v>1</v>
      </c>
      <c r="E1433" s="2" t="str">
        <f t="shared" si="133"/>
        <v>5694.62万亿</v>
      </c>
      <c r="F1433" s="5">
        <f t="shared" si="137"/>
        <v>5694623033585099</v>
      </c>
      <c r="G1433" s="2">
        <f t="shared" si="136"/>
        <v>1431</v>
      </c>
      <c r="H1433" s="7" t="str">
        <f t="shared" si="134"/>
        <v>5694.62万亿</v>
      </c>
      <c r="I1433" s="7">
        <f t="shared" si="135"/>
        <v>5694623033585099</v>
      </c>
    </row>
    <row r="1434" spans="1:9" x14ac:dyDescent="0.2">
      <c r="A1434" s="3">
        <v>1432</v>
      </c>
      <c r="B1434" s="3" t="str">
        <f t="shared" si="132"/>
        <v>14.32万亿</v>
      </c>
      <c r="C1434" s="6">
        <v>14321636934498</v>
      </c>
      <c r="D1434" s="3">
        <v>1</v>
      </c>
      <c r="E1434" s="3" t="str">
        <f t="shared" si="133"/>
        <v>5708.92万亿</v>
      </c>
      <c r="F1434" s="6">
        <f t="shared" si="137"/>
        <v>5708917854577774</v>
      </c>
      <c r="G1434" s="4">
        <f t="shared" si="136"/>
        <v>1432</v>
      </c>
      <c r="H1434" s="8" t="str">
        <f t="shared" si="134"/>
        <v>5708.92万亿</v>
      </c>
      <c r="I1434" s="8">
        <f t="shared" si="135"/>
        <v>5708917854577774</v>
      </c>
    </row>
    <row r="1435" spans="1:9" x14ac:dyDescent="0.2">
      <c r="A1435" s="2">
        <v>1433</v>
      </c>
      <c r="B1435" s="2" t="str">
        <f t="shared" si="132"/>
        <v>14.35万亿</v>
      </c>
      <c r="C1435" s="5">
        <v>14348493100235</v>
      </c>
      <c r="D1435" s="2">
        <v>1</v>
      </c>
      <c r="E1435" s="2" t="str">
        <f t="shared" si="133"/>
        <v>5723.24万亿</v>
      </c>
      <c r="F1435" s="5">
        <f t="shared" si="137"/>
        <v>5723239491512272</v>
      </c>
      <c r="G1435" s="2">
        <f t="shared" si="136"/>
        <v>1433</v>
      </c>
      <c r="H1435" s="7" t="str">
        <f t="shared" si="134"/>
        <v>5723.24万亿</v>
      </c>
      <c r="I1435" s="7">
        <f t="shared" si="135"/>
        <v>5723239491512272</v>
      </c>
    </row>
    <row r="1436" spans="1:9" x14ac:dyDescent="0.2">
      <c r="A1436" s="3">
        <v>1434</v>
      </c>
      <c r="B1436" s="3" t="str">
        <f t="shared" si="132"/>
        <v>14.38万亿</v>
      </c>
      <c r="C1436" s="6">
        <v>14375389550219</v>
      </c>
      <c r="D1436" s="3">
        <v>1</v>
      </c>
      <c r="E1436" s="3" t="str">
        <f t="shared" si="133"/>
        <v>5737.59万亿</v>
      </c>
      <c r="F1436" s="6">
        <f t="shared" si="137"/>
        <v>5737587984612507</v>
      </c>
      <c r="G1436" s="4">
        <f t="shared" si="136"/>
        <v>1434</v>
      </c>
      <c r="H1436" s="8" t="str">
        <f t="shared" si="134"/>
        <v>5737.59万亿</v>
      </c>
      <c r="I1436" s="8">
        <f t="shared" si="135"/>
        <v>5737587984612507</v>
      </c>
    </row>
    <row r="1437" spans="1:9" x14ac:dyDescent="0.2">
      <c r="A1437" s="2">
        <v>1435</v>
      </c>
      <c r="B1437" s="2" t="str">
        <f t="shared" si="132"/>
        <v>14.4万亿</v>
      </c>
      <c r="C1437" s="5">
        <v>14402326344879</v>
      </c>
      <c r="D1437" s="2">
        <v>1</v>
      </c>
      <c r="E1437" s="2" t="str">
        <f t="shared" si="133"/>
        <v>5751.96万亿</v>
      </c>
      <c r="F1437" s="5">
        <f t="shared" si="137"/>
        <v>5751963374162726</v>
      </c>
      <c r="G1437" s="2">
        <f t="shared" si="136"/>
        <v>1435</v>
      </c>
      <c r="H1437" s="7" t="str">
        <f t="shared" si="134"/>
        <v>5751.96万亿</v>
      </c>
      <c r="I1437" s="7">
        <f t="shared" si="135"/>
        <v>5751963374162726</v>
      </c>
    </row>
    <row r="1438" spans="1:9" x14ac:dyDescent="0.2">
      <c r="A1438" s="3">
        <v>1436</v>
      </c>
      <c r="B1438" s="3" t="str">
        <f t="shared" si="132"/>
        <v>14.43万亿</v>
      </c>
      <c r="C1438" s="6">
        <v>14429303544730</v>
      </c>
      <c r="D1438" s="3">
        <v>1</v>
      </c>
      <c r="E1438" s="3" t="str">
        <f t="shared" si="133"/>
        <v>5766.37万亿</v>
      </c>
      <c r="F1438" s="6">
        <f t="shared" si="137"/>
        <v>5766365700507605</v>
      </c>
      <c r="G1438" s="4">
        <f t="shared" si="136"/>
        <v>1436</v>
      </c>
      <c r="H1438" s="8" t="str">
        <f t="shared" si="134"/>
        <v>5766.37万亿</v>
      </c>
      <c r="I1438" s="8">
        <f t="shared" si="135"/>
        <v>5766365700507605</v>
      </c>
    </row>
    <row r="1439" spans="1:9" x14ac:dyDescent="0.2">
      <c r="A1439" s="2">
        <v>1437</v>
      </c>
      <c r="B1439" s="2" t="str">
        <f t="shared" si="132"/>
        <v>14.46万亿</v>
      </c>
      <c r="C1439" s="5">
        <v>14456321210382</v>
      </c>
      <c r="D1439" s="2">
        <v>1</v>
      </c>
      <c r="E1439" s="2" t="str">
        <f t="shared" si="133"/>
        <v>5780.8万亿</v>
      </c>
      <c r="F1439" s="5">
        <f t="shared" si="137"/>
        <v>5780795004052335</v>
      </c>
      <c r="G1439" s="2">
        <f t="shared" si="136"/>
        <v>1437</v>
      </c>
      <c r="H1439" s="7" t="str">
        <f t="shared" si="134"/>
        <v>5780.8万亿</v>
      </c>
      <c r="I1439" s="7">
        <f t="shared" si="135"/>
        <v>5780795004052335</v>
      </c>
    </row>
    <row r="1440" spans="1:9" x14ac:dyDescent="0.2">
      <c r="A1440" s="3">
        <v>1438</v>
      </c>
      <c r="B1440" s="3" t="str">
        <f t="shared" si="132"/>
        <v>14.48万亿</v>
      </c>
      <c r="C1440" s="6">
        <v>14483379402532</v>
      </c>
      <c r="D1440" s="3">
        <v>1</v>
      </c>
      <c r="E1440" s="3" t="str">
        <f t="shared" si="133"/>
        <v>5795.25万亿</v>
      </c>
      <c r="F1440" s="6">
        <f t="shared" si="137"/>
        <v>5795251325262717</v>
      </c>
      <c r="G1440" s="4">
        <f t="shared" si="136"/>
        <v>1438</v>
      </c>
      <c r="H1440" s="8" t="str">
        <f t="shared" si="134"/>
        <v>5795.25万亿</v>
      </c>
      <c r="I1440" s="8">
        <f t="shared" si="135"/>
        <v>5795251325262717</v>
      </c>
    </row>
    <row r="1441" spans="1:9" x14ac:dyDescent="0.2">
      <c r="A1441" s="2">
        <v>1439</v>
      </c>
      <c r="B1441" s="2" t="str">
        <f t="shared" si="132"/>
        <v>14.51万亿</v>
      </c>
      <c r="C1441" s="5">
        <v>14510478181970</v>
      </c>
      <c r="D1441" s="2">
        <v>1</v>
      </c>
      <c r="E1441" s="2" t="str">
        <f t="shared" si="133"/>
        <v>5809.73万亿</v>
      </c>
      <c r="F1441" s="5">
        <f t="shared" si="137"/>
        <v>5809734704665249</v>
      </c>
      <c r="G1441" s="2">
        <f t="shared" si="136"/>
        <v>1439</v>
      </c>
      <c r="H1441" s="7" t="str">
        <f t="shared" si="134"/>
        <v>5809.73万亿</v>
      </c>
      <c r="I1441" s="7">
        <f t="shared" si="135"/>
        <v>5809734704665249</v>
      </c>
    </row>
    <row r="1442" spans="1:9" x14ac:dyDescent="0.2">
      <c r="A1442" s="3">
        <v>1440</v>
      </c>
      <c r="B1442" s="3" t="str">
        <f t="shared" si="132"/>
        <v>14.54万亿</v>
      </c>
      <c r="C1442" s="6">
        <v>14537617609577</v>
      </c>
      <c r="D1442" s="3">
        <v>1</v>
      </c>
      <c r="E1442" s="3" t="str">
        <f t="shared" si="133"/>
        <v>5824.25万亿</v>
      </c>
      <c r="F1442" s="6">
        <f t="shared" si="137"/>
        <v>5824245182847219</v>
      </c>
      <c r="G1442" s="4">
        <f t="shared" si="136"/>
        <v>1440</v>
      </c>
      <c r="H1442" s="8" t="str">
        <f t="shared" si="134"/>
        <v>5824.25万亿</v>
      </c>
      <c r="I1442" s="8">
        <f t="shared" si="135"/>
        <v>5824245182847219</v>
      </c>
    </row>
    <row r="1443" spans="1:9" x14ac:dyDescent="0.2">
      <c r="A1443" s="2">
        <v>1441</v>
      </c>
      <c r="B1443" s="2" t="str">
        <f t="shared" si="132"/>
        <v>14.56万亿</v>
      </c>
      <c r="C1443" s="5">
        <v>14564797746325</v>
      </c>
      <c r="D1443" s="2">
        <v>1</v>
      </c>
      <c r="E1443" s="2" t="str">
        <f t="shared" si="133"/>
        <v>5838.78万亿</v>
      </c>
      <c r="F1443" s="5">
        <f t="shared" si="137"/>
        <v>5838782800456796</v>
      </c>
      <c r="G1443" s="2">
        <f t="shared" si="136"/>
        <v>1441</v>
      </c>
      <c r="H1443" s="7" t="str">
        <f t="shared" si="134"/>
        <v>5838.78万亿</v>
      </c>
      <c r="I1443" s="7">
        <f t="shared" si="135"/>
        <v>5838782800456796</v>
      </c>
    </row>
    <row r="1444" spans="1:9" x14ac:dyDescent="0.2">
      <c r="A1444" s="3">
        <v>1442</v>
      </c>
      <c r="B1444" s="3" t="str">
        <f t="shared" si="132"/>
        <v>14.59万亿</v>
      </c>
      <c r="C1444" s="6">
        <v>14592018653279</v>
      </c>
      <c r="D1444" s="3">
        <v>1</v>
      </c>
      <c r="E1444" s="3" t="str">
        <f t="shared" si="133"/>
        <v>5853.35万亿</v>
      </c>
      <c r="F1444" s="6">
        <f t="shared" si="137"/>
        <v>5853347598203121</v>
      </c>
      <c r="G1444" s="4">
        <f t="shared" si="136"/>
        <v>1442</v>
      </c>
      <c r="H1444" s="8" t="str">
        <f t="shared" si="134"/>
        <v>5853.35万亿</v>
      </c>
      <c r="I1444" s="8">
        <f t="shared" si="135"/>
        <v>5853347598203121</v>
      </c>
    </row>
    <row r="1445" spans="1:9" x14ac:dyDescent="0.2">
      <c r="A1445" s="2">
        <v>1443</v>
      </c>
      <c r="B1445" s="2" t="str">
        <f t="shared" si="132"/>
        <v>14.62万亿</v>
      </c>
      <c r="C1445" s="5">
        <v>14619280391593</v>
      </c>
      <c r="D1445" s="2">
        <v>1</v>
      </c>
      <c r="E1445" s="2" t="str">
        <f t="shared" si="133"/>
        <v>5867.94万亿</v>
      </c>
      <c r="F1445" s="5">
        <f t="shared" si="137"/>
        <v>5867939616856400</v>
      </c>
      <c r="G1445" s="2">
        <f t="shared" si="136"/>
        <v>1443</v>
      </c>
      <c r="H1445" s="7" t="str">
        <f t="shared" si="134"/>
        <v>5867.94万亿</v>
      </c>
      <c r="I1445" s="7">
        <f t="shared" si="135"/>
        <v>5867939616856400</v>
      </c>
    </row>
    <row r="1446" spans="1:9" x14ac:dyDescent="0.2">
      <c r="A1446" s="3">
        <v>1444</v>
      </c>
      <c r="B1446" s="3" t="str">
        <f t="shared" si="132"/>
        <v>14.65万亿</v>
      </c>
      <c r="C1446" s="6">
        <v>14646583022515</v>
      </c>
      <c r="D1446" s="3">
        <v>1</v>
      </c>
      <c r="E1446" s="3" t="str">
        <f t="shared" si="133"/>
        <v>5882.56万亿</v>
      </c>
      <c r="F1446" s="6">
        <f t="shared" si="137"/>
        <v>5882558897247993</v>
      </c>
      <c r="G1446" s="4">
        <f t="shared" si="136"/>
        <v>1444</v>
      </c>
      <c r="H1446" s="8" t="str">
        <f t="shared" si="134"/>
        <v>5882.56万亿</v>
      </c>
      <c r="I1446" s="8">
        <f t="shared" si="135"/>
        <v>5882558897247993</v>
      </c>
    </row>
    <row r="1447" spans="1:9" x14ac:dyDescent="0.2">
      <c r="A1447" s="2">
        <v>1445</v>
      </c>
      <c r="B1447" s="2" t="str">
        <f t="shared" si="132"/>
        <v>14.67万亿</v>
      </c>
      <c r="C1447" s="5">
        <v>14673926607383</v>
      </c>
      <c r="D1447" s="2">
        <v>1</v>
      </c>
      <c r="E1447" s="2" t="str">
        <f t="shared" si="133"/>
        <v>5897.21万亿</v>
      </c>
      <c r="F1447" s="5">
        <f t="shared" si="137"/>
        <v>5897205480270508</v>
      </c>
      <c r="G1447" s="2">
        <f t="shared" si="136"/>
        <v>1445</v>
      </c>
      <c r="H1447" s="7" t="str">
        <f t="shared" si="134"/>
        <v>5897.21万亿</v>
      </c>
      <c r="I1447" s="7">
        <f t="shared" si="135"/>
        <v>5897205480270508</v>
      </c>
    </row>
    <row r="1448" spans="1:9" x14ac:dyDescent="0.2">
      <c r="A1448" s="3">
        <v>1446</v>
      </c>
      <c r="B1448" s="3" t="str">
        <f t="shared" si="132"/>
        <v>14.7万亿</v>
      </c>
      <c r="C1448" s="6">
        <v>14701311207628</v>
      </c>
      <c r="D1448" s="3">
        <v>1</v>
      </c>
      <c r="E1448" s="3" t="str">
        <f t="shared" si="133"/>
        <v>5911.88万亿</v>
      </c>
      <c r="F1448" s="6">
        <f t="shared" si="137"/>
        <v>5911879406877891</v>
      </c>
      <c r="G1448" s="4">
        <f t="shared" si="136"/>
        <v>1446</v>
      </c>
      <c r="H1448" s="8" t="str">
        <f t="shared" si="134"/>
        <v>5911.88万亿</v>
      </c>
      <c r="I1448" s="8">
        <f t="shared" si="135"/>
        <v>5911879406877891</v>
      </c>
    </row>
    <row r="1449" spans="1:9" x14ac:dyDescent="0.2">
      <c r="A1449" s="2">
        <v>1447</v>
      </c>
      <c r="B1449" s="2" t="str">
        <f t="shared" si="132"/>
        <v>14.73万亿</v>
      </c>
      <c r="C1449" s="5">
        <v>14728736884774</v>
      </c>
      <c r="D1449" s="2">
        <v>1</v>
      </c>
      <c r="E1449" s="2" t="str">
        <f t="shared" si="133"/>
        <v>5926.58万亿</v>
      </c>
      <c r="F1449" s="5">
        <f t="shared" si="137"/>
        <v>5926580718085519</v>
      </c>
      <c r="G1449" s="2">
        <f t="shared" si="136"/>
        <v>1447</v>
      </c>
      <c r="H1449" s="7" t="str">
        <f t="shared" si="134"/>
        <v>5926.58万亿</v>
      </c>
      <c r="I1449" s="7">
        <f t="shared" si="135"/>
        <v>5926580718085519</v>
      </c>
    </row>
    <row r="1450" spans="1:9" x14ac:dyDescent="0.2">
      <c r="A1450" s="3">
        <v>1448</v>
      </c>
      <c r="B1450" s="3" t="str">
        <f t="shared" si="132"/>
        <v>14.76万亿</v>
      </c>
      <c r="C1450" s="6">
        <v>14756203700436</v>
      </c>
      <c r="D1450" s="3">
        <v>1</v>
      </c>
      <c r="E1450" s="3" t="str">
        <f t="shared" si="133"/>
        <v>5941.31万亿</v>
      </c>
      <c r="F1450" s="6">
        <f t="shared" si="137"/>
        <v>5941309454970293</v>
      </c>
      <c r="G1450" s="4">
        <f t="shared" si="136"/>
        <v>1448</v>
      </c>
      <c r="H1450" s="8" t="str">
        <f t="shared" si="134"/>
        <v>5941.31万亿</v>
      </c>
      <c r="I1450" s="8">
        <f t="shared" si="135"/>
        <v>5941309454970293</v>
      </c>
    </row>
    <row r="1451" spans="1:9" x14ac:dyDescent="0.2">
      <c r="A1451" s="2">
        <v>1449</v>
      </c>
      <c r="B1451" s="2" t="str">
        <f t="shared" si="132"/>
        <v>14.78万亿</v>
      </c>
      <c r="C1451" s="5">
        <v>14783711716321</v>
      </c>
      <c r="D1451" s="2">
        <v>1</v>
      </c>
      <c r="E1451" s="2" t="str">
        <f t="shared" si="133"/>
        <v>5956.07万亿</v>
      </c>
      <c r="F1451" s="5">
        <f t="shared" si="137"/>
        <v>5956065658670729</v>
      </c>
      <c r="G1451" s="2">
        <f t="shared" si="136"/>
        <v>1449</v>
      </c>
      <c r="H1451" s="7" t="str">
        <f t="shared" si="134"/>
        <v>5956.07万亿</v>
      </c>
      <c r="I1451" s="7">
        <f t="shared" si="135"/>
        <v>5956065658670729</v>
      </c>
    </row>
    <row r="1452" spans="1:9" x14ac:dyDescent="0.2">
      <c r="A1452" s="3">
        <v>1450</v>
      </c>
      <c r="B1452" s="3" t="str">
        <f t="shared" si="132"/>
        <v>14.79万亿</v>
      </c>
      <c r="C1452" s="6">
        <v>14792000000000</v>
      </c>
      <c r="D1452" s="3">
        <v>1</v>
      </c>
      <c r="E1452" s="3" t="str">
        <f t="shared" si="133"/>
        <v>5970.85万亿</v>
      </c>
      <c r="F1452" s="6">
        <f t="shared" si="137"/>
        <v>5970849370387050</v>
      </c>
      <c r="G1452" s="4">
        <f t="shared" si="136"/>
        <v>1450</v>
      </c>
      <c r="H1452" s="8" t="str">
        <f t="shared" si="134"/>
        <v>5970.85万亿</v>
      </c>
      <c r="I1452" s="8">
        <f t="shared" si="135"/>
        <v>5970849370387050</v>
      </c>
    </row>
    <row r="1453" spans="1:9" x14ac:dyDescent="0.2">
      <c r="A1453" s="2">
        <v>1451</v>
      </c>
      <c r="B1453" s="2" t="str">
        <f t="shared" si="132"/>
        <v>14.8万亿</v>
      </c>
      <c r="C1453" s="5">
        <v>14800000000000</v>
      </c>
      <c r="D1453" s="2">
        <v>1</v>
      </c>
      <c r="E1453" s="2" t="str">
        <f t="shared" si="133"/>
        <v>5985.64万亿</v>
      </c>
      <c r="F1453" s="5">
        <f t="shared" si="137"/>
        <v>5985641370387050</v>
      </c>
      <c r="G1453" s="2">
        <f t="shared" si="136"/>
        <v>1451</v>
      </c>
      <c r="H1453" s="7" t="str">
        <f t="shared" si="134"/>
        <v>5985.64万亿</v>
      </c>
      <c r="I1453" s="7">
        <f t="shared" si="135"/>
        <v>5985641370387050</v>
      </c>
    </row>
    <row r="1454" spans="1:9" x14ac:dyDescent="0.2">
      <c r="A1454" s="3">
        <v>1452</v>
      </c>
      <c r="B1454" s="3" t="str">
        <f t="shared" si="132"/>
        <v>14.81万亿</v>
      </c>
      <c r="C1454" s="6">
        <v>14808000000000</v>
      </c>
      <c r="D1454" s="3">
        <v>1</v>
      </c>
      <c r="E1454" s="3" t="str">
        <f t="shared" si="133"/>
        <v>6000.44万亿</v>
      </c>
      <c r="F1454" s="6">
        <f t="shared" si="137"/>
        <v>6000441370387050</v>
      </c>
      <c r="G1454" s="4">
        <f t="shared" si="136"/>
        <v>1452</v>
      </c>
      <c r="H1454" s="8" t="str">
        <f t="shared" si="134"/>
        <v>6000.44万亿</v>
      </c>
      <c r="I1454" s="8">
        <f t="shared" si="135"/>
        <v>6000441370387050</v>
      </c>
    </row>
    <row r="1455" spans="1:9" x14ac:dyDescent="0.2">
      <c r="A1455" s="2">
        <v>1453</v>
      </c>
      <c r="B1455" s="2" t="str">
        <f t="shared" si="132"/>
        <v>14.82万亿</v>
      </c>
      <c r="C1455" s="5">
        <v>14816000000000</v>
      </c>
      <c r="D1455" s="2">
        <v>1</v>
      </c>
      <c r="E1455" s="2" t="str">
        <f t="shared" si="133"/>
        <v>6015.25万亿</v>
      </c>
      <c r="F1455" s="5">
        <f t="shared" si="137"/>
        <v>6015249370387050</v>
      </c>
      <c r="G1455" s="2">
        <f t="shared" si="136"/>
        <v>1453</v>
      </c>
      <c r="H1455" s="7" t="str">
        <f t="shared" si="134"/>
        <v>6015.25万亿</v>
      </c>
      <c r="I1455" s="7">
        <f t="shared" si="135"/>
        <v>6015249370387050</v>
      </c>
    </row>
    <row r="1456" spans="1:9" x14ac:dyDescent="0.2">
      <c r="A1456" s="3">
        <v>1454</v>
      </c>
      <c r="B1456" s="3" t="str">
        <f t="shared" si="132"/>
        <v>14.82万亿</v>
      </c>
      <c r="C1456" s="6">
        <v>14824000000000</v>
      </c>
      <c r="D1456" s="3">
        <v>1</v>
      </c>
      <c r="E1456" s="3" t="str">
        <f t="shared" si="133"/>
        <v>6030.07万亿</v>
      </c>
      <c r="F1456" s="6">
        <f t="shared" si="137"/>
        <v>6030065370387050</v>
      </c>
      <c r="G1456" s="4">
        <f t="shared" si="136"/>
        <v>1454</v>
      </c>
      <c r="H1456" s="8" t="str">
        <f t="shared" si="134"/>
        <v>6030.07万亿</v>
      </c>
      <c r="I1456" s="8">
        <f t="shared" si="135"/>
        <v>6030065370387050</v>
      </c>
    </row>
    <row r="1457" spans="1:9" x14ac:dyDescent="0.2">
      <c r="A1457" s="2">
        <v>1455</v>
      </c>
      <c r="B1457" s="2" t="str">
        <f t="shared" si="132"/>
        <v>14.83万亿</v>
      </c>
      <c r="C1457" s="5">
        <v>14832000000000</v>
      </c>
      <c r="D1457" s="2">
        <v>1</v>
      </c>
      <c r="E1457" s="2" t="str">
        <f t="shared" si="133"/>
        <v>6044.89万亿</v>
      </c>
      <c r="F1457" s="5">
        <f t="shared" si="137"/>
        <v>6044889370387050</v>
      </c>
      <c r="G1457" s="2">
        <f t="shared" si="136"/>
        <v>1455</v>
      </c>
      <c r="H1457" s="7" t="str">
        <f t="shared" si="134"/>
        <v>6044.89万亿</v>
      </c>
      <c r="I1457" s="7">
        <f t="shared" si="135"/>
        <v>6044889370387050</v>
      </c>
    </row>
    <row r="1458" spans="1:9" x14ac:dyDescent="0.2">
      <c r="A1458" s="3">
        <v>1456</v>
      </c>
      <c r="B1458" s="3" t="str">
        <f t="shared" si="132"/>
        <v>14.84万亿</v>
      </c>
      <c r="C1458" s="6">
        <v>14840000000000</v>
      </c>
      <c r="D1458" s="3">
        <v>1</v>
      </c>
      <c r="E1458" s="3" t="str">
        <f t="shared" si="133"/>
        <v>6059.72万亿</v>
      </c>
      <c r="F1458" s="6">
        <f t="shared" si="137"/>
        <v>6059721370387050</v>
      </c>
      <c r="G1458" s="4">
        <f t="shared" si="136"/>
        <v>1456</v>
      </c>
      <c r="H1458" s="8" t="str">
        <f t="shared" si="134"/>
        <v>6059.72万亿</v>
      </c>
      <c r="I1458" s="8">
        <f t="shared" si="135"/>
        <v>6059721370387050</v>
      </c>
    </row>
    <row r="1459" spans="1:9" x14ac:dyDescent="0.2">
      <c r="A1459" s="2">
        <v>1457</v>
      </c>
      <c r="B1459" s="2" t="str">
        <f t="shared" si="132"/>
        <v>14.85万亿</v>
      </c>
      <c r="C1459" s="5">
        <v>14848000000000</v>
      </c>
      <c r="D1459" s="2">
        <v>1</v>
      </c>
      <c r="E1459" s="2" t="str">
        <f t="shared" si="133"/>
        <v>6074.56万亿</v>
      </c>
      <c r="F1459" s="5">
        <f t="shared" si="137"/>
        <v>6074561370387050</v>
      </c>
      <c r="G1459" s="2">
        <f t="shared" si="136"/>
        <v>1457</v>
      </c>
      <c r="H1459" s="7" t="str">
        <f t="shared" si="134"/>
        <v>6074.56万亿</v>
      </c>
      <c r="I1459" s="7">
        <f t="shared" si="135"/>
        <v>6074561370387050</v>
      </c>
    </row>
    <row r="1460" spans="1:9" x14ac:dyDescent="0.2">
      <c r="A1460" s="3">
        <v>1458</v>
      </c>
      <c r="B1460" s="3" t="str">
        <f t="shared" si="132"/>
        <v>14.86万亿</v>
      </c>
      <c r="C1460" s="6">
        <v>14856000000000</v>
      </c>
      <c r="D1460" s="3">
        <v>1</v>
      </c>
      <c r="E1460" s="3" t="str">
        <f t="shared" si="133"/>
        <v>6089.41万亿</v>
      </c>
      <c r="F1460" s="6">
        <f t="shared" si="137"/>
        <v>6089409370387050</v>
      </c>
      <c r="G1460" s="4">
        <f t="shared" si="136"/>
        <v>1458</v>
      </c>
      <c r="H1460" s="8" t="str">
        <f t="shared" si="134"/>
        <v>6089.41万亿</v>
      </c>
      <c r="I1460" s="8">
        <f t="shared" si="135"/>
        <v>6089409370387050</v>
      </c>
    </row>
    <row r="1461" spans="1:9" x14ac:dyDescent="0.2">
      <c r="A1461" s="2">
        <v>1459</v>
      </c>
      <c r="B1461" s="2" t="str">
        <f t="shared" si="132"/>
        <v>14.86万亿</v>
      </c>
      <c r="C1461" s="5">
        <v>14864000000000</v>
      </c>
      <c r="D1461" s="2">
        <v>1</v>
      </c>
      <c r="E1461" s="2" t="str">
        <f t="shared" si="133"/>
        <v>6104.27万亿</v>
      </c>
      <c r="F1461" s="5">
        <f t="shared" si="137"/>
        <v>6104265370387050</v>
      </c>
      <c r="G1461" s="2">
        <f t="shared" si="136"/>
        <v>1459</v>
      </c>
      <c r="H1461" s="7" t="str">
        <f t="shared" si="134"/>
        <v>6104.27万亿</v>
      </c>
      <c r="I1461" s="7">
        <f t="shared" si="135"/>
        <v>6104265370387050</v>
      </c>
    </row>
    <row r="1462" spans="1:9" x14ac:dyDescent="0.2">
      <c r="A1462" s="3">
        <v>1460</v>
      </c>
      <c r="B1462" s="3" t="str">
        <f t="shared" si="132"/>
        <v>14.87万亿</v>
      </c>
      <c r="C1462" s="6">
        <v>14872000000000</v>
      </c>
      <c r="D1462" s="3">
        <v>1</v>
      </c>
      <c r="E1462" s="3" t="str">
        <f t="shared" si="133"/>
        <v>6119.13万亿</v>
      </c>
      <c r="F1462" s="6">
        <f t="shared" si="137"/>
        <v>6119129370387050</v>
      </c>
      <c r="G1462" s="4">
        <f t="shared" si="136"/>
        <v>1460</v>
      </c>
      <c r="H1462" s="8" t="str">
        <f t="shared" si="134"/>
        <v>6119.13万亿</v>
      </c>
      <c r="I1462" s="8">
        <f t="shared" si="135"/>
        <v>6119129370387050</v>
      </c>
    </row>
    <row r="1463" spans="1:9" x14ac:dyDescent="0.2">
      <c r="A1463" s="2">
        <v>1461</v>
      </c>
      <c r="B1463" s="2" t="str">
        <f t="shared" si="132"/>
        <v>14.88万亿</v>
      </c>
      <c r="C1463" s="5">
        <v>14880000000000</v>
      </c>
      <c r="D1463" s="2">
        <v>1</v>
      </c>
      <c r="E1463" s="2" t="str">
        <f t="shared" si="133"/>
        <v>6134万亿</v>
      </c>
      <c r="F1463" s="5">
        <f t="shared" si="137"/>
        <v>6134001370387050</v>
      </c>
      <c r="G1463" s="2">
        <f t="shared" si="136"/>
        <v>1461</v>
      </c>
      <c r="H1463" s="7" t="str">
        <f t="shared" si="134"/>
        <v>6134万亿</v>
      </c>
      <c r="I1463" s="7">
        <f t="shared" si="135"/>
        <v>6134001370387050</v>
      </c>
    </row>
    <row r="1464" spans="1:9" x14ac:dyDescent="0.2">
      <c r="A1464" s="3">
        <v>1462</v>
      </c>
      <c r="B1464" s="3" t="str">
        <f t="shared" si="132"/>
        <v>14.89万亿</v>
      </c>
      <c r="C1464" s="6">
        <v>14888000000000</v>
      </c>
      <c r="D1464" s="3">
        <v>1</v>
      </c>
      <c r="E1464" s="3" t="str">
        <f t="shared" si="133"/>
        <v>6148.88万亿</v>
      </c>
      <c r="F1464" s="6">
        <f t="shared" si="137"/>
        <v>6148881370387050</v>
      </c>
      <c r="G1464" s="4">
        <f t="shared" si="136"/>
        <v>1462</v>
      </c>
      <c r="H1464" s="8" t="str">
        <f t="shared" si="134"/>
        <v>6148.88万亿</v>
      </c>
      <c r="I1464" s="8">
        <f t="shared" si="135"/>
        <v>6148881370387050</v>
      </c>
    </row>
    <row r="1465" spans="1:9" x14ac:dyDescent="0.2">
      <c r="A1465" s="2">
        <v>1463</v>
      </c>
      <c r="B1465" s="2" t="str">
        <f t="shared" si="132"/>
        <v>14.9万亿</v>
      </c>
      <c r="C1465" s="5">
        <v>14896000000000</v>
      </c>
      <c r="D1465" s="2">
        <v>1</v>
      </c>
      <c r="E1465" s="2" t="str">
        <f t="shared" si="133"/>
        <v>6163.77万亿</v>
      </c>
      <c r="F1465" s="5">
        <f t="shared" si="137"/>
        <v>6163769370387050</v>
      </c>
      <c r="G1465" s="2">
        <f t="shared" si="136"/>
        <v>1463</v>
      </c>
      <c r="H1465" s="7" t="str">
        <f t="shared" si="134"/>
        <v>6163.77万亿</v>
      </c>
      <c r="I1465" s="7">
        <f t="shared" si="135"/>
        <v>6163769370387050</v>
      </c>
    </row>
    <row r="1466" spans="1:9" x14ac:dyDescent="0.2">
      <c r="A1466" s="3">
        <v>1464</v>
      </c>
      <c r="B1466" s="3" t="str">
        <f t="shared" si="132"/>
        <v>14.9万亿</v>
      </c>
      <c r="C1466" s="6">
        <v>14904000000000</v>
      </c>
      <c r="D1466" s="3">
        <v>1</v>
      </c>
      <c r="E1466" s="3" t="str">
        <f t="shared" si="133"/>
        <v>6178.67万亿</v>
      </c>
      <c r="F1466" s="6">
        <f t="shared" si="137"/>
        <v>6178665370387050</v>
      </c>
      <c r="G1466" s="4">
        <f t="shared" si="136"/>
        <v>1464</v>
      </c>
      <c r="H1466" s="8" t="str">
        <f t="shared" si="134"/>
        <v>6178.67万亿</v>
      </c>
      <c r="I1466" s="8">
        <f t="shared" si="135"/>
        <v>6178665370387050</v>
      </c>
    </row>
    <row r="1467" spans="1:9" x14ac:dyDescent="0.2">
      <c r="A1467" s="2">
        <v>1465</v>
      </c>
      <c r="B1467" s="2" t="str">
        <f t="shared" si="132"/>
        <v>14.91万亿</v>
      </c>
      <c r="C1467" s="5">
        <v>14912000000000</v>
      </c>
      <c r="D1467" s="2">
        <v>1</v>
      </c>
      <c r="E1467" s="2" t="str">
        <f t="shared" si="133"/>
        <v>6193.57万亿</v>
      </c>
      <c r="F1467" s="5">
        <f t="shared" si="137"/>
        <v>6193569370387050</v>
      </c>
      <c r="G1467" s="2">
        <f t="shared" si="136"/>
        <v>1465</v>
      </c>
      <c r="H1467" s="7" t="str">
        <f t="shared" si="134"/>
        <v>6193.57万亿</v>
      </c>
      <c r="I1467" s="7">
        <f t="shared" si="135"/>
        <v>6193569370387050</v>
      </c>
    </row>
    <row r="1468" spans="1:9" x14ac:dyDescent="0.2">
      <c r="A1468" s="3">
        <v>1466</v>
      </c>
      <c r="B1468" s="3" t="str">
        <f t="shared" si="132"/>
        <v>14.92万亿</v>
      </c>
      <c r="C1468" s="6">
        <v>14920000000000</v>
      </c>
      <c r="D1468" s="3">
        <v>1</v>
      </c>
      <c r="E1468" s="3" t="str">
        <f t="shared" si="133"/>
        <v>6208.48万亿</v>
      </c>
      <c r="F1468" s="6">
        <f t="shared" si="137"/>
        <v>6208481370387050</v>
      </c>
      <c r="G1468" s="4">
        <f t="shared" si="136"/>
        <v>1466</v>
      </c>
      <c r="H1468" s="8" t="str">
        <f t="shared" si="134"/>
        <v>6208.48万亿</v>
      </c>
      <c r="I1468" s="8">
        <f t="shared" si="135"/>
        <v>6208481370387050</v>
      </c>
    </row>
    <row r="1469" spans="1:9" x14ac:dyDescent="0.2">
      <c r="A1469" s="2">
        <v>1467</v>
      </c>
      <c r="B1469" s="2" t="str">
        <f t="shared" si="132"/>
        <v>14.93万亿</v>
      </c>
      <c r="C1469" s="5">
        <v>14928000000000</v>
      </c>
      <c r="D1469" s="2">
        <v>1</v>
      </c>
      <c r="E1469" s="2" t="str">
        <f t="shared" si="133"/>
        <v>6223.4万亿</v>
      </c>
      <c r="F1469" s="5">
        <f t="shared" si="137"/>
        <v>6223401370387050</v>
      </c>
      <c r="G1469" s="2">
        <f t="shared" si="136"/>
        <v>1467</v>
      </c>
      <c r="H1469" s="7" t="str">
        <f t="shared" si="134"/>
        <v>6223.4万亿</v>
      </c>
      <c r="I1469" s="7">
        <f t="shared" si="135"/>
        <v>6223401370387050</v>
      </c>
    </row>
    <row r="1470" spans="1:9" x14ac:dyDescent="0.2">
      <c r="A1470" s="3">
        <v>1468</v>
      </c>
      <c r="B1470" s="3" t="str">
        <f t="shared" si="132"/>
        <v>14.94万亿</v>
      </c>
      <c r="C1470" s="6">
        <v>14936000000000</v>
      </c>
      <c r="D1470" s="3">
        <v>1</v>
      </c>
      <c r="E1470" s="3" t="str">
        <f t="shared" si="133"/>
        <v>6238.33万亿</v>
      </c>
      <c r="F1470" s="6">
        <f t="shared" si="137"/>
        <v>6238329370387050</v>
      </c>
      <c r="G1470" s="4">
        <f t="shared" si="136"/>
        <v>1468</v>
      </c>
      <c r="H1470" s="8" t="str">
        <f t="shared" si="134"/>
        <v>6238.33万亿</v>
      </c>
      <c r="I1470" s="8">
        <f t="shared" si="135"/>
        <v>6238329370387050</v>
      </c>
    </row>
    <row r="1471" spans="1:9" x14ac:dyDescent="0.2">
      <c r="A1471" s="2">
        <v>1469</v>
      </c>
      <c r="B1471" s="2" t="str">
        <f t="shared" si="132"/>
        <v>14.94万亿</v>
      </c>
      <c r="C1471" s="5">
        <v>14944000000000</v>
      </c>
      <c r="D1471" s="2">
        <v>1</v>
      </c>
      <c r="E1471" s="2" t="str">
        <f t="shared" si="133"/>
        <v>6253.27万亿</v>
      </c>
      <c r="F1471" s="5">
        <f t="shared" si="137"/>
        <v>6253265370387050</v>
      </c>
      <c r="G1471" s="2">
        <f t="shared" si="136"/>
        <v>1469</v>
      </c>
      <c r="H1471" s="7" t="str">
        <f t="shared" si="134"/>
        <v>6253.27万亿</v>
      </c>
      <c r="I1471" s="7">
        <f t="shared" si="135"/>
        <v>6253265370387050</v>
      </c>
    </row>
    <row r="1472" spans="1:9" x14ac:dyDescent="0.2">
      <c r="A1472" s="3">
        <v>1470</v>
      </c>
      <c r="B1472" s="3" t="str">
        <f t="shared" si="132"/>
        <v>14.95万亿</v>
      </c>
      <c r="C1472" s="6">
        <v>14952000000000</v>
      </c>
      <c r="D1472" s="3">
        <v>1</v>
      </c>
      <c r="E1472" s="3" t="str">
        <f t="shared" si="133"/>
        <v>6268.21万亿</v>
      </c>
      <c r="F1472" s="6">
        <f t="shared" si="137"/>
        <v>6268209370387050</v>
      </c>
      <c r="G1472" s="4">
        <f t="shared" si="136"/>
        <v>1470</v>
      </c>
      <c r="H1472" s="8" t="str">
        <f t="shared" si="134"/>
        <v>6268.21万亿</v>
      </c>
      <c r="I1472" s="8">
        <f t="shared" si="135"/>
        <v>6268209370387050</v>
      </c>
    </row>
    <row r="1473" spans="1:9" x14ac:dyDescent="0.2">
      <c r="A1473" s="2">
        <v>1471</v>
      </c>
      <c r="B1473" s="2" t="str">
        <f t="shared" si="132"/>
        <v>14.96万亿</v>
      </c>
      <c r="C1473" s="5">
        <v>14960000000000</v>
      </c>
      <c r="D1473" s="2">
        <v>1</v>
      </c>
      <c r="E1473" s="2" t="str">
        <f t="shared" si="133"/>
        <v>6283.16万亿</v>
      </c>
      <c r="F1473" s="5">
        <f t="shared" si="137"/>
        <v>6283161370387050</v>
      </c>
      <c r="G1473" s="2">
        <f t="shared" si="136"/>
        <v>1471</v>
      </c>
      <c r="H1473" s="7" t="str">
        <f t="shared" si="134"/>
        <v>6283.16万亿</v>
      </c>
      <c r="I1473" s="7">
        <f t="shared" si="135"/>
        <v>6283161370387050</v>
      </c>
    </row>
    <row r="1474" spans="1:9" x14ac:dyDescent="0.2">
      <c r="A1474" s="3">
        <v>1472</v>
      </c>
      <c r="B1474" s="3" t="str">
        <f t="shared" si="132"/>
        <v>14.97万亿</v>
      </c>
      <c r="C1474" s="6">
        <v>14968000000000</v>
      </c>
      <c r="D1474" s="3">
        <v>1</v>
      </c>
      <c r="E1474" s="3" t="str">
        <f t="shared" si="133"/>
        <v>6298.12万亿</v>
      </c>
      <c r="F1474" s="6">
        <f t="shared" si="137"/>
        <v>6298121370387050</v>
      </c>
      <c r="G1474" s="4">
        <f t="shared" si="136"/>
        <v>1472</v>
      </c>
      <c r="H1474" s="8" t="str">
        <f t="shared" si="134"/>
        <v>6298.12万亿</v>
      </c>
      <c r="I1474" s="8">
        <f t="shared" si="135"/>
        <v>6298121370387050</v>
      </c>
    </row>
    <row r="1475" spans="1:9" x14ac:dyDescent="0.2">
      <c r="A1475" s="2">
        <v>1473</v>
      </c>
      <c r="B1475" s="2" t="str">
        <f t="shared" ref="B1475:B1538" si="138">IF(C1475&gt;9999999999999990,ROUND(C1475/10000000000000000,2)&amp;"万兆",IF(C1475&gt;999999999999,ROUND(C1475/1000000000000,2)&amp;"万亿",IF(C1475&gt;99999999,ROUND(C1475/100000000,2)&amp;"亿",ROUND(C1475/10000,2)&amp;"万")))</f>
        <v>14.98万亿</v>
      </c>
      <c r="C1475" s="5">
        <v>14976000000000</v>
      </c>
      <c r="D1475" s="2">
        <v>1</v>
      </c>
      <c r="E1475" s="2" t="str">
        <f t="shared" ref="E1475:E1538" si="139">IF(F1475&gt;9999999999999990,ROUND(F1475/10000000000000000,2)&amp;"万兆",IF(F1475&gt;999999999999,ROUND(F1475/1000000000000,2)&amp;"万亿",IF(F1475&gt;99999999,ROUND(F1475/100000000,2)&amp;"亿",ROUND(F1475/10000,2)&amp;"万")))</f>
        <v>6313.09万亿</v>
      </c>
      <c r="F1475" s="5">
        <f t="shared" si="137"/>
        <v>6313089370387050</v>
      </c>
      <c r="G1475" s="2">
        <f t="shared" si="136"/>
        <v>1473</v>
      </c>
      <c r="H1475" s="7" t="str">
        <f t="shared" si="134"/>
        <v>6313.09万亿</v>
      </c>
      <c r="I1475" s="7">
        <f t="shared" si="135"/>
        <v>6313089370387050</v>
      </c>
    </row>
    <row r="1476" spans="1:9" x14ac:dyDescent="0.2">
      <c r="A1476" s="3">
        <v>1474</v>
      </c>
      <c r="B1476" s="3" t="str">
        <f t="shared" si="138"/>
        <v>14.98万亿</v>
      </c>
      <c r="C1476" s="6">
        <v>14984000000000</v>
      </c>
      <c r="D1476" s="3">
        <v>1</v>
      </c>
      <c r="E1476" s="3" t="str">
        <f t="shared" si="139"/>
        <v>6328.07万亿</v>
      </c>
      <c r="F1476" s="6">
        <f t="shared" si="137"/>
        <v>6328065370387050</v>
      </c>
      <c r="G1476" s="4">
        <f t="shared" si="136"/>
        <v>1474</v>
      </c>
      <c r="H1476" s="8" t="str">
        <f t="shared" ref="H1476:H1539" si="140">IF(I$2&gt;=A1476,"",IF((F1476-VLOOKUP(I$2,A:F,6,))&gt;9999999999999990,ROUND((F1476-VLOOKUP(I$2,A:F,6,))/10000000000000000,2)&amp;"万兆",IF((F1476-VLOOKUP(I$2,A:F,6,))&gt;999999999999,ROUND((F1476-VLOOKUP(I$2,A:F,6,))/1000000000000,2)&amp;"万亿",IF((F1476-VLOOKUP(I$2,A:F,6,))&gt;99999999,ROUND((F1476-VLOOKUP(I$2,A:F,6,))/100000000,2)&amp;"亿",ROUND((F1476-VLOOKUP(I$2,A:F,6,))/10000,2)&amp;"万"))))</f>
        <v>6328.07万亿</v>
      </c>
      <c r="I1476" s="8">
        <f t="shared" ref="I1476:I1539" si="141">IF(I$2&gt;=A1476,"",F1476-VLOOKUP(I$2,A:F,6,))</f>
        <v>6328065370387050</v>
      </c>
    </row>
    <row r="1477" spans="1:9" x14ac:dyDescent="0.2">
      <c r="A1477" s="2">
        <v>1475</v>
      </c>
      <c r="B1477" s="2" t="str">
        <f t="shared" si="138"/>
        <v>14.99万亿</v>
      </c>
      <c r="C1477" s="5">
        <v>14992000000000</v>
      </c>
      <c r="D1477" s="2">
        <v>1</v>
      </c>
      <c r="E1477" s="2" t="str">
        <f t="shared" si="139"/>
        <v>6343.05万亿</v>
      </c>
      <c r="F1477" s="5">
        <f t="shared" si="137"/>
        <v>6343049370387050</v>
      </c>
      <c r="G1477" s="2">
        <f t="shared" ref="G1477:G1540" si="142">D1477+G1476</f>
        <v>1475</v>
      </c>
      <c r="H1477" s="7" t="str">
        <f t="shared" si="140"/>
        <v>6343.05万亿</v>
      </c>
      <c r="I1477" s="7">
        <f t="shared" si="141"/>
        <v>6343049370387050</v>
      </c>
    </row>
    <row r="1478" spans="1:9" x14ac:dyDescent="0.2">
      <c r="A1478" s="3">
        <v>1476</v>
      </c>
      <c r="B1478" s="3" t="str">
        <f t="shared" si="138"/>
        <v>15万亿</v>
      </c>
      <c r="C1478" s="6">
        <v>15000000000000</v>
      </c>
      <c r="D1478" s="3">
        <v>1</v>
      </c>
      <c r="E1478" s="3" t="str">
        <f t="shared" si="139"/>
        <v>6358.04万亿</v>
      </c>
      <c r="F1478" s="6">
        <f t="shared" si="137"/>
        <v>6358041370387050</v>
      </c>
      <c r="G1478" s="4">
        <f t="shared" si="142"/>
        <v>1476</v>
      </c>
      <c r="H1478" s="8" t="str">
        <f t="shared" si="140"/>
        <v>6358.04万亿</v>
      </c>
      <c r="I1478" s="8">
        <f t="shared" si="141"/>
        <v>6358041370387050</v>
      </c>
    </row>
    <row r="1479" spans="1:9" x14ac:dyDescent="0.2">
      <c r="A1479" s="2">
        <v>1477</v>
      </c>
      <c r="B1479" s="2" t="str">
        <f t="shared" si="138"/>
        <v>15.01万亿</v>
      </c>
      <c r="C1479" s="5">
        <v>15008000000000</v>
      </c>
      <c r="D1479" s="2">
        <v>1</v>
      </c>
      <c r="E1479" s="2" t="str">
        <f t="shared" si="139"/>
        <v>6373.04万亿</v>
      </c>
      <c r="F1479" s="5">
        <f t="shared" ref="F1479:F1542" si="143">C1478+F1478</f>
        <v>6373041370387050</v>
      </c>
      <c r="G1479" s="2">
        <f t="shared" si="142"/>
        <v>1477</v>
      </c>
      <c r="H1479" s="7" t="str">
        <f t="shared" si="140"/>
        <v>6373.04万亿</v>
      </c>
      <c r="I1479" s="7">
        <f t="shared" si="141"/>
        <v>6373041370387050</v>
      </c>
    </row>
    <row r="1480" spans="1:9" x14ac:dyDescent="0.2">
      <c r="A1480" s="3">
        <v>1478</v>
      </c>
      <c r="B1480" s="3" t="str">
        <f t="shared" si="138"/>
        <v>15.02万亿</v>
      </c>
      <c r="C1480" s="6">
        <v>15016000000000</v>
      </c>
      <c r="D1480" s="3">
        <v>1</v>
      </c>
      <c r="E1480" s="3" t="str">
        <f t="shared" si="139"/>
        <v>6388.05万亿</v>
      </c>
      <c r="F1480" s="6">
        <f t="shared" si="143"/>
        <v>6388049370387050</v>
      </c>
      <c r="G1480" s="4">
        <f t="shared" si="142"/>
        <v>1478</v>
      </c>
      <c r="H1480" s="8" t="str">
        <f t="shared" si="140"/>
        <v>6388.05万亿</v>
      </c>
      <c r="I1480" s="8">
        <f t="shared" si="141"/>
        <v>6388049370387050</v>
      </c>
    </row>
    <row r="1481" spans="1:9" x14ac:dyDescent="0.2">
      <c r="A1481" s="2">
        <v>1479</v>
      </c>
      <c r="B1481" s="2" t="str">
        <f t="shared" si="138"/>
        <v>15.02万亿</v>
      </c>
      <c r="C1481" s="5">
        <v>15024000000000</v>
      </c>
      <c r="D1481" s="2">
        <v>1</v>
      </c>
      <c r="E1481" s="2" t="str">
        <f t="shared" si="139"/>
        <v>6403.07万亿</v>
      </c>
      <c r="F1481" s="5">
        <f t="shared" si="143"/>
        <v>6403065370387050</v>
      </c>
      <c r="G1481" s="2">
        <f t="shared" si="142"/>
        <v>1479</v>
      </c>
      <c r="H1481" s="7" t="str">
        <f t="shared" si="140"/>
        <v>6403.07万亿</v>
      </c>
      <c r="I1481" s="7">
        <f t="shared" si="141"/>
        <v>6403065370387050</v>
      </c>
    </row>
    <row r="1482" spans="1:9" x14ac:dyDescent="0.2">
      <c r="A1482" s="3">
        <v>1480</v>
      </c>
      <c r="B1482" s="3" t="str">
        <f t="shared" si="138"/>
        <v>15.03万亿</v>
      </c>
      <c r="C1482" s="6">
        <v>15032000000000</v>
      </c>
      <c r="D1482" s="3">
        <v>1</v>
      </c>
      <c r="E1482" s="3" t="str">
        <f t="shared" si="139"/>
        <v>6418.09万亿</v>
      </c>
      <c r="F1482" s="6">
        <f t="shared" si="143"/>
        <v>6418089370387050</v>
      </c>
      <c r="G1482" s="4">
        <f t="shared" si="142"/>
        <v>1480</v>
      </c>
      <c r="H1482" s="8" t="str">
        <f t="shared" si="140"/>
        <v>6418.09万亿</v>
      </c>
      <c r="I1482" s="8">
        <f t="shared" si="141"/>
        <v>6418089370387050</v>
      </c>
    </row>
    <row r="1483" spans="1:9" x14ac:dyDescent="0.2">
      <c r="A1483" s="2">
        <v>1481</v>
      </c>
      <c r="B1483" s="2" t="str">
        <f t="shared" si="138"/>
        <v>15.04万亿</v>
      </c>
      <c r="C1483" s="5">
        <v>15040000000000</v>
      </c>
      <c r="D1483" s="2">
        <v>1</v>
      </c>
      <c r="E1483" s="2" t="str">
        <f t="shared" si="139"/>
        <v>6433.12万亿</v>
      </c>
      <c r="F1483" s="5">
        <f t="shared" si="143"/>
        <v>6433121370387050</v>
      </c>
      <c r="G1483" s="2">
        <f t="shared" si="142"/>
        <v>1481</v>
      </c>
      <c r="H1483" s="7" t="str">
        <f t="shared" si="140"/>
        <v>6433.12万亿</v>
      </c>
      <c r="I1483" s="7">
        <f t="shared" si="141"/>
        <v>6433121370387050</v>
      </c>
    </row>
    <row r="1484" spans="1:9" x14ac:dyDescent="0.2">
      <c r="A1484" s="3">
        <v>1482</v>
      </c>
      <c r="B1484" s="3" t="str">
        <f t="shared" si="138"/>
        <v>15.05万亿</v>
      </c>
      <c r="C1484" s="6">
        <v>15048000000000</v>
      </c>
      <c r="D1484" s="3">
        <v>1</v>
      </c>
      <c r="E1484" s="3" t="str">
        <f t="shared" si="139"/>
        <v>6448.16万亿</v>
      </c>
      <c r="F1484" s="6">
        <f t="shared" si="143"/>
        <v>6448161370387050</v>
      </c>
      <c r="G1484" s="4">
        <f t="shared" si="142"/>
        <v>1482</v>
      </c>
      <c r="H1484" s="8" t="str">
        <f t="shared" si="140"/>
        <v>6448.16万亿</v>
      </c>
      <c r="I1484" s="8">
        <f t="shared" si="141"/>
        <v>6448161370387050</v>
      </c>
    </row>
    <row r="1485" spans="1:9" x14ac:dyDescent="0.2">
      <c r="A1485" s="2">
        <v>1483</v>
      </c>
      <c r="B1485" s="2" t="str">
        <f t="shared" si="138"/>
        <v>15.06万亿</v>
      </c>
      <c r="C1485" s="5">
        <v>15056000000000</v>
      </c>
      <c r="D1485" s="2">
        <v>1</v>
      </c>
      <c r="E1485" s="2" t="str">
        <f t="shared" si="139"/>
        <v>6463.21万亿</v>
      </c>
      <c r="F1485" s="5">
        <f t="shared" si="143"/>
        <v>6463209370387050</v>
      </c>
      <c r="G1485" s="2">
        <f t="shared" si="142"/>
        <v>1483</v>
      </c>
      <c r="H1485" s="7" t="str">
        <f t="shared" si="140"/>
        <v>6463.21万亿</v>
      </c>
      <c r="I1485" s="7">
        <f t="shared" si="141"/>
        <v>6463209370387050</v>
      </c>
    </row>
    <row r="1486" spans="1:9" x14ac:dyDescent="0.2">
      <c r="A1486" s="3">
        <v>1484</v>
      </c>
      <c r="B1486" s="3" t="str">
        <f t="shared" si="138"/>
        <v>15.06万亿</v>
      </c>
      <c r="C1486" s="6">
        <v>15064000000000</v>
      </c>
      <c r="D1486" s="3">
        <v>1</v>
      </c>
      <c r="E1486" s="3" t="str">
        <f t="shared" si="139"/>
        <v>6478.27万亿</v>
      </c>
      <c r="F1486" s="6">
        <f t="shared" si="143"/>
        <v>6478265370387050</v>
      </c>
      <c r="G1486" s="4">
        <f t="shared" si="142"/>
        <v>1484</v>
      </c>
      <c r="H1486" s="8" t="str">
        <f t="shared" si="140"/>
        <v>6478.27万亿</v>
      </c>
      <c r="I1486" s="8">
        <f t="shared" si="141"/>
        <v>6478265370387050</v>
      </c>
    </row>
    <row r="1487" spans="1:9" x14ac:dyDescent="0.2">
      <c r="A1487" s="2">
        <v>1485</v>
      </c>
      <c r="B1487" s="2" t="str">
        <f t="shared" si="138"/>
        <v>15.07万亿</v>
      </c>
      <c r="C1487" s="5">
        <v>15072000000000</v>
      </c>
      <c r="D1487" s="2">
        <v>1</v>
      </c>
      <c r="E1487" s="2" t="str">
        <f t="shared" si="139"/>
        <v>6493.33万亿</v>
      </c>
      <c r="F1487" s="5">
        <f t="shared" si="143"/>
        <v>6493329370387050</v>
      </c>
      <c r="G1487" s="2">
        <f t="shared" si="142"/>
        <v>1485</v>
      </c>
      <c r="H1487" s="7" t="str">
        <f t="shared" si="140"/>
        <v>6493.33万亿</v>
      </c>
      <c r="I1487" s="7">
        <f t="shared" si="141"/>
        <v>6493329370387050</v>
      </c>
    </row>
    <row r="1488" spans="1:9" x14ac:dyDescent="0.2">
      <c r="A1488" s="3">
        <v>1486</v>
      </c>
      <c r="B1488" s="3" t="str">
        <f t="shared" si="138"/>
        <v>15.08万亿</v>
      </c>
      <c r="C1488" s="6">
        <v>15080000000000</v>
      </c>
      <c r="D1488" s="3">
        <v>1</v>
      </c>
      <c r="E1488" s="3" t="str">
        <f t="shared" si="139"/>
        <v>6508.4万亿</v>
      </c>
      <c r="F1488" s="6">
        <f t="shared" si="143"/>
        <v>6508401370387050</v>
      </c>
      <c r="G1488" s="4">
        <f t="shared" si="142"/>
        <v>1486</v>
      </c>
      <c r="H1488" s="8" t="str">
        <f t="shared" si="140"/>
        <v>6508.4万亿</v>
      </c>
      <c r="I1488" s="8">
        <f t="shared" si="141"/>
        <v>6508401370387050</v>
      </c>
    </row>
    <row r="1489" spans="1:9" x14ac:dyDescent="0.2">
      <c r="A1489" s="2">
        <v>1487</v>
      </c>
      <c r="B1489" s="2" t="str">
        <f t="shared" si="138"/>
        <v>15.09万亿</v>
      </c>
      <c r="C1489" s="5">
        <v>15088000000000</v>
      </c>
      <c r="D1489" s="2">
        <v>1</v>
      </c>
      <c r="E1489" s="2" t="str">
        <f t="shared" si="139"/>
        <v>6523.48万亿</v>
      </c>
      <c r="F1489" s="5">
        <f t="shared" si="143"/>
        <v>6523481370387050</v>
      </c>
      <c r="G1489" s="2">
        <f t="shared" si="142"/>
        <v>1487</v>
      </c>
      <c r="H1489" s="7" t="str">
        <f t="shared" si="140"/>
        <v>6523.48万亿</v>
      </c>
      <c r="I1489" s="7">
        <f t="shared" si="141"/>
        <v>6523481370387050</v>
      </c>
    </row>
    <row r="1490" spans="1:9" x14ac:dyDescent="0.2">
      <c r="A1490" s="3">
        <v>1488</v>
      </c>
      <c r="B1490" s="3" t="str">
        <f t="shared" si="138"/>
        <v>15.1万亿</v>
      </c>
      <c r="C1490" s="6">
        <v>15096000000000</v>
      </c>
      <c r="D1490" s="3">
        <v>1</v>
      </c>
      <c r="E1490" s="3" t="str">
        <f t="shared" si="139"/>
        <v>6538.57万亿</v>
      </c>
      <c r="F1490" s="6">
        <f t="shared" si="143"/>
        <v>6538569370387050</v>
      </c>
      <c r="G1490" s="4">
        <f t="shared" si="142"/>
        <v>1488</v>
      </c>
      <c r="H1490" s="8" t="str">
        <f t="shared" si="140"/>
        <v>6538.57万亿</v>
      </c>
      <c r="I1490" s="8">
        <f t="shared" si="141"/>
        <v>6538569370387050</v>
      </c>
    </row>
    <row r="1491" spans="1:9" x14ac:dyDescent="0.2">
      <c r="A1491" s="2">
        <v>1489</v>
      </c>
      <c r="B1491" s="2" t="str">
        <f t="shared" si="138"/>
        <v>15.1万亿</v>
      </c>
      <c r="C1491" s="5">
        <v>15104000000000</v>
      </c>
      <c r="D1491" s="2">
        <v>1</v>
      </c>
      <c r="E1491" s="2" t="str">
        <f t="shared" si="139"/>
        <v>6553.67万亿</v>
      </c>
      <c r="F1491" s="5">
        <f t="shared" si="143"/>
        <v>6553665370387050</v>
      </c>
      <c r="G1491" s="2">
        <f t="shared" si="142"/>
        <v>1489</v>
      </c>
      <c r="H1491" s="7" t="str">
        <f t="shared" si="140"/>
        <v>6553.67万亿</v>
      </c>
      <c r="I1491" s="7">
        <f t="shared" si="141"/>
        <v>6553665370387050</v>
      </c>
    </row>
    <row r="1492" spans="1:9" x14ac:dyDescent="0.2">
      <c r="A1492" s="3">
        <v>1490</v>
      </c>
      <c r="B1492" s="3" t="str">
        <f t="shared" si="138"/>
        <v>15.11万亿</v>
      </c>
      <c r="C1492" s="6">
        <v>15112000000000</v>
      </c>
      <c r="D1492" s="3">
        <v>1</v>
      </c>
      <c r="E1492" s="3" t="str">
        <f t="shared" si="139"/>
        <v>6568.77万亿</v>
      </c>
      <c r="F1492" s="6">
        <f t="shared" si="143"/>
        <v>6568769370387050</v>
      </c>
      <c r="G1492" s="4">
        <f t="shared" si="142"/>
        <v>1490</v>
      </c>
      <c r="H1492" s="8" t="str">
        <f t="shared" si="140"/>
        <v>6568.77万亿</v>
      </c>
      <c r="I1492" s="8">
        <f t="shared" si="141"/>
        <v>6568769370387050</v>
      </c>
    </row>
    <row r="1493" spans="1:9" x14ac:dyDescent="0.2">
      <c r="A1493" s="2">
        <v>1491</v>
      </c>
      <c r="B1493" s="2" t="str">
        <f t="shared" si="138"/>
        <v>15.12万亿</v>
      </c>
      <c r="C1493" s="5">
        <v>15120000000000</v>
      </c>
      <c r="D1493" s="2">
        <v>1</v>
      </c>
      <c r="E1493" s="2" t="str">
        <f t="shared" si="139"/>
        <v>6583.88万亿</v>
      </c>
      <c r="F1493" s="5">
        <f t="shared" si="143"/>
        <v>6583881370387050</v>
      </c>
      <c r="G1493" s="2">
        <f t="shared" si="142"/>
        <v>1491</v>
      </c>
      <c r="H1493" s="7" t="str">
        <f t="shared" si="140"/>
        <v>6583.88万亿</v>
      </c>
      <c r="I1493" s="7">
        <f t="shared" si="141"/>
        <v>6583881370387050</v>
      </c>
    </row>
    <row r="1494" spans="1:9" x14ac:dyDescent="0.2">
      <c r="A1494" s="3">
        <v>1492</v>
      </c>
      <c r="B1494" s="3" t="str">
        <f t="shared" si="138"/>
        <v>15.13万亿</v>
      </c>
      <c r="C1494" s="6">
        <v>15128000000000</v>
      </c>
      <c r="D1494" s="3">
        <v>1</v>
      </c>
      <c r="E1494" s="3" t="str">
        <f t="shared" si="139"/>
        <v>6599万亿</v>
      </c>
      <c r="F1494" s="6">
        <f t="shared" si="143"/>
        <v>6599001370387050</v>
      </c>
      <c r="G1494" s="4">
        <f t="shared" si="142"/>
        <v>1492</v>
      </c>
      <c r="H1494" s="8" t="str">
        <f t="shared" si="140"/>
        <v>6599万亿</v>
      </c>
      <c r="I1494" s="8">
        <f t="shared" si="141"/>
        <v>6599001370387050</v>
      </c>
    </row>
    <row r="1495" spans="1:9" x14ac:dyDescent="0.2">
      <c r="A1495" s="2">
        <v>1493</v>
      </c>
      <c r="B1495" s="2" t="str">
        <f t="shared" si="138"/>
        <v>15.14万亿</v>
      </c>
      <c r="C1495" s="5">
        <v>15136000000000</v>
      </c>
      <c r="D1495" s="2">
        <v>1</v>
      </c>
      <c r="E1495" s="2" t="str">
        <f t="shared" si="139"/>
        <v>6614.13万亿</v>
      </c>
      <c r="F1495" s="5">
        <f t="shared" si="143"/>
        <v>6614129370387050</v>
      </c>
      <c r="G1495" s="2">
        <f t="shared" si="142"/>
        <v>1493</v>
      </c>
      <c r="H1495" s="7" t="str">
        <f t="shared" si="140"/>
        <v>6614.13万亿</v>
      </c>
      <c r="I1495" s="7">
        <f t="shared" si="141"/>
        <v>6614129370387050</v>
      </c>
    </row>
    <row r="1496" spans="1:9" x14ac:dyDescent="0.2">
      <c r="A1496" s="3">
        <v>1494</v>
      </c>
      <c r="B1496" s="3" t="str">
        <f t="shared" si="138"/>
        <v>15.14万亿</v>
      </c>
      <c r="C1496" s="6">
        <v>15144000000000</v>
      </c>
      <c r="D1496" s="3">
        <v>1</v>
      </c>
      <c r="E1496" s="3" t="str">
        <f t="shared" si="139"/>
        <v>6629.27万亿</v>
      </c>
      <c r="F1496" s="6">
        <f t="shared" si="143"/>
        <v>6629265370387050</v>
      </c>
      <c r="G1496" s="4">
        <f t="shared" si="142"/>
        <v>1494</v>
      </c>
      <c r="H1496" s="8" t="str">
        <f t="shared" si="140"/>
        <v>6629.27万亿</v>
      </c>
      <c r="I1496" s="8">
        <f t="shared" si="141"/>
        <v>6629265370387050</v>
      </c>
    </row>
    <row r="1497" spans="1:9" x14ac:dyDescent="0.2">
      <c r="A1497" s="2">
        <v>1495</v>
      </c>
      <c r="B1497" s="2" t="str">
        <f t="shared" si="138"/>
        <v>15.15万亿</v>
      </c>
      <c r="C1497" s="5">
        <v>15152000000000</v>
      </c>
      <c r="D1497" s="2">
        <v>1</v>
      </c>
      <c r="E1497" s="2" t="str">
        <f t="shared" si="139"/>
        <v>6644.41万亿</v>
      </c>
      <c r="F1497" s="5">
        <f t="shared" si="143"/>
        <v>6644409370387050</v>
      </c>
      <c r="G1497" s="2">
        <f t="shared" si="142"/>
        <v>1495</v>
      </c>
      <c r="H1497" s="7" t="str">
        <f t="shared" si="140"/>
        <v>6644.41万亿</v>
      </c>
      <c r="I1497" s="7">
        <f t="shared" si="141"/>
        <v>6644409370387050</v>
      </c>
    </row>
    <row r="1498" spans="1:9" x14ac:dyDescent="0.2">
      <c r="A1498" s="3">
        <v>1496</v>
      </c>
      <c r="B1498" s="3" t="str">
        <f t="shared" si="138"/>
        <v>15.16万亿</v>
      </c>
      <c r="C1498" s="6">
        <v>15160000000000</v>
      </c>
      <c r="D1498" s="3">
        <v>1</v>
      </c>
      <c r="E1498" s="3" t="str">
        <f t="shared" si="139"/>
        <v>6659.56万亿</v>
      </c>
      <c r="F1498" s="6">
        <f t="shared" si="143"/>
        <v>6659561370387050</v>
      </c>
      <c r="G1498" s="4">
        <f t="shared" si="142"/>
        <v>1496</v>
      </c>
      <c r="H1498" s="8" t="str">
        <f t="shared" si="140"/>
        <v>6659.56万亿</v>
      </c>
      <c r="I1498" s="8">
        <f t="shared" si="141"/>
        <v>6659561370387050</v>
      </c>
    </row>
    <row r="1499" spans="1:9" x14ac:dyDescent="0.2">
      <c r="A1499" s="2">
        <v>1497</v>
      </c>
      <c r="B1499" s="2" t="str">
        <f t="shared" si="138"/>
        <v>15.17万亿</v>
      </c>
      <c r="C1499" s="5">
        <v>15168000000000</v>
      </c>
      <c r="D1499" s="2">
        <v>1</v>
      </c>
      <c r="E1499" s="2" t="str">
        <f t="shared" si="139"/>
        <v>6674.72万亿</v>
      </c>
      <c r="F1499" s="5">
        <f t="shared" si="143"/>
        <v>6674721370387050</v>
      </c>
      <c r="G1499" s="2">
        <f t="shared" si="142"/>
        <v>1497</v>
      </c>
      <c r="H1499" s="7" t="str">
        <f t="shared" si="140"/>
        <v>6674.72万亿</v>
      </c>
      <c r="I1499" s="7">
        <f t="shared" si="141"/>
        <v>6674721370387050</v>
      </c>
    </row>
    <row r="1500" spans="1:9" x14ac:dyDescent="0.2">
      <c r="A1500" s="3">
        <v>1498</v>
      </c>
      <c r="B1500" s="3" t="str">
        <f t="shared" si="138"/>
        <v>15.18万亿</v>
      </c>
      <c r="C1500" s="6">
        <v>15176000000000</v>
      </c>
      <c r="D1500" s="3">
        <v>1</v>
      </c>
      <c r="E1500" s="3" t="str">
        <f t="shared" si="139"/>
        <v>6689.89万亿</v>
      </c>
      <c r="F1500" s="6">
        <f t="shared" si="143"/>
        <v>6689889370387050</v>
      </c>
      <c r="G1500" s="4">
        <f t="shared" si="142"/>
        <v>1498</v>
      </c>
      <c r="H1500" s="8" t="str">
        <f t="shared" si="140"/>
        <v>6689.89万亿</v>
      </c>
      <c r="I1500" s="8">
        <f t="shared" si="141"/>
        <v>6689889370387050</v>
      </c>
    </row>
    <row r="1501" spans="1:9" x14ac:dyDescent="0.2">
      <c r="A1501" s="2">
        <v>1499</v>
      </c>
      <c r="B1501" s="2" t="str">
        <f t="shared" si="138"/>
        <v>15.18万亿</v>
      </c>
      <c r="C1501" s="5">
        <v>15184000000000</v>
      </c>
      <c r="D1501" s="2">
        <v>1</v>
      </c>
      <c r="E1501" s="2" t="str">
        <f t="shared" si="139"/>
        <v>6705.07万亿</v>
      </c>
      <c r="F1501" s="5">
        <f t="shared" si="143"/>
        <v>6705065370387050</v>
      </c>
      <c r="G1501" s="2">
        <f t="shared" si="142"/>
        <v>1499</v>
      </c>
      <c r="H1501" s="7" t="str">
        <f t="shared" si="140"/>
        <v>6705.07万亿</v>
      </c>
      <c r="I1501" s="7">
        <f t="shared" si="141"/>
        <v>6705065370387050</v>
      </c>
    </row>
    <row r="1502" spans="1:9" x14ac:dyDescent="0.2">
      <c r="A1502" s="3">
        <v>1500</v>
      </c>
      <c r="B1502" s="3" t="str">
        <f t="shared" si="138"/>
        <v>15.19万亿</v>
      </c>
      <c r="C1502" s="6">
        <v>15192000000000</v>
      </c>
      <c r="D1502" s="3">
        <v>1</v>
      </c>
      <c r="E1502" s="3" t="str">
        <f t="shared" si="139"/>
        <v>6720.25万亿</v>
      </c>
      <c r="F1502" s="6">
        <f t="shared" si="143"/>
        <v>6720249370387050</v>
      </c>
      <c r="G1502" s="4">
        <f t="shared" si="142"/>
        <v>1500</v>
      </c>
      <c r="H1502" s="8" t="str">
        <f t="shared" si="140"/>
        <v>6720.25万亿</v>
      </c>
      <c r="I1502" s="8">
        <f t="shared" si="141"/>
        <v>6720249370387050</v>
      </c>
    </row>
    <row r="1503" spans="1:9" x14ac:dyDescent="0.2">
      <c r="A1503" s="2">
        <v>1501</v>
      </c>
      <c r="B1503" s="2" t="str">
        <f t="shared" si="138"/>
        <v>15.2万亿</v>
      </c>
      <c r="C1503" s="5">
        <v>15200000000000</v>
      </c>
      <c r="D1503" s="2">
        <v>2</v>
      </c>
      <c r="E1503" s="2" t="str">
        <f t="shared" si="139"/>
        <v>6735.44万亿</v>
      </c>
      <c r="F1503" s="5">
        <f t="shared" si="143"/>
        <v>6735441370387050</v>
      </c>
      <c r="G1503" s="2">
        <f t="shared" si="142"/>
        <v>1502</v>
      </c>
      <c r="H1503" s="7" t="str">
        <f t="shared" si="140"/>
        <v>6735.44万亿</v>
      </c>
      <c r="I1503" s="7">
        <f t="shared" si="141"/>
        <v>6735441370387050</v>
      </c>
    </row>
    <row r="1504" spans="1:9" x14ac:dyDescent="0.2">
      <c r="A1504" s="3">
        <v>1502</v>
      </c>
      <c r="B1504" s="3" t="str">
        <f t="shared" si="138"/>
        <v>15.21万亿</v>
      </c>
      <c r="C1504" s="6">
        <v>15208000000000</v>
      </c>
      <c r="D1504" s="3">
        <v>2</v>
      </c>
      <c r="E1504" s="3" t="str">
        <f t="shared" si="139"/>
        <v>6750.64万亿</v>
      </c>
      <c r="F1504" s="6">
        <f t="shared" si="143"/>
        <v>6750641370387050</v>
      </c>
      <c r="G1504" s="4">
        <f t="shared" si="142"/>
        <v>1504</v>
      </c>
      <c r="H1504" s="8" t="str">
        <f t="shared" si="140"/>
        <v>6750.64万亿</v>
      </c>
      <c r="I1504" s="8">
        <f t="shared" si="141"/>
        <v>6750641370387050</v>
      </c>
    </row>
    <row r="1505" spans="1:9" x14ac:dyDescent="0.2">
      <c r="A1505" s="2">
        <v>1503</v>
      </c>
      <c r="B1505" s="2" t="str">
        <f t="shared" si="138"/>
        <v>15.22万亿</v>
      </c>
      <c r="C1505" s="5">
        <v>15216000000000</v>
      </c>
      <c r="D1505" s="2">
        <v>2</v>
      </c>
      <c r="E1505" s="2" t="str">
        <f t="shared" si="139"/>
        <v>6765.85万亿</v>
      </c>
      <c r="F1505" s="5">
        <f t="shared" si="143"/>
        <v>6765849370387050</v>
      </c>
      <c r="G1505" s="2">
        <f t="shared" si="142"/>
        <v>1506</v>
      </c>
      <c r="H1505" s="7" t="str">
        <f t="shared" si="140"/>
        <v>6765.85万亿</v>
      </c>
      <c r="I1505" s="7">
        <f t="shared" si="141"/>
        <v>6765849370387050</v>
      </c>
    </row>
    <row r="1506" spans="1:9" x14ac:dyDescent="0.2">
      <c r="A1506" s="3">
        <v>1504</v>
      </c>
      <c r="B1506" s="3" t="str">
        <f t="shared" si="138"/>
        <v>15.22万亿</v>
      </c>
      <c r="C1506" s="6">
        <v>15224000000000</v>
      </c>
      <c r="D1506" s="3">
        <v>2</v>
      </c>
      <c r="E1506" s="3" t="str">
        <f t="shared" si="139"/>
        <v>6781.07万亿</v>
      </c>
      <c r="F1506" s="6">
        <f t="shared" si="143"/>
        <v>6781065370387050</v>
      </c>
      <c r="G1506" s="4">
        <f t="shared" si="142"/>
        <v>1508</v>
      </c>
      <c r="H1506" s="8" t="str">
        <f t="shared" si="140"/>
        <v>6781.07万亿</v>
      </c>
      <c r="I1506" s="8">
        <f t="shared" si="141"/>
        <v>6781065370387050</v>
      </c>
    </row>
    <row r="1507" spans="1:9" x14ac:dyDescent="0.2">
      <c r="A1507" s="2">
        <v>1505</v>
      </c>
      <c r="B1507" s="2" t="str">
        <f t="shared" si="138"/>
        <v>15.23万亿</v>
      </c>
      <c r="C1507" s="5">
        <v>15232000000000</v>
      </c>
      <c r="D1507" s="2">
        <v>2</v>
      </c>
      <c r="E1507" s="2" t="str">
        <f t="shared" si="139"/>
        <v>6796.29万亿</v>
      </c>
      <c r="F1507" s="5">
        <f t="shared" si="143"/>
        <v>6796289370387050</v>
      </c>
      <c r="G1507" s="2">
        <f t="shared" si="142"/>
        <v>1510</v>
      </c>
      <c r="H1507" s="7" t="str">
        <f t="shared" si="140"/>
        <v>6796.29万亿</v>
      </c>
      <c r="I1507" s="7">
        <f t="shared" si="141"/>
        <v>6796289370387050</v>
      </c>
    </row>
    <row r="1508" spans="1:9" x14ac:dyDescent="0.2">
      <c r="A1508" s="3">
        <v>1506</v>
      </c>
      <c r="B1508" s="3" t="str">
        <f t="shared" si="138"/>
        <v>15.24万亿</v>
      </c>
      <c r="C1508" s="6">
        <v>15240000000000</v>
      </c>
      <c r="D1508" s="3">
        <v>2</v>
      </c>
      <c r="E1508" s="3" t="str">
        <f t="shared" si="139"/>
        <v>6811.52万亿</v>
      </c>
      <c r="F1508" s="6">
        <f t="shared" si="143"/>
        <v>6811521370387050</v>
      </c>
      <c r="G1508" s="4">
        <f t="shared" si="142"/>
        <v>1512</v>
      </c>
      <c r="H1508" s="8" t="str">
        <f t="shared" si="140"/>
        <v>6811.52万亿</v>
      </c>
      <c r="I1508" s="8">
        <f t="shared" si="141"/>
        <v>6811521370387050</v>
      </c>
    </row>
    <row r="1509" spans="1:9" x14ac:dyDescent="0.2">
      <c r="A1509" s="2">
        <v>1507</v>
      </c>
      <c r="B1509" s="2" t="str">
        <f t="shared" si="138"/>
        <v>15.25万亿</v>
      </c>
      <c r="C1509" s="5">
        <v>15248000000000</v>
      </c>
      <c r="D1509" s="2">
        <v>2</v>
      </c>
      <c r="E1509" s="2" t="str">
        <f t="shared" si="139"/>
        <v>6826.76万亿</v>
      </c>
      <c r="F1509" s="5">
        <f t="shared" si="143"/>
        <v>6826761370387050</v>
      </c>
      <c r="G1509" s="2">
        <f t="shared" si="142"/>
        <v>1514</v>
      </c>
      <c r="H1509" s="7" t="str">
        <f t="shared" si="140"/>
        <v>6826.76万亿</v>
      </c>
      <c r="I1509" s="7">
        <f t="shared" si="141"/>
        <v>6826761370387050</v>
      </c>
    </row>
    <row r="1510" spans="1:9" x14ac:dyDescent="0.2">
      <c r="A1510" s="3">
        <v>1508</v>
      </c>
      <c r="B1510" s="3" t="str">
        <f t="shared" si="138"/>
        <v>15.26万亿</v>
      </c>
      <c r="C1510" s="6">
        <v>15256000000000</v>
      </c>
      <c r="D1510" s="3">
        <v>2</v>
      </c>
      <c r="E1510" s="3" t="str">
        <f t="shared" si="139"/>
        <v>6842.01万亿</v>
      </c>
      <c r="F1510" s="6">
        <f t="shared" si="143"/>
        <v>6842009370387050</v>
      </c>
      <c r="G1510" s="4">
        <f t="shared" si="142"/>
        <v>1516</v>
      </c>
      <c r="H1510" s="8" t="str">
        <f t="shared" si="140"/>
        <v>6842.01万亿</v>
      </c>
      <c r="I1510" s="8">
        <f t="shared" si="141"/>
        <v>6842009370387050</v>
      </c>
    </row>
    <row r="1511" spans="1:9" x14ac:dyDescent="0.2">
      <c r="A1511" s="2">
        <v>1509</v>
      </c>
      <c r="B1511" s="2" t="str">
        <f t="shared" si="138"/>
        <v>15.26万亿</v>
      </c>
      <c r="C1511" s="5">
        <v>15264000000000</v>
      </c>
      <c r="D1511" s="2">
        <v>2</v>
      </c>
      <c r="E1511" s="2" t="str">
        <f t="shared" si="139"/>
        <v>6857.27万亿</v>
      </c>
      <c r="F1511" s="5">
        <f t="shared" si="143"/>
        <v>6857265370387050</v>
      </c>
      <c r="G1511" s="2">
        <f t="shared" si="142"/>
        <v>1518</v>
      </c>
      <c r="H1511" s="7" t="str">
        <f t="shared" si="140"/>
        <v>6857.27万亿</v>
      </c>
      <c r="I1511" s="7">
        <f t="shared" si="141"/>
        <v>6857265370387050</v>
      </c>
    </row>
    <row r="1512" spans="1:9" x14ac:dyDescent="0.2">
      <c r="A1512" s="3">
        <v>1510</v>
      </c>
      <c r="B1512" s="3" t="str">
        <f t="shared" si="138"/>
        <v>15.27万亿</v>
      </c>
      <c r="C1512" s="6">
        <v>15272000000000</v>
      </c>
      <c r="D1512" s="3">
        <v>2</v>
      </c>
      <c r="E1512" s="3" t="str">
        <f t="shared" si="139"/>
        <v>6872.53万亿</v>
      </c>
      <c r="F1512" s="6">
        <f t="shared" si="143"/>
        <v>6872529370387050</v>
      </c>
      <c r="G1512" s="4">
        <f t="shared" si="142"/>
        <v>1520</v>
      </c>
      <c r="H1512" s="8" t="str">
        <f t="shared" si="140"/>
        <v>6872.53万亿</v>
      </c>
      <c r="I1512" s="8">
        <f t="shared" si="141"/>
        <v>6872529370387050</v>
      </c>
    </row>
    <row r="1513" spans="1:9" x14ac:dyDescent="0.2">
      <c r="A1513" s="2">
        <v>1511</v>
      </c>
      <c r="B1513" s="2" t="str">
        <f t="shared" si="138"/>
        <v>15.28万亿</v>
      </c>
      <c r="C1513" s="5">
        <v>15280000000000</v>
      </c>
      <c r="D1513" s="2">
        <v>2</v>
      </c>
      <c r="E1513" s="2" t="str">
        <f t="shared" si="139"/>
        <v>6887.8万亿</v>
      </c>
      <c r="F1513" s="5">
        <f t="shared" si="143"/>
        <v>6887801370387050</v>
      </c>
      <c r="G1513" s="2">
        <f t="shared" si="142"/>
        <v>1522</v>
      </c>
      <c r="H1513" s="7" t="str">
        <f t="shared" si="140"/>
        <v>6887.8万亿</v>
      </c>
      <c r="I1513" s="7">
        <f t="shared" si="141"/>
        <v>6887801370387050</v>
      </c>
    </row>
    <row r="1514" spans="1:9" x14ac:dyDescent="0.2">
      <c r="A1514" s="3">
        <v>1512</v>
      </c>
      <c r="B1514" s="3" t="str">
        <f t="shared" si="138"/>
        <v>15.29万亿</v>
      </c>
      <c r="C1514" s="6">
        <v>15288000000000</v>
      </c>
      <c r="D1514" s="3">
        <v>2</v>
      </c>
      <c r="E1514" s="3" t="str">
        <f t="shared" si="139"/>
        <v>6903.08万亿</v>
      </c>
      <c r="F1514" s="6">
        <f t="shared" si="143"/>
        <v>6903081370387050</v>
      </c>
      <c r="G1514" s="4">
        <f t="shared" si="142"/>
        <v>1524</v>
      </c>
      <c r="H1514" s="8" t="str">
        <f t="shared" si="140"/>
        <v>6903.08万亿</v>
      </c>
      <c r="I1514" s="8">
        <f t="shared" si="141"/>
        <v>6903081370387050</v>
      </c>
    </row>
    <row r="1515" spans="1:9" x14ac:dyDescent="0.2">
      <c r="A1515" s="2">
        <v>1513</v>
      </c>
      <c r="B1515" s="2" t="str">
        <f t="shared" si="138"/>
        <v>15.3万亿</v>
      </c>
      <c r="C1515" s="5">
        <v>15296000000000</v>
      </c>
      <c r="D1515" s="2">
        <v>2</v>
      </c>
      <c r="E1515" s="2" t="str">
        <f t="shared" si="139"/>
        <v>6918.37万亿</v>
      </c>
      <c r="F1515" s="5">
        <f t="shared" si="143"/>
        <v>6918369370387050</v>
      </c>
      <c r="G1515" s="2">
        <f t="shared" si="142"/>
        <v>1526</v>
      </c>
      <c r="H1515" s="7" t="str">
        <f t="shared" si="140"/>
        <v>6918.37万亿</v>
      </c>
      <c r="I1515" s="7">
        <f t="shared" si="141"/>
        <v>6918369370387050</v>
      </c>
    </row>
    <row r="1516" spans="1:9" x14ac:dyDescent="0.2">
      <c r="A1516" s="3">
        <v>1514</v>
      </c>
      <c r="B1516" s="3" t="str">
        <f t="shared" si="138"/>
        <v>15.3万亿</v>
      </c>
      <c r="C1516" s="6">
        <v>15304000000000</v>
      </c>
      <c r="D1516" s="3">
        <v>2</v>
      </c>
      <c r="E1516" s="3" t="str">
        <f t="shared" si="139"/>
        <v>6933.67万亿</v>
      </c>
      <c r="F1516" s="6">
        <f t="shared" si="143"/>
        <v>6933665370387050</v>
      </c>
      <c r="G1516" s="4">
        <f t="shared" si="142"/>
        <v>1528</v>
      </c>
      <c r="H1516" s="8" t="str">
        <f t="shared" si="140"/>
        <v>6933.67万亿</v>
      </c>
      <c r="I1516" s="8">
        <f t="shared" si="141"/>
        <v>6933665370387050</v>
      </c>
    </row>
    <row r="1517" spans="1:9" x14ac:dyDescent="0.2">
      <c r="A1517" s="2">
        <v>1515</v>
      </c>
      <c r="B1517" s="2" t="str">
        <f t="shared" si="138"/>
        <v>15.31万亿</v>
      </c>
      <c r="C1517" s="5">
        <v>15312000000000</v>
      </c>
      <c r="D1517" s="2">
        <v>2</v>
      </c>
      <c r="E1517" s="2" t="str">
        <f t="shared" si="139"/>
        <v>6948.97万亿</v>
      </c>
      <c r="F1517" s="5">
        <f t="shared" si="143"/>
        <v>6948969370387050</v>
      </c>
      <c r="G1517" s="2">
        <f t="shared" si="142"/>
        <v>1530</v>
      </c>
      <c r="H1517" s="7" t="str">
        <f t="shared" si="140"/>
        <v>6948.97万亿</v>
      </c>
      <c r="I1517" s="7">
        <f t="shared" si="141"/>
        <v>6948969370387050</v>
      </c>
    </row>
    <row r="1518" spans="1:9" x14ac:dyDescent="0.2">
      <c r="A1518" s="3">
        <v>1516</v>
      </c>
      <c r="B1518" s="3" t="str">
        <f t="shared" si="138"/>
        <v>15.32万亿</v>
      </c>
      <c r="C1518" s="6">
        <v>15320000000000</v>
      </c>
      <c r="D1518" s="3">
        <v>2</v>
      </c>
      <c r="E1518" s="3" t="str">
        <f t="shared" si="139"/>
        <v>6964.28万亿</v>
      </c>
      <c r="F1518" s="6">
        <f t="shared" si="143"/>
        <v>6964281370387050</v>
      </c>
      <c r="G1518" s="4">
        <f t="shared" si="142"/>
        <v>1532</v>
      </c>
      <c r="H1518" s="8" t="str">
        <f t="shared" si="140"/>
        <v>6964.28万亿</v>
      </c>
      <c r="I1518" s="8">
        <f t="shared" si="141"/>
        <v>6964281370387050</v>
      </c>
    </row>
    <row r="1519" spans="1:9" x14ac:dyDescent="0.2">
      <c r="A1519" s="2">
        <v>1517</v>
      </c>
      <c r="B1519" s="2" t="str">
        <f t="shared" si="138"/>
        <v>15.33万亿</v>
      </c>
      <c r="C1519" s="5">
        <v>15328000000000</v>
      </c>
      <c r="D1519" s="2">
        <v>2</v>
      </c>
      <c r="E1519" s="2" t="str">
        <f t="shared" si="139"/>
        <v>6979.6万亿</v>
      </c>
      <c r="F1519" s="5">
        <f t="shared" si="143"/>
        <v>6979601370387050</v>
      </c>
      <c r="G1519" s="2">
        <f t="shared" si="142"/>
        <v>1534</v>
      </c>
      <c r="H1519" s="7" t="str">
        <f t="shared" si="140"/>
        <v>6979.6万亿</v>
      </c>
      <c r="I1519" s="7">
        <f t="shared" si="141"/>
        <v>6979601370387050</v>
      </c>
    </row>
    <row r="1520" spans="1:9" x14ac:dyDescent="0.2">
      <c r="A1520" s="3">
        <v>1518</v>
      </c>
      <c r="B1520" s="3" t="str">
        <f t="shared" si="138"/>
        <v>15.34万亿</v>
      </c>
      <c r="C1520" s="6">
        <v>15336000000000</v>
      </c>
      <c r="D1520" s="3">
        <v>2</v>
      </c>
      <c r="E1520" s="3" t="str">
        <f t="shared" si="139"/>
        <v>6994.93万亿</v>
      </c>
      <c r="F1520" s="6">
        <f t="shared" si="143"/>
        <v>6994929370387050</v>
      </c>
      <c r="G1520" s="4">
        <f t="shared" si="142"/>
        <v>1536</v>
      </c>
      <c r="H1520" s="8" t="str">
        <f t="shared" si="140"/>
        <v>6994.93万亿</v>
      </c>
      <c r="I1520" s="8">
        <f t="shared" si="141"/>
        <v>6994929370387050</v>
      </c>
    </row>
    <row r="1521" spans="1:9" x14ac:dyDescent="0.2">
      <c r="A1521" s="2">
        <v>1519</v>
      </c>
      <c r="B1521" s="2" t="str">
        <f t="shared" si="138"/>
        <v>15.34万亿</v>
      </c>
      <c r="C1521" s="5">
        <v>15344000000000</v>
      </c>
      <c r="D1521" s="2">
        <v>2</v>
      </c>
      <c r="E1521" s="2" t="str">
        <f t="shared" si="139"/>
        <v>7010.27万亿</v>
      </c>
      <c r="F1521" s="5">
        <f t="shared" si="143"/>
        <v>7010265370387050</v>
      </c>
      <c r="G1521" s="2">
        <f t="shared" si="142"/>
        <v>1538</v>
      </c>
      <c r="H1521" s="7" t="str">
        <f t="shared" si="140"/>
        <v>7010.27万亿</v>
      </c>
      <c r="I1521" s="7">
        <f t="shared" si="141"/>
        <v>7010265370387050</v>
      </c>
    </row>
    <row r="1522" spans="1:9" x14ac:dyDescent="0.2">
      <c r="A1522" s="3">
        <v>1520</v>
      </c>
      <c r="B1522" s="3" t="str">
        <f t="shared" si="138"/>
        <v>15.35万亿</v>
      </c>
      <c r="C1522" s="6">
        <v>15352000000000</v>
      </c>
      <c r="D1522" s="3">
        <v>2</v>
      </c>
      <c r="E1522" s="3" t="str">
        <f t="shared" si="139"/>
        <v>7025.61万亿</v>
      </c>
      <c r="F1522" s="6">
        <f t="shared" si="143"/>
        <v>7025609370387050</v>
      </c>
      <c r="G1522" s="4">
        <f t="shared" si="142"/>
        <v>1540</v>
      </c>
      <c r="H1522" s="8" t="str">
        <f t="shared" si="140"/>
        <v>7025.61万亿</v>
      </c>
      <c r="I1522" s="8">
        <f t="shared" si="141"/>
        <v>7025609370387050</v>
      </c>
    </row>
    <row r="1523" spans="1:9" x14ac:dyDescent="0.2">
      <c r="A1523" s="2">
        <v>1521</v>
      </c>
      <c r="B1523" s="2" t="str">
        <f t="shared" si="138"/>
        <v>15.36万亿</v>
      </c>
      <c r="C1523" s="5">
        <v>15360000000000</v>
      </c>
      <c r="D1523" s="2">
        <v>2</v>
      </c>
      <c r="E1523" s="2" t="str">
        <f t="shared" si="139"/>
        <v>7040.96万亿</v>
      </c>
      <c r="F1523" s="5">
        <f t="shared" si="143"/>
        <v>7040961370387050</v>
      </c>
      <c r="G1523" s="2">
        <f t="shared" si="142"/>
        <v>1542</v>
      </c>
      <c r="H1523" s="7" t="str">
        <f t="shared" si="140"/>
        <v>7040.96万亿</v>
      </c>
      <c r="I1523" s="7">
        <f t="shared" si="141"/>
        <v>7040961370387050</v>
      </c>
    </row>
    <row r="1524" spans="1:9" x14ac:dyDescent="0.2">
      <c r="A1524" s="3">
        <v>1522</v>
      </c>
      <c r="B1524" s="3" t="str">
        <f t="shared" si="138"/>
        <v>15.37万亿</v>
      </c>
      <c r="C1524" s="6">
        <v>15368000000000</v>
      </c>
      <c r="D1524" s="3">
        <v>2</v>
      </c>
      <c r="E1524" s="3" t="str">
        <f t="shared" si="139"/>
        <v>7056.32万亿</v>
      </c>
      <c r="F1524" s="6">
        <f t="shared" si="143"/>
        <v>7056321370387050</v>
      </c>
      <c r="G1524" s="4">
        <f t="shared" si="142"/>
        <v>1544</v>
      </c>
      <c r="H1524" s="8" t="str">
        <f t="shared" si="140"/>
        <v>7056.32万亿</v>
      </c>
      <c r="I1524" s="8">
        <f t="shared" si="141"/>
        <v>7056321370387050</v>
      </c>
    </row>
    <row r="1525" spans="1:9" x14ac:dyDescent="0.2">
      <c r="A1525" s="2">
        <v>1523</v>
      </c>
      <c r="B1525" s="2" t="str">
        <f t="shared" si="138"/>
        <v>15.38万亿</v>
      </c>
      <c r="C1525" s="5">
        <v>15376000000000</v>
      </c>
      <c r="D1525" s="2">
        <v>2</v>
      </c>
      <c r="E1525" s="2" t="str">
        <f t="shared" si="139"/>
        <v>7071.69万亿</v>
      </c>
      <c r="F1525" s="5">
        <f t="shared" si="143"/>
        <v>7071689370387050</v>
      </c>
      <c r="G1525" s="2">
        <f t="shared" si="142"/>
        <v>1546</v>
      </c>
      <c r="H1525" s="7" t="str">
        <f t="shared" si="140"/>
        <v>7071.69万亿</v>
      </c>
      <c r="I1525" s="7">
        <f t="shared" si="141"/>
        <v>7071689370387050</v>
      </c>
    </row>
    <row r="1526" spans="1:9" x14ac:dyDescent="0.2">
      <c r="A1526" s="3">
        <v>1524</v>
      </c>
      <c r="B1526" s="3" t="str">
        <f t="shared" si="138"/>
        <v>15.38万亿</v>
      </c>
      <c r="C1526" s="6">
        <v>15384000000000</v>
      </c>
      <c r="D1526" s="3">
        <v>2</v>
      </c>
      <c r="E1526" s="3" t="str">
        <f t="shared" si="139"/>
        <v>7087.07万亿</v>
      </c>
      <c r="F1526" s="6">
        <f t="shared" si="143"/>
        <v>7087065370387050</v>
      </c>
      <c r="G1526" s="4">
        <f t="shared" si="142"/>
        <v>1548</v>
      </c>
      <c r="H1526" s="8" t="str">
        <f t="shared" si="140"/>
        <v>7087.07万亿</v>
      </c>
      <c r="I1526" s="8">
        <f t="shared" si="141"/>
        <v>7087065370387050</v>
      </c>
    </row>
    <row r="1527" spans="1:9" x14ac:dyDescent="0.2">
      <c r="A1527" s="2">
        <v>1525</v>
      </c>
      <c r="B1527" s="2" t="str">
        <f t="shared" si="138"/>
        <v>15.39万亿</v>
      </c>
      <c r="C1527" s="5">
        <v>15392000000000</v>
      </c>
      <c r="D1527" s="2">
        <v>2</v>
      </c>
      <c r="E1527" s="2" t="str">
        <f t="shared" si="139"/>
        <v>7102.45万亿</v>
      </c>
      <c r="F1527" s="5">
        <f t="shared" si="143"/>
        <v>7102449370387050</v>
      </c>
      <c r="G1527" s="2">
        <f t="shared" si="142"/>
        <v>1550</v>
      </c>
      <c r="H1527" s="7" t="str">
        <f t="shared" si="140"/>
        <v>7102.45万亿</v>
      </c>
      <c r="I1527" s="7">
        <f t="shared" si="141"/>
        <v>7102449370387050</v>
      </c>
    </row>
    <row r="1528" spans="1:9" x14ac:dyDescent="0.2">
      <c r="A1528" s="3">
        <v>1526</v>
      </c>
      <c r="B1528" s="3" t="str">
        <f t="shared" si="138"/>
        <v>15.4万亿</v>
      </c>
      <c r="C1528" s="6">
        <v>15400000000000</v>
      </c>
      <c r="D1528" s="3">
        <v>2</v>
      </c>
      <c r="E1528" s="3" t="str">
        <f t="shared" si="139"/>
        <v>7117.84万亿</v>
      </c>
      <c r="F1528" s="6">
        <f t="shared" si="143"/>
        <v>7117841370387050</v>
      </c>
      <c r="G1528" s="4">
        <f t="shared" si="142"/>
        <v>1552</v>
      </c>
      <c r="H1528" s="8" t="str">
        <f t="shared" si="140"/>
        <v>7117.84万亿</v>
      </c>
      <c r="I1528" s="8">
        <f t="shared" si="141"/>
        <v>7117841370387050</v>
      </c>
    </row>
    <row r="1529" spans="1:9" x14ac:dyDescent="0.2">
      <c r="A1529" s="2">
        <v>1527</v>
      </c>
      <c r="B1529" s="2" t="str">
        <f t="shared" si="138"/>
        <v>15.41万亿</v>
      </c>
      <c r="C1529" s="5">
        <v>15408000000000</v>
      </c>
      <c r="D1529" s="2">
        <v>2</v>
      </c>
      <c r="E1529" s="2" t="str">
        <f t="shared" si="139"/>
        <v>7133.24万亿</v>
      </c>
      <c r="F1529" s="5">
        <f t="shared" si="143"/>
        <v>7133241370387050</v>
      </c>
      <c r="G1529" s="2">
        <f t="shared" si="142"/>
        <v>1554</v>
      </c>
      <c r="H1529" s="7" t="str">
        <f t="shared" si="140"/>
        <v>7133.24万亿</v>
      </c>
      <c r="I1529" s="7">
        <f t="shared" si="141"/>
        <v>7133241370387050</v>
      </c>
    </row>
    <row r="1530" spans="1:9" x14ac:dyDescent="0.2">
      <c r="A1530" s="3">
        <v>1528</v>
      </c>
      <c r="B1530" s="3" t="str">
        <f t="shared" si="138"/>
        <v>15.42万亿</v>
      </c>
      <c r="C1530" s="6">
        <v>15416000000000</v>
      </c>
      <c r="D1530" s="3">
        <v>2</v>
      </c>
      <c r="E1530" s="3" t="str">
        <f t="shared" si="139"/>
        <v>7148.65万亿</v>
      </c>
      <c r="F1530" s="6">
        <f t="shared" si="143"/>
        <v>7148649370387050</v>
      </c>
      <c r="G1530" s="4">
        <f t="shared" si="142"/>
        <v>1556</v>
      </c>
      <c r="H1530" s="8" t="str">
        <f t="shared" si="140"/>
        <v>7148.65万亿</v>
      </c>
      <c r="I1530" s="8">
        <f t="shared" si="141"/>
        <v>7148649370387050</v>
      </c>
    </row>
    <row r="1531" spans="1:9" x14ac:dyDescent="0.2">
      <c r="A1531" s="2">
        <v>1529</v>
      </c>
      <c r="B1531" s="2" t="str">
        <f t="shared" si="138"/>
        <v>15.42万亿</v>
      </c>
      <c r="C1531" s="5">
        <v>15424000000000</v>
      </c>
      <c r="D1531" s="2">
        <v>2</v>
      </c>
      <c r="E1531" s="2" t="str">
        <f t="shared" si="139"/>
        <v>7164.07万亿</v>
      </c>
      <c r="F1531" s="5">
        <f t="shared" si="143"/>
        <v>7164065370387050</v>
      </c>
      <c r="G1531" s="2">
        <f t="shared" si="142"/>
        <v>1558</v>
      </c>
      <c r="H1531" s="7" t="str">
        <f t="shared" si="140"/>
        <v>7164.07万亿</v>
      </c>
      <c r="I1531" s="7">
        <f t="shared" si="141"/>
        <v>7164065370387050</v>
      </c>
    </row>
    <row r="1532" spans="1:9" x14ac:dyDescent="0.2">
      <c r="A1532" s="3">
        <v>1530</v>
      </c>
      <c r="B1532" s="3" t="str">
        <f t="shared" si="138"/>
        <v>15.43万亿</v>
      </c>
      <c r="C1532" s="6">
        <v>15432000000000</v>
      </c>
      <c r="D1532" s="3">
        <v>2</v>
      </c>
      <c r="E1532" s="3" t="str">
        <f t="shared" si="139"/>
        <v>7179.49万亿</v>
      </c>
      <c r="F1532" s="6">
        <f t="shared" si="143"/>
        <v>7179489370387050</v>
      </c>
      <c r="G1532" s="4">
        <f t="shared" si="142"/>
        <v>1560</v>
      </c>
      <c r="H1532" s="8" t="str">
        <f t="shared" si="140"/>
        <v>7179.49万亿</v>
      </c>
      <c r="I1532" s="8">
        <f t="shared" si="141"/>
        <v>7179489370387050</v>
      </c>
    </row>
    <row r="1533" spans="1:9" x14ac:dyDescent="0.2">
      <c r="A1533" s="2">
        <v>1531</v>
      </c>
      <c r="B1533" s="2" t="str">
        <f t="shared" si="138"/>
        <v>15.44万亿</v>
      </c>
      <c r="C1533" s="5">
        <v>15440000000000</v>
      </c>
      <c r="D1533" s="2">
        <v>2</v>
      </c>
      <c r="E1533" s="2" t="str">
        <f t="shared" si="139"/>
        <v>7194.92万亿</v>
      </c>
      <c r="F1533" s="5">
        <f t="shared" si="143"/>
        <v>7194921370387050</v>
      </c>
      <c r="G1533" s="2">
        <f t="shared" si="142"/>
        <v>1562</v>
      </c>
      <c r="H1533" s="7" t="str">
        <f t="shared" si="140"/>
        <v>7194.92万亿</v>
      </c>
      <c r="I1533" s="7">
        <f t="shared" si="141"/>
        <v>7194921370387050</v>
      </c>
    </row>
    <row r="1534" spans="1:9" x14ac:dyDescent="0.2">
      <c r="A1534" s="3">
        <v>1532</v>
      </c>
      <c r="B1534" s="3" t="str">
        <f t="shared" si="138"/>
        <v>15.45万亿</v>
      </c>
      <c r="C1534" s="6">
        <v>15448000000000</v>
      </c>
      <c r="D1534" s="3">
        <v>2</v>
      </c>
      <c r="E1534" s="3" t="str">
        <f t="shared" si="139"/>
        <v>7210.36万亿</v>
      </c>
      <c r="F1534" s="6">
        <f t="shared" si="143"/>
        <v>7210361370387050</v>
      </c>
      <c r="G1534" s="4">
        <f t="shared" si="142"/>
        <v>1564</v>
      </c>
      <c r="H1534" s="8" t="str">
        <f t="shared" si="140"/>
        <v>7210.36万亿</v>
      </c>
      <c r="I1534" s="8">
        <f t="shared" si="141"/>
        <v>7210361370387050</v>
      </c>
    </row>
    <row r="1535" spans="1:9" x14ac:dyDescent="0.2">
      <c r="A1535" s="2">
        <v>1533</v>
      </c>
      <c r="B1535" s="2" t="str">
        <f t="shared" si="138"/>
        <v>15.46万亿</v>
      </c>
      <c r="C1535" s="5">
        <v>15456000000000</v>
      </c>
      <c r="D1535" s="2">
        <v>2</v>
      </c>
      <c r="E1535" s="2" t="str">
        <f t="shared" si="139"/>
        <v>7225.81万亿</v>
      </c>
      <c r="F1535" s="5">
        <f t="shared" si="143"/>
        <v>7225809370387050</v>
      </c>
      <c r="G1535" s="2">
        <f t="shared" si="142"/>
        <v>1566</v>
      </c>
      <c r="H1535" s="7" t="str">
        <f t="shared" si="140"/>
        <v>7225.81万亿</v>
      </c>
      <c r="I1535" s="7">
        <f t="shared" si="141"/>
        <v>7225809370387050</v>
      </c>
    </row>
    <row r="1536" spans="1:9" x14ac:dyDescent="0.2">
      <c r="A1536" s="3">
        <v>1534</v>
      </c>
      <c r="B1536" s="3" t="str">
        <f t="shared" si="138"/>
        <v>15.46万亿</v>
      </c>
      <c r="C1536" s="6">
        <v>15464000000000</v>
      </c>
      <c r="D1536" s="3">
        <v>2</v>
      </c>
      <c r="E1536" s="3" t="str">
        <f t="shared" si="139"/>
        <v>7241.27万亿</v>
      </c>
      <c r="F1536" s="6">
        <f t="shared" si="143"/>
        <v>7241265370387050</v>
      </c>
      <c r="G1536" s="4">
        <f t="shared" si="142"/>
        <v>1568</v>
      </c>
      <c r="H1536" s="8" t="str">
        <f t="shared" si="140"/>
        <v>7241.27万亿</v>
      </c>
      <c r="I1536" s="8">
        <f t="shared" si="141"/>
        <v>7241265370387050</v>
      </c>
    </row>
    <row r="1537" spans="1:9" x14ac:dyDescent="0.2">
      <c r="A1537" s="2">
        <v>1535</v>
      </c>
      <c r="B1537" s="2" t="str">
        <f t="shared" si="138"/>
        <v>15.47万亿</v>
      </c>
      <c r="C1537" s="5">
        <v>15472000000000</v>
      </c>
      <c r="D1537" s="2">
        <v>2</v>
      </c>
      <c r="E1537" s="2" t="str">
        <f t="shared" si="139"/>
        <v>7256.73万亿</v>
      </c>
      <c r="F1537" s="5">
        <f t="shared" si="143"/>
        <v>7256729370387050</v>
      </c>
      <c r="G1537" s="2">
        <f t="shared" si="142"/>
        <v>1570</v>
      </c>
      <c r="H1537" s="7" t="str">
        <f t="shared" si="140"/>
        <v>7256.73万亿</v>
      </c>
      <c r="I1537" s="7">
        <f t="shared" si="141"/>
        <v>7256729370387050</v>
      </c>
    </row>
    <row r="1538" spans="1:9" x14ac:dyDescent="0.2">
      <c r="A1538" s="3">
        <v>1536</v>
      </c>
      <c r="B1538" s="3" t="str">
        <f t="shared" si="138"/>
        <v>15.48万亿</v>
      </c>
      <c r="C1538" s="6">
        <v>15480000000000</v>
      </c>
      <c r="D1538" s="3">
        <v>2</v>
      </c>
      <c r="E1538" s="3" t="str">
        <f t="shared" si="139"/>
        <v>7272.2万亿</v>
      </c>
      <c r="F1538" s="6">
        <f t="shared" si="143"/>
        <v>7272201370387050</v>
      </c>
      <c r="G1538" s="4">
        <f t="shared" si="142"/>
        <v>1572</v>
      </c>
      <c r="H1538" s="8" t="str">
        <f t="shared" si="140"/>
        <v>7272.2万亿</v>
      </c>
      <c r="I1538" s="8">
        <f t="shared" si="141"/>
        <v>7272201370387050</v>
      </c>
    </row>
    <row r="1539" spans="1:9" x14ac:dyDescent="0.2">
      <c r="A1539" s="2">
        <v>1537</v>
      </c>
      <c r="B1539" s="2" t="str">
        <f t="shared" ref="B1539:B1602" si="144">IF(C1539&gt;9999999999999990,ROUND(C1539/10000000000000000,2)&amp;"万兆",IF(C1539&gt;999999999999,ROUND(C1539/1000000000000,2)&amp;"万亿",IF(C1539&gt;99999999,ROUND(C1539/100000000,2)&amp;"亿",ROUND(C1539/10000,2)&amp;"万")))</f>
        <v>15.49万亿</v>
      </c>
      <c r="C1539" s="5">
        <v>15488000000000</v>
      </c>
      <c r="D1539" s="2">
        <v>2</v>
      </c>
      <c r="E1539" s="2" t="str">
        <f t="shared" ref="E1539:E1602" si="145">IF(F1539&gt;9999999999999990,ROUND(F1539/10000000000000000,2)&amp;"万兆",IF(F1539&gt;999999999999,ROUND(F1539/1000000000000,2)&amp;"万亿",IF(F1539&gt;99999999,ROUND(F1539/100000000,2)&amp;"亿",ROUND(F1539/10000,2)&amp;"万")))</f>
        <v>7287.68万亿</v>
      </c>
      <c r="F1539" s="5">
        <f t="shared" si="143"/>
        <v>7287681370387050</v>
      </c>
      <c r="G1539" s="2">
        <f t="shared" si="142"/>
        <v>1574</v>
      </c>
      <c r="H1539" s="7" t="str">
        <f t="shared" si="140"/>
        <v>7287.68万亿</v>
      </c>
      <c r="I1539" s="7">
        <f t="shared" si="141"/>
        <v>7287681370387050</v>
      </c>
    </row>
    <row r="1540" spans="1:9" x14ac:dyDescent="0.2">
      <c r="A1540" s="3">
        <v>1538</v>
      </c>
      <c r="B1540" s="3" t="str">
        <f t="shared" si="144"/>
        <v>15.5万亿</v>
      </c>
      <c r="C1540" s="6">
        <v>15496000000000</v>
      </c>
      <c r="D1540" s="3">
        <v>2</v>
      </c>
      <c r="E1540" s="3" t="str">
        <f t="shared" si="145"/>
        <v>7303.17万亿</v>
      </c>
      <c r="F1540" s="6">
        <f t="shared" si="143"/>
        <v>7303169370387050</v>
      </c>
      <c r="G1540" s="4">
        <f t="shared" si="142"/>
        <v>1576</v>
      </c>
      <c r="H1540" s="8" t="str">
        <f t="shared" ref="H1540:H1603" si="146">IF(I$2&gt;=A1540,"",IF((F1540-VLOOKUP(I$2,A:F,6,))&gt;9999999999999990,ROUND((F1540-VLOOKUP(I$2,A:F,6,))/10000000000000000,2)&amp;"万兆",IF((F1540-VLOOKUP(I$2,A:F,6,))&gt;999999999999,ROUND((F1540-VLOOKUP(I$2,A:F,6,))/1000000000000,2)&amp;"万亿",IF((F1540-VLOOKUP(I$2,A:F,6,))&gt;99999999,ROUND((F1540-VLOOKUP(I$2,A:F,6,))/100000000,2)&amp;"亿",ROUND((F1540-VLOOKUP(I$2,A:F,6,))/10000,2)&amp;"万"))))</f>
        <v>7303.17万亿</v>
      </c>
      <c r="I1540" s="8">
        <f t="shared" ref="I1540:I1603" si="147">IF(I$2&gt;=A1540,"",F1540-VLOOKUP(I$2,A:F,6,))</f>
        <v>7303169370387050</v>
      </c>
    </row>
    <row r="1541" spans="1:9" x14ac:dyDescent="0.2">
      <c r="A1541" s="2">
        <v>1539</v>
      </c>
      <c r="B1541" s="2" t="str">
        <f t="shared" si="144"/>
        <v>15.5万亿</v>
      </c>
      <c r="C1541" s="5">
        <v>15504000000000</v>
      </c>
      <c r="D1541" s="2">
        <v>2</v>
      </c>
      <c r="E1541" s="2" t="str">
        <f t="shared" si="145"/>
        <v>7318.67万亿</v>
      </c>
      <c r="F1541" s="5">
        <f t="shared" si="143"/>
        <v>7318665370387050</v>
      </c>
      <c r="G1541" s="2">
        <f t="shared" ref="G1541:G1604" si="148">D1541+G1540</f>
        <v>1578</v>
      </c>
      <c r="H1541" s="7" t="str">
        <f t="shared" si="146"/>
        <v>7318.67万亿</v>
      </c>
      <c r="I1541" s="7">
        <f t="shared" si="147"/>
        <v>7318665370387050</v>
      </c>
    </row>
    <row r="1542" spans="1:9" x14ac:dyDescent="0.2">
      <c r="A1542" s="3">
        <v>1540</v>
      </c>
      <c r="B1542" s="3" t="str">
        <f t="shared" si="144"/>
        <v>15.51万亿</v>
      </c>
      <c r="C1542" s="6">
        <v>15512000000000</v>
      </c>
      <c r="D1542" s="3">
        <v>2</v>
      </c>
      <c r="E1542" s="3" t="str">
        <f t="shared" si="145"/>
        <v>7334.17万亿</v>
      </c>
      <c r="F1542" s="6">
        <f t="shared" si="143"/>
        <v>7334169370387050</v>
      </c>
      <c r="G1542" s="4">
        <f t="shared" si="148"/>
        <v>1580</v>
      </c>
      <c r="H1542" s="8" t="str">
        <f t="shared" si="146"/>
        <v>7334.17万亿</v>
      </c>
      <c r="I1542" s="8">
        <f t="shared" si="147"/>
        <v>7334169370387050</v>
      </c>
    </row>
    <row r="1543" spans="1:9" x14ac:dyDescent="0.2">
      <c r="A1543" s="2">
        <v>1541</v>
      </c>
      <c r="B1543" s="2" t="str">
        <f t="shared" si="144"/>
        <v>15.52万亿</v>
      </c>
      <c r="C1543" s="5">
        <v>15520000000000</v>
      </c>
      <c r="D1543" s="2">
        <v>2</v>
      </c>
      <c r="E1543" s="2" t="str">
        <f t="shared" si="145"/>
        <v>7349.68万亿</v>
      </c>
      <c r="F1543" s="5">
        <f t="shared" ref="F1543:F1606" si="149">C1542+F1542</f>
        <v>7349681370387050</v>
      </c>
      <c r="G1543" s="2">
        <f t="shared" si="148"/>
        <v>1582</v>
      </c>
      <c r="H1543" s="7" t="str">
        <f t="shared" si="146"/>
        <v>7349.68万亿</v>
      </c>
      <c r="I1543" s="7">
        <f t="shared" si="147"/>
        <v>7349681370387050</v>
      </c>
    </row>
    <row r="1544" spans="1:9" x14ac:dyDescent="0.2">
      <c r="A1544" s="3">
        <v>1542</v>
      </c>
      <c r="B1544" s="3" t="str">
        <f t="shared" si="144"/>
        <v>15.53万亿</v>
      </c>
      <c r="C1544" s="6">
        <v>15528000000000</v>
      </c>
      <c r="D1544" s="3">
        <v>2</v>
      </c>
      <c r="E1544" s="3" t="str">
        <f t="shared" si="145"/>
        <v>7365.2万亿</v>
      </c>
      <c r="F1544" s="6">
        <f t="shared" si="149"/>
        <v>7365201370387050</v>
      </c>
      <c r="G1544" s="4">
        <f t="shared" si="148"/>
        <v>1584</v>
      </c>
      <c r="H1544" s="8" t="str">
        <f t="shared" si="146"/>
        <v>7365.2万亿</v>
      </c>
      <c r="I1544" s="8">
        <f t="shared" si="147"/>
        <v>7365201370387050</v>
      </c>
    </row>
    <row r="1545" spans="1:9" x14ac:dyDescent="0.2">
      <c r="A1545" s="2">
        <v>1543</v>
      </c>
      <c r="B1545" s="2" t="str">
        <f t="shared" si="144"/>
        <v>15.54万亿</v>
      </c>
      <c r="C1545" s="5">
        <v>15536000000000</v>
      </c>
      <c r="D1545" s="2">
        <v>2</v>
      </c>
      <c r="E1545" s="2" t="str">
        <f t="shared" si="145"/>
        <v>7380.73万亿</v>
      </c>
      <c r="F1545" s="5">
        <f t="shared" si="149"/>
        <v>7380729370387050</v>
      </c>
      <c r="G1545" s="2">
        <f t="shared" si="148"/>
        <v>1586</v>
      </c>
      <c r="H1545" s="7" t="str">
        <f t="shared" si="146"/>
        <v>7380.73万亿</v>
      </c>
      <c r="I1545" s="7">
        <f t="shared" si="147"/>
        <v>7380729370387050</v>
      </c>
    </row>
    <row r="1546" spans="1:9" x14ac:dyDescent="0.2">
      <c r="A1546" s="3">
        <v>1544</v>
      </c>
      <c r="B1546" s="3" t="str">
        <f t="shared" si="144"/>
        <v>15.54万亿</v>
      </c>
      <c r="C1546" s="6">
        <v>15544000000000</v>
      </c>
      <c r="D1546" s="3">
        <v>2</v>
      </c>
      <c r="E1546" s="3" t="str">
        <f t="shared" si="145"/>
        <v>7396.27万亿</v>
      </c>
      <c r="F1546" s="6">
        <f t="shared" si="149"/>
        <v>7396265370387050</v>
      </c>
      <c r="G1546" s="4">
        <f t="shared" si="148"/>
        <v>1588</v>
      </c>
      <c r="H1546" s="8" t="str">
        <f t="shared" si="146"/>
        <v>7396.27万亿</v>
      </c>
      <c r="I1546" s="8">
        <f t="shared" si="147"/>
        <v>7396265370387050</v>
      </c>
    </row>
    <row r="1547" spans="1:9" x14ac:dyDescent="0.2">
      <c r="A1547" s="2">
        <v>1545</v>
      </c>
      <c r="B1547" s="2" t="str">
        <f t="shared" si="144"/>
        <v>15.55万亿</v>
      </c>
      <c r="C1547" s="5">
        <v>15552000000000</v>
      </c>
      <c r="D1547" s="2">
        <v>2</v>
      </c>
      <c r="E1547" s="2" t="str">
        <f t="shared" si="145"/>
        <v>7411.81万亿</v>
      </c>
      <c r="F1547" s="5">
        <f t="shared" si="149"/>
        <v>7411809370387050</v>
      </c>
      <c r="G1547" s="2">
        <f t="shared" si="148"/>
        <v>1590</v>
      </c>
      <c r="H1547" s="7" t="str">
        <f t="shared" si="146"/>
        <v>7411.81万亿</v>
      </c>
      <c r="I1547" s="7">
        <f t="shared" si="147"/>
        <v>7411809370387050</v>
      </c>
    </row>
    <row r="1548" spans="1:9" x14ac:dyDescent="0.2">
      <c r="A1548" s="3">
        <v>1546</v>
      </c>
      <c r="B1548" s="3" t="str">
        <f t="shared" si="144"/>
        <v>15.56万亿</v>
      </c>
      <c r="C1548" s="6">
        <v>15560000000000</v>
      </c>
      <c r="D1548" s="3">
        <v>2</v>
      </c>
      <c r="E1548" s="3" t="str">
        <f t="shared" si="145"/>
        <v>7427.36万亿</v>
      </c>
      <c r="F1548" s="6">
        <f t="shared" si="149"/>
        <v>7427361370387050</v>
      </c>
      <c r="G1548" s="4">
        <f t="shared" si="148"/>
        <v>1592</v>
      </c>
      <c r="H1548" s="8" t="str">
        <f t="shared" si="146"/>
        <v>7427.36万亿</v>
      </c>
      <c r="I1548" s="8">
        <f t="shared" si="147"/>
        <v>7427361370387050</v>
      </c>
    </row>
    <row r="1549" spans="1:9" x14ac:dyDescent="0.2">
      <c r="A1549" s="2">
        <v>1547</v>
      </c>
      <c r="B1549" s="2" t="str">
        <f t="shared" si="144"/>
        <v>15.57万亿</v>
      </c>
      <c r="C1549" s="5">
        <v>15568000000000</v>
      </c>
      <c r="D1549" s="2">
        <v>2</v>
      </c>
      <c r="E1549" s="2" t="str">
        <f t="shared" si="145"/>
        <v>7442.92万亿</v>
      </c>
      <c r="F1549" s="5">
        <f t="shared" si="149"/>
        <v>7442921370387050</v>
      </c>
      <c r="G1549" s="2">
        <f t="shared" si="148"/>
        <v>1594</v>
      </c>
      <c r="H1549" s="7" t="str">
        <f t="shared" si="146"/>
        <v>7442.92万亿</v>
      </c>
      <c r="I1549" s="7">
        <f t="shared" si="147"/>
        <v>7442921370387050</v>
      </c>
    </row>
    <row r="1550" spans="1:9" x14ac:dyDescent="0.2">
      <c r="A1550" s="3">
        <v>1548</v>
      </c>
      <c r="B1550" s="3" t="str">
        <f t="shared" si="144"/>
        <v>15.58万亿</v>
      </c>
      <c r="C1550" s="6">
        <v>15576000000000</v>
      </c>
      <c r="D1550" s="3">
        <v>2</v>
      </c>
      <c r="E1550" s="3" t="str">
        <f t="shared" si="145"/>
        <v>7458.49万亿</v>
      </c>
      <c r="F1550" s="6">
        <f t="shared" si="149"/>
        <v>7458489370387050</v>
      </c>
      <c r="G1550" s="4">
        <f t="shared" si="148"/>
        <v>1596</v>
      </c>
      <c r="H1550" s="8" t="str">
        <f t="shared" si="146"/>
        <v>7458.49万亿</v>
      </c>
      <c r="I1550" s="8">
        <f t="shared" si="147"/>
        <v>7458489370387050</v>
      </c>
    </row>
    <row r="1551" spans="1:9" x14ac:dyDescent="0.2">
      <c r="A1551" s="2">
        <v>1549</v>
      </c>
      <c r="B1551" s="2" t="str">
        <f t="shared" si="144"/>
        <v>15.58万亿</v>
      </c>
      <c r="C1551" s="5">
        <v>15584000000000</v>
      </c>
      <c r="D1551" s="2">
        <v>2</v>
      </c>
      <c r="E1551" s="2" t="str">
        <f t="shared" si="145"/>
        <v>7474.07万亿</v>
      </c>
      <c r="F1551" s="5">
        <f t="shared" si="149"/>
        <v>7474065370387050</v>
      </c>
      <c r="G1551" s="2">
        <f t="shared" si="148"/>
        <v>1598</v>
      </c>
      <c r="H1551" s="7" t="str">
        <f t="shared" si="146"/>
        <v>7474.07万亿</v>
      </c>
      <c r="I1551" s="7">
        <f t="shared" si="147"/>
        <v>7474065370387050</v>
      </c>
    </row>
    <row r="1552" spans="1:9" x14ac:dyDescent="0.2">
      <c r="A1552" s="3">
        <v>1550</v>
      </c>
      <c r="B1552" s="3" t="str">
        <f t="shared" si="144"/>
        <v>15.59万亿</v>
      </c>
      <c r="C1552" s="6">
        <v>15592000000000</v>
      </c>
      <c r="D1552" s="3">
        <v>2</v>
      </c>
      <c r="E1552" s="3" t="str">
        <f t="shared" si="145"/>
        <v>7489.65万亿</v>
      </c>
      <c r="F1552" s="6">
        <f t="shared" si="149"/>
        <v>7489649370387050</v>
      </c>
      <c r="G1552" s="4">
        <f t="shared" si="148"/>
        <v>1600</v>
      </c>
      <c r="H1552" s="8" t="str">
        <f t="shared" si="146"/>
        <v>7489.65万亿</v>
      </c>
      <c r="I1552" s="8">
        <f t="shared" si="147"/>
        <v>7489649370387050</v>
      </c>
    </row>
    <row r="1553" spans="1:9" x14ac:dyDescent="0.2">
      <c r="A1553" s="2">
        <v>1551</v>
      </c>
      <c r="B1553" s="2" t="str">
        <f t="shared" si="144"/>
        <v>15.6万亿</v>
      </c>
      <c r="C1553" s="5">
        <v>15600000000000</v>
      </c>
      <c r="D1553" s="2">
        <v>2</v>
      </c>
      <c r="E1553" s="2" t="str">
        <f t="shared" si="145"/>
        <v>7505.24万亿</v>
      </c>
      <c r="F1553" s="5">
        <f t="shared" si="149"/>
        <v>7505241370387050</v>
      </c>
      <c r="G1553" s="2">
        <f t="shared" si="148"/>
        <v>1602</v>
      </c>
      <c r="H1553" s="7" t="str">
        <f t="shared" si="146"/>
        <v>7505.24万亿</v>
      </c>
      <c r="I1553" s="7">
        <f t="shared" si="147"/>
        <v>7505241370387050</v>
      </c>
    </row>
    <row r="1554" spans="1:9" x14ac:dyDescent="0.2">
      <c r="A1554" s="3">
        <v>1552</v>
      </c>
      <c r="B1554" s="3" t="str">
        <f t="shared" si="144"/>
        <v>15.61万亿</v>
      </c>
      <c r="C1554" s="6">
        <v>15608000000000</v>
      </c>
      <c r="D1554" s="3">
        <v>2</v>
      </c>
      <c r="E1554" s="3" t="str">
        <f t="shared" si="145"/>
        <v>7520.84万亿</v>
      </c>
      <c r="F1554" s="6">
        <f t="shared" si="149"/>
        <v>7520841370387050</v>
      </c>
      <c r="G1554" s="4">
        <f t="shared" si="148"/>
        <v>1604</v>
      </c>
      <c r="H1554" s="8" t="str">
        <f t="shared" si="146"/>
        <v>7520.84万亿</v>
      </c>
      <c r="I1554" s="8">
        <f t="shared" si="147"/>
        <v>7520841370387050</v>
      </c>
    </row>
    <row r="1555" spans="1:9" x14ac:dyDescent="0.2">
      <c r="A1555" s="2">
        <v>1553</v>
      </c>
      <c r="B1555" s="2" t="str">
        <f t="shared" si="144"/>
        <v>15.62万亿</v>
      </c>
      <c r="C1555" s="5">
        <v>15616000000000</v>
      </c>
      <c r="D1555" s="2">
        <v>2</v>
      </c>
      <c r="E1555" s="2" t="str">
        <f t="shared" si="145"/>
        <v>7536.45万亿</v>
      </c>
      <c r="F1555" s="5">
        <f t="shared" si="149"/>
        <v>7536449370387050</v>
      </c>
      <c r="G1555" s="2">
        <f t="shared" si="148"/>
        <v>1606</v>
      </c>
      <c r="H1555" s="7" t="str">
        <f t="shared" si="146"/>
        <v>7536.45万亿</v>
      </c>
      <c r="I1555" s="7">
        <f t="shared" si="147"/>
        <v>7536449370387050</v>
      </c>
    </row>
    <row r="1556" spans="1:9" x14ac:dyDescent="0.2">
      <c r="A1556" s="3">
        <v>1554</v>
      </c>
      <c r="B1556" s="3" t="str">
        <f t="shared" si="144"/>
        <v>15.62万亿</v>
      </c>
      <c r="C1556" s="6">
        <v>15624000000000</v>
      </c>
      <c r="D1556" s="3">
        <v>2</v>
      </c>
      <c r="E1556" s="3" t="str">
        <f t="shared" si="145"/>
        <v>7552.07万亿</v>
      </c>
      <c r="F1556" s="6">
        <f t="shared" si="149"/>
        <v>7552065370387050</v>
      </c>
      <c r="G1556" s="4">
        <f t="shared" si="148"/>
        <v>1608</v>
      </c>
      <c r="H1556" s="8" t="str">
        <f t="shared" si="146"/>
        <v>7552.07万亿</v>
      </c>
      <c r="I1556" s="8">
        <f t="shared" si="147"/>
        <v>7552065370387050</v>
      </c>
    </row>
    <row r="1557" spans="1:9" x14ac:dyDescent="0.2">
      <c r="A1557" s="2">
        <v>1555</v>
      </c>
      <c r="B1557" s="2" t="str">
        <f t="shared" si="144"/>
        <v>15.63万亿</v>
      </c>
      <c r="C1557" s="5">
        <v>15632000000000</v>
      </c>
      <c r="D1557" s="2">
        <v>2</v>
      </c>
      <c r="E1557" s="2" t="str">
        <f t="shared" si="145"/>
        <v>7567.69万亿</v>
      </c>
      <c r="F1557" s="5">
        <f t="shared" si="149"/>
        <v>7567689370387050</v>
      </c>
      <c r="G1557" s="2">
        <f t="shared" si="148"/>
        <v>1610</v>
      </c>
      <c r="H1557" s="7" t="str">
        <f t="shared" si="146"/>
        <v>7567.69万亿</v>
      </c>
      <c r="I1557" s="7">
        <f t="shared" si="147"/>
        <v>7567689370387050</v>
      </c>
    </row>
    <row r="1558" spans="1:9" x14ac:dyDescent="0.2">
      <c r="A1558" s="3">
        <v>1556</v>
      </c>
      <c r="B1558" s="3" t="str">
        <f t="shared" si="144"/>
        <v>15.64万亿</v>
      </c>
      <c r="C1558" s="6">
        <v>15640000000000</v>
      </c>
      <c r="D1558" s="3">
        <v>2</v>
      </c>
      <c r="E1558" s="3" t="str">
        <f t="shared" si="145"/>
        <v>7583.32万亿</v>
      </c>
      <c r="F1558" s="6">
        <f t="shared" si="149"/>
        <v>7583321370387050</v>
      </c>
      <c r="G1558" s="4">
        <f t="shared" si="148"/>
        <v>1612</v>
      </c>
      <c r="H1558" s="8" t="str">
        <f t="shared" si="146"/>
        <v>7583.32万亿</v>
      </c>
      <c r="I1558" s="8">
        <f t="shared" si="147"/>
        <v>7583321370387050</v>
      </c>
    </row>
    <row r="1559" spans="1:9" x14ac:dyDescent="0.2">
      <c r="A1559" s="2">
        <v>1557</v>
      </c>
      <c r="B1559" s="2" t="str">
        <f t="shared" si="144"/>
        <v>15.65万亿</v>
      </c>
      <c r="C1559" s="5">
        <v>15648000000000</v>
      </c>
      <c r="D1559" s="2">
        <v>2</v>
      </c>
      <c r="E1559" s="2" t="str">
        <f t="shared" si="145"/>
        <v>7598.96万亿</v>
      </c>
      <c r="F1559" s="5">
        <f t="shared" si="149"/>
        <v>7598961370387050</v>
      </c>
      <c r="G1559" s="2">
        <f t="shared" si="148"/>
        <v>1614</v>
      </c>
      <c r="H1559" s="7" t="str">
        <f t="shared" si="146"/>
        <v>7598.96万亿</v>
      </c>
      <c r="I1559" s="7">
        <f t="shared" si="147"/>
        <v>7598961370387050</v>
      </c>
    </row>
    <row r="1560" spans="1:9" x14ac:dyDescent="0.2">
      <c r="A1560" s="3">
        <v>1558</v>
      </c>
      <c r="B1560" s="3" t="str">
        <f t="shared" si="144"/>
        <v>15.66万亿</v>
      </c>
      <c r="C1560" s="6">
        <v>15656000000000</v>
      </c>
      <c r="D1560" s="3">
        <v>2</v>
      </c>
      <c r="E1560" s="3" t="str">
        <f t="shared" si="145"/>
        <v>7614.61万亿</v>
      </c>
      <c r="F1560" s="6">
        <f t="shared" si="149"/>
        <v>7614609370387050</v>
      </c>
      <c r="G1560" s="4">
        <f t="shared" si="148"/>
        <v>1616</v>
      </c>
      <c r="H1560" s="8" t="str">
        <f t="shared" si="146"/>
        <v>7614.61万亿</v>
      </c>
      <c r="I1560" s="8">
        <f t="shared" si="147"/>
        <v>7614609370387050</v>
      </c>
    </row>
    <row r="1561" spans="1:9" x14ac:dyDescent="0.2">
      <c r="A1561" s="2">
        <v>1559</v>
      </c>
      <c r="B1561" s="2" t="str">
        <f t="shared" si="144"/>
        <v>15.66万亿</v>
      </c>
      <c r="C1561" s="5">
        <v>15664000000000</v>
      </c>
      <c r="D1561" s="2">
        <v>2</v>
      </c>
      <c r="E1561" s="2" t="str">
        <f t="shared" si="145"/>
        <v>7630.27万亿</v>
      </c>
      <c r="F1561" s="5">
        <f t="shared" si="149"/>
        <v>7630265370387050</v>
      </c>
      <c r="G1561" s="2">
        <f t="shared" si="148"/>
        <v>1618</v>
      </c>
      <c r="H1561" s="7" t="str">
        <f t="shared" si="146"/>
        <v>7630.27万亿</v>
      </c>
      <c r="I1561" s="7">
        <f t="shared" si="147"/>
        <v>7630265370387050</v>
      </c>
    </row>
    <row r="1562" spans="1:9" x14ac:dyDescent="0.2">
      <c r="A1562" s="3">
        <v>1560</v>
      </c>
      <c r="B1562" s="3" t="str">
        <f t="shared" si="144"/>
        <v>15.67万亿</v>
      </c>
      <c r="C1562" s="6">
        <v>15672000000000</v>
      </c>
      <c r="D1562" s="3">
        <v>2</v>
      </c>
      <c r="E1562" s="3" t="str">
        <f t="shared" si="145"/>
        <v>7645.93万亿</v>
      </c>
      <c r="F1562" s="6">
        <f t="shared" si="149"/>
        <v>7645929370387050</v>
      </c>
      <c r="G1562" s="4">
        <f t="shared" si="148"/>
        <v>1620</v>
      </c>
      <c r="H1562" s="8" t="str">
        <f t="shared" si="146"/>
        <v>7645.93万亿</v>
      </c>
      <c r="I1562" s="8">
        <f t="shared" si="147"/>
        <v>7645929370387050</v>
      </c>
    </row>
    <row r="1563" spans="1:9" x14ac:dyDescent="0.2">
      <c r="A1563" s="2">
        <v>1561</v>
      </c>
      <c r="B1563" s="2" t="str">
        <f t="shared" si="144"/>
        <v>15.68万亿</v>
      </c>
      <c r="C1563" s="5">
        <v>15680000000000</v>
      </c>
      <c r="D1563" s="2">
        <v>2</v>
      </c>
      <c r="E1563" s="2" t="str">
        <f t="shared" si="145"/>
        <v>7661.6万亿</v>
      </c>
      <c r="F1563" s="5">
        <f t="shared" si="149"/>
        <v>7661601370387050</v>
      </c>
      <c r="G1563" s="2">
        <f t="shared" si="148"/>
        <v>1622</v>
      </c>
      <c r="H1563" s="7" t="str">
        <f t="shared" si="146"/>
        <v>7661.6万亿</v>
      </c>
      <c r="I1563" s="7">
        <f t="shared" si="147"/>
        <v>7661601370387050</v>
      </c>
    </row>
    <row r="1564" spans="1:9" x14ac:dyDescent="0.2">
      <c r="A1564" s="3">
        <v>1562</v>
      </c>
      <c r="B1564" s="3" t="str">
        <f t="shared" si="144"/>
        <v>15.69万亿</v>
      </c>
      <c r="C1564" s="6">
        <v>15688000000000</v>
      </c>
      <c r="D1564" s="3">
        <v>2</v>
      </c>
      <c r="E1564" s="3" t="str">
        <f t="shared" si="145"/>
        <v>7677.28万亿</v>
      </c>
      <c r="F1564" s="6">
        <f t="shared" si="149"/>
        <v>7677281370387050</v>
      </c>
      <c r="G1564" s="4">
        <f t="shared" si="148"/>
        <v>1624</v>
      </c>
      <c r="H1564" s="8" t="str">
        <f t="shared" si="146"/>
        <v>7677.28万亿</v>
      </c>
      <c r="I1564" s="8">
        <f t="shared" si="147"/>
        <v>7677281370387050</v>
      </c>
    </row>
    <row r="1565" spans="1:9" x14ac:dyDescent="0.2">
      <c r="A1565" s="2">
        <v>1563</v>
      </c>
      <c r="B1565" s="2" t="str">
        <f t="shared" si="144"/>
        <v>15.7万亿</v>
      </c>
      <c r="C1565" s="5">
        <v>15696000000000</v>
      </c>
      <c r="D1565" s="2">
        <v>2</v>
      </c>
      <c r="E1565" s="2" t="str">
        <f t="shared" si="145"/>
        <v>7692.97万亿</v>
      </c>
      <c r="F1565" s="5">
        <f t="shared" si="149"/>
        <v>7692969370387050</v>
      </c>
      <c r="G1565" s="2">
        <f t="shared" si="148"/>
        <v>1626</v>
      </c>
      <c r="H1565" s="7" t="str">
        <f t="shared" si="146"/>
        <v>7692.97万亿</v>
      </c>
      <c r="I1565" s="7">
        <f t="shared" si="147"/>
        <v>7692969370387050</v>
      </c>
    </row>
    <row r="1566" spans="1:9" x14ac:dyDescent="0.2">
      <c r="A1566" s="3">
        <v>1564</v>
      </c>
      <c r="B1566" s="3" t="str">
        <f t="shared" si="144"/>
        <v>15.7万亿</v>
      </c>
      <c r="C1566" s="6">
        <v>15704000000000</v>
      </c>
      <c r="D1566" s="3">
        <v>2</v>
      </c>
      <c r="E1566" s="3" t="str">
        <f t="shared" si="145"/>
        <v>7708.67万亿</v>
      </c>
      <c r="F1566" s="6">
        <f t="shared" si="149"/>
        <v>7708665370387050</v>
      </c>
      <c r="G1566" s="4">
        <f t="shared" si="148"/>
        <v>1628</v>
      </c>
      <c r="H1566" s="8" t="str">
        <f t="shared" si="146"/>
        <v>7708.67万亿</v>
      </c>
      <c r="I1566" s="8">
        <f t="shared" si="147"/>
        <v>7708665370387050</v>
      </c>
    </row>
    <row r="1567" spans="1:9" x14ac:dyDescent="0.2">
      <c r="A1567" s="2">
        <v>1565</v>
      </c>
      <c r="B1567" s="2" t="str">
        <f t="shared" si="144"/>
        <v>15.71万亿</v>
      </c>
      <c r="C1567" s="5">
        <v>15712000000000</v>
      </c>
      <c r="D1567" s="2">
        <v>2</v>
      </c>
      <c r="E1567" s="2" t="str">
        <f t="shared" si="145"/>
        <v>7724.37万亿</v>
      </c>
      <c r="F1567" s="5">
        <f t="shared" si="149"/>
        <v>7724369370387050</v>
      </c>
      <c r="G1567" s="2">
        <f t="shared" si="148"/>
        <v>1630</v>
      </c>
      <c r="H1567" s="7" t="str">
        <f t="shared" si="146"/>
        <v>7724.37万亿</v>
      </c>
      <c r="I1567" s="7">
        <f t="shared" si="147"/>
        <v>7724369370387050</v>
      </c>
    </row>
    <row r="1568" spans="1:9" x14ac:dyDescent="0.2">
      <c r="A1568" s="3">
        <v>1566</v>
      </c>
      <c r="B1568" s="3" t="str">
        <f t="shared" si="144"/>
        <v>15.72万亿</v>
      </c>
      <c r="C1568" s="6">
        <v>15720000000000</v>
      </c>
      <c r="D1568" s="3">
        <v>2</v>
      </c>
      <c r="E1568" s="3" t="str">
        <f t="shared" si="145"/>
        <v>7740.08万亿</v>
      </c>
      <c r="F1568" s="6">
        <f t="shared" si="149"/>
        <v>7740081370387050</v>
      </c>
      <c r="G1568" s="4">
        <f t="shared" si="148"/>
        <v>1632</v>
      </c>
      <c r="H1568" s="8" t="str">
        <f t="shared" si="146"/>
        <v>7740.08万亿</v>
      </c>
      <c r="I1568" s="8">
        <f t="shared" si="147"/>
        <v>7740081370387050</v>
      </c>
    </row>
    <row r="1569" spans="1:9" x14ac:dyDescent="0.2">
      <c r="A1569" s="2">
        <v>1567</v>
      </c>
      <c r="B1569" s="2" t="str">
        <f t="shared" si="144"/>
        <v>15.73万亿</v>
      </c>
      <c r="C1569" s="5">
        <v>15728000000000</v>
      </c>
      <c r="D1569" s="2">
        <v>2</v>
      </c>
      <c r="E1569" s="2" t="str">
        <f t="shared" si="145"/>
        <v>7755.8万亿</v>
      </c>
      <c r="F1569" s="5">
        <f t="shared" si="149"/>
        <v>7755801370387050</v>
      </c>
      <c r="G1569" s="2">
        <f t="shared" si="148"/>
        <v>1634</v>
      </c>
      <c r="H1569" s="7" t="str">
        <f t="shared" si="146"/>
        <v>7755.8万亿</v>
      </c>
      <c r="I1569" s="7">
        <f t="shared" si="147"/>
        <v>7755801370387050</v>
      </c>
    </row>
    <row r="1570" spans="1:9" x14ac:dyDescent="0.2">
      <c r="A1570" s="3">
        <v>1568</v>
      </c>
      <c r="B1570" s="3" t="str">
        <f t="shared" si="144"/>
        <v>15.74万亿</v>
      </c>
      <c r="C1570" s="6">
        <v>15736000000000</v>
      </c>
      <c r="D1570" s="3">
        <v>2</v>
      </c>
      <c r="E1570" s="3" t="str">
        <f t="shared" si="145"/>
        <v>7771.53万亿</v>
      </c>
      <c r="F1570" s="6">
        <f t="shared" si="149"/>
        <v>7771529370387050</v>
      </c>
      <c r="G1570" s="4">
        <f t="shared" si="148"/>
        <v>1636</v>
      </c>
      <c r="H1570" s="8" t="str">
        <f t="shared" si="146"/>
        <v>7771.53万亿</v>
      </c>
      <c r="I1570" s="8">
        <f t="shared" si="147"/>
        <v>7771529370387050</v>
      </c>
    </row>
    <row r="1571" spans="1:9" x14ac:dyDescent="0.2">
      <c r="A1571" s="2">
        <v>1569</v>
      </c>
      <c r="B1571" s="2" t="str">
        <f t="shared" si="144"/>
        <v>15.74万亿</v>
      </c>
      <c r="C1571" s="5">
        <v>15744000000000</v>
      </c>
      <c r="D1571" s="2">
        <v>2</v>
      </c>
      <c r="E1571" s="2" t="str">
        <f t="shared" si="145"/>
        <v>7787.27万亿</v>
      </c>
      <c r="F1571" s="5">
        <f t="shared" si="149"/>
        <v>7787265370387050</v>
      </c>
      <c r="G1571" s="2">
        <f t="shared" si="148"/>
        <v>1638</v>
      </c>
      <c r="H1571" s="7" t="str">
        <f t="shared" si="146"/>
        <v>7787.27万亿</v>
      </c>
      <c r="I1571" s="7">
        <f t="shared" si="147"/>
        <v>7787265370387050</v>
      </c>
    </row>
    <row r="1572" spans="1:9" x14ac:dyDescent="0.2">
      <c r="A1572" s="3">
        <v>1570</v>
      </c>
      <c r="B1572" s="3" t="str">
        <f t="shared" si="144"/>
        <v>15.75万亿</v>
      </c>
      <c r="C1572" s="6">
        <v>15752000000000</v>
      </c>
      <c r="D1572" s="3">
        <v>2</v>
      </c>
      <c r="E1572" s="3" t="str">
        <f t="shared" si="145"/>
        <v>7803.01万亿</v>
      </c>
      <c r="F1572" s="6">
        <f t="shared" si="149"/>
        <v>7803009370387050</v>
      </c>
      <c r="G1572" s="4">
        <f t="shared" si="148"/>
        <v>1640</v>
      </c>
      <c r="H1572" s="8" t="str">
        <f t="shared" si="146"/>
        <v>7803.01万亿</v>
      </c>
      <c r="I1572" s="8">
        <f t="shared" si="147"/>
        <v>7803009370387050</v>
      </c>
    </row>
    <row r="1573" spans="1:9" x14ac:dyDescent="0.2">
      <c r="A1573" s="2">
        <v>1571</v>
      </c>
      <c r="B1573" s="2" t="str">
        <f t="shared" si="144"/>
        <v>15.76万亿</v>
      </c>
      <c r="C1573" s="5">
        <v>15760000000000</v>
      </c>
      <c r="D1573" s="2">
        <v>2</v>
      </c>
      <c r="E1573" s="2" t="str">
        <f t="shared" si="145"/>
        <v>7818.76万亿</v>
      </c>
      <c r="F1573" s="5">
        <f t="shared" si="149"/>
        <v>7818761370387050</v>
      </c>
      <c r="G1573" s="2">
        <f t="shared" si="148"/>
        <v>1642</v>
      </c>
      <c r="H1573" s="7" t="str">
        <f t="shared" si="146"/>
        <v>7818.76万亿</v>
      </c>
      <c r="I1573" s="7">
        <f t="shared" si="147"/>
        <v>7818761370387050</v>
      </c>
    </row>
    <row r="1574" spans="1:9" x14ac:dyDescent="0.2">
      <c r="A1574" s="3">
        <v>1572</v>
      </c>
      <c r="B1574" s="3" t="str">
        <f t="shared" si="144"/>
        <v>15.77万亿</v>
      </c>
      <c r="C1574" s="6">
        <v>15768000000000</v>
      </c>
      <c r="D1574" s="3">
        <v>2</v>
      </c>
      <c r="E1574" s="3" t="str">
        <f t="shared" si="145"/>
        <v>7834.52万亿</v>
      </c>
      <c r="F1574" s="6">
        <f t="shared" si="149"/>
        <v>7834521370387050</v>
      </c>
      <c r="G1574" s="4">
        <f t="shared" si="148"/>
        <v>1644</v>
      </c>
      <c r="H1574" s="8" t="str">
        <f t="shared" si="146"/>
        <v>7834.52万亿</v>
      </c>
      <c r="I1574" s="8">
        <f t="shared" si="147"/>
        <v>7834521370387050</v>
      </c>
    </row>
    <row r="1575" spans="1:9" x14ac:dyDescent="0.2">
      <c r="A1575" s="2">
        <v>1573</v>
      </c>
      <c r="B1575" s="2" t="str">
        <f t="shared" si="144"/>
        <v>15.78万亿</v>
      </c>
      <c r="C1575" s="5">
        <v>15776000000000</v>
      </c>
      <c r="D1575" s="2">
        <v>2</v>
      </c>
      <c r="E1575" s="2" t="str">
        <f t="shared" si="145"/>
        <v>7850.29万亿</v>
      </c>
      <c r="F1575" s="5">
        <f t="shared" si="149"/>
        <v>7850289370387050</v>
      </c>
      <c r="G1575" s="2">
        <f t="shared" si="148"/>
        <v>1646</v>
      </c>
      <c r="H1575" s="7" t="str">
        <f t="shared" si="146"/>
        <v>7850.29万亿</v>
      </c>
      <c r="I1575" s="7">
        <f t="shared" si="147"/>
        <v>7850289370387050</v>
      </c>
    </row>
    <row r="1576" spans="1:9" x14ac:dyDescent="0.2">
      <c r="A1576" s="3">
        <v>1574</v>
      </c>
      <c r="B1576" s="3" t="str">
        <f t="shared" si="144"/>
        <v>15.78万亿</v>
      </c>
      <c r="C1576" s="6">
        <v>15784000000000</v>
      </c>
      <c r="D1576" s="3">
        <v>2</v>
      </c>
      <c r="E1576" s="3" t="str">
        <f t="shared" si="145"/>
        <v>7866.07万亿</v>
      </c>
      <c r="F1576" s="6">
        <f t="shared" si="149"/>
        <v>7866065370387050</v>
      </c>
      <c r="G1576" s="4">
        <f t="shared" si="148"/>
        <v>1648</v>
      </c>
      <c r="H1576" s="8" t="str">
        <f t="shared" si="146"/>
        <v>7866.07万亿</v>
      </c>
      <c r="I1576" s="8">
        <f t="shared" si="147"/>
        <v>7866065370387050</v>
      </c>
    </row>
    <row r="1577" spans="1:9" x14ac:dyDescent="0.2">
      <c r="A1577" s="2">
        <v>1575</v>
      </c>
      <c r="B1577" s="2" t="str">
        <f t="shared" si="144"/>
        <v>15.79万亿</v>
      </c>
      <c r="C1577" s="5">
        <v>15792000000000</v>
      </c>
      <c r="D1577" s="2">
        <v>2</v>
      </c>
      <c r="E1577" s="2" t="str">
        <f t="shared" si="145"/>
        <v>7881.85万亿</v>
      </c>
      <c r="F1577" s="5">
        <f t="shared" si="149"/>
        <v>7881849370387050</v>
      </c>
      <c r="G1577" s="2">
        <f t="shared" si="148"/>
        <v>1650</v>
      </c>
      <c r="H1577" s="7" t="str">
        <f t="shared" si="146"/>
        <v>7881.85万亿</v>
      </c>
      <c r="I1577" s="7">
        <f t="shared" si="147"/>
        <v>7881849370387050</v>
      </c>
    </row>
    <row r="1578" spans="1:9" x14ac:dyDescent="0.2">
      <c r="A1578" s="3">
        <v>1576</v>
      </c>
      <c r="B1578" s="3" t="str">
        <f t="shared" si="144"/>
        <v>15.8万亿</v>
      </c>
      <c r="C1578" s="6">
        <v>15800000000000</v>
      </c>
      <c r="D1578" s="3">
        <v>2</v>
      </c>
      <c r="E1578" s="3" t="str">
        <f t="shared" si="145"/>
        <v>7897.64万亿</v>
      </c>
      <c r="F1578" s="6">
        <f t="shared" si="149"/>
        <v>7897641370387050</v>
      </c>
      <c r="G1578" s="4">
        <f t="shared" si="148"/>
        <v>1652</v>
      </c>
      <c r="H1578" s="8" t="str">
        <f t="shared" si="146"/>
        <v>7897.64万亿</v>
      </c>
      <c r="I1578" s="8">
        <f t="shared" si="147"/>
        <v>7897641370387050</v>
      </c>
    </row>
    <row r="1579" spans="1:9" x14ac:dyDescent="0.2">
      <c r="A1579" s="2">
        <v>1577</v>
      </c>
      <c r="B1579" s="2" t="str">
        <f t="shared" si="144"/>
        <v>15.81万亿</v>
      </c>
      <c r="C1579" s="5">
        <v>15808000000000</v>
      </c>
      <c r="D1579" s="2">
        <v>2</v>
      </c>
      <c r="E1579" s="2" t="str">
        <f t="shared" si="145"/>
        <v>7913.44万亿</v>
      </c>
      <c r="F1579" s="5">
        <f t="shared" si="149"/>
        <v>7913441370387050</v>
      </c>
      <c r="G1579" s="2">
        <f t="shared" si="148"/>
        <v>1654</v>
      </c>
      <c r="H1579" s="7" t="str">
        <f t="shared" si="146"/>
        <v>7913.44万亿</v>
      </c>
      <c r="I1579" s="7">
        <f t="shared" si="147"/>
        <v>7913441370387050</v>
      </c>
    </row>
    <row r="1580" spans="1:9" x14ac:dyDescent="0.2">
      <c r="A1580" s="3">
        <v>1578</v>
      </c>
      <c r="B1580" s="3" t="str">
        <f t="shared" si="144"/>
        <v>15.82万亿</v>
      </c>
      <c r="C1580" s="6">
        <v>15816000000000</v>
      </c>
      <c r="D1580" s="3">
        <v>2</v>
      </c>
      <c r="E1580" s="3" t="str">
        <f t="shared" si="145"/>
        <v>7929.25万亿</v>
      </c>
      <c r="F1580" s="6">
        <f t="shared" si="149"/>
        <v>7929249370387050</v>
      </c>
      <c r="G1580" s="4">
        <f t="shared" si="148"/>
        <v>1656</v>
      </c>
      <c r="H1580" s="8" t="str">
        <f t="shared" si="146"/>
        <v>7929.25万亿</v>
      </c>
      <c r="I1580" s="8">
        <f t="shared" si="147"/>
        <v>7929249370387050</v>
      </c>
    </row>
    <row r="1581" spans="1:9" x14ac:dyDescent="0.2">
      <c r="A1581" s="2">
        <v>1579</v>
      </c>
      <c r="B1581" s="2" t="str">
        <f t="shared" si="144"/>
        <v>15.82万亿</v>
      </c>
      <c r="C1581" s="5">
        <v>15824000000000</v>
      </c>
      <c r="D1581" s="2">
        <v>2</v>
      </c>
      <c r="E1581" s="2" t="str">
        <f t="shared" si="145"/>
        <v>7945.07万亿</v>
      </c>
      <c r="F1581" s="5">
        <f t="shared" si="149"/>
        <v>7945065370387050</v>
      </c>
      <c r="G1581" s="2">
        <f t="shared" si="148"/>
        <v>1658</v>
      </c>
      <c r="H1581" s="7" t="str">
        <f t="shared" si="146"/>
        <v>7945.07万亿</v>
      </c>
      <c r="I1581" s="7">
        <f t="shared" si="147"/>
        <v>7945065370387050</v>
      </c>
    </row>
    <row r="1582" spans="1:9" x14ac:dyDescent="0.2">
      <c r="A1582" s="3">
        <v>1580</v>
      </c>
      <c r="B1582" s="3" t="str">
        <f t="shared" si="144"/>
        <v>15.83万亿</v>
      </c>
      <c r="C1582" s="6">
        <v>15832000000000</v>
      </c>
      <c r="D1582" s="3">
        <v>2</v>
      </c>
      <c r="E1582" s="3" t="str">
        <f t="shared" si="145"/>
        <v>7960.89万亿</v>
      </c>
      <c r="F1582" s="6">
        <f t="shared" si="149"/>
        <v>7960889370387050</v>
      </c>
      <c r="G1582" s="4">
        <f t="shared" si="148"/>
        <v>1660</v>
      </c>
      <c r="H1582" s="8" t="str">
        <f t="shared" si="146"/>
        <v>7960.89万亿</v>
      </c>
      <c r="I1582" s="8">
        <f t="shared" si="147"/>
        <v>7960889370387050</v>
      </c>
    </row>
    <row r="1583" spans="1:9" x14ac:dyDescent="0.2">
      <c r="A1583" s="2">
        <v>1581</v>
      </c>
      <c r="B1583" s="2" t="str">
        <f t="shared" si="144"/>
        <v>15.84万亿</v>
      </c>
      <c r="C1583" s="5">
        <v>15840000000000</v>
      </c>
      <c r="D1583" s="2">
        <v>2</v>
      </c>
      <c r="E1583" s="2" t="str">
        <f t="shared" si="145"/>
        <v>7976.72万亿</v>
      </c>
      <c r="F1583" s="5">
        <f t="shared" si="149"/>
        <v>7976721370387050</v>
      </c>
      <c r="G1583" s="2">
        <f t="shared" si="148"/>
        <v>1662</v>
      </c>
      <c r="H1583" s="7" t="str">
        <f t="shared" si="146"/>
        <v>7976.72万亿</v>
      </c>
      <c r="I1583" s="7">
        <f t="shared" si="147"/>
        <v>7976721370387050</v>
      </c>
    </row>
    <row r="1584" spans="1:9" x14ac:dyDescent="0.2">
      <c r="A1584" s="3">
        <v>1582</v>
      </c>
      <c r="B1584" s="3" t="str">
        <f t="shared" si="144"/>
        <v>15.85万亿</v>
      </c>
      <c r="C1584" s="6">
        <v>15848000000000</v>
      </c>
      <c r="D1584" s="3">
        <v>2</v>
      </c>
      <c r="E1584" s="3" t="str">
        <f t="shared" si="145"/>
        <v>7992.56万亿</v>
      </c>
      <c r="F1584" s="6">
        <f t="shared" si="149"/>
        <v>7992561370387050</v>
      </c>
      <c r="G1584" s="4">
        <f t="shared" si="148"/>
        <v>1664</v>
      </c>
      <c r="H1584" s="8" t="str">
        <f t="shared" si="146"/>
        <v>7992.56万亿</v>
      </c>
      <c r="I1584" s="8">
        <f t="shared" si="147"/>
        <v>7992561370387050</v>
      </c>
    </row>
    <row r="1585" spans="1:9" x14ac:dyDescent="0.2">
      <c r="A1585" s="2">
        <v>1583</v>
      </c>
      <c r="B1585" s="2" t="str">
        <f t="shared" si="144"/>
        <v>15.86万亿</v>
      </c>
      <c r="C1585" s="5">
        <v>15856000000000</v>
      </c>
      <c r="D1585" s="2">
        <v>2</v>
      </c>
      <c r="E1585" s="2" t="str">
        <f t="shared" si="145"/>
        <v>8008.41万亿</v>
      </c>
      <c r="F1585" s="5">
        <f t="shared" si="149"/>
        <v>8008409370387050</v>
      </c>
      <c r="G1585" s="2">
        <f t="shared" si="148"/>
        <v>1666</v>
      </c>
      <c r="H1585" s="7" t="str">
        <f t="shared" si="146"/>
        <v>8008.41万亿</v>
      </c>
      <c r="I1585" s="7">
        <f t="shared" si="147"/>
        <v>8008409370387050</v>
      </c>
    </row>
    <row r="1586" spans="1:9" x14ac:dyDescent="0.2">
      <c r="A1586" s="3">
        <v>1584</v>
      </c>
      <c r="B1586" s="3" t="str">
        <f t="shared" si="144"/>
        <v>15.86万亿</v>
      </c>
      <c r="C1586" s="6">
        <v>15864000000000</v>
      </c>
      <c r="D1586" s="3">
        <v>2</v>
      </c>
      <c r="E1586" s="3" t="str">
        <f t="shared" si="145"/>
        <v>8024.27万亿</v>
      </c>
      <c r="F1586" s="6">
        <f t="shared" si="149"/>
        <v>8024265370387050</v>
      </c>
      <c r="G1586" s="4">
        <f t="shared" si="148"/>
        <v>1668</v>
      </c>
      <c r="H1586" s="8" t="str">
        <f t="shared" si="146"/>
        <v>8024.27万亿</v>
      </c>
      <c r="I1586" s="8">
        <f t="shared" si="147"/>
        <v>8024265370387050</v>
      </c>
    </row>
    <row r="1587" spans="1:9" x14ac:dyDescent="0.2">
      <c r="A1587" s="2">
        <v>1585</v>
      </c>
      <c r="B1587" s="2" t="str">
        <f t="shared" si="144"/>
        <v>15.87万亿</v>
      </c>
      <c r="C1587" s="5">
        <v>15872000000000</v>
      </c>
      <c r="D1587" s="2">
        <v>2</v>
      </c>
      <c r="E1587" s="2" t="str">
        <f t="shared" si="145"/>
        <v>8040.13万亿</v>
      </c>
      <c r="F1587" s="5">
        <f t="shared" si="149"/>
        <v>8040129370387050</v>
      </c>
      <c r="G1587" s="2">
        <f t="shared" si="148"/>
        <v>1670</v>
      </c>
      <c r="H1587" s="7" t="str">
        <f t="shared" si="146"/>
        <v>8040.13万亿</v>
      </c>
      <c r="I1587" s="7">
        <f t="shared" si="147"/>
        <v>8040129370387050</v>
      </c>
    </row>
    <row r="1588" spans="1:9" x14ac:dyDescent="0.2">
      <c r="A1588" s="3">
        <v>1586</v>
      </c>
      <c r="B1588" s="3" t="str">
        <f t="shared" si="144"/>
        <v>15.88万亿</v>
      </c>
      <c r="C1588" s="6">
        <v>15880000000000</v>
      </c>
      <c r="D1588" s="3">
        <v>2</v>
      </c>
      <c r="E1588" s="3" t="str">
        <f t="shared" si="145"/>
        <v>8056万亿</v>
      </c>
      <c r="F1588" s="6">
        <f t="shared" si="149"/>
        <v>8056001370387050</v>
      </c>
      <c r="G1588" s="4">
        <f t="shared" si="148"/>
        <v>1672</v>
      </c>
      <c r="H1588" s="8" t="str">
        <f t="shared" si="146"/>
        <v>8056万亿</v>
      </c>
      <c r="I1588" s="8">
        <f t="shared" si="147"/>
        <v>8056001370387050</v>
      </c>
    </row>
    <row r="1589" spans="1:9" x14ac:dyDescent="0.2">
      <c r="A1589" s="2">
        <v>1587</v>
      </c>
      <c r="B1589" s="2" t="str">
        <f t="shared" si="144"/>
        <v>15.89万亿</v>
      </c>
      <c r="C1589" s="5">
        <v>15888000000000</v>
      </c>
      <c r="D1589" s="2">
        <v>2</v>
      </c>
      <c r="E1589" s="2" t="str">
        <f t="shared" si="145"/>
        <v>8071.88万亿</v>
      </c>
      <c r="F1589" s="5">
        <f t="shared" si="149"/>
        <v>8071881370387050</v>
      </c>
      <c r="G1589" s="2">
        <f t="shared" si="148"/>
        <v>1674</v>
      </c>
      <c r="H1589" s="7" t="str">
        <f t="shared" si="146"/>
        <v>8071.88万亿</v>
      </c>
      <c r="I1589" s="7">
        <f t="shared" si="147"/>
        <v>8071881370387050</v>
      </c>
    </row>
    <row r="1590" spans="1:9" x14ac:dyDescent="0.2">
      <c r="A1590" s="3">
        <v>1588</v>
      </c>
      <c r="B1590" s="3" t="str">
        <f t="shared" si="144"/>
        <v>15.9万亿</v>
      </c>
      <c r="C1590" s="6">
        <v>15896000000000</v>
      </c>
      <c r="D1590" s="3">
        <v>2</v>
      </c>
      <c r="E1590" s="3" t="str">
        <f t="shared" si="145"/>
        <v>8087.77万亿</v>
      </c>
      <c r="F1590" s="6">
        <f t="shared" si="149"/>
        <v>8087769370387050</v>
      </c>
      <c r="G1590" s="4">
        <f t="shared" si="148"/>
        <v>1676</v>
      </c>
      <c r="H1590" s="8" t="str">
        <f t="shared" si="146"/>
        <v>8087.77万亿</v>
      </c>
      <c r="I1590" s="8">
        <f t="shared" si="147"/>
        <v>8087769370387050</v>
      </c>
    </row>
    <row r="1591" spans="1:9" x14ac:dyDescent="0.2">
      <c r="A1591" s="2">
        <v>1589</v>
      </c>
      <c r="B1591" s="2" t="str">
        <f t="shared" si="144"/>
        <v>15.9万亿</v>
      </c>
      <c r="C1591" s="5">
        <v>15904000000000</v>
      </c>
      <c r="D1591" s="2">
        <v>2</v>
      </c>
      <c r="E1591" s="2" t="str">
        <f t="shared" si="145"/>
        <v>8103.67万亿</v>
      </c>
      <c r="F1591" s="5">
        <f t="shared" si="149"/>
        <v>8103665370387050</v>
      </c>
      <c r="G1591" s="2">
        <f t="shared" si="148"/>
        <v>1678</v>
      </c>
      <c r="H1591" s="7" t="str">
        <f t="shared" si="146"/>
        <v>8103.67万亿</v>
      </c>
      <c r="I1591" s="7">
        <f t="shared" si="147"/>
        <v>8103665370387050</v>
      </c>
    </row>
    <row r="1592" spans="1:9" x14ac:dyDescent="0.2">
      <c r="A1592" s="3">
        <v>1590</v>
      </c>
      <c r="B1592" s="3" t="str">
        <f t="shared" si="144"/>
        <v>15.91万亿</v>
      </c>
      <c r="C1592" s="6">
        <v>15912000000000</v>
      </c>
      <c r="D1592" s="3">
        <v>2</v>
      </c>
      <c r="E1592" s="3" t="str">
        <f t="shared" si="145"/>
        <v>8119.57万亿</v>
      </c>
      <c r="F1592" s="6">
        <f t="shared" si="149"/>
        <v>8119569370387050</v>
      </c>
      <c r="G1592" s="4">
        <f t="shared" si="148"/>
        <v>1680</v>
      </c>
      <c r="H1592" s="8" t="str">
        <f t="shared" si="146"/>
        <v>8119.57万亿</v>
      </c>
      <c r="I1592" s="8">
        <f t="shared" si="147"/>
        <v>8119569370387050</v>
      </c>
    </row>
    <row r="1593" spans="1:9" x14ac:dyDescent="0.2">
      <c r="A1593" s="2">
        <v>1591</v>
      </c>
      <c r="B1593" s="2" t="str">
        <f t="shared" si="144"/>
        <v>15.92万亿</v>
      </c>
      <c r="C1593" s="5">
        <v>15920000000000</v>
      </c>
      <c r="D1593" s="2">
        <v>2</v>
      </c>
      <c r="E1593" s="2" t="str">
        <f t="shared" si="145"/>
        <v>8135.48万亿</v>
      </c>
      <c r="F1593" s="5">
        <f t="shared" si="149"/>
        <v>8135481370387050</v>
      </c>
      <c r="G1593" s="2">
        <f t="shared" si="148"/>
        <v>1682</v>
      </c>
      <c r="H1593" s="7" t="str">
        <f t="shared" si="146"/>
        <v>8135.48万亿</v>
      </c>
      <c r="I1593" s="7">
        <f t="shared" si="147"/>
        <v>8135481370387050</v>
      </c>
    </row>
    <row r="1594" spans="1:9" x14ac:dyDescent="0.2">
      <c r="A1594" s="3">
        <v>1592</v>
      </c>
      <c r="B1594" s="3" t="str">
        <f t="shared" si="144"/>
        <v>15.93万亿</v>
      </c>
      <c r="C1594" s="6">
        <v>15928000000000</v>
      </c>
      <c r="D1594" s="3">
        <v>2</v>
      </c>
      <c r="E1594" s="3" t="str">
        <f t="shared" si="145"/>
        <v>8151.4万亿</v>
      </c>
      <c r="F1594" s="6">
        <f t="shared" si="149"/>
        <v>8151401370387050</v>
      </c>
      <c r="G1594" s="4">
        <f t="shared" si="148"/>
        <v>1684</v>
      </c>
      <c r="H1594" s="8" t="str">
        <f t="shared" si="146"/>
        <v>8151.4万亿</v>
      </c>
      <c r="I1594" s="8">
        <f t="shared" si="147"/>
        <v>8151401370387050</v>
      </c>
    </row>
    <row r="1595" spans="1:9" x14ac:dyDescent="0.2">
      <c r="A1595" s="2">
        <v>1593</v>
      </c>
      <c r="B1595" s="2" t="str">
        <f t="shared" si="144"/>
        <v>15.94万亿</v>
      </c>
      <c r="C1595" s="5">
        <v>15936000000000</v>
      </c>
      <c r="D1595" s="2">
        <v>2</v>
      </c>
      <c r="E1595" s="2" t="str">
        <f t="shared" si="145"/>
        <v>8167.33万亿</v>
      </c>
      <c r="F1595" s="5">
        <f t="shared" si="149"/>
        <v>8167329370387050</v>
      </c>
      <c r="G1595" s="2">
        <f t="shared" si="148"/>
        <v>1686</v>
      </c>
      <c r="H1595" s="7" t="str">
        <f t="shared" si="146"/>
        <v>8167.33万亿</v>
      </c>
      <c r="I1595" s="7">
        <f t="shared" si="147"/>
        <v>8167329370387050</v>
      </c>
    </row>
    <row r="1596" spans="1:9" x14ac:dyDescent="0.2">
      <c r="A1596" s="3">
        <v>1594</v>
      </c>
      <c r="B1596" s="3" t="str">
        <f t="shared" si="144"/>
        <v>15.94万亿</v>
      </c>
      <c r="C1596" s="6">
        <v>15944000000000</v>
      </c>
      <c r="D1596" s="3">
        <v>2</v>
      </c>
      <c r="E1596" s="3" t="str">
        <f t="shared" si="145"/>
        <v>8183.27万亿</v>
      </c>
      <c r="F1596" s="6">
        <f t="shared" si="149"/>
        <v>8183265370387050</v>
      </c>
      <c r="G1596" s="4">
        <f t="shared" si="148"/>
        <v>1688</v>
      </c>
      <c r="H1596" s="8" t="str">
        <f t="shared" si="146"/>
        <v>8183.27万亿</v>
      </c>
      <c r="I1596" s="8">
        <f t="shared" si="147"/>
        <v>8183265370387050</v>
      </c>
    </row>
    <row r="1597" spans="1:9" x14ac:dyDescent="0.2">
      <c r="A1597" s="2">
        <v>1595</v>
      </c>
      <c r="B1597" s="2" t="str">
        <f t="shared" si="144"/>
        <v>15.95万亿</v>
      </c>
      <c r="C1597" s="5">
        <v>15952000000000</v>
      </c>
      <c r="D1597" s="2">
        <v>2</v>
      </c>
      <c r="E1597" s="2" t="str">
        <f t="shared" si="145"/>
        <v>8199.21万亿</v>
      </c>
      <c r="F1597" s="5">
        <f t="shared" si="149"/>
        <v>8199209370387050</v>
      </c>
      <c r="G1597" s="2">
        <f t="shared" si="148"/>
        <v>1690</v>
      </c>
      <c r="H1597" s="7" t="str">
        <f t="shared" si="146"/>
        <v>8199.21万亿</v>
      </c>
      <c r="I1597" s="7">
        <f t="shared" si="147"/>
        <v>8199209370387050</v>
      </c>
    </row>
    <row r="1598" spans="1:9" x14ac:dyDescent="0.2">
      <c r="A1598" s="3">
        <v>1596</v>
      </c>
      <c r="B1598" s="3" t="str">
        <f t="shared" si="144"/>
        <v>15.96万亿</v>
      </c>
      <c r="C1598" s="6">
        <v>15960000000000</v>
      </c>
      <c r="D1598" s="3">
        <v>2</v>
      </c>
      <c r="E1598" s="3" t="str">
        <f t="shared" si="145"/>
        <v>8215.16万亿</v>
      </c>
      <c r="F1598" s="6">
        <f t="shared" si="149"/>
        <v>8215161370387050</v>
      </c>
      <c r="G1598" s="4">
        <f t="shared" si="148"/>
        <v>1692</v>
      </c>
      <c r="H1598" s="8" t="str">
        <f t="shared" si="146"/>
        <v>8215.16万亿</v>
      </c>
      <c r="I1598" s="8">
        <f t="shared" si="147"/>
        <v>8215161370387050</v>
      </c>
    </row>
    <row r="1599" spans="1:9" x14ac:dyDescent="0.2">
      <c r="A1599" s="2">
        <v>1597</v>
      </c>
      <c r="B1599" s="2" t="str">
        <f t="shared" si="144"/>
        <v>15.97万亿</v>
      </c>
      <c r="C1599" s="5">
        <v>15968000000000</v>
      </c>
      <c r="D1599" s="2">
        <v>2</v>
      </c>
      <c r="E1599" s="2" t="str">
        <f t="shared" si="145"/>
        <v>8231.12万亿</v>
      </c>
      <c r="F1599" s="5">
        <f t="shared" si="149"/>
        <v>8231121370387050</v>
      </c>
      <c r="G1599" s="2">
        <f t="shared" si="148"/>
        <v>1694</v>
      </c>
      <c r="H1599" s="7" t="str">
        <f t="shared" si="146"/>
        <v>8231.12万亿</v>
      </c>
      <c r="I1599" s="7">
        <f t="shared" si="147"/>
        <v>8231121370387050</v>
      </c>
    </row>
    <row r="1600" spans="1:9" x14ac:dyDescent="0.2">
      <c r="A1600" s="3">
        <v>1598</v>
      </c>
      <c r="B1600" s="3" t="str">
        <f t="shared" si="144"/>
        <v>15.98万亿</v>
      </c>
      <c r="C1600" s="6">
        <v>15976000000000</v>
      </c>
      <c r="D1600" s="3">
        <v>2</v>
      </c>
      <c r="E1600" s="3" t="str">
        <f t="shared" si="145"/>
        <v>8247.09万亿</v>
      </c>
      <c r="F1600" s="6">
        <f t="shared" si="149"/>
        <v>8247089370387050</v>
      </c>
      <c r="G1600" s="4">
        <f t="shared" si="148"/>
        <v>1696</v>
      </c>
      <c r="H1600" s="8" t="str">
        <f t="shared" si="146"/>
        <v>8247.09万亿</v>
      </c>
      <c r="I1600" s="8">
        <f t="shared" si="147"/>
        <v>8247089370387050</v>
      </c>
    </row>
    <row r="1601" spans="1:9" x14ac:dyDescent="0.2">
      <c r="A1601" s="2">
        <v>1599</v>
      </c>
      <c r="B1601" s="2" t="str">
        <f t="shared" si="144"/>
        <v>15.98万亿</v>
      </c>
      <c r="C1601" s="5">
        <v>15984000000000</v>
      </c>
      <c r="D1601" s="2">
        <v>2</v>
      </c>
      <c r="E1601" s="2" t="str">
        <f t="shared" si="145"/>
        <v>8263.07万亿</v>
      </c>
      <c r="F1601" s="5">
        <f t="shared" si="149"/>
        <v>8263065370387050</v>
      </c>
      <c r="G1601" s="2">
        <f t="shared" si="148"/>
        <v>1698</v>
      </c>
      <c r="H1601" s="7" t="str">
        <f t="shared" si="146"/>
        <v>8263.07万亿</v>
      </c>
      <c r="I1601" s="7">
        <f t="shared" si="147"/>
        <v>8263065370387050</v>
      </c>
    </row>
    <row r="1602" spans="1:9" x14ac:dyDescent="0.2">
      <c r="A1602" s="3">
        <v>1600</v>
      </c>
      <c r="B1602" s="3" t="str">
        <f t="shared" si="144"/>
        <v>15.99万亿</v>
      </c>
      <c r="C1602" s="6">
        <v>15992000000000</v>
      </c>
      <c r="D1602" s="3">
        <v>2</v>
      </c>
      <c r="E1602" s="3" t="str">
        <f t="shared" si="145"/>
        <v>8279.05万亿</v>
      </c>
      <c r="F1602" s="6">
        <f t="shared" si="149"/>
        <v>8279049370387050</v>
      </c>
      <c r="G1602" s="4">
        <f t="shared" si="148"/>
        <v>1700</v>
      </c>
      <c r="H1602" s="8" t="str">
        <f t="shared" si="146"/>
        <v>8279.05万亿</v>
      </c>
      <c r="I1602" s="8">
        <f t="shared" si="147"/>
        <v>8279049370387050</v>
      </c>
    </row>
    <row r="1603" spans="1:9" x14ac:dyDescent="0.2">
      <c r="A1603" s="2">
        <v>1601</v>
      </c>
      <c r="B1603" s="2" t="str">
        <f t="shared" ref="B1603:B1666" si="150">IF(C1603&gt;9999999999999990,ROUND(C1603/10000000000000000,2)&amp;"万兆",IF(C1603&gt;999999999999,ROUND(C1603/1000000000000,2)&amp;"万亿",IF(C1603&gt;99999999,ROUND(C1603/100000000,2)&amp;"亿",ROUND(C1603/10000,2)&amp;"万")))</f>
        <v>16万亿</v>
      </c>
      <c r="C1603" s="5">
        <v>16000000000000</v>
      </c>
      <c r="D1603" s="2">
        <v>2</v>
      </c>
      <c r="E1603" s="2" t="str">
        <f t="shared" ref="E1603:E1666" si="151">IF(F1603&gt;9999999999999990,ROUND(F1603/10000000000000000,2)&amp;"万兆",IF(F1603&gt;999999999999,ROUND(F1603/1000000000000,2)&amp;"万亿",IF(F1603&gt;99999999,ROUND(F1603/100000000,2)&amp;"亿",ROUND(F1603/10000,2)&amp;"万")))</f>
        <v>8295.04万亿</v>
      </c>
      <c r="F1603" s="5">
        <f t="shared" si="149"/>
        <v>8295041370387050</v>
      </c>
      <c r="G1603" s="2">
        <f t="shared" si="148"/>
        <v>1702</v>
      </c>
      <c r="H1603" s="7" t="str">
        <f t="shared" si="146"/>
        <v>8295.04万亿</v>
      </c>
      <c r="I1603" s="7">
        <f t="shared" si="147"/>
        <v>8295041370387050</v>
      </c>
    </row>
    <row r="1604" spans="1:9" x14ac:dyDescent="0.2">
      <c r="A1604" s="3">
        <v>1602</v>
      </c>
      <c r="B1604" s="3" t="str">
        <f t="shared" si="150"/>
        <v>16.01万亿</v>
      </c>
      <c r="C1604" s="6">
        <v>16008000000000</v>
      </c>
      <c r="D1604" s="3">
        <v>2</v>
      </c>
      <c r="E1604" s="3" t="str">
        <f t="shared" si="151"/>
        <v>8311.04万亿</v>
      </c>
      <c r="F1604" s="6">
        <f t="shared" si="149"/>
        <v>8311041370387050</v>
      </c>
      <c r="G1604" s="4">
        <f t="shared" si="148"/>
        <v>1704</v>
      </c>
      <c r="H1604" s="8" t="str">
        <f t="shared" ref="H1604:H1667" si="152">IF(I$2&gt;=A1604,"",IF((F1604-VLOOKUP(I$2,A:F,6,))&gt;9999999999999990,ROUND((F1604-VLOOKUP(I$2,A:F,6,))/10000000000000000,2)&amp;"万兆",IF((F1604-VLOOKUP(I$2,A:F,6,))&gt;999999999999,ROUND((F1604-VLOOKUP(I$2,A:F,6,))/1000000000000,2)&amp;"万亿",IF((F1604-VLOOKUP(I$2,A:F,6,))&gt;99999999,ROUND((F1604-VLOOKUP(I$2,A:F,6,))/100000000,2)&amp;"亿",ROUND((F1604-VLOOKUP(I$2,A:F,6,))/10000,2)&amp;"万"))))</f>
        <v>8311.04万亿</v>
      </c>
      <c r="I1604" s="8">
        <f t="shared" ref="I1604:I1667" si="153">IF(I$2&gt;=A1604,"",F1604-VLOOKUP(I$2,A:F,6,))</f>
        <v>8311041370387050</v>
      </c>
    </row>
    <row r="1605" spans="1:9" x14ac:dyDescent="0.2">
      <c r="A1605" s="2">
        <v>1603</v>
      </c>
      <c r="B1605" s="2" t="str">
        <f t="shared" si="150"/>
        <v>16.02万亿</v>
      </c>
      <c r="C1605" s="5">
        <v>16016000000000</v>
      </c>
      <c r="D1605" s="2">
        <v>2</v>
      </c>
      <c r="E1605" s="2" t="str">
        <f t="shared" si="151"/>
        <v>8327.05万亿</v>
      </c>
      <c r="F1605" s="5">
        <f t="shared" si="149"/>
        <v>8327049370387050</v>
      </c>
      <c r="G1605" s="2">
        <f t="shared" ref="G1605:G1668" si="154">D1605+G1604</f>
        <v>1706</v>
      </c>
      <c r="H1605" s="7" t="str">
        <f t="shared" si="152"/>
        <v>8327.05万亿</v>
      </c>
      <c r="I1605" s="7">
        <f t="shared" si="153"/>
        <v>8327049370387050</v>
      </c>
    </row>
    <row r="1606" spans="1:9" x14ac:dyDescent="0.2">
      <c r="A1606" s="3">
        <v>1604</v>
      </c>
      <c r="B1606" s="3" t="str">
        <f t="shared" si="150"/>
        <v>16.02万亿</v>
      </c>
      <c r="C1606" s="6">
        <v>16024000000000</v>
      </c>
      <c r="D1606" s="3">
        <v>2</v>
      </c>
      <c r="E1606" s="3" t="str">
        <f t="shared" si="151"/>
        <v>8343.07万亿</v>
      </c>
      <c r="F1606" s="6">
        <f t="shared" si="149"/>
        <v>8343065370387050</v>
      </c>
      <c r="G1606" s="4">
        <f t="shared" si="154"/>
        <v>1708</v>
      </c>
      <c r="H1606" s="8" t="str">
        <f t="shared" si="152"/>
        <v>8343.07万亿</v>
      </c>
      <c r="I1606" s="8">
        <f t="shared" si="153"/>
        <v>8343065370387050</v>
      </c>
    </row>
    <row r="1607" spans="1:9" x14ac:dyDescent="0.2">
      <c r="A1607" s="2">
        <v>1605</v>
      </c>
      <c r="B1607" s="2" t="str">
        <f t="shared" si="150"/>
        <v>16.03万亿</v>
      </c>
      <c r="C1607" s="5">
        <v>16032000000000</v>
      </c>
      <c r="D1607" s="2">
        <v>2</v>
      </c>
      <c r="E1607" s="2" t="str">
        <f t="shared" si="151"/>
        <v>8359.09万亿</v>
      </c>
      <c r="F1607" s="5">
        <f t="shared" ref="F1607:F1670" si="155">C1606+F1606</f>
        <v>8359089370387050</v>
      </c>
      <c r="G1607" s="2">
        <f t="shared" si="154"/>
        <v>1710</v>
      </c>
      <c r="H1607" s="7" t="str">
        <f t="shared" si="152"/>
        <v>8359.09万亿</v>
      </c>
      <c r="I1607" s="7">
        <f t="shared" si="153"/>
        <v>8359089370387050</v>
      </c>
    </row>
    <row r="1608" spans="1:9" x14ac:dyDescent="0.2">
      <c r="A1608" s="3">
        <v>1606</v>
      </c>
      <c r="B1608" s="3" t="str">
        <f t="shared" si="150"/>
        <v>16.04万亿</v>
      </c>
      <c r="C1608" s="6">
        <v>16040000000000</v>
      </c>
      <c r="D1608" s="3">
        <v>2</v>
      </c>
      <c r="E1608" s="3" t="str">
        <f t="shared" si="151"/>
        <v>8375.12万亿</v>
      </c>
      <c r="F1608" s="6">
        <f t="shared" si="155"/>
        <v>8375121370387050</v>
      </c>
      <c r="G1608" s="4">
        <f t="shared" si="154"/>
        <v>1712</v>
      </c>
      <c r="H1608" s="8" t="str">
        <f t="shared" si="152"/>
        <v>8375.12万亿</v>
      </c>
      <c r="I1608" s="8">
        <f t="shared" si="153"/>
        <v>8375121370387050</v>
      </c>
    </row>
    <row r="1609" spans="1:9" x14ac:dyDescent="0.2">
      <c r="A1609" s="2">
        <v>1607</v>
      </c>
      <c r="B1609" s="2" t="str">
        <f t="shared" si="150"/>
        <v>16.05万亿</v>
      </c>
      <c r="C1609" s="5">
        <v>16048000000000</v>
      </c>
      <c r="D1609" s="2">
        <v>2</v>
      </c>
      <c r="E1609" s="2" t="str">
        <f t="shared" si="151"/>
        <v>8391.16万亿</v>
      </c>
      <c r="F1609" s="5">
        <f t="shared" si="155"/>
        <v>8391161370387050</v>
      </c>
      <c r="G1609" s="2">
        <f t="shared" si="154"/>
        <v>1714</v>
      </c>
      <c r="H1609" s="7" t="str">
        <f t="shared" si="152"/>
        <v>8391.16万亿</v>
      </c>
      <c r="I1609" s="7">
        <f t="shared" si="153"/>
        <v>8391161370387050</v>
      </c>
    </row>
    <row r="1610" spans="1:9" x14ac:dyDescent="0.2">
      <c r="A1610" s="3">
        <v>1608</v>
      </c>
      <c r="B1610" s="3" t="str">
        <f t="shared" si="150"/>
        <v>16.06万亿</v>
      </c>
      <c r="C1610" s="6">
        <v>16056000000000</v>
      </c>
      <c r="D1610" s="3">
        <v>2</v>
      </c>
      <c r="E1610" s="3" t="str">
        <f t="shared" si="151"/>
        <v>8407.21万亿</v>
      </c>
      <c r="F1610" s="6">
        <f t="shared" si="155"/>
        <v>8407209370387050</v>
      </c>
      <c r="G1610" s="4">
        <f t="shared" si="154"/>
        <v>1716</v>
      </c>
      <c r="H1610" s="8" t="str">
        <f t="shared" si="152"/>
        <v>8407.21万亿</v>
      </c>
      <c r="I1610" s="8">
        <f t="shared" si="153"/>
        <v>8407209370387050</v>
      </c>
    </row>
    <row r="1611" spans="1:9" x14ac:dyDescent="0.2">
      <c r="A1611" s="2">
        <v>1609</v>
      </c>
      <c r="B1611" s="2" t="str">
        <f t="shared" si="150"/>
        <v>16.06万亿</v>
      </c>
      <c r="C1611" s="5">
        <v>16064000000000</v>
      </c>
      <c r="D1611" s="2">
        <v>2</v>
      </c>
      <c r="E1611" s="2" t="str">
        <f t="shared" si="151"/>
        <v>8423.27万亿</v>
      </c>
      <c r="F1611" s="5">
        <f t="shared" si="155"/>
        <v>8423265370387050</v>
      </c>
      <c r="G1611" s="2">
        <f t="shared" si="154"/>
        <v>1718</v>
      </c>
      <c r="H1611" s="7" t="str">
        <f t="shared" si="152"/>
        <v>8423.27万亿</v>
      </c>
      <c r="I1611" s="7">
        <f t="shared" si="153"/>
        <v>8423265370387050</v>
      </c>
    </row>
    <row r="1612" spans="1:9" x14ac:dyDescent="0.2">
      <c r="A1612" s="3">
        <v>1610</v>
      </c>
      <c r="B1612" s="3" t="str">
        <f t="shared" si="150"/>
        <v>16.07万亿</v>
      </c>
      <c r="C1612" s="6">
        <v>16072000000000</v>
      </c>
      <c r="D1612" s="3">
        <v>2</v>
      </c>
      <c r="E1612" s="3" t="str">
        <f t="shared" si="151"/>
        <v>8439.33万亿</v>
      </c>
      <c r="F1612" s="6">
        <f t="shared" si="155"/>
        <v>8439329370387050</v>
      </c>
      <c r="G1612" s="4">
        <f t="shared" si="154"/>
        <v>1720</v>
      </c>
      <c r="H1612" s="8" t="str">
        <f t="shared" si="152"/>
        <v>8439.33万亿</v>
      </c>
      <c r="I1612" s="8">
        <f t="shared" si="153"/>
        <v>8439329370387050</v>
      </c>
    </row>
    <row r="1613" spans="1:9" x14ac:dyDescent="0.2">
      <c r="A1613" s="2">
        <v>1611</v>
      </c>
      <c r="B1613" s="2" t="str">
        <f t="shared" si="150"/>
        <v>16.08万亿</v>
      </c>
      <c r="C1613" s="5">
        <v>16080000000000</v>
      </c>
      <c r="D1613" s="2">
        <v>2</v>
      </c>
      <c r="E1613" s="2" t="str">
        <f t="shared" si="151"/>
        <v>8455.4万亿</v>
      </c>
      <c r="F1613" s="5">
        <f t="shared" si="155"/>
        <v>8455401370387050</v>
      </c>
      <c r="G1613" s="2">
        <f t="shared" si="154"/>
        <v>1722</v>
      </c>
      <c r="H1613" s="7" t="str">
        <f t="shared" si="152"/>
        <v>8455.4万亿</v>
      </c>
      <c r="I1613" s="7">
        <f t="shared" si="153"/>
        <v>8455401370387050</v>
      </c>
    </row>
    <row r="1614" spans="1:9" x14ac:dyDescent="0.2">
      <c r="A1614" s="3">
        <v>1612</v>
      </c>
      <c r="B1614" s="3" t="str">
        <f t="shared" si="150"/>
        <v>16.09万亿</v>
      </c>
      <c r="C1614" s="6">
        <v>16088000000000</v>
      </c>
      <c r="D1614" s="3">
        <v>2</v>
      </c>
      <c r="E1614" s="3" t="str">
        <f t="shared" si="151"/>
        <v>8471.48万亿</v>
      </c>
      <c r="F1614" s="6">
        <f t="shared" si="155"/>
        <v>8471481370387050</v>
      </c>
      <c r="G1614" s="4">
        <f t="shared" si="154"/>
        <v>1724</v>
      </c>
      <c r="H1614" s="8" t="str">
        <f t="shared" si="152"/>
        <v>8471.48万亿</v>
      </c>
      <c r="I1614" s="8">
        <f t="shared" si="153"/>
        <v>8471481370387050</v>
      </c>
    </row>
    <row r="1615" spans="1:9" x14ac:dyDescent="0.2">
      <c r="A1615" s="2">
        <v>1613</v>
      </c>
      <c r="B1615" s="2" t="str">
        <f t="shared" si="150"/>
        <v>16.1万亿</v>
      </c>
      <c r="C1615" s="5">
        <v>16096000000000</v>
      </c>
      <c r="D1615" s="2">
        <v>2</v>
      </c>
      <c r="E1615" s="2" t="str">
        <f t="shared" si="151"/>
        <v>8487.57万亿</v>
      </c>
      <c r="F1615" s="5">
        <f t="shared" si="155"/>
        <v>8487569370387050</v>
      </c>
      <c r="G1615" s="2">
        <f t="shared" si="154"/>
        <v>1726</v>
      </c>
      <c r="H1615" s="7" t="str">
        <f t="shared" si="152"/>
        <v>8487.57万亿</v>
      </c>
      <c r="I1615" s="7">
        <f t="shared" si="153"/>
        <v>8487569370387050</v>
      </c>
    </row>
    <row r="1616" spans="1:9" x14ac:dyDescent="0.2">
      <c r="A1616" s="3">
        <v>1614</v>
      </c>
      <c r="B1616" s="3" t="str">
        <f t="shared" si="150"/>
        <v>16.1万亿</v>
      </c>
      <c r="C1616" s="6">
        <v>16104000000000</v>
      </c>
      <c r="D1616" s="3">
        <v>2</v>
      </c>
      <c r="E1616" s="3" t="str">
        <f t="shared" si="151"/>
        <v>8503.67万亿</v>
      </c>
      <c r="F1616" s="6">
        <f t="shared" si="155"/>
        <v>8503665370387050</v>
      </c>
      <c r="G1616" s="4">
        <f t="shared" si="154"/>
        <v>1728</v>
      </c>
      <c r="H1616" s="8" t="str">
        <f t="shared" si="152"/>
        <v>8503.67万亿</v>
      </c>
      <c r="I1616" s="8">
        <f t="shared" si="153"/>
        <v>8503665370387050</v>
      </c>
    </row>
    <row r="1617" spans="1:9" x14ac:dyDescent="0.2">
      <c r="A1617" s="2">
        <v>1615</v>
      </c>
      <c r="B1617" s="2" t="str">
        <f t="shared" si="150"/>
        <v>16.11万亿</v>
      </c>
      <c r="C1617" s="5">
        <v>16112000000000</v>
      </c>
      <c r="D1617" s="2">
        <v>2</v>
      </c>
      <c r="E1617" s="2" t="str">
        <f t="shared" si="151"/>
        <v>8519.77万亿</v>
      </c>
      <c r="F1617" s="5">
        <f t="shared" si="155"/>
        <v>8519769370387050</v>
      </c>
      <c r="G1617" s="2">
        <f t="shared" si="154"/>
        <v>1730</v>
      </c>
      <c r="H1617" s="7" t="str">
        <f t="shared" si="152"/>
        <v>8519.77万亿</v>
      </c>
      <c r="I1617" s="7">
        <f t="shared" si="153"/>
        <v>8519769370387050</v>
      </c>
    </row>
    <row r="1618" spans="1:9" x14ac:dyDescent="0.2">
      <c r="A1618" s="3">
        <v>1616</v>
      </c>
      <c r="B1618" s="3" t="str">
        <f t="shared" si="150"/>
        <v>16.12万亿</v>
      </c>
      <c r="C1618" s="6">
        <v>16120000000000</v>
      </c>
      <c r="D1618" s="3">
        <v>2</v>
      </c>
      <c r="E1618" s="3" t="str">
        <f t="shared" si="151"/>
        <v>8535.88万亿</v>
      </c>
      <c r="F1618" s="6">
        <f t="shared" si="155"/>
        <v>8535881370387050</v>
      </c>
      <c r="G1618" s="4">
        <f t="shared" si="154"/>
        <v>1732</v>
      </c>
      <c r="H1618" s="8" t="str">
        <f t="shared" si="152"/>
        <v>8535.88万亿</v>
      </c>
      <c r="I1618" s="8">
        <f t="shared" si="153"/>
        <v>8535881370387050</v>
      </c>
    </row>
    <row r="1619" spans="1:9" x14ac:dyDescent="0.2">
      <c r="A1619" s="2">
        <v>1617</v>
      </c>
      <c r="B1619" s="2" t="str">
        <f t="shared" si="150"/>
        <v>16.13万亿</v>
      </c>
      <c r="C1619" s="5">
        <v>16128000000000</v>
      </c>
      <c r="D1619" s="2">
        <v>2</v>
      </c>
      <c r="E1619" s="2" t="str">
        <f t="shared" si="151"/>
        <v>8552万亿</v>
      </c>
      <c r="F1619" s="5">
        <f t="shared" si="155"/>
        <v>8552001370387050</v>
      </c>
      <c r="G1619" s="2">
        <f t="shared" si="154"/>
        <v>1734</v>
      </c>
      <c r="H1619" s="7" t="str">
        <f t="shared" si="152"/>
        <v>8552万亿</v>
      </c>
      <c r="I1619" s="7">
        <f t="shared" si="153"/>
        <v>8552001370387050</v>
      </c>
    </row>
    <row r="1620" spans="1:9" x14ac:dyDescent="0.2">
      <c r="A1620" s="3">
        <v>1618</v>
      </c>
      <c r="B1620" s="3" t="str">
        <f t="shared" si="150"/>
        <v>16.14万亿</v>
      </c>
      <c r="C1620" s="6">
        <v>16136000000000</v>
      </c>
      <c r="D1620" s="3">
        <v>2</v>
      </c>
      <c r="E1620" s="3" t="str">
        <f t="shared" si="151"/>
        <v>8568.13万亿</v>
      </c>
      <c r="F1620" s="6">
        <f t="shared" si="155"/>
        <v>8568129370387050</v>
      </c>
      <c r="G1620" s="4">
        <f t="shared" si="154"/>
        <v>1736</v>
      </c>
      <c r="H1620" s="8" t="str">
        <f t="shared" si="152"/>
        <v>8568.13万亿</v>
      </c>
      <c r="I1620" s="8">
        <f t="shared" si="153"/>
        <v>8568129370387050</v>
      </c>
    </row>
    <row r="1621" spans="1:9" x14ac:dyDescent="0.2">
      <c r="A1621" s="2">
        <v>1619</v>
      </c>
      <c r="B1621" s="2" t="str">
        <f t="shared" si="150"/>
        <v>16.14万亿</v>
      </c>
      <c r="C1621" s="5">
        <v>16144000000000</v>
      </c>
      <c r="D1621" s="2">
        <v>2</v>
      </c>
      <c r="E1621" s="2" t="str">
        <f t="shared" si="151"/>
        <v>8584.27万亿</v>
      </c>
      <c r="F1621" s="5">
        <f t="shared" si="155"/>
        <v>8584265370387050</v>
      </c>
      <c r="G1621" s="2">
        <f t="shared" si="154"/>
        <v>1738</v>
      </c>
      <c r="H1621" s="7" t="str">
        <f t="shared" si="152"/>
        <v>8584.27万亿</v>
      </c>
      <c r="I1621" s="7">
        <f t="shared" si="153"/>
        <v>8584265370387050</v>
      </c>
    </row>
    <row r="1622" spans="1:9" x14ac:dyDescent="0.2">
      <c r="A1622" s="3">
        <v>1620</v>
      </c>
      <c r="B1622" s="3" t="str">
        <f t="shared" si="150"/>
        <v>16.15万亿</v>
      </c>
      <c r="C1622" s="6">
        <v>16152000000000</v>
      </c>
      <c r="D1622" s="3">
        <v>2</v>
      </c>
      <c r="E1622" s="3" t="str">
        <f t="shared" si="151"/>
        <v>8600.41万亿</v>
      </c>
      <c r="F1622" s="6">
        <f t="shared" si="155"/>
        <v>8600409370387050</v>
      </c>
      <c r="G1622" s="4">
        <f t="shared" si="154"/>
        <v>1740</v>
      </c>
      <c r="H1622" s="8" t="str">
        <f t="shared" si="152"/>
        <v>8600.41万亿</v>
      </c>
      <c r="I1622" s="8">
        <f t="shared" si="153"/>
        <v>8600409370387050</v>
      </c>
    </row>
    <row r="1623" spans="1:9" x14ac:dyDescent="0.2">
      <c r="A1623" s="2">
        <v>1621</v>
      </c>
      <c r="B1623" s="2" t="str">
        <f t="shared" si="150"/>
        <v>16.16万亿</v>
      </c>
      <c r="C1623" s="5">
        <v>16160000000000</v>
      </c>
      <c r="D1623" s="2">
        <v>2</v>
      </c>
      <c r="E1623" s="2" t="str">
        <f t="shared" si="151"/>
        <v>8616.56万亿</v>
      </c>
      <c r="F1623" s="5">
        <f t="shared" si="155"/>
        <v>8616561370387050</v>
      </c>
      <c r="G1623" s="2">
        <f t="shared" si="154"/>
        <v>1742</v>
      </c>
      <c r="H1623" s="7" t="str">
        <f t="shared" si="152"/>
        <v>8616.56万亿</v>
      </c>
      <c r="I1623" s="7">
        <f t="shared" si="153"/>
        <v>8616561370387050</v>
      </c>
    </row>
    <row r="1624" spans="1:9" x14ac:dyDescent="0.2">
      <c r="A1624" s="3">
        <v>1622</v>
      </c>
      <c r="B1624" s="3" t="str">
        <f t="shared" si="150"/>
        <v>16.17万亿</v>
      </c>
      <c r="C1624" s="6">
        <v>16168000000000</v>
      </c>
      <c r="D1624" s="3">
        <v>2</v>
      </c>
      <c r="E1624" s="3" t="str">
        <f t="shared" si="151"/>
        <v>8632.72万亿</v>
      </c>
      <c r="F1624" s="6">
        <f t="shared" si="155"/>
        <v>8632721370387050</v>
      </c>
      <c r="G1624" s="4">
        <f t="shared" si="154"/>
        <v>1744</v>
      </c>
      <c r="H1624" s="8" t="str">
        <f t="shared" si="152"/>
        <v>8632.72万亿</v>
      </c>
      <c r="I1624" s="8">
        <f t="shared" si="153"/>
        <v>8632721370387050</v>
      </c>
    </row>
    <row r="1625" spans="1:9" x14ac:dyDescent="0.2">
      <c r="A1625" s="2">
        <v>1623</v>
      </c>
      <c r="B1625" s="2" t="str">
        <f t="shared" si="150"/>
        <v>16.18万亿</v>
      </c>
      <c r="C1625" s="5">
        <v>16176000000000</v>
      </c>
      <c r="D1625" s="2">
        <v>2</v>
      </c>
      <c r="E1625" s="2" t="str">
        <f t="shared" si="151"/>
        <v>8648.89万亿</v>
      </c>
      <c r="F1625" s="5">
        <f t="shared" si="155"/>
        <v>8648889370387050</v>
      </c>
      <c r="G1625" s="2">
        <f t="shared" si="154"/>
        <v>1746</v>
      </c>
      <c r="H1625" s="7" t="str">
        <f t="shared" si="152"/>
        <v>8648.89万亿</v>
      </c>
      <c r="I1625" s="7">
        <f t="shared" si="153"/>
        <v>8648889370387050</v>
      </c>
    </row>
    <row r="1626" spans="1:9" x14ac:dyDescent="0.2">
      <c r="A1626" s="3">
        <v>1624</v>
      </c>
      <c r="B1626" s="3" t="str">
        <f t="shared" si="150"/>
        <v>16.18万亿</v>
      </c>
      <c r="C1626" s="6">
        <v>16184000000000</v>
      </c>
      <c r="D1626" s="3">
        <v>2</v>
      </c>
      <c r="E1626" s="3" t="str">
        <f t="shared" si="151"/>
        <v>8665.07万亿</v>
      </c>
      <c r="F1626" s="6">
        <f t="shared" si="155"/>
        <v>8665065370387050</v>
      </c>
      <c r="G1626" s="4">
        <f t="shared" si="154"/>
        <v>1748</v>
      </c>
      <c r="H1626" s="8" t="str">
        <f t="shared" si="152"/>
        <v>8665.07万亿</v>
      </c>
      <c r="I1626" s="8">
        <f t="shared" si="153"/>
        <v>8665065370387050</v>
      </c>
    </row>
    <row r="1627" spans="1:9" x14ac:dyDescent="0.2">
      <c r="A1627" s="2">
        <v>1625</v>
      </c>
      <c r="B1627" s="2" t="str">
        <f t="shared" si="150"/>
        <v>16.19万亿</v>
      </c>
      <c r="C1627" s="5">
        <v>16192000000000</v>
      </c>
      <c r="D1627" s="2">
        <v>2</v>
      </c>
      <c r="E1627" s="2" t="str">
        <f t="shared" si="151"/>
        <v>8681.25万亿</v>
      </c>
      <c r="F1627" s="5">
        <f t="shared" si="155"/>
        <v>8681249370387050</v>
      </c>
      <c r="G1627" s="2">
        <f t="shared" si="154"/>
        <v>1750</v>
      </c>
      <c r="H1627" s="7" t="str">
        <f t="shared" si="152"/>
        <v>8681.25万亿</v>
      </c>
      <c r="I1627" s="7">
        <f t="shared" si="153"/>
        <v>8681249370387050</v>
      </c>
    </row>
    <row r="1628" spans="1:9" x14ac:dyDescent="0.2">
      <c r="A1628" s="3">
        <v>1626</v>
      </c>
      <c r="B1628" s="3" t="str">
        <f t="shared" si="150"/>
        <v>16.2万亿</v>
      </c>
      <c r="C1628" s="6">
        <v>16200000000000</v>
      </c>
      <c r="D1628" s="3">
        <v>2</v>
      </c>
      <c r="E1628" s="3" t="str">
        <f t="shared" si="151"/>
        <v>8697.44万亿</v>
      </c>
      <c r="F1628" s="6">
        <f t="shared" si="155"/>
        <v>8697441370387050</v>
      </c>
      <c r="G1628" s="4">
        <f t="shared" si="154"/>
        <v>1752</v>
      </c>
      <c r="H1628" s="8" t="str">
        <f t="shared" si="152"/>
        <v>8697.44万亿</v>
      </c>
      <c r="I1628" s="8">
        <f t="shared" si="153"/>
        <v>8697441370387050</v>
      </c>
    </row>
    <row r="1629" spans="1:9" x14ac:dyDescent="0.2">
      <c r="A1629" s="2">
        <v>1627</v>
      </c>
      <c r="B1629" s="2" t="str">
        <f t="shared" si="150"/>
        <v>16.21万亿</v>
      </c>
      <c r="C1629" s="5">
        <v>16208000000000</v>
      </c>
      <c r="D1629" s="2">
        <v>2</v>
      </c>
      <c r="E1629" s="2" t="str">
        <f t="shared" si="151"/>
        <v>8713.64万亿</v>
      </c>
      <c r="F1629" s="5">
        <f t="shared" si="155"/>
        <v>8713641370387050</v>
      </c>
      <c r="G1629" s="2">
        <f t="shared" si="154"/>
        <v>1754</v>
      </c>
      <c r="H1629" s="7" t="str">
        <f t="shared" si="152"/>
        <v>8713.64万亿</v>
      </c>
      <c r="I1629" s="7">
        <f t="shared" si="153"/>
        <v>8713641370387050</v>
      </c>
    </row>
    <row r="1630" spans="1:9" x14ac:dyDescent="0.2">
      <c r="A1630" s="3">
        <v>1628</v>
      </c>
      <c r="B1630" s="3" t="str">
        <f t="shared" si="150"/>
        <v>16.22万亿</v>
      </c>
      <c r="C1630" s="6">
        <v>16216000000000</v>
      </c>
      <c r="D1630" s="3">
        <v>2</v>
      </c>
      <c r="E1630" s="3" t="str">
        <f t="shared" si="151"/>
        <v>8729.85万亿</v>
      </c>
      <c r="F1630" s="6">
        <f t="shared" si="155"/>
        <v>8729849370387050</v>
      </c>
      <c r="G1630" s="4">
        <f t="shared" si="154"/>
        <v>1756</v>
      </c>
      <c r="H1630" s="8" t="str">
        <f t="shared" si="152"/>
        <v>8729.85万亿</v>
      </c>
      <c r="I1630" s="8">
        <f t="shared" si="153"/>
        <v>8729849370387050</v>
      </c>
    </row>
    <row r="1631" spans="1:9" x14ac:dyDescent="0.2">
      <c r="A1631" s="2">
        <v>1629</v>
      </c>
      <c r="B1631" s="2" t="str">
        <f t="shared" si="150"/>
        <v>16.22万亿</v>
      </c>
      <c r="C1631" s="5">
        <v>16224000000000</v>
      </c>
      <c r="D1631" s="2">
        <v>2</v>
      </c>
      <c r="E1631" s="2" t="str">
        <f t="shared" si="151"/>
        <v>8746.07万亿</v>
      </c>
      <c r="F1631" s="5">
        <f t="shared" si="155"/>
        <v>8746065370387050</v>
      </c>
      <c r="G1631" s="2">
        <f t="shared" si="154"/>
        <v>1758</v>
      </c>
      <c r="H1631" s="7" t="str">
        <f t="shared" si="152"/>
        <v>8746.07万亿</v>
      </c>
      <c r="I1631" s="7">
        <f t="shared" si="153"/>
        <v>8746065370387050</v>
      </c>
    </row>
    <row r="1632" spans="1:9" x14ac:dyDescent="0.2">
      <c r="A1632" s="3">
        <v>1630</v>
      </c>
      <c r="B1632" s="3" t="str">
        <f t="shared" si="150"/>
        <v>16.23万亿</v>
      </c>
      <c r="C1632" s="6">
        <v>16232000000000</v>
      </c>
      <c r="D1632" s="3">
        <v>2</v>
      </c>
      <c r="E1632" s="3" t="str">
        <f t="shared" si="151"/>
        <v>8762.29万亿</v>
      </c>
      <c r="F1632" s="6">
        <f t="shared" si="155"/>
        <v>8762289370387050</v>
      </c>
      <c r="G1632" s="4">
        <f t="shared" si="154"/>
        <v>1760</v>
      </c>
      <c r="H1632" s="8" t="str">
        <f t="shared" si="152"/>
        <v>8762.29万亿</v>
      </c>
      <c r="I1632" s="8">
        <f t="shared" si="153"/>
        <v>8762289370387050</v>
      </c>
    </row>
    <row r="1633" spans="1:9" x14ac:dyDescent="0.2">
      <c r="A1633" s="2">
        <v>1631</v>
      </c>
      <c r="B1633" s="2" t="str">
        <f t="shared" si="150"/>
        <v>16.24万亿</v>
      </c>
      <c r="C1633" s="5">
        <v>16240000000000</v>
      </c>
      <c r="D1633" s="2">
        <v>2</v>
      </c>
      <c r="E1633" s="2" t="str">
        <f t="shared" si="151"/>
        <v>8778.52万亿</v>
      </c>
      <c r="F1633" s="5">
        <f t="shared" si="155"/>
        <v>8778521370387050</v>
      </c>
      <c r="G1633" s="2">
        <f t="shared" si="154"/>
        <v>1762</v>
      </c>
      <c r="H1633" s="7" t="str">
        <f t="shared" si="152"/>
        <v>8778.52万亿</v>
      </c>
      <c r="I1633" s="7">
        <f t="shared" si="153"/>
        <v>8778521370387050</v>
      </c>
    </row>
    <row r="1634" spans="1:9" x14ac:dyDescent="0.2">
      <c r="A1634" s="3">
        <v>1632</v>
      </c>
      <c r="B1634" s="3" t="str">
        <f t="shared" si="150"/>
        <v>16.25万亿</v>
      </c>
      <c r="C1634" s="6">
        <v>16248000000000</v>
      </c>
      <c r="D1634" s="3">
        <v>2</v>
      </c>
      <c r="E1634" s="3" t="str">
        <f t="shared" si="151"/>
        <v>8794.76万亿</v>
      </c>
      <c r="F1634" s="6">
        <f t="shared" si="155"/>
        <v>8794761370387050</v>
      </c>
      <c r="G1634" s="4">
        <f t="shared" si="154"/>
        <v>1764</v>
      </c>
      <c r="H1634" s="8" t="str">
        <f t="shared" si="152"/>
        <v>8794.76万亿</v>
      </c>
      <c r="I1634" s="8">
        <f t="shared" si="153"/>
        <v>8794761370387050</v>
      </c>
    </row>
    <row r="1635" spans="1:9" x14ac:dyDescent="0.2">
      <c r="A1635" s="2">
        <v>1633</v>
      </c>
      <c r="B1635" s="2" t="str">
        <f t="shared" si="150"/>
        <v>16.26万亿</v>
      </c>
      <c r="C1635" s="5">
        <v>16256000000000</v>
      </c>
      <c r="D1635" s="2">
        <v>2</v>
      </c>
      <c r="E1635" s="2" t="str">
        <f t="shared" si="151"/>
        <v>8811.01万亿</v>
      </c>
      <c r="F1635" s="5">
        <f t="shared" si="155"/>
        <v>8811009370387050</v>
      </c>
      <c r="G1635" s="2">
        <f t="shared" si="154"/>
        <v>1766</v>
      </c>
      <c r="H1635" s="7" t="str">
        <f t="shared" si="152"/>
        <v>8811.01万亿</v>
      </c>
      <c r="I1635" s="7">
        <f t="shared" si="153"/>
        <v>8811009370387050</v>
      </c>
    </row>
    <row r="1636" spans="1:9" x14ac:dyDescent="0.2">
      <c r="A1636" s="3">
        <v>1634</v>
      </c>
      <c r="B1636" s="3" t="str">
        <f t="shared" si="150"/>
        <v>16.26万亿</v>
      </c>
      <c r="C1636" s="6">
        <v>16264000000000</v>
      </c>
      <c r="D1636" s="3">
        <v>2</v>
      </c>
      <c r="E1636" s="3" t="str">
        <f t="shared" si="151"/>
        <v>8827.27万亿</v>
      </c>
      <c r="F1636" s="6">
        <f t="shared" si="155"/>
        <v>8827265370387050</v>
      </c>
      <c r="G1636" s="4">
        <f t="shared" si="154"/>
        <v>1768</v>
      </c>
      <c r="H1636" s="8" t="str">
        <f t="shared" si="152"/>
        <v>8827.27万亿</v>
      </c>
      <c r="I1636" s="8">
        <f t="shared" si="153"/>
        <v>8827265370387050</v>
      </c>
    </row>
    <row r="1637" spans="1:9" x14ac:dyDescent="0.2">
      <c r="A1637" s="2">
        <v>1635</v>
      </c>
      <c r="B1637" s="2" t="str">
        <f t="shared" si="150"/>
        <v>16.27万亿</v>
      </c>
      <c r="C1637" s="5">
        <v>16272000000000</v>
      </c>
      <c r="D1637" s="2">
        <v>2</v>
      </c>
      <c r="E1637" s="2" t="str">
        <f t="shared" si="151"/>
        <v>8843.53万亿</v>
      </c>
      <c r="F1637" s="5">
        <f t="shared" si="155"/>
        <v>8843529370387050</v>
      </c>
      <c r="G1637" s="2">
        <f t="shared" si="154"/>
        <v>1770</v>
      </c>
      <c r="H1637" s="7" t="str">
        <f t="shared" si="152"/>
        <v>8843.53万亿</v>
      </c>
      <c r="I1637" s="7">
        <f t="shared" si="153"/>
        <v>8843529370387050</v>
      </c>
    </row>
    <row r="1638" spans="1:9" x14ac:dyDescent="0.2">
      <c r="A1638" s="3">
        <v>1636</v>
      </c>
      <c r="B1638" s="3" t="str">
        <f t="shared" si="150"/>
        <v>16.28万亿</v>
      </c>
      <c r="C1638" s="6">
        <v>16280000000000</v>
      </c>
      <c r="D1638" s="3">
        <v>2</v>
      </c>
      <c r="E1638" s="3" t="str">
        <f t="shared" si="151"/>
        <v>8859.8万亿</v>
      </c>
      <c r="F1638" s="6">
        <f t="shared" si="155"/>
        <v>8859801370387050</v>
      </c>
      <c r="G1638" s="4">
        <f t="shared" si="154"/>
        <v>1772</v>
      </c>
      <c r="H1638" s="8" t="str">
        <f t="shared" si="152"/>
        <v>8859.8万亿</v>
      </c>
      <c r="I1638" s="8">
        <f t="shared" si="153"/>
        <v>8859801370387050</v>
      </c>
    </row>
    <row r="1639" spans="1:9" x14ac:dyDescent="0.2">
      <c r="A1639" s="2">
        <v>1637</v>
      </c>
      <c r="B1639" s="2" t="str">
        <f t="shared" si="150"/>
        <v>16.29万亿</v>
      </c>
      <c r="C1639" s="5">
        <v>16288000000000</v>
      </c>
      <c r="D1639" s="2">
        <v>2</v>
      </c>
      <c r="E1639" s="2" t="str">
        <f t="shared" si="151"/>
        <v>8876.08万亿</v>
      </c>
      <c r="F1639" s="5">
        <f t="shared" si="155"/>
        <v>8876081370387050</v>
      </c>
      <c r="G1639" s="2">
        <f t="shared" si="154"/>
        <v>1774</v>
      </c>
      <c r="H1639" s="7" t="str">
        <f t="shared" si="152"/>
        <v>8876.08万亿</v>
      </c>
      <c r="I1639" s="7">
        <f t="shared" si="153"/>
        <v>8876081370387050</v>
      </c>
    </row>
    <row r="1640" spans="1:9" x14ac:dyDescent="0.2">
      <c r="A1640" s="3">
        <v>1638</v>
      </c>
      <c r="B1640" s="3" t="str">
        <f t="shared" si="150"/>
        <v>16.3万亿</v>
      </c>
      <c r="C1640" s="6">
        <v>16296000000000</v>
      </c>
      <c r="D1640" s="3">
        <v>2</v>
      </c>
      <c r="E1640" s="3" t="str">
        <f t="shared" si="151"/>
        <v>8892.37万亿</v>
      </c>
      <c r="F1640" s="6">
        <f t="shared" si="155"/>
        <v>8892369370387050</v>
      </c>
      <c r="G1640" s="4">
        <f t="shared" si="154"/>
        <v>1776</v>
      </c>
      <c r="H1640" s="8" t="str">
        <f t="shared" si="152"/>
        <v>8892.37万亿</v>
      </c>
      <c r="I1640" s="8">
        <f t="shared" si="153"/>
        <v>8892369370387050</v>
      </c>
    </row>
    <row r="1641" spans="1:9" x14ac:dyDescent="0.2">
      <c r="A1641" s="2">
        <v>1639</v>
      </c>
      <c r="B1641" s="2" t="str">
        <f t="shared" si="150"/>
        <v>16.3万亿</v>
      </c>
      <c r="C1641" s="5">
        <v>16304000000000</v>
      </c>
      <c r="D1641" s="2">
        <v>2</v>
      </c>
      <c r="E1641" s="2" t="str">
        <f t="shared" si="151"/>
        <v>8908.67万亿</v>
      </c>
      <c r="F1641" s="5">
        <f t="shared" si="155"/>
        <v>8908665370387050</v>
      </c>
      <c r="G1641" s="2">
        <f t="shared" si="154"/>
        <v>1778</v>
      </c>
      <c r="H1641" s="7" t="str">
        <f t="shared" si="152"/>
        <v>8908.67万亿</v>
      </c>
      <c r="I1641" s="7">
        <f t="shared" si="153"/>
        <v>8908665370387050</v>
      </c>
    </row>
    <row r="1642" spans="1:9" x14ac:dyDescent="0.2">
      <c r="A1642" s="3">
        <v>1640</v>
      </c>
      <c r="B1642" s="3" t="str">
        <f t="shared" si="150"/>
        <v>16.31万亿</v>
      </c>
      <c r="C1642" s="6">
        <v>16312000000000</v>
      </c>
      <c r="D1642" s="3">
        <v>2</v>
      </c>
      <c r="E1642" s="3" t="str">
        <f t="shared" si="151"/>
        <v>8924.97万亿</v>
      </c>
      <c r="F1642" s="6">
        <f t="shared" si="155"/>
        <v>8924969370387050</v>
      </c>
      <c r="G1642" s="4">
        <f t="shared" si="154"/>
        <v>1780</v>
      </c>
      <c r="H1642" s="8" t="str">
        <f t="shared" si="152"/>
        <v>8924.97万亿</v>
      </c>
      <c r="I1642" s="8">
        <f t="shared" si="153"/>
        <v>8924969370387050</v>
      </c>
    </row>
    <row r="1643" spans="1:9" x14ac:dyDescent="0.2">
      <c r="A1643" s="2">
        <v>1641</v>
      </c>
      <c r="B1643" s="2" t="str">
        <f t="shared" si="150"/>
        <v>16.32万亿</v>
      </c>
      <c r="C1643" s="5">
        <v>16320000000000</v>
      </c>
      <c r="D1643" s="2">
        <v>2</v>
      </c>
      <c r="E1643" s="2" t="str">
        <f t="shared" si="151"/>
        <v>8941.28万亿</v>
      </c>
      <c r="F1643" s="5">
        <f t="shared" si="155"/>
        <v>8941281370387050</v>
      </c>
      <c r="G1643" s="2">
        <f t="shared" si="154"/>
        <v>1782</v>
      </c>
      <c r="H1643" s="7" t="str">
        <f t="shared" si="152"/>
        <v>8941.28万亿</v>
      </c>
      <c r="I1643" s="7">
        <f t="shared" si="153"/>
        <v>8941281370387050</v>
      </c>
    </row>
    <row r="1644" spans="1:9" x14ac:dyDescent="0.2">
      <c r="A1644" s="3">
        <v>1642</v>
      </c>
      <c r="B1644" s="3" t="str">
        <f t="shared" si="150"/>
        <v>16.33万亿</v>
      </c>
      <c r="C1644" s="6">
        <v>16328000000000</v>
      </c>
      <c r="D1644" s="3">
        <v>2</v>
      </c>
      <c r="E1644" s="3" t="str">
        <f t="shared" si="151"/>
        <v>8957.6万亿</v>
      </c>
      <c r="F1644" s="6">
        <f t="shared" si="155"/>
        <v>8957601370387050</v>
      </c>
      <c r="G1644" s="4">
        <f t="shared" si="154"/>
        <v>1784</v>
      </c>
      <c r="H1644" s="8" t="str">
        <f t="shared" si="152"/>
        <v>8957.6万亿</v>
      </c>
      <c r="I1644" s="8">
        <f t="shared" si="153"/>
        <v>8957601370387050</v>
      </c>
    </row>
    <row r="1645" spans="1:9" x14ac:dyDescent="0.2">
      <c r="A1645" s="2">
        <v>1643</v>
      </c>
      <c r="B1645" s="2" t="str">
        <f t="shared" si="150"/>
        <v>16.34万亿</v>
      </c>
      <c r="C1645" s="5">
        <v>16336000000000</v>
      </c>
      <c r="D1645" s="2">
        <v>2</v>
      </c>
      <c r="E1645" s="2" t="str">
        <f t="shared" si="151"/>
        <v>8973.93万亿</v>
      </c>
      <c r="F1645" s="5">
        <f t="shared" si="155"/>
        <v>8973929370387050</v>
      </c>
      <c r="G1645" s="2">
        <f t="shared" si="154"/>
        <v>1786</v>
      </c>
      <c r="H1645" s="7" t="str">
        <f t="shared" si="152"/>
        <v>8973.93万亿</v>
      </c>
      <c r="I1645" s="7">
        <f t="shared" si="153"/>
        <v>8973929370387050</v>
      </c>
    </row>
    <row r="1646" spans="1:9" x14ac:dyDescent="0.2">
      <c r="A1646" s="3">
        <v>1644</v>
      </c>
      <c r="B1646" s="3" t="str">
        <f t="shared" si="150"/>
        <v>16.34万亿</v>
      </c>
      <c r="C1646" s="6">
        <v>16344000000000</v>
      </c>
      <c r="D1646" s="3">
        <v>2</v>
      </c>
      <c r="E1646" s="3" t="str">
        <f t="shared" si="151"/>
        <v>8990.27万亿</v>
      </c>
      <c r="F1646" s="6">
        <f t="shared" si="155"/>
        <v>8990265370387050</v>
      </c>
      <c r="G1646" s="4">
        <f t="shared" si="154"/>
        <v>1788</v>
      </c>
      <c r="H1646" s="8" t="str">
        <f t="shared" si="152"/>
        <v>8990.27万亿</v>
      </c>
      <c r="I1646" s="8">
        <f t="shared" si="153"/>
        <v>8990265370387050</v>
      </c>
    </row>
    <row r="1647" spans="1:9" x14ac:dyDescent="0.2">
      <c r="A1647" s="2">
        <v>1645</v>
      </c>
      <c r="B1647" s="2" t="str">
        <f t="shared" si="150"/>
        <v>16.35万亿</v>
      </c>
      <c r="C1647" s="5">
        <v>16352000000000</v>
      </c>
      <c r="D1647" s="2">
        <v>2</v>
      </c>
      <c r="E1647" s="2" t="str">
        <f t="shared" si="151"/>
        <v>9006.61万亿</v>
      </c>
      <c r="F1647" s="5">
        <f t="shared" si="155"/>
        <v>9006609370387050</v>
      </c>
      <c r="G1647" s="2">
        <f t="shared" si="154"/>
        <v>1790</v>
      </c>
      <c r="H1647" s="7" t="str">
        <f t="shared" si="152"/>
        <v>9006.61万亿</v>
      </c>
      <c r="I1647" s="7">
        <f t="shared" si="153"/>
        <v>9006609370387050</v>
      </c>
    </row>
    <row r="1648" spans="1:9" x14ac:dyDescent="0.2">
      <c r="A1648" s="3">
        <v>1646</v>
      </c>
      <c r="B1648" s="3" t="str">
        <f t="shared" si="150"/>
        <v>16.36万亿</v>
      </c>
      <c r="C1648" s="6">
        <v>16360000000000</v>
      </c>
      <c r="D1648" s="3">
        <v>2</v>
      </c>
      <c r="E1648" s="3" t="str">
        <f t="shared" si="151"/>
        <v>9022.96万亿</v>
      </c>
      <c r="F1648" s="6">
        <f t="shared" si="155"/>
        <v>9022961370387050</v>
      </c>
      <c r="G1648" s="4">
        <f t="shared" si="154"/>
        <v>1792</v>
      </c>
      <c r="H1648" s="8" t="str">
        <f t="shared" si="152"/>
        <v>9022.96万亿</v>
      </c>
      <c r="I1648" s="8">
        <f t="shared" si="153"/>
        <v>9022961370387050</v>
      </c>
    </row>
    <row r="1649" spans="1:9" x14ac:dyDescent="0.2">
      <c r="A1649" s="2">
        <v>1647</v>
      </c>
      <c r="B1649" s="2" t="str">
        <f t="shared" si="150"/>
        <v>16.37万亿</v>
      </c>
      <c r="C1649" s="5">
        <v>16368000000000</v>
      </c>
      <c r="D1649" s="2">
        <v>2</v>
      </c>
      <c r="E1649" s="2" t="str">
        <f t="shared" si="151"/>
        <v>9039.32万亿</v>
      </c>
      <c r="F1649" s="5">
        <f t="shared" si="155"/>
        <v>9039321370387050</v>
      </c>
      <c r="G1649" s="2">
        <f t="shared" si="154"/>
        <v>1794</v>
      </c>
      <c r="H1649" s="7" t="str">
        <f t="shared" si="152"/>
        <v>9039.32万亿</v>
      </c>
      <c r="I1649" s="7">
        <f t="shared" si="153"/>
        <v>9039321370387050</v>
      </c>
    </row>
    <row r="1650" spans="1:9" x14ac:dyDescent="0.2">
      <c r="A1650" s="3">
        <v>1648</v>
      </c>
      <c r="B1650" s="3" t="str">
        <f t="shared" si="150"/>
        <v>16.38万亿</v>
      </c>
      <c r="C1650" s="6">
        <v>16376000000000</v>
      </c>
      <c r="D1650" s="3">
        <v>2</v>
      </c>
      <c r="E1650" s="3" t="str">
        <f t="shared" si="151"/>
        <v>9055.69万亿</v>
      </c>
      <c r="F1650" s="6">
        <f t="shared" si="155"/>
        <v>9055689370387050</v>
      </c>
      <c r="G1650" s="4">
        <f t="shared" si="154"/>
        <v>1796</v>
      </c>
      <c r="H1650" s="8" t="str">
        <f t="shared" si="152"/>
        <v>9055.69万亿</v>
      </c>
      <c r="I1650" s="8">
        <f t="shared" si="153"/>
        <v>9055689370387050</v>
      </c>
    </row>
    <row r="1651" spans="1:9" x14ac:dyDescent="0.2">
      <c r="A1651" s="2">
        <v>1649</v>
      </c>
      <c r="B1651" s="2" t="str">
        <f t="shared" si="150"/>
        <v>16.38万亿</v>
      </c>
      <c r="C1651" s="5">
        <v>16384000000000</v>
      </c>
      <c r="D1651" s="2">
        <v>2</v>
      </c>
      <c r="E1651" s="2" t="str">
        <f t="shared" si="151"/>
        <v>9072.07万亿</v>
      </c>
      <c r="F1651" s="5">
        <f t="shared" si="155"/>
        <v>9072065370387050</v>
      </c>
      <c r="G1651" s="2">
        <f t="shared" si="154"/>
        <v>1798</v>
      </c>
      <c r="H1651" s="7" t="str">
        <f t="shared" si="152"/>
        <v>9072.07万亿</v>
      </c>
      <c r="I1651" s="7">
        <f t="shared" si="153"/>
        <v>9072065370387050</v>
      </c>
    </row>
    <row r="1652" spans="1:9" x14ac:dyDescent="0.2">
      <c r="A1652" s="3">
        <v>1650</v>
      </c>
      <c r="B1652" s="3" t="str">
        <f t="shared" si="150"/>
        <v>16.39万亿</v>
      </c>
      <c r="C1652" s="6">
        <v>16392000000000</v>
      </c>
      <c r="D1652" s="3">
        <v>2</v>
      </c>
      <c r="E1652" s="3" t="str">
        <f t="shared" si="151"/>
        <v>9088.45万亿</v>
      </c>
      <c r="F1652" s="6">
        <f t="shared" si="155"/>
        <v>9088449370387050</v>
      </c>
      <c r="G1652" s="4">
        <f t="shared" si="154"/>
        <v>1800</v>
      </c>
      <c r="H1652" s="8" t="str">
        <f t="shared" si="152"/>
        <v>9088.45万亿</v>
      </c>
      <c r="I1652" s="8">
        <f t="shared" si="153"/>
        <v>9088449370387050</v>
      </c>
    </row>
    <row r="1653" spans="1:9" x14ac:dyDescent="0.2">
      <c r="A1653" s="2">
        <v>1651</v>
      </c>
      <c r="B1653" s="2" t="str">
        <f t="shared" si="150"/>
        <v>16.4万亿</v>
      </c>
      <c r="C1653" s="5">
        <v>16400000000000</v>
      </c>
      <c r="D1653" s="2">
        <v>2</v>
      </c>
      <c r="E1653" s="2" t="str">
        <f t="shared" si="151"/>
        <v>9104.84万亿</v>
      </c>
      <c r="F1653" s="5">
        <f t="shared" si="155"/>
        <v>9104841370387050</v>
      </c>
      <c r="G1653" s="2">
        <f t="shared" si="154"/>
        <v>1802</v>
      </c>
      <c r="H1653" s="7" t="str">
        <f t="shared" si="152"/>
        <v>9104.84万亿</v>
      </c>
      <c r="I1653" s="7">
        <f t="shared" si="153"/>
        <v>9104841370387050</v>
      </c>
    </row>
    <row r="1654" spans="1:9" x14ac:dyDescent="0.2">
      <c r="A1654" s="3">
        <v>1652</v>
      </c>
      <c r="B1654" s="3" t="str">
        <f t="shared" si="150"/>
        <v>16.41万亿</v>
      </c>
      <c r="C1654" s="6">
        <v>16408000000000</v>
      </c>
      <c r="D1654" s="3">
        <v>2</v>
      </c>
      <c r="E1654" s="3" t="str">
        <f t="shared" si="151"/>
        <v>9121.24万亿</v>
      </c>
      <c r="F1654" s="6">
        <f t="shared" si="155"/>
        <v>9121241370387050</v>
      </c>
      <c r="G1654" s="4">
        <f t="shared" si="154"/>
        <v>1804</v>
      </c>
      <c r="H1654" s="8" t="str">
        <f t="shared" si="152"/>
        <v>9121.24万亿</v>
      </c>
      <c r="I1654" s="8">
        <f t="shared" si="153"/>
        <v>9121241370387050</v>
      </c>
    </row>
    <row r="1655" spans="1:9" x14ac:dyDescent="0.2">
      <c r="A1655" s="2">
        <v>1653</v>
      </c>
      <c r="B1655" s="2" t="str">
        <f t="shared" si="150"/>
        <v>16.42万亿</v>
      </c>
      <c r="C1655" s="5">
        <v>16416000000000</v>
      </c>
      <c r="D1655" s="2">
        <v>2</v>
      </c>
      <c r="E1655" s="2" t="str">
        <f t="shared" si="151"/>
        <v>9137.65万亿</v>
      </c>
      <c r="F1655" s="5">
        <f t="shared" si="155"/>
        <v>9137649370387050</v>
      </c>
      <c r="G1655" s="2">
        <f t="shared" si="154"/>
        <v>1806</v>
      </c>
      <c r="H1655" s="7" t="str">
        <f t="shared" si="152"/>
        <v>9137.65万亿</v>
      </c>
      <c r="I1655" s="7">
        <f t="shared" si="153"/>
        <v>9137649370387050</v>
      </c>
    </row>
    <row r="1656" spans="1:9" x14ac:dyDescent="0.2">
      <c r="A1656" s="3">
        <v>1654</v>
      </c>
      <c r="B1656" s="3" t="str">
        <f t="shared" si="150"/>
        <v>16.42万亿</v>
      </c>
      <c r="C1656" s="6">
        <v>16424000000000</v>
      </c>
      <c r="D1656" s="3">
        <v>2</v>
      </c>
      <c r="E1656" s="3" t="str">
        <f t="shared" si="151"/>
        <v>9154.07万亿</v>
      </c>
      <c r="F1656" s="6">
        <f t="shared" si="155"/>
        <v>9154065370387050</v>
      </c>
      <c r="G1656" s="4">
        <f t="shared" si="154"/>
        <v>1808</v>
      </c>
      <c r="H1656" s="8" t="str">
        <f t="shared" si="152"/>
        <v>9154.07万亿</v>
      </c>
      <c r="I1656" s="8">
        <f t="shared" si="153"/>
        <v>9154065370387050</v>
      </c>
    </row>
    <row r="1657" spans="1:9" x14ac:dyDescent="0.2">
      <c r="A1657" s="2">
        <v>1655</v>
      </c>
      <c r="B1657" s="2" t="str">
        <f t="shared" si="150"/>
        <v>16.43万亿</v>
      </c>
      <c r="C1657" s="5">
        <v>16432000000000</v>
      </c>
      <c r="D1657" s="2">
        <v>2</v>
      </c>
      <c r="E1657" s="2" t="str">
        <f t="shared" si="151"/>
        <v>9170.49万亿</v>
      </c>
      <c r="F1657" s="5">
        <f t="shared" si="155"/>
        <v>9170489370387050</v>
      </c>
      <c r="G1657" s="2">
        <f t="shared" si="154"/>
        <v>1810</v>
      </c>
      <c r="H1657" s="7" t="str">
        <f t="shared" si="152"/>
        <v>9170.49万亿</v>
      </c>
      <c r="I1657" s="7">
        <f t="shared" si="153"/>
        <v>9170489370387050</v>
      </c>
    </row>
    <row r="1658" spans="1:9" x14ac:dyDescent="0.2">
      <c r="A1658" s="3">
        <v>1656</v>
      </c>
      <c r="B1658" s="3" t="str">
        <f t="shared" si="150"/>
        <v>16.44万亿</v>
      </c>
      <c r="C1658" s="6">
        <v>16440000000000</v>
      </c>
      <c r="D1658" s="3">
        <v>2</v>
      </c>
      <c r="E1658" s="3" t="str">
        <f t="shared" si="151"/>
        <v>9186.92万亿</v>
      </c>
      <c r="F1658" s="6">
        <f t="shared" si="155"/>
        <v>9186921370387050</v>
      </c>
      <c r="G1658" s="4">
        <f t="shared" si="154"/>
        <v>1812</v>
      </c>
      <c r="H1658" s="8" t="str">
        <f t="shared" si="152"/>
        <v>9186.92万亿</v>
      </c>
      <c r="I1658" s="8">
        <f t="shared" si="153"/>
        <v>9186921370387050</v>
      </c>
    </row>
    <row r="1659" spans="1:9" x14ac:dyDescent="0.2">
      <c r="A1659" s="2">
        <v>1657</v>
      </c>
      <c r="B1659" s="2" t="str">
        <f t="shared" si="150"/>
        <v>16.45万亿</v>
      </c>
      <c r="C1659" s="5">
        <v>16448000000000</v>
      </c>
      <c r="D1659" s="2">
        <v>2</v>
      </c>
      <c r="E1659" s="2" t="str">
        <f t="shared" si="151"/>
        <v>9203.36万亿</v>
      </c>
      <c r="F1659" s="5">
        <f t="shared" si="155"/>
        <v>9203361370387050</v>
      </c>
      <c r="G1659" s="2">
        <f t="shared" si="154"/>
        <v>1814</v>
      </c>
      <c r="H1659" s="7" t="str">
        <f t="shared" si="152"/>
        <v>9203.36万亿</v>
      </c>
      <c r="I1659" s="7">
        <f t="shared" si="153"/>
        <v>9203361370387050</v>
      </c>
    </row>
    <row r="1660" spans="1:9" x14ac:dyDescent="0.2">
      <c r="A1660" s="3">
        <v>1658</v>
      </c>
      <c r="B1660" s="3" t="str">
        <f t="shared" si="150"/>
        <v>16.46万亿</v>
      </c>
      <c r="C1660" s="6">
        <v>16456000000000</v>
      </c>
      <c r="D1660" s="3">
        <v>2</v>
      </c>
      <c r="E1660" s="3" t="str">
        <f t="shared" si="151"/>
        <v>9219.81万亿</v>
      </c>
      <c r="F1660" s="6">
        <f t="shared" si="155"/>
        <v>9219809370387050</v>
      </c>
      <c r="G1660" s="4">
        <f t="shared" si="154"/>
        <v>1816</v>
      </c>
      <c r="H1660" s="8" t="str">
        <f t="shared" si="152"/>
        <v>9219.81万亿</v>
      </c>
      <c r="I1660" s="8">
        <f t="shared" si="153"/>
        <v>9219809370387050</v>
      </c>
    </row>
    <row r="1661" spans="1:9" x14ac:dyDescent="0.2">
      <c r="A1661" s="2">
        <v>1659</v>
      </c>
      <c r="B1661" s="2" t="str">
        <f t="shared" si="150"/>
        <v>16.46万亿</v>
      </c>
      <c r="C1661" s="5">
        <v>16464000000000</v>
      </c>
      <c r="D1661" s="2">
        <v>2</v>
      </c>
      <c r="E1661" s="2" t="str">
        <f t="shared" si="151"/>
        <v>9236.27万亿</v>
      </c>
      <c r="F1661" s="5">
        <f t="shared" si="155"/>
        <v>9236265370387050</v>
      </c>
      <c r="G1661" s="2">
        <f t="shared" si="154"/>
        <v>1818</v>
      </c>
      <c r="H1661" s="7" t="str">
        <f t="shared" si="152"/>
        <v>9236.27万亿</v>
      </c>
      <c r="I1661" s="7">
        <f t="shared" si="153"/>
        <v>9236265370387050</v>
      </c>
    </row>
    <row r="1662" spans="1:9" x14ac:dyDescent="0.2">
      <c r="A1662" s="3">
        <v>1660</v>
      </c>
      <c r="B1662" s="3" t="str">
        <f t="shared" si="150"/>
        <v>16.47万亿</v>
      </c>
      <c r="C1662" s="6">
        <v>16472000000000</v>
      </c>
      <c r="D1662" s="3">
        <v>2</v>
      </c>
      <c r="E1662" s="3" t="str">
        <f t="shared" si="151"/>
        <v>9252.73万亿</v>
      </c>
      <c r="F1662" s="6">
        <f t="shared" si="155"/>
        <v>9252729370387050</v>
      </c>
      <c r="G1662" s="4">
        <f t="shared" si="154"/>
        <v>1820</v>
      </c>
      <c r="H1662" s="8" t="str">
        <f t="shared" si="152"/>
        <v>9252.73万亿</v>
      </c>
      <c r="I1662" s="8">
        <f t="shared" si="153"/>
        <v>9252729370387050</v>
      </c>
    </row>
    <row r="1663" spans="1:9" x14ac:dyDescent="0.2">
      <c r="A1663" s="2">
        <v>1661</v>
      </c>
      <c r="B1663" s="2" t="str">
        <f t="shared" si="150"/>
        <v>16.48万亿</v>
      </c>
      <c r="C1663" s="5">
        <v>16480000000000</v>
      </c>
      <c r="D1663" s="2">
        <v>2</v>
      </c>
      <c r="E1663" s="2" t="str">
        <f t="shared" si="151"/>
        <v>9269.2万亿</v>
      </c>
      <c r="F1663" s="5">
        <f t="shared" si="155"/>
        <v>9269201370387050</v>
      </c>
      <c r="G1663" s="2">
        <f t="shared" si="154"/>
        <v>1822</v>
      </c>
      <c r="H1663" s="7" t="str">
        <f t="shared" si="152"/>
        <v>9269.2万亿</v>
      </c>
      <c r="I1663" s="7">
        <f t="shared" si="153"/>
        <v>9269201370387050</v>
      </c>
    </row>
    <row r="1664" spans="1:9" x14ac:dyDescent="0.2">
      <c r="A1664" s="3">
        <v>1662</v>
      </c>
      <c r="B1664" s="3" t="str">
        <f t="shared" si="150"/>
        <v>16.49万亿</v>
      </c>
      <c r="C1664" s="6">
        <v>16488000000000</v>
      </c>
      <c r="D1664" s="3">
        <v>2</v>
      </c>
      <c r="E1664" s="3" t="str">
        <f t="shared" si="151"/>
        <v>9285.68万亿</v>
      </c>
      <c r="F1664" s="6">
        <f t="shared" si="155"/>
        <v>9285681370387050</v>
      </c>
      <c r="G1664" s="4">
        <f t="shared" si="154"/>
        <v>1824</v>
      </c>
      <c r="H1664" s="8" t="str">
        <f t="shared" si="152"/>
        <v>9285.68万亿</v>
      </c>
      <c r="I1664" s="8">
        <f t="shared" si="153"/>
        <v>9285681370387050</v>
      </c>
    </row>
    <row r="1665" spans="1:9" x14ac:dyDescent="0.2">
      <c r="A1665" s="2">
        <v>1663</v>
      </c>
      <c r="B1665" s="2" t="str">
        <f t="shared" si="150"/>
        <v>16.5万亿</v>
      </c>
      <c r="C1665" s="5">
        <v>16496000000000</v>
      </c>
      <c r="D1665" s="2">
        <v>2</v>
      </c>
      <c r="E1665" s="2" t="str">
        <f t="shared" si="151"/>
        <v>9302.17万亿</v>
      </c>
      <c r="F1665" s="5">
        <f t="shared" si="155"/>
        <v>9302169370387050</v>
      </c>
      <c r="G1665" s="2">
        <f t="shared" si="154"/>
        <v>1826</v>
      </c>
      <c r="H1665" s="7" t="str">
        <f t="shared" si="152"/>
        <v>9302.17万亿</v>
      </c>
      <c r="I1665" s="7">
        <f t="shared" si="153"/>
        <v>9302169370387050</v>
      </c>
    </row>
    <row r="1666" spans="1:9" x14ac:dyDescent="0.2">
      <c r="A1666" s="3">
        <v>1664</v>
      </c>
      <c r="B1666" s="3" t="str">
        <f t="shared" si="150"/>
        <v>16.5万亿</v>
      </c>
      <c r="C1666" s="6">
        <v>16504000000000</v>
      </c>
      <c r="D1666" s="3">
        <v>2</v>
      </c>
      <c r="E1666" s="3" t="str">
        <f t="shared" si="151"/>
        <v>9318.67万亿</v>
      </c>
      <c r="F1666" s="6">
        <f t="shared" si="155"/>
        <v>9318665370387050</v>
      </c>
      <c r="G1666" s="4">
        <f t="shared" si="154"/>
        <v>1828</v>
      </c>
      <c r="H1666" s="8" t="str">
        <f t="shared" si="152"/>
        <v>9318.67万亿</v>
      </c>
      <c r="I1666" s="8">
        <f t="shared" si="153"/>
        <v>9318665370387050</v>
      </c>
    </row>
    <row r="1667" spans="1:9" x14ac:dyDescent="0.2">
      <c r="A1667" s="2">
        <v>1665</v>
      </c>
      <c r="B1667" s="2" t="str">
        <f t="shared" ref="B1667:B1730" si="156">IF(C1667&gt;9999999999999990,ROUND(C1667/10000000000000000,2)&amp;"万兆",IF(C1667&gt;999999999999,ROUND(C1667/1000000000000,2)&amp;"万亿",IF(C1667&gt;99999999,ROUND(C1667/100000000,2)&amp;"亿",ROUND(C1667/10000,2)&amp;"万")))</f>
        <v>16.51万亿</v>
      </c>
      <c r="C1667" s="5">
        <v>16512000000000</v>
      </c>
      <c r="D1667" s="2">
        <v>2</v>
      </c>
      <c r="E1667" s="2" t="str">
        <f t="shared" ref="E1667:E1730" si="157">IF(F1667&gt;9999999999999990,ROUND(F1667/10000000000000000,2)&amp;"万兆",IF(F1667&gt;999999999999,ROUND(F1667/1000000000000,2)&amp;"万亿",IF(F1667&gt;99999999,ROUND(F1667/100000000,2)&amp;"亿",ROUND(F1667/10000,2)&amp;"万")))</f>
        <v>9335.17万亿</v>
      </c>
      <c r="F1667" s="5">
        <f t="shared" si="155"/>
        <v>9335169370387050</v>
      </c>
      <c r="G1667" s="2">
        <f t="shared" si="154"/>
        <v>1830</v>
      </c>
      <c r="H1667" s="7" t="str">
        <f t="shared" si="152"/>
        <v>9335.17万亿</v>
      </c>
      <c r="I1667" s="7">
        <f t="shared" si="153"/>
        <v>9335169370387050</v>
      </c>
    </row>
    <row r="1668" spans="1:9" x14ac:dyDescent="0.2">
      <c r="A1668" s="3">
        <v>1666</v>
      </c>
      <c r="B1668" s="3" t="str">
        <f t="shared" si="156"/>
        <v>16.52万亿</v>
      </c>
      <c r="C1668" s="6">
        <v>16520000000000</v>
      </c>
      <c r="D1668" s="3">
        <v>2</v>
      </c>
      <c r="E1668" s="3" t="str">
        <f t="shared" si="157"/>
        <v>9351.68万亿</v>
      </c>
      <c r="F1668" s="6">
        <f t="shared" si="155"/>
        <v>9351681370387050</v>
      </c>
      <c r="G1668" s="4">
        <f t="shared" si="154"/>
        <v>1832</v>
      </c>
      <c r="H1668" s="8" t="str">
        <f t="shared" ref="H1668:H1731" si="158">IF(I$2&gt;=A1668,"",IF((F1668-VLOOKUP(I$2,A:F,6,))&gt;9999999999999990,ROUND((F1668-VLOOKUP(I$2,A:F,6,))/10000000000000000,2)&amp;"万兆",IF((F1668-VLOOKUP(I$2,A:F,6,))&gt;999999999999,ROUND((F1668-VLOOKUP(I$2,A:F,6,))/1000000000000,2)&amp;"万亿",IF((F1668-VLOOKUP(I$2,A:F,6,))&gt;99999999,ROUND((F1668-VLOOKUP(I$2,A:F,6,))/100000000,2)&amp;"亿",ROUND((F1668-VLOOKUP(I$2,A:F,6,))/10000,2)&amp;"万"))))</f>
        <v>9351.68万亿</v>
      </c>
      <c r="I1668" s="8">
        <f t="shared" ref="I1668:I1731" si="159">IF(I$2&gt;=A1668,"",F1668-VLOOKUP(I$2,A:F,6,))</f>
        <v>9351681370387050</v>
      </c>
    </row>
    <row r="1669" spans="1:9" x14ac:dyDescent="0.2">
      <c r="A1669" s="2">
        <v>1667</v>
      </c>
      <c r="B1669" s="2" t="str">
        <f t="shared" si="156"/>
        <v>16.53万亿</v>
      </c>
      <c r="C1669" s="5">
        <v>16528000000000</v>
      </c>
      <c r="D1669" s="2">
        <v>2</v>
      </c>
      <c r="E1669" s="2" t="str">
        <f t="shared" si="157"/>
        <v>9368.2万亿</v>
      </c>
      <c r="F1669" s="5">
        <f t="shared" si="155"/>
        <v>9368201370387050</v>
      </c>
      <c r="G1669" s="2">
        <f t="shared" ref="G1669:G1732" si="160">D1669+G1668</f>
        <v>1834</v>
      </c>
      <c r="H1669" s="7" t="str">
        <f t="shared" si="158"/>
        <v>9368.2万亿</v>
      </c>
      <c r="I1669" s="7">
        <f t="shared" si="159"/>
        <v>9368201370387050</v>
      </c>
    </row>
    <row r="1670" spans="1:9" x14ac:dyDescent="0.2">
      <c r="A1670" s="3">
        <v>1668</v>
      </c>
      <c r="B1670" s="3" t="str">
        <f t="shared" si="156"/>
        <v>16.54万亿</v>
      </c>
      <c r="C1670" s="6">
        <v>16536000000000</v>
      </c>
      <c r="D1670" s="3">
        <v>2</v>
      </c>
      <c r="E1670" s="3" t="str">
        <f t="shared" si="157"/>
        <v>9384.73万亿</v>
      </c>
      <c r="F1670" s="6">
        <f t="shared" si="155"/>
        <v>9384729370387050</v>
      </c>
      <c r="G1670" s="4">
        <f t="shared" si="160"/>
        <v>1836</v>
      </c>
      <c r="H1670" s="8" t="str">
        <f t="shared" si="158"/>
        <v>9384.73万亿</v>
      </c>
      <c r="I1670" s="8">
        <f t="shared" si="159"/>
        <v>9384729370387050</v>
      </c>
    </row>
    <row r="1671" spans="1:9" x14ac:dyDescent="0.2">
      <c r="A1671" s="2">
        <v>1669</v>
      </c>
      <c r="B1671" s="2" t="str">
        <f t="shared" si="156"/>
        <v>16.54万亿</v>
      </c>
      <c r="C1671" s="5">
        <v>16544000000000</v>
      </c>
      <c r="D1671" s="2">
        <v>2</v>
      </c>
      <c r="E1671" s="2" t="str">
        <f t="shared" si="157"/>
        <v>9401.27万亿</v>
      </c>
      <c r="F1671" s="5">
        <f t="shared" ref="F1671:F1734" si="161">C1670+F1670</f>
        <v>9401265370387050</v>
      </c>
      <c r="G1671" s="2">
        <f t="shared" si="160"/>
        <v>1838</v>
      </c>
      <c r="H1671" s="7" t="str">
        <f t="shared" si="158"/>
        <v>9401.27万亿</v>
      </c>
      <c r="I1671" s="7">
        <f t="shared" si="159"/>
        <v>9401265370387050</v>
      </c>
    </row>
    <row r="1672" spans="1:9" x14ac:dyDescent="0.2">
      <c r="A1672" s="3">
        <v>1670</v>
      </c>
      <c r="B1672" s="3" t="str">
        <f t="shared" si="156"/>
        <v>16.55万亿</v>
      </c>
      <c r="C1672" s="6">
        <v>16552000000000</v>
      </c>
      <c r="D1672" s="3">
        <v>2</v>
      </c>
      <c r="E1672" s="3" t="str">
        <f t="shared" si="157"/>
        <v>9417.81万亿</v>
      </c>
      <c r="F1672" s="6">
        <f t="shared" si="161"/>
        <v>9417809370387050</v>
      </c>
      <c r="G1672" s="4">
        <f t="shared" si="160"/>
        <v>1840</v>
      </c>
      <c r="H1672" s="8" t="str">
        <f t="shared" si="158"/>
        <v>9417.81万亿</v>
      </c>
      <c r="I1672" s="8">
        <f t="shared" si="159"/>
        <v>9417809370387050</v>
      </c>
    </row>
    <row r="1673" spans="1:9" x14ac:dyDescent="0.2">
      <c r="A1673" s="2">
        <v>1671</v>
      </c>
      <c r="B1673" s="2" t="str">
        <f t="shared" si="156"/>
        <v>16.56万亿</v>
      </c>
      <c r="C1673" s="5">
        <v>16560000000000</v>
      </c>
      <c r="D1673" s="2">
        <v>2</v>
      </c>
      <c r="E1673" s="2" t="str">
        <f t="shared" si="157"/>
        <v>9434.36万亿</v>
      </c>
      <c r="F1673" s="5">
        <f t="shared" si="161"/>
        <v>9434361370387050</v>
      </c>
      <c r="G1673" s="2">
        <f t="shared" si="160"/>
        <v>1842</v>
      </c>
      <c r="H1673" s="7" t="str">
        <f t="shared" si="158"/>
        <v>9434.36万亿</v>
      </c>
      <c r="I1673" s="7">
        <f t="shared" si="159"/>
        <v>9434361370387050</v>
      </c>
    </row>
    <row r="1674" spans="1:9" x14ac:dyDescent="0.2">
      <c r="A1674" s="3">
        <v>1672</v>
      </c>
      <c r="B1674" s="3" t="str">
        <f t="shared" si="156"/>
        <v>16.57万亿</v>
      </c>
      <c r="C1674" s="6">
        <v>16568000000000</v>
      </c>
      <c r="D1674" s="3">
        <v>2</v>
      </c>
      <c r="E1674" s="3" t="str">
        <f t="shared" si="157"/>
        <v>9450.92万亿</v>
      </c>
      <c r="F1674" s="6">
        <f t="shared" si="161"/>
        <v>9450921370387050</v>
      </c>
      <c r="G1674" s="4">
        <f t="shared" si="160"/>
        <v>1844</v>
      </c>
      <c r="H1674" s="8" t="str">
        <f t="shared" si="158"/>
        <v>9450.92万亿</v>
      </c>
      <c r="I1674" s="8">
        <f t="shared" si="159"/>
        <v>9450921370387050</v>
      </c>
    </row>
    <row r="1675" spans="1:9" x14ac:dyDescent="0.2">
      <c r="A1675" s="2">
        <v>1673</v>
      </c>
      <c r="B1675" s="2" t="str">
        <f t="shared" si="156"/>
        <v>16.58万亿</v>
      </c>
      <c r="C1675" s="5">
        <v>16576000000000</v>
      </c>
      <c r="D1675" s="2">
        <v>2</v>
      </c>
      <c r="E1675" s="2" t="str">
        <f t="shared" si="157"/>
        <v>9467.49万亿</v>
      </c>
      <c r="F1675" s="5">
        <f t="shared" si="161"/>
        <v>9467489370387050</v>
      </c>
      <c r="G1675" s="2">
        <f t="shared" si="160"/>
        <v>1846</v>
      </c>
      <c r="H1675" s="7" t="str">
        <f t="shared" si="158"/>
        <v>9467.49万亿</v>
      </c>
      <c r="I1675" s="7">
        <f t="shared" si="159"/>
        <v>9467489370387050</v>
      </c>
    </row>
    <row r="1676" spans="1:9" x14ac:dyDescent="0.2">
      <c r="A1676" s="3">
        <v>1674</v>
      </c>
      <c r="B1676" s="3" t="str">
        <f t="shared" si="156"/>
        <v>16.58万亿</v>
      </c>
      <c r="C1676" s="6">
        <v>16584000000000</v>
      </c>
      <c r="D1676" s="3">
        <v>2</v>
      </c>
      <c r="E1676" s="3" t="str">
        <f t="shared" si="157"/>
        <v>9484.07万亿</v>
      </c>
      <c r="F1676" s="6">
        <f t="shared" si="161"/>
        <v>9484065370387050</v>
      </c>
      <c r="G1676" s="4">
        <f t="shared" si="160"/>
        <v>1848</v>
      </c>
      <c r="H1676" s="8" t="str">
        <f t="shared" si="158"/>
        <v>9484.07万亿</v>
      </c>
      <c r="I1676" s="8">
        <f t="shared" si="159"/>
        <v>9484065370387050</v>
      </c>
    </row>
    <row r="1677" spans="1:9" x14ac:dyDescent="0.2">
      <c r="A1677" s="2">
        <v>1675</v>
      </c>
      <c r="B1677" s="2" t="str">
        <f t="shared" si="156"/>
        <v>16.59万亿</v>
      </c>
      <c r="C1677" s="5">
        <v>16592000000000</v>
      </c>
      <c r="D1677" s="2">
        <v>2</v>
      </c>
      <c r="E1677" s="2" t="str">
        <f t="shared" si="157"/>
        <v>9500.65万亿</v>
      </c>
      <c r="F1677" s="5">
        <f t="shared" si="161"/>
        <v>9500649370387050</v>
      </c>
      <c r="G1677" s="2">
        <f t="shared" si="160"/>
        <v>1850</v>
      </c>
      <c r="H1677" s="7" t="str">
        <f t="shared" si="158"/>
        <v>9500.65万亿</v>
      </c>
      <c r="I1677" s="7">
        <f t="shared" si="159"/>
        <v>9500649370387050</v>
      </c>
    </row>
    <row r="1678" spans="1:9" x14ac:dyDescent="0.2">
      <c r="A1678" s="3">
        <v>1676</v>
      </c>
      <c r="B1678" s="3" t="str">
        <f t="shared" si="156"/>
        <v>16.6万亿</v>
      </c>
      <c r="C1678" s="6">
        <v>16600000000000</v>
      </c>
      <c r="D1678" s="3">
        <v>2</v>
      </c>
      <c r="E1678" s="3" t="str">
        <f t="shared" si="157"/>
        <v>9517.24万亿</v>
      </c>
      <c r="F1678" s="6">
        <f t="shared" si="161"/>
        <v>9517241370387050</v>
      </c>
      <c r="G1678" s="4">
        <f t="shared" si="160"/>
        <v>1852</v>
      </c>
      <c r="H1678" s="8" t="str">
        <f t="shared" si="158"/>
        <v>9517.24万亿</v>
      </c>
      <c r="I1678" s="8">
        <f t="shared" si="159"/>
        <v>9517241370387050</v>
      </c>
    </row>
    <row r="1679" spans="1:9" x14ac:dyDescent="0.2">
      <c r="A1679" s="2">
        <v>1677</v>
      </c>
      <c r="B1679" s="2" t="str">
        <f t="shared" si="156"/>
        <v>16.61万亿</v>
      </c>
      <c r="C1679" s="5">
        <v>16608000000000</v>
      </c>
      <c r="D1679" s="2">
        <v>2</v>
      </c>
      <c r="E1679" s="2" t="str">
        <f t="shared" si="157"/>
        <v>9533.84万亿</v>
      </c>
      <c r="F1679" s="5">
        <f t="shared" si="161"/>
        <v>9533841370387050</v>
      </c>
      <c r="G1679" s="2">
        <f t="shared" si="160"/>
        <v>1854</v>
      </c>
      <c r="H1679" s="7" t="str">
        <f t="shared" si="158"/>
        <v>9533.84万亿</v>
      </c>
      <c r="I1679" s="7">
        <f t="shared" si="159"/>
        <v>9533841370387050</v>
      </c>
    </row>
    <row r="1680" spans="1:9" x14ac:dyDescent="0.2">
      <c r="A1680" s="3">
        <v>1678</v>
      </c>
      <c r="B1680" s="3" t="str">
        <f t="shared" si="156"/>
        <v>16.62万亿</v>
      </c>
      <c r="C1680" s="6">
        <v>16616000000000</v>
      </c>
      <c r="D1680" s="3">
        <v>2</v>
      </c>
      <c r="E1680" s="3" t="str">
        <f t="shared" si="157"/>
        <v>9550.45万亿</v>
      </c>
      <c r="F1680" s="6">
        <f t="shared" si="161"/>
        <v>9550449370387050</v>
      </c>
      <c r="G1680" s="4">
        <f t="shared" si="160"/>
        <v>1856</v>
      </c>
      <c r="H1680" s="8" t="str">
        <f t="shared" si="158"/>
        <v>9550.45万亿</v>
      </c>
      <c r="I1680" s="8">
        <f t="shared" si="159"/>
        <v>9550449370387050</v>
      </c>
    </row>
    <row r="1681" spans="1:9" x14ac:dyDescent="0.2">
      <c r="A1681" s="2">
        <v>1679</v>
      </c>
      <c r="B1681" s="2" t="str">
        <f t="shared" si="156"/>
        <v>16.62万亿</v>
      </c>
      <c r="C1681" s="5">
        <v>16624000000000</v>
      </c>
      <c r="D1681" s="2">
        <v>2</v>
      </c>
      <c r="E1681" s="2" t="str">
        <f t="shared" si="157"/>
        <v>9567.07万亿</v>
      </c>
      <c r="F1681" s="5">
        <f t="shared" si="161"/>
        <v>9567065370387050</v>
      </c>
      <c r="G1681" s="2">
        <f t="shared" si="160"/>
        <v>1858</v>
      </c>
      <c r="H1681" s="7" t="str">
        <f t="shared" si="158"/>
        <v>9567.07万亿</v>
      </c>
      <c r="I1681" s="7">
        <f t="shared" si="159"/>
        <v>9567065370387050</v>
      </c>
    </row>
    <row r="1682" spans="1:9" x14ac:dyDescent="0.2">
      <c r="A1682" s="3">
        <v>1680</v>
      </c>
      <c r="B1682" s="3" t="str">
        <f t="shared" si="156"/>
        <v>16.63万亿</v>
      </c>
      <c r="C1682" s="6">
        <v>16632000000000</v>
      </c>
      <c r="D1682" s="3">
        <v>2</v>
      </c>
      <c r="E1682" s="3" t="str">
        <f t="shared" si="157"/>
        <v>9583.69万亿</v>
      </c>
      <c r="F1682" s="6">
        <f t="shared" si="161"/>
        <v>9583689370387050</v>
      </c>
      <c r="G1682" s="4">
        <f t="shared" si="160"/>
        <v>1860</v>
      </c>
      <c r="H1682" s="8" t="str">
        <f t="shared" si="158"/>
        <v>9583.69万亿</v>
      </c>
      <c r="I1682" s="8">
        <f t="shared" si="159"/>
        <v>9583689370387050</v>
      </c>
    </row>
    <row r="1683" spans="1:9" x14ac:dyDescent="0.2">
      <c r="A1683" s="2">
        <v>1681</v>
      </c>
      <c r="B1683" s="2" t="str">
        <f t="shared" si="156"/>
        <v>16.64万亿</v>
      </c>
      <c r="C1683" s="5">
        <v>16640000000000</v>
      </c>
      <c r="D1683" s="2">
        <v>2</v>
      </c>
      <c r="E1683" s="2" t="str">
        <f t="shared" si="157"/>
        <v>9600.32万亿</v>
      </c>
      <c r="F1683" s="5">
        <f t="shared" si="161"/>
        <v>9600321370387050</v>
      </c>
      <c r="G1683" s="2">
        <f t="shared" si="160"/>
        <v>1862</v>
      </c>
      <c r="H1683" s="7" t="str">
        <f t="shared" si="158"/>
        <v>9600.32万亿</v>
      </c>
      <c r="I1683" s="7">
        <f t="shared" si="159"/>
        <v>9600321370387050</v>
      </c>
    </row>
    <row r="1684" spans="1:9" x14ac:dyDescent="0.2">
      <c r="A1684" s="3">
        <v>1682</v>
      </c>
      <c r="B1684" s="3" t="str">
        <f t="shared" si="156"/>
        <v>16.65万亿</v>
      </c>
      <c r="C1684" s="6">
        <v>16648000000000</v>
      </c>
      <c r="D1684" s="3">
        <v>2</v>
      </c>
      <c r="E1684" s="3" t="str">
        <f t="shared" si="157"/>
        <v>9616.96万亿</v>
      </c>
      <c r="F1684" s="6">
        <f t="shared" si="161"/>
        <v>9616961370387050</v>
      </c>
      <c r="G1684" s="4">
        <f t="shared" si="160"/>
        <v>1864</v>
      </c>
      <c r="H1684" s="8" t="str">
        <f t="shared" si="158"/>
        <v>9616.96万亿</v>
      </c>
      <c r="I1684" s="8">
        <f t="shared" si="159"/>
        <v>9616961370387050</v>
      </c>
    </row>
    <row r="1685" spans="1:9" x14ac:dyDescent="0.2">
      <c r="A1685" s="2">
        <v>1683</v>
      </c>
      <c r="B1685" s="2" t="str">
        <f t="shared" si="156"/>
        <v>16.66万亿</v>
      </c>
      <c r="C1685" s="5">
        <v>16656000000000</v>
      </c>
      <c r="D1685" s="2">
        <v>2</v>
      </c>
      <c r="E1685" s="2" t="str">
        <f t="shared" si="157"/>
        <v>9633.61万亿</v>
      </c>
      <c r="F1685" s="5">
        <f t="shared" si="161"/>
        <v>9633609370387050</v>
      </c>
      <c r="G1685" s="2">
        <f t="shared" si="160"/>
        <v>1866</v>
      </c>
      <c r="H1685" s="7" t="str">
        <f t="shared" si="158"/>
        <v>9633.61万亿</v>
      </c>
      <c r="I1685" s="7">
        <f t="shared" si="159"/>
        <v>9633609370387050</v>
      </c>
    </row>
    <row r="1686" spans="1:9" x14ac:dyDescent="0.2">
      <c r="A1686" s="3">
        <v>1684</v>
      </c>
      <c r="B1686" s="3" t="str">
        <f t="shared" si="156"/>
        <v>16.66万亿</v>
      </c>
      <c r="C1686" s="6">
        <v>16664000000000</v>
      </c>
      <c r="D1686" s="3">
        <v>2</v>
      </c>
      <c r="E1686" s="3" t="str">
        <f t="shared" si="157"/>
        <v>9650.27万亿</v>
      </c>
      <c r="F1686" s="6">
        <f t="shared" si="161"/>
        <v>9650265370387050</v>
      </c>
      <c r="G1686" s="4">
        <f t="shared" si="160"/>
        <v>1868</v>
      </c>
      <c r="H1686" s="8" t="str">
        <f t="shared" si="158"/>
        <v>9650.27万亿</v>
      </c>
      <c r="I1686" s="8">
        <f t="shared" si="159"/>
        <v>9650265370387050</v>
      </c>
    </row>
    <row r="1687" spans="1:9" x14ac:dyDescent="0.2">
      <c r="A1687" s="2">
        <v>1685</v>
      </c>
      <c r="B1687" s="2" t="str">
        <f t="shared" si="156"/>
        <v>16.67万亿</v>
      </c>
      <c r="C1687" s="5">
        <v>16672000000000</v>
      </c>
      <c r="D1687" s="2">
        <v>2</v>
      </c>
      <c r="E1687" s="2" t="str">
        <f t="shared" si="157"/>
        <v>9666.93万亿</v>
      </c>
      <c r="F1687" s="5">
        <f t="shared" si="161"/>
        <v>9666929370387050</v>
      </c>
      <c r="G1687" s="2">
        <f t="shared" si="160"/>
        <v>1870</v>
      </c>
      <c r="H1687" s="7" t="str">
        <f t="shared" si="158"/>
        <v>9666.93万亿</v>
      </c>
      <c r="I1687" s="7">
        <f t="shared" si="159"/>
        <v>9666929370387050</v>
      </c>
    </row>
    <row r="1688" spans="1:9" x14ac:dyDescent="0.2">
      <c r="A1688" s="3">
        <v>1686</v>
      </c>
      <c r="B1688" s="3" t="str">
        <f t="shared" si="156"/>
        <v>16.68万亿</v>
      </c>
      <c r="C1688" s="6">
        <v>16680000000000</v>
      </c>
      <c r="D1688" s="3">
        <v>2</v>
      </c>
      <c r="E1688" s="3" t="str">
        <f t="shared" si="157"/>
        <v>9683.6万亿</v>
      </c>
      <c r="F1688" s="6">
        <f t="shared" si="161"/>
        <v>9683601370387050</v>
      </c>
      <c r="G1688" s="4">
        <f t="shared" si="160"/>
        <v>1872</v>
      </c>
      <c r="H1688" s="8" t="str">
        <f t="shared" si="158"/>
        <v>9683.6万亿</v>
      </c>
      <c r="I1688" s="8">
        <f t="shared" si="159"/>
        <v>9683601370387050</v>
      </c>
    </row>
    <row r="1689" spans="1:9" x14ac:dyDescent="0.2">
      <c r="A1689" s="2">
        <v>1687</v>
      </c>
      <c r="B1689" s="2" t="str">
        <f t="shared" si="156"/>
        <v>16.69万亿</v>
      </c>
      <c r="C1689" s="5">
        <v>16688000000000</v>
      </c>
      <c r="D1689" s="2">
        <v>2</v>
      </c>
      <c r="E1689" s="2" t="str">
        <f t="shared" si="157"/>
        <v>9700.28万亿</v>
      </c>
      <c r="F1689" s="5">
        <f t="shared" si="161"/>
        <v>9700281370387050</v>
      </c>
      <c r="G1689" s="2">
        <f t="shared" si="160"/>
        <v>1874</v>
      </c>
      <c r="H1689" s="7" t="str">
        <f t="shared" si="158"/>
        <v>9700.28万亿</v>
      </c>
      <c r="I1689" s="7">
        <f t="shared" si="159"/>
        <v>9700281370387050</v>
      </c>
    </row>
    <row r="1690" spans="1:9" x14ac:dyDescent="0.2">
      <c r="A1690" s="3">
        <v>1688</v>
      </c>
      <c r="B1690" s="3" t="str">
        <f t="shared" si="156"/>
        <v>16.7万亿</v>
      </c>
      <c r="C1690" s="6">
        <v>16696000000000</v>
      </c>
      <c r="D1690" s="3">
        <v>2</v>
      </c>
      <c r="E1690" s="3" t="str">
        <f t="shared" si="157"/>
        <v>9716.97万亿</v>
      </c>
      <c r="F1690" s="6">
        <f t="shared" si="161"/>
        <v>9716969370387050</v>
      </c>
      <c r="G1690" s="4">
        <f t="shared" si="160"/>
        <v>1876</v>
      </c>
      <c r="H1690" s="8" t="str">
        <f t="shared" si="158"/>
        <v>9716.97万亿</v>
      </c>
      <c r="I1690" s="8">
        <f t="shared" si="159"/>
        <v>9716969370387050</v>
      </c>
    </row>
    <row r="1691" spans="1:9" x14ac:dyDescent="0.2">
      <c r="A1691" s="2">
        <v>1689</v>
      </c>
      <c r="B1691" s="2" t="str">
        <f t="shared" si="156"/>
        <v>16.7万亿</v>
      </c>
      <c r="C1691" s="5">
        <v>16704000000000</v>
      </c>
      <c r="D1691" s="2">
        <v>2</v>
      </c>
      <c r="E1691" s="2" t="str">
        <f t="shared" si="157"/>
        <v>9733.67万亿</v>
      </c>
      <c r="F1691" s="5">
        <f t="shared" si="161"/>
        <v>9733665370387050</v>
      </c>
      <c r="G1691" s="2">
        <f t="shared" si="160"/>
        <v>1878</v>
      </c>
      <c r="H1691" s="7" t="str">
        <f t="shared" si="158"/>
        <v>9733.67万亿</v>
      </c>
      <c r="I1691" s="7">
        <f t="shared" si="159"/>
        <v>9733665370387050</v>
      </c>
    </row>
    <row r="1692" spans="1:9" x14ac:dyDescent="0.2">
      <c r="A1692" s="3">
        <v>1690</v>
      </c>
      <c r="B1692" s="3" t="str">
        <f t="shared" si="156"/>
        <v>16.71万亿</v>
      </c>
      <c r="C1692" s="6">
        <v>16712000000000</v>
      </c>
      <c r="D1692" s="3">
        <v>2</v>
      </c>
      <c r="E1692" s="3" t="str">
        <f t="shared" si="157"/>
        <v>9750.37万亿</v>
      </c>
      <c r="F1692" s="6">
        <f t="shared" si="161"/>
        <v>9750369370387050</v>
      </c>
      <c r="G1692" s="4">
        <f t="shared" si="160"/>
        <v>1880</v>
      </c>
      <c r="H1692" s="8" t="str">
        <f t="shared" si="158"/>
        <v>9750.37万亿</v>
      </c>
      <c r="I1692" s="8">
        <f t="shared" si="159"/>
        <v>9750369370387050</v>
      </c>
    </row>
    <row r="1693" spans="1:9" x14ac:dyDescent="0.2">
      <c r="A1693" s="2">
        <v>1691</v>
      </c>
      <c r="B1693" s="2" t="str">
        <f t="shared" si="156"/>
        <v>16.72万亿</v>
      </c>
      <c r="C1693" s="5">
        <v>16720000000000</v>
      </c>
      <c r="D1693" s="2">
        <v>2</v>
      </c>
      <c r="E1693" s="2" t="str">
        <f t="shared" si="157"/>
        <v>9767.08万亿</v>
      </c>
      <c r="F1693" s="5">
        <f t="shared" si="161"/>
        <v>9767081370387050</v>
      </c>
      <c r="G1693" s="2">
        <f t="shared" si="160"/>
        <v>1882</v>
      </c>
      <c r="H1693" s="7" t="str">
        <f t="shared" si="158"/>
        <v>9767.08万亿</v>
      </c>
      <c r="I1693" s="7">
        <f t="shared" si="159"/>
        <v>9767081370387050</v>
      </c>
    </row>
    <row r="1694" spans="1:9" x14ac:dyDescent="0.2">
      <c r="A1694" s="3">
        <v>1692</v>
      </c>
      <c r="B1694" s="3" t="str">
        <f t="shared" si="156"/>
        <v>16.73万亿</v>
      </c>
      <c r="C1694" s="6">
        <v>16728000000000</v>
      </c>
      <c r="D1694" s="3">
        <v>2</v>
      </c>
      <c r="E1694" s="3" t="str">
        <f t="shared" si="157"/>
        <v>9783.8万亿</v>
      </c>
      <c r="F1694" s="6">
        <f t="shared" si="161"/>
        <v>9783801370387050</v>
      </c>
      <c r="G1694" s="4">
        <f t="shared" si="160"/>
        <v>1884</v>
      </c>
      <c r="H1694" s="8" t="str">
        <f t="shared" si="158"/>
        <v>9783.8万亿</v>
      </c>
      <c r="I1694" s="8">
        <f t="shared" si="159"/>
        <v>9783801370387050</v>
      </c>
    </row>
    <row r="1695" spans="1:9" x14ac:dyDescent="0.2">
      <c r="A1695" s="2">
        <v>1693</v>
      </c>
      <c r="B1695" s="2" t="str">
        <f t="shared" si="156"/>
        <v>16.74万亿</v>
      </c>
      <c r="C1695" s="5">
        <v>16736000000000</v>
      </c>
      <c r="D1695" s="2">
        <v>2</v>
      </c>
      <c r="E1695" s="2" t="str">
        <f t="shared" si="157"/>
        <v>9800.53万亿</v>
      </c>
      <c r="F1695" s="5">
        <f t="shared" si="161"/>
        <v>9800529370387050</v>
      </c>
      <c r="G1695" s="2">
        <f t="shared" si="160"/>
        <v>1886</v>
      </c>
      <c r="H1695" s="7" t="str">
        <f t="shared" si="158"/>
        <v>9800.53万亿</v>
      </c>
      <c r="I1695" s="7">
        <f t="shared" si="159"/>
        <v>9800529370387050</v>
      </c>
    </row>
    <row r="1696" spans="1:9" x14ac:dyDescent="0.2">
      <c r="A1696" s="3">
        <v>1694</v>
      </c>
      <c r="B1696" s="3" t="str">
        <f t="shared" si="156"/>
        <v>16.74万亿</v>
      </c>
      <c r="C1696" s="6">
        <v>16744000000000</v>
      </c>
      <c r="D1696" s="3">
        <v>2</v>
      </c>
      <c r="E1696" s="3" t="str">
        <f t="shared" si="157"/>
        <v>9817.27万亿</v>
      </c>
      <c r="F1696" s="6">
        <f t="shared" si="161"/>
        <v>9817265370387050</v>
      </c>
      <c r="G1696" s="4">
        <f t="shared" si="160"/>
        <v>1888</v>
      </c>
      <c r="H1696" s="8" t="str">
        <f t="shared" si="158"/>
        <v>9817.27万亿</v>
      </c>
      <c r="I1696" s="8">
        <f t="shared" si="159"/>
        <v>9817265370387050</v>
      </c>
    </row>
    <row r="1697" spans="1:9" x14ac:dyDescent="0.2">
      <c r="A1697" s="2">
        <v>1695</v>
      </c>
      <c r="B1697" s="2" t="str">
        <f t="shared" si="156"/>
        <v>16.75万亿</v>
      </c>
      <c r="C1697" s="5">
        <v>16752000000000</v>
      </c>
      <c r="D1697" s="2">
        <v>2</v>
      </c>
      <c r="E1697" s="2" t="str">
        <f t="shared" si="157"/>
        <v>9834.01万亿</v>
      </c>
      <c r="F1697" s="5">
        <f t="shared" si="161"/>
        <v>9834009370387050</v>
      </c>
      <c r="G1697" s="2">
        <f t="shared" si="160"/>
        <v>1890</v>
      </c>
      <c r="H1697" s="7" t="str">
        <f t="shared" si="158"/>
        <v>9834.01万亿</v>
      </c>
      <c r="I1697" s="7">
        <f t="shared" si="159"/>
        <v>9834009370387050</v>
      </c>
    </row>
    <row r="1698" spans="1:9" x14ac:dyDescent="0.2">
      <c r="A1698" s="3">
        <v>1696</v>
      </c>
      <c r="B1698" s="3" t="str">
        <f t="shared" si="156"/>
        <v>16.76万亿</v>
      </c>
      <c r="C1698" s="6">
        <v>16760000000000</v>
      </c>
      <c r="D1698" s="3">
        <v>2</v>
      </c>
      <c r="E1698" s="3" t="str">
        <f t="shared" si="157"/>
        <v>9850.76万亿</v>
      </c>
      <c r="F1698" s="6">
        <f t="shared" si="161"/>
        <v>9850761370387050</v>
      </c>
      <c r="G1698" s="4">
        <f t="shared" si="160"/>
        <v>1892</v>
      </c>
      <c r="H1698" s="8" t="str">
        <f t="shared" si="158"/>
        <v>9850.76万亿</v>
      </c>
      <c r="I1698" s="8">
        <f t="shared" si="159"/>
        <v>9850761370387050</v>
      </c>
    </row>
    <row r="1699" spans="1:9" x14ac:dyDescent="0.2">
      <c r="A1699" s="2">
        <v>1697</v>
      </c>
      <c r="B1699" s="2" t="str">
        <f t="shared" si="156"/>
        <v>16.77万亿</v>
      </c>
      <c r="C1699" s="5">
        <v>16768000000000</v>
      </c>
      <c r="D1699" s="2">
        <v>2</v>
      </c>
      <c r="E1699" s="2" t="str">
        <f t="shared" si="157"/>
        <v>9867.52万亿</v>
      </c>
      <c r="F1699" s="5">
        <f t="shared" si="161"/>
        <v>9867521370387050</v>
      </c>
      <c r="G1699" s="2">
        <f t="shared" si="160"/>
        <v>1894</v>
      </c>
      <c r="H1699" s="7" t="str">
        <f t="shared" si="158"/>
        <v>9867.52万亿</v>
      </c>
      <c r="I1699" s="7">
        <f t="shared" si="159"/>
        <v>9867521370387050</v>
      </c>
    </row>
    <row r="1700" spans="1:9" x14ac:dyDescent="0.2">
      <c r="A1700" s="3">
        <v>1698</v>
      </c>
      <c r="B1700" s="3" t="str">
        <f t="shared" si="156"/>
        <v>16.78万亿</v>
      </c>
      <c r="C1700" s="6">
        <v>16776000000000</v>
      </c>
      <c r="D1700" s="3">
        <v>2</v>
      </c>
      <c r="E1700" s="3" t="str">
        <f t="shared" si="157"/>
        <v>9884.29万亿</v>
      </c>
      <c r="F1700" s="6">
        <f t="shared" si="161"/>
        <v>9884289370387050</v>
      </c>
      <c r="G1700" s="4">
        <f t="shared" si="160"/>
        <v>1896</v>
      </c>
      <c r="H1700" s="8" t="str">
        <f t="shared" si="158"/>
        <v>9884.29万亿</v>
      </c>
      <c r="I1700" s="8">
        <f t="shared" si="159"/>
        <v>9884289370387050</v>
      </c>
    </row>
    <row r="1701" spans="1:9" x14ac:dyDescent="0.2">
      <c r="A1701" s="2">
        <v>1699</v>
      </c>
      <c r="B1701" s="2" t="str">
        <f t="shared" si="156"/>
        <v>16.78万亿</v>
      </c>
      <c r="C1701" s="5">
        <v>16784000000000</v>
      </c>
      <c r="D1701" s="2">
        <v>2</v>
      </c>
      <c r="E1701" s="2" t="str">
        <f t="shared" si="157"/>
        <v>9901.07万亿</v>
      </c>
      <c r="F1701" s="5">
        <f t="shared" si="161"/>
        <v>9901065370387050</v>
      </c>
      <c r="G1701" s="2">
        <f t="shared" si="160"/>
        <v>1898</v>
      </c>
      <c r="H1701" s="7" t="str">
        <f t="shared" si="158"/>
        <v>9901.07万亿</v>
      </c>
      <c r="I1701" s="7">
        <f t="shared" si="159"/>
        <v>9901065370387050</v>
      </c>
    </row>
    <row r="1702" spans="1:9" x14ac:dyDescent="0.2">
      <c r="A1702" s="3">
        <v>1700</v>
      </c>
      <c r="B1702" s="3" t="str">
        <f t="shared" si="156"/>
        <v>16.79万亿</v>
      </c>
      <c r="C1702" s="6">
        <v>16792000000000</v>
      </c>
      <c r="D1702" s="3">
        <v>2</v>
      </c>
      <c r="E1702" s="3" t="str">
        <f t="shared" si="157"/>
        <v>9917.85万亿</v>
      </c>
      <c r="F1702" s="6">
        <f t="shared" si="161"/>
        <v>9917849370387050</v>
      </c>
      <c r="G1702" s="4">
        <f t="shared" si="160"/>
        <v>1900</v>
      </c>
      <c r="H1702" s="8" t="str">
        <f t="shared" si="158"/>
        <v>9917.85万亿</v>
      </c>
      <c r="I1702" s="8">
        <f t="shared" si="159"/>
        <v>9917849370387050</v>
      </c>
    </row>
    <row r="1703" spans="1:9" x14ac:dyDescent="0.2">
      <c r="A1703" s="2">
        <v>1701</v>
      </c>
      <c r="B1703" s="2" t="str">
        <f t="shared" si="156"/>
        <v>16.8万亿</v>
      </c>
      <c r="C1703" s="5">
        <v>16800000000000</v>
      </c>
      <c r="D1703" s="2">
        <v>2</v>
      </c>
      <c r="E1703" s="2" t="str">
        <f t="shared" si="157"/>
        <v>9934.64万亿</v>
      </c>
      <c r="F1703" s="5">
        <f t="shared" si="161"/>
        <v>9934641370387050</v>
      </c>
      <c r="G1703" s="2">
        <f t="shared" si="160"/>
        <v>1902</v>
      </c>
      <c r="H1703" s="7" t="str">
        <f t="shared" si="158"/>
        <v>9934.64万亿</v>
      </c>
      <c r="I1703" s="7">
        <f t="shared" si="159"/>
        <v>9934641370387050</v>
      </c>
    </row>
    <row r="1704" spans="1:9" x14ac:dyDescent="0.2">
      <c r="A1704" s="3">
        <v>1702</v>
      </c>
      <c r="B1704" s="3" t="str">
        <f t="shared" si="156"/>
        <v>16.81万亿</v>
      </c>
      <c r="C1704" s="6">
        <v>16808000000000</v>
      </c>
      <c r="D1704" s="3">
        <v>2</v>
      </c>
      <c r="E1704" s="3" t="str">
        <f t="shared" si="157"/>
        <v>9951.44万亿</v>
      </c>
      <c r="F1704" s="6">
        <f t="shared" si="161"/>
        <v>9951441370387050</v>
      </c>
      <c r="G1704" s="4">
        <f t="shared" si="160"/>
        <v>1904</v>
      </c>
      <c r="H1704" s="8" t="str">
        <f t="shared" si="158"/>
        <v>9951.44万亿</v>
      </c>
      <c r="I1704" s="8">
        <f t="shared" si="159"/>
        <v>9951441370387050</v>
      </c>
    </row>
    <row r="1705" spans="1:9" x14ac:dyDescent="0.2">
      <c r="A1705" s="2">
        <v>1703</v>
      </c>
      <c r="B1705" s="2" t="str">
        <f t="shared" si="156"/>
        <v>16.82万亿</v>
      </c>
      <c r="C1705" s="5">
        <v>16816000000000</v>
      </c>
      <c r="D1705" s="2">
        <v>2</v>
      </c>
      <c r="E1705" s="2" t="str">
        <f t="shared" si="157"/>
        <v>9968.25万亿</v>
      </c>
      <c r="F1705" s="5">
        <f t="shared" si="161"/>
        <v>9968249370387050</v>
      </c>
      <c r="G1705" s="2">
        <f t="shared" si="160"/>
        <v>1906</v>
      </c>
      <c r="H1705" s="7" t="str">
        <f t="shared" si="158"/>
        <v>9968.25万亿</v>
      </c>
      <c r="I1705" s="7">
        <f t="shared" si="159"/>
        <v>9968249370387050</v>
      </c>
    </row>
    <row r="1706" spans="1:9" x14ac:dyDescent="0.2">
      <c r="A1706" s="3">
        <v>1704</v>
      </c>
      <c r="B1706" s="3" t="str">
        <f t="shared" si="156"/>
        <v>16.82万亿</v>
      </c>
      <c r="C1706" s="6">
        <v>16824000000000</v>
      </c>
      <c r="D1706" s="3">
        <v>2</v>
      </c>
      <c r="E1706" s="3" t="str">
        <f t="shared" si="157"/>
        <v>9985.07万亿</v>
      </c>
      <c r="F1706" s="6">
        <f t="shared" si="161"/>
        <v>9985065370387050</v>
      </c>
      <c r="G1706" s="4">
        <f t="shared" si="160"/>
        <v>1908</v>
      </c>
      <c r="H1706" s="8" t="str">
        <f t="shared" si="158"/>
        <v>9985.07万亿</v>
      </c>
      <c r="I1706" s="8">
        <f t="shared" si="159"/>
        <v>9985065370387050</v>
      </c>
    </row>
    <row r="1707" spans="1:9" x14ac:dyDescent="0.2">
      <c r="A1707" s="2">
        <v>1705</v>
      </c>
      <c r="B1707" s="2" t="str">
        <f t="shared" si="156"/>
        <v>16.83万亿</v>
      </c>
      <c r="C1707" s="5">
        <v>16832000000000</v>
      </c>
      <c r="D1707" s="2">
        <v>2</v>
      </c>
      <c r="E1707" s="2" t="str">
        <f t="shared" si="157"/>
        <v>1万兆</v>
      </c>
      <c r="F1707" s="5">
        <f t="shared" si="161"/>
        <v>1.000188937038705E+16</v>
      </c>
      <c r="G1707" s="2">
        <f t="shared" si="160"/>
        <v>1910</v>
      </c>
      <c r="H1707" s="7" t="str">
        <f t="shared" si="158"/>
        <v>1万兆</v>
      </c>
      <c r="I1707" s="7">
        <f t="shared" si="159"/>
        <v>1.000188937038705E+16</v>
      </c>
    </row>
    <row r="1708" spans="1:9" x14ac:dyDescent="0.2">
      <c r="A1708" s="3">
        <v>1706</v>
      </c>
      <c r="B1708" s="3" t="str">
        <f t="shared" si="156"/>
        <v>16.84万亿</v>
      </c>
      <c r="C1708" s="6">
        <v>16840000000000</v>
      </c>
      <c r="D1708" s="3">
        <v>2</v>
      </c>
      <c r="E1708" s="3" t="str">
        <f t="shared" si="157"/>
        <v>1万兆</v>
      </c>
      <c r="F1708" s="6">
        <f t="shared" si="161"/>
        <v>1.001872137038705E+16</v>
      </c>
      <c r="G1708" s="4">
        <f t="shared" si="160"/>
        <v>1912</v>
      </c>
      <c r="H1708" s="8" t="str">
        <f t="shared" si="158"/>
        <v>1万兆</v>
      </c>
      <c r="I1708" s="8">
        <f t="shared" si="159"/>
        <v>1.001872137038705E+16</v>
      </c>
    </row>
    <row r="1709" spans="1:9" x14ac:dyDescent="0.2">
      <c r="A1709" s="2">
        <v>1707</v>
      </c>
      <c r="B1709" s="2" t="str">
        <f t="shared" si="156"/>
        <v>16.85万亿</v>
      </c>
      <c r="C1709" s="5">
        <v>16848000000000</v>
      </c>
      <c r="D1709" s="2">
        <v>2</v>
      </c>
      <c r="E1709" s="2" t="str">
        <f t="shared" si="157"/>
        <v>1万兆</v>
      </c>
      <c r="F1709" s="5">
        <f t="shared" si="161"/>
        <v>1.003556137038705E+16</v>
      </c>
      <c r="G1709" s="2">
        <f t="shared" si="160"/>
        <v>1914</v>
      </c>
      <c r="H1709" s="7" t="str">
        <f t="shared" si="158"/>
        <v>1万兆</v>
      </c>
      <c r="I1709" s="7">
        <f t="shared" si="159"/>
        <v>1.003556137038705E+16</v>
      </c>
    </row>
    <row r="1710" spans="1:9" x14ac:dyDescent="0.2">
      <c r="A1710" s="3">
        <v>1708</v>
      </c>
      <c r="B1710" s="3" t="str">
        <f t="shared" si="156"/>
        <v>16.86万亿</v>
      </c>
      <c r="C1710" s="6">
        <v>16856000000000</v>
      </c>
      <c r="D1710" s="3">
        <v>2</v>
      </c>
      <c r="E1710" s="3" t="str">
        <f t="shared" si="157"/>
        <v>1.01万兆</v>
      </c>
      <c r="F1710" s="6">
        <f t="shared" si="161"/>
        <v>1.005240937038705E+16</v>
      </c>
      <c r="G1710" s="4">
        <f t="shared" si="160"/>
        <v>1916</v>
      </c>
      <c r="H1710" s="8" t="str">
        <f t="shared" si="158"/>
        <v>1.01万兆</v>
      </c>
      <c r="I1710" s="8">
        <f t="shared" si="159"/>
        <v>1.005240937038705E+16</v>
      </c>
    </row>
    <row r="1711" spans="1:9" x14ac:dyDescent="0.2">
      <c r="A1711" s="2">
        <v>1709</v>
      </c>
      <c r="B1711" s="2" t="str">
        <f t="shared" si="156"/>
        <v>16.86万亿</v>
      </c>
      <c r="C1711" s="5">
        <v>16864000000000</v>
      </c>
      <c r="D1711" s="2">
        <v>2</v>
      </c>
      <c r="E1711" s="2" t="str">
        <f t="shared" si="157"/>
        <v>1.01万兆</v>
      </c>
      <c r="F1711" s="5">
        <f t="shared" si="161"/>
        <v>1.006926537038705E+16</v>
      </c>
      <c r="G1711" s="2">
        <f t="shared" si="160"/>
        <v>1918</v>
      </c>
      <c r="H1711" s="7" t="str">
        <f t="shared" si="158"/>
        <v>1.01万兆</v>
      </c>
      <c r="I1711" s="7">
        <f t="shared" si="159"/>
        <v>1.006926537038705E+16</v>
      </c>
    </row>
    <row r="1712" spans="1:9" x14ac:dyDescent="0.2">
      <c r="A1712" s="3">
        <v>1710</v>
      </c>
      <c r="B1712" s="3" t="str">
        <f t="shared" si="156"/>
        <v>16.87万亿</v>
      </c>
      <c r="C1712" s="6">
        <v>16872000000000</v>
      </c>
      <c r="D1712" s="3">
        <v>2</v>
      </c>
      <c r="E1712" s="3" t="str">
        <f t="shared" si="157"/>
        <v>1.01万兆</v>
      </c>
      <c r="F1712" s="6">
        <f t="shared" si="161"/>
        <v>1.008612937038705E+16</v>
      </c>
      <c r="G1712" s="4">
        <f t="shared" si="160"/>
        <v>1920</v>
      </c>
      <c r="H1712" s="8" t="str">
        <f t="shared" si="158"/>
        <v>1.01万兆</v>
      </c>
      <c r="I1712" s="8">
        <f t="shared" si="159"/>
        <v>1.008612937038705E+16</v>
      </c>
    </row>
    <row r="1713" spans="1:9" x14ac:dyDescent="0.2">
      <c r="A1713" s="2">
        <v>1711</v>
      </c>
      <c r="B1713" s="2" t="str">
        <f t="shared" si="156"/>
        <v>16.88万亿</v>
      </c>
      <c r="C1713" s="5">
        <v>16880000000000</v>
      </c>
      <c r="D1713" s="2">
        <v>2</v>
      </c>
      <c r="E1713" s="2" t="str">
        <f t="shared" si="157"/>
        <v>1.01万兆</v>
      </c>
      <c r="F1713" s="5">
        <f t="shared" si="161"/>
        <v>1.010300137038705E+16</v>
      </c>
      <c r="G1713" s="2">
        <f t="shared" si="160"/>
        <v>1922</v>
      </c>
      <c r="H1713" s="7" t="str">
        <f t="shared" si="158"/>
        <v>1.01万兆</v>
      </c>
      <c r="I1713" s="7">
        <f t="shared" si="159"/>
        <v>1.010300137038705E+16</v>
      </c>
    </row>
    <row r="1714" spans="1:9" x14ac:dyDescent="0.2">
      <c r="A1714" s="3">
        <v>1712</v>
      </c>
      <c r="B1714" s="3" t="str">
        <f t="shared" si="156"/>
        <v>16.89万亿</v>
      </c>
      <c r="C1714" s="6">
        <v>16888000000000</v>
      </c>
      <c r="D1714" s="3">
        <v>2</v>
      </c>
      <c r="E1714" s="3" t="str">
        <f t="shared" si="157"/>
        <v>1.01万兆</v>
      </c>
      <c r="F1714" s="6">
        <f t="shared" si="161"/>
        <v>1.011988137038705E+16</v>
      </c>
      <c r="G1714" s="4">
        <f t="shared" si="160"/>
        <v>1924</v>
      </c>
      <c r="H1714" s="8" t="str">
        <f t="shared" si="158"/>
        <v>1.01万兆</v>
      </c>
      <c r="I1714" s="8">
        <f t="shared" si="159"/>
        <v>1.011988137038705E+16</v>
      </c>
    </row>
    <row r="1715" spans="1:9" x14ac:dyDescent="0.2">
      <c r="A1715" s="2">
        <v>1713</v>
      </c>
      <c r="B1715" s="2" t="str">
        <f t="shared" si="156"/>
        <v>16.9万亿</v>
      </c>
      <c r="C1715" s="5">
        <v>16896000000000</v>
      </c>
      <c r="D1715" s="2">
        <v>2</v>
      </c>
      <c r="E1715" s="2" t="str">
        <f t="shared" si="157"/>
        <v>1.01万兆</v>
      </c>
      <c r="F1715" s="5">
        <f t="shared" si="161"/>
        <v>1.013676937038705E+16</v>
      </c>
      <c r="G1715" s="2">
        <f t="shared" si="160"/>
        <v>1926</v>
      </c>
      <c r="H1715" s="7" t="str">
        <f t="shared" si="158"/>
        <v>1.01万兆</v>
      </c>
      <c r="I1715" s="7">
        <f t="shared" si="159"/>
        <v>1.013676937038705E+16</v>
      </c>
    </row>
    <row r="1716" spans="1:9" x14ac:dyDescent="0.2">
      <c r="A1716" s="3">
        <v>1714</v>
      </c>
      <c r="B1716" s="3" t="str">
        <f t="shared" si="156"/>
        <v>16.9万亿</v>
      </c>
      <c r="C1716" s="6">
        <v>16904000000000</v>
      </c>
      <c r="D1716" s="3">
        <v>2</v>
      </c>
      <c r="E1716" s="3" t="str">
        <f t="shared" si="157"/>
        <v>1.02万兆</v>
      </c>
      <c r="F1716" s="6">
        <f t="shared" si="161"/>
        <v>1.015366537038705E+16</v>
      </c>
      <c r="G1716" s="4">
        <f t="shared" si="160"/>
        <v>1928</v>
      </c>
      <c r="H1716" s="8" t="str">
        <f t="shared" si="158"/>
        <v>1.02万兆</v>
      </c>
      <c r="I1716" s="8">
        <f t="shared" si="159"/>
        <v>1.015366537038705E+16</v>
      </c>
    </row>
    <row r="1717" spans="1:9" x14ac:dyDescent="0.2">
      <c r="A1717" s="2">
        <v>1715</v>
      </c>
      <c r="B1717" s="2" t="str">
        <f t="shared" si="156"/>
        <v>16.91万亿</v>
      </c>
      <c r="C1717" s="5">
        <v>16912000000000</v>
      </c>
      <c r="D1717" s="2">
        <v>2</v>
      </c>
      <c r="E1717" s="2" t="str">
        <f t="shared" si="157"/>
        <v>1.02万兆</v>
      </c>
      <c r="F1717" s="5">
        <f t="shared" si="161"/>
        <v>1.017056937038705E+16</v>
      </c>
      <c r="G1717" s="2">
        <f t="shared" si="160"/>
        <v>1930</v>
      </c>
      <c r="H1717" s="7" t="str">
        <f t="shared" si="158"/>
        <v>1.02万兆</v>
      </c>
      <c r="I1717" s="7">
        <f t="shared" si="159"/>
        <v>1.017056937038705E+16</v>
      </c>
    </row>
    <row r="1718" spans="1:9" x14ac:dyDescent="0.2">
      <c r="A1718" s="3">
        <v>1716</v>
      </c>
      <c r="B1718" s="3" t="str">
        <f t="shared" si="156"/>
        <v>16.92万亿</v>
      </c>
      <c r="C1718" s="6">
        <v>16920000000000</v>
      </c>
      <c r="D1718" s="3">
        <v>2</v>
      </c>
      <c r="E1718" s="3" t="str">
        <f t="shared" si="157"/>
        <v>1.02万兆</v>
      </c>
      <c r="F1718" s="6">
        <f t="shared" si="161"/>
        <v>1.018748137038705E+16</v>
      </c>
      <c r="G1718" s="4">
        <f t="shared" si="160"/>
        <v>1932</v>
      </c>
      <c r="H1718" s="8" t="str">
        <f t="shared" si="158"/>
        <v>1.02万兆</v>
      </c>
      <c r="I1718" s="8">
        <f t="shared" si="159"/>
        <v>1.018748137038705E+16</v>
      </c>
    </row>
    <row r="1719" spans="1:9" x14ac:dyDescent="0.2">
      <c r="A1719" s="2">
        <v>1717</v>
      </c>
      <c r="B1719" s="2" t="str">
        <f t="shared" si="156"/>
        <v>16.93万亿</v>
      </c>
      <c r="C1719" s="5">
        <v>16928000000000</v>
      </c>
      <c r="D1719" s="2">
        <v>2</v>
      </c>
      <c r="E1719" s="2" t="str">
        <f t="shared" si="157"/>
        <v>1.02万兆</v>
      </c>
      <c r="F1719" s="5">
        <f t="shared" si="161"/>
        <v>1.020440137038705E+16</v>
      </c>
      <c r="G1719" s="2">
        <f t="shared" si="160"/>
        <v>1934</v>
      </c>
      <c r="H1719" s="7" t="str">
        <f t="shared" si="158"/>
        <v>1.02万兆</v>
      </c>
      <c r="I1719" s="7">
        <f t="shared" si="159"/>
        <v>1.020440137038705E+16</v>
      </c>
    </row>
    <row r="1720" spans="1:9" x14ac:dyDescent="0.2">
      <c r="A1720" s="3">
        <v>1718</v>
      </c>
      <c r="B1720" s="3" t="str">
        <f t="shared" si="156"/>
        <v>16.94万亿</v>
      </c>
      <c r="C1720" s="6">
        <v>16936000000000</v>
      </c>
      <c r="D1720" s="3">
        <v>2</v>
      </c>
      <c r="E1720" s="3" t="str">
        <f t="shared" si="157"/>
        <v>1.02万兆</v>
      </c>
      <c r="F1720" s="6">
        <f t="shared" si="161"/>
        <v>1.022132937038705E+16</v>
      </c>
      <c r="G1720" s="4">
        <f t="shared" si="160"/>
        <v>1936</v>
      </c>
      <c r="H1720" s="8" t="str">
        <f t="shared" si="158"/>
        <v>1.02万兆</v>
      </c>
      <c r="I1720" s="8">
        <f t="shared" si="159"/>
        <v>1.022132937038705E+16</v>
      </c>
    </row>
    <row r="1721" spans="1:9" x14ac:dyDescent="0.2">
      <c r="A1721" s="2">
        <v>1719</v>
      </c>
      <c r="B1721" s="2" t="str">
        <f t="shared" si="156"/>
        <v>16.94万亿</v>
      </c>
      <c r="C1721" s="5">
        <v>16944000000000</v>
      </c>
      <c r="D1721" s="2">
        <v>2</v>
      </c>
      <c r="E1721" s="2" t="str">
        <f t="shared" si="157"/>
        <v>1.02万兆</v>
      </c>
      <c r="F1721" s="5">
        <f t="shared" si="161"/>
        <v>1.023826537038705E+16</v>
      </c>
      <c r="G1721" s="2">
        <f t="shared" si="160"/>
        <v>1938</v>
      </c>
      <c r="H1721" s="7" t="str">
        <f t="shared" si="158"/>
        <v>1.02万兆</v>
      </c>
      <c r="I1721" s="7">
        <f t="shared" si="159"/>
        <v>1.023826537038705E+16</v>
      </c>
    </row>
    <row r="1722" spans="1:9" x14ac:dyDescent="0.2">
      <c r="A1722" s="3">
        <v>1720</v>
      </c>
      <c r="B1722" s="3" t="str">
        <f t="shared" si="156"/>
        <v>16.95万亿</v>
      </c>
      <c r="C1722" s="6">
        <v>16952000000000</v>
      </c>
      <c r="D1722" s="3">
        <v>2</v>
      </c>
      <c r="E1722" s="3" t="str">
        <f t="shared" si="157"/>
        <v>1.03万兆</v>
      </c>
      <c r="F1722" s="6">
        <f t="shared" si="161"/>
        <v>1.025520937038705E+16</v>
      </c>
      <c r="G1722" s="4">
        <f t="shared" si="160"/>
        <v>1940</v>
      </c>
      <c r="H1722" s="8" t="str">
        <f t="shared" si="158"/>
        <v>1.03万兆</v>
      </c>
      <c r="I1722" s="8">
        <f t="shared" si="159"/>
        <v>1.025520937038705E+16</v>
      </c>
    </row>
    <row r="1723" spans="1:9" x14ac:dyDescent="0.2">
      <c r="A1723" s="2">
        <v>1721</v>
      </c>
      <c r="B1723" s="2" t="str">
        <f t="shared" si="156"/>
        <v>16.96万亿</v>
      </c>
      <c r="C1723" s="5">
        <v>16960000000000</v>
      </c>
      <c r="D1723" s="2">
        <v>2</v>
      </c>
      <c r="E1723" s="2" t="str">
        <f t="shared" si="157"/>
        <v>1.03万兆</v>
      </c>
      <c r="F1723" s="5">
        <f t="shared" si="161"/>
        <v>1.027216137038705E+16</v>
      </c>
      <c r="G1723" s="2">
        <f t="shared" si="160"/>
        <v>1942</v>
      </c>
      <c r="H1723" s="7" t="str">
        <f t="shared" si="158"/>
        <v>1.03万兆</v>
      </c>
      <c r="I1723" s="7">
        <f t="shared" si="159"/>
        <v>1.027216137038705E+16</v>
      </c>
    </row>
    <row r="1724" spans="1:9" x14ac:dyDescent="0.2">
      <c r="A1724" s="3">
        <v>1722</v>
      </c>
      <c r="B1724" s="3" t="str">
        <f t="shared" si="156"/>
        <v>16.97万亿</v>
      </c>
      <c r="C1724" s="6">
        <v>16968000000000</v>
      </c>
      <c r="D1724" s="3">
        <v>2</v>
      </c>
      <c r="E1724" s="3" t="str">
        <f t="shared" si="157"/>
        <v>1.03万兆</v>
      </c>
      <c r="F1724" s="6">
        <f t="shared" si="161"/>
        <v>1.028912137038705E+16</v>
      </c>
      <c r="G1724" s="4">
        <f t="shared" si="160"/>
        <v>1944</v>
      </c>
      <c r="H1724" s="8" t="str">
        <f t="shared" si="158"/>
        <v>1.03万兆</v>
      </c>
      <c r="I1724" s="8">
        <f t="shared" si="159"/>
        <v>1.028912137038705E+16</v>
      </c>
    </row>
    <row r="1725" spans="1:9" x14ac:dyDescent="0.2">
      <c r="A1725" s="2">
        <v>1723</v>
      </c>
      <c r="B1725" s="2" t="str">
        <f t="shared" si="156"/>
        <v>16.98万亿</v>
      </c>
      <c r="C1725" s="5">
        <v>16976000000000</v>
      </c>
      <c r="D1725" s="2">
        <v>2</v>
      </c>
      <c r="E1725" s="2" t="str">
        <f t="shared" si="157"/>
        <v>1.03万兆</v>
      </c>
      <c r="F1725" s="5">
        <f t="shared" si="161"/>
        <v>1.030608937038705E+16</v>
      </c>
      <c r="G1725" s="2">
        <f t="shared" si="160"/>
        <v>1946</v>
      </c>
      <c r="H1725" s="7" t="str">
        <f t="shared" si="158"/>
        <v>1.03万兆</v>
      </c>
      <c r="I1725" s="7">
        <f t="shared" si="159"/>
        <v>1.030608937038705E+16</v>
      </c>
    </row>
    <row r="1726" spans="1:9" x14ac:dyDescent="0.2">
      <c r="A1726" s="3">
        <v>1724</v>
      </c>
      <c r="B1726" s="3" t="str">
        <f t="shared" si="156"/>
        <v>16.98万亿</v>
      </c>
      <c r="C1726" s="6">
        <v>16984000000000</v>
      </c>
      <c r="D1726" s="3">
        <v>2</v>
      </c>
      <c r="E1726" s="3" t="str">
        <f t="shared" si="157"/>
        <v>1.03万兆</v>
      </c>
      <c r="F1726" s="6">
        <f t="shared" si="161"/>
        <v>1.032306537038705E+16</v>
      </c>
      <c r="G1726" s="4">
        <f t="shared" si="160"/>
        <v>1948</v>
      </c>
      <c r="H1726" s="8" t="str">
        <f t="shared" si="158"/>
        <v>1.03万兆</v>
      </c>
      <c r="I1726" s="8">
        <f t="shared" si="159"/>
        <v>1.032306537038705E+16</v>
      </c>
    </row>
    <row r="1727" spans="1:9" x14ac:dyDescent="0.2">
      <c r="A1727" s="2">
        <v>1725</v>
      </c>
      <c r="B1727" s="2" t="str">
        <f t="shared" si="156"/>
        <v>16.99万亿</v>
      </c>
      <c r="C1727" s="5">
        <v>16992000000000</v>
      </c>
      <c r="D1727" s="2">
        <v>2</v>
      </c>
      <c r="E1727" s="2" t="str">
        <f t="shared" si="157"/>
        <v>1.03万兆</v>
      </c>
      <c r="F1727" s="5">
        <f t="shared" si="161"/>
        <v>1.034004937038705E+16</v>
      </c>
      <c r="G1727" s="2">
        <f t="shared" si="160"/>
        <v>1950</v>
      </c>
      <c r="H1727" s="7" t="str">
        <f t="shared" si="158"/>
        <v>1.03万兆</v>
      </c>
      <c r="I1727" s="7">
        <f t="shared" si="159"/>
        <v>1.034004937038705E+16</v>
      </c>
    </row>
    <row r="1728" spans="1:9" x14ac:dyDescent="0.2">
      <c r="A1728" s="3">
        <v>1726</v>
      </c>
      <c r="B1728" s="3" t="str">
        <f t="shared" si="156"/>
        <v>17万亿</v>
      </c>
      <c r="C1728" s="6">
        <v>17000000000000</v>
      </c>
      <c r="D1728" s="3">
        <v>2</v>
      </c>
      <c r="E1728" s="3" t="str">
        <f t="shared" si="157"/>
        <v>1.04万兆</v>
      </c>
      <c r="F1728" s="6">
        <f t="shared" si="161"/>
        <v>1.035704137038705E+16</v>
      </c>
      <c r="G1728" s="4">
        <f t="shared" si="160"/>
        <v>1952</v>
      </c>
      <c r="H1728" s="8" t="str">
        <f t="shared" si="158"/>
        <v>1.04万兆</v>
      </c>
      <c r="I1728" s="8">
        <f t="shared" si="159"/>
        <v>1.035704137038705E+16</v>
      </c>
    </row>
    <row r="1729" spans="1:9" x14ac:dyDescent="0.2">
      <c r="A1729" s="2">
        <v>1727</v>
      </c>
      <c r="B1729" s="2" t="str">
        <f t="shared" si="156"/>
        <v>17.01万亿</v>
      </c>
      <c r="C1729" s="5">
        <v>17008000000000</v>
      </c>
      <c r="D1729" s="2">
        <v>2</v>
      </c>
      <c r="E1729" s="2" t="str">
        <f t="shared" si="157"/>
        <v>1.04万兆</v>
      </c>
      <c r="F1729" s="5">
        <f t="shared" si="161"/>
        <v>1.037404137038705E+16</v>
      </c>
      <c r="G1729" s="2">
        <f t="shared" si="160"/>
        <v>1954</v>
      </c>
      <c r="H1729" s="7" t="str">
        <f t="shared" si="158"/>
        <v>1.04万兆</v>
      </c>
      <c r="I1729" s="7">
        <f t="shared" si="159"/>
        <v>1.037404137038705E+16</v>
      </c>
    </row>
    <row r="1730" spans="1:9" x14ac:dyDescent="0.2">
      <c r="A1730" s="3">
        <v>1728</v>
      </c>
      <c r="B1730" s="3" t="str">
        <f t="shared" si="156"/>
        <v>17.02万亿</v>
      </c>
      <c r="C1730" s="6">
        <v>17016000000000</v>
      </c>
      <c r="D1730" s="3">
        <v>2</v>
      </c>
      <c r="E1730" s="3" t="str">
        <f t="shared" si="157"/>
        <v>1.04万兆</v>
      </c>
      <c r="F1730" s="6">
        <f t="shared" si="161"/>
        <v>1.039104937038705E+16</v>
      </c>
      <c r="G1730" s="4">
        <f t="shared" si="160"/>
        <v>1956</v>
      </c>
      <c r="H1730" s="8" t="str">
        <f t="shared" si="158"/>
        <v>1.04万兆</v>
      </c>
      <c r="I1730" s="8">
        <f t="shared" si="159"/>
        <v>1.039104937038705E+16</v>
      </c>
    </row>
    <row r="1731" spans="1:9" x14ac:dyDescent="0.2">
      <c r="A1731" s="2">
        <v>1729</v>
      </c>
      <c r="B1731" s="2" t="str">
        <f t="shared" ref="B1731:B1794" si="162">IF(C1731&gt;9999999999999990,ROUND(C1731/10000000000000000,2)&amp;"万兆",IF(C1731&gt;999999999999,ROUND(C1731/1000000000000,2)&amp;"万亿",IF(C1731&gt;99999999,ROUND(C1731/100000000,2)&amp;"亿",ROUND(C1731/10000,2)&amp;"万")))</f>
        <v>17.02万亿</v>
      </c>
      <c r="C1731" s="5">
        <v>17024000000000</v>
      </c>
      <c r="D1731" s="2">
        <v>2</v>
      </c>
      <c r="E1731" s="2" t="str">
        <f t="shared" ref="E1731:E1794" si="163">IF(F1731&gt;9999999999999990,ROUND(F1731/10000000000000000,2)&amp;"万兆",IF(F1731&gt;999999999999,ROUND(F1731/1000000000000,2)&amp;"万亿",IF(F1731&gt;99999999,ROUND(F1731/100000000,2)&amp;"亿",ROUND(F1731/10000,2)&amp;"万")))</f>
        <v>1.04万兆</v>
      </c>
      <c r="F1731" s="5">
        <f t="shared" si="161"/>
        <v>1.040806537038705E+16</v>
      </c>
      <c r="G1731" s="2">
        <f t="shared" si="160"/>
        <v>1958</v>
      </c>
      <c r="H1731" s="7" t="str">
        <f t="shared" si="158"/>
        <v>1.04万兆</v>
      </c>
      <c r="I1731" s="7">
        <f t="shared" si="159"/>
        <v>1.040806537038705E+16</v>
      </c>
    </row>
    <row r="1732" spans="1:9" x14ac:dyDescent="0.2">
      <c r="A1732" s="3">
        <v>1730</v>
      </c>
      <c r="B1732" s="3" t="str">
        <f t="shared" si="162"/>
        <v>17.03万亿</v>
      </c>
      <c r="C1732" s="6">
        <v>17032000000000</v>
      </c>
      <c r="D1732" s="3">
        <v>2</v>
      </c>
      <c r="E1732" s="3" t="str">
        <f t="shared" si="163"/>
        <v>1.04万兆</v>
      </c>
      <c r="F1732" s="6">
        <f t="shared" si="161"/>
        <v>1.042508937038705E+16</v>
      </c>
      <c r="G1732" s="4">
        <f t="shared" si="160"/>
        <v>1960</v>
      </c>
      <c r="H1732" s="8" t="str">
        <f t="shared" ref="H1732:H1795" si="164">IF(I$2&gt;=A1732,"",IF((F1732-VLOOKUP(I$2,A:F,6,))&gt;9999999999999990,ROUND((F1732-VLOOKUP(I$2,A:F,6,))/10000000000000000,2)&amp;"万兆",IF((F1732-VLOOKUP(I$2,A:F,6,))&gt;999999999999,ROUND((F1732-VLOOKUP(I$2,A:F,6,))/1000000000000,2)&amp;"万亿",IF((F1732-VLOOKUP(I$2,A:F,6,))&gt;99999999,ROUND((F1732-VLOOKUP(I$2,A:F,6,))/100000000,2)&amp;"亿",ROUND((F1732-VLOOKUP(I$2,A:F,6,))/10000,2)&amp;"万"))))</f>
        <v>1.04万兆</v>
      </c>
      <c r="I1732" s="8">
        <f t="shared" ref="I1732:I1795" si="165">IF(I$2&gt;=A1732,"",F1732-VLOOKUP(I$2,A:F,6,))</f>
        <v>1.042508937038705E+16</v>
      </c>
    </row>
    <row r="1733" spans="1:9" x14ac:dyDescent="0.2">
      <c r="A1733" s="2">
        <v>1731</v>
      </c>
      <c r="B1733" s="2" t="str">
        <f t="shared" si="162"/>
        <v>17.04万亿</v>
      </c>
      <c r="C1733" s="5">
        <v>17040000000000</v>
      </c>
      <c r="D1733" s="2">
        <v>2</v>
      </c>
      <c r="E1733" s="2" t="str">
        <f t="shared" si="163"/>
        <v>1.04万兆</v>
      </c>
      <c r="F1733" s="5">
        <f t="shared" si="161"/>
        <v>1.044212137038705E+16</v>
      </c>
      <c r="G1733" s="2">
        <f t="shared" ref="G1733:G1796" si="166">D1733+G1732</f>
        <v>1962</v>
      </c>
      <c r="H1733" s="7" t="str">
        <f t="shared" si="164"/>
        <v>1.04万兆</v>
      </c>
      <c r="I1733" s="7">
        <f t="shared" si="165"/>
        <v>1.044212137038705E+16</v>
      </c>
    </row>
    <row r="1734" spans="1:9" x14ac:dyDescent="0.2">
      <c r="A1734" s="3">
        <v>1732</v>
      </c>
      <c r="B1734" s="3" t="str">
        <f t="shared" si="162"/>
        <v>17.05万亿</v>
      </c>
      <c r="C1734" s="6">
        <v>17048000000000</v>
      </c>
      <c r="D1734" s="3">
        <v>2</v>
      </c>
      <c r="E1734" s="3" t="str">
        <f t="shared" si="163"/>
        <v>1.05万兆</v>
      </c>
      <c r="F1734" s="6">
        <f t="shared" si="161"/>
        <v>1.045916137038705E+16</v>
      </c>
      <c r="G1734" s="4">
        <f t="shared" si="166"/>
        <v>1964</v>
      </c>
      <c r="H1734" s="8" t="str">
        <f t="shared" si="164"/>
        <v>1.05万兆</v>
      </c>
      <c r="I1734" s="8">
        <f t="shared" si="165"/>
        <v>1.045916137038705E+16</v>
      </c>
    </row>
    <row r="1735" spans="1:9" x14ac:dyDescent="0.2">
      <c r="A1735" s="2">
        <v>1733</v>
      </c>
      <c r="B1735" s="2" t="str">
        <f t="shared" si="162"/>
        <v>17.06万亿</v>
      </c>
      <c r="C1735" s="5">
        <v>17056000000000</v>
      </c>
      <c r="D1735" s="2">
        <v>2</v>
      </c>
      <c r="E1735" s="2" t="str">
        <f t="shared" si="163"/>
        <v>1.05万兆</v>
      </c>
      <c r="F1735" s="5">
        <f t="shared" ref="F1735:F1798" si="167">C1734+F1734</f>
        <v>1.047620937038705E+16</v>
      </c>
      <c r="G1735" s="2">
        <f t="shared" si="166"/>
        <v>1966</v>
      </c>
      <c r="H1735" s="7" t="str">
        <f t="shared" si="164"/>
        <v>1.05万兆</v>
      </c>
      <c r="I1735" s="7">
        <f t="shared" si="165"/>
        <v>1.047620937038705E+16</v>
      </c>
    </row>
    <row r="1736" spans="1:9" x14ac:dyDescent="0.2">
      <c r="A1736" s="3">
        <v>1734</v>
      </c>
      <c r="B1736" s="3" t="str">
        <f t="shared" si="162"/>
        <v>17.06万亿</v>
      </c>
      <c r="C1736" s="6">
        <v>17064000000000</v>
      </c>
      <c r="D1736" s="3">
        <v>2</v>
      </c>
      <c r="E1736" s="3" t="str">
        <f t="shared" si="163"/>
        <v>1.05万兆</v>
      </c>
      <c r="F1736" s="6">
        <f t="shared" si="167"/>
        <v>1.049326537038705E+16</v>
      </c>
      <c r="G1736" s="4">
        <f t="shared" si="166"/>
        <v>1968</v>
      </c>
      <c r="H1736" s="8" t="str">
        <f t="shared" si="164"/>
        <v>1.05万兆</v>
      </c>
      <c r="I1736" s="8">
        <f t="shared" si="165"/>
        <v>1.049326537038705E+16</v>
      </c>
    </row>
    <row r="1737" spans="1:9" x14ac:dyDescent="0.2">
      <c r="A1737" s="2">
        <v>1735</v>
      </c>
      <c r="B1737" s="2" t="str">
        <f t="shared" si="162"/>
        <v>17.07万亿</v>
      </c>
      <c r="C1737" s="5">
        <v>17072000000000</v>
      </c>
      <c r="D1737" s="2">
        <v>2</v>
      </c>
      <c r="E1737" s="2" t="str">
        <f t="shared" si="163"/>
        <v>1.05万兆</v>
      </c>
      <c r="F1737" s="5">
        <f t="shared" si="167"/>
        <v>1.051032937038705E+16</v>
      </c>
      <c r="G1737" s="2">
        <f t="shared" si="166"/>
        <v>1970</v>
      </c>
      <c r="H1737" s="7" t="str">
        <f t="shared" si="164"/>
        <v>1.05万兆</v>
      </c>
      <c r="I1737" s="7">
        <f t="shared" si="165"/>
        <v>1.051032937038705E+16</v>
      </c>
    </row>
    <row r="1738" spans="1:9" x14ac:dyDescent="0.2">
      <c r="A1738" s="3">
        <v>1736</v>
      </c>
      <c r="B1738" s="3" t="str">
        <f t="shared" si="162"/>
        <v>17.08万亿</v>
      </c>
      <c r="C1738" s="6">
        <v>17080000000000</v>
      </c>
      <c r="D1738" s="3">
        <v>2</v>
      </c>
      <c r="E1738" s="3" t="str">
        <f t="shared" si="163"/>
        <v>1.05万兆</v>
      </c>
      <c r="F1738" s="6">
        <f t="shared" si="167"/>
        <v>1.052740137038705E+16</v>
      </c>
      <c r="G1738" s="4">
        <f t="shared" si="166"/>
        <v>1972</v>
      </c>
      <c r="H1738" s="8" t="str">
        <f t="shared" si="164"/>
        <v>1.05万兆</v>
      </c>
      <c r="I1738" s="8">
        <f t="shared" si="165"/>
        <v>1.052740137038705E+16</v>
      </c>
    </row>
    <row r="1739" spans="1:9" x14ac:dyDescent="0.2">
      <c r="A1739" s="2">
        <v>1737</v>
      </c>
      <c r="B1739" s="2" t="str">
        <f t="shared" si="162"/>
        <v>17.09万亿</v>
      </c>
      <c r="C1739" s="5">
        <v>17088000000000</v>
      </c>
      <c r="D1739" s="2">
        <v>2</v>
      </c>
      <c r="E1739" s="2" t="str">
        <f t="shared" si="163"/>
        <v>1.05万兆</v>
      </c>
      <c r="F1739" s="5">
        <f t="shared" si="167"/>
        <v>1.054448137038705E+16</v>
      </c>
      <c r="G1739" s="2">
        <f t="shared" si="166"/>
        <v>1974</v>
      </c>
      <c r="H1739" s="7" t="str">
        <f t="shared" si="164"/>
        <v>1.05万兆</v>
      </c>
      <c r="I1739" s="7">
        <f t="shared" si="165"/>
        <v>1.054448137038705E+16</v>
      </c>
    </row>
    <row r="1740" spans="1:9" x14ac:dyDescent="0.2">
      <c r="A1740" s="3">
        <v>1738</v>
      </c>
      <c r="B1740" s="3" t="str">
        <f t="shared" si="162"/>
        <v>17.1万亿</v>
      </c>
      <c r="C1740" s="6">
        <v>17096000000000</v>
      </c>
      <c r="D1740" s="3">
        <v>2</v>
      </c>
      <c r="E1740" s="3" t="str">
        <f t="shared" si="163"/>
        <v>1.06万兆</v>
      </c>
      <c r="F1740" s="6">
        <f t="shared" si="167"/>
        <v>1.056156937038705E+16</v>
      </c>
      <c r="G1740" s="4">
        <f t="shared" si="166"/>
        <v>1976</v>
      </c>
      <c r="H1740" s="8" t="str">
        <f t="shared" si="164"/>
        <v>1.06万兆</v>
      </c>
      <c r="I1740" s="8">
        <f t="shared" si="165"/>
        <v>1.056156937038705E+16</v>
      </c>
    </row>
    <row r="1741" spans="1:9" x14ac:dyDescent="0.2">
      <c r="A1741" s="2">
        <v>1739</v>
      </c>
      <c r="B1741" s="2" t="str">
        <f t="shared" si="162"/>
        <v>17.1万亿</v>
      </c>
      <c r="C1741" s="5">
        <v>17104000000000</v>
      </c>
      <c r="D1741" s="2">
        <v>2</v>
      </c>
      <c r="E1741" s="2" t="str">
        <f t="shared" si="163"/>
        <v>1.06万兆</v>
      </c>
      <c r="F1741" s="5">
        <f t="shared" si="167"/>
        <v>1.057866537038705E+16</v>
      </c>
      <c r="G1741" s="2">
        <f t="shared" si="166"/>
        <v>1978</v>
      </c>
      <c r="H1741" s="7" t="str">
        <f t="shared" si="164"/>
        <v>1.06万兆</v>
      </c>
      <c r="I1741" s="7">
        <f t="shared" si="165"/>
        <v>1.057866537038705E+16</v>
      </c>
    </row>
    <row r="1742" spans="1:9" x14ac:dyDescent="0.2">
      <c r="A1742" s="3">
        <v>1740</v>
      </c>
      <c r="B1742" s="3" t="str">
        <f t="shared" si="162"/>
        <v>17.11万亿</v>
      </c>
      <c r="C1742" s="6">
        <v>17112000000000</v>
      </c>
      <c r="D1742" s="3">
        <v>2</v>
      </c>
      <c r="E1742" s="3" t="str">
        <f t="shared" si="163"/>
        <v>1.06万兆</v>
      </c>
      <c r="F1742" s="6">
        <f t="shared" si="167"/>
        <v>1.059576937038705E+16</v>
      </c>
      <c r="G1742" s="4">
        <f t="shared" si="166"/>
        <v>1980</v>
      </c>
      <c r="H1742" s="8" t="str">
        <f t="shared" si="164"/>
        <v>1.06万兆</v>
      </c>
      <c r="I1742" s="8">
        <f t="shared" si="165"/>
        <v>1.059576937038705E+16</v>
      </c>
    </row>
    <row r="1743" spans="1:9" x14ac:dyDescent="0.2">
      <c r="A1743" s="2">
        <v>1741</v>
      </c>
      <c r="B1743" s="2" t="str">
        <f t="shared" si="162"/>
        <v>17.12万亿</v>
      </c>
      <c r="C1743" s="5">
        <v>17120000000000</v>
      </c>
      <c r="D1743" s="2">
        <v>2</v>
      </c>
      <c r="E1743" s="2" t="str">
        <f t="shared" si="163"/>
        <v>1.06万兆</v>
      </c>
      <c r="F1743" s="5">
        <f t="shared" si="167"/>
        <v>1.061288137038705E+16</v>
      </c>
      <c r="G1743" s="2">
        <f t="shared" si="166"/>
        <v>1982</v>
      </c>
      <c r="H1743" s="7" t="str">
        <f t="shared" si="164"/>
        <v>1.06万兆</v>
      </c>
      <c r="I1743" s="7">
        <f t="shared" si="165"/>
        <v>1.061288137038705E+16</v>
      </c>
    </row>
    <row r="1744" spans="1:9" x14ac:dyDescent="0.2">
      <c r="A1744" s="3">
        <v>1742</v>
      </c>
      <c r="B1744" s="3" t="str">
        <f t="shared" si="162"/>
        <v>17.13万亿</v>
      </c>
      <c r="C1744" s="6">
        <v>17128000000000</v>
      </c>
      <c r="D1744" s="3">
        <v>2</v>
      </c>
      <c r="E1744" s="3" t="str">
        <f t="shared" si="163"/>
        <v>1.06万兆</v>
      </c>
      <c r="F1744" s="6">
        <f t="shared" si="167"/>
        <v>1.063000137038705E+16</v>
      </c>
      <c r="G1744" s="4">
        <f t="shared" si="166"/>
        <v>1984</v>
      </c>
      <c r="H1744" s="8" t="str">
        <f t="shared" si="164"/>
        <v>1.06万兆</v>
      </c>
      <c r="I1744" s="8">
        <f t="shared" si="165"/>
        <v>1.063000137038705E+16</v>
      </c>
    </row>
    <row r="1745" spans="1:9" x14ac:dyDescent="0.2">
      <c r="A1745" s="2">
        <v>1743</v>
      </c>
      <c r="B1745" s="2" t="str">
        <f t="shared" si="162"/>
        <v>17.14万亿</v>
      </c>
      <c r="C1745" s="5">
        <v>17136000000000</v>
      </c>
      <c r="D1745" s="2">
        <v>2</v>
      </c>
      <c r="E1745" s="2" t="str">
        <f t="shared" si="163"/>
        <v>1.06万兆</v>
      </c>
      <c r="F1745" s="5">
        <f t="shared" si="167"/>
        <v>1.064712937038705E+16</v>
      </c>
      <c r="G1745" s="2">
        <f t="shared" si="166"/>
        <v>1986</v>
      </c>
      <c r="H1745" s="7" t="str">
        <f t="shared" si="164"/>
        <v>1.06万兆</v>
      </c>
      <c r="I1745" s="7">
        <f t="shared" si="165"/>
        <v>1.064712937038705E+16</v>
      </c>
    </row>
    <row r="1746" spans="1:9" x14ac:dyDescent="0.2">
      <c r="A1746" s="3">
        <v>1744</v>
      </c>
      <c r="B1746" s="3" t="str">
        <f t="shared" si="162"/>
        <v>17.14万亿</v>
      </c>
      <c r="C1746" s="6">
        <v>17144000000000</v>
      </c>
      <c r="D1746" s="3">
        <v>2</v>
      </c>
      <c r="E1746" s="3" t="str">
        <f t="shared" si="163"/>
        <v>1.07万兆</v>
      </c>
      <c r="F1746" s="6">
        <f t="shared" si="167"/>
        <v>1.066426537038705E+16</v>
      </c>
      <c r="G1746" s="4">
        <f t="shared" si="166"/>
        <v>1988</v>
      </c>
      <c r="H1746" s="8" t="str">
        <f t="shared" si="164"/>
        <v>1.07万兆</v>
      </c>
      <c r="I1746" s="8">
        <f t="shared" si="165"/>
        <v>1.066426537038705E+16</v>
      </c>
    </row>
    <row r="1747" spans="1:9" x14ac:dyDescent="0.2">
      <c r="A1747" s="2">
        <v>1745</v>
      </c>
      <c r="B1747" s="2" t="str">
        <f t="shared" si="162"/>
        <v>17.15万亿</v>
      </c>
      <c r="C1747" s="5">
        <v>17152000000000</v>
      </c>
      <c r="D1747" s="2">
        <v>2</v>
      </c>
      <c r="E1747" s="2" t="str">
        <f t="shared" si="163"/>
        <v>1.07万兆</v>
      </c>
      <c r="F1747" s="5">
        <f t="shared" si="167"/>
        <v>1.068140937038705E+16</v>
      </c>
      <c r="G1747" s="2">
        <f t="shared" si="166"/>
        <v>1990</v>
      </c>
      <c r="H1747" s="7" t="str">
        <f t="shared" si="164"/>
        <v>1.07万兆</v>
      </c>
      <c r="I1747" s="7">
        <f t="shared" si="165"/>
        <v>1.068140937038705E+16</v>
      </c>
    </row>
    <row r="1748" spans="1:9" x14ac:dyDescent="0.2">
      <c r="A1748" s="3">
        <v>1746</v>
      </c>
      <c r="B1748" s="3" t="str">
        <f t="shared" si="162"/>
        <v>17.16万亿</v>
      </c>
      <c r="C1748" s="6">
        <v>17160000000000</v>
      </c>
      <c r="D1748" s="3">
        <v>2</v>
      </c>
      <c r="E1748" s="3" t="str">
        <f t="shared" si="163"/>
        <v>1.07万兆</v>
      </c>
      <c r="F1748" s="6">
        <f t="shared" si="167"/>
        <v>1.069856137038705E+16</v>
      </c>
      <c r="G1748" s="4">
        <f t="shared" si="166"/>
        <v>1992</v>
      </c>
      <c r="H1748" s="8" t="str">
        <f t="shared" si="164"/>
        <v>1.07万兆</v>
      </c>
      <c r="I1748" s="8">
        <f t="shared" si="165"/>
        <v>1.069856137038705E+16</v>
      </c>
    </row>
    <row r="1749" spans="1:9" x14ac:dyDescent="0.2">
      <c r="A1749" s="2">
        <v>1747</v>
      </c>
      <c r="B1749" s="2" t="str">
        <f t="shared" si="162"/>
        <v>17.17万亿</v>
      </c>
      <c r="C1749" s="5">
        <v>17168000000000</v>
      </c>
      <c r="D1749" s="2">
        <v>2</v>
      </c>
      <c r="E1749" s="2" t="str">
        <f t="shared" si="163"/>
        <v>1.07万兆</v>
      </c>
      <c r="F1749" s="5">
        <f t="shared" si="167"/>
        <v>1.071572137038705E+16</v>
      </c>
      <c r="G1749" s="2">
        <f t="shared" si="166"/>
        <v>1994</v>
      </c>
      <c r="H1749" s="7" t="str">
        <f t="shared" si="164"/>
        <v>1.07万兆</v>
      </c>
      <c r="I1749" s="7">
        <f t="shared" si="165"/>
        <v>1.071572137038705E+16</v>
      </c>
    </row>
    <row r="1750" spans="1:9" x14ac:dyDescent="0.2">
      <c r="A1750" s="3">
        <v>1748</v>
      </c>
      <c r="B1750" s="3" t="str">
        <f t="shared" si="162"/>
        <v>17.18万亿</v>
      </c>
      <c r="C1750" s="6">
        <v>17176000000000</v>
      </c>
      <c r="D1750" s="3">
        <v>2</v>
      </c>
      <c r="E1750" s="3" t="str">
        <f t="shared" si="163"/>
        <v>1.07万兆</v>
      </c>
      <c r="F1750" s="6">
        <f t="shared" si="167"/>
        <v>1.073288937038705E+16</v>
      </c>
      <c r="G1750" s="4">
        <f t="shared" si="166"/>
        <v>1996</v>
      </c>
      <c r="H1750" s="8" t="str">
        <f t="shared" si="164"/>
        <v>1.07万兆</v>
      </c>
      <c r="I1750" s="8">
        <f t="shared" si="165"/>
        <v>1.073288937038705E+16</v>
      </c>
    </row>
    <row r="1751" spans="1:9" x14ac:dyDescent="0.2">
      <c r="A1751" s="2">
        <v>1749</v>
      </c>
      <c r="B1751" s="2" t="str">
        <f t="shared" si="162"/>
        <v>17.18万亿</v>
      </c>
      <c r="C1751" s="5">
        <v>17184000000000</v>
      </c>
      <c r="D1751" s="2">
        <v>2</v>
      </c>
      <c r="E1751" s="2" t="str">
        <f t="shared" si="163"/>
        <v>1.08万兆</v>
      </c>
      <c r="F1751" s="5">
        <f t="shared" si="167"/>
        <v>1.075006537038705E+16</v>
      </c>
      <c r="G1751" s="2">
        <f t="shared" si="166"/>
        <v>1998</v>
      </c>
      <c r="H1751" s="7" t="str">
        <f t="shared" si="164"/>
        <v>1.08万兆</v>
      </c>
      <c r="I1751" s="7">
        <f t="shared" si="165"/>
        <v>1.075006537038705E+16</v>
      </c>
    </row>
    <row r="1752" spans="1:9" x14ac:dyDescent="0.2">
      <c r="A1752" s="3">
        <v>1750</v>
      </c>
      <c r="B1752" s="3" t="str">
        <f t="shared" si="162"/>
        <v>17.19万亿</v>
      </c>
      <c r="C1752" s="6">
        <v>17192000000000</v>
      </c>
      <c r="D1752" s="3">
        <v>2</v>
      </c>
      <c r="E1752" s="3" t="str">
        <f t="shared" si="163"/>
        <v>1.08万兆</v>
      </c>
      <c r="F1752" s="6">
        <f t="shared" si="167"/>
        <v>1.076724937038705E+16</v>
      </c>
      <c r="G1752" s="4">
        <f t="shared" si="166"/>
        <v>2000</v>
      </c>
      <c r="H1752" s="8" t="str">
        <f t="shared" si="164"/>
        <v>1.08万兆</v>
      </c>
      <c r="I1752" s="8">
        <f t="shared" si="165"/>
        <v>1.076724937038705E+16</v>
      </c>
    </row>
    <row r="1753" spans="1:9" x14ac:dyDescent="0.2">
      <c r="A1753" s="2">
        <v>1751</v>
      </c>
      <c r="B1753" s="2" t="str">
        <f t="shared" si="162"/>
        <v>17.2万亿</v>
      </c>
      <c r="C1753" s="5">
        <v>17200000000000</v>
      </c>
      <c r="D1753" s="2">
        <v>2</v>
      </c>
      <c r="E1753" s="2" t="str">
        <f t="shared" si="163"/>
        <v>1.08万兆</v>
      </c>
      <c r="F1753" s="5">
        <f t="shared" si="167"/>
        <v>1.078444137038705E+16</v>
      </c>
      <c r="G1753" s="2">
        <f t="shared" si="166"/>
        <v>2002</v>
      </c>
      <c r="H1753" s="7" t="str">
        <f t="shared" si="164"/>
        <v>1.08万兆</v>
      </c>
      <c r="I1753" s="7">
        <f t="shared" si="165"/>
        <v>1.078444137038705E+16</v>
      </c>
    </row>
    <row r="1754" spans="1:9" x14ac:dyDescent="0.2">
      <c r="A1754" s="3">
        <v>1752</v>
      </c>
      <c r="B1754" s="3" t="str">
        <f t="shared" si="162"/>
        <v>17.21万亿</v>
      </c>
      <c r="C1754" s="6">
        <v>17208000000000</v>
      </c>
      <c r="D1754" s="3">
        <v>2</v>
      </c>
      <c r="E1754" s="3" t="str">
        <f t="shared" si="163"/>
        <v>1.08万兆</v>
      </c>
      <c r="F1754" s="6">
        <f t="shared" si="167"/>
        <v>1.080164137038705E+16</v>
      </c>
      <c r="G1754" s="4">
        <f t="shared" si="166"/>
        <v>2004</v>
      </c>
      <c r="H1754" s="8" t="str">
        <f t="shared" si="164"/>
        <v>1.08万兆</v>
      </c>
      <c r="I1754" s="8">
        <f t="shared" si="165"/>
        <v>1.080164137038705E+16</v>
      </c>
    </row>
    <row r="1755" spans="1:9" x14ac:dyDescent="0.2">
      <c r="A1755" s="2">
        <v>1753</v>
      </c>
      <c r="B1755" s="2" t="str">
        <f t="shared" si="162"/>
        <v>17.22万亿</v>
      </c>
      <c r="C1755" s="5">
        <v>17216000000000</v>
      </c>
      <c r="D1755" s="2">
        <v>2</v>
      </c>
      <c r="E1755" s="2" t="str">
        <f t="shared" si="163"/>
        <v>1.08万兆</v>
      </c>
      <c r="F1755" s="5">
        <f t="shared" si="167"/>
        <v>1.081884937038705E+16</v>
      </c>
      <c r="G1755" s="2">
        <f t="shared" si="166"/>
        <v>2006</v>
      </c>
      <c r="H1755" s="7" t="str">
        <f t="shared" si="164"/>
        <v>1.08万兆</v>
      </c>
      <c r="I1755" s="7">
        <f t="shared" si="165"/>
        <v>1.081884937038705E+16</v>
      </c>
    </row>
    <row r="1756" spans="1:9" x14ac:dyDescent="0.2">
      <c r="A1756" s="3">
        <v>1754</v>
      </c>
      <c r="B1756" s="3" t="str">
        <f t="shared" si="162"/>
        <v>17.22万亿</v>
      </c>
      <c r="C1756" s="6">
        <v>17224000000000</v>
      </c>
      <c r="D1756" s="3">
        <v>2</v>
      </c>
      <c r="E1756" s="3" t="str">
        <f t="shared" si="163"/>
        <v>1.08万兆</v>
      </c>
      <c r="F1756" s="6">
        <f t="shared" si="167"/>
        <v>1.083606537038705E+16</v>
      </c>
      <c r="G1756" s="4">
        <f t="shared" si="166"/>
        <v>2008</v>
      </c>
      <c r="H1756" s="8" t="str">
        <f t="shared" si="164"/>
        <v>1.08万兆</v>
      </c>
      <c r="I1756" s="8">
        <f t="shared" si="165"/>
        <v>1.083606537038705E+16</v>
      </c>
    </row>
    <row r="1757" spans="1:9" x14ac:dyDescent="0.2">
      <c r="A1757" s="2">
        <v>1755</v>
      </c>
      <c r="B1757" s="2" t="str">
        <f t="shared" si="162"/>
        <v>17.23万亿</v>
      </c>
      <c r="C1757" s="5">
        <v>17232000000000</v>
      </c>
      <c r="D1757" s="2">
        <v>2</v>
      </c>
      <c r="E1757" s="2" t="str">
        <f t="shared" si="163"/>
        <v>1.09万兆</v>
      </c>
      <c r="F1757" s="5">
        <f t="shared" si="167"/>
        <v>1.085328937038705E+16</v>
      </c>
      <c r="G1757" s="2">
        <f t="shared" si="166"/>
        <v>2010</v>
      </c>
      <c r="H1757" s="7" t="str">
        <f t="shared" si="164"/>
        <v>1.09万兆</v>
      </c>
      <c r="I1757" s="7">
        <f t="shared" si="165"/>
        <v>1.085328937038705E+16</v>
      </c>
    </row>
    <row r="1758" spans="1:9" x14ac:dyDescent="0.2">
      <c r="A1758" s="3">
        <v>1756</v>
      </c>
      <c r="B1758" s="3" t="str">
        <f t="shared" si="162"/>
        <v>17.24万亿</v>
      </c>
      <c r="C1758" s="6">
        <v>17240000000000</v>
      </c>
      <c r="D1758" s="3">
        <v>2</v>
      </c>
      <c r="E1758" s="3" t="str">
        <f t="shared" si="163"/>
        <v>1.09万兆</v>
      </c>
      <c r="F1758" s="6">
        <f t="shared" si="167"/>
        <v>1.087052137038705E+16</v>
      </c>
      <c r="G1758" s="4">
        <f t="shared" si="166"/>
        <v>2012</v>
      </c>
      <c r="H1758" s="8" t="str">
        <f t="shared" si="164"/>
        <v>1.09万兆</v>
      </c>
      <c r="I1758" s="8">
        <f t="shared" si="165"/>
        <v>1.087052137038705E+16</v>
      </c>
    </row>
    <row r="1759" spans="1:9" x14ac:dyDescent="0.2">
      <c r="A1759" s="2">
        <v>1757</v>
      </c>
      <c r="B1759" s="2" t="str">
        <f t="shared" si="162"/>
        <v>17.25万亿</v>
      </c>
      <c r="C1759" s="5">
        <v>17248000000000</v>
      </c>
      <c r="D1759" s="2">
        <v>2</v>
      </c>
      <c r="E1759" s="2" t="str">
        <f t="shared" si="163"/>
        <v>1.09万兆</v>
      </c>
      <c r="F1759" s="5">
        <f t="shared" si="167"/>
        <v>1.088776137038705E+16</v>
      </c>
      <c r="G1759" s="2">
        <f t="shared" si="166"/>
        <v>2014</v>
      </c>
      <c r="H1759" s="7" t="str">
        <f t="shared" si="164"/>
        <v>1.09万兆</v>
      </c>
      <c r="I1759" s="7">
        <f t="shared" si="165"/>
        <v>1.088776137038705E+16</v>
      </c>
    </row>
    <row r="1760" spans="1:9" x14ac:dyDescent="0.2">
      <c r="A1760" s="3">
        <v>1758</v>
      </c>
      <c r="B1760" s="3" t="str">
        <f t="shared" si="162"/>
        <v>17.26万亿</v>
      </c>
      <c r="C1760" s="6">
        <v>17256000000000</v>
      </c>
      <c r="D1760" s="3">
        <v>2</v>
      </c>
      <c r="E1760" s="3" t="str">
        <f t="shared" si="163"/>
        <v>1.09万兆</v>
      </c>
      <c r="F1760" s="6">
        <f t="shared" si="167"/>
        <v>1.090500937038705E+16</v>
      </c>
      <c r="G1760" s="4">
        <f t="shared" si="166"/>
        <v>2016</v>
      </c>
      <c r="H1760" s="8" t="str">
        <f t="shared" si="164"/>
        <v>1.09万兆</v>
      </c>
      <c r="I1760" s="8">
        <f t="shared" si="165"/>
        <v>1.090500937038705E+16</v>
      </c>
    </row>
    <row r="1761" spans="1:9" x14ac:dyDescent="0.2">
      <c r="A1761" s="2">
        <v>1759</v>
      </c>
      <c r="B1761" s="2" t="str">
        <f t="shared" si="162"/>
        <v>17.26万亿</v>
      </c>
      <c r="C1761" s="5">
        <v>17264000000000</v>
      </c>
      <c r="D1761" s="2">
        <v>2</v>
      </c>
      <c r="E1761" s="2" t="str">
        <f t="shared" si="163"/>
        <v>1.09万兆</v>
      </c>
      <c r="F1761" s="5">
        <f t="shared" si="167"/>
        <v>1.092226537038705E+16</v>
      </c>
      <c r="G1761" s="2">
        <f t="shared" si="166"/>
        <v>2018</v>
      </c>
      <c r="H1761" s="7" t="str">
        <f t="shared" si="164"/>
        <v>1.09万兆</v>
      </c>
      <c r="I1761" s="7">
        <f t="shared" si="165"/>
        <v>1.092226537038705E+16</v>
      </c>
    </row>
    <row r="1762" spans="1:9" x14ac:dyDescent="0.2">
      <c r="A1762" s="3">
        <v>1760</v>
      </c>
      <c r="B1762" s="3" t="str">
        <f t="shared" si="162"/>
        <v>17.27万亿</v>
      </c>
      <c r="C1762" s="6">
        <v>17272000000000</v>
      </c>
      <c r="D1762" s="3">
        <v>2</v>
      </c>
      <c r="E1762" s="3" t="str">
        <f t="shared" si="163"/>
        <v>1.09万兆</v>
      </c>
      <c r="F1762" s="6">
        <f t="shared" si="167"/>
        <v>1.093952937038705E+16</v>
      </c>
      <c r="G1762" s="4">
        <f t="shared" si="166"/>
        <v>2020</v>
      </c>
      <c r="H1762" s="8" t="str">
        <f t="shared" si="164"/>
        <v>1.09万兆</v>
      </c>
      <c r="I1762" s="8">
        <f t="shared" si="165"/>
        <v>1.093952937038705E+16</v>
      </c>
    </row>
    <row r="1763" spans="1:9" x14ac:dyDescent="0.2">
      <c r="A1763" s="2">
        <v>1761</v>
      </c>
      <c r="B1763" s="2" t="str">
        <f t="shared" si="162"/>
        <v>17.28万亿</v>
      </c>
      <c r="C1763" s="5">
        <v>17280000000000</v>
      </c>
      <c r="D1763" s="2">
        <v>2</v>
      </c>
      <c r="E1763" s="2" t="str">
        <f t="shared" si="163"/>
        <v>1.1万兆</v>
      </c>
      <c r="F1763" s="5">
        <f t="shared" si="167"/>
        <v>1.095680137038705E+16</v>
      </c>
      <c r="G1763" s="2">
        <f t="shared" si="166"/>
        <v>2022</v>
      </c>
      <c r="H1763" s="7" t="str">
        <f t="shared" si="164"/>
        <v>1.1万兆</v>
      </c>
      <c r="I1763" s="7">
        <f t="shared" si="165"/>
        <v>1.095680137038705E+16</v>
      </c>
    </row>
    <row r="1764" spans="1:9" x14ac:dyDescent="0.2">
      <c r="A1764" s="3">
        <v>1762</v>
      </c>
      <c r="B1764" s="3" t="str">
        <f t="shared" si="162"/>
        <v>17.29万亿</v>
      </c>
      <c r="C1764" s="6">
        <v>17288000000000</v>
      </c>
      <c r="D1764" s="3">
        <v>2</v>
      </c>
      <c r="E1764" s="3" t="str">
        <f t="shared" si="163"/>
        <v>1.1万兆</v>
      </c>
      <c r="F1764" s="6">
        <f t="shared" si="167"/>
        <v>1.097408137038705E+16</v>
      </c>
      <c r="G1764" s="4">
        <f t="shared" si="166"/>
        <v>2024</v>
      </c>
      <c r="H1764" s="8" t="str">
        <f t="shared" si="164"/>
        <v>1.1万兆</v>
      </c>
      <c r="I1764" s="8">
        <f t="shared" si="165"/>
        <v>1.097408137038705E+16</v>
      </c>
    </row>
    <row r="1765" spans="1:9" x14ac:dyDescent="0.2">
      <c r="A1765" s="2">
        <v>1763</v>
      </c>
      <c r="B1765" s="2" t="str">
        <f t="shared" si="162"/>
        <v>17.3万亿</v>
      </c>
      <c r="C1765" s="5">
        <v>17296000000000</v>
      </c>
      <c r="D1765" s="2">
        <v>2</v>
      </c>
      <c r="E1765" s="2" t="str">
        <f t="shared" si="163"/>
        <v>1.1万兆</v>
      </c>
      <c r="F1765" s="5">
        <f t="shared" si="167"/>
        <v>1.099136937038705E+16</v>
      </c>
      <c r="G1765" s="2">
        <f t="shared" si="166"/>
        <v>2026</v>
      </c>
      <c r="H1765" s="7" t="str">
        <f t="shared" si="164"/>
        <v>1.1万兆</v>
      </c>
      <c r="I1765" s="7">
        <f t="shared" si="165"/>
        <v>1.099136937038705E+16</v>
      </c>
    </row>
    <row r="1766" spans="1:9" x14ac:dyDescent="0.2">
      <c r="A1766" s="3">
        <v>1764</v>
      </c>
      <c r="B1766" s="3" t="str">
        <f t="shared" si="162"/>
        <v>17.3万亿</v>
      </c>
      <c r="C1766" s="6">
        <v>17304000000000</v>
      </c>
      <c r="D1766" s="3">
        <v>2</v>
      </c>
      <c r="E1766" s="3" t="str">
        <f t="shared" si="163"/>
        <v>1.1万兆</v>
      </c>
      <c r="F1766" s="6">
        <f t="shared" si="167"/>
        <v>1.100866537038705E+16</v>
      </c>
      <c r="G1766" s="4">
        <f t="shared" si="166"/>
        <v>2028</v>
      </c>
      <c r="H1766" s="8" t="str">
        <f t="shared" si="164"/>
        <v>1.1万兆</v>
      </c>
      <c r="I1766" s="8">
        <f t="shared" si="165"/>
        <v>1.100866537038705E+16</v>
      </c>
    </row>
    <row r="1767" spans="1:9" x14ac:dyDescent="0.2">
      <c r="A1767" s="2">
        <v>1765</v>
      </c>
      <c r="B1767" s="2" t="str">
        <f t="shared" si="162"/>
        <v>17.31万亿</v>
      </c>
      <c r="C1767" s="5">
        <v>17312000000000</v>
      </c>
      <c r="D1767" s="2">
        <v>2</v>
      </c>
      <c r="E1767" s="2" t="str">
        <f t="shared" si="163"/>
        <v>1.1万兆</v>
      </c>
      <c r="F1767" s="5">
        <f t="shared" si="167"/>
        <v>1.102596937038705E+16</v>
      </c>
      <c r="G1767" s="2">
        <f t="shared" si="166"/>
        <v>2030</v>
      </c>
      <c r="H1767" s="7" t="str">
        <f t="shared" si="164"/>
        <v>1.1万兆</v>
      </c>
      <c r="I1767" s="7">
        <f t="shared" si="165"/>
        <v>1.102596937038705E+16</v>
      </c>
    </row>
    <row r="1768" spans="1:9" x14ac:dyDescent="0.2">
      <c r="A1768" s="3">
        <v>1766</v>
      </c>
      <c r="B1768" s="3" t="str">
        <f t="shared" si="162"/>
        <v>17.32万亿</v>
      </c>
      <c r="C1768" s="6">
        <v>17320000000000</v>
      </c>
      <c r="D1768" s="3">
        <v>2</v>
      </c>
      <c r="E1768" s="3" t="str">
        <f t="shared" si="163"/>
        <v>1.1万兆</v>
      </c>
      <c r="F1768" s="6">
        <f t="shared" si="167"/>
        <v>1.104328137038705E+16</v>
      </c>
      <c r="G1768" s="4">
        <f t="shared" si="166"/>
        <v>2032</v>
      </c>
      <c r="H1768" s="8" t="str">
        <f t="shared" si="164"/>
        <v>1.1万兆</v>
      </c>
      <c r="I1768" s="8">
        <f t="shared" si="165"/>
        <v>1.104328137038705E+16</v>
      </c>
    </row>
    <row r="1769" spans="1:9" x14ac:dyDescent="0.2">
      <c r="A1769" s="2">
        <v>1767</v>
      </c>
      <c r="B1769" s="2" t="str">
        <f t="shared" si="162"/>
        <v>17.33万亿</v>
      </c>
      <c r="C1769" s="5">
        <v>17328000000000</v>
      </c>
      <c r="D1769" s="2">
        <v>2</v>
      </c>
      <c r="E1769" s="2" t="str">
        <f t="shared" si="163"/>
        <v>1.11万兆</v>
      </c>
      <c r="F1769" s="5">
        <f t="shared" si="167"/>
        <v>1.106060137038705E+16</v>
      </c>
      <c r="G1769" s="2">
        <f t="shared" si="166"/>
        <v>2034</v>
      </c>
      <c r="H1769" s="7" t="str">
        <f t="shared" si="164"/>
        <v>1.11万兆</v>
      </c>
      <c r="I1769" s="7">
        <f t="shared" si="165"/>
        <v>1.106060137038705E+16</v>
      </c>
    </row>
    <row r="1770" spans="1:9" x14ac:dyDescent="0.2">
      <c r="A1770" s="3">
        <v>1768</v>
      </c>
      <c r="B1770" s="3" t="str">
        <f t="shared" si="162"/>
        <v>17.34万亿</v>
      </c>
      <c r="C1770" s="6">
        <v>17336000000000</v>
      </c>
      <c r="D1770" s="3">
        <v>2</v>
      </c>
      <c r="E1770" s="3" t="str">
        <f t="shared" si="163"/>
        <v>1.11万兆</v>
      </c>
      <c r="F1770" s="6">
        <f t="shared" si="167"/>
        <v>1.107792937038705E+16</v>
      </c>
      <c r="G1770" s="4">
        <f t="shared" si="166"/>
        <v>2036</v>
      </c>
      <c r="H1770" s="8" t="str">
        <f t="shared" si="164"/>
        <v>1.11万兆</v>
      </c>
      <c r="I1770" s="8">
        <f t="shared" si="165"/>
        <v>1.107792937038705E+16</v>
      </c>
    </row>
    <row r="1771" spans="1:9" x14ac:dyDescent="0.2">
      <c r="A1771" s="2">
        <v>1769</v>
      </c>
      <c r="B1771" s="2" t="str">
        <f t="shared" si="162"/>
        <v>17.34万亿</v>
      </c>
      <c r="C1771" s="5">
        <v>17344000000000</v>
      </c>
      <c r="D1771" s="2">
        <v>2</v>
      </c>
      <c r="E1771" s="2" t="str">
        <f t="shared" si="163"/>
        <v>1.11万兆</v>
      </c>
      <c r="F1771" s="5">
        <f t="shared" si="167"/>
        <v>1.109526537038705E+16</v>
      </c>
      <c r="G1771" s="2">
        <f t="shared" si="166"/>
        <v>2038</v>
      </c>
      <c r="H1771" s="7" t="str">
        <f t="shared" si="164"/>
        <v>1.11万兆</v>
      </c>
      <c r="I1771" s="7">
        <f t="shared" si="165"/>
        <v>1.109526537038705E+16</v>
      </c>
    </row>
    <row r="1772" spans="1:9" x14ac:dyDescent="0.2">
      <c r="A1772" s="3">
        <v>1770</v>
      </c>
      <c r="B1772" s="3" t="str">
        <f t="shared" si="162"/>
        <v>17.35万亿</v>
      </c>
      <c r="C1772" s="6">
        <v>17352000000000</v>
      </c>
      <c r="D1772" s="3">
        <v>2</v>
      </c>
      <c r="E1772" s="3" t="str">
        <f t="shared" si="163"/>
        <v>1.11万兆</v>
      </c>
      <c r="F1772" s="6">
        <f t="shared" si="167"/>
        <v>1.111260937038705E+16</v>
      </c>
      <c r="G1772" s="4">
        <f t="shared" si="166"/>
        <v>2040</v>
      </c>
      <c r="H1772" s="8" t="str">
        <f t="shared" si="164"/>
        <v>1.11万兆</v>
      </c>
      <c r="I1772" s="8">
        <f t="shared" si="165"/>
        <v>1.111260937038705E+16</v>
      </c>
    </row>
    <row r="1773" spans="1:9" x14ac:dyDescent="0.2">
      <c r="A1773" s="2">
        <v>1771</v>
      </c>
      <c r="B1773" s="2" t="str">
        <f t="shared" si="162"/>
        <v>17.36万亿</v>
      </c>
      <c r="C1773" s="5">
        <v>17360000000000</v>
      </c>
      <c r="D1773" s="2">
        <v>2</v>
      </c>
      <c r="E1773" s="2" t="str">
        <f t="shared" si="163"/>
        <v>1.11万兆</v>
      </c>
      <c r="F1773" s="5">
        <f t="shared" si="167"/>
        <v>1.112996137038705E+16</v>
      </c>
      <c r="G1773" s="2">
        <f t="shared" si="166"/>
        <v>2042</v>
      </c>
      <c r="H1773" s="7" t="str">
        <f t="shared" si="164"/>
        <v>1.11万兆</v>
      </c>
      <c r="I1773" s="7">
        <f t="shared" si="165"/>
        <v>1.112996137038705E+16</v>
      </c>
    </row>
    <row r="1774" spans="1:9" x14ac:dyDescent="0.2">
      <c r="A1774" s="3">
        <v>1772</v>
      </c>
      <c r="B1774" s="3" t="str">
        <f t="shared" si="162"/>
        <v>17.37万亿</v>
      </c>
      <c r="C1774" s="6">
        <v>17368000000000</v>
      </c>
      <c r="D1774" s="3">
        <v>2</v>
      </c>
      <c r="E1774" s="3" t="str">
        <f t="shared" si="163"/>
        <v>1.11万兆</v>
      </c>
      <c r="F1774" s="6">
        <f t="shared" si="167"/>
        <v>1.114732137038705E+16</v>
      </c>
      <c r="G1774" s="4">
        <f t="shared" si="166"/>
        <v>2044</v>
      </c>
      <c r="H1774" s="8" t="str">
        <f t="shared" si="164"/>
        <v>1.11万兆</v>
      </c>
      <c r="I1774" s="8">
        <f t="shared" si="165"/>
        <v>1.114732137038705E+16</v>
      </c>
    </row>
    <row r="1775" spans="1:9" x14ac:dyDescent="0.2">
      <c r="A1775" s="2">
        <v>1773</v>
      </c>
      <c r="B1775" s="2" t="str">
        <f t="shared" si="162"/>
        <v>17.38万亿</v>
      </c>
      <c r="C1775" s="5">
        <v>17376000000000</v>
      </c>
      <c r="D1775" s="2">
        <v>2</v>
      </c>
      <c r="E1775" s="2" t="str">
        <f t="shared" si="163"/>
        <v>1.12万兆</v>
      </c>
      <c r="F1775" s="5">
        <f t="shared" si="167"/>
        <v>1.116468937038705E+16</v>
      </c>
      <c r="G1775" s="2">
        <f t="shared" si="166"/>
        <v>2046</v>
      </c>
      <c r="H1775" s="7" t="str">
        <f t="shared" si="164"/>
        <v>1.12万兆</v>
      </c>
      <c r="I1775" s="7">
        <f t="shared" si="165"/>
        <v>1.116468937038705E+16</v>
      </c>
    </row>
    <row r="1776" spans="1:9" x14ac:dyDescent="0.2">
      <c r="A1776" s="3">
        <v>1774</v>
      </c>
      <c r="B1776" s="3" t="str">
        <f t="shared" si="162"/>
        <v>17.38万亿</v>
      </c>
      <c r="C1776" s="6">
        <v>17384000000000</v>
      </c>
      <c r="D1776" s="3">
        <v>2</v>
      </c>
      <c r="E1776" s="3" t="str">
        <f t="shared" si="163"/>
        <v>1.12万兆</v>
      </c>
      <c r="F1776" s="6">
        <f t="shared" si="167"/>
        <v>1.118206537038705E+16</v>
      </c>
      <c r="G1776" s="4">
        <f t="shared" si="166"/>
        <v>2048</v>
      </c>
      <c r="H1776" s="8" t="str">
        <f t="shared" si="164"/>
        <v>1.12万兆</v>
      </c>
      <c r="I1776" s="8">
        <f t="shared" si="165"/>
        <v>1.118206537038705E+16</v>
      </c>
    </row>
    <row r="1777" spans="1:9" x14ac:dyDescent="0.2">
      <c r="A1777" s="2">
        <v>1775</v>
      </c>
      <c r="B1777" s="2" t="str">
        <f t="shared" si="162"/>
        <v>17.39万亿</v>
      </c>
      <c r="C1777" s="5">
        <v>17392000000000</v>
      </c>
      <c r="D1777" s="2">
        <v>2</v>
      </c>
      <c r="E1777" s="2" t="str">
        <f t="shared" si="163"/>
        <v>1.12万兆</v>
      </c>
      <c r="F1777" s="5">
        <f t="shared" si="167"/>
        <v>1.119944937038705E+16</v>
      </c>
      <c r="G1777" s="2">
        <f t="shared" si="166"/>
        <v>2050</v>
      </c>
      <c r="H1777" s="7" t="str">
        <f t="shared" si="164"/>
        <v>1.12万兆</v>
      </c>
      <c r="I1777" s="7">
        <f t="shared" si="165"/>
        <v>1.119944937038705E+16</v>
      </c>
    </row>
    <row r="1778" spans="1:9" x14ac:dyDescent="0.2">
      <c r="A1778" s="3">
        <v>1776</v>
      </c>
      <c r="B1778" s="3" t="str">
        <f t="shared" si="162"/>
        <v>17.4万亿</v>
      </c>
      <c r="C1778" s="6">
        <v>17400000000000</v>
      </c>
      <c r="D1778" s="3">
        <v>2</v>
      </c>
      <c r="E1778" s="3" t="str">
        <f t="shared" si="163"/>
        <v>1.12万兆</v>
      </c>
      <c r="F1778" s="6">
        <f t="shared" si="167"/>
        <v>1.121684137038705E+16</v>
      </c>
      <c r="G1778" s="4">
        <f t="shared" si="166"/>
        <v>2052</v>
      </c>
      <c r="H1778" s="8" t="str">
        <f t="shared" si="164"/>
        <v>1.12万兆</v>
      </c>
      <c r="I1778" s="8">
        <f t="shared" si="165"/>
        <v>1.121684137038705E+16</v>
      </c>
    </row>
    <row r="1779" spans="1:9" x14ac:dyDescent="0.2">
      <c r="A1779" s="2">
        <v>1777</v>
      </c>
      <c r="B1779" s="2" t="str">
        <f t="shared" si="162"/>
        <v>17.41万亿</v>
      </c>
      <c r="C1779" s="5">
        <v>17408000000000</v>
      </c>
      <c r="D1779" s="2">
        <v>2</v>
      </c>
      <c r="E1779" s="2" t="str">
        <f t="shared" si="163"/>
        <v>1.12万兆</v>
      </c>
      <c r="F1779" s="5">
        <f t="shared" si="167"/>
        <v>1.123424137038705E+16</v>
      </c>
      <c r="G1779" s="2">
        <f t="shared" si="166"/>
        <v>2054</v>
      </c>
      <c r="H1779" s="7" t="str">
        <f t="shared" si="164"/>
        <v>1.12万兆</v>
      </c>
      <c r="I1779" s="7">
        <f t="shared" si="165"/>
        <v>1.123424137038705E+16</v>
      </c>
    </row>
    <row r="1780" spans="1:9" x14ac:dyDescent="0.2">
      <c r="A1780" s="3">
        <v>1778</v>
      </c>
      <c r="B1780" s="3" t="str">
        <f t="shared" si="162"/>
        <v>17.42万亿</v>
      </c>
      <c r="C1780" s="6">
        <v>17416000000000</v>
      </c>
      <c r="D1780" s="3">
        <v>2</v>
      </c>
      <c r="E1780" s="3" t="str">
        <f t="shared" si="163"/>
        <v>1.13万兆</v>
      </c>
      <c r="F1780" s="6">
        <f t="shared" si="167"/>
        <v>1.125164937038705E+16</v>
      </c>
      <c r="G1780" s="4">
        <f t="shared" si="166"/>
        <v>2056</v>
      </c>
      <c r="H1780" s="8" t="str">
        <f t="shared" si="164"/>
        <v>1.13万兆</v>
      </c>
      <c r="I1780" s="8">
        <f t="shared" si="165"/>
        <v>1.125164937038705E+16</v>
      </c>
    </row>
    <row r="1781" spans="1:9" x14ac:dyDescent="0.2">
      <c r="A1781" s="2">
        <v>1779</v>
      </c>
      <c r="B1781" s="2" t="str">
        <f t="shared" si="162"/>
        <v>17.42万亿</v>
      </c>
      <c r="C1781" s="5">
        <v>17424000000000</v>
      </c>
      <c r="D1781" s="2">
        <v>2</v>
      </c>
      <c r="E1781" s="2" t="str">
        <f t="shared" si="163"/>
        <v>1.13万兆</v>
      </c>
      <c r="F1781" s="5">
        <f t="shared" si="167"/>
        <v>1.126906537038705E+16</v>
      </c>
      <c r="G1781" s="2">
        <f t="shared" si="166"/>
        <v>2058</v>
      </c>
      <c r="H1781" s="7" t="str">
        <f t="shared" si="164"/>
        <v>1.13万兆</v>
      </c>
      <c r="I1781" s="7">
        <f t="shared" si="165"/>
        <v>1.126906537038705E+16</v>
      </c>
    </row>
    <row r="1782" spans="1:9" x14ac:dyDescent="0.2">
      <c r="A1782" s="3">
        <v>1780</v>
      </c>
      <c r="B1782" s="3" t="str">
        <f t="shared" si="162"/>
        <v>17.43万亿</v>
      </c>
      <c r="C1782" s="6">
        <v>17432000000000</v>
      </c>
      <c r="D1782" s="3">
        <v>2</v>
      </c>
      <c r="E1782" s="3" t="str">
        <f t="shared" si="163"/>
        <v>1.13万兆</v>
      </c>
      <c r="F1782" s="6">
        <f t="shared" si="167"/>
        <v>1.128648937038705E+16</v>
      </c>
      <c r="G1782" s="4">
        <f t="shared" si="166"/>
        <v>2060</v>
      </c>
      <c r="H1782" s="8" t="str">
        <f t="shared" si="164"/>
        <v>1.13万兆</v>
      </c>
      <c r="I1782" s="8">
        <f t="shared" si="165"/>
        <v>1.128648937038705E+16</v>
      </c>
    </row>
    <row r="1783" spans="1:9" x14ac:dyDescent="0.2">
      <c r="A1783" s="2">
        <v>1781</v>
      </c>
      <c r="B1783" s="2" t="str">
        <f t="shared" si="162"/>
        <v>17.44万亿</v>
      </c>
      <c r="C1783" s="5">
        <v>17440000000000</v>
      </c>
      <c r="D1783" s="2">
        <v>2</v>
      </c>
      <c r="E1783" s="2" t="str">
        <f t="shared" si="163"/>
        <v>1.13万兆</v>
      </c>
      <c r="F1783" s="5">
        <f t="shared" si="167"/>
        <v>1.130392137038705E+16</v>
      </c>
      <c r="G1783" s="2">
        <f t="shared" si="166"/>
        <v>2062</v>
      </c>
      <c r="H1783" s="7" t="str">
        <f t="shared" si="164"/>
        <v>1.13万兆</v>
      </c>
      <c r="I1783" s="7">
        <f t="shared" si="165"/>
        <v>1.130392137038705E+16</v>
      </c>
    </row>
    <row r="1784" spans="1:9" x14ac:dyDescent="0.2">
      <c r="A1784" s="3">
        <v>1782</v>
      </c>
      <c r="B1784" s="3" t="str">
        <f t="shared" si="162"/>
        <v>17.45万亿</v>
      </c>
      <c r="C1784" s="6">
        <v>17448000000000</v>
      </c>
      <c r="D1784" s="3">
        <v>2</v>
      </c>
      <c r="E1784" s="3" t="str">
        <f t="shared" si="163"/>
        <v>1.13万兆</v>
      </c>
      <c r="F1784" s="6">
        <f t="shared" si="167"/>
        <v>1.132136137038705E+16</v>
      </c>
      <c r="G1784" s="4">
        <f t="shared" si="166"/>
        <v>2064</v>
      </c>
      <c r="H1784" s="8" t="str">
        <f t="shared" si="164"/>
        <v>1.13万兆</v>
      </c>
      <c r="I1784" s="8">
        <f t="shared" si="165"/>
        <v>1.132136137038705E+16</v>
      </c>
    </row>
    <row r="1785" spans="1:9" x14ac:dyDescent="0.2">
      <c r="A1785" s="2">
        <v>1783</v>
      </c>
      <c r="B1785" s="2" t="str">
        <f t="shared" si="162"/>
        <v>17.46万亿</v>
      </c>
      <c r="C1785" s="5">
        <v>17456000000000</v>
      </c>
      <c r="D1785" s="2">
        <v>2</v>
      </c>
      <c r="E1785" s="2" t="str">
        <f t="shared" si="163"/>
        <v>1.13万兆</v>
      </c>
      <c r="F1785" s="5">
        <f t="shared" si="167"/>
        <v>1.133880937038705E+16</v>
      </c>
      <c r="G1785" s="2">
        <f t="shared" si="166"/>
        <v>2066</v>
      </c>
      <c r="H1785" s="7" t="str">
        <f t="shared" si="164"/>
        <v>1.13万兆</v>
      </c>
      <c r="I1785" s="7">
        <f t="shared" si="165"/>
        <v>1.133880937038705E+16</v>
      </c>
    </row>
    <row r="1786" spans="1:9" x14ac:dyDescent="0.2">
      <c r="A1786" s="3">
        <v>1784</v>
      </c>
      <c r="B1786" s="3" t="str">
        <f t="shared" si="162"/>
        <v>17.46万亿</v>
      </c>
      <c r="C1786" s="6">
        <v>17464000000000</v>
      </c>
      <c r="D1786" s="3">
        <v>2</v>
      </c>
      <c r="E1786" s="3" t="str">
        <f t="shared" si="163"/>
        <v>1.14万兆</v>
      </c>
      <c r="F1786" s="6">
        <f t="shared" si="167"/>
        <v>1.135626537038705E+16</v>
      </c>
      <c r="G1786" s="4">
        <f t="shared" si="166"/>
        <v>2068</v>
      </c>
      <c r="H1786" s="8" t="str">
        <f t="shared" si="164"/>
        <v>1.14万兆</v>
      </c>
      <c r="I1786" s="8">
        <f t="shared" si="165"/>
        <v>1.135626537038705E+16</v>
      </c>
    </row>
    <row r="1787" spans="1:9" x14ac:dyDescent="0.2">
      <c r="A1787" s="2">
        <v>1785</v>
      </c>
      <c r="B1787" s="2" t="str">
        <f t="shared" si="162"/>
        <v>17.47万亿</v>
      </c>
      <c r="C1787" s="5">
        <v>17472000000000</v>
      </c>
      <c r="D1787" s="2">
        <v>2</v>
      </c>
      <c r="E1787" s="2" t="str">
        <f t="shared" si="163"/>
        <v>1.14万兆</v>
      </c>
      <c r="F1787" s="5">
        <f t="shared" si="167"/>
        <v>1.137372937038705E+16</v>
      </c>
      <c r="G1787" s="2">
        <f t="shared" si="166"/>
        <v>2070</v>
      </c>
      <c r="H1787" s="7" t="str">
        <f t="shared" si="164"/>
        <v>1.14万兆</v>
      </c>
      <c r="I1787" s="7">
        <f t="shared" si="165"/>
        <v>1.137372937038705E+16</v>
      </c>
    </row>
    <row r="1788" spans="1:9" x14ac:dyDescent="0.2">
      <c r="A1788" s="3">
        <v>1786</v>
      </c>
      <c r="B1788" s="3" t="str">
        <f t="shared" si="162"/>
        <v>17.48万亿</v>
      </c>
      <c r="C1788" s="6">
        <v>17480000000000</v>
      </c>
      <c r="D1788" s="3">
        <v>2</v>
      </c>
      <c r="E1788" s="3" t="str">
        <f t="shared" si="163"/>
        <v>1.14万兆</v>
      </c>
      <c r="F1788" s="6">
        <f t="shared" si="167"/>
        <v>1.139120137038705E+16</v>
      </c>
      <c r="G1788" s="4">
        <f t="shared" si="166"/>
        <v>2072</v>
      </c>
      <c r="H1788" s="8" t="str">
        <f t="shared" si="164"/>
        <v>1.14万兆</v>
      </c>
      <c r="I1788" s="8">
        <f t="shared" si="165"/>
        <v>1.139120137038705E+16</v>
      </c>
    </row>
    <row r="1789" spans="1:9" x14ac:dyDescent="0.2">
      <c r="A1789" s="2">
        <v>1787</v>
      </c>
      <c r="B1789" s="2" t="str">
        <f t="shared" si="162"/>
        <v>17.49万亿</v>
      </c>
      <c r="C1789" s="5">
        <v>17488000000000</v>
      </c>
      <c r="D1789" s="2">
        <v>2</v>
      </c>
      <c r="E1789" s="2" t="str">
        <f t="shared" si="163"/>
        <v>1.14万兆</v>
      </c>
      <c r="F1789" s="5">
        <f t="shared" si="167"/>
        <v>1.140868137038705E+16</v>
      </c>
      <c r="G1789" s="2">
        <f t="shared" si="166"/>
        <v>2074</v>
      </c>
      <c r="H1789" s="7" t="str">
        <f t="shared" si="164"/>
        <v>1.14万兆</v>
      </c>
      <c r="I1789" s="7">
        <f t="shared" si="165"/>
        <v>1.140868137038705E+16</v>
      </c>
    </row>
    <row r="1790" spans="1:9" x14ac:dyDescent="0.2">
      <c r="A1790" s="3">
        <v>1788</v>
      </c>
      <c r="B1790" s="3" t="str">
        <f t="shared" si="162"/>
        <v>17.5万亿</v>
      </c>
      <c r="C1790" s="6">
        <v>17496000000000</v>
      </c>
      <c r="D1790" s="3">
        <v>2</v>
      </c>
      <c r="E1790" s="3" t="str">
        <f t="shared" si="163"/>
        <v>1.14万兆</v>
      </c>
      <c r="F1790" s="6">
        <f t="shared" si="167"/>
        <v>1.142616937038705E+16</v>
      </c>
      <c r="G1790" s="4">
        <f t="shared" si="166"/>
        <v>2076</v>
      </c>
      <c r="H1790" s="8" t="str">
        <f t="shared" si="164"/>
        <v>1.14万兆</v>
      </c>
      <c r="I1790" s="8">
        <f t="shared" si="165"/>
        <v>1.142616937038705E+16</v>
      </c>
    </row>
    <row r="1791" spans="1:9" x14ac:dyDescent="0.2">
      <c r="A1791" s="2">
        <v>1789</v>
      </c>
      <c r="B1791" s="2" t="str">
        <f t="shared" si="162"/>
        <v>17.5万亿</v>
      </c>
      <c r="C1791" s="5">
        <v>17504000000000</v>
      </c>
      <c r="D1791" s="2">
        <v>2</v>
      </c>
      <c r="E1791" s="2" t="str">
        <f t="shared" si="163"/>
        <v>1.14万兆</v>
      </c>
      <c r="F1791" s="5">
        <f t="shared" si="167"/>
        <v>1.144366537038705E+16</v>
      </c>
      <c r="G1791" s="2">
        <f t="shared" si="166"/>
        <v>2078</v>
      </c>
      <c r="H1791" s="7" t="str">
        <f t="shared" si="164"/>
        <v>1.14万兆</v>
      </c>
      <c r="I1791" s="7">
        <f t="shared" si="165"/>
        <v>1.144366537038705E+16</v>
      </c>
    </row>
    <row r="1792" spans="1:9" x14ac:dyDescent="0.2">
      <c r="A1792" s="3">
        <v>1790</v>
      </c>
      <c r="B1792" s="3" t="str">
        <f t="shared" si="162"/>
        <v>17.51万亿</v>
      </c>
      <c r="C1792" s="6">
        <v>17512000000000</v>
      </c>
      <c r="D1792" s="3">
        <v>2</v>
      </c>
      <c r="E1792" s="3" t="str">
        <f t="shared" si="163"/>
        <v>1.15万兆</v>
      </c>
      <c r="F1792" s="6">
        <f t="shared" si="167"/>
        <v>1.146116937038705E+16</v>
      </c>
      <c r="G1792" s="4">
        <f t="shared" si="166"/>
        <v>2080</v>
      </c>
      <c r="H1792" s="8" t="str">
        <f t="shared" si="164"/>
        <v>1.15万兆</v>
      </c>
      <c r="I1792" s="8">
        <f t="shared" si="165"/>
        <v>1.146116937038705E+16</v>
      </c>
    </row>
    <row r="1793" spans="1:9" x14ac:dyDescent="0.2">
      <c r="A1793" s="2">
        <v>1791</v>
      </c>
      <c r="B1793" s="2" t="str">
        <f t="shared" si="162"/>
        <v>17.52万亿</v>
      </c>
      <c r="C1793" s="5">
        <v>17520000000000</v>
      </c>
      <c r="D1793" s="2">
        <v>2</v>
      </c>
      <c r="E1793" s="2" t="str">
        <f t="shared" si="163"/>
        <v>1.15万兆</v>
      </c>
      <c r="F1793" s="5">
        <f t="shared" si="167"/>
        <v>1.147868137038705E+16</v>
      </c>
      <c r="G1793" s="2">
        <f t="shared" si="166"/>
        <v>2082</v>
      </c>
      <c r="H1793" s="7" t="str">
        <f t="shared" si="164"/>
        <v>1.15万兆</v>
      </c>
      <c r="I1793" s="7">
        <f t="shared" si="165"/>
        <v>1.147868137038705E+16</v>
      </c>
    </row>
    <row r="1794" spans="1:9" x14ac:dyDescent="0.2">
      <c r="A1794" s="3">
        <v>1792</v>
      </c>
      <c r="B1794" s="3" t="str">
        <f t="shared" si="162"/>
        <v>17.53万亿</v>
      </c>
      <c r="C1794" s="6">
        <v>17528000000000</v>
      </c>
      <c r="D1794" s="3">
        <v>2</v>
      </c>
      <c r="E1794" s="3" t="str">
        <f t="shared" si="163"/>
        <v>1.15万兆</v>
      </c>
      <c r="F1794" s="6">
        <f t="shared" si="167"/>
        <v>1.149620137038705E+16</v>
      </c>
      <c r="G1794" s="4">
        <f t="shared" si="166"/>
        <v>2084</v>
      </c>
      <c r="H1794" s="8" t="str">
        <f t="shared" si="164"/>
        <v>1.15万兆</v>
      </c>
      <c r="I1794" s="8">
        <f t="shared" si="165"/>
        <v>1.149620137038705E+16</v>
      </c>
    </row>
    <row r="1795" spans="1:9" x14ac:dyDescent="0.2">
      <c r="A1795" s="2">
        <v>1793</v>
      </c>
      <c r="B1795" s="2" t="str">
        <f t="shared" ref="B1795:B1858" si="168">IF(C1795&gt;9999999999999990,ROUND(C1795/10000000000000000,2)&amp;"万兆",IF(C1795&gt;999999999999,ROUND(C1795/1000000000000,2)&amp;"万亿",IF(C1795&gt;99999999,ROUND(C1795/100000000,2)&amp;"亿",ROUND(C1795/10000,2)&amp;"万")))</f>
        <v>17.54万亿</v>
      </c>
      <c r="C1795" s="5">
        <v>17536000000000</v>
      </c>
      <c r="D1795" s="2">
        <v>2</v>
      </c>
      <c r="E1795" s="2" t="str">
        <f t="shared" ref="E1795:E1858" si="169">IF(F1795&gt;9999999999999990,ROUND(F1795/10000000000000000,2)&amp;"万兆",IF(F1795&gt;999999999999,ROUND(F1795/1000000000000,2)&amp;"万亿",IF(F1795&gt;99999999,ROUND(F1795/100000000,2)&amp;"亿",ROUND(F1795/10000,2)&amp;"万")))</f>
        <v>1.15万兆</v>
      </c>
      <c r="F1795" s="5">
        <f t="shared" si="167"/>
        <v>1.151372937038705E+16</v>
      </c>
      <c r="G1795" s="2">
        <f t="shared" si="166"/>
        <v>2086</v>
      </c>
      <c r="H1795" s="7" t="str">
        <f t="shared" si="164"/>
        <v>1.15万兆</v>
      </c>
      <c r="I1795" s="7">
        <f t="shared" si="165"/>
        <v>1.151372937038705E+16</v>
      </c>
    </row>
    <row r="1796" spans="1:9" x14ac:dyDescent="0.2">
      <c r="A1796" s="3">
        <v>1794</v>
      </c>
      <c r="B1796" s="3" t="str">
        <f t="shared" si="168"/>
        <v>17.54万亿</v>
      </c>
      <c r="C1796" s="6">
        <v>17544000000000</v>
      </c>
      <c r="D1796" s="3">
        <v>2</v>
      </c>
      <c r="E1796" s="3" t="str">
        <f t="shared" si="169"/>
        <v>1.15万兆</v>
      </c>
      <c r="F1796" s="6">
        <f t="shared" si="167"/>
        <v>1.153126537038705E+16</v>
      </c>
      <c r="G1796" s="4">
        <f t="shared" si="166"/>
        <v>2088</v>
      </c>
      <c r="H1796" s="8" t="str">
        <f t="shared" ref="H1796:H1859" si="170">IF(I$2&gt;=A1796,"",IF((F1796-VLOOKUP(I$2,A:F,6,))&gt;9999999999999990,ROUND((F1796-VLOOKUP(I$2,A:F,6,))/10000000000000000,2)&amp;"万兆",IF((F1796-VLOOKUP(I$2,A:F,6,))&gt;999999999999,ROUND((F1796-VLOOKUP(I$2,A:F,6,))/1000000000000,2)&amp;"万亿",IF((F1796-VLOOKUP(I$2,A:F,6,))&gt;99999999,ROUND((F1796-VLOOKUP(I$2,A:F,6,))/100000000,2)&amp;"亿",ROUND((F1796-VLOOKUP(I$2,A:F,6,))/10000,2)&amp;"万"))))</f>
        <v>1.15万兆</v>
      </c>
      <c r="I1796" s="8">
        <f t="shared" ref="I1796:I1859" si="171">IF(I$2&gt;=A1796,"",F1796-VLOOKUP(I$2,A:F,6,))</f>
        <v>1.153126537038705E+16</v>
      </c>
    </row>
    <row r="1797" spans="1:9" x14ac:dyDescent="0.2">
      <c r="A1797" s="2">
        <v>1795</v>
      </c>
      <c r="B1797" s="2" t="str">
        <f t="shared" si="168"/>
        <v>17.55万亿</v>
      </c>
      <c r="C1797" s="5">
        <v>17552000000000</v>
      </c>
      <c r="D1797" s="2">
        <v>2</v>
      </c>
      <c r="E1797" s="2" t="str">
        <f t="shared" si="169"/>
        <v>1.15万兆</v>
      </c>
      <c r="F1797" s="5">
        <f t="shared" si="167"/>
        <v>1.154880937038705E+16</v>
      </c>
      <c r="G1797" s="2">
        <f t="shared" ref="G1797:G1860" si="172">D1797+G1796</f>
        <v>2090</v>
      </c>
      <c r="H1797" s="7" t="str">
        <f t="shared" si="170"/>
        <v>1.15万兆</v>
      </c>
      <c r="I1797" s="7">
        <f t="shared" si="171"/>
        <v>1.154880937038705E+16</v>
      </c>
    </row>
    <row r="1798" spans="1:9" x14ac:dyDescent="0.2">
      <c r="A1798" s="3">
        <v>1796</v>
      </c>
      <c r="B1798" s="3" t="str">
        <f t="shared" si="168"/>
        <v>17.56万亿</v>
      </c>
      <c r="C1798" s="6">
        <v>17560000000000</v>
      </c>
      <c r="D1798" s="3">
        <v>2</v>
      </c>
      <c r="E1798" s="3" t="str">
        <f t="shared" si="169"/>
        <v>1.16万兆</v>
      </c>
      <c r="F1798" s="6">
        <f t="shared" si="167"/>
        <v>1.156636137038705E+16</v>
      </c>
      <c r="G1798" s="4">
        <f t="shared" si="172"/>
        <v>2092</v>
      </c>
      <c r="H1798" s="8" t="str">
        <f t="shared" si="170"/>
        <v>1.16万兆</v>
      </c>
      <c r="I1798" s="8">
        <f t="shared" si="171"/>
        <v>1.156636137038705E+16</v>
      </c>
    </row>
    <row r="1799" spans="1:9" x14ac:dyDescent="0.2">
      <c r="A1799" s="2">
        <v>1797</v>
      </c>
      <c r="B1799" s="2" t="str">
        <f t="shared" si="168"/>
        <v>17.57万亿</v>
      </c>
      <c r="C1799" s="5">
        <v>17568000000000</v>
      </c>
      <c r="D1799" s="2">
        <v>2</v>
      </c>
      <c r="E1799" s="2" t="str">
        <f t="shared" si="169"/>
        <v>1.16万兆</v>
      </c>
      <c r="F1799" s="5">
        <f t="shared" ref="F1799:F1862" si="173">C1798+F1798</f>
        <v>1.158392137038705E+16</v>
      </c>
      <c r="G1799" s="2">
        <f t="shared" si="172"/>
        <v>2094</v>
      </c>
      <c r="H1799" s="7" t="str">
        <f t="shared" si="170"/>
        <v>1.16万兆</v>
      </c>
      <c r="I1799" s="7">
        <f t="shared" si="171"/>
        <v>1.158392137038705E+16</v>
      </c>
    </row>
    <row r="1800" spans="1:9" x14ac:dyDescent="0.2">
      <c r="A1800" s="3">
        <v>1798</v>
      </c>
      <c r="B1800" s="3" t="str">
        <f t="shared" si="168"/>
        <v>17.58万亿</v>
      </c>
      <c r="C1800" s="6">
        <v>17576000000000</v>
      </c>
      <c r="D1800" s="3">
        <v>2</v>
      </c>
      <c r="E1800" s="3" t="str">
        <f t="shared" si="169"/>
        <v>1.16万兆</v>
      </c>
      <c r="F1800" s="6">
        <f t="shared" si="173"/>
        <v>1.160148937038705E+16</v>
      </c>
      <c r="G1800" s="4">
        <f t="shared" si="172"/>
        <v>2096</v>
      </c>
      <c r="H1800" s="8" t="str">
        <f t="shared" si="170"/>
        <v>1.16万兆</v>
      </c>
      <c r="I1800" s="8">
        <f t="shared" si="171"/>
        <v>1.160148937038705E+16</v>
      </c>
    </row>
    <row r="1801" spans="1:9" x14ac:dyDescent="0.2">
      <c r="A1801" s="2">
        <v>1799</v>
      </c>
      <c r="B1801" s="2" t="str">
        <f t="shared" si="168"/>
        <v>17.58万亿</v>
      </c>
      <c r="C1801" s="5">
        <v>17584000000000</v>
      </c>
      <c r="D1801" s="2">
        <v>2</v>
      </c>
      <c r="E1801" s="2" t="str">
        <f t="shared" si="169"/>
        <v>1.16万兆</v>
      </c>
      <c r="F1801" s="5">
        <f t="shared" si="173"/>
        <v>1.161906537038705E+16</v>
      </c>
      <c r="G1801" s="2">
        <f t="shared" si="172"/>
        <v>2098</v>
      </c>
      <c r="H1801" s="7" t="str">
        <f t="shared" si="170"/>
        <v>1.16万兆</v>
      </c>
      <c r="I1801" s="7">
        <f t="shared" si="171"/>
        <v>1.161906537038705E+16</v>
      </c>
    </row>
    <row r="1802" spans="1:9" x14ac:dyDescent="0.2">
      <c r="A1802" s="3">
        <v>1800</v>
      </c>
      <c r="B1802" s="3" t="str">
        <f t="shared" si="168"/>
        <v>17.59万亿</v>
      </c>
      <c r="C1802" s="6">
        <v>17592000000000</v>
      </c>
      <c r="D1802" s="3">
        <v>2</v>
      </c>
      <c r="E1802" s="3" t="str">
        <f t="shared" si="169"/>
        <v>1.16万兆</v>
      </c>
      <c r="F1802" s="6">
        <f t="shared" si="173"/>
        <v>1.163664937038705E+16</v>
      </c>
      <c r="G1802" s="4">
        <f t="shared" si="172"/>
        <v>2100</v>
      </c>
      <c r="H1802" s="8" t="str">
        <f t="shared" si="170"/>
        <v>1.16万兆</v>
      </c>
      <c r="I1802" s="8">
        <f t="shared" si="171"/>
        <v>1.163664937038705E+16</v>
      </c>
    </row>
    <row r="1803" spans="1:9" x14ac:dyDescent="0.2">
      <c r="A1803" s="2">
        <v>1801</v>
      </c>
      <c r="B1803" s="2" t="str">
        <f t="shared" si="168"/>
        <v>17.6万亿</v>
      </c>
      <c r="C1803" s="5">
        <v>17600000000000</v>
      </c>
      <c r="D1803" s="2">
        <v>2</v>
      </c>
      <c r="E1803" s="2" t="str">
        <f t="shared" si="169"/>
        <v>1.17万兆</v>
      </c>
      <c r="F1803" s="5">
        <f t="shared" si="173"/>
        <v>1.165424137038705E+16</v>
      </c>
      <c r="G1803" s="2">
        <f t="shared" si="172"/>
        <v>2102</v>
      </c>
      <c r="H1803" s="7" t="str">
        <f t="shared" si="170"/>
        <v>1.17万兆</v>
      </c>
      <c r="I1803" s="7">
        <f t="shared" si="171"/>
        <v>1.165424137038705E+16</v>
      </c>
    </row>
    <row r="1804" spans="1:9" x14ac:dyDescent="0.2">
      <c r="A1804" s="3">
        <v>1802</v>
      </c>
      <c r="B1804" s="3" t="str">
        <f t="shared" si="168"/>
        <v>17.61万亿</v>
      </c>
      <c r="C1804" s="6">
        <v>17608000000000</v>
      </c>
      <c r="D1804" s="3">
        <v>2</v>
      </c>
      <c r="E1804" s="3" t="str">
        <f t="shared" si="169"/>
        <v>1.17万兆</v>
      </c>
      <c r="F1804" s="6">
        <f t="shared" si="173"/>
        <v>1.167184137038705E+16</v>
      </c>
      <c r="G1804" s="4">
        <f t="shared" si="172"/>
        <v>2104</v>
      </c>
      <c r="H1804" s="8" t="str">
        <f t="shared" si="170"/>
        <v>1.17万兆</v>
      </c>
      <c r="I1804" s="8">
        <f t="shared" si="171"/>
        <v>1.167184137038705E+16</v>
      </c>
    </row>
    <row r="1805" spans="1:9" x14ac:dyDescent="0.2">
      <c r="A1805" s="2">
        <v>1803</v>
      </c>
      <c r="B1805" s="2" t="str">
        <f t="shared" si="168"/>
        <v>17.62万亿</v>
      </c>
      <c r="C1805" s="5">
        <v>17616000000000</v>
      </c>
      <c r="D1805" s="2">
        <v>2</v>
      </c>
      <c r="E1805" s="2" t="str">
        <f t="shared" si="169"/>
        <v>1.17万兆</v>
      </c>
      <c r="F1805" s="5">
        <f t="shared" si="173"/>
        <v>1.168944937038705E+16</v>
      </c>
      <c r="G1805" s="2">
        <f t="shared" si="172"/>
        <v>2106</v>
      </c>
      <c r="H1805" s="7" t="str">
        <f t="shared" si="170"/>
        <v>1.17万兆</v>
      </c>
      <c r="I1805" s="7">
        <f t="shared" si="171"/>
        <v>1.168944937038705E+16</v>
      </c>
    </row>
    <row r="1806" spans="1:9" x14ac:dyDescent="0.2">
      <c r="A1806" s="3">
        <v>1804</v>
      </c>
      <c r="B1806" s="3" t="str">
        <f t="shared" si="168"/>
        <v>17.62万亿</v>
      </c>
      <c r="C1806" s="6">
        <v>17624000000000</v>
      </c>
      <c r="D1806" s="3">
        <v>2</v>
      </c>
      <c r="E1806" s="3" t="str">
        <f t="shared" si="169"/>
        <v>1.17万兆</v>
      </c>
      <c r="F1806" s="6">
        <f t="shared" si="173"/>
        <v>1.170706537038705E+16</v>
      </c>
      <c r="G1806" s="4">
        <f t="shared" si="172"/>
        <v>2108</v>
      </c>
      <c r="H1806" s="8" t="str">
        <f t="shared" si="170"/>
        <v>1.17万兆</v>
      </c>
      <c r="I1806" s="8">
        <f t="shared" si="171"/>
        <v>1.170706537038705E+16</v>
      </c>
    </row>
    <row r="1807" spans="1:9" x14ac:dyDescent="0.2">
      <c r="A1807" s="2">
        <v>1805</v>
      </c>
      <c r="B1807" s="2" t="str">
        <f t="shared" si="168"/>
        <v>17.63万亿</v>
      </c>
      <c r="C1807" s="5">
        <v>17632000000000</v>
      </c>
      <c r="D1807" s="2">
        <v>2</v>
      </c>
      <c r="E1807" s="2" t="str">
        <f t="shared" si="169"/>
        <v>1.17万兆</v>
      </c>
      <c r="F1807" s="5">
        <f t="shared" si="173"/>
        <v>1.172468937038705E+16</v>
      </c>
      <c r="G1807" s="2">
        <f t="shared" si="172"/>
        <v>2110</v>
      </c>
      <c r="H1807" s="7" t="str">
        <f t="shared" si="170"/>
        <v>1.17万兆</v>
      </c>
      <c r="I1807" s="7">
        <f t="shared" si="171"/>
        <v>1.172468937038705E+16</v>
      </c>
    </row>
    <row r="1808" spans="1:9" x14ac:dyDescent="0.2">
      <c r="A1808" s="3">
        <v>1806</v>
      </c>
      <c r="B1808" s="3" t="str">
        <f t="shared" si="168"/>
        <v>17.64万亿</v>
      </c>
      <c r="C1808" s="6">
        <v>17640000000000</v>
      </c>
      <c r="D1808" s="3">
        <v>2</v>
      </c>
      <c r="E1808" s="3" t="str">
        <f t="shared" si="169"/>
        <v>1.17万兆</v>
      </c>
      <c r="F1808" s="6">
        <f t="shared" si="173"/>
        <v>1.174232137038705E+16</v>
      </c>
      <c r="G1808" s="4">
        <f t="shared" si="172"/>
        <v>2112</v>
      </c>
      <c r="H1808" s="8" t="str">
        <f t="shared" si="170"/>
        <v>1.17万兆</v>
      </c>
      <c r="I1808" s="8">
        <f t="shared" si="171"/>
        <v>1.174232137038705E+16</v>
      </c>
    </row>
    <row r="1809" spans="1:9" x14ac:dyDescent="0.2">
      <c r="A1809" s="2">
        <v>1807</v>
      </c>
      <c r="B1809" s="2" t="str">
        <f t="shared" si="168"/>
        <v>17.65万亿</v>
      </c>
      <c r="C1809" s="5">
        <v>17648000000000</v>
      </c>
      <c r="D1809" s="2">
        <v>2</v>
      </c>
      <c r="E1809" s="2" t="str">
        <f t="shared" si="169"/>
        <v>1.18万兆</v>
      </c>
      <c r="F1809" s="5">
        <f t="shared" si="173"/>
        <v>1.175996137038705E+16</v>
      </c>
      <c r="G1809" s="2">
        <f t="shared" si="172"/>
        <v>2114</v>
      </c>
      <c r="H1809" s="7" t="str">
        <f t="shared" si="170"/>
        <v>1.18万兆</v>
      </c>
      <c r="I1809" s="7">
        <f t="shared" si="171"/>
        <v>1.175996137038705E+16</v>
      </c>
    </row>
    <row r="1810" spans="1:9" x14ac:dyDescent="0.2">
      <c r="A1810" s="3">
        <v>1808</v>
      </c>
      <c r="B1810" s="3" t="str">
        <f t="shared" si="168"/>
        <v>17.66万亿</v>
      </c>
      <c r="C1810" s="6">
        <v>17656000000000</v>
      </c>
      <c r="D1810" s="3">
        <v>2</v>
      </c>
      <c r="E1810" s="3" t="str">
        <f t="shared" si="169"/>
        <v>1.18万兆</v>
      </c>
      <c r="F1810" s="6">
        <f t="shared" si="173"/>
        <v>1.177760937038705E+16</v>
      </c>
      <c r="G1810" s="4">
        <f t="shared" si="172"/>
        <v>2116</v>
      </c>
      <c r="H1810" s="8" t="str">
        <f t="shared" si="170"/>
        <v>1.18万兆</v>
      </c>
      <c r="I1810" s="8">
        <f t="shared" si="171"/>
        <v>1.177760937038705E+16</v>
      </c>
    </row>
    <row r="1811" spans="1:9" x14ac:dyDescent="0.2">
      <c r="A1811" s="2">
        <v>1809</v>
      </c>
      <c r="B1811" s="2" t="str">
        <f t="shared" si="168"/>
        <v>17.66万亿</v>
      </c>
      <c r="C1811" s="5">
        <v>17664000000000</v>
      </c>
      <c r="D1811" s="2">
        <v>2</v>
      </c>
      <c r="E1811" s="2" t="str">
        <f t="shared" si="169"/>
        <v>1.18万兆</v>
      </c>
      <c r="F1811" s="5">
        <f t="shared" si="173"/>
        <v>1.179526537038705E+16</v>
      </c>
      <c r="G1811" s="2">
        <f t="shared" si="172"/>
        <v>2118</v>
      </c>
      <c r="H1811" s="7" t="str">
        <f t="shared" si="170"/>
        <v>1.18万兆</v>
      </c>
      <c r="I1811" s="7">
        <f t="shared" si="171"/>
        <v>1.179526537038705E+16</v>
      </c>
    </row>
    <row r="1812" spans="1:9" x14ac:dyDescent="0.2">
      <c r="A1812" s="3">
        <v>1810</v>
      </c>
      <c r="B1812" s="3" t="str">
        <f t="shared" si="168"/>
        <v>17.67万亿</v>
      </c>
      <c r="C1812" s="6">
        <v>17672000000000</v>
      </c>
      <c r="D1812" s="3">
        <v>2</v>
      </c>
      <c r="E1812" s="3" t="str">
        <f t="shared" si="169"/>
        <v>1.18万兆</v>
      </c>
      <c r="F1812" s="6">
        <f t="shared" si="173"/>
        <v>1.181292937038705E+16</v>
      </c>
      <c r="G1812" s="4">
        <f t="shared" si="172"/>
        <v>2120</v>
      </c>
      <c r="H1812" s="8" t="str">
        <f t="shared" si="170"/>
        <v>1.18万兆</v>
      </c>
      <c r="I1812" s="8">
        <f t="shared" si="171"/>
        <v>1.181292937038705E+16</v>
      </c>
    </row>
    <row r="1813" spans="1:9" x14ac:dyDescent="0.2">
      <c r="A1813" s="2">
        <v>1811</v>
      </c>
      <c r="B1813" s="2" t="str">
        <f t="shared" si="168"/>
        <v>17.68万亿</v>
      </c>
      <c r="C1813" s="5">
        <v>17680000000000</v>
      </c>
      <c r="D1813" s="2">
        <v>2</v>
      </c>
      <c r="E1813" s="2" t="str">
        <f t="shared" si="169"/>
        <v>1.18万兆</v>
      </c>
      <c r="F1813" s="5">
        <f t="shared" si="173"/>
        <v>1.183060137038705E+16</v>
      </c>
      <c r="G1813" s="2">
        <f t="shared" si="172"/>
        <v>2122</v>
      </c>
      <c r="H1813" s="7" t="str">
        <f t="shared" si="170"/>
        <v>1.18万兆</v>
      </c>
      <c r="I1813" s="7">
        <f t="shared" si="171"/>
        <v>1.183060137038705E+16</v>
      </c>
    </row>
    <row r="1814" spans="1:9" x14ac:dyDescent="0.2">
      <c r="A1814" s="3">
        <v>1812</v>
      </c>
      <c r="B1814" s="3" t="str">
        <f t="shared" si="168"/>
        <v>17.69万亿</v>
      </c>
      <c r="C1814" s="6">
        <v>17688000000000</v>
      </c>
      <c r="D1814" s="3">
        <v>2</v>
      </c>
      <c r="E1814" s="3" t="str">
        <f t="shared" si="169"/>
        <v>1.18万兆</v>
      </c>
      <c r="F1814" s="6">
        <f t="shared" si="173"/>
        <v>1.184828137038705E+16</v>
      </c>
      <c r="G1814" s="4">
        <f t="shared" si="172"/>
        <v>2124</v>
      </c>
      <c r="H1814" s="8" t="str">
        <f t="shared" si="170"/>
        <v>1.18万兆</v>
      </c>
      <c r="I1814" s="8">
        <f t="shared" si="171"/>
        <v>1.184828137038705E+16</v>
      </c>
    </row>
    <row r="1815" spans="1:9" x14ac:dyDescent="0.2">
      <c r="A1815" s="2">
        <v>1813</v>
      </c>
      <c r="B1815" s="2" t="str">
        <f t="shared" si="168"/>
        <v>17.7万亿</v>
      </c>
      <c r="C1815" s="5">
        <v>17696000000000</v>
      </c>
      <c r="D1815" s="2">
        <v>2</v>
      </c>
      <c r="E1815" s="2" t="str">
        <f t="shared" si="169"/>
        <v>1.19万兆</v>
      </c>
      <c r="F1815" s="5">
        <f t="shared" si="173"/>
        <v>1.186596937038705E+16</v>
      </c>
      <c r="G1815" s="2">
        <f t="shared" si="172"/>
        <v>2126</v>
      </c>
      <c r="H1815" s="7" t="str">
        <f t="shared" si="170"/>
        <v>1.19万兆</v>
      </c>
      <c r="I1815" s="7">
        <f t="shared" si="171"/>
        <v>1.186596937038705E+16</v>
      </c>
    </row>
    <row r="1816" spans="1:9" x14ac:dyDescent="0.2">
      <c r="A1816" s="3">
        <v>1814</v>
      </c>
      <c r="B1816" s="3" t="str">
        <f t="shared" si="168"/>
        <v>17.7万亿</v>
      </c>
      <c r="C1816" s="6">
        <v>17704000000000</v>
      </c>
      <c r="D1816" s="3">
        <v>2</v>
      </c>
      <c r="E1816" s="3" t="str">
        <f t="shared" si="169"/>
        <v>1.19万兆</v>
      </c>
      <c r="F1816" s="6">
        <f t="shared" si="173"/>
        <v>1.188366537038705E+16</v>
      </c>
      <c r="G1816" s="4">
        <f t="shared" si="172"/>
        <v>2128</v>
      </c>
      <c r="H1816" s="8" t="str">
        <f t="shared" si="170"/>
        <v>1.19万兆</v>
      </c>
      <c r="I1816" s="8">
        <f t="shared" si="171"/>
        <v>1.188366537038705E+16</v>
      </c>
    </row>
    <row r="1817" spans="1:9" x14ac:dyDescent="0.2">
      <c r="A1817" s="2">
        <v>1815</v>
      </c>
      <c r="B1817" s="2" t="str">
        <f t="shared" si="168"/>
        <v>17.71万亿</v>
      </c>
      <c r="C1817" s="5">
        <v>17712000000000</v>
      </c>
      <c r="D1817" s="2">
        <v>2</v>
      </c>
      <c r="E1817" s="2" t="str">
        <f t="shared" si="169"/>
        <v>1.19万兆</v>
      </c>
      <c r="F1817" s="5">
        <f t="shared" si="173"/>
        <v>1.190136937038705E+16</v>
      </c>
      <c r="G1817" s="2">
        <f t="shared" si="172"/>
        <v>2130</v>
      </c>
      <c r="H1817" s="7" t="str">
        <f t="shared" si="170"/>
        <v>1.19万兆</v>
      </c>
      <c r="I1817" s="7">
        <f t="shared" si="171"/>
        <v>1.190136937038705E+16</v>
      </c>
    </row>
    <row r="1818" spans="1:9" x14ac:dyDescent="0.2">
      <c r="A1818" s="3">
        <v>1816</v>
      </c>
      <c r="B1818" s="3" t="str">
        <f t="shared" si="168"/>
        <v>17.72万亿</v>
      </c>
      <c r="C1818" s="6">
        <v>17720000000000</v>
      </c>
      <c r="D1818" s="3">
        <v>2</v>
      </c>
      <c r="E1818" s="3" t="str">
        <f t="shared" si="169"/>
        <v>1.19万兆</v>
      </c>
      <c r="F1818" s="6">
        <f t="shared" si="173"/>
        <v>1.191908137038705E+16</v>
      </c>
      <c r="G1818" s="4">
        <f t="shared" si="172"/>
        <v>2132</v>
      </c>
      <c r="H1818" s="8" t="str">
        <f t="shared" si="170"/>
        <v>1.19万兆</v>
      </c>
      <c r="I1818" s="8">
        <f t="shared" si="171"/>
        <v>1.191908137038705E+16</v>
      </c>
    </row>
    <row r="1819" spans="1:9" x14ac:dyDescent="0.2">
      <c r="A1819" s="2">
        <v>1817</v>
      </c>
      <c r="B1819" s="2" t="str">
        <f t="shared" si="168"/>
        <v>17.73万亿</v>
      </c>
      <c r="C1819" s="5">
        <v>17728000000000</v>
      </c>
      <c r="D1819" s="2">
        <v>2</v>
      </c>
      <c r="E1819" s="2" t="str">
        <f t="shared" si="169"/>
        <v>1.19万兆</v>
      </c>
      <c r="F1819" s="5">
        <f t="shared" si="173"/>
        <v>1.193680137038705E+16</v>
      </c>
      <c r="G1819" s="2">
        <f t="shared" si="172"/>
        <v>2134</v>
      </c>
      <c r="H1819" s="7" t="str">
        <f t="shared" si="170"/>
        <v>1.19万兆</v>
      </c>
      <c r="I1819" s="7">
        <f t="shared" si="171"/>
        <v>1.193680137038705E+16</v>
      </c>
    </row>
    <row r="1820" spans="1:9" x14ac:dyDescent="0.2">
      <c r="A1820" s="3">
        <v>1818</v>
      </c>
      <c r="B1820" s="3" t="str">
        <f t="shared" si="168"/>
        <v>17.74万亿</v>
      </c>
      <c r="C1820" s="6">
        <v>17736000000000</v>
      </c>
      <c r="D1820" s="3">
        <v>2</v>
      </c>
      <c r="E1820" s="3" t="str">
        <f t="shared" si="169"/>
        <v>1.2万兆</v>
      </c>
      <c r="F1820" s="6">
        <f t="shared" si="173"/>
        <v>1.195452937038705E+16</v>
      </c>
      <c r="G1820" s="4">
        <f t="shared" si="172"/>
        <v>2136</v>
      </c>
      <c r="H1820" s="8" t="str">
        <f t="shared" si="170"/>
        <v>1.2万兆</v>
      </c>
      <c r="I1820" s="8">
        <f t="shared" si="171"/>
        <v>1.195452937038705E+16</v>
      </c>
    </row>
    <row r="1821" spans="1:9" x14ac:dyDescent="0.2">
      <c r="A1821" s="2">
        <v>1819</v>
      </c>
      <c r="B1821" s="2" t="str">
        <f t="shared" si="168"/>
        <v>17.74万亿</v>
      </c>
      <c r="C1821" s="5">
        <v>17744000000000</v>
      </c>
      <c r="D1821" s="2">
        <v>2</v>
      </c>
      <c r="E1821" s="2" t="str">
        <f t="shared" si="169"/>
        <v>1.2万兆</v>
      </c>
      <c r="F1821" s="5">
        <f t="shared" si="173"/>
        <v>1.197226537038705E+16</v>
      </c>
      <c r="G1821" s="2">
        <f t="shared" si="172"/>
        <v>2138</v>
      </c>
      <c r="H1821" s="7" t="str">
        <f t="shared" si="170"/>
        <v>1.2万兆</v>
      </c>
      <c r="I1821" s="7">
        <f t="shared" si="171"/>
        <v>1.197226537038705E+16</v>
      </c>
    </row>
    <row r="1822" spans="1:9" x14ac:dyDescent="0.2">
      <c r="A1822" s="3">
        <v>1820</v>
      </c>
      <c r="B1822" s="3" t="str">
        <f t="shared" si="168"/>
        <v>17.75万亿</v>
      </c>
      <c r="C1822" s="6">
        <v>17752000000000</v>
      </c>
      <c r="D1822" s="3">
        <v>2</v>
      </c>
      <c r="E1822" s="3" t="str">
        <f t="shared" si="169"/>
        <v>1.2万兆</v>
      </c>
      <c r="F1822" s="6">
        <f t="shared" si="173"/>
        <v>1.199000937038705E+16</v>
      </c>
      <c r="G1822" s="4">
        <f t="shared" si="172"/>
        <v>2140</v>
      </c>
      <c r="H1822" s="8" t="str">
        <f t="shared" si="170"/>
        <v>1.2万兆</v>
      </c>
      <c r="I1822" s="8">
        <f t="shared" si="171"/>
        <v>1.199000937038705E+16</v>
      </c>
    </row>
    <row r="1823" spans="1:9" x14ac:dyDescent="0.2">
      <c r="A1823" s="2">
        <v>1821</v>
      </c>
      <c r="B1823" s="2" t="str">
        <f t="shared" si="168"/>
        <v>17.76万亿</v>
      </c>
      <c r="C1823" s="5">
        <v>17760000000000</v>
      </c>
      <c r="D1823" s="2">
        <v>2</v>
      </c>
      <c r="E1823" s="2" t="str">
        <f t="shared" si="169"/>
        <v>1.2万兆</v>
      </c>
      <c r="F1823" s="5">
        <f t="shared" si="173"/>
        <v>1.200776137038705E+16</v>
      </c>
      <c r="G1823" s="2">
        <f t="shared" si="172"/>
        <v>2142</v>
      </c>
      <c r="H1823" s="7" t="str">
        <f t="shared" si="170"/>
        <v>1.2万兆</v>
      </c>
      <c r="I1823" s="7">
        <f t="shared" si="171"/>
        <v>1.200776137038705E+16</v>
      </c>
    </row>
    <row r="1824" spans="1:9" x14ac:dyDescent="0.2">
      <c r="A1824" s="3">
        <v>1822</v>
      </c>
      <c r="B1824" s="3" t="str">
        <f t="shared" si="168"/>
        <v>17.77万亿</v>
      </c>
      <c r="C1824" s="6">
        <v>17768000000000</v>
      </c>
      <c r="D1824" s="3">
        <v>2</v>
      </c>
      <c r="E1824" s="3" t="str">
        <f t="shared" si="169"/>
        <v>1.2万兆</v>
      </c>
      <c r="F1824" s="6">
        <f t="shared" si="173"/>
        <v>1.202552137038705E+16</v>
      </c>
      <c r="G1824" s="4">
        <f t="shared" si="172"/>
        <v>2144</v>
      </c>
      <c r="H1824" s="8" t="str">
        <f t="shared" si="170"/>
        <v>1.2万兆</v>
      </c>
      <c r="I1824" s="8">
        <f t="shared" si="171"/>
        <v>1.202552137038705E+16</v>
      </c>
    </row>
    <row r="1825" spans="1:9" x14ac:dyDescent="0.2">
      <c r="A1825" s="2">
        <v>1823</v>
      </c>
      <c r="B1825" s="2" t="str">
        <f t="shared" si="168"/>
        <v>17.78万亿</v>
      </c>
      <c r="C1825" s="5">
        <v>17776000000000</v>
      </c>
      <c r="D1825" s="2">
        <v>2</v>
      </c>
      <c r="E1825" s="2" t="str">
        <f t="shared" si="169"/>
        <v>1.2万兆</v>
      </c>
      <c r="F1825" s="5">
        <f t="shared" si="173"/>
        <v>1.204328937038705E+16</v>
      </c>
      <c r="G1825" s="2">
        <f t="shared" si="172"/>
        <v>2146</v>
      </c>
      <c r="H1825" s="7" t="str">
        <f t="shared" si="170"/>
        <v>1.2万兆</v>
      </c>
      <c r="I1825" s="7">
        <f t="shared" si="171"/>
        <v>1.204328937038705E+16</v>
      </c>
    </row>
    <row r="1826" spans="1:9" x14ac:dyDescent="0.2">
      <c r="A1826" s="3">
        <v>1824</v>
      </c>
      <c r="B1826" s="3" t="str">
        <f t="shared" si="168"/>
        <v>17.78万亿</v>
      </c>
      <c r="C1826" s="6">
        <v>17784000000000</v>
      </c>
      <c r="D1826" s="3">
        <v>2</v>
      </c>
      <c r="E1826" s="3" t="str">
        <f t="shared" si="169"/>
        <v>1.21万兆</v>
      </c>
      <c r="F1826" s="6">
        <f t="shared" si="173"/>
        <v>1.206106537038705E+16</v>
      </c>
      <c r="G1826" s="4">
        <f t="shared" si="172"/>
        <v>2148</v>
      </c>
      <c r="H1826" s="8" t="str">
        <f t="shared" si="170"/>
        <v>1.21万兆</v>
      </c>
      <c r="I1826" s="8">
        <f t="shared" si="171"/>
        <v>1.206106537038705E+16</v>
      </c>
    </row>
    <row r="1827" spans="1:9" x14ac:dyDescent="0.2">
      <c r="A1827" s="2">
        <v>1825</v>
      </c>
      <c r="B1827" s="2" t="str">
        <f t="shared" si="168"/>
        <v>17.79万亿</v>
      </c>
      <c r="C1827" s="5">
        <v>17792000000000</v>
      </c>
      <c r="D1827" s="2">
        <v>2</v>
      </c>
      <c r="E1827" s="2" t="str">
        <f t="shared" si="169"/>
        <v>1.21万兆</v>
      </c>
      <c r="F1827" s="5">
        <f t="shared" si="173"/>
        <v>1.207884937038705E+16</v>
      </c>
      <c r="G1827" s="2">
        <f t="shared" si="172"/>
        <v>2150</v>
      </c>
      <c r="H1827" s="7" t="str">
        <f t="shared" si="170"/>
        <v>1.21万兆</v>
      </c>
      <c r="I1827" s="7">
        <f t="shared" si="171"/>
        <v>1.207884937038705E+16</v>
      </c>
    </row>
    <row r="1828" spans="1:9" x14ac:dyDescent="0.2">
      <c r="A1828" s="3">
        <v>1826</v>
      </c>
      <c r="B1828" s="3" t="str">
        <f t="shared" si="168"/>
        <v>17.8万亿</v>
      </c>
      <c r="C1828" s="6">
        <v>17800000000000</v>
      </c>
      <c r="D1828" s="3">
        <v>2</v>
      </c>
      <c r="E1828" s="3" t="str">
        <f t="shared" si="169"/>
        <v>1.21万兆</v>
      </c>
      <c r="F1828" s="6">
        <f t="shared" si="173"/>
        <v>1.209664137038705E+16</v>
      </c>
      <c r="G1828" s="4">
        <f t="shared" si="172"/>
        <v>2152</v>
      </c>
      <c r="H1828" s="8" t="str">
        <f t="shared" si="170"/>
        <v>1.21万兆</v>
      </c>
      <c r="I1828" s="8">
        <f t="shared" si="171"/>
        <v>1.209664137038705E+16</v>
      </c>
    </row>
    <row r="1829" spans="1:9" x14ac:dyDescent="0.2">
      <c r="A1829" s="2">
        <v>1827</v>
      </c>
      <c r="B1829" s="2" t="str">
        <f t="shared" si="168"/>
        <v>17.81万亿</v>
      </c>
      <c r="C1829" s="5">
        <v>17808000000000</v>
      </c>
      <c r="D1829" s="2">
        <v>2</v>
      </c>
      <c r="E1829" s="2" t="str">
        <f t="shared" si="169"/>
        <v>1.21万兆</v>
      </c>
      <c r="F1829" s="5">
        <f t="shared" si="173"/>
        <v>1.211444137038705E+16</v>
      </c>
      <c r="G1829" s="2">
        <f t="shared" si="172"/>
        <v>2154</v>
      </c>
      <c r="H1829" s="7" t="str">
        <f t="shared" si="170"/>
        <v>1.21万兆</v>
      </c>
      <c r="I1829" s="7">
        <f t="shared" si="171"/>
        <v>1.211444137038705E+16</v>
      </c>
    </row>
    <row r="1830" spans="1:9" x14ac:dyDescent="0.2">
      <c r="A1830" s="3">
        <v>1828</v>
      </c>
      <c r="B1830" s="3" t="str">
        <f t="shared" si="168"/>
        <v>17.82万亿</v>
      </c>
      <c r="C1830" s="6">
        <v>17816000000000</v>
      </c>
      <c r="D1830" s="3">
        <v>2</v>
      </c>
      <c r="E1830" s="3" t="str">
        <f t="shared" si="169"/>
        <v>1.21万兆</v>
      </c>
      <c r="F1830" s="6">
        <f t="shared" si="173"/>
        <v>1.213224937038705E+16</v>
      </c>
      <c r="G1830" s="4">
        <f t="shared" si="172"/>
        <v>2156</v>
      </c>
      <c r="H1830" s="8" t="str">
        <f t="shared" si="170"/>
        <v>1.21万兆</v>
      </c>
      <c r="I1830" s="8">
        <f t="shared" si="171"/>
        <v>1.213224937038705E+16</v>
      </c>
    </row>
    <row r="1831" spans="1:9" x14ac:dyDescent="0.2">
      <c r="A1831" s="2">
        <v>1829</v>
      </c>
      <c r="B1831" s="2" t="str">
        <f t="shared" si="168"/>
        <v>17.82万亿</v>
      </c>
      <c r="C1831" s="5">
        <v>17824000000000</v>
      </c>
      <c r="D1831" s="2">
        <v>2</v>
      </c>
      <c r="E1831" s="2" t="str">
        <f t="shared" si="169"/>
        <v>1.22万兆</v>
      </c>
      <c r="F1831" s="5">
        <f t="shared" si="173"/>
        <v>1.215006537038705E+16</v>
      </c>
      <c r="G1831" s="2">
        <f t="shared" si="172"/>
        <v>2158</v>
      </c>
      <c r="H1831" s="7" t="str">
        <f t="shared" si="170"/>
        <v>1.22万兆</v>
      </c>
      <c r="I1831" s="7">
        <f t="shared" si="171"/>
        <v>1.215006537038705E+16</v>
      </c>
    </row>
    <row r="1832" spans="1:9" x14ac:dyDescent="0.2">
      <c r="A1832" s="3">
        <v>1830</v>
      </c>
      <c r="B1832" s="3" t="str">
        <f t="shared" si="168"/>
        <v>17.83万亿</v>
      </c>
      <c r="C1832" s="6">
        <v>17832000000000</v>
      </c>
      <c r="D1832" s="3">
        <v>2</v>
      </c>
      <c r="E1832" s="3" t="str">
        <f t="shared" si="169"/>
        <v>1.22万兆</v>
      </c>
      <c r="F1832" s="6">
        <f t="shared" si="173"/>
        <v>1.216788937038705E+16</v>
      </c>
      <c r="G1832" s="4">
        <f t="shared" si="172"/>
        <v>2160</v>
      </c>
      <c r="H1832" s="8" t="str">
        <f t="shared" si="170"/>
        <v>1.22万兆</v>
      </c>
      <c r="I1832" s="8">
        <f t="shared" si="171"/>
        <v>1.216788937038705E+16</v>
      </c>
    </row>
    <row r="1833" spans="1:9" x14ac:dyDescent="0.2">
      <c r="A1833" s="2">
        <v>1831</v>
      </c>
      <c r="B1833" s="2" t="str">
        <f t="shared" si="168"/>
        <v>17.84万亿</v>
      </c>
      <c r="C1833" s="5">
        <v>17840000000000</v>
      </c>
      <c r="D1833" s="2">
        <v>2</v>
      </c>
      <c r="E1833" s="2" t="str">
        <f t="shared" si="169"/>
        <v>1.22万兆</v>
      </c>
      <c r="F1833" s="5">
        <f t="shared" si="173"/>
        <v>1.218572137038705E+16</v>
      </c>
      <c r="G1833" s="2">
        <f t="shared" si="172"/>
        <v>2162</v>
      </c>
      <c r="H1833" s="7" t="str">
        <f t="shared" si="170"/>
        <v>1.22万兆</v>
      </c>
      <c r="I1833" s="7">
        <f t="shared" si="171"/>
        <v>1.218572137038705E+16</v>
      </c>
    </row>
    <row r="1834" spans="1:9" x14ac:dyDescent="0.2">
      <c r="A1834" s="3">
        <v>1832</v>
      </c>
      <c r="B1834" s="3" t="str">
        <f t="shared" si="168"/>
        <v>17.85万亿</v>
      </c>
      <c r="C1834" s="6">
        <v>17848000000000</v>
      </c>
      <c r="D1834" s="3">
        <v>2</v>
      </c>
      <c r="E1834" s="3" t="str">
        <f t="shared" si="169"/>
        <v>1.22万兆</v>
      </c>
      <c r="F1834" s="6">
        <f t="shared" si="173"/>
        <v>1.220356137038705E+16</v>
      </c>
      <c r="G1834" s="4">
        <f t="shared" si="172"/>
        <v>2164</v>
      </c>
      <c r="H1834" s="8" t="str">
        <f t="shared" si="170"/>
        <v>1.22万兆</v>
      </c>
      <c r="I1834" s="8">
        <f t="shared" si="171"/>
        <v>1.220356137038705E+16</v>
      </c>
    </row>
    <row r="1835" spans="1:9" x14ac:dyDescent="0.2">
      <c r="A1835" s="2">
        <v>1833</v>
      </c>
      <c r="B1835" s="2" t="str">
        <f t="shared" si="168"/>
        <v>17.86万亿</v>
      </c>
      <c r="C1835" s="5">
        <v>17856000000000</v>
      </c>
      <c r="D1835" s="2">
        <v>2</v>
      </c>
      <c r="E1835" s="2" t="str">
        <f t="shared" si="169"/>
        <v>1.22万兆</v>
      </c>
      <c r="F1835" s="5">
        <f t="shared" si="173"/>
        <v>1.222140937038705E+16</v>
      </c>
      <c r="G1835" s="2">
        <f t="shared" si="172"/>
        <v>2166</v>
      </c>
      <c r="H1835" s="7" t="str">
        <f t="shared" si="170"/>
        <v>1.22万兆</v>
      </c>
      <c r="I1835" s="7">
        <f t="shared" si="171"/>
        <v>1.222140937038705E+16</v>
      </c>
    </row>
    <row r="1836" spans="1:9" x14ac:dyDescent="0.2">
      <c r="A1836" s="3">
        <v>1834</v>
      </c>
      <c r="B1836" s="3" t="str">
        <f t="shared" si="168"/>
        <v>17.86万亿</v>
      </c>
      <c r="C1836" s="6">
        <v>17864000000000</v>
      </c>
      <c r="D1836" s="3">
        <v>2</v>
      </c>
      <c r="E1836" s="3" t="str">
        <f t="shared" si="169"/>
        <v>1.22万兆</v>
      </c>
      <c r="F1836" s="6">
        <f t="shared" si="173"/>
        <v>1.223926537038705E+16</v>
      </c>
      <c r="G1836" s="4">
        <f t="shared" si="172"/>
        <v>2168</v>
      </c>
      <c r="H1836" s="8" t="str">
        <f t="shared" si="170"/>
        <v>1.22万兆</v>
      </c>
      <c r="I1836" s="8">
        <f t="shared" si="171"/>
        <v>1.223926537038705E+16</v>
      </c>
    </row>
    <row r="1837" spans="1:9" x14ac:dyDescent="0.2">
      <c r="A1837" s="2">
        <v>1835</v>
      </c>
      <c r="B1837" s="2" t="str">
        <f t="shared" si="168"/>
        <v>17.87万亿</v>
      </c>
      <c r="C1837" s="5">
        <v>17872000000000</v>
      </c>
      <c r="D1837" s="2">
        <v>2</v>
      </c>
      <c r="E1837" s="2" t="str">
        <f t="shared" si="169"/>
        <v>1.23万兆</v>
      </c>
      <c r="F1837" s="5">
        <f t="shared" si="173"/>
        <v>1.225712937038705E+16</v>
      </c>
      <c r="G1837" s="2">
        <f t="shared" si="172"/>
        <v>2170</v>
      </c>
      <c r="H1837" s="7" t="str">
        <f t="shared" si="170"/>
        <v>1.23万兆</v>
      </c>
      <c r="I1837" s="7">
        <f t="shared" si="171"/>
        <v>1.225712937038705E+16</v>
      </c>
    </row>
    <row r="1838" spans="1:9" x14ac:dyDescent="0.2">
      <c r="A1838" s="3">
        <v>1836</v>
      </c>
      <c r="B1838" s="3" t="str">
        <f t="shared" si="168"/>
        <v>17.88万亿</v>
      </c>
      <c r="C1838" s="6">
        <v>17880000000000</v>
      </c>
      <c r="D1838" s="3">
        <v>2</v>
      </c>
      <c r="E1838" s="3" t="str">
        <f t="shared" si="169"/>
        <v>1.23万兆</v>
      </c>
      <c r="F1838" s="6">
        <f t="shared" si="173"/>
        <v>1.227500137038705E+16</v>
      </c>
      <c r="G1838" s="4">
        <f t="shared" si="172"/>
        <v>2172</v>
      </c>
      <c r="H1838" s="8" t="str">
        <f t="shared" si="170"/>
        <v>1.23万兆</v>
      </c>
      <c r="I1838" s="8">
        <f t="shared" si="171"/>
        <v>1.227500137038705E+16</v>
      </c>
    </row>
    <row r="1839" spans="1:9" x14ac:dyDescent="0.2">
      <c r="A1839" s="2">
        <v>1837</v>
      </c>
      <c r="B1839" s="2" t="str">
        <f t="shared" si="168"/>
        <v>17.89万亿</v>
      </c>
      <c r="C1839" s="5">
        <v>17888000000000</v>
      </c>
      <c r="D1839" s="2">
        <v>2</v>
      </c>
      <c r="E1839" s="2" t="str">
        <f t="shared" si="169"/>
        <v>1.23万兆</v>
      </c>
      <c r="F1839" s="5">
        <f t="shared" si="173"/>
        <v>1.229288137038705E+16</v>
      </c>
      <c r="G1839" s="2">
        <f t="shared" si="172"/>
        <v>2174</v>
      </c>
      <c r="H1839" s="7" t="str">
        <f t="shared" si="170"/>
        <v>1.23万兆</v>
      </c>
      <c r="I1839" s="7">
        <f t="shared" si="171"/>
        <v>1.229288137038705E+16</v>
      </c>
    </row>
    <row r="1840" spans="1:9" x14ac:dyDescent="0.2">
      <c r="A1840" s="3">
        <v>1838</v>
      </c>
      <c r="B1840" s="3" t="str">
        <f t="shared" si="168"/>
        <v>17.9万亿</v>
      </c>
      <c r="C1840" s="6">
        <v>17896000000000</v>
      </c>
      <c r="D1840" s="3">
        <v>2</v>
      </c>
      <c r="E1840" s="3" t="str">
        <f t="shared" si="169"/>
        <v>1.23万兆</v>
      </c>
      <c r="F1840" s="6">
        <f t="shared" si="173"/>
        <v>1.231076937038705E+16</v>
      </c>
      <c r="G1840" s="4">
        <f t="shared" si="172"/>
        <v>2176</v>
      </c>
      <c r="H1840" s="8" t="str">
        <f t="shared" si="170"/>
        <v>1.23万兆</v>
      </c>
      <c r="I1840" s="8">
        <f t="shared" si="171"/>
        <v>1.231076937038705E+16</v>
      </c>
    </row>
    <row r="1841" spans="1:9" x14ac:dyDescent="0.2">
      <c r="A1841" s="2">
        <v>1839</v>
      </c>
      <c r="B1841" s="2" t="str">
        <f t="shared" si="168"/>
        <v>17.9万亿</v>
      </c>
      <c r="C1841" s="5">
        <v>17904000000000</v>
      </c>
      <c r="D1841" s="2">
        <v>2</v>
      </c>
      <c r="E1841" s="2" t="str">
        <f t="shared" si="169"/>
        <v>1.23万兆</v>
      </c>
      <c r="F1841" s="5">
        <f t="shared" si="173"/>
        <v>1.232866537038705E+16</v>
      </c>
      <c r="G1841" s="2">
        <f t="shared" si="172"/>
        <v>2178</v>
      </c>
      <c r="H1841" s="7" t="str">
        <f t="shared" si="170"/>
        <v>1.23万兆</v>
      </c>
      <c r="I1841" s="7">
        <f t="shared" si="171"/>
        <v>1.232866537038705E+16</v>
      </c>
    </row>
    <row r="1842" spans="1:9" x14ac:dyDescent="0.2">
      <c r="A1842" s="3">
        <v>1840</v>
      </c>
      <c r="B1842" s="3" t="str">
        <f t="shared" si="168"/>
        <v>17.91万亿</v>
      </c>
      <c r="C1842" s="6">
        <v>17912000000000</v>
      </c>
      <c r="D1842" s="3">
        <v>2</v>
      </c>
      <c r="E1842" s="3" t="str">
        <f t="shared" si="169"/>
        <v>1.23万兆</v>
      </c>
      <c r="F1842" s="6">
        <f t="shared" si="173"/>
        <v>1.234656937038705E+16</v>
      </c>
      <c r="G1842" s="4">
        <f t="shared" si="172"/>
        <v>2180</v>
      </c>
      <c r="H1842" s="8" t="str">
        <f t="shared" si="170"/>
        <v>1.23万兆</v>
      </c>
      <c r="I1842" s="8">
        <f t="shared" si="171"/>
        <v>1.234656937038705E+16</v>
      </c>
    </row>
    <row r="1843" spans="1:9" x14ac:dyDescent="0.2">
      <c r="A1843" s="2">
        <v>1841</v>
      </c>
      <c r="B1843" s="2" t="str">
        <f t="shared" si="168"/>
        <v>17.92万亿</v>
      </c>
      <c r="C1843" s="5">
        <v>17920000000000</v>
      </c>
      <c r="D1843" s="2">
        <v>2</v>
      </c>
      <c r="E1843" s="2" t="str">
        <f t="shared" si="169"/>
        <v>1.24万兆</v>
      </c>
      <c r="F1843" s="5">
        <f t="shared" si="173"/>
        <v>1.236448137038705E+16</v>
      </c>
      <c r="G1843" s="2">
        <f t="shared" si="172"/>
        <v>2182</v>
      </c>
      <c r="H1843" s="7" t="str">
        <f t="shared" si="170"/>
        <v>1.24万兆</v>
      </c>
      <c r="I1843" s="7">
        <f t="shared" si="171"/>
        <v>1.236448137038705E+16</v>
      </c>
    </row>
    <row r="1844" spans="1:9" x14ac:dyDescent="0.2">
      <c r="A1844" s="3">
        <v>1842</v>
      </c>
      <c r="B1844" s="3" t="str">
        <f t="shared" si="168"/>
        <v>17.93万亿</v>
      </c>
      <c r="C1844" s="6">
        <v>17928000000000</v>
      </c>
      <c r="D1844" s="3">
        <v>2</v>
      </c>
      <c r="E1844" s="3" t="str">
        <f t="shared" si="169"/>
        <v>1.24万兆</v>
      </c>
      <c r="F1844" s="6">
        <f t="shared" si="173"/>
        <v>1.238240137038705E+16</v>
      </c>
      <c r="G1844" s="4">
        <f t="shared" si="172"/>
        <v>2184</v>
      </c>
      <c r="H1844" s="8" t="str">
        <f t="shared" si="170"/>
        <v>1.24万兆</v>
      </c>
      <c r="I1844" s="8">
        <f t="shared" si="171"/>
        <v>1.238240137038705E+16</v>
      </c>
    </row>
    <row r="1845" spans="1:9" x14ac:dyDescent="0.2">
      <c r="A1845" s="2">
        <v>1843</v>
      </c>
      <c r="B1845" s="2" t="str">
        <f t="shared" si="168"/>
        <v>17.94万亿</v>
      </c>
      <c r="C1845" s="5">
        <v>17936000000000</v>
      </c>
      <c r="D1845" s="2">
        <v>2</v>
      </c>
      <c r="E1845" s="2" t="str">
        <f t="shared" si="169"/>
        <v>1.24万兆</v>
      </c>
      <c r="F1845" s="5">
        <f t="shared" si="173"/>
        <v>1.240032937038705E+16</v>
      </c>
      <c r="G1845" s="2">
        <f t="shared" si="172"/>
        <v>2186</v>
      </c>
      <c r="H1845" s="7" t="str">
        <f t="shared" si="170"/>
        <v>1.24万兆</v>
      </c>
      <c r="I1845" s="7">
        <f t="shared" si="171"/>
        <v>1.240032937038705E+16</v>
      </c>
    </row>
    <row r="1846" spans="1:9" x14ac:dyDescent="0.2">
      <c r="A1846" s="3">
        <v>1844</v>
      </c>
      <c r="B1846" s="3" t="str">
        <f t="shared" si="168"/>
        <v>17.94万亿</v>
      </c>
      <c r="C1846" s="6">
        <v>17944000000000</v>
      </c>
      <c r="D1846" s="3">
        <v>2</v>
      </c>
      <c r="E1846" s="3" t="str">
        <f t="shared" si="169"/>
        <v>1.24万兆</v>
      </c>
      <c r="F1846" s="6">
        <f t="shared" si="173"/>
        <v>1.241826537038705E+16</v>
      </c>
      <c r="G1846" s="4">
        <f t="shared" si="172"/>
        <v>2188</v>
      </c>
      <c r="H1846" s="8" t="str">
        <f t="shared" si="170"/>
        <v>1.24万兆</v>
      </c>
      <c r="I1846" s="8">
        <f t="shared" si="171"/>
        <v>1.241826537038705E+16</v>
      </c>
    </row>
    <row r="1847" spans="1:9" x14ac:dyDescent="0.2">
      <c r="A1847" s="2">
        <v>1845</v>
      </c>
      <c r="B1847" s="2" t="str">
        <f t="shared" si="168"/>
        <v>17.95万亿</v>
      </c>
      <c r="C1847" s="5">
        <v>17952000000000</v>
      </c>
      <c r="D1847" s="2">
        <v>2</v>
      </c>
      <c r="E1847" s="2" t="str">
        <f t="shared" si="169"/>
        <v>1.24万兆</v>
      </c>
      <c r="F1847" s="5">
        <f t="shared" si="173"/>
        <v>1.243620937038705E+16</v>
      </c>
      <c r="G1847" s="2">
        <f t="shared" si="172"/>
        <v>2190</v>
      </c>
      <c r="H1847" s="7" t="str">
        <f t="shared" si="170"/>
        <v>1.24万兆</v>
      </c>
      <c r="I1847" s="7">
        <f t="shared" si="171"/>
        <v>1.243620937038705E+16</v>
      </c>
    </row>
    <row r="1848" spans="1:9" x14ac:dyDescent="0.2">
      <c r="A1848" s="3">
        <v>1846</v>
      </c>
      <c r="B1848" s="3" t="str">
        <f t="shared" si="168"/>
        <v>17.96万亿</v>
      </c>
      <c r="C1848" s="6">
        <v>17960000000000</v>
      </c>
      <c r="D1848" s="3">
        <v>2</v>
      </c>
      <c r="E1848" s="3" t="str">
        <f t="shared" si="169"/>
        <v>1.25万兆</v>
      </c>
      <c r="F1848" s="6">
        <f t="shared" si="173"/>
        <v>1.245416137038705E+16</v>
      </c>
      <c r="G1848" s="4">
        <f t="shared" si="172"/>
        <v>2192</v>
      </c>
      <c r="H1848" s="8" t="str">
        <f t="shared" si="170"/>
        <v>1.25万兆</v>
      </c>
      <c r="I1848" s="8">
        <f t="shared" si="171"/>
        <v>1.245416137038705E+16</v>
      </c>
    </row>
    <row r="1849" spans="1:9" x14ac:dyDescent="0.2">
      <c r="A1849" s="2">
        <v>1847</v>
      </c>
      <c r="B1849" s="2" t="str">
        <f t="shared" si="168"/>
        <v>17.97万亿</v>
      </c>
      <c r="C1849" s="5">
        <v>17968000000000</v>
      </c>
      <c r="D1849" s="2">
        <v>2</v>
      </c>
      <c r="E1849" s="2" t="str">
        <f t="shared" si="169"/>
        <v>1.25万兆</v>
      </c>
      <c r="F1849" s="5">
        <f t="shared" si="173"/>
        <v>1.247212137038705E+16</v>
      </c>
      <c r="G1849" s="2">
        <f t="shared" si="172"/>
        <v>2194</v>
      </c>
      <c r="H1849" s="7" t="str">
        <f t="shared" si="170"/>
        <v>1.25万兆</v>
      </c>
      <c r="I1849" s="7">
        <f t="shared" si="171"/>
        <v>1.247212137038705E+16</v>
      </c>
    </row>
    <row r="1850" spans="1:9" x14ac:dyDescent="0.2">
      <c r="A1850" s="3">
        <v>1848</v>
      </c>
      <c r="B1850" s="3" t="str">
        <f t="shared" si="168"/>
        <v>17.98万亿</v>
      </c>
      <c r="C1850" s="6">
        <v>17976000000000</v>
      </c>
      <c r="D1850" s="3">
        <v>2</v>
      </c>
      <c r="E1850" s="3" t="str">
        <f t="shared" si="169"/>
        <v>1.25万兆</v>
      </c>
      <c r="F1850" s="6">
        <f t="shared" si="173"/>
        <v>1.249008937038705E+16</v>
      </c>
      <c r="G1850" s="4">
        <f t="shared" si="172"/>
        <v>2196</v>
      </c>
      <c r="H1850" s="8" t="str">
        <f t="shared" si="170"/>
        <v>1.25万兆</v>
      </c>
      <c r="I1850" s="8">
        <f t="shared" si="171"/>
        <v>1.249008937038705E+16</v>
      </c>
    </row>
    <row r="1851" spans="1:9" x14ac:dyDescent="0.2">
      <c r="A1851" s="2">
        <v>1849</v>
      </c>
      <c r="B1851" s="2" t="str">
        <f t="shared" si="168"/>
        <v>17.98万亿</v>
      </c>
      <c r="C1851" s="5">
        <v>17984000000000</v>
      </c>
      <c r="D1851" s="2">
        <v>2</v>
      </c>
      <c r="E1851" s="2" t="str">
        <f t="shared" si="169"/>
        <v>1.25万兆</v>
      </c>
      <c r="F1851" s="5">
        <f t="shared" si="173"/>
        <v>1.250806537038705E+16</v>
      </c>
      <c r="G1851" s="2">
        <f t="shared" si="172"/>
        <v>2198</v>
      </c>
      <c r="H1851" s="7" t="str">
        <f t="shared" si="170"/>
        <v>1.25万兆</v>
      </c>
      <c r="I1851" s="7">
        <f t="shared" si="171"/>
        <v>1.250806537038705E+16</v>
      </c>
    </row>
    <row r="1852" spans="1:9" x14ac:dyDescent="0.2">
      <c r="A1852" s="3">
        <v>1850</v>
      </c>
      <c r="B1852" s="3" t="str">
        <f t="shared" si="168"/>
        <v>17.99万亿</v>
      </c>
      <c r="C1852" s="6">
        <v>17992000000000</v>
      </c>
      <c r="D1852" s="3">
        <v>2</v>
      </c>
      <c r="E1852" s="3" t="str">
        <f t="shared" si="169"/>
        <v>1.25万兆</v>
      </c>
      <c r="F1852" s="6">
        <f t="shared" si="173"/>
        <v>1.252604937038705E+16</v>
      </c>
      <c r="G1852" s="4">
        <f t="shared" si="172"/>
        <v>2200</v>
      </c>
      <c r="H1852" s="8" t="str">
        <f t="shared" si="170"/>
        <v>1.25万兆</v>
      </c>
      <c r="I1852" s="8">
        <f t="shared" si="171"/>
        <v>1.252604937038705E+16</v>
      </c>
    </row>
    <row r="1853" spans="1:9" x14ac:dyDescent="0.2">
      <c r="A1853" s="2">
        <v>1851</v>
      </c>
      <c r="B1853" s="2" t="str">
        <f t="shared" si="168"/>
        <v>18万亿</v>
      </c>
      <c r="C1853" s="5">
        <v>18000000000000</v>
      </c>
      <c r="D1853" s="2">
        <v>2</v>
      </c>
      <c r="E1853" s="2" t="str">
        <f t="shared" si="169"/>
        <v>1.25万兆</v>
      </c>
      <c r="F1853" s="5">
        <f t="shared" si="173"/>
        <v>1.254404137038705E+16</v>
      </c>
      <c r="G1853" s="2">
        <f t="shared" si="172"/>
        <v>2202</v>
      </c>
      <c r="H1853" s="7" t="str">
        <f t="shared" si="170"/>
        <v>1.25万兆</v>
      </c>
      <c r="I1853" s="7">
        <f t="shared" si="171"/>
        <v>1.254404137038705E+16</v>
      </c>
    </row>
    <row r="1854" spans="1:9" x14ac:dyDescent="0.2">
      <c r="A1854" s="3">
        <v>1852</v>
      </c>
      <c r="B1854" s="3" t="str">
        <f t="shared" si="168"/>
        <v>18.01万亿</v>
      </c>
      <c r="C1854" s="6">
        <v>18008000000000</v>
      </c>
      <c r="D1854" s="3">
        <v>2</v>
      </c>
      <c r="E1854" s="3" t="str">
        <f t="shared" si="169"/>
        <v>1.26万兆</v>
      </c>
      <c r="F1854" s="6">
        <f t="shared" si="173"/>
        <v>1.256204137038705E+16</v>
      </c>
      <c r="G1854" s="4">
        <f t="shared" si="172"/>
        <v>2204</v>
      </c>
      <c r="H1854" s="8" t="str">
        <f t="shared" si="170"/>
        <v>1.26万兆</v>
      </c>
      <c r="I1854" s="8">
        <f t="shared" si="171"/>
        <v>1.256204137038705E+16</v>
      </c>
    </row>
    <row r="1855" spans="1:9" x14ac:dyDescent="0.2">
      <c r="A1855" s="2">
        <v>1853</v>
      </c>
      <c r="B1855" s="2" t="str">
        <f t="shared" si="168"/>
        <v>18.02万亿</v>
      </c>
      <c r="C1855" s="5">
        <v>18016000000000</v>
      </c>
      <c r="D1855" s="2">
        <v>2</v>
      </c>
      <c r="E1855" s="2" t="str">
        <f t="shared" si="169"/>
        <v>1.26万兆</v>
      </c>
      <c r="F1855" s="5">
        <f t="shared" si="173"/>
        <v>1.258004937038705E+16</v>
      </c>
      <c r="G1855" s="2">
        <f t="shared" si="172"/>
        <v>2206</v>
      </c>
      <c r="H1855" s="7" t="str">
        <f t="shared" si="170"/>
        <v>1.26万兆</v>
      </c>
      <c r="I1855" s="7">
        <f t="shared" si="171"/>
        <v>1.258004937038705E+16</v>
      </c>
    </row>
    <row r="1856" spans="1:9" x14ac:dyDescent="0.2">
      <c r="A1856" s="3">
        <v>1854</v>
      </c>
      <c r="B1856" s="3" t="str">
        <f t="shared" si="168"/>
        <v>18.02万亿</v>
      </c>
      <c r="C1856" s="6">
        <v>18024000000000</v>
      </c>
      <c r="D1856" s="3">
        <v>2</v>
      </c>
      <c r="E1856" s="3" t="str">
        <f t="shared" si="169"/>
        <v>1.26万兆</v>
      </c>
      <c r="F1856" s="6">
        <f t="shared" si="173"/>
        <v>1.259806537038705E+16</v>
      </c>
      <c r="G1856" s="4">
        <f t="shared" si="172"/>
        <v>2208</v>
      </c>
      <c r="H1856" s="8" t="str">
        <f t="shared" si="170"/>
        <v>1.26万兆</v>
      </c>
      <c r="I1856" s="8">
        <f t="shared" si="171"/>
        <v>1.259806537038705E+16</v>
      </c>
    </row>
    <row r="1857" spans="1:9" x14ac:dyDescent="0.2">
      <c r="A1857" s="2">
        <v>1855</v>
      </c>
      <c r="B1857" s="2" t="str">
        <f t="shared" si="168"/>
        <v>18.03万亿</v>
      </c>
      <c r="C1857" s="5">
        <v>18032000000000</v>
      </c>
      <c r="D1857" s="2">
        <v>2</v>
      </c>
      <c r="E1857" s="2" t="str">
        <f t="shared" si="169"/>
        <v>1.26万兆</v>
      </c>
      <c r="F1857" s="5">
        <f t="shared" si="173"/>
        <v>1.261608937038705E+16</v>
      </c>
      <c r="G1857" s="2">
        <f t="shared" si="172"/>
        <v>2210</v>
      </c>
      <c r="H1857" s="7" t="str">
        <f t="shared" si="170"/>
        <v>1.26万兆</v>
      </c>
      <c r="I1857" s="7">
        <f t="shared" si="171"/>
        <v>1.261608937038705E+16</v>
      </c>
    </row>
    <row r="1858" spans="1:9" x14ac:dyDescent="0.2">
      <c r="A1858" s="3">
        <v>1856</v>
      </c>
      <c r="B1858" s="3" t="str">
        <f t="shared" si="168"/>
        <v>18.04万亿</v>
      </c>
      <c r="C1858" s="6">
        <v>18040000000000</v>
      </c>
      <c r="D1858" s="3">
        <v>2</v>
      </c>
      <c r="E1858" s="3" t="str">
        <f t="shared" si="169"/>
        <v>1.26万兆</v>
      </c>
      <c r="F1858" s="6">
        <f t="shared" si="173"/>
        <v>1.263412137038705E+16</v>
      </c>
      <c r="G1858" s="4">
        <f t="shared" si="172"/>
        <v>2212</v>
      </c>
      <c r="H1858" s="8" t="str">
        <f t="shared" si="170"/>
        <v>1.26万兆</v>
      </c>
      <c r="I1858" s="8">
        <f t="shared" si="171"/>
        <v>1.263412137038705E+16</v>
      </c>
    </row>
    <row r="1859" spans="1:9" x14ac:dyDescent="0.2">
      <c r="A1859" s="2">
        <v>1857</v>
      </c>
      <c r="B1859" s="2" t="str">
        <f t="shared" ref="B1859:B1922" si="174">IF(C1859&gt;9999999999999990,ROUND(C1859/10000000000000000,2)&amp;"万兆",IF(C1859&gt;999999999999,ROUND(C1859/1000000000000,2)&amp;"万亿",IF(C1859&gt;99999999,ROUND(C1859/100000000,2)&amp;"亿",ROUND(C1859/10000,2)&amp;"万")))</f>
        <v>18.05万亿</v>
      </c>
      <c r="C1859" s="5">
        <v>18048000000000</v>
      </c>
      <c r="D1859" s="2">
        <v>2</v>
      </c>
      <c r="E1859" s="2" t="str">
        <f t="shared" ref="E1859:E1922" si="175">IF(F1859&gt;9999999999999990,ROUND(F1859/10000000000000000,2)&amp;"万兆",IF(F1859&gt;999999999999,ROUND(F1859/1000000000000,2)&amp;"万亿",IF(F1859&gt;99999999,ROUND(F1859/100000000,2)&amp;"亿",ROUND(F1859/10000,2)&amp;"万")))</f>
        <v>1.27万兆</v>
      </c>
      <c r="F1859" s="5">
        <f t="shared" si="173"/>
        <v>1.265216137038705E+16</v>
      </c>
      <c r="G1859" s="2">
        <f t="shared" si="172"/>
        <v>2214</v>
      </c>
      <c r="H1859" s="7" t="str">
        <f t="shared" si="170"/>
        <v>1.27万兆</v>
      </c>
      <c r="I1859" s="7">
        <f t="shared" si="171"/>
        <v>1.265216137038705E+16</v>
      </c>
    </row>
    <row r="1860" spans="1:9" x14ac:dyDescent="0.2">
      <c r="A1860" s="3">
        <v>1858</v>
      </c>
      <c r="B1860" s="3" t="str">
        <f t="shared" si="174"/>
        <v>18.06万亿</v>
      </c>
      <c r="C1860" s="6">
        <v>18056000000000</v>
      </c>
      <c r="D1860" s="3">
        <v>2</v>
      </c>
      <c r="E1860" s="3" t="str">
        <f t="shared" si="175"/>
        <v>1.27万兆</v>
      </c>
      <c r="F1860" s="6">
        <f t="shared" si="173"/>
        <v>1.267020937038705E+16</v>
      </c>
      <c r="G1860" s="4">
        <f t="shared" si="172"/>
        <v>2216</v>
      </c>
      <c r="H1860" s="8" t="str">
        <f t="shared" ref="H1860:H1923" si="176">IF(I$2&gt;=A1860,"",IF((F1860-VLOOKUP(I$2,A:F,6,))&gt;9999999999999990,ROUND((F1860-VLOOKUP(I$2,A:F,6,))/10000000000000000,2)&amp;"万兆",IF((F1860-VLOOKUP(I$2,A:F,6,))&gt;999999999999,ROUND((F1860-VLOOKUP(I$2,A:F,6,))/1000000000000,2)&amp;"万亿",IF((F1860-VLOOKUP(I$2,A:F,6,))&gt;99999999,ROUND((F1860-VLOOKUP(I$2,A:F,6,))/100000000,2)&amp;"亿",ROUND((F1860-VLOOKUP(I$2,A:F,6,))/10000,2)&amp;"万"))))</f>
        <v>1.27万兆</v>
      </c>
      <c r="I1860" s="8">
        <f t="shared" ref="I1860:I1923" si="177">IF(I$2&gt;=A1860,"",F1860-VLOOKUP(I$2,A:F,6,))</f>
        <v>1.267020937038705E+16</v>
      </c>
    </row>
    <row r="1861" spans="1:9" x14ac:dyDescent="0.2">
      <c r="A1861" s="2">
        <v>1859</v>
      </c>
      <c r="B1861" s="2" t="str">
        <f t="shared" si="174"/>
        <v>18.06万亿</v>
      </c>
      <c r="C1861" s="5">
        <v>18064000000000</v>
      </c>
      <c r="D1861" s="2">
        <v>2</v>
      </c>
      <c r="E1861" s="2" t="str">
        <f t="shared" si="175"/>
        <v>1.27万兆</v>
      </c>
      <c r="F1861" s="5">
        <f t="shared" si="173"/>
        <v>1.268826537038705E+16</v>
      </c>
      <c r="G1861" s="2">
        <f t="shared" ref="G1861:G1924" si="178">D1861+G1860</f>
        <v>2218</v>
      </c>
      <c r="H1861" s="7" t="str">
        <f t="shared" si="176"/>
        <v>1.27万兆</v>
      </c>
      <c r="I1861" s="7">
        <f t="shared" si="177"/>
        <v>1.268826537038705E+16</v>
      </c>
    </row>
    <row r="1862" spans="1:9" x14ac:dyDescent="0.2">
      <c r="A1862" s="3">
        <v>1860</v>
      </c>
      <c r="B1862" s="3" t="str">
        <f t="shared" si="174"/>
        <v>18.07万亿</v>
      </c>
      <c r="C1862" s="6">
        <v>18072000000000</v>
      </c>
      <c r="D1862" s="3">
        <v>2</v>
      </c>
      <c r="E1862" s="3" t="str">
        <f t="shared" si="175"/>
        <v>1.27万兆</v>
      </c>
      <c r="F1862" s="6">
        <f t="shared" si="173"/>
        <v>1.270632937038705E+16</v>
      </c>
      <c r="G1862" s="4">
        <f t="shared" si="178"/>
        <v>2220</v>
      </c>
      <c r="H1862" s="8" t="str">
        <f t="shared" si="176"/>
        <v>1.27万兆</v>
      </c>
      <c r="I1862" s="8">
        <f t="shared" si="177"/>
        <v>1.270632937038705E+16</v>
      </c>
    </row>
    <row r="1863" spans="1:9" x14ac:dyDescent="0.2">
      <c r="A1863" s="2">
        <v>1861</v>
      </c>
      <c r="B1863" s="2" t="str">
        <f t="shared" si="174"/>
        <v>18.08万亿</v>
      </c>
      <c r="C1863" s="5">
        <v>18080000000000</v>
      </c>
      <c r="D1863" s="2">
        <v>2</v>
      </c>
      <c r="E1863" s="2" t="str">
        <f t="shared" si="175"/>
        <v>1.27万兆</v>
      </c>
      <c r="F1863" s="5">
        <f t="shared" ref="F1863:F1926" si="179">C1862+F1862</f>
        <v>1.272440137038705E+16</v>
      </c>
      <c r="G1863" s="2">
        <f t="shared" si="178"/>
        <v>2222</v>
      </c>
      <c r="H1863" s="7" t="str">
        <f t="shared" si="176"/>
        <v>1.27万兆</v>
      </c>
      <c r="I1863" s="7">
        <f t="shared" si="177"/>
        <v>1.272440137038705E+16</v>
      </c>
    </row>
    <row r="1864" spans="1:9" x14ac:dyDescent="0.2">
      <c r="A1864" s="3">
        <v>1862</v>
      </c>
      <c r="B1864" s="3" t="str">
        <f t="shared" si="174"/>
        <v>18.09万亿</v>
      </c>
      <c r="C1864" s="6">
        <v>18088000000000</v>
      </c>
      <c r="D1864" s="3">
        <v>2</v>
      </c>
      <c r="E1864" s="3" t="str">
        <f t="shared" si="175"/>
        <v>1.27万兆</v>
      </c>
      <c r="F1864" s="6">
        <f t="shared" si="179"/>
        <v>1.274248137038705E+16</v>
      </c>
      <c r="G1864" s="4">
        <f t="shared" si="178"/>
        <v>2224</v>
      </c>
      <c r="H1864" s="8" t="str">
        <f t="shared" si="176"/>
        <v>1.27万兆</v>
      </c>
      <c r="I1864" s="8">
        <f t="shared" si="177"/>
        <v>1.274248137038705E+16</v>
      </c>
    </row>
    <row r="1865" spans="1:9" x14ac:dyDescent="0.2">
      <c r="A1865" s="2">
        <v>1863</v>
      </c>
      <c r="B1865" s="2" t="str">
        <f t="shared" si="174"/>
        <v>18.1万亿</v>
      </c>
      <c r="C1865" s="5">
        <v>18096000000000</v>
      </c>
      <c r="D1865" s="2">
        <v>2</v>
      </c>
      <c r="E1865" s="2" t="str">
        <f t="shared" si="175"/>
        <v>1.28万兆</v>
      </c>
      <c r="F1865" s="5">
        <f t="shared" si="179"/>
        <v>1.276056937038705E+16</v>
      </c>
      <c r="G1865" s="2">
        <f t="shared" si="178"/>
        <v>2226</v>
      </c>
      <c r="H1865" s="7" t="str">
        <f t="shared" si="176"/>
        <v>1.28万兆</v>
      </c>
      <c r="I1865" s="7">
        <f t="shared" si="177"/>
        <v>1.276056937038705E+16</v>
      </c>
    </row>
    <row r="1866" spans="1:9" x14ac:dyDescent="0.2">
      <c r="A1866" s="3">
        <v>1864</v>
      </c>
      <c r="B1866" s="3" t="str">
        <f t="shared" si="174"/>
        <v>18.1万亿</v>
      </c>
      <c r="C1866" s="6">
        <v>18104000000000</v>
      </c>
      <c r="D1866" s="3">
        <v>2</v>
      </c>
      <c r="E1866" s="3" t="str">
        <f t="shared" si="175"/>
        <v>1.28万兆</v>
      </c>
      <c r="F1866" s="6">
        <f t="shared" si="179"/>
        <v>1.277866537038705E+16</v>
      </c>
      <c r="G1866" s="4">
        <f t="shared" si="178"/>
        <v>2228</v>
      </c>
      <c r="H1866" s="8" t="str">
        <f t="shared" si="176"/>
        <v>1.28万兆</v>
      </c>
      <c r="I1866" s="8">
        <f t="shared" si="177"/>
        <v>1.277866537038705E+16</v>
      </c>
    </row>
    <row r="1867" spans="1:9" x14ac:dyDescent="0.2">
      <c r="A1867" s="2">
        <v>1865</v>
      </c>
      <c r="B1867" s="2" t="str">
        <f t="shared" si="174"/>
        <v>18.11万亿</v>
      </c>
      <c r="C1867" s="5">
        <v>18112000000000</v>
      </c>
      <c r="D1867" s="2">
        <v>2</v>
      </c>
      <c r="E1867" s="2" t="str">
        <f t="shared" si="175"/>
        <v>1.28万兆</v>
      </c>
      <c r="F1867" s="5">
        <f t="shared" si="179"/>
        <v>1.279676937038705E+16</v>
      </c>
      <c r="G1867" s="2">
        <f t="shared" si="178"/>
        <v>2230</v>
      </c>
      <c r="H1867" s="7" t="str">
        <f t="shared" si="176"/>
        <v>1.28万兆</v>
      </c>
      <c r="I1867" s="7">
        <f t="shared" si="177"/>
        <v>1.279676937038705E+16</v>
      </c>
    </row>
    <row r="1868" spans="1:9" x14ac:dyDescent="0.2">
      <c r="A1868" s="3">
        <v>1866</v>
      </c>
      <c r="B1868" s="3" t="str">
        <f t="shared" si="174"/>
        <v>18.12万亿</v>
      </c>
      <c r="C1868" s="6">
        <v>18120000000000</v>
      </c>
      <c r="D1868" s="3">
        <v>2</v>
      </c>
      <c r="E1868" s="3" t="str">
        <f t="shared" si="175"/>
        <v>1.28万兆</v>
      </c>
      <c r="F1868" s="6">
        <f t="shared" si="179"/>
        <v>1.281488137038705E+16</v>
      </c>
      <c r="G1868" s="4">
        <f t="shared" si="178"/>
        <v>2232</v>
      </c>
      <c r="H1868" s="8" t="str">
        <f t="shared" si="176"/>
        <v>1.28万兆</v>
      </c>
      <c r="I1868" s="8">
        <f t="shared" si="177"/>
        <v>1.281488137038705E+16</v>
      </c>
    </row>
    <row r="1869" spans="1:9" x14ac:dyDescent="0.2">
      <c r="A1869" s="2">
        <v>1867</v>
      </c>
      <c r="B1869" s="2" t="str">
        <f t="shared" si="174"/>
        <v>18.13万亿</v>
      </c>
      <c r="C1869" s="5">
        <v>18128000000000</v>
      </c>
      <c r="D1869" s="2">
        <v>2</v>
      </c>
      <c r="E1869" s="2" t="str">
        <f t="shared" si="175"/>
        <v>1.28万兆</v>
      </c>
      <c r="F1869" s="5">
        <f t="shared" si="179"/>
        <v>1.283300137038705E+16</v>
      </c>
      <c r="G1869" s="2">
        <f t="shared" si="178"/>
        <v>2234</v>
      </c>
      <c r="H1869" s="7" t="str">
        <f t="shared" si="176"/>
        <v>1.28万兆</v>
      </c>
      <c r="I1869" s="7">
        <f t="shared" si="177"/>
        <v>1.283300137038705E+16</v>
      </c>
    </row>
    <row r="1870" spans="1:9" x14ac:dyDescent="0.2">
      <c r="A1870" s="3">
        <v>1868</v>
      </c>
      <c r="B1870" s="3" t="str">
        <f t="shared" si="174"/>
        <v>18.14万亿</v>
      </c>
      <c r="C1870" s="6">
        <v>18136000000000</v>
      </c>
      <c r="D1870" s="3">
        <v>2</v>
      </c>
      <c r="E1870" s="3" t="str">
        <f t="shared" si="175"/>
        <v>1.29万兆</v>
      </c>
      <c r="F1870" s="6">
        <f t="shared" si="179"/>
        <v>1.285112937038705E+16</v>
      </c>
      <c r="G1870" s="4">
        <f t="shared" si="178"/>
        <v>2236</v>
      </c>
      <c r="H1870" s="8" t="str">
        <f t="shared" si="176"/>
        <v>1.29万兆</v>
      </c>
      <c r="I1870" s="8">
        <f t="shared" si="177"/>
        <v>1.285112937038705E+16</v>
      </c>
    </row>
    <row r="1871" spans="1:9" x14ac:dyDescent="0.2">
      <c r="A1871" s="2">
        <v>1869</v>
      </c>
      <c r="B1871" s="2" t="str">
        <f t="shared" si="174"/>
        <v>18.14万亿</v>
      </c>
      <c r="C1871" s="5">
        <v>18144000000000</v>
      </c>
      <c r="D1871" s="2">
        <v>2</v>
      </c>
      <c r="E1871" s="2" t="str">
        <f t="shared" si="175"/>
        <v>1.29万兆</v>
      </c>
      <c r="F1871" s="5">
        <f t="shared" si="179"/>
        <v>1.286926537038705E+16</v>
      </c>
      <c r="G1871" s="2">
        <f t="shared" si="178"/>
        <v>2238</v>
      </c>
      <c r="H1871" s="7" t="str">
        <f t="shared" si="176"/>
        <v>1.29万兆</v>
      </c>
      <c r="I1871" s="7">
        <f t="shared" si="177"/>
        <v>1.286926537038705E+16</v>
      </c>
    </row>
    <row r="1872" spans="1:9" x14ac:dyDescent="0.2">
      <c r="A1872" s="3">
        <v>1870</v>
      </c>
      <c r="B1872" s="3" t="str">
        <f t="shared" si="174"/>
        <v>18.15万亿</v>
      </c>
      <c r="C1872" s="6">
        <v>18152000000000</v>
      </c>
      <c r="D1872" s="3">
        <v>2</v>
      </c>
      <c r="E1872" s="3" t="str">
        <f t="shared" si="175"/>
        <v>1.29万兆</v>
      </c>
      <c r="F1872" s="6">
        <f t="shared" si="179"/>
        <v>1.288740937038705E+16</v>
      </c>
      <c r="G1872" s="4">
        <f t="shared" si="178"/>
        <v>2240</v>
      </c>
      <c r="H1872" s="8" t="str">
        <f t="shared" si="176"/>
        <v>1.29万兆</v>
      </c>
      <c r="I1872" s="8">
        <f t="shared" si="177"/>
        <v>1.288740937038705E+16</v>
      </c>
    </row>
    <row r="1873" spans="1:9" x14ac:dyDescent="0.2">
      <c r="A1873" s="2">
        <v>1871</v>
      </c>
      <c r="B1873" s="2" t="str">
        <f t="shared" si="174"/>
        <v>18.16万亿</v>
      </c>
      <c r="C1873" s="5">
        <v>18160000000000</v>
      </c>
      <c r="D1873" s="2">
        <v>2</v>
      </c>
      <c r="E1873" s="2" t="str">
        <f t="shared" si="175"/>
        <v>1.29万兆</v>
      </c>
      <c r="F1873" s="5">
        <f t="shared" si="179"/>
        <v>1.290556137038705E+16</v>
      </c>
      <c r="G1873" s="2">
        <f t="shared" si="178"/>
        <v>2242</v>
      </c>
      <c r="H1873" s="7" t="str">
        <f t="shared" si="176"/>
        <v>1.29万兆</v>
      </c>
      <c r="I1873" s="7">
        <f t="shared" si="177"/>
        <v>1.290556137038705E+16</v>
      </c>
    </row>
    <row r="1874" spans="1:9" x14ac:dyDescent="0.2">
      <c r="A1874" s="3">
        <v>1872</v>
      </c>
      <c r="B1874" s="3" t="str">
        <f t="shared" si="174"/>
        <v>18.17万亿</v>
      </c>
      <c r="C1874" s="6">
        <v>18168000000000</v>
      </c>
      <c r="D1874" s="3">
        <v>2</v>
      </c>
      <c r="E1874" s="3" t="str">
        <f t="shared" si="175"/>
        <v>1.29万兆</v>
      </c>
      <c r="F1874" s="6">
        <f t="shared" si="179"/>
        <v>1.292372137038705E+16</v>
      </c>
      <c r="G1874" s="4">
        <f t="shared" si="178"/>
        <v>2244</v>
      </c>
      <c r="H1874" s="8" t="str">
        <f t="shared" si="176"/>
        <v>1.29万兆</v>
      </c>
      <c r="I1874" s="8">
        <f t="shared" si="177"/>
        <v>1.292372137038705E+16</v>
      </c>
    </row>
    <row r="1875" spans="1:9" x14ac:dyDescent="0.2">
      <c r="A1875" s="2">
        <v>1873</v>
      </c>
      <c r="B1875" s="2" t="str">
        <f t="shared" si="174"/>
        <v>18.18万亿</v>
      </c>
      <c r="C1875" s="5">
        <v>18176000000000</v>
      </c>
      <c r="D1875" s="2">
        <v>2</v>
      </c>
      <c r="E1875" s="2" t="str">
        <f t="shared" si="175"/>
        <v>1.29万兆</v>
      </c>
      <c r="F1875" s="5">
        <f t="shared" si="179"/>
        <v>1.294188937038705E+16</v>
      </c>
      <c r="G1875" s="2">
        <f t="shared" si="178"/>
        <v>2246</v>
      </c>
      <c r="H1875" s="7" t="str">
        <f t="shared" si="176"/>
        <v>1.29万兆</v>
      </c>
      <c r="I1875" s="7">
        <f t="shared" si="177"/>
        <v>1.294188937038705E+16</v>
      </c>
    </row>
    <row r="1876" spans="1:9" x14ac:dyDescent="0.2">
      <c r="A1876" s="3">
        <v>1874</v>
      </c>
      <c r="B1876" s="3" t="str">
        <f t="shared" si="174"/>
        <v>18.18万亿</v>
      </c>
      <c r="C1876" s="6">
        <v>18184000000000</v>
      </c>
      <c r="D1876" s="3">
        <v>2</v>
      </c>
      <c r="E1876" s="3" t="str">
        <f t="shared" si="175"/>
        <v>1.3万兆</v>
      </c>
      <c r="F1876" s="6">
        <f t="shared" si="179"/>
        <v>1.296006537038705E+16</v>
      </c>
      <c r="G1876" s="4">
        <f t="shared" si="178"/>
        <v>2248</v>
      </c>
      <c r="H1876" s="8" t="str">
        <f t="shared" si="176"/>
        <v>1.3万兆</v>
      </c>
      <c r="I1876" s="8">
        <f t="shared" si="177"/>
        <v>1.296006537038705E+16</v>
      </c>
    </row>
    <row r="1877" spans="1:9" x14ac:dyDescent="0.2">
      <c r="A1877" s="2">
        <v>1875</v>
      </c>
      <c r="B1877" s="2" t="str">
        <f t="shared" si="174"/>
        <v>18.19万亿</v>
      </c>
      <c r="C1877" s="5">
        <v>18192000000000</v>
      </c>
      <c r="D1877" s="2">
        <v>2</v>
      </c>
      <c r="E1877" s="2" t="str">
        <f t="shared" si="175"/>
        <v>1.3万兆</v>
      </c>
      <c r="F1877" s="5">
        <f t="shared" si="179"/>
        <v>1.297824937038705E+16</v>
      </c>
      <c r="G1877" s="2">
        <f t="shared" si="178"/>
        <v>2250</v>
      </c>
      <c r="H1877" s="7" t="str">
        <f t="shared" si="176"/>
        <v>1.3万兆</v>
      </c>
      <c r="I1877" s="7">
        <f t="shared" si="177"/>
        <v>1.297824937038705E+16</v>
      </c>
    </row>
    <row r="1878" spans="1:9" x14ac:dyDescent="0.2">
      <c r="A1878" s="3">
        <v>1876</v>
      </c>
      <c r="B1878" s="3" t="str">
        <f t="shared" si="174"/>
        <v>18.2万亿</v>
      </c>
      <c r="C1878" s="6">
        <v>18200000000000</v>
      </c>
      <c r="D1878" s="3">
        <v>2</v>
      </c>
      <c r="E1878" s="3" t="str">
        <f t="shared" si="175"/>
        <v>1.3万兆</v>
      </c>
      <c r="F1878" s="6">
        <f t="shared" si="179"/>
        <v>1.299644137038705E+16</v>
      </c>
      <c r="G1878" s="4">
        <f t="shared" si="178"/>
        <v>2252</v>
      </c>
      <c r="H1878" s="8" t="str">
        <f t="shared" si="176"/>
        <v>1.3万兆</v>
      </c>
      <c r="I1878" s="8">
        <f t="shared" si="177"/>
        <v>1.299644137038705E+16</v>
      </c>
    </row>
    <row r="1879" spans="1:9" x14ac:dyDescent="0.2">
      <c r="A1879" s="2">
        <v>1877</v>
      </c>
      <c r="B1879" s="2" t="str">
        <f t="shared" si="174"/>
        <v>18.21万亿</v>
      </c>
      <c r="C1879" s="5">
        <v>18208000000000</v>
      </c>
      <c r="D1879" s="2">
        <v>2</v>
      </c>
      <c r="E1879" s="2" t="str">
        <f t="shared" si="175"/>
        <v>1.3万兆</v>
      </c>
      <c r="F1879" s="5">
        <f t="shared" si="179"/>
        <v>1.301464137038705E+16</v>
      </c>
      <c r="G1879" s="2">
        <f t="shared" si="178"/>
        <v>2254</v>
      </c>
      <c r="H1879" s="7" t="str">
        <f t="shared" si="176"/>
        <v>1.3万兆</v>
      </c>
      <c r="I1879" s="7">
        <f t="shared" si="177"/>
        <v>1.301464137038705E+16</v>
      </c>
    </row>
    <row r="1880" spans="1:9" x14ac:dyDescent="0.2">
      <c r="A1880" s="3">
        <v>1878</v>
      </c>
      <c r="B1880" s="3" t="str">
        <f t="shared" si="174"/>
        <v>18.22万亿</v>
      </c>
      <c r="C1880" s="6">
        <v>18216000000000</v>
      </c>
      <c r="D1880" s="3">
        <v>2</v>
      </c>
      <c r="E1880" s="3" t="str">
        <f t="shared" si="175"/>
        <v>1.3万兆</v>
      </c>
      <c r="F1880" s="6">
        <f t="shared" si="179"/>
        <v>1.303284937038705E+16</v>
      </c>
      <c r="G1880" s="4">
        <f t="shared" si="178"/>
        <v>2256</v>
      </c>
      <c r="H1880" s="8" t="str">
        <f t="shared" si="176"/>
        <v>1.3万兆</v>
      </c>
      <c r="I1880" s="8">
        <f t="shared" si="177"/>
        <v>1.303284937038705E+16</v>
      </c>
    </row>
    <row r="1881" spans="1:9" x14ac:dyDescent="0.2">
      <c r="A1881" s="2">
        <v>1879</v>
      </c>
      <c r="B1881" s="2" t="str">
        <f t="shared" si="174"/>
        <v>18.22万亿</v>
      </c>
      <c r="C1881" s="5">
        <v>18224000000000</v>
      </c>
      <c r="D1881" s="2">
        <v>2</v>
      </c>
      <c r="E1881" s="2" t="str">
        <f t="shared" si="175"/>
        <v>1.31万兆</v>
      </c>
      <c r="F1881" s="5">
        <f t="shared" si="179"/>
        <v>1.305106537038705E+16</v>
      </c>
      <c r="G1881" s="2">
        <f t="shared" si="178"/>
        <v>2258</v>
      </c>
      <c r="H1881" s="7" t="str">
        <f t="shared" si="176"/>
        <v>1.31万兆</v>
      </c>
      <c r="I1881" s="7">
        <f t="shared" si="177"/>
        <v>1.305106537038705E+16</v>
      </c>
    </row>
    <row r="1882" spans="1:9" x14ac:dyDescent="0.2">
      <c r="A1882" s="3">
        <v>1880</v>
      </c>
      <c r="B1882" s="3" t="str">
        <f t="shared" si="174"/>
        <v>18.23万亿</v>
      </c>
      <c r="C1882" s="6">
        <v>18232000000000</v>
      </c>
      <c r="D1882" s="3">
        <v>2</v>
      </c>
      <c r="E1882" s="3" t="str">
        <f t="shared" si="175"/>
        <v>1.31万兆</v>
      </c>
      <c r="F1882" s="6">
        <f t="shared" si="179"/>
        <v>1.306928937038705E+16</v>
      </c>
      <c r="G1882" s="4">
        <f t="shared" si="178"/>
        <v>2260</v>
      </c>
      <c r="H1882" s="8" t="str">
        <f t="shared" si="176"/>
        <v>1.31万兆</v>
      </c>
      <c r="I1882" s="8">
        <f t="shared" si="177"/>
        <v>1.306928937038705E+16</v>
      </c>
    </row>
    <row r="1883" spans="1:9" x14ac:dyDescent="0.2">
      <c r="A1883" s="2">
        <v>1881</v>
      </c>
      <c r="B1883" s="2" t="str">
        <f t="shared" si="174"/>
        <v>18.24万亿</v>
      </c>
      <c r="C1883" s="5">
        <v>18240000000000</v>
      </c>
      <c r="D1883" s="2">
        <v>2</v>
      </c>
      <c r="E1883" s="2" t="str">
        <f t="shared" si="175"/>
        <v>1.31万兆</v>
      </c>
      <c r="F1883" s="5">
        <f t="shared" si="179"/>
        <v>1.308752137038705E+16</v>
      </c>
      <c r="G1883" s="2">
        <f t="shared" si="178"/>
        <v>2262</v>
      </c>
      <c r="H1883" s="7" t="str">
        <f t="shared" si="176"/>
        <v>1.31万兆</v>
      </c>
      <c r="I1883" s="7">
        <f t="shared" si="177"/>
        <v>1.308752137038705E+16</v>
      </c>
    </row>
    <row r="1884" spans="1:9" x14ac:dyDescent="0.2">
      <c r="A1884" s="3">
        <v>1882</v>
      </c>
      <c r="B1884" s="3" t="str">
        <f t="shared" si="174"/>
        <v>18.25万亿</v>
      </c>
      <c r="C1884" s="6">
        <v>18248000000000</v>
      </c>
      <c r="D1884" s="3">
        <v>2</v>
      </c>
      <c r="E1884" s="3" t="str">
        <f t="shared" si="175"/>
        <v>1.31万兆</v>
      </c>
      <c r="F1884" s="6">
        <f t="shared" si="179"/>
        <v>1.310576137038705E+16</v>
      </c>
      <c r="G1884" s="4">
        <f t="shared" si="178"/>
        <v>2264</v>
      </c>
      <c r="H1884" s="8" t="str">
        <f t="shared" si="176"/>
        <v>1.31万兆</v>
      </c>
      <c r="I1884" s="8">
        <f t="shared" si="177"/>
        <v>1.310576137038705E+16</v>
      </c>
    </row>
    <row r="1885" spans="1:9" x14ac:dyDescent="0.2">
      <c r="A1885" s="2">
        <v>1883</v>
      </c>
      <c r="B1885" s="2" t="str">
        <f t="shared" si="174"/>
        <v>18.26万亿</v>
      </c>
      <c r="C1885" s="5">
        <v>18256000000000</v>
      </c>
      <c r="D1885" s="2">
        <v>2</v>
      </c>
      <c r="E1885" s="2" t="str">
        <f t="shared" si="175"/>
        <v>1.31万兆</v>
      </c>
      <c r="F1885" s="5">
        <f t="shared" si="179"/>
        <v>1.312400937038705E+16</v>
      </c>
      <c r="G1885" s="2">
        <f t="shared" si="178"/>
        <v>2266</v>
      </c>
      <c r="H1885" s="7" t="str">
        <f t="shared" si="176"/>
        <v>1.31万兆</v>
      </c>
      <c r="I1885" s="7">
        <f t="shared" si="177"/>
        <v>1.312400937038705E+16</v>
      </c>
    </row>
    <row r="1886" spans="1:9" x14ac:dyDescent="0.2">
      <c r="A1886" s="3">
        <v>1884</v>
      </c>
      <c r="B1886" s="3" t="str">
        <f t="shared" si="174"/>
        <v>18.26万亿</v>
      </c>
      <c r="C1886" s="6">
        <v>18264000000000</v>
      </c>
      <c r="D1886" s="3">
        <v>2</v>
      </c>
      <c r="E1886" s="3" t="str">
        <f t="shared" si="175"/>
        <v>1.31万兆</v>
      </c>
      <c r="F1886" s="6">
        <f t="shared" si="179"/>
        <v>1.314226537038705E+16</v>
      </c>
      <c r="G1886" s="4">
        <f t="shared" si="178"/>
        <v>2268</v>
      </c>
      <c r="H1886" s="8" t="str">
        <f t="shared" si="176"/>
        <v>1.31万兆</v>
      </c>
      <c r="I1886" s="8">
        <f t="shared" si="177"/>
        <v>1.314226537038705E+16</v>
      </c>
    </row>
    <row r="1887" spans="1:9" x14ac:dyDescent="0.2">
      <c r="A1887" s="2">
        <v>1885</v>
      </c>
      <c r="B1887" s="2" t="str">
        <f t="shared" si="174"/>
        <v>18.27万亿</v>
      </c>
      <c r="C1887" s="5">
        <v>18272000000000</v>
      </c>
      <c r="D1887" s="2">
        <v>2</v>
      </c>
      <c r="E1887" s="2" t="str">
        <f t="shared" si="175"/>
        <v>1.32万兆</v>
      </c>
      <c r="F1887" s="5">
        <f t="shared" si="179"/>
        <v>1.316052937038705E+16</v>
      </c>
      <c r="G1887" s="2">
        <f t="shared" si="178"/>
        <v>2270</v>
      </c>
      <c r="H1887" s="7" t="str">
        <f t="shared" si="176"/>
        <v>1.32万兆</v>
      </c>
      <c r="I1887" s="7">
        <f t="shared" si="177"/>
        <v>1.316052937038705E+16</v>
      </c>
    </row>
    <row r="1888" spans="1:9" x14ac:dyDescent="0.2">
      <c r="A1888" s="3">
        <v>1886</v>
      </c>
      <c r="B1888" s="3" t="str">
        <f t="shared" si="174"/>
        <v>18.28万亿</v>
      </c>
      <c r="C1888" s="6">
        <v>18280000000000</v>
      </c>
      <c r="D1888" s="3">
        <v>2</v>
      </c>
      <c r="E1888" s="3" t="str">
        <f t="shared" si="175"/>
        <v>1.32万兆</v>
      </c>
      <c r="F1888" s="6">
        <f t="shared" si="179"/>
        <v>1.317880137038705E+16</v>
      </c>
      <c r="G1888" s="4">
        <f t="shared" si="178"/>
        <v>2272</v>
      </c>
      <c r="H1888" s="8" t="str">
        <f t="shared" si="176"/>
        <v>1.32万兆</v>
      </c>
      <c r="I1888" s="8">
        <f t="shared" si="177"/>
        <v>1.317880137038705E+16</v>
      </c>
    </row>
    <row r="1889" spans="1:9" x14ac:dyDescent="0.2">
      <c r="A1889" s="2">
        <v>1887</v>
      </c>
      <c r="B1889" s="2" t="str">
        <f t="shared" si="174"/>
        <v>18.29万亿</v>
      </c>
      <c r="C1889" s="5">
        <v>18288000000000</v>
      </c>
      <c r="D1889" s="2">
        <v>2</v>
      </c>
      <c r="E1889" s="2" t="str">
        <f t="shared" si="175"/>
        <v>1.32万兆</v>
      </c>
      <c r="F1889" s="5">
        <f t="shared" si="179"/>
        <v>1.319708137038705E+16</v>
      </c>
      <c r="G1889" s="2">
        <f t="shared" si="178"/>
        <v>2274</v>
      </c>
      <c r="H1889" s="7" t="str">
        <f t="shared" si="176"/>
        <v>1.32万兆</v>
      </c>
      <c r="I1889" s="7">
        <f t="shared" si="177"/>
        <v>1.319708137038705E+16</v>
      </c>
    </row>
    <row r="1890" spans="1:9" x14ac:dyDescent="0.2">
      <c r="A1890" s="3">
        <v>1888</v>
      </c>
      <c r="B1890" s="3" t="str">
        <f t="shared" si="174"/>
        <v>18.3万亿</v>
      </c>
      <c r="C1890" s="6">
        <v>18296000000000</v>
      </c>
      <c r="D1890" s="3">
        <v>2</v>
      </c>
      <c r="E1890" s="3" t="str">
        <f t="shared" si="175"/>
        <v>1.32万兆</v>
      </c>
      <c r="F1890" s="6">
        <f t="shared" si="179"/>
        <v>1.321536937038705E+16</v>
      </c>
      <c r="G1890" s="4">
        <f t="shared" si="178"/>
        <v>2276</v>
      </c>
      <c r="H1890" s="8" t="str">
        <f t="shared" si="176"/>
        <v>1.32万兆</v>
      </c>
      <c r="I1890" s="8">
        <f t="shared" si="177"/>
        <v>1.321536937038705E+16</v>
      </c>
    </row>
    <row r="1891" spans="1:9" x14ac:dyDescent="0.2">
      <c r="A1891" s="2">
        <v>1889</v>
      </c>
      <c r="B1891" s="2" t="str">
        <f t="shared" si="174"/>
        <v>18.3万亿</v>
      </c>
      <c r="C1891" s="5">
        <v>18304000000000</v>
      </c>
      <c r="D1891" s="2">
        <v>2</v>
      </c>
      <c r="E1891" s="2" t="str">
        <f t="shared" si="175"/>
        <v>1.32万兆</v>
      </c>
      <c r="F1891" s="5">
        <f t="shared" si="179"/>
        <v>1.323366537038705E+16</v>
      </c>
      <c r="G1891" s="2">
        <f t="shared" si="178"/>
        <v>2278</v>
      </c>
      <c r="H1891" s="7" t="str">
        <f t="shared" si="176"/>
        <v>1.32万兆</v>
      </c>
      <c r="I1891" s="7">
        <f t="shared" si="177"/>
        <v>1.323366537038705E+16</v>
      </c>
    </row>
    <row r="1892" spans="1:9" x14ac:dyDescent="0.2">
      <c r="A1892" s="3">
        <v>1890</v>
      </c>
      <c r="B1892" s="3" t="str">
        <f t="shared" si="174"/>
        <v>18.31万亿</v>
      </c>
      <c r="C1892" s="6">
        <v>18312000000000</v>
      </c>
      <c r="D1892" s="3">
        <v>2</v>
      </c>
      <c r="E1892" s="3" t="str">
        <f t="shared" si="175"/>
        <v>1.33万兆</v>
      </c>
      <c r="F1892" s="6">
        <f t="shared" si="179"/>
        <v>1.325196937038705E+16</v>
      </c>
      <c r="G1892" s="4">
        <f t="shared" si="178"/>
        <v>2280</v>
      </c>
      <c r="H1892" s="8" t="str">
        <f t="shared" si="176"/>
        <v>1.33万兆</v>
      </c>
      <c r="I1892" s="8">
        <f t="shared" si="177"/>
        <v>1.325196937038705E+16</v>
      </c>
    </row>
    <row r="1893" spans="1:9" x14ac:dyDescent="0.2">
      <c r="A1893" s="2">
        <v>1891</v>
      </c>
      <c r="B1893" s="2" t="str">
        <f t="shared" si="174"/>
        <v>18.32万亿</v>
      </c>
      <c r="C1893" s="5">
        <v>18320000000000</v>
      </c>
      <c r="D1893" s="2">
        <v>2</v>
      </c>
      <c r="E1893" s="2" t="str">
        <f t="shared" si="175"/>
        <v>1.33万兆</v>
      </c>
      <c r="F1893" s="5">
        <f t="shared" si="179"/>
        <v>1.327028137038705E+16</v>
      </c>
      <c r="G1893" s="2">
        <f t="shared" si="178"/>
        <v>2282</v>
      </c>
      <c r="H1893" s="7" t="str">
        <f t="shared" si="176"/>
        <v>1.33万兆</v>
      </c>
      <c r="I1893" s="7">
        <f t="shared" si="177"/>
        <v>1.327028137038705E+16</v>
      </c>
    </row>
    <row r="1894" spans="1:9" x14ac:dyDescent="0.2">
      <c r="A1894" s="3">
        <v>1892</v>
      </c>
      <c r="B1894" s="3" t="str">
        <f t="shared" si="174"/>
        <v>18.33万亿</v>
      </c>
      <c r="C1894" s="6">
        <v>18328000000000</v>
      </c>
      <c r="D1894" s="3">
        <v>2</v>
      </c>
      <c r="E1894" s="3" t="str">
        <f t="shared" si="175"/>
        <v>1.33万兆</v>
      </c>
      <c r="F1894" s="6">
        <f t="shared" si="179"/>
        <v>1.328860137038705E+16</v>
      </c>
      <c r="G1894" s="4">
        <f t="shared" si="178"/>
        <v>2284</v>
      </c>
      <c r="H1894" s="8" t="str">
        <f t="shared" si="176"/>
        <v>1.33万兆</v>
      </c>
      <c r="I1894" s="8">
        <f t="shared" si="177"/>
        <v>1.328860137038705E+16</v>
      </c>
    </row>
    <row r="1895" spans="1:9" x14ac:dyDescent="0.2">
      <c r="A1895" s="2">
        <v>1893</v>
      </c>
      <c r="B1895" s="2" t="str">
        <f t="shared" si="174"/>
        <v>18.34万亿</v>
      </c>
      <c r="C1895" s="5">
        <v>18336000000000</v>
      </c>
      <c r="D1895" s="2">
        <v>2</v>
      </c>
      <c r="E1895" s="2" t="str">
        <f t="shared" si="175"/>
        <v>1.33万兆</v>
      </c>
      <c r="F1895" s="5">
        <f t="shared" si="179"/>
        <v>1.330692937038705E+16</v>
      </c>
      <c r="G1895" s="2">
        <f t="shared" si="178"/>
        <v>2286</v>
      </c>
      <c r="H1895" s="7" t="str">
        <f t="shared" si="176"/>
        <v>1.33万兆</v>
      </c>
      <c r="I1895" s="7">
        <f t="shared" si="177"/>
        <v>1.330692937038705E+16</v>
      </c>
    </row>
    <row r="1896" spans="1:9" x14ac:dyDescent="0.2">
      <c r="A1896" s="3">
        <v>1894</v>
      </c>
      <c r="B1896" s="3" t="str">
        <f t="shared" si="174"/>
        <v>18.34万亿</v>
      </c>
      <c r="C1896" s="6">
        <v>18344000000000</v>
      </c>
      <c r="D1896" s="3">
        <v>2</v>
      </c>
      <c r="E1896" s="3" t="str">
        <f t="shared" si="175"/>
        <v>1.33万兆</v>
      </c>
      <c r="F1896" s="6">
        <f t="shared" si="179"/>
        <v>1.332526537038705E+16</v>
      </c>
      <c r="G1896" s="4">
        <f t="shared" si="178"/>
        <v>2288</v>
      </c>
      <c r="H1896" s="8" t="str">
        <f t="shared" si="176"/>
        <v>1.33万兆</v>
      </c>
      <c r="I1896" s="8">
        <f t="shared" si="177"/>
        <v>1.332526537038705E+16</v>
      </c>
    </row>
    <row r="1897" spans="1:9" x14ac:dyDescent="0.2">
      <c r="A1897" s="2">
        <v>1895</v>
      </c>
      <c r="B1897" s="2" t="str">
        <f t="shared" si="174"/>
        <v>18.35万亿</v>
      </c>
      <c r="C1897" s="5">
        <v>18352000000000</v>
      </c>
      <c r="D1897" s="2">
        <v>2</v>
      </c>
      <c r="E1897" s="2" t="str">
        <f t="shared" si="175"/>
        <v>1.33万兆</v>
      </c>
      <c r="F1897" s="5">
        <f t="shared" si="179"/>
        <v>1.334360937038705E+16</v>
      </c>
      <c r="G1897" s="2">
        <f t="shared" si="178"/>
        <v>2290</v>
      </c>
      <c r="H1897" s="7" t="str">
        <f t="shared" si="176"/>
        <v>1.33万兆</v>
      </c>
      <c r="I1897" s="7">
        <f t="shared" si="177"/>
        <v>1.334360937038705E+16</v>
      </c>
    </row>
    <row r="1898" spans="1:9" x14ac:dyDescent="0.2">
      <c r="A1898" s="3">
        <v>1896</v>
      </c>
      <c r="B1898" s="3" t="str">
        <f t="shared" si="174"/>
        <v>18.36万亿</v>
      </c>
      <c r="C1898" s="6">
        <v>18360000000000</v>
      </c>
      <c r="D1898" s="3">
        <v>2</v>
      </c>
      <c r="E1898" s="3" t="str">
        <f t="shared" si="175"/>
        <v>1.34万兆</v>
      </c>
      <c r="F1898" s="6">
        <f t="shared" si="179"/>
        <v>1.336196137038705E+16</v>
      </c>
      <c r="G1898" s="4">
        <f t="shared" si="178"/>
        <v>2292</v>
      </c>
      <c r="H1898" s="8" t="str">
        <f t="shared" si="176"/>
        <v>1.34万兆</v>
      </c>
      <c r="I1898" s="8">
        <f t="shared" si="177"/>
        <v>1.336196137038705E+16</v>
      </c>
    </row>
    <row r="1899" spans="1:9" x14ac:dyDescent="0.2">
      <c r="A1899" s="2">
        <v>1897</v>
      </c>
      <c r="B1899" s="2" t="str">
        <f t="shared" si="174"/>
        <v>18.37万亿</v>
      </c>
      <c r="C1899" s="5">
        <v>18368000000000</v>
      </c>
      <c r="D1899" s="2">
        <v>2</v>
      </c>
      <c r="E1899" s="2" t="str">
        <f t="shared" si="175"/>
        <v>1.34万兆</v>
      </c>
      <c r="F1899" s="5">
        <f t="shared" si="179"/>
        <v>1.338032137038705E+16</v>
      </c>
      <c r="G1899" s="2">
        <f t="shared" si="178"/>
        <v>2294</v>
      </c>
      <c r="H1899" s="7" t="str">
        <f t="shared" si="176"/>
        <v>1.34万兆</v>
      </c>
      <c r="I1899" s="7">
        <f t="shared" si="177"/>
        <v>1.338032137038705E+16</v>
      </c>
    </row>
    <row r="1900" spans="1:9" x14ac:dyDescent="0.2">
      <c r="A1900" s="3">
        <v>1898</v>
      </c>
      <c r="B1900" s="3" t="str">
        <f t="shared" si="174"/>
        <v>18.38万亿</v>
      </c>
      <c r="C1900" s="6">
        <v>18376000000000</v>
      </c>
      <c r="D1900" s="3">
        <v>2</v>
      </c>
      <c r="E1900" s="3" t="str">
        <f t="shared" si="175"/>
        <v>1.34万兆</v>
      </c>
      <c r="F1900" s="6">
        <f t="shared" si="179"/>
        <v>1.339868937038705E+16</v>
      </c>
      <c r="G1900" s="4">
        <f t="shared" si="178"/>
        <v>2296</v>
      </c>
      <c r="H1900" s="8" t="str">
        <f t="shared" si="176"/>
        <v>1.34万兆</v>
      </c>
      <c r="I1900" s="8">
        <f t="shared" si="177"/>
        <v>1.339868937038705E+16</v>
      </c>
    </row>
    <row r="1901" spans="1:9" x14ac:dyDescent="0.2">
      <c r="A1901" s="2">
        <v>1899</v>
      </c>
      <c r="B1901" s="2" t="str">
        <f t="shared" si="174"/>
        <v>18.38万亿</v>
      </c>
      <c r="C1901" s="5">
        <v>18384000000000</v>
      </c>
      <c r="D1901" s="2">
        <v>2</v>
      </c>
      <c r="E1901" s="2" t="str">
        <f t="shared" si="175"/>
        <v>1.34万兆</v>
      </c>
      <c r="F1901" s="5">
        <f t="shared" si="179"/>
        <v>1.341706537038705E+16</v>
      </c>
      <c r="G1901" s="2">
        <f t="shared" si="178"/>
        <v>2298</v>
      </c>
      <c r="H1901" s="7" t="str">
        <f t="shared" si="176"/>
        <v>1.34万兆</v>
      </c>
      <c r="I1901" s="7">
        <f t="shared" si="177"/>
        <v>1.341706537038705E+16</v>
      </c>
    </row>
    <row r="1902" spans="1:9" x14ac:dyDescent="0.2">
      <c r="A1902" s="3">
        <v>1900</v>
      </c>
      <c r="B1902" s="3" t="str">
        <f t="shared" si="174"/>
        <v>18.39万亿</v>
      </c>
      <c r="C1902" s="6">
        <v>18392000000000</v>
      </c>
      <c r="D1902" s="3">
        <v>2</v>
      </c>
      <c r="E1902" s="3" t="str">
        <f t="shared" si="175"/>
        <v>1.34万兆</v>
      </c>
      <c r="F1902" s="6">
        <f t="shared" si="179"/>
        <v>1.343544937038705E+16</v>
      </c>
      <c r="G1902" s="4">
        <f t="shared" si="178"/>
        <v>2300</v>
      </c>
      <c r="H1902" s="8" t="str">
        <f t="shared" si="176"/>
        <v>1.34万兆</v>
      </c>
      <c r="I1902" s="8">
        <f t="shared" si="177"/>
        <v>1.343544937038705E+16</v>
      </c>
    </row>
    <row r="1903" spans="1:9" x14ac:dyDescent="0.2">
      <c r="A1903" s="2">
        <v>1901</v>
      </c>
      <c r="B1903" s="2" t="str">
        <f t="shared" si="174"/>
        <v>18.4万亿</v>
      </c>
      <c r="C1903" s="5">
        <v>18400000000000</v>
      </c>
      <c r="D1903" s="2">
        <v>2</v>
      </c>
      <c r="E1903" s="2" t="str">
        <f t="shared" si="175"/>
        <v>1.35万兆</v>
      </c>
      <c r="F1903" s="5">
        <f t="shared" si="179"/>
        <v>1.345384137038705E+16</v>
      </c>
      <c r="G1903" s="2">
        <f t="shared" si="178"/>
        <v>2302</v>
      </c>
      <c r="H1903" s="7" t="str">
        <f t="shared" si="176"/>
        <v>1.35万兆</v>
      </c>
      <c r="I1903" s="7">
        <f t="shared" si="177"/>
        <v>1.345384137038705E+16</v>
      </c>
    </row>
    <row r="1904" spans="1:9" x14ac:dyDescent="0.2">
      <c r="A1904" s="3">
        <v>1902</v>
      </c>
      <c r="B1904" s="3" t="str">
        <f t="shared" si="174"/>
        <v>18.41万亿</v>
      </c>
      <c r="C1904" s="6">
        <v>18408000000000</v>
      </c>
      <c r="D1904" s="3">
        <v>2</v>
      </c>
      <c r="E1904" s="3" t="str">
        <f t="shared" si="175"/>
        <v>1.35万兆</v>
      </c>
      <c r="F1904" s="6">
        <f t="shared" si="179"/>
        <v>1.347224137038705E+16</v>
      </c>
      <c r="G1904" s="4">
        <f t="shared" si="178"/>
        <v>2304</v>
      </c>
      <c r="H1904" s="8" t="str">
        <f t="shared" si="176"/>
        <v>1.35万兆</v>
      </c>
      <c r="I1904" s="8">
        <f t="shared" si="177"/>
        <v>1.347224137038705E+16</v>
      </c>
    </row>
    <row r="1905" spans="1:9" x14ac:dyDescent="0.2">
      <c r="A1905" s="2">
        <v>1903</v>
      </c>
      <c r="B1905" s="2" t="str">
        <f t="shared" si="174"/>
        <v>18.42万亿</v>
      </c>
      <c r="C1905" s="5">
        <v>18416000000000</v>
      </c>
      <c r="D1905" s="2">
        <v>2</v>
      </c>
      <c r="E1905" s="2" t="str">
        <f t="shared" si="175"/>
        <v>1.35万兆</v>
      </c>
      <c r="F1905" s="5">
        <f t="shared" si="179"/>
        <v>1.349064937038705E+16</v>
      </c>
      <c r="G1905" s="2">
        <f t="shared" si="178"/>
        <v>2306</v>
      </c>
      <c r="H1905" s="7" t="str">
        <f t="shared" si="176"/>
        <v>1.35万兆</v>
      </c>
      <c r="I1905" s="7">
        <f t="shared" si="177"/>
        <v>1.349064937038705E+16</v>
      </c>
    </row>
    <row r="1906" spans="1:9" x14ac:dyDescent="0.2">
      <c r="A1906" s="3">
        <v>1904</v>
      </c>
      <c r="B1906" s="3" t="str">
        <f t="shared" si="174"/>
        <v>18.42万亿</v>
      </c>
      <c r="C1906" s="6">
        <v>18424000000000</v>
      </c>
      <c r="D1906" s="3">
        <v>2</v>
      </c>
      <c r="E1906" s="3" t="str">
        <f t="shared" si="175"/>
        <v>1.35万兆</v>
      </c>
      <c r="F1906" s="6">
        <f t="shared" si="179"/>
        <v>1.350906537038705E+16</v>
      </c>
      <c r="G1906" s="4">
        <f t="shared" si="178"/>
        <v>2308</v>
      </c>
      <c r="H1906" s="8" t="str">
        <f t="shared" si="176"/>
        <v>1.35万兆</v>
      </c>
      <c r="I1906" s="8">
        <f t="shared" si="177"/>
        <v>1.350906537038705E+16</v>
      </c>
    </row>
    <row r="1907" spans="1:9" x14ac:dyDescent="0.2">
      <c r="A1907" s="2">
        <v>1905</v>
      </c>
      <c r="B1907" s="2" t="str">
        <f t="shared" si="174"/>
        <v>18.43万亿</v>
      </c>
      <c r="C1907" s="5">
        <v>18432000000000</v>
      </c>
      <c r="D1907" s="2">
        <v>2</v>
      </c>
      <c r="E1907" s="2" t="str">
        <f t="shared" si="175"/>
        <v>1.35万兆</v>
      </c>
      <c r="F1907" s="5">
        <f t="shared" si="179"/>
        <v>1.352748937038705E+16</v>
      </c>
      <c r="G1907" s="2">
        <f t="shared" si="178"/>
        <v>2310</v>
      </c>
      <c r="H1907" s="7" t="str">
        <f t="shared" si="176"/>
        <v>1.35万兆</v>
      </c>
      <c r="I1907" s="7">
        <f t="shared" si="177"/>
        <v>1.352748937038705E+16</v>
      </c>
    </row>
    <row r="1908" spans="1:9" x14ac:dyDescent="0.2">
      <c r="A1908" s="3">
        <v>1906</v>
      </c>
      <c r="B1908" s="3" t="str">
        <f t="shared" si="174"/>
        <v>18.44万亿</v>
      </c>
      <c r="C1908" s="6">
        <v>18440000000000</v>
      </c>
      <c r="D1908" s="3">
        <v>2</v>
      </c>
      <c r="E1908" s="3" t="str">
        <f t="shared" si="175"/>
        <v>1.35万兆</v>
      </c>
      <c r="F1908" s="6">
        <f t="shared" si="179"/>
        <v>1.354592137038705E+16</v>
      </c>
      <c r="G1908" s="4">
        <f t="shared" si="178"/>
        <v>2312</v>
      </c>
      <c r="H1908" s="8" t="str">
        <f t="shared" si="176"/>
        <v>1.35万兆</v>
      </c>
      <c r="I1908" s="8">
        <f t="shared" si="177"/>
        <v>1.354592137038705E+16</v>
      </c>
    </row>
    <row r="1909" spans="1:9" x14ac:dyDescent="0.2">
      <c r="A1909" s="2">
        <v>1907</v>
      </c>
      <c r="B1909" s="2" t="str">
        <f t="shared" si="174"/>
        <v>18.45万亿</v>
      </c>
      <c r="C1909" s="5">
        <v>18448000000000</v>
      </c>
      <c r="D1909" s="2">
        <v>2</v>
      </c>
      <c r="E1909" s="2" t="str">
        <f t="shared" si="175"/>
        <v>1.36万兆</v>
      </c>
      <c r="F1909" s="5">
        <f t="shared" si="179"/>
        <v>1.356436137038705E+16</v>
      </c>
      <c r="G1909" s="2">
        <f t="shared" si="178"/>
        <v>2314</v>
      </c>
      <c r="H1909" s="7" t="str">
        <f t="shared" si="176"/>
        <v>1.36万兆</v>
      </c>
      <c r="I1909" s="7">
        <f t="shared" si="177"/>
        <v>1.356436137038705E+16</v>
      </c>
    </row>
    <row r="1910" spans="1:9" x14ac:dyDescent="0.2">
      <c r="A1910" s="3">
        <v>1908</v>
      </c>
      <c r="B1910" s="3" t="str">
        <f t="shared" si="174"/>
        <v>18.46万亿</v>
      </c>
      <c r="C1910" s="6">
        <v>18456000000000</v>
      </c>
      <c r="D1910" s="3">
        <v>2</v>
      </c>
      <c r="E1910" s="3" t="str">
        <f t="shared" si="175"/>
        <v>1.36万兆</v>
      </c>
      <c r="F1910" s="6">
        <f t="shared" si="179"/>
        <v>1.358280937038705E+16</v>
      </c>
      <c r="G1910" s="4">
        <f t="shared" si="178"/>
        <v>2316</v>
      </c>
      <c r="H1910" s="8" t="str">
        <f t="shared" si="176"/>
        <v>1.36万兆</v>
      </c>
      <c r="I1910" s="8">
        <f t="shared" si="177"/>
        <v>1.358280937038705E+16</v>
      </c>
    </row>
    <row r="1911" spans="1:9" x14ac:dyDescent="0.2">
      <c r="A1911" s="2">
        <v>1909</v>
      </c>
      <c r="B1911" s="2" t="str">
        <f t="shared" si="174"/>
        <v>18.46万亿</v>
      </c>
      <c r="C1911" s="5">
        <v>18464000000000</v>
      </c>
      <c r="D1911" s="2">
        <v>2</v>
      </c>
      <c r="E1911" s="2" t="str">
        <f t="shared" si="175"/>
        <v>1.36万兆</v>
      </c>
      <c r="F1911" s="5">
        <f t="shared" si="179"/>
        <v>1.360126537038705E+16</v>
      </c>
      <c r="G1911" s="2">
        <f t="shared" si="178"/>
        <v>2318</v>
      </c>
      <c r="H1911" s="7" t="str">
        <f t="shared" si="176"/>
        <v>1.36万兆</v>
      </c>
      <c r="I1911" s="7">
        <f t="shared" si="177"/>
        <v>1.360126537038705E+16</v>
      </c>
    </row>
    <row r="1912" spans="1:9" x14ac:dyDescent="0.2">
      <c r="A1912" s="3">
        <v>1910</v>
      </c>
      <c r="B1912" s="3" t="str">
        <f t="shared" si="174"/>
        <v>18.47万亿</v>
      </c>
      <c r="C1912" s="6">
        <v>18472000000000</v>
      </c>
      <c r="D1912" s="3">
        <v>2</v>
      </c>
      <c r="E1912" s="3" t="str">
        <f t="shared" si="175"/>
        <v>1.36万兆</v>
      </c>
      <c r="F1912" s="6">
        <f t="shared" si="179"/>
        <v>1.361972937038705E+16</v>
      </c>
      <c r="G1912" s="4">
        <f t="shared" si="178"/>
        <v>2320</v>
      </c>
      <c r="H1912" s="8" t="str">
        <f t="shared" si="176"/>
        <v>1.36万兆</v>
      </c>
      <c r="I1912" s="8">
        <f t="shared" si="177"/>
        <v>1.361972937038705E+16</v>
      </c>
    </row>
    <row r="1913" spans="1:9" x14ac:dyDescent="0.2">
      <c r="A1913" s="2">
        <v>1911</v>
      </c>
      <c r="B1913" s="2" t="str">
        <f t="shared" si="174"/>
        <v>18.48万亿</v>
      </c>
      <c r="C1913" s="5">
        <v>18480000000000</v>
      </c>
      <c r="D1913" s="2">
        <v>2</v>
      </c>
      <c r="E1913" s="2" t="str">
        <f t="shared" si="175"/>
        <v>1.36万兆</v>
      </c>
      <c r="F1913" s="5">
        <f t="shared" si="179"/>
        <v>1.363820137038705E+16</v>
      </c>
      <c r="G1913" s="2">
        <f t="shared" si="178"/>
        <v>2322</v>
      </c>
      <c r="H1913" s="7" t="str">
        <f t="shared" si="176"/>
        <v>1.36万兆</v>
      </c>
      <c r="I1913" s="7">
        <f t="shared" si="177"/>
        <v>1.363820137038705E+16</v>
      </c>
    </row>
    <row r="1914" spans="1:9" x14ac:dyDescent="0.2">
      <c r="A1914" s="3">
        <v>1912</v>
      </c>
      <c r="B1914" s="3" t="str">
        <f t="shared" si="174"/>
        <v>18.49万亿</v>
      </c>
      <c r="C1914" s="6">
        <v>18488000000000</v>
      </c>
      <c r="D1914" s="3">
        <v>2</v>
      </c>
      <c r="E1914" s="3" t="str">
        <f t="shared" si="175"/>
        <v>1.37万兆</v>
      </c>
      <c r="F1914" s="6">
        <f t="shared" si="179"/>
        <v>1.365668137038705E+16</v>
      </c>
      <c r="G1914" s="4">
        <f t="shared" si="178"/>
        <v>2324</v>
      </c>
      <c r="H1914" s="8" t="str">
        <f t="shared" si="176"/>
        <v>1.37万兆</v>
      </c>
      <c r="I1914" s="8">
        <f t="shared" si="177"/>
        <v>1.365668137038705E+16</v>
      </c>
    </row>
    <row r="1915" spans="1:9" x14ac:dyDescent="0.2">
      <c r="A1915" s="2">
        <v>1913</v>
      </c>
      <c r="B1915" s="2" t="str">
        <f t="shared" si="174"/>
        <v>18.5万亿</v>
      </c>
      <c r="C1915" s="5">
        <v>18496000000000</v>
      </c>
      <c r="D1915" s="2">
        <v>2</v>
      </c>
      <c r="E1915" s="2" t="str">
        <f t="shared" si="175"/>
        <v>1.37万兆</v>
      </c>
      <c r="F1915" s="5">
        <f t="shared" si="179"/>
        <v>1.367516937038705E+16</v>
      </c>
      <c r="G1915" s="2">
        <f t="shared" si="178"/>
        <v>2326</v>
      </c>
      <c r="H1915" s="7" t="str">
        <f t="shared" si="176"/>
        <v>1.37万兆</v>
      </c>
      <c r="I1915" s="7">
        <f t="shared" si="177"/>
        <v>1.367516937038705E+16</v>
      </c>
    </row>
    <row r="1916" spans="1:9" x14ac:dyDescent="0.2">
      <c r="A1916" s="3">
        <v>1914</v>
      </c>
      <c r="B1916" s="3" t="str">
        <f t="shared" si="174"/>
        <v>18.5万亿</v>
      </c>
      <c r="C1916" s="6">
        <v>18504000000000</v>
      </c>
      <c r="D1916" s="3">
        <v>2</v>
      </c>
      <c r="E1916" s="3" t="str">
        <f t="shared" si="175"/>
        <v>1.37万兆</v>
      </c>
      <c r="F1916" s="6">
        <f t="shared" si="179"/>
        <v>1.369366537038705E+16</v>
      </c>
      <c r="G1916" s="4">
        <f t="shared" si="178"/>
        <v>2328</v>
      </c>
      <c r="H1916" s="8" t="str">
        <f t="shared" si="176"/>
        <v>1.37万兆</v>
      </c>
      <c r="I1916" s="8">
        <f t="shared" si="177"/>
        <v>1.369366537038705E+16</v>
      </c>
    </row>
    <row r="1917" spans="1:9" x14ac:dyDescent="0.2">
      <c r="A1917" s="2">
        <v>1915</v>
      </c>
      <c r="B1917" s="2" t="str">
        <f t="shared" si="174"/>
        <v>18.51万亿</v>
      </c>
      <c r="C1917" s="5">
        <v>18512000000000</v>
      </c>
      <c r="D1917" s="2">
        <v>2</v>
      </c>
      <c r="E1917" s="2" t="str">
        <f t="shared" si="175"/>
        <v>1.37万兆</v>
      </c>
      <c r="F1917" s="5">
        <f t="shared" si="179"/>
        <v>1.371216937038705E+16</v>
      </c>
      <c r="G1917" s="2">
        <f t="shared" si="178"/>
        <v>2330</v>
      </c>
      <c r="H1917" s="7" t="str">
        <f t="shared" si="176"/>
        <v>1.37万兆</v>
      </c>
      <c r="I1917" s="7">
        <f t="shared" si="177"/>
        <v>1.371216937038705E+16</v>
      </c>
    </row>
    <row r="1918" spans="1:9" x14ac:dyDescent="0.2">
      <c r="A1918" s="3">
        <v>1916</v>
      </c>
      <c r="B1918" s="3" t="str">
        <f t="shared" si="174"/>
        <v>18.52万亿</v>
      </c>
      <c r="C1918" s="6">
        <v>18520000000000</v>
      </c>
      <c r="D1918" s="3">
        <v>2</v>
      </c>
      <c r="E1918" s="3" t="str">
        <f t="shared" si="175"/>
        <v>1.37万兆</v>
      </c>
      <c r="F1918" s="6">
        <f t="shared" si="179"/>
        <v>1.373068137038705E+16</v>
      </c>
      <c r="G1918" s="4">
        <f t="shared" si="178"/>
        <v>2332</v>
      </c>
      <c r="H1918" s="8" t="str">
        <f t="shared" si="176"/>
        <v>1.37万兆</v>
      </c>
      <c r="I1918" s="8">
        <f t="shared" si="177"/>
        <v>1.373068137038705E+16</v>
      </c>
    </row>
    <row r="1919" spans="1:9" x14ac:dyDescent="0.2">
      <c r="A1919" s="2">
        <v>1917</v>
      </c>
      <c r="B1919" s="2" t="str">
        <f t="shared" si="174"/>
        <v>18.53万亿</v>
      </c>
      <c r="C1919" s="5">
        <v>18528000000000</v>
      </c>
      <c r="D1919" s="2">
        <v>2</v>
      </c>
      <c r="E1919" s="2" t="str">
        <f t="shared" si="175"/>
        <v>1.37万兆</v>
      </c>
      <c r="F1919" s="5">
        <f t="shared" si="179"/>
        <v>1.374920137038705E+16</v>
      </c>
      <c r="G1919" s="2">
        <f t="shared" si="178"/>
        <v>2334</v>
      </c>
      <c r="H1919" s="7" t="str">
        <f t="shared" si="176"/>
        <v>1.37万兆</v>
      </c>
      <c r="I1919" s="7">
        <f t="shared" si="177"/>
        <v>1.374920137038705E+16</v>
      </c>
    </row>
    <row r="1920" spans="1:9" x14ac:dyDescent="0.2">
      <c r="A1920" s="3">
        <v>1918</v>
      </c>
      <c r="B1920" s="3" t="str">
        <f t="shared" si="174"/>
        <v>18.54万亿</v>
      </c>
      <c r="C1920" s="6">
        <v>18536000000000</v>
      </c>
      <c r="D1920" s="3">
        <v>2</v>
      </c>
      <c r="E1920" s="3" t="str">
        <f t="shared" si="175"/>
        <v>1.38万兆</v>
      </c>
      <c r="F1920" s="6">
        <f t="shared" si="179"/>
        <v>1.376772937038705E+16</v>
      </c>
      <c r="G1920" s="4">
        <f t="shared" si="178"/>
        <v>2336</v>
      </c>
      <c r="H1920" s="8" t="str">
        <f t="shared" si="176"/>
        <v>1.38万兆</v>
      </c>
      <c r="I1920" s="8">
        <f t="shared" si="177"/>
        <v>1.376772937038705E+16</v>
      </c>
    </row>
    <row r="1921" spans="1:9" x14ac:dyDescent="0.2">
      <c r="A1921" s="2">
        <v>1919</v>
      </c>
      <c r="B1921" s="2" t="str">
        <f t="shared" si="174"/>
        <v>18.54万亿</v>
      </c>
      <c r="C1921" s="5">
        <v>18544000000000</v>
      </c>
      <c r="D1921" s="2">
        <v>2</v>
      </c>
      <c r="E1921" s="2" t="str">
        <f t="shared" si="175"/>
        <v>1.38万兆</v>
      </c>
      <c r="F1921" s="5">
        <f t="shared" si="179"/>
        <v>1.378626537038705E+16</v>
      </c>
      <c r="G1921" s="2">
        <f t="shared" si="178"/>
        <v>2338</v>
      </c>
      <c r="H1921" s="7" t="str">
        <f t="shared" si="176"/>
        <v>1.38万兆</v>
      </c>
      <c r="I1921" s="7">
        <f t="shared" si="177"/>
        <v>1.378626537038705E+16</v>
      </c>
    </row>
    <row r="1922" spans="1:9" x14ac:dyDescent="0.2">
      <c r="A1922" s="3">
        <v>1920</v>
      </c>
      <c r="B1922" s="3" t="str">
        <f t="shared" si="174"/>
        <v>18.55万亿</v>
      </c>
      <c r="C1922" s="6">
        <v>18552000000000</v>
      </c>
      <c r="D1922" s="3">
        <v>2</v>
      </c>
      <c r="E1922" s="3" t="str">
        <f t="shared" si="175"/>
        <v>1.38万兆</v>
      </c>
      <c r="F1922" s="6">
        <f t="shared" si="179"/>
        <v>1.380480937038705E+16</v>
      </c>
      <c r="G1922" s="4">
        <f t="shared" si="178"/>
        <v>2340</v>
      </c>
      <c r="H1922" s="8" t="str">
        <f t="shared" si="176"/>
        <v>1.38万兆</v>
      </c>
      <c r="I1922" s="8">
        <f t="shared" si="177"/>
        <v>1.380480937038705E+16</v>
      </c>
    </row>
    <row r="1923" spans="1:9" x14ac:dyDescent="0.2">
      <c r="A1923" s="2">
        <v>1921</v>
      </c>
      <c r="B1923" s="2" t="str">
        <f t="shared" ref="B1923:B1986" si="180">IF(C1923&gt;9999999999999990,ROUND(C1923/10000000000000000,2)&amp;"万兆",IF(C1923&gt;999999999999,ROUND(C1923/1000000000000,2)&amp;"万亿",IF(C1923&gt;99999999,ROUND(C1923/100000000,2)&amp;"亿",ROUND(C1923/10000,2)&amp;"万")))</f>
        <v>18.56万亿</v>
      </c>
      <c r="C1923" s="5">
        <v>18560000000000</v>
      </c>
      <c r="D1923" s="2">
        <v>2</v>
      </c>
      <c r="E1923" s="2" t="str">
        <f t="shared" ref="E1923:E1986" si="181">IF(F1923&gt;9999999999999990,ROUND(F1923/10000000000000000,2)&amp;"万兆",IF(F1923&gt;999999999999,ROUND(F1923/1000000000000,2)&amp;"万亿",IF(F1923&gt;99999999,ROUND(F1923/100000000,2)&amp;"亿",ROUND(F1923/10000,2)&amp;"万")))</f>
        <v>1.38万兆</v>
      </c>
      <c r="F1923" s="5">
        <f t="shared" si="179"/>
        <v>1.382336137038705E+16</v>
      </c>
      <c r="G1923" s="2">
        <f t="shared" si="178"/>
        <v>2342</v>
      </c>
      <c r="H1923" s="7" t="str">
        <f t="shared" si="176"/>
        <v>1.38万兆</v>
      </c>
      <c r="I1923" s="7">
        <f t="shared" si="177"/>
        <v>1.382336137038705E+16</v>
      </c>
    </row>
    <row r="1924" spans="1:9" x14ac:dyDescent="0.2">
      <c r="A1924" s="3">
        <v>1922</v>
      </c>
      <c r="B1924" s="3" t="str">
        <f t="shared" si="180"/>
        <v>18.57万亿</v>
      </c>
      <c r="C1924" s="6">
        <v>18568000000000</v>
      </c>
      <c r="D1924" s="3">
        <v>2</v>
      </c>
      <c r="E1924" s="3" t="str">
        <f t="shared" si="181"/>
        <v>1.38万兆</v>
      </c>
      <c r="F1924" s="6">
        <f t="shared" si="179"/>
        <v>1.384192137038705E+16</v>
      </c>
      <c r="G1924" s="4">
        <f t="shared" si="178"/>
        <v>2344</v>
      </c>
      <c r="H1924" s="8" t="str">
        <f t="shared" ref="H1924:H1987" si="182">IF(I$2&gt;=A1924,"",IF((F1924-VLOOKUP(I$2,A:F,6,))&gt;9999999999999990,ROUND((F1924-VLOOKUP(I$2,A:F,6,))/10000000000000000,2)&amp;"万兆",IF((F1924-VLOOKUP(I$2,A:F,6,))&gt;999999999999,ROUND((F1924-VLOOKUP(I$2,A:F,6,))/1000000000000,2)&amp;"万亿",IF((F1924-VLOOKUP(I$2,A:F,6,))&gt;99999999,ROUND((F1924-VLOOKUP(I$2,A:F,6,))/100000000,2)&amp;"亿",ROUND((F1924-VLOOKUP(I$2,A:F,6,))/10000,2)&amp;"万"))))</f>
        <v>1.38万兆</v>
      </c>
      <c r="I1924" s="8">
        <f t="shared" ref="I1924:I1987" si="183">IF(I$2&gt;=A1924,"",F1924-VLOOKUP(I$2,A:F,6,))</f>
        <v>1.384192137038705E+16</v>
      </c>
    </row>
    <row r="1925" spans="1:9" x14ac:dyDescent="0.2">
      <c r="A1925" s="2">
        <v>1923</v>
      </c>
      <c r="B1925" s="2" t="str">
        <f t="shared" si="180"/>
        <v>18.58万亿</v>
      </c>
      <c r="C1925" s="5">
        <v>18576000000000</v>
      </c>
      <c r="D1925" s="2">
        <v>2</v>
      </c>
      <c r="E1925" s="2" t="str">
        <f t="shared" si="181"/>
        <v>1.39万兆</v>
      </c>
      <c r="F1925" s="5">
        <f t="shared" si="179"/>
        <v>1.386048937038705E+16</v>
      </c>
      <c r="G1925" s="2">
        <f t="shared" ref="G1925:G1988" si="184">D1925+G1924</f>
        <v>2346</v>
      </c>
      <c r="H1925" s="7" t="str">
        <f t="shared" si="182"/>
        <v>1.39万兆</v>
      </c>
      <c r="I1925" s="7">
        <f t="shared" si="183"/>
        <v>1.386048937038705E+16</v>
      </c>
    </row>
    <row r="1926" spans="1:9" x14ac:dyDescent="0.2">
      <c r="A1926" s="3">
        <v>1924</v>
      </c>
      <c r="B1926" s="3" t="str">
        <f t="shared" si="180"/>
        <v>18.58万亿</v>
      </c>
      <c r="C1926" s="6">
        <v>18584000000000</v>
      </c>
      <c r="D1926" s="3">
        <v>2</v>
      </c>
      <c r="E1926" s="3" t="str">
        <f t="shared" si="181"/>
        <v>1.39万兆</v>
      </c>
      <c r="F1926" s="6">
        <f t="shared" si="179"/>
        <v>1.387906537038705E+16</v>
      </c>
      <c r="G1926" s="4">
        <f t="shared" si="184"/>
        <v>2348</v>
      </c>
      <c r="H1926" s="8" t="str">
        <f t="shared" si="182"/>
        <v>1.39万兆</v>
      </c>
      <c r="I1926" s="8">
        <f t="shared" si="183"/>
        <v>1.387906537038705E+16</v>
      </c>
    </row>
    <row r="1927" spans="1:9" x14ac:dyDescent="0.2">
      <c r="A1927" s="2">
        <v>1925</v>
      </c>
      <c r="B1927" s="2" t="str">
        <f t="shared" si="180"/>
        <v>18.59万亿</v>
      </c>
      <c r="C1927" s="5">
        <v>18592000000000</v>
      </c>
      <c r="D1927" s="2">
        <v>2</v>
      </c>
      <c r="E1927" s="2" t="str">
        <f t="shared" si="181"/>
        <v>1.39万兆</v>
      </c>
      <c r="F1927" s="5">
        <f t="shared" ref="F1927:F1990" si="185">C1926+F1926</f>
        <v>1.389764937038705E+16</v>
      </c>
      <c r="G1927" s="2">
        <f t="shared" si="184"/>
        <v>2350</v>
      </c>
      <c r="H1927" s="7" t="str">
        <f t="shared" si="182"/>
        <v>1.39万兆</v>
      </c>
      <c r="I1927" s="7">
        <f t="shared" si="183"/>
        <v>1.389764937038705E+16</v>
      </c>
    </row>
    <row r="1928" spans="1:9" x14ac:dyDescent="0.2">
      <c r="A1928" s="3">
        <v>1926</v>
      </c>
      <c r="B1928" s="3" t="str">
        <f t="shared" si="180"/>
        <v>18.6万亿</v>
      </c>
      <c r="C1928" s="6">
        <v>18600000000000</v>
      </c>
      <c r="D1928" s="3">
        <v>2</v>
      </c>
      <c r="E1928" s="3" t="str">
        <f t="shared" si="181"/>
        <v>1.39万兆</v>
      </c>
      <c r="F1928" s="6">
        <f t="shared" si="185"/>
        <v>1.391624137038705E+16</v>
      </c>
      <c r="G1928" s="4">
        <f t="shared" si="184"/>
        <v>2352</v>
      </c>
      <c r="H1928" s="8" t="str">
        <f t="shared" si="182"/>
        <v>1.39万兆</v>
      </c>
      <c r="I1928" s="8">
        <f t="shared" si="183"/>
        <v>1.391624137038705E+16</v>
      </c>
    </row>
    <row r="1929" spans="1:9" x14ac:dyDescent="0.2">
      <c r="A1929" s="2">
        <v>1927</v>
      </c>
      <c r="B1929" s="2" t="str">
        <f t="shared" si="180"/>
        <v>18.61万亿</v>
      </c>
      <c r="C1929" s="5">
        <v>18608000000000</v>
      </c>
      <c r="D1929" s="2">
        <v>2</v>
      </c>
      <c r="E1929" s="2" t="str">
        <f t="shared" si="181"/>
        <v>1.39万兆</v>
      </c>
      <c r="F1929" s="5">
        <f t="shared" si="185"/>
        <v>1.393484137038705E+16</v>
      </c>
      <c r="G1929" s="2">
        <f t="shared" si="184"/>
        <v>2354</v>
      </c>
      <c r="H1929" s="7" t="str">
        <f t="shared" si="182"/>
        <v>1.39万兆</v>
      </c>
      <c r="I1929" s="7">
        <f t="shared" si="183"/>
        <v>1.393484137038705E+16</v>
      </c>
    </row>
    <row r="1930" spans="1:9" x14ac:dyDescent="0.2">
      <c r="A1930" s="3">
        <v>1928</v>
      </c>
      <c r="B1930" s="3" t="str">
        <f t="shared" si="180"/>
        <v>18.62万亿</v>
      </c>
      <c r="C1930" s="6">
        <v>18616000000000</v>
      </c>
      <c r="D1930" s="3">
        <v>2</v>
      </c>
      <c r="E1930" s="3" t="str">
        <f t="shared" si="181"/>
        <v>1.4万兆</v>
      </c>
      <c r="F1930" s="6">
        <f t="shared" si="185"/>
        <v>1.395344937038705E+16</v>
      </c>
      <c r="G1930" s="4">
        <f t="shared" si="184"/>
        <v>2356</v>
      </c>
      <c r="H1930" s="8" t="str">
        <f t="shared" si="182"/>
        <v>1.4万兆</v>
      </c>
      <c r="I1930" s="8">
        <f t="shared" si="183"/>
        <v>1.395344937038705E+16</v>
      </c>
    </row>
    <row r="1931" spans="1:9" x14ac:dyDescent="0.2">
      <c r="A1931" s="2">
        <v>1929</v>
      </c>
      <c r="B1931" s="2" t="str">
        <f t="shared" si="180"/>
        <v>18.62万亿</v>
      </c>
      <c r="C1931" s="5">
        <v>18624000000000</v>
      </c>
      <c r="D1931" s="2">
        <v>2</v>
      </c>
      <c r="E1931" s="2" t="str">
        <f t="shared" si="181"/>
        <v>1.4万兆</v>
      </c>
      <c r="F1931" s="5">
        <f t="shared" si="185"/>
        <v>1.397206537038705E+16</v>
      </c>
      <c r="G1931" s="2">
        <f t="shared" si="184"/>
        <v>2358</v>
      </c>
      <c r="H1931" s="7" t="str">
        <f t="shared" si="182"/>
        <v>1.4万兆</v>
      </c>
      <c r="I1931" s="7">
        <f t="shared" si="183"/>
        <v>1.397206537038705E+16</v>
      </c>
    </row>
    <row r="1932" spans="1:9" x14ac:dyDescent="0.2">
      <c r="A1932" s="3">
        <v>1930</v>
      </c>
      <c r="B1932" s="3" t="str">
        <f t="shared" si="180"/>
        <v>18.63万亿</v>
      </c>
      <c r="C1932" s="6">
        <v>18632000000000</v>
      </c>
      <c r="D1932" s="3">
        <v>2</v>
      </c>
      <c r="E1932" s="3" t="str">
        <f t="shared" si="181"/>
        <v>1.4万兆</v>
      </c>
      <c r="F1932" s="6">
        <f t="shared" si="185"/>
        <v>1.399068937038705E+16</v>
      </c>
      <c r="G1932" s="4">
        <f t="shared" si="184"/>
        <v>2360</v>
      </c>
      <c r="H1932" s="8" t="str">
        <f t="shared" si="182"/>
        <v>1.4万兆</v>
      </c>
      <c r="I1932" s="8">
        <f t="shared" si="183"/>
        <v>1.399068937038705E+16</v>
      </c>
    </row>
    <row r="1933" spans="1:9" x14ac:dyDescent="0.2">
      <c r="A1933" s="2">
        <v>1931</v>
      </c>
      <c r="B1933" s="2" t="str">
        <f t="shared" si="180"/>
        <v>18.64万亿</v>
      </c>
      <c r="C1933" s="5">
        <v>18640000000000</v>
      </c>
      <c r="D1933" s="2">
        <v>2</v>
      </c>
      <c r="E1933" s="2" t="str">
        <f t="shared" si="181"/>
        <v>1.4万兆</v>
      </c>
      <c r="F1933" s="5">
        <f t="shared" si="185"/>
        <v>1.400932137038705E+16</v>
      </c>
      <c r="G1933" s="2">
        <f t="shared" si="184"/>
        <v>2362</v>
      </c>
      <c r="H1933" s="7" t="str">
        <f t="shared" si="182"/>
        <v>1.4万兆</v>
      </c>
      <c r="I1933" s="7">
        <f t="shared" si="183"/>
        <v>1.400932137038705E+16</v>
      </c>
    </row>
    <row r="1934" spans="1:9" x14ac:dyDescent="0.2">
      <c r="A1934" s="3">
        <v>1932</v>
      </c>
      <c r="B1934" s="3" t="str">
        <f t="shared" si="180"/>
        <v>18.65万亿</v>
      </c>
      <c r="C1934" s="6">
        <v>18648000000000</v>
      </c>
      <c r="D1934" s="3">
        <v>2</v>
      </c>
      <c r="E1934" s="3" t="str">
        <f t="shared" si="181"/>
        <v>1.4万兆</v>
      </c>
      <c r="F1934" s="6">
        <f t="shared" si="185"/>
        <v>1.402796137038705E+16</v>
      </c>
      <c r="G1934" s="4">
        <f t="shared" si="184"/>
        <v>2364</v>
      </c>
      <c r="H1934" s="8" t="str">
        <f t="shared" si="182"/>
        <v>1.4万兆</v>
      </c>
      <c r="I1934" s="8">
        <f t="shared" si="183"/>
        <v>1.402796137038705E+16</v>
      </c>
    </row>
    <row r="1935" spans="1:9" x14ac:dyDescent="0.2">
      <c r="A1935" s="2">
        <v>1933</v>
      </c>
      <c r="B1935" s="2" t="str">
        <f t="shared" si="180"/>
        <v>18.66万亿</v>
      </c>
      <c r="C1935" s="5">
        <v>18656000000000</v>
      </c>
      <c r="D1935" s="2">
        <v>2</v>
      </c>
      <c r="E1935" s="2" t="str">
        <f t="shared" si="181"/>
        <v>1.4万兆</v>
      </c>
      <c r="F1935" s="5">
        <f t="shared" si="185"/>
        <v>1.404660937038705E+16</v>
      </c>
      <c r="G1935" s="2">
        <f t="shared" si="184"/>
        <v>2366</v>
      </c>
      <c r="H1935" s="7" t="str">
        <f t="shared" si="182"/>
        <v>1.4万兆</v>
      </c>
      <c r="I1935" s="7">
        <f t="shared" si="183"/>
        <v>1.404660937038705E+16</v>
      </c>
    </row>
    <row r="1936" spans="1:9" x14ac:dyDescent="0.2">
      <c r="A1936" s="3">
        <v>1934</v>
      </c>
      <c r="B1936" s="3" t="str">
        <f t="shared" si="180"/>
        <v>18.66万亿</v>
      </c>
      <c r="C1936" s="6">
        <v>18664000000000</v>
      </c>
      <c r="D1936" s="3">
        <v>2</v>
      </c>
      <c r="E1936" s="3" t="str">
        <f t="shared" si="181"/>
        <v>1.41万兆</v>
      </c>
      <c r="F1936" s="6">
        <f t="shared" si="185"/>
        <v>1.406526537038705E+16</v>
      </c>
      <c r="G1936" s="4">
        <f t="shared" si="184"/>
        <v>2368</v>
      </c>
      <c r="H1936" s="8" t="str">
        <f t="shared" si="182"/>
        <v>1.41万兆</v>
      </c>
      <c r="I1936" s="8">
        <f t="shared" si="183"/>
        <v>1.406526537038705E+16</v>
      </c>
    </row>
    <row r="1937" spans="1:9" x14ac:dyDescent="0.2">
      <c r="A1937" s="2">
        <v>1935</v>
      </c>
      <c r="B1937" s="2" t="str">
        <f t="shared" si="180"/>
        <v>18.67万亿</v>
      </c>
      <c r="C1937" s="5">
        <v>18672000000000</v>
      </c>
      <c r="D1937" s="2">
        <v>2</v>
      </c>
      <c r="E1937" s="2" t="str">
        <f t="shared" si="181"/>
        <v>1.41万兆</v>
      </c>
      <c r="F1937" s="5">
        <f t="shared" si="185"/>
        <v>1.408392937038705E+16</v>
      </c>
      <c r="G1937" s="2">
        <f t="shared" si="184"/>
        <v>2370</v>
      </c>
      <c r="H1937" s="7" t="str">
        <f t="shared" si="182"/>
        <v>1.41万兆</v>
      </c>
      <c r="I1937" s="7">
        <f t="shared" si="183"/>
        <v>1.408392937038705E+16</v>
      </c>
    </row>
    <row r="1938" spans="1:9" x14ac:dyDescent="0.2">
      <c r="A1938" s="3">
        <v>1936</v>
      </c>
      <c r="B1938" s="3" t="str">
        <f t="shared" si="180"/>
        <v>18.68万亿</v>
      </c>
      <c r="C1938" s="6">
        <v>18680000000000</v>
      </c>
      <c r="D1938" s="3">
        <v>2</v>
      </c>
      <c r="E1938" s="3" t="str">
        <f t="shared" si="181"/>
        <v>1.41万兆</v>
      </c>
      <c r="F1938" s="6">
        <f t="shared" si="185"/>
        <v>1.410260137038705E+16</v>
      </c>
      <c r="G1938" s="4">
        <f t="shared" si="184"/>
        <v>2372</v>
      </c>
      <c r="H1938" s="8" t="str">
        <f t="shared" si="182"/>
        <v>1.41万兆</v>
      </c>
      <c r="I1938" s="8">
        <f t="shared" si="183"/>
        <v>1.410260137038705E+16</v>
      </c>
    </row>
    <row r="1939" spans="1:9" x14ac:dyDescent="0.2">
      <c r="A1939" s="2">
        <v>1937</v>
      </c>
      <c r="B1939" s="2" t="str">
        <f t="shared" si="180"/>
        <v>18.69万亿</v>
      </c>
      <c r="C1939" s="5">
        <v>18688000000000</v>
      </c>
      <c r="D1939" s="2">
        <v>2</v>
      </c>
      <c r="E1939" s="2" t="str">
        <f t="shared" si="181"/>
        <v>1.41万兆</v>
      </c>
      <c r="F1939" s="5">
        <f t="shared" si="185"/>
        <v>1.412128137038705E+16</v>
      </c>
      <c r="G1939" s="2">
        <f t="shared" si="184"/>
        <v>2374</v>
      </c>
      <c r="H1939" s="7" t="str">
        <f t="shared" si="182"/>
        <v>1.41万兆</v>
      </c>
      <c r="I1939" s="7">
        <f t="shared" si="183"/>
        <v>1.412128137038705E+16</v>
      </c>
    </row>
    <row r="1940" spans="1:9" x14ac:dyDescent="0.2">
      <c r="A1940" s="3">
        <v>1938</v>
      </c>
      <c r="B1940" s="3" t="str">
        <f t="shared" si="180"/>
        <v>18.7万亿</v>
      </c>
      <c r="C1940" s="6">
        <v>18696000000000</v>
      </c>
      <c r="D1940" s="3">
        <v>2</v>
      </c>
      <c r="E1940" s="3" t="str">
        <f t="shared" si="181"/>
        <v>1.41万兆</v>
      </c>
      <c r="F1940" s="6">
        <f t="shared" si="185"/>
        <v>1.413996937038705E+16</v>
      </c>
      <c r="G1940" s="4">
        <f t="shared" si="184"/>
        <v>2376</v>
      </c>
      <c r="H1940" s="8" t="str">
        <f t="shared" si="182"/>
        <v>1.41万兆</v>
      </c>
      <c r="I1940" s="8">
        <f t="shared" si="183"/>
        <v>1.413996937038705E+16</v>
      </c>
    </row>
    <row r="1941" spans="1:9" x14ac:dyDescent="0.2">
      <c r="A1941" s="2">
        <v>1939</v>
      </c>
      <c r="B1941" s="2" t="str">
        <f t="shared" si="180"/>
        <v>18.7万亿</v>
      </c>
      <c r="C1941" s="5">
        <v>18704000000000</v>
      </c>
      <c r="D1941" s="2">
        <v>2</v>
      </c>
      <c r="E1941" s="2" t="str">
        <f t="shared" si="181"/>
        <v>1.42万兆</v>
      </c>
      <c r="F1941" s="5">
        <f t="shared" si="185"/>
        <v>1.415866537038705E+16</v>
      </c>
      <c r="G1941" s="2">
        <f t="shared" si="184"/>
        <v>2378</v>
      </c>
      <c r="H1941" s="7" t="str">
        <f t="shared" si="182"/>
        <v>1.42万兆</v>
      </c>
      <c r="I1941" s="7">
        <f t="shared" si="183"/>
        <v>1.415866537038705E+16</v>
      </c>
    </row>
    <row r="1942" spans="1:9" x14ac:dyDescent="0.2">
      <c r="A1942" s="3">
        <v>1940</v>
      </c>
      <c r="B1942" s="3" t="str">
        <f t="shared" si="180"/>
        <v>18.71万亿</v>
      </c>
      <c r="C1942" s="6">
        <v>18712000000000</v>
      </c>
      <c r="D1942" s="3">
        <v>2</v>
      </c>
      <c r="E1942" s="3" t="str">
        <f t="shared" si="181"/>
        <v>1.42万兆</v>
      </c>
      <c r="F1942" s="6">
        <f t="shared" si="185"/>
        <v>1.417736937038705E+16</v>
      </c>
      <c r="G1942" s="4">
        <f t="shared" si="184"/>
        <v>2380</v>
      </c>
      <c r="H1942" s="8" t="str">
        <f t="shared" si="182"/>
        <v>1.42万兆</v>
      </c>
      <c r="I1942" s="8">
        <f t="shared" si="183"/>
        <v>1.417736937038705E+16</v>
      </c>
    </row>
    <row r="1943" spans="1:9" x14ac:dyDescent="0.2">
      <c r="A1943" s="2">
        <v>1941</v>
      </c>
      <c r="B1943" s="2" t="str">
        <f t="shared" si="180"/>
        <v>18.72万亿</v>
      </c>
      <c r="C1943" s="5">
        <v>18720000000000</v>
      </c>
      <c r="D1943" s="2">
        <v>2</v>
      </c>
      <c r="E1943" s="2" t="str">
        <f t="shared" si="181"/>
        <v>1.42万兆</v>
      </c>
      <c r="F1943" s="5">
        <f t="shared" si="185"/>
        <v>1.419608137038705E+16</v>
      </c>
      <c r="G1943" s="2">
        <f t="shared" si="184"/>
        <v>2382</v>
      </c>
      <c r="H1943" s="7" t="str">
        <f t="shared" si="182"/>
        <v>1.42万兆</v>
      </c>
      <c r="I1943" s="7">
        <f t="shared" si="183"/>
        <v>1.419608137038705E+16</v>
      </c>
    </row>
    <row r="1944" spans="1:9" x14ac:dyDescent="0.2">
      <c r="A1944" s="3">
        <v>1942</v>
      </c>
      <c r="B1944" s="3" t="str">
        <f t="shared" si="180"/>
        <v>18.73万亿</v>
      </c>
      <c r="C1944" s="6">
        <v>18728000000000</v>
      </c>
      <c r="D1944" s="3">
        <v>2</v>
      </c>
      <c r="E1944" s="3" t="str">
        <f t="shared" si="181"/>
        <v>1.42万兆</v>
      </c>
      <c r="F1944" s="6">
        <f t="shared" si="185"/>
        <v>1.421480137038705E+16</v>
      </c>
      <c r="G1944" s="4">
        <f t="shared" si="184"/>
        <v>2384</v>
      </c>
      <c r="H1944" s="8" t="str">
        <f t="shared" si="182"/>
        <v>1.42万兆</v>
      </c>
      <c r="I1944" s="8">
        <f t="shared" si="183"/>
        <v>1.421480137038705E+16</v>
      </c>
    </row>
    <row r="1945" spans="1:9" x14ac:dyDescent="0.2">
      <c r="A1945" s="2">
        <v>1943</v>
      </c>
      <c r="B1945" s="2" t="str">
        <f t="shared" si="180"/>
        <v>18.74万亿</v>
      </c>
      <c r="C1945" s="5">
        <v>18736000000000</v>
      </c>
      <c r="D1945" s="2">
        <v>2</v>
      </c>
      <c r="E1945" s="2" t="str">
        <f t="shared" si="181"/>
        <v>1.42万兆</v>
      </c>
      <c r="F1945" s="5">
        <f t="shared" si="185"/>
        <v>1.423352937038705E+16</v>
      </c>
      <c r="G1945" s="2">
        <f t="shared" si="184"/>
        <v>2386</v>
      </c>
      <c r="H1945" s="7" t="str">
        <f t="shared" si="182"/>
        <v>1.42万兆</v>
      </c>
      <c r="I1945" s="7">
        <f t="shared" si="183"/>
        <v>1.423352937038705E+16</v>
      </c>
    </row>
    <row r="1946" spans="1:9" x14ac:dyDescent="0.2">
      <c r="A1946" s="3">
        <v>1944</v>
      </c>
      <c r="B1946" s="3" t="str">
        <f t="shared" si="180"/>
        <v>18.74万亿</v>
      </c>
      <c r="C1946" s="6">
        <v>18744000000000</v>
      </c>
      <c r="D1946" s="3">
        <v>2</v>
      </c>
      <c r="E1946" s="3" t="str">
        <f t="shared" si="181"/>
        <v>1.43万兆</v>
      </c>
      <c r="F1946" s="6">
        <f t="shared" si="185"/>
        <v>1.425226537038705E+16</v>
      </c>
      <c r="G1946" s="4">
        <f t="shared" si="184"/>
        <v>2388</v>
      </c>
      <c r="H1946" s="8" t="str">
        <f t="shared" si="182"/>
        <v>1.43万兆</v>
      </c>
      <c r="I1946" s="8">
        <f t="shared" si="183"/>
        <v>1.425226537038705E+16</v>
      </c>
    </row>
    <row r="1947" spans="1:9" x14ac:dyDescent="0.2">
      <c r="A1947" s="2">
        <v>1945</v>
      </c>
      <c r="B1947" s="2" t="str">
        <f t="shared" si="180"/>
        <v>18.75万亿</v>
      </c>
      <c r="C1947" s="5">
        <v>18752000000000</v>
      </c>
      <c r="D1947" s="2">
        <v>2</v>
      </c>
      <c r="E1947" s="2" t="str">
        <f t="shared" si="181"/>
        <v>1.43万兆</v>
      </c>
      <c r="F1947" s="5">
        <f t="shared" si="185"/>
        <v>1.427100937038705E+16</v>
      </c>
      <c r="G1947" s="2">
        <f t="shared" si="184"/>
        <v>2390</v>
      </c>
      <c r="H1947" s="7" t="str">
        <f t="shared" si="182"/>
        <v>1.43万兆</v>
      </c>
      <c r="I1947" s="7">
        <f t="shared" si="183"/>
        <v>1.427100937038705E+16</v>
      </c>
    </row>
    <row r="1948" spans="1:9" x14ac:dyDescent="0.2">
      <c r="A1948" s="3">
        <v>1946</v>
      </c>
      <c r="B1948" s="3" t="str">
        <f t="shared" si="180"/>
        <v>18.76万亿</v>
      </c>
      <c r="C1948" s="6">
        <v>18760000000000</v>
      </c>
      <c r="D1948" s="3">
        <v>2</v>
      </c>
      <c r="E1948" s="3" t="str">
        <f t="shared" si="181"/>
        <v>1.43万兆</v>
      </c>
      <c r="F1948" s="6">
        <f t="shared" si="185"/>
        <v>1.428976137038705E+16</v>
      </c>
      <c r="G1948" s="4">
        <f t="shared" si="184"/>
        <v>2392</v>
      </c>
      <c r="H1948" s="8" t="str">
        <f t="shared" si="182"/>
        <v>1.43万兆</v>
      </c>
      <c r="I1948" s="8">
        <f t="shared" si="183"/>
        <v>1.428976137038705E+16</v>
      </c>
    </row>
    <row r="1949" spans="1:9" x14ac:dyDescent="0.2">
      <c r="A1949" s="2">
        <v>1947</v>
      </c>
      <c r="B1949" s="2" t="str">
        <f t="shared" si="180"/>
        <v>18.77万亿</v>
      </c>
      <c r="C1949" s="5">
        <v>18768000000000</v>
      </c>
      <c r="D1949" s="2">
        <v>2</v>
      </c>
      <c r="E1949" s="2" t="str">
        <f t="shared" si="181"/>
        <v>1.43万兆</v>
      </c>
      <c r="F1949" s="5">
        <f t="shared" si="185"/>
        <v>1.430852137038705E+16</v>
      </c>
      <c r="G1949" s="2">
        <f t="shared" si="184"/>
        <v>2394</v>
      </c>
      <c r="H1949" s="7" t="str">
        <f t="shared" si="182"/>
        <v>1.43万兆</v>
      </c>
      <c r="I1949" s="7">
        <f t="shared" si="183"/>
        <v>1.430852137038705E+16</v>
      </c>
    </row>
    <row r="1950" spans="1:9" x14ac:dyDescent="0.2">
      <c r="A1950" s="3">
        <v>1948</v>
      </c>
      <c r="B1950" s="3" t="str">
        <f t="shared" si="180"/>
        <v>18.78万亿</v>
      </c>
      <c r="C1950" s="6">
        <v>18776000000000</v>
      </c>
      <c r="D1950" s="3">
        <v>2</v>
      </c>
      <c r="E1950" s="3" t="str">
        <f t="shared" si="181"/>
        <v>1.43万兆</v>
      </c>
      <c r="F1950" s="6">
        <f t="shared" si="185"/>
        <v>1.432728937038705E+16</v>
      </c>
      <c r="G1950" s="4">
        <f t="shared" si="184"/>
        <v>2396</v>
      </c>
      <c r="H1950" s="8" t="str">
        <f t="shared" si="182"/>
        <v>1.43万兆</v>
      </c>
      <c r="I1950" s="8">
        <f t="shared" si="183"/>
        <v>1.432728937038705E+16</v>
      </c>
    </row>
    <row r="1951" spans="1:9" x14ac:dyDescent="0.2">
      <c r="A1951" s="2">
        <v>1949</v>
      </c>
      <c r="B1951" s="2" t="str">
        <f t="shared" si="180"/>
        <v>18.78万亿</v>
      </c>
      <c r="C1951" s="5">
        <v>18784000000000</v>
      </c>
      <c r="D1951" s="2">
        <v>2</v>
      </c>
      <c r="E1951" s="2" t="str">
        <f t="shared" si="181"/>
        <v>1.43万兆</v>
      </c>
      <c r="F1951" s="5">
        <f t="shared" si="185"/>
        <v>1.434606537038705E+16</v>
      </c>
      <c r="G1951" s="2">
        <f t="shared" si="184"/>
        <v>2398</v>
      </c>
      <c r="H1951" s="7" t="str">
        <f t="shared" si="182"/>
        <v>1.43万兆</v>
      </c>
      <c r="I1951" s="7">
        <f t="shared" si="183"/>
        <v>1.434606537038705E+16</v>
      </c>
    </row>
    <row r="1952" spans="1:9" x14ac:dyDescent="0.2">
      <c r="A1952" s="3">
        <v>1950</v>
      </c>
      <c r="B1952" s="3" t="str">
        <f t="shared" si="180"/>
        <v>18.79万亿</v>
      </c>
      <c r="C1952" s="6">
        <v>18792000000000</v>
      </c>
      <c r="D1952" s="3">
        <v>2</v>
      </c>
      <c r="E1952" s="3" t="str">
        <f t="shared" si="181"/>
        <v>1.44万兆</v>
      </c>
      <c r="F1952" s="6">
        <f t="shared" si="185"/>
        <v>1.436484937038705E+16</v>
      </c>
      <c r="G1952" s="4">
        <f t="shared" si="184"/>
        <v>2400</v>
      </c>
      <c r="H1952" s="8" t="str">
        <f t="shared" si="182"/>
        <v>1.44万兆</v>
      </c>
      <c r="I1952" s="8">
        <f t="shared" si="183"/>
        <v>1.436484937038705E+16</v>
      </c>
    </row>
    <row r="1953" spans="1:9" x14ac:dyDescent="0.2">
      <c r="A1953" s="2">
        <v>1951</v>
      </c>
      <c r="B1953" s="2" t="str">
        <f t="shared" si="180"/>
        <v>18.8万亿</v>
      </c>
      <c r="C1953" s="5">
        <v>18800000000000</v>
      </c>
      <c r="D1953" s="2">
        <v>2</v>
      </c>
      <c r="E1953" s="2" t="str">
        <f t="shared" si="181"/>
        <v>1.44万兆</v>
      </c>
      <c r="F1953" s="5">
        <f t="shared" si="185"/>
        <v>1.438364137038705E+16</v>
      </c>
      <c r="G1953" s="2">
        <f t="shared" si="184"/>
        <v>2402</v>
      </c>
      <c r="H1953" s="7" t="str">
        <f t="shared" si="182"/>
        <v>1.44万兆</v>
      </c>
      <c r="I1953" s="7">
        <f t="shared" si="183"/>
        <v>1.438364137038705E+16</v>
      </c>
    </row>
    <row r="1954" spans="1:9" x14ac:dyDescent="0.2">
      <c r="A1954" s="3">
        <v>1952</v>
      </c>
      <c r="B1954" s="3" t="str">
        <f t="shared" si="180"/>
        <v>18.81万亿</v>
      </c>
      <c r="C1954" s="6">
        <v>18808000000000</v>
      </c>
      <c r="D1954" s="3">
        <v>2</v>
      </c>
      <c r="E1954" s="3" t="str">
        <f t="shared" si="181"/>
        <v>1.44万兆</v>
      </c>
      <c r="F1954" s="6">
        <f t="shared" si="185"/>
        <v>1.440244137038705E+16</v>
      </c>
      <c r="G1954" s="4">
        <f t="shared" si="184"/>
        <v>2404</v>
      </c>
      <c r="H1954" s="8" t="str">
        <f t="shared" si="182"/>
        <v>1.44万兆</v>
      </c>
      <c r="I1954" s="8">
        <f t="shared" si="183"/>
        <v>1.440244137038705E+16</v>
      </c>
    </row>
    <row r="1955" spans="1:9" x14ac:dyDescent="0.2">
      <c r="A1955" s="2">
        <v>1953</v>
      </c>
      <c r="B1955" s="2" t="str">
        <f t="shared" si="180"/>
        <v>18.82万亿</v>
      </c>
      <c r="C1955" s="5">
        <v>18816000000000</v>
      </c>
      <c r="D1955" s="2">
        <v>2</v>
      </c>
      <c r="E1955" s="2" t="str">
        <f t="shared" si="181"/>
        <v>1.44万兆</v>
      </c>
      <c r="F1955" s="5">
        <f t="shared" si="185"/>
        <v>1.442124937038705E+16</v>
      </c>
      <c r="G1955" s="2">
        <f t="shared" si="184"/>
        <v>2406</v>
      </c>
      <c r="H1955" s="7" t="str">
        <f t="shared" si="182"/>
        <v>1.44万兆</v>
      </c>
      <c r="I1955" s="7">
        <f t="shared" si="183"/>
        <v>1.442124937038705E+16</v>
      </c>
    </row>
    <row r="1956" spans="1:9" x14ac:dyDescent="0.2">
      <c r="A1956" s="3">
        <v>1954</v>
      </c>
      <c r="B1956" s="3" t="str">
        <f t="shared" si="180"/>
        <v>18.82万亿</v>
      </c>
      <c r="C1956" s="6">
        <v>18824000000000</v>
      </c>
      <c r="D1956" s="3">
        <v>2</v>
      </c>
      <c r="E1956" s="3" t="str">
        <f t="shared" si="181"/>
        <v>1.44万兆</v>
      </c>
      <c r="F1956" s="6">
        <f t="shared" si="185"/>
        <v>1.444006537038705E+16</v>
      </c>
      <c r="G1956" s="4">
        <f t="shared" si="184"/>
        <v>2408</v>
      </c>
      <c r="H1956" s="8" t="str">
        <f t="shared" si="182"/>
        <v>1.44万兆</v>
      </c>
      <c r="I1956" s="8">
        <f t="shared" si="183"/>
        <v>1.444006537038705E+16</v>
      </c>
    </row>
    <row r="1957" spans="1:9" x14ac:dyDescent="0.2">
      <c r="A1957" s="2">
        <v>1955</v>
      </c>
      <c r="B1957" s="2" t="str">
        <f t="shared" si="180"/>
        <v>18.83万亿</v>
      </c>
      <c r="C1957" s="5">
        <v>18832000000000</v>
      </c>
      <c r="D1957" s="2">
        <v>2</v>
      </c>
      <c r="E1957" s="2" t="str">
        <f t="shared" si="181"/>
        <v>1.45万兆</v>
      </c>
      <c r="F1957" s="5">
        <f t="shared" si="185"/>
        <v>1.445888937038705E+16</v>
      </c>
      <c r="G1957" s="2">
        <f t="shared" si="184"/>
        <v>2410</v>
      </c>
      <c r="H1957" s="7" t="str">
        <f t="shared" si="182"/>
        <v>1.45万兆</v>
      </c>
      <c r="I1957" s="7">
        <f t="shared" si="183"/>
        <v>1.445888937038705E+16</v>
      </c>
    </row>
    <row r="1958" spans="1:9" x14ac:dyDescent="0.2">
      <c r="A1958" s="3">
        <v>1956</v>
      </c>
      <c r="B1958" s="3" t="str">
        <f t="shared" si="180"/>
        <v>18.84万亿</v>
      </c>
      <c r="C1958" s="6">
        <v>18840000000000</v>
      </c>
      <c r="D1958" s="3">
        <v>2</v>
      </c>
      <c r="E1958" s="3" t="str">
        <f t="shared" si="181"/>
        <v>1.45万兆</v>
      </c>
      <c r="F1958" s="6">
        <f t="shared" si="185"/>
        <v>1.447772137038705E+16</v>
      </c>
      <c r="G1958" s="4">
        <f t="shared" si="184"/>
        <v>2412</v>
      </c>
      <c r="H1958" s="8" t="str">
        <f t="shared" si="182"/>
        <v>1.45万兆</v>
      </c>
      <c r="I1958" s="8">
        <f t="shared" si="183"/>
        <v>1.447772137038705E+16</v>
      </c>
    </row>
    <row r="1959" spans="1:9" x14ac:dyDescent="0.2">
      <c r="A1959" s="2">
        <v>1957</v>
      </c>
      <c r="B1959" s="2" t="str">
        <f t="shared" si="180"/>
        <v>18.85万亿</v>
      </c>
      <c r="C1959" s="5">
        <v>18848000000000</v>
      </c>
      <c r="D1959" s="2">
        <v>2</v>
      </c>
      <c r="E1959" s="2" t="str">
        <f t="shared" si="181"/>
        <v>1.45万兆</v>
      </c>
      <c r="F1959" s="5">
        <f t="shared" si="185"/>
        <v>1.449656137038705E+16</v>
      </c>
      <c r="G1959" s="2">
        <f t="shared" si="184"/>
        <v>2414</v>
      </c>
      <c r="H1959" s="7" t="str">
        <f t="shared" si="182"/>
        <v>1.45万兆</v>
      </c>
      <c r="I1959" s="7">
        <f t="shared" si="183"/>
        <v>1.449656137038705E+16</v>
      </c>
    </row>
    <row r="1960" spans="1:9" x14ac:dyDescent="0.2">
      <c r="A1960" s="3">
        <v>1958</v>
      </c>
      <c r="B1960" s="3" t="str">
        <f t="shared" si="180"/>
        <v>18.86万亿</v>
      </c>
      <c r="C1960" s="6">
        <v>18856000000000</v>
      </c>
      <c r="D1960" s="3">
        <v>2</v>
      </c>
      <c r="E1960" s="3" t="str">
        <f t="shared" si="181"/>
        <v>1.45万兆</v>
      </c>
      <c r="F1960" s="6">
        <f t="shared" si="185"/>
        <v>1.451540937038705E+16</v>
      </c>
      <c r="G1960" s="4">
        <f t="shared" si="184"/>
        <v>2416</v>
      </c>
      <c r="H1960" s="8" t="str">
        <f t="shared" si="182"/>
        <v>1.45万兆</v>
      </c>
      <c r="I1960" s="8">
        <f t="shared" si="183"/>
        <v>1.451540937038705E+16</v>
      </c>
    </row>
    <row r="1961" spans="1:9" x14ac:dyDescent="0.2">
      <c r="A1961" s="2">
        <v>1959</v>
      </c>
      <c r="B1961" s="2" t="str">
        <f t="shared" si="180"/>
        <v>18.86万亿</v>
      </c>
      <c r="C1961" s="5">
        <v>18864000000000</v>
      </c>
      <c r="D1961" s="2">
        <v>2</v>
      </c>
      <c r="E1961" s="2" t="str">
        <f t="shared" si="181"/>
        <v>1.45万兆</v>
      </c>
      <c r="F1961" s="5">
        <f t="shared" si="185"/>
        <v>1.453426537038705E+16</v>
      </c>
      <c r="G1961" s="2">
        <f t="shared" si="184"/>
        <v>2418</v>
      </c>
      <c r="H1961" s="7" t="str">
        <f t="shared" si="182"/>
        <v>1.45万兆</v>
      </c>
      <c r="I1961" s="7">
        <f t="shared" si="183"/>
        <v>1.453426537038705E+16</v>
      </c>
    </row>
    <row r="1962" spans="1:9" x14ac:dyDescent="0.2">
      <c r="A1962" s="3">
        <v>1960</v>
      </c>
      <c r="B1962" s="3" t="str">
        <f t="shared" si="180"/>
        <v>18.87万亿</v>
      </c>
      <c r="C1962" s="6">
        <v>18872000000000</v>
      </c>
      <c r="D1962" s="3">
        <v>2</v>
      </c>
      <c r="E1962" s="3" t="str">
        <f t="shared" si="181"/>
        <v>1.46万兆</v>
      </c>
      <c r="F1962" s="6">
        <f t="shared" si="185"/>
        <v>1.455312937038705E+16</v>
      </c>
      <c r="G1962" s="4">
        <f t="shared" si="184"/>
        <v>2420</v>
      </c>
      <c r="H1962" s="8" t="str">
        <f t="shared" si="182"/>
        <v>1.46万兆</v>
      </c>
      <c r="I1962" s="8">
        <f t="shared" si="183"/>
        <v>1.455312937038705E+16</v>
      </c>
    </row>
    <row r="1963" spans="1:9" x14ac:dyDescent="0.2">
      <c r="A1963" s="2">
        <v>1961</v>
      </c>
      <c r="B1963" s="2" t="str">
        <f t="shared" si="180"/>
        <v>18.88万亿</v>
      </c>
      <c r="C1963" s="5">
        <v>18880000000000</v>
      </c>
      <c r="D1963" s="2">
        <v>2</v>
      </c>
      <c r="E1963" s="2" t="str">
        <f t="shared" si="181"/>
        <v>1.46万兆</v>
      </c>
      <c r="F1963" s="5">
        <f t="shared" si="185"/>
        <v>1.457200137038705E+16</v>
      </c>
      <c r="G1963" s="2">
        <f t="shared" si="184"/>
        <v>2422</v>
      </c>
      <c r="H1963" s="7" t="str">
        <f t="shared" si="182"/>
        <v>1.46万兆</v>
      </c>
      <c r="I1963" s="7">
        <f t="shared" si="183"/>
        <v>1.457200137038705E+16</v>
      </c>
    </row>
    <row r="1964" spans="1:9" x14ac:dyDescent="0.2">
      <c r="A1964" s="3">
        <v>1962</v>
      </c>
      <c r="B1964" s="3" t="str">
        <f t="shared" si="180"/>
        <v>18.89万亿</v>
      </c>
      <c r="C1964" s="6">
        <v>18888000000000</v>
      </c>
      <c r="D1964" s="3">
        <v>2</v>
      </c>
      <c r="E1964" s="3" t="str">
        <f t="shared" si="181"/>
        <v>1.46万兆</v>
      </c>
      <c r="F1964" s="6">
        <f t="shared" si="185"/>
        <v>1.459088137038705E+16</v>
      </c>
      <c r="G1964" s="4">
        <f t="shared" si="184"/>
        <v>2424</v>
      </c>
      <c r="H1964" s="8" t="str">
        <f t="shared" si="182"/>
        <v>1.46万兆</v>
      </c>
      <c r="I1964" s="8">
        <f t="shared" si="183"/>
        <v>1.459088137038705E+16</v>
      </c>
    </row>
    <row r="1965" spans="1:9" x14ac:dyDescent="0.2">
      <c r="A1965" s="2">
        <v>1963</v>
      </c>
      <c r="B1965" s="2" t="str">
        <f t="shared" si="180"/>
        <v>18.9万亿</v>
      </c>
      <c r="C1965" s="5">
        <v>18896000000000</v>
      </c>
      <c r="D1965" s="2">
        <v>2</v>
      </c>
      <c r="E1965" s="2" t="str">
        <f t="shared" si="181"/>
        <v>1.46万兆</v>
      </c>
      <c r="F1965" s="5">
        <f t="shared" si="185"/>
        <v>1.460976937038705E+16</v>
      </c>
      <c r="G1965" s="2">
        <f t="shared" si="184"/>
        <v>2426</v>
      </c>
      <c r="H1965" s="7" t="str">
        <f t="shared" si="182"/>
        <v>1.46万兆</v>
      </c>
      <c r="I1965" s="7">
        <f t="shared" si="183"/>
        <v>1.460976937038705E+16</v>
      </c>
    </row>
    <row r="1966" spans="1:9" x14ac:dyDescent="0.2">
      <c r="A1966" s="3">
        <v>1964</v>
      </c>
      <c r="B1966" s="3" t="str">
        <f t="shared" si="180"/>
        <v>18.9万亿</v>
      </c>
      <c r="C1966" s="6">
        <v>18904000000000</v>
      </c>
      <c r="D1966" s="3">
        <v>2</v>
      </c>
      <c r="E1966" s="3" t="str">
        <f t="shared" si="181"/>
        <v>1.46万兆</v>
      </c>
      <c r="F1966" s="6">
        <f t="shared" si="185"/>
        <v>1.462866537038705E+16</v>
      </c>
      <c r="G1966" s="4">
        <f t="shared" si="184"/>
        <v>2428</v>
      </c>
      <c r="H1966" s="8" t="str">
        <f t="shared" si="182"/>
        <v>1.46万兆</v>
      </c>
      <c r="I1966" s="8">
        <f t="shared" si="183"/>
        <v>1.462866537038705E+16</v>
      </c>
    </row>
    <row r="1967" spans="1:9" x14ac:dyDescent="0.2">
      <c r="A1967" s="2">
        <v>1965</v>
      </c>
      <c r="B1967" s="2" t="str">
        <f t="shared" si="180"/>
        <v>18.91万亿</v>
      </c>
      <c r="C1967" s="5">
        <v>18912000000000</v>
      </c>
      <c r="D1967" s="2">
        <v>2</v>
      </c>
      <c r="E1967" s="2" t="str">
        <f t="shared" si="181"/>
        <v>1.46万兆</v>
      </c>
      <c r="F1967" s="5">
        <f t="shared" si="185"/>
        <v>1.464756937038705E+16</v>
      </c>
      <c r="G1967" s="2">
        <f t="shared" si="184"/>
        <v>2430</v>
      </c>
      <c r="H1967" s="7" t="str">
        <f t="shared" si="182"/>
        <v>1.46万兆</v>
      </c>
      <c r="I1967" s="7">
        <f t="shared" si="183"/>
        <v>1.464756937038705E+16</v>
      </c>
    </row>
    <row r="1968" spans="1:9" x14ac:dyDescent="0.2">
      <c r="A1968" s="3">
        <v>1966</v>
      </c>
      <c r="B1968" s="3" t="str">
        <f t="shared" si="180"/>
        <v>18.92万亿</v>
      </c>
      <c r="C1968" s="6">
        <v>18920000000000</v>
      </c>
      <c r="D1968" s="3">
        <v>2</v>
      </c>
      <c r="E1968" s="3" t="str">
        <f t="shared" si="181"/>
        <v>1.47万兆</v>
      </c>
      <c r="F1968" s="6">
        <f t="shared" si="185"/>
        <v>1.466648137038705E+16</v>
      </c>
      <c r="G1968" s="4">
        <f t="shared" si="184"/>
        <v>2432</v>
      </c>
      <c r="H1968" s="8" t="str">
        <f t="shared" si="182"/>
        <v>1.47万兆</v>
      </c>
      <c r="I1968" s="8">
        <f t="shared" si="183"/>
        <v>1.466648137038705E+16</v>
      </c>
    </row>
    <row r="1969" spans="1:9" x14ac:dyDescent="0.2">
      <c r="A1969" s="2">
        <v>1967</v>
      </c>
      <c r="B1969" s="2" t="str">
        <f t="shared" si="180"/>
        <v>18.93万亿</v>
      </c>
      <c r="C1969" s="5">
        <v>18928000000000</v>
      </c>
      <c r="D1969" s="2">
        <v>2</v>
      </c>
      <c r="E1969" s="2" t="str">
        <f t="shared" si="181"/>
        <v>1.47万兆</v>
      </c>
      <c r="F1969" s="5">
        <f t="shared" si="185"/>
        <v>1.468540137038705E+16</v>
      </c>
      <c r="G1969" s="2">
        <f t="shared" si="184"/>
        <v>2434</v>
      </c>
      <c r="H1969" s="7" t="str">
        <f t="shared" si="182"/>
        <v>1.47万兆</v>
      </c>
      <c r="I1969" s="7">
        <f t="shared" si="183"/>
        <v>1.468540137038705E+16</v>
      </c>
    </row>
    <row r="1970" spans="1:9" x14ac:dyDescent="0.2">
      <c r="A1970" s="3">
        <v>1968</v>
      </c>
      <c r="B1970" s="3" t="str">
        <f t="shared" si="180"/>
        <v>18.94万亿</v>
      </c>
      <c r="C1970" s="6">
        <v>18936000000000</v>
      </c>
      <c r="D1970" s="3">
        <v>2</v>
      </c>
      <c r="E1970" s="3" t="str">
        <f t="shared" si="181"/>
        <v>1.47万兆</v>
      </c>
      <c r="F1970" s="6">
        <f t="shared" si="185"/>
        <v>1.470432937038705E+16</v>
      </c>
      <c r="G1970" s="4">
        <f t="shared" si="184"/>
        <v>2436</v>
      </c>
      <c r="H1970" s="8" t="str">
        <f t="shared" si="182"/>
        <v>1.47万兆</v>
      </c>
      <c r="I1970" s="8">
        <f t="shared" si="183"/>
        <v>1.470432937038705E+16</v>
      </c>
    </row>
    <row r="1971" spans="1:9" x14ac:dyDescent="0.2">
      <c r="A1971" s="2">
        <v>1969</v>
      </c>
      <c r="B1971" s="2" t="str">
        <f t="shared" si="180"/>
        <v>18.94万亿</v>
      </c>
      <c r="C1971" s="5">
        <v>18944000000000</v>
      </c>
      <c r="D1971" s="2">
        <v>2</v>
      </c>
      <c r="E1971" s="2" t="str">
        <f t="shared" si="181"/>
        <v>1.47万兆</v>
      </c>
      <c r="F1971" s="5">
        <f t="shared" si="185"/>
        <v>1.472326537038705E+16</v>
      </c>
      <c r="G1971" s="2">
        <f t="shared" si="184"/>
        <v>2438</v>
      </c>
      <c r="H1971" s="7" t="str">
        <f t="shared" si="182"/>
        <v>1.47万兆</v>
      </c>
      <c r="I1971" s="7">
        <f t="shared" si="183"/>
        <v>1.472326537038705E+16</v>
      </c>
    </row>
    <row r="1972" spans="1:9" x14ac:dyDescent="0.2">
      <c r="A1972" s="3">
        <v>1970</v>
      </c>
      <c r="B1972" s="3" t="str">
        <f t="shared" si="180"/>
        <v>18.95万亿</v>
      </c>
      <c r="C1972" s="6">
        <v>18952000000000</v>
      </c>
      <c r="D1972" s="3">
        <v>2</v>
      </c>
      <c r="E1972" s="3" t="str">
        <f t="shared" si="181"/>
        <v>1.47万兆</v>
      </c>
      <c r="F1972" s="6">
        <f t="shared" si="185"/>
        <v>1.474220937038705E+16</v>
      </c>
      <c r="G1972" s="4">
        <f t="shared" si="184"/>
        <v>2440</v>
      </c>
      <c r="H1972" s="8" t="str">
        <f t="shared" si="182"/>
        <v>1.47万兆</v>
      </c>
      <c r="I1972" s="8">
        <f t="shared" si="183"/>
        <v>1.474220937038705E+16</v>
      </c>
    </row>
    <row r="1973" spans="1:9" x14ac:dyDescent="0.2">
      <c r="A1973" s="2">
        <v>1971</v>
      </c>
      <c r="B1973" s="2" t="str">
        <f t="shared" si="180"/>
        <v>18.96万亿</v>
      </c>
      <c r="C1973" s="5">
        <v>18960000000000</v>
      </c>
      <c r="D1973" s="2">
        <v>2</v>
      </c>
      <c r="E1973" s="2" t="str">
        <f t="shared" si="181"/>
        <v>1.48万兆</v>
      </c>
      <c r="F1973" s="5">
        <f t="shared" si="185"/>
        <v>1.476116137038705E+16</v>
      </c>
      <c r="G1973" s="2">
        <f t="shared" si="184"/>
        <v>2442</v>
      </c>
      <c r="H1973" s="7" t="str">
        <f t="shared" si="182"/>
        <v>1.48万兆</v>
      </c>
      <c r="I1973" s="7">
        <f t="shared" si="183"/>
        <v>1.476116137038705E+16</v>
      </c>
    </row>
    <row r="1974" spans="1:9" x14ac:dyDescent="0.2">
      <c r="A1974" s="3">
        <v>1972</v>
      </c>
      <c r="B1974" s="3" t="str">
        <f t="shared" si="180"/>
        <v>18.97万亿</v>
      </c>
      <c r="C1974" s="6">
        <v>18968000000000</v>
      </c>
      <c r="D1974" s="3">
        <v>2</v>
      </c>
      <c r="E1974" s="3" t="str">
        <f t="shared" si="181"/>
        <v>1.48万兆</v>
      </c>
      <c r="F1974" s="6">
        <f t="shared" si="185"/>
        <v>1.478012137038705E+16</v>
      </c>
      <c r="G1974" s="4">
        <f t="shared" si="184"/>
        <v>2444</v>
      </c>
      <c r="H1974" s="8" t="str">
        <f t="shared" si="182"/>
        <v>1.48万兆</v>
      </c>
      <c r="I1974" s="8">
        <f t="shared" si="183"/>
        <v>1.478012137038705E+16</v>
      </c>
    </row>
    <row r="1975" spans="1:9" x14ac:dyDescent="0.2">
      <c r="A1975" s="2">
        <v>1973</v>
      </c>
      <c r="B1975" s="2" t="str">
        <f t="shared" si="180"/>
        <v>18.98万亿</v>
      </c>
      <c r="C1975" s="5">
        <v>18976000000000</v>
      </c>
      <c r="D1975" s="2">
        <v>2</v>
      </c>
      <c r="E1975" s="2" t="str">
        <f t="shared" si="181"/>
        <v>1.48万兆</v>
      </c>
      <c r="F1975" s="5">
        <f t="shared" si="185"/>
        <v>1.479908937038705E+16</v>
      </c>
      <c r="G1975" s="2">
        <f t="shared" si="184"/>
        <v>2446</v>
      </c>
      <c r="H1975" s="7" t="str">
        <f t="shared" si="182"/>
        <v>1.48万兆</v>
      </c>
      <c r="I1975" s="7">
        <f t="shared" si="183"/>
        <v>1.479908937038705E+16</v>
      </c>
    </row>
    <row r="1976" spans="1:9" x14ac:dyDescent="0.2">
      <c r="A1976" s="3">
        <v>1974</v>
      </c>
      <c r="B1976" s="3" t="str">
        <f t="shared" si="180"/>
        <v>18.98万亿</v>
      </c>
      <c r="C1976" s="6">
        <v>18984000000000</v>
      </c>
      <c r="D1976" s="3">
        <v>2</v>
      </c>
      <c r="E1976" s="3" t="str">
        <f t="shared" si="181"/>
        <v>1.48万兆</v>
      </c>
      <c r="F1976" s="6">
        <f t="shared" si="185"/>
        <v>1.481806537038705E+16</v>
      </c>
      <c r="G1976" s="4">
        <f t="shared" si="184"/>
        <v>2448</v>
      </c>
      <c r="H1976" s="8" t="str">
        <f t="shared" si="182"/>
        <v>1.48万兆</v>
      </c>
      <c r="I1976" s="8">
        <f t="shared" si="183"/>
        <v>1.481806537038705E+16</v>
      </c>
    </row>
    <row r="1977" spans="1:9" x14ac:dyDescent="0.2">
      <c r="A1977" s="2">
        <v>1975</v>
      </c>
      <c r="B1977" s="2" t="str">
        <f t="shared" si="180"/>
        <v>18.99万亿</v>
      </c>
      <c r="C1977" s="5">
        <v>18992000000000</v>
      </c>
      <c r="D1977" s="2">
        <v>2</v>
      </c>
      <c r="E1977" s="2" t="str">
        <f t="shared" si="181"/>
        <v>1.48万兆</v>
      </c>
      <c r="F1977" s="5">
        <f t="shared" si="185"/>
        <v>1.483704937038705E+16</v>
      </c>
      <c r="G1977" s="2">
        <f t="shared" si="184"/>
        <v>2450</v>
      </c>
      <c r="H1977" s="7" t="str">
        <f t="shared" si="182"/>
        <v>1.48万兆</v>
      </c>
      <c r="I1977" s="7">
        <f t="shared" si="183"/>
        <v>1.483704937038705E+16</v>
      </c>
    </row>
    <row r="1978" spans="1:9" x14ac:dyDescent="0.2">
      <c r="A1978" s="3">
        <v>1976</v>
      </c>
      <c r="B1978" s="3" t="str">
        <f t="shared" si="180"/>
        <v>19万亿</v>
      </c>
      <c r="C1978" s="6">
        <v>19000000000000</v>
      </c>
      <c r="D1978" s="3">
        <v>2</v>
      </c>
      <c r="E1978" s="3" t="str">
        <f t="shared" si="181"/>
        <v>1.49万兆</v>
      </c>
      <c r="F1978" s="6">
        <f t="shared" si="185"/>
        <v>1.485604137038705E+16</v>
      </c>
      <c r="G1978" s="4">
        <f t="shared" si="184"/>
        <v>2452</v>
      </c>
      <c r="H1978" s="8" t="str">
        <f t="shared" si="182"/>
        <v>1.49万兆</v>
      </c>
      <c r="I1978" s="8">
        <f t="shared" si="183"/>
        <v>1.485604137038705E+16</v>
      </c>
    </row>
    <row r="1979" spans="1:9" x14ac:dyDescent="0.2">
      <c r="A1979" s="2">
        <v>1977</v>
      </c>
      <c r="B1979" s="2" t="str">
        <f t="shared" si="180"/>
        <v>19.01万亿</v>
      </c>
      <c r="C1979" s="5">
        <v>19008000000000</v>
      </c>
      <c r="D1979" s="2">
        <v>2</v>
      </c>
      <c r="E1979" s="2" t="str">
        <f t="shared" si="181"/>
        <v>1.49万兆</v>
      </c>
      <c r="F1979" s="5">
        <f t="shared" si="185"/>
        <v>1.487504137038705E+16</v>
      </c>
      <c r="G1979" s="2">
        <f t="shared" si="184"/>
        <v>2454</v>
      </c>
      <c r="H1979" s="7" t="str">
        <f t="shared" si="182"/>
        <v>1.49万兆</v>
      </c>
      <c r="I1979" s="7">
        <f t="shared" si="183"/>
        <v>1.487504137038705E+16</v>
      </c>
    </row>
    <row r="1980" spans="1:9" x14ac:dyDescent="0.2">
      <c r="A1980" s="3">
        <v>1978</v>
      </c>
      <c r="B1980" s="3" t="str">
        <f t="shared" si="180"/>
        <v>19.02万亿</v>
      </c>
      <c r="C1980" s="6">
        <v>19016000000000</v>
      </c>
      <c r="D1980" s="3">
        <v>2</v>
      </c>
      <c r="E1980" s="3" t="str">
        <f t="shared" si="181"/>
        <v>1.49万兆</v>
      </c>
      <c r="F1980" s="6">
        <f t="shared" si="185"/>
        <v>1.489404937038705E+16</v>
      </c>
      <c r="G1980" s="4">
        <f t="shared" si="184"/>
        <v>2456</v>
      </c>
      <c r="H1980" s="8" t="str">
        <f t="shared" si="182"/>
        <v>1.49万兆</v>
      </c>
      <c r="I1980" s="8">
        <f t="shared" si="183"/>
        <v>1.489404937038705E+16</v>
      </c>
    </row>
    <row r="1981" spans="1:9" x14ac:dyDescent="0.2">
      <c r="A1981" s="2">
        <v>1979</v>
      </c>
      <c r="B1981" s="2" t="str">
        <f t="shared" si="180"/>
        <v>19.02万亿</v>
      </c>
      <c r="C1981" s="5">
        <v>19024000000000</v>
      </c>
      <c r="D1981" s="2">
        <v>2</v>
      </c>
      <c r="E1981" s="2" t="str">
        <f t="shared" si="181"/>
        <v>1.49万兆</v>
      </c>
      <c r="F1981" s="5">
        <f t="shared" si="185"/>
        <v>1.491306537038705E+16</v>
      </c>
      <c r="G1981" s="2">
        <f t="shared" si="184"/>
        <v>2458</v>
      </c>
      <c r="H1981" s="7" t="str">
        <f t="shared" si="182"/>
        <v>1.49万兆</v>
      </c>
      <c r="I1981" s="7">
        <f t="shared" si="183"/>
        <v>1.491306537038705E+16</v>
      </c>
    </row>
    <row r="1982" spans="1:9" x14ac:dyDescent="0.2">
      <c r="A1982" s="3">
        <v>1980</v>
      </c>
      <c r="B1982" s="3" t="str">
        <f t="shared" si="180"/>
        <v>19.03万亿</v>
      </c>
      <c r="C1982" s="6">
        <v>19032000000000</v>
      </c>
      <c r="D1982" s="3">
        <v>2</v>
      </c>
      <c r="E1982" s="3" t="str">
        <f t="shared" si="181"/>
        <v>1.49万兆</v>
      </c>
      <c r="F1982" s="6">
        <f t="shared" si="185"/>
        <v>1.493208937038705E+16</v>
      </c>
      <c r="G1982" s="4">
        <f t="shared" si="184"/>
        <v>2460</v>
      </c>
      <c r="H1982" s="8" t="str">
        <f t="shared" si="182"/>
        <v>1.49万兆</v>
      </c>
      <c r="I1982" s="8">
        <f t="shared" si="183"/>
        <v>1.493208937038705E+16</v>
      </c>
    </row>
    <row r="1983" spans="1:9" x14ac:dyDescent="0.2">
      <c r="A1983" s="2">
        <v>1981</v>
      </c>
      <c r="B1983" s="2" t="str">
        <f t="shared" si="180"/>
        <v>19.04万亿</v>
      </c>
      <c r="C1983" s="5">
        <v>19040000000000</v>
      </c>
      <c r="D1983" s="2">
        <v>2</v>
      </c>
      <c r="E1983" s="2" t="str">
        <f t="shared" si="181"/>
        <v>1.5万兆</v>
      </c>
      <c r="F1983" s="5">
        <f t="shared" si="185"/>
        <v>1.495112137038705E+16</v>
      </c>
      <c r="G1983" s="2">
        <f t="shared" si="184"/>
        <v>2462</v>
      </c>
      <c r="H1983" s="7" t="str">
        <f t="shared" si="182"/>
        <v>1.5万兆</v>
      </c>
      <c r="I1983" s="7">
        <f t="shared" si="183"/>
        <v>1.495112137038705E+16</v>
      </c>
    </row>
    <row r="1984" spans="1:9" x14ac:dyDescent="0.2">
      <c r="A1984" s="3">
        <v>1982</v>
      </c>
      <c r="B1984" s="3" t="str">
        <f t="shared" si="180"/>
        <v>19.05万亿</v>
      </c>
      <c r="C1984" s="6">
        <v>19048000000000</v>
      </c>
      <c r="D1984" s="3">
        <v>2</v>
      </c>
      <c r="E1984" s="3" t="str">
        <f t="shared" si="181"/>
        <v>1.5万兆</v>
      </c>
      <c r="F1984" s="6">
        <f t="shared" si="185"/>
        <v>1.497016137038705E+16</v>
      </c>
      <c r="G1984" s="4">
        <f t="shared" si="184"/>
        <v>2464</v>
      </c>
      <c r="H1984" s="8" t="str">
        <f t="shared" si="182"/>
        <v>1.5万兆</v>
      </c>
      <c r="I1984" s="8">
        <f t="shared" si="183"/>
        <v>1.497016137038705E+16</v>
      </c>
    </row>
    <row r="1985" spans="1:9" x14ac:dyDescent="0.2">
      <c r="A1985" s="2">
        <v>1983</v>
      </c>
      <c r="B1985" s="2" t="str">
        <f t="shared" si="180"/>
        <v>19.06万亿</v>
      </c>
      <c r="C1985" s="5">
        <v>19056000000000</v>
      </c>
      <c r="D1985" s="2">
        <v>2</v>
      </c>
      <c r="E1985" s="2" t="str">
        <f t="shared" si="181"/>
        <v>1.5万兆</v>
      </c>
      <c r="F1985" s="5">
        <f t="shared" si="185"/>
        <v>1.498920937038705E+16</v>
      </c>
      <c r="G1985" s="2">
        <f t="shared" si="184"/>
        <v>2466</v>
      </c>
      <c r="H1985" s="7" t="str">
        <f t="shared" si="182"/>
        <v>1.5万兆</v>
      </c>
      <c r="I1985" s="7">
        <f t="shared" si="183"/>
        <v>1.498920937038705E+16</v>
      </c>
    </row>
    <row r="1986" spans="1:9" x14ac:dyDescent="0.2">
      <c r="A1986" s="3">
        <v>1984</v>
      </c>
      <c r="B1986" s="3" t="str">
        <f t="shared" si="180"/>
        <v>19.06万亿</v>
      </c>
      <c r="C1986" s="6">
        <v>19064000000000</v>
      </c>
      <c r="D1986" s="3">
        <v>2</v>
      </c>
      <c r="E1986" s="3" t="str">
        <f t="shared" si="181"/>
        <v>1.5万兆</v>
      </c>
      <c r="F1986" s="6">
        <f t="shared" si="185"/>
        <v>1.500826537038705E+16</v>
      </c>
      <c r="G1986" s="4">
        <f t="shared" si="184"/>
        <v>2468</v>
      </c>
      <c r="H1986" s="8" t="str">
        <f t="shared" si="182"/>
        <v>1.5万兆</v>
      </c>
      <c r="I1986" s="8">
        <f t="shared" si="183"/>
        <v>1.500826537038705E+16</v>
      </c>
    </row>
    <row r="1987" spans="1:9" x14ac:dyDescent="0.2">
      <c r="A1987" s="2">
        <v>1985</v>
      </c>
      <c r="B1987" s="2" t="str">
        <f t="shared" ref="B1987:B2050" si="186">IF(C1987&gt;9999999999999990,ROUND(C1987/10000000000000000,2)&amp;"万兆",IF(C1987&gt;999999999999,ROUND(C1987/1000000000000,2)&amp;"万亿",IF(C1987&gt;99999999,ROUND(C1987/100000000,2)&amp;"亿",ROUND(C1987/10000,2)&amp;"万")))</f>
        <v>19.07万亿</v>
      </c>
      <c r="C1987" s="5">
        <v>19072000000000</v>
      </c>
      <c r="D1987" s="2">
        <v>2</v>
      </c>
      <c r="E1987" s="2" t="str">
        <f t="shared" ref="E1987:E2050" si="187">IF(F1987&gt;9999999999999990,ROUND(F1987/10000000000000000,2)&amp;"万兆",IF(F1987&gt;999999999999,ROUND(F1987/1000000000000,2)&amp;"万亿",IF(F1987&gt;99999999,ROUND(F1987/100000000,2)&amp;"亿",ROUND(F1987/10000,2)&amp;"万")))</f>
        <v>1.5万兆</v>
      </c>
      <c r="F1987" s="5">
        <f t="shared" si="185"/>
        <v>1.502732937038705E+16</v>
      </c>
      <c r="G1987" s="2">
        <f t="shared" si="184"/>
        <v>2470</v>
      </c>
      <c r="H1987" s="7" t="str">
        <f t="shared" si="182"/>
        <v>1.5万兆</v>
      </c>
      <c r="I1987" s="7">
        <f t="shared" si="183"/>
        <v>1.502732937038705E+16</v>
      </c>
    </row>
    <row r="1988" spans="1:9" x14ac:dyDescent="0.2">
      <c r="A1988" s="3">
        <v>1986</v>
      </c>
      <c r="B1988" s="3" t="str">
        <f t="shared" si="186"/>
        <v>19.08万亿</v>
      </c>
      <c r="C1988" s="6">
        <v>19080000000000</v>
      </c>
      <c r="D1988" s="3">
        <v>2</v>
      </c>
      <c r="E1988" s="3" t="str">
        <f t="shared" si="187"/>
        <v>1.5万兆</v>
      </c>
      <c r="F1988" s="6">
        <f t="shared" si="185"/>
        <v>1.504640137038705E+16</v>
      </c>
      <c r="G1988" s="4">
        <f t="shared" si="184"/>
        <v>2472</v>
      </c>
      <c r="H1988" s="8" t="str">
        <f t="shared" ref="H1988:H2051" si="188">IF(I$2&gt;=A1988,"",IF((F1988-VLOOKUP(I$2,A:F,6,))&gt;9999999999999990,ROUND((F1988-VLOOKUP(I$2,A:F,6,))/10000000000000000,2)&amp;"万兆",IF((F1988-VLOOKUP(I$2,A:F,6,))&gt;999999999999,ROUND((F1988-VLOOKUP(I$2,A:F,6,))/1000000000000,2)&amp;"万亿",IF((F1988-VLOOKUP(I$2,A:F,6,))&gt;99999999,ROUND((F1988-VLOOKUP(I$2,A:F,6,))/100000000,2)&amp;"亿",ROUND((F1988-VLOOKUP(I$2,A:F,6,))/10000,2)&amp;"万"))))</f>
        <v>1.5万兆</v>
      </c>
      <c r="I1988" s="8">
        <f t="shared" ref="I1988:I2051" si="189">IF(I$2&gt;=A1988,"",F1988-VLOOKUP(I$2,A:F,6,))</f>
        <v>1.504640137038705E+16</v>
      </c>
    </row>
    <row r="1989" spans="1:9" x14ac:dyDescent="0.2">
      <c r="A1989" s="2">
        <v>1987</v>
      </c>
      <c r="B1989" s="2" t="str">
        <f t="shared" si="186"/>
        <v>19.09万亿</v>
      </c>
      <c r="C1989" s="5">
        <v>19088000000000</v>
      </c>
      <c r="D1989" s="2">
        <v>2</v>
      </c>
      <c r="E1989" s="2" t="str">
        <f t="shared" si="187"/>
        <v>1.51万兆</v>
      </c>
      <c r="F1989" s="5">
        <f t="shared" si="185"/>
        <v>1.506548137038705E+16</v>
      </c>
      <c r="G1989" s="2">
        <f t="shared" ref="G1989:G2052" si="190">D1989+G1988</f>
        <v>2474</v>
      </c>
      <c r="H1989" s="7" t="str">
        <f t="shared" si="188"/>
        <v>1.51万兆</v>
      </c>
      <c r="I1989" s="7">
        <f t="shared" si="189"/>
        <v>1.506548137038705E+16</v>
      </c>
    </row>
    <row r="1990" spans="1:9" x14ac:dyDescent="0.2">
      <c r="A1990" s="3">
        <v>1988</v>
      </c>
      <c r="B1990" s="3" t="str">
        <f t="shared" si="186"/>
        <v>19.1万亿</v>
      </c>
      <c r="C1990" s="6">
        <v>19096000000000</v>
      </c>
      <c r="D1990" s="3">
        <v>2</v>
      </c>
      <c r="E1990" s="3" t="str">
        <f t="shared" si="187"/>
        <v>1.51万兆</v>
      </c>
      <c r="F1990" s="6">
        <f t="shared" si="185"/>
        <v>1.508456937038705E+16</v>
      </c>
      <c r="G1990" s="4">
        <f t="shared" si="190"/>
        <v>2476</v>
      </c>
      <c r="H1990" s="8" t="str">
        <f t="shared" si="188"/>
        <v>1.51万兆</v>
      </c>
      <c r="I1990" s="8">
        <f t="shared" si="189"/>
        <v>1.508456937038705E+16</v>
      </c>
    </row>
    <row r="1991" spans="1:9" x14ac:dyDescent="0.2">
      <c r="A1991" s="2">
        <v>1989</v>
      </c>
      <c r="B1991" s="2" t="str">
        <f t="shared" si="186"/>
        <v>19.1万亿</v>
      </c>
      <c r="C1991" s="5">
        <v>19104000000000</v>
      </c>
      <c r="D1991" s="2">
        <v>2</v>
      </c>
      <c r="E1991" s="2" t="str">
        <f t="shared" si="187"/>
        <v>1.51万兆</v>
      </c>
      <c r="F1991" s="5">
        <f t="shared" ref="F1991:F2054" si="191">C1990+F1990</f>
        <v>1.510366537038705E+16</v>
      </c>
      <c r="G1991" s="2">
        <f t="shared" si="190"/>
        <v>2478</v>
      </c>
      <c r="H1991" s="7" t="str">
        <f t="shared" si="188"/>
        <v>1.51万兆</v>
      </c>
      <c r="I1991" s="7">
        <f t="shared" si="189"/>
        <v>1.510366537038705E+16</v>
      </c>
    </row>
    <row r="1992" spans="1:9" x14ac:dyDescent="0.2">
      <c r="A1992" s="3">
        <v>1990</v>
      </c>
      <c r="B1992" s="3" t="str">
        <f t="shared" si="186"/>
        <v>19.11万亿</v>
      </c>
      <c r="C1992" s="6">
        <v>19112000000000</v>
      </c>
      <c r="D1992" s="3">
        <v>2</v>
      </c>
      <c r="E1992" s="3" t="str">
        <f t="shared" si="187"/>
        <v>1.51万兆</v>
      </c>
      <c r="F1992" s="6">
        <f t="shared" si="191"/>
        <v>1.512276937038705E+16</v>
      </c>
      <c r="G1992" s="4">
        <f t="shared" si="190"/>
        <v>2480</v>
      </c>
      <c r="H1992" s="8" t="str">
        <f t="shared" si="188"/>
        <v>1.51万兆</v>
      </c>
      <c r="I1992" s="8">
        <f t="shared" si="189"/>
        <v>1.512276937038705E+16</v>
      </c>
    </row>
    <row r="1993" spans="1:9" x14ac:dyDescent="0.2">
      <c r="A1993" s="2">
        <v>1991</v>
      </c>
      <c r="B1993" s="2" t="str">
        <f t="shared" si="186"/>
        <v>19.12万亿</v>
      </c>
      <c r="C1993" s="5">
        <v>19120000000000</v>
      </c>
      <c r="D1993" s="2">
        <v>2</v>
      </c>
      <c r="E1993" s="2" t="str">
        <f t="shared" si="187"/>
        <v>1.51万兆</v>
      </c>
      <c r="F1993" s="5">
        <f t="shared" si="191"/>
        <v>1.514188137038705E+16</v>
      </c>
      <c r="G1993" s="2">
        <f t="shared" si="190"/>
        <v>2482</v>
      </c>
      <c r="H1993" s="7" t="str">
        <f t="shared" si="188"/>
        <v>1.51万兆</v>
      </c>
      <c r="I1993" s="7">
        <f t="shared" si="189"/>
        <v>1.514188137038705E+16</v>
      </c>
    </row>
    <row r="1994" spans="1:9" x14ac:dyDescent="0.2">
      <c r="A1994" s="3">
        <v>1992</v>
      </c>
      <c r="B1994" s="3" t="str">
        <f t="shared" si="186"/>
        <v>19.13万亿</v>
      </c>
      <c r="C1994" s="6">
        <v>19128000000000</v>
      </c>
      <c r="D1994" s="3">
        <v>2</v>
      </c>
      <c r="E1994" s="3" t="str">
        <f t="shared" si="187"/>
        <v>1.52万兆</v>
      </c>
      <c r="F1994" s="6">
        <f t="shared" si="191"/>
        <v>1.516100137038705E+16</v>
      </c>
      <c r="G1994" s="4">
        <f t="shared" si="190"/>
        <v>2484</v>
      </c>
      <c r="H1994" s="8" t="str">
        <f t="shared" si="188"/>
        <v>1.52万兆</v>
      </c>
      <c r="I1994" s="8">
        <f t="shared" si="189"/>
        <v>1.516100137038705E+16</v>
      </c>
    </row>
    <row r="1995" spans="1:9" x14ac:dyDescent="0.2">
      <c r="A1995" s="2">
        <v>1993</v>
      </c>
      <c r="B1995" s="2" t="str">
        <f t="shared" si="186"/>
        <v>19.14万亿</v>
      </c>
      <c r="C1995" s="5">
        <v>19136000000000</v>
      </c>
      <c r="D1995" s="2">
        <v>2</v>
      </c>
      <c r="E1995" s="2" t="str">
        <f t="shared" si="187"/>
        <v>1.52万兆</v>
      </c>
      <c r="F1995" s="5">
        <f t="shared" si="191"/>
        <v>1.518012937038705E+16</v>
      </c>
      <c r="G1995" s="2">
        <f t="shared" si="190"/>
        <v>2486</v>
      </c>
      <c r="H1995" s="7" t="str">
        <f t="shared" si="188"/>
        <v>1.52万兆</v>
      </c>
      <c r="I1995" s="7">
        <f t="shared" si="189"/>
        <v>1.518012937038705E+16</v>
      </c>
    </row>
    <row r="1996" spans="1:9" x14ac:dyDescent="0.2">
      <c r="A1996" s="3">
        <v>1994</v>
      </c>
      <c r="B1996" s="3" t="str">
        <f t="shared" si="186"/>
        <v>19.14万亿</v>
      </c>
      <c r="C1996" s="6">
        <v>19144000000000</v>
      </c>
      <c r="D1996" s="3">
        <v>2</v>
      </c>
      <c r="E1996" s="3" t="str">
        <f t="shared" si="187"/>
        <v>1.52万兆</v>
      </c>
      <c r="F1996" s="6">
        <f t="shared" si="191"/>
        <v>1.519926537038705E+16</v>
      </c>
      <c r="G1996" s="4">
        <f t="shared" si="190"/>
        <v>2488</v>
      </c>
      <c r="H1996" s="8" t="str">
        <f t="shared" si="188"/>
        <v>1.52万兆</v>
      </c>
      <c r="I1996" s="8">
        <f t="shared" si="189"/>
        <v>1.519926537038705E+16</v>
      </c>
    </row>
    <row r="1997" spans="1:9" x14ac:dyDescent="0.2">
      <c r="A1997" s="2">
        <v>1995</v>
      </c>
      <c r="B1997" s="2" t="str">
        <f t="shared" si="186"/>
        <v>19.15万亿</v>
      </c>
      <c r="C1997" s="5">
        <v>19152000000000</v>
      </c>
      <c r="D1997" s="2">
        <v>2</v>
      </c>
      <c r="E1997" s="2" t="str">
        <f t="shared" si="187"/>
        <v>1.52万兆</v>
      </c>
      <c r="F1997" s="5">
        <f t="shared" si="191"/>
        <v>1.521840937038705E+16</v>
      </c>
      <c r="G1997" s="2">
        <f t="shared" si="190"/>
        <v>2490</v>
      </c>
      <c r="H1997" s="7" t="str">
        <f t="shared" si="188"/>
        <v>1.52万兆</v>
      </c>
      <c r="I1997" s="7">
        <f t="shared" si="189"/>
        <v>1.521840937038705E+16</v>
      </c>
    </row>
    <row r="1998" spans="1:9" x14ac:dyDescent="0.2">
      <c r="A1998" s="3">
        <v>1996</v>
      </c>
      <c r="B1998" s="3" t="str">
        <f t="shared" si="186"/>
        <v>19.16万亿</v>
      </c>
      <c r="C1998" s="6">
        <v>19160000000000</v>
      </c>
      <c r="D1998" s="3">
        <v>2</v>
      </c>
      <c r="E1998" s="3" t="str">
        <f t="shared" si="187"/>
        <v>1.52万兆</v>
      </c>
      <c r="F1998" s="6">
        <f t="shared" si="191"/>
        <v>1.523756137038705E+16</v>
      </c>
      <c r="G1998" s="4">
        <f t="shared" si="190"/>
        <v>2492</v>
      </c>
      <c r="H1998" s="8" t="str">
        <f t="shared" si="188"/>
        <v>1.52万兆</v>
      </c>
      <c r="I1998" s="8">
        <f t="shared" si="189"/>
        <v>1.523756137038705E+16</v>
      </c>
    </row>
    <row r="1999" spans="1:9" x14ac:dyDescent="0.2">
      <c r="A1999" s="2">
        <v>1997</v>
      </c>
      <c r="B1999" s="2" t="str">
        <f t="shared" si="186"/>
        <v>19.17万亿</v>
      </c>
      <c r="C1999" s="5">
        <v>19168000000000</v>
      </c>
      <c r="D1999" s="2">
        <v>2</v>
      </c>
      <c r="E1999" s="2" t="str">
        <f t="shared" si="187"/>
        <v>1.53万兆</v>
      </c>
      <c r="F1999" s="5">
        <f t="shared" si="191"/>
        <v>1.525672137038705E+16</v>
      </c>
      <c r="G1999" s="2">
        <f t="shared" si="190"/>
        <v>2494</v>
      </c>
      <c r="H1999" s="7" t="str">
        <f t="shared" si="188"/>
        <v>1.53万兆</v>
      </c>
      <c r="I1999" s="7">
        <f t="shared" si="189"/>
        <v>1.525672137038705E+16</v>
      </c>
    </row>
    <row r="2000" spans="1:9" x14ac:dyDescent="0.2">
      <c r="A2000" s="3">
        <v>1998</v>
      </c>
      <c r="B2000" s="3" t="str">
        <f t="shared" si="186"/>
        <v>19.18万亿</v>
      </c>
      <c r="C2000" s="6">
        <v>19176000000000</v>
      </c>
      <c r="D2000" s="3">
        <v>2</v>
      </c>
      <c r="E2000" s="3" t="str">
        <f t="shared" si="187"/>
        <v>1.53万兆</v>
      </c>
      <c r="F2000" s="6">
        <f t="shared" si="191"/>
        <v>1.527588937038705E+16</v>
      </c>
      <c r="G2000" s="4">
        <f t="shared" si="190"/>
        <v>2496</v>
      </c>
      <c r="H2000" s="8" t="str">
        <f t="shared" si="188"/>
        <v>1.53万兆</v>
      </c>
      <c r="I2000" s="8">
        <f t="shared" si="189"/>
        <v>1.527588937038705E+16</v>
      </c>
    </row>
    <row r="2001" spans="1:9" x14ac:dyDescent="0.2">
      <c r="A2001" s="2">
        <v>1999</v>
      </c>
      <c r="B2001" s="2" t="str">
        <f t="shared" si="186"/>
        <v>19.18万亿</v>
      </c>
      <c r="C2001" s="5">
        <v>19184000000000</v>
      </c>
      <c r="D2001" s="2">
        <v>2</v>
      </c>
      <c r="E2001" s="2" t="str">
        <f t="shared" si="187"/>
        <v>1.53万兆</v>
      </c>
      <c r="F2001" s="5">
        <f t="shared" si="191"/>
        <v>1.529506537038705E+16</v>
      </c>
      <c r="G2001" s="2">
        <f t="shared" si="190"/>
        <v>2498</v>
      </c>
      <c r="H2001" s="7" t="str">
        <f t="shared" si="188"/>
        <v>1.53万兆</v>
      </c>
      <c r="I2001" s="7">
        <f t="shared" si="189"/>
        <v>1.529506537038705E+16</v>
      </c>
    </row>
    <row r="2002" spans="1:9" x14ac:dyDescent="0.2">
      <c r="A2002" s="3">
        <v>2000</v>
      </c>
      <c r="B2002" s="3" t="str">
        <f t="shared" si="186"/>
        <v>19.19万亿</v>
      </c>
      <c r="C2002" s="6">
        <v>19192000000000</v>
      </c>
      <c r="D2002" s="3">
        <v>2</v>
      </c>
      <c r="E2002" s="3" t="str">
        <f t="shared" si="187"/>
        <v>1.53万兆</v>
      </c>
      <c r="F2002" s="6">
        <f t="shared" si="191"/>
        <v>1.531424937038705E+16</v>
      </c>
      <c r="G2002" s="4">
        <f t="shared" si="190"/>
        <v>2500</v>
      </c>
      <c r="H2002" s="8" t="str">
        <f t="shared" si="188"/>
        <v>1.53万兆</v>
      </c>
      <c r="I2002" s="8">
        <f t="shared" si="189"/>
        <v>1.531424937038705E+16</v>
      </c>
    </row>
    <row r="2003" spans="1:9" x14ac:dyDescent="0.2">
      <c r="A2003" s="2">
        <v>2001</v>
      </c>
      <c r="B2003" s="2" t="str">
        <f t="shared" si="186"/>
        <v>19.2万亿</v>
      </c>
      <c r="C2003" s="5">
        <v>19200000000000</v>
      </c>
      <c r="D2003" s="2">
        <v>2</v>
      </c>
      <c r="E2003" s="2" t="str">
        <f t="shared" si="187"/>
        <v>1.53万兆</v>
      </c>
      <c r="F2003" s="5">
        <f t="shared" si="191"/>
        <v>1.533344137038705E+16</v>
      </c>
      <c r="G2003" s="2">
        <f t="shared" si="190"/>
        <v>2502</v>
      </c>
      <c r="H2003" s="7" t="str">
        <f t="shared" si="188"/>
        <v>1.53万兆</v>
      </c>
      <c r="I2003" s="7">
        <f t="shared" si="189"/>
        <v>1.533344137038705E+16</v>
      </c>
    </row>
    <row r="2004" spans="1:9" x14ac:dyDescent="0.2">
      <c r="A2004" s="3">
        <v>2002</v>
      </c>
      <c r="B2004" s="3" t="str">
        <f t="shared" si="186"/>
        <v>19.21万亿</v>
      </c>
      <c r="C2004" s="6">
        <v>19208000000000</v>
      </c>
      <c r="D2004" s="3">
        <v>2</v>
      </c>
      <c r="E2004" s="3" t="str">
        <f t="shared" si="187"/>
        <v>1.54万兆</v>
      </c>
      <c r="F2004" s="6">
        <f t="shared" si="191"/>
        <v>1.535264137038705E+16</v>
      </c>
      <c r="G2004" s="4">
        <f t="shared" si="190"/>
        <v>2504</v>
      </c>
      <c r="H2004" s="8" t="str">
        <f t="shared" si="188"/>
        <v>1.54万兆</v>
      </c>
      <c r="I2004" s="8">
        <f t="shared" si="189"/>
        <v>1.535264137038705E+16</v>
      </c>
    </row>
    <row r="2005" spans="1:9" x14ac:dyDescent="0.2">
      <c r="A2005" s="2">
        <v>2003</v>
      </c>
      <c r="B2005" s="2" t="str">
        <f t="shared" si="186"/>
        <v>19.22万亿</v>
      </c>
      <c r="C2005" s="5">
        <v>19216000000000</v>
      </c>
      <c r="D2005" s="2">
        <v>2</v>
      </c>
      <c r="E2005" s="2" t="str">
        <f t="shared" si="187"/>
        <v>1.54万兆</v>
      </c>
      <c r="F2005" s="5">
        <f t="shared" si="191"/>
        <v>1.537184937038705E+16</v>
      </c>
      <c r="G2005" s="2">
        <f t="shared" si="190"/>
        <v>2506</v>
      </c>
      <c r="H2005" s="7" t="str">
        <f t="shared" si="188"/>
        <v>1.54万兆</v>
      </c>
      <c r="I2005" s="7">
        <f t="shared" si="189"/>
        <v>1.537184937038705E+16</v>
      </c>
    </row>
    <row r="2006" spans="1:9" x14ac:dyDescent="0.2">
      <c r="A2006" s="3">
        <v>2004</v>
      </c>
      <c r="B2006" s="3" t="str">
        <f t="shared" si="186"/>
        <v>19.22万亿</v>
      </c>
      <c r="C2006" s="6">
        <v>19224000000000</v>
      </c>
      <c r="D2006" s="3">
        <v>2</v>
      </c>
      <c r="E2006" s="3" t="str">
        <f t="shared" si="187"/>
        <v>1.54万兆</v>
      </c>
      <c r="F2006" s="6">
        <f t="shared" si="191"/>
        <v>1.539106537038705E+16</v>
      </c>
      <c r="G2006" s="4">
        <f t="shared" si="190"/>
        <v>2508</v>
      </c>
      <c r="H2006" s="8" t="str">
        <f t="shared" si="188"/>
        <v>1.54万兆</v>
      </c>
      <c r="I2006" s="8">
        <f t="shared" si="189"/>
        <v>1.539106537038705E+16</v>
      </c>
    </row>
    <row r="2007" spans="1:9" x14ac:dyDescent="0.2">
      <c r="A2007" s="2">
        <v>2005</v>
      </c>
      <c r="B2007" s="2" t="str">
        <f t="shared" si="186"/>
        <v>19.23万亿</v>
      </c>
      <c r="C2007" s="5">
        <v>19232000000000</v>
      </c>
      <c r="D2007" s="2">
        <v>2</v>
      </c>
      <c r="E2007" s="2" t="str">
        <f t="shared" si="187"/>
        <v>1.54万兆</v>
      </c>
      <c r="F2007" s="5">
        <f t="shared" si="191"/>
        <v>1.541028937038705E+16</v>
      </c>
      <c r="G2007" s="2">
        <f t="shared" si="190"/>
        <v>2510</v>
      </c>
      <c r="H2007" s="7" t="str">
        <f t="shared" si="188"/>
        <v>1.54万兆</v>
      </c>
      <c r="I2007" s="7">
        <f t="shared" si="189"/>
        <v>1.541028937038705E+16</v>
      </c>
    </row>
    <row r="2008" spans="1:9" x14ac:dyDescent="0.2">
      <c r="A2008" s="3">
        <v>2006</v>
      </c>
      <c r="B2008" s="3" t="str">
        <f t="shared" si="186"/>
        <v>19.24万亿</v>
      </c>
      <c r="C2008" s="6">
        <v>19240000000000</v>
      </c>
      <c r="D2008" s="3">
        <v>2</v>
      </c>
      <c r="E2008" s="3" t="str">
        <f t="shared" si="187"/>
        <v>1.54万兆</v>
      </c>
      <c r="F2008" s="6">
        <f t="shared" si="191"/>
        <v>1.542952137038705E+16</v>
      </c>
      <c r="G2008" s="4">
        <f t="shared" si="190"/>
        <v>2512</v>
      </c>
      <c r="H2008" s="8" t="str">
        <f t="shared" si="188"/>
        <v>1.54万兆</v>
      </c>
      <c r="I2008" s="8">
        <f t="shared" si="189"/>
        <v>1.542952137038705E+16</v>
      </c>
    </row>
    <row r="2009" spans="1:9" x14ac:dyDescent="0.2">
      <c r="A2009" s="2">
        <v>2007</v>
      </c>
      <c r="B2009" s="2" t="str">
        <f t="shared" si="186"/>
        <v>19.25万亿</v>
      </c>
      <c r="C2009" s="5">
        <v>19248000000000</v>
      </c>
      <c r="D2009" s="2">
        <v>2</v>
      </c>
      <c r="E2009" s="2" t="str">
        <f t="shared" si="187"/>
        <v>1.54万兆</v>
      </c>
      <c r="F2009" s="5">
        <f t="shared" si="191"/>
        <v>1.544876137038705E+16</v>
      </c>
      <c r="G2009" s="2">
        <f t="shared" si="190"/>
        <v>2514</v>
      </c>
      <c r="H2009" s="7" t="str">
        <f t="shared" si="188"/>
        <v>1.54万兆</v>
      </c>
      <c r="I2009" s="7">
        <f t="shared" si="189"/>
        <v>1.544876137038705E+16</v>
      </c>
    </row>
    <row r="2010" spans="1:9" x14ac:dyDescent="0.2">
      <c r="A2010" s="3">
        <v>2008</v>
      </c>
      <c r="B2010" s="3" t="str">
        <f t="shared" si="186"/>
        <v>19.26万亿</v>
      </c>
      <c r="C2010" s="6">
        <v>19256000000000</v>
      </c>
      <c r="D2010" s="3">
        <v>2</v>
      </c>
      <c r="E2010" s="3" t="str">
        <f t="shared" si="187"/>
        <v>1.55万兆</v>
      </c>
      <c r="F2010" s="6">
        <f t="shared" si="191"/>
        <v>1.546800937038705E+16</v>
      </c>
      <c r="G2010" s="4">
        <f t="shared" si="190"/>
        <v>2516</v>
      </c>
      <c r="H2010" s="8" t="str">
        <f t="shared" si="188"/>
        <v>1.55万兆</v>
      </c>
      <c r="I2010" s="8">
        <f t="shared" si="189"/>
        <v>1.546800937038705E+16</v>
      </c>
    </row>
    <row r="2011" spans="1:9" x14ac:dyDescent="0.2">
      <c r="A2011" s="2">
        <v>2009</v>
      </c>
      <c r="B2011" s="2" t="str">
        <f t="shared" si="186"/>
        <v>19.26万亿</v>
      </c>
      <c r="C2011" s="5">
        <v>19264000000000</v>
      </c>
      <c r="D2011" s="2">
        <v>2</v>
      </c>
      <c r="E2011" s="2" t="str">
        <f t="shared" si="187"/>
        <v>1.55万兆</v>
      </c>
      <c r="F2011" s="5">
        <f t="shared" si="191"/>
        <v>1.548726537038705E+16</v>
      </c>
      <c r="G2011" s="2">
        <f t="shared" si="190"/>
        <v>2518</v>
      </c>
      <c r="H2011" s="7" t="str">
        <f t="shared" si="188"/>
        <v>1.55万兆</v>
      </c>
      <c r="I2011" s="7">
        <f t="shared" si="189"/>
        <v>1.548726537038705E+16</v>
      </c>
    </row>
    <row r="2012" spans="1:9" x14ac:dyDescent="0.2">
      <c r="A2012" s="3">
        <v>2010</v>
      </c>
      <c r="B2012" s="3" t="str">
        <f t="shared" si="186"/>
        <v>19.27万亿</v>
      </c>
      <c r="C2012" s="6">
        <v>19272000000000</v>
      </c>
      <c r="D2012" s="3">
        <v>2</v>
      </c>
      <c r="E2012" s="3" t="str">
        <f t="shared" si="187"/>
        <v>1.55万兆</v>
      </c>
      <c r="F2012" s="6">
        <f t="shared" si="191"/>
        <v>1.550652937038705E+16</v>
      </c>
      <c r="G2012" s="4">
        <f t="shared" si="190"/>
        <v>2520</v>
      </c>
      <c r="H2012" s="8" t="str">
        <f t="shared" si="188"/>
        <v>1.55万兆</v>
      </c>
      <c r="I2012" s="8">
        <f t="shared" si="189"/>
        <v>1.550652937038705E+16</v>
      </c>
    </row>
    <row r="2013" spans="1:9" x14ac:dyDescent="0.2">
      <c r="A2013" s="2">
        <v>2011</v>
      </c>
      <c r="B2013" s="2" t="str">
        <f t="shared" si="186"/>
        <v>19.28万亿</v>
      </c>
      <c r="C2013" s="5">
        <v>19280000000000</v>
      </c>
      <c r="D2013" s="2">
        <v>2</v>
      </c>
      <c r="E2013" s="2" t="str">
        <f t="shared" si="187"/>
        <v>1.55万兆</v>
      </c>
      <c r="F2013" s="5">
        <f t="shared" si="191"/>
        <v>1.552580137038705E+16</v>
      </c>
      <c r="G2013" s="2">
        <f t="shared" si="190"/>
        <v>2522</v>
      </c>
      <c r="H2013" s="7" t="str">
        <f t="shared" si="188"/>
        <v>1.55万兆</v>
      </c>
      <c r="I2013" s="7">
        <f t="shared" si="189"/>
        <v>1.552580137038705E+16</v>
      </c>
    </row>
    <row r="2014" spans="1:9" x14ac:dyDescent="0.2">
      <c r="A2014" s="3">
        <v>2012</v>
      </c>
      <c r="B2014" s="3" t="str">
        <f t="shared" si="186"/>
        <v>19.29万亿</v>
      </c>
      <c r="C2014" s="6">
        <v>19288000000000</v>
      </c>
      <c r="D2014" s="3">
        <v>2</v>
      </c>
      <c r="E2014" s="3" t="str">
        <f t="shared" si="187"/>
        <v>1.55万兆</v>
      </c>
      <c r="F2014" s="6">
        <f t="shared" si="191"/>
        <v>1.554508137038705E+16</v>
      </c>
      <c r="G2014" s="4">
        <f t="shared" si="190"/>
        <v>2524</v>
      </c>
      <c r="H2014" s="8" t="str">
        <f t="shared" si="188"/>
        <v>1.55万兆</v>
      </c>
      <c r="I2014" s="8">
        <f t="shared" si="189"/>
        <v>1.554508137038705E+16</v>
      </c>
    </row>
    <row r="2015" spans="1:9" x14ac:dyDescent="0.2">
      <c r="A2015" s="2">
        <v>2013</v>
      </c>
      <c r="B2015" s="2" t="str">
        <f t="shared" si="186"/>
        <v>19.3万亿</v>
      </c>
      <c r="C2015" s="5">
        <v>19296000000000</v>
      </c>
      <c r="D2015" s="2">
        <v>2</v>
      </c>
      <c r="E2015" s="2" t="str">
        <f t="shared" si="187"/>
        <v>1.56万兆</v>
      </c>
      <c r="F2015" s="5">
        <f t="shared" si="191"/>
        <v>1.556436937038705E+16</v>
      </c>
      <c r="G2015" s="2">
        <f t="shared" si="190"/>
        <v>2526</v>
      </c>
      <c r="H2015" s="7" t="str">
        <f t="shared" si="188"/>
        <v>1.56万兆</v>
      </c>
      <c r="I2015" s="7">
        <f t="shared" si="189"/>
        <v>1.556436937038705E+16</v>
      </c>
    </row>
    <row r="2016" spans="1:9" x14ac:dyDescent="0.2">
      <c r="A2016" s="3">
        <v>2014</v>
      </c>
      <c r="B2016" s="3" t="str">
        <f t="shared" si="186"/>
        <v>19.3万亿</v>
      </c>
      <c r="C2016" s="6">
        <v>19304000000000</v>
      </c>
      <c r="D2016" s="3">
        <v>2</v>
      </c>
      <c r="E2016" s="3" t="str">
        <f t="shared" si="187"/>
        <v>1.56万兆</v>
      </c>
      <c r="F2016" s="6">
        <f t="shared" si="191"/>
        <v>1.558366537038705E+16</v>
      </c>
      <c r="G2016" s="4">
        <f t="shared" si="190"/>
        <v>2528</v>
      </c>
      <c r="H2016" s="8" t="str">
        <f t="shared" si="188"/>
        <v>1.56万兆</v>
      </c>
      <c r="I2016" s="8">
        <f t="shared" si="189"/>
        <v>1.558366537038705E+16</v>
      </c>
    </row>
    <row r="2017" spans="1:9" x14ac:dyDescent="0.2">
      <c r="A2017" s="2">
        <v>2015</v>
      </c>
      <c r="B2017" s="2" t="str">
        <f t="shared" si="186"/>
        <v>19.31万亿</v>
      </c>
      <c r="C2017" s="5">
        <v>19312000000000</v>
      </c>
      <c r="D2017" s="2">
        <v>2</v>
      </c>
      <c r="E2017" s="2" t="str">
        <f t="shared" si="187"/>
        <v>1.56万兆</v>
      </c>
      <c r="F2017" s="5">
        <f t="shared" si="191"/>
        <v>1.560296937038705E+16</v>
      </c>
      <c r="G2017" s="2">
        <f t="shared" si="190"/>
        <v>2530</v>
      </c>
      <c r="H2017" s="7" t="str">
        <f t="shared" si="188"/>
        <v>1.56万兆</v>
      </c>
      <c r="I2017" s="7">
        <f t="shared" si="189"/>
        <v>1.560296937038705E+16</v>
      </c>
    </row>
    <row r="2018" spans="1:9" x14ac:dyDescent="0.2">
      <c r="A2018" s="3">
        <v>2016</v>
      </c>
      <c r="B2018" s="3" t="str">
        <f t="shared" si="186"/>
        <v>19.32万亿</v>
      </c>
      <c r="C2018" s="6">
        <v>19320000000000</v>
      </c>
      <c r="D2018" s="3">
        <v>2</v>
      </c>
      <c r="E2018" s="3" t="str">
        <f t="shared" si="187"/>
        <v>1.56万兆</v>
      </c>
      <c r="F2018" s="6">
        <f t="shared" si="191"/>
        <v>1.562228137038705E+16</v>
      </c>
      <c r="G2018" s="4">
        <f t="shared" si="190"/>
        <v>2532</v>
      </c>
      <c r="H2018" s="8" t="str">
        <f t="shared" si="188"/>
        <v>1.56万兆</v>
      </c>
      <c r="I2018" s="8">
        <f t="shared" si="189"/>
        <v>1.562228137038705E+16</v>
      </c>
    </row>
    <row r="2019" spans="1:9" x14ac:dyDescent="0.2">
      <c r="A2019" s="2">
        <v>2017</v>
      </c>
      <c r="B2019" s="2" t="str">
        <f t="shared" si="186"/>
        <v>19.33万亿</v>
      </c>
      <c r="C2019" s="5">
        <v>19328000000000</v>
      </c>
      <c r="D2019" s="2">
        <v>2</v>
      </c>
      <c r="E2019" s="2" t="str">
        <f t="shared" si="187"/>
        <v>1.56万兆</v>
      </c>
      <c r="F2019" s="5">
        <f t="shared" si="191"/>
        <v>1.564160137038705E+16</v>
      </c>
      <c r="G2019" s="2">
        <f t="shared" si="190"/>
        <v>2534</v>
      </c>
      <c r="H2019" s="7" t="str">
        <f t="shared" si="188"/>
        <v>1.56万兆</v>
      </c>
      <c r="I2019" s="7">
        <f t="shared" si="189"/>
        <v>1.564160137038705E+16</v>
      </c>
    </row>
    <row r="2020" spans="1:9" x14ac:dyDescent="0.2">
      <c r="A2020" s="3">
        <v>2018</v>
      </c>
      <c r="B2020" s="3" t="str">
        <f t="shared" si="186"/>
        <v>19.34万亿</v>
      </c>
      <c r="C2020" s="6">
        <v>19336000000000</v>
      </c>
      <c r="D2020" s="3">
        <v>2</v>
      </c>
      <c r="E2020" s="3" t="str">
        <f t="shared" si="187"/>
        <v>1.57万兆</v>
      </c>
      <c r="F2020" s="6">
        <f t="shared" si="191"/>
        <v>1.566092937038705E+16</v>
      </c>
      <c r="G2020" s="4">
        <f t="shared" si="190"/>
        <v>2536</v>
      </c>
      <c r="H2020" s="8" t="str">
        <f t="shared" si="188"/>
        <v>1.57万兆</v>
      </c>
      <c r="I2020" s="8">
        <f t="shared" si="189"/>
        <v>1.566092937038705E+16</v>
      </c>
    </row>
    <row r="2021" spans="1:9" x14ac:dyDescent="0.2">
      <c r="A2021" s="2">
        <v>2019</v>
      </c>
      <c r="B2021" s="2" t="str">
        <f t="shared" si="186"/>
        <v>19.34万亿</v>
      </c>
      <c r="C2021" s="5">
        <v>19344000000000</v>
      </c>
      <c r="D2021" s="2">
        <v>2</v>
      </c>
      <c r="E2021" s="2" t="str">
        <f t="shared" si="187"/>
        <v>1.57万兆</v>
      </c>
      <c r="F2021" s="5">
        <f t="shared" si="191"/>
        <v>1.568026537038705E+16</v>
      </c>
      <c r="G2021" s="2">
        <f t="shared" si="190"/>
        <v>2538</v>
      </c>
      <c r="H2021" s="7" t="str">
        <f t="shared" si="188"/>
        <v>1.57万兆</v>
      </c>
      <c r="I2021" s="7">
        <f t="shared" si="189"/>
        <v>1.568026537038705E+16</v>
      </c>
    </row>
    <row r="2022" spans="1:9" x14ac:dyDescent="0.2">
      <c r="A2022" s="3">
        <v>2020</v>
      </c>
      <c r="B2022" s="3" t="str">
        <f t="shared" si="186"/>
        <v>19.35万亿</v>
      </c>
      <c r="C2022" s="6">
        <v>19352000000000</v>
      </c>
      <c r="D2022" s="3">
        <v>2</v>
      </c>
      <c r="E2022" s="3" t="str">
        <f t="shared" si="187"/>
        <v>1.57万兆</v>
      </c>
      <c r="F2022" s="6">
        <f t="shared" si="191"/>
        <v>1.569960937038705E+16</v>
      </c>
      <c r="G2022" s="4">
        <f t="shared" si="190"/>
        <v>2540</v>
      </c>
      <c r="H2022" s="8" t="str">
        <f t="shared" si="188"/>
        <v>1.57万兆</v>
      </c>
      <c r="I2022" s="8">
        <f t="shared" si="189"/>
        <v>1.569960937038705E+16</v>
      </c>
    </row>
    <row r="2023" spans="1:9" x14ac:dyDescent="0.2">
      <c r="A2023" s="2">
        <v>2021</v>
      </c>
      <c r="B2023" s="2" t="str">
        <f t="shared" si="186"/>
        <v>19.36万亿</v>
      </c>
      <c r="C2023" s="5">
        <v>19360000000000</v>
      </c>
      <c r="D2023" s="2">
        <v>2</v>
      </c>
      <c r="E2023" s="2" t="str">
        <f t="shared" si="187"/>
        <v>1.57万兆</v>
      </c>
      <c r="F2023" s="5">
        <f t="shared" si="191"/>
        <v>1.571896137038705E+16</v>
      </c>
      <c r="G2023" s="2">
        <f t="shared" si="190"/>
        <v>2542</v>
      </c>
      <c r="H2023" s="7" t="str">
        <f t="shared" si="188"/>
        <v>1.57万兆</v>
      </c>
      <c r="I2023" s="7">
        <f t="shared" si="189"/>
        <v>1.571896137038705E+16</v>
      </c>
    </row>
    <row r="2024" spans="1:9" x14ac:dyDescent="0.2">
      <c r="A2024" s="3">
        <v>2022</v>
      </c>
      <c r="B2024" s="3" t="str">
        <f t="shared" si="186"/>
        <v>19.37万亿</v>
      </c>
      <c r="C2024" s="6">
        <v>19368000000000</v>
      </c>
      <c r="D2024" s="3">
        <v>2</v>
      </c>
      <c r="E2024" s="3" t="str">
        <f t="shared" si="187"/>
        <v>1.57万兆</v>
      </c>
      <c r="F2024" s="6">
        <f t="shared" si="191"/>
        <v>1.573832137038705E+16</v>
      </c>
      <c r="G2024" s="4">
        <f t="shared" si="190"/>
        <v>2544</v>
      </c>
      <c r="H2024" s="8" t="str">
        <f t="shared" si="188"/>
        <v>1.57万兆</v>
      </c>
      <c r="I2024" s="8">
        <f t="shared" si="189"/>
        <v>1.573832137038705E+16</v>
      </c>
    </row>
    <row r="2025" spans="1:9" x14ac:dyDescent="0.2">
      <c r="A2025" s="2">
        <v>2023</v>
      </c>
      <c r="B2025" s="2" t="str">
        <f t="shared" si="186"/>
        <v>19.38万亿</v>
      </c>
      <c r="C2025" s="5">
        <v>19376000000000</v>
      </c>
      <c r="D2025" s="2">
        <v>2</v>
      </c>
      <c r="E2025" s="2" t="str">
        <f t="shared" si="187"/>
        <v>1.58万兆</v>
      </c>
      <c r="F2025" s="5">
        <f t="shared" si="191"/>
        <v>1.575768937038705E+16</v>
      </c>
      <c r="G2025" s="2">
        <f t="shared" si="190"/>
        <v>2546</v>
      </c>
      <c r="H2025" s="7" t="str">
        <f t="shared" si="188"/>
        <v>1.58万兆</v>
      </c>
      <c r="I2025" s="7">
        <f t="shared" si="189"/>
        <v>1.575768937038705E+16</v>
      </c>
    </row>
    <row r="2026" spans="1:9" x14ac:dyDescent="0.2">
      <c r="A2026" s="3">
        <v>2024</v>
      </c>
      <c r="B2026" s="3" t="str">
        <f t="shared" si="186"/>
        <v>19.38万亿</v>
      </c>
      <c r="C2026" s="6">
        <v>19384000000000</v>
      </c>
      <c r="D2026" s="3">
        <v>2</v>
      </c>
      <c r="E2026" s="3" t="str">
        <f t="shared" si="187"/>
        <v>1.58万兆</v>
      </c>
      <c r="F2026" s="6">
        <f t="shared" si="191"/>
        <v>1.577706537038705E+16</v>
      </c>
      <c r="G2026" s="4">
        <f t="shared" si="190"/>
        <v>2548</v>
      </c>
      <c r="H2026" s="8" t="str">
        <f t="shared" si="188"/>
        <v>1.58万兆</v>
      </c>
      <c r="I2026" s="8">
        <f t="shared" si="189"/>
        <v>1.577706537038705E+16</v>
      </c>
    </row>
    <row r="2027" spans="1:9" x14ac:dyDescent="0.2">
      <c r="A2027" s="2">
        <v>2025</v>
      </c>
      <c r="B2027" s="2" t="str">
        <f t="shared" si="186"/>
        <v>19.39万亿</v>
      </c>
      <c r="C2027" s="5">
        <v>19392000000000</v>
      </c>
      <c r="D2027" s="2">
        <v>2</v>
      </c>
      <c r="E2027" s="2" t="str">
        <f t="shared" si="187"/>
        <v>1.58万兆</v>
      </c>
      <c r="F2027" s="5">
        <f t="shared" si="191"/>
        <v>1.579644937038705E+16</v>
      </c>
      <c r="G2027" s="2">
        <f t="shared" si="190"/>
        <v>2550</v>
      </c>
      <c r="H2027" s="7" t="str">
        <f t="shared" si="188"/>
        <v>1.58万兆</v>
      </c>
      <c r="I2027" s="7">
        <f t="shared" si="189"/>
        <v>1.579644937038705E+16</v>
      </c>
    </row>
    <row r="2028" spans="1:9" x14ac:dyDescent="0.2">
      <c r="A2028" s="3">
        <v>2026</v>
      </c>
      <c r="B2028" s="3" t="str">
        <f t="shared" si="186"/>
        <v>19.4万亿</v>
      </c>
      <c r="C2028" s="6">
        <v>19400000000000</v>
      </c>
      <c r="D2028" s="3">
        <v>2</v>
      </c>
      <c r="E2028" s="3" t="str">
        <f t="shared" si="187"/>
        <v>1.58万兆</v>
      </c>
      <c r="F2028" s="6">
        <f t="shared" si="191"/>
        <v>1.581584137038705E+16</v>
      </c>
      <c r="G2028" s="4">
        <f t="shared" si="190"/>
        <v>2552</v>
      </c>
      <c r="H2028" s="8" t="str">
        <f t="shared" si="188"/>
        <v>1.58万兆</v>
      </c>
      <c r="I2028" s="8">
        <f t="shared" si="189"/>
        <v>1.581584137038705E+16</v>
      </c>
    </row>
    <row r="2029" spans="1:9" x14ac:dyDescent="0.2">
      <c r="A2029" s="2">
        <v>2027</v>
      </c>
      <c r="B2029" s="2" t="str">
        <f t="shared" si="186"/>
        <v>19.41万亿</v>
      </c>
      <c r="C2029" s="5">
        <v>19408000000000</v>
      </c>
      <c r="D2029" s="2">
        <v>2</v>
      </c>
      <c r="E2029" s="2" t="str">
        <f t="shared" si="187"/>
        <v>1.58万兆</v>
      </c>
      <c r="F2029" s="5">
        <f t="shared" si="191"/>
        <v>1.583524137038705E+16</v>
      </c>
      <c r="G2029" s="2">
        <f t="shared" si="190"/>
        <v>2554</v>
      </c>
      <c r="H2029" s="7" t="str">
        <f t="shared" si="188"/>
        <v>1.58万兆</v>
      </c>
      <c r="I2029" s="7">
        <f t="shared" si="189"/>
        <v>1.583524137038705E+16</v>
      </c>
    </row>
    <row r="2030" spans="1:9" x14ac:dyDescent="0.2">
      <c r="A2030" s="3">
        <v>2028</v>
      </c>
      <c r="B2030" s="3" t="str">
        <f t="shared" si="186"/>
        <v>19.42万亿</v>
      </c>
      <c r="C2030" s="6">
        <v>19416000000000</v>
      </c>
      <c r="D2030" s="3">
        <v>2</v>
      </c>
      <c r="E2030" s="3" t="str">
        <f t="shared" si="187"/>
        <v>1.59万兆</v>
      </c>
      <c r="F2030" s="6">
        <f t="shared" si="191"/>
        <v>1.585464937038705E+16</v>
      </c>
      <c r="G2030" s="4">
        <f t="shared" si="190"/>
        <v>2556</v>
      </c>
      <c r="H2030" s="8" t="str">
        <f t="shared" si="188"/>
        <v>1.59万兆</v>
      </c>
      <c r="I2030" s="8">
        <f t="shared" si="189"/>
        <v>1.585464937038705E+16</v>
      </c>
    </row>
    <row r="2031" spans="1:9" x14ac:dyDescent="0.2">
      <c r="A2031" s="2">
        <v>2029</v>
      </c>
      <c r="B2031" s="2" t="str">
        <f t="shared" si="186"/>
        <v>19.42万亿</v>
      </c>
      <c r="C2031" s="5">
        <v>19424000000000</v>
      </c>
      <c r="D2031" s="2">
        <v>2</v>
      </c>
      <c r="E2031" s="2" t="str">
        <f t="shared" si="187"/>
        <v>1.59万兆</v>
      </c>
      <c r="F2031" s="5">
        <f t="shared" si="191"/>
        <v>1.587406537038705E+16</v>
      </c>
      <c r="G2031" s="2">
        <f t="shared" si="190"/>
        <v>2558</v>
      </c>
      <c r="H2031" s="7" t="str">
        <f t="shared" si="188"/>
        <v>1.59万兆</v>
      </c>
      <c r="I2031" s="7">
        <f t="shared" si="189"/>
        <v>1.587406537038705E+16</v>
      </c>
    </row>
    <row r="2032" spans="1:9" x14ac:dyDescent="0.2">
      <c r="A2032" s="3">
        <v>2030</v>
      </c>
      <c r="B2032" s="3" t="str">
        <f t="shared" si="186"/>
        <v>19.43万亿</v>
      </c>
      <c r="C2032" s="6">
        <v>19432000000000</v>
      </c>
      <c r="D2032" s="3">
        <v>2</v>
      </c>
      <c r="E2032" s="3" t="str">
        <f t="shared" si="187"/>
        <v>1.59万兆</v>
      </c>
      <c r="F2032" s="6">
        <f t="shared" si="191"/>
        <v>1.589348937038705E+16</v>
      </c>
      <c r="G2032" s="4">
        <f t="shared" si="190"/>
        <v>2560</v>
      </c>
      <c r="H2032" s="8" t="str">
        <f t="shared" si="188"/>
        <v>1.59万兆</v>
      </c>
      <c r="I2032" s="8">
        <f t="shared" si="189"/>
        <v>1.589348937038705E+16</v>
      </c>
    </row>
    <row r="2033" spans="1:9" x14ac:dyDescent="0.2">
      <c r="A2033" s="2">
        <v>2031</v>
      </c>
      <c r="B2033" s="2" t="str">
        <f t="shared" si="186"/>
        <v>19.44万亿</v>
      </c>
      <c r="C2033" s="5">
        <v>19440000000000</v>
      </c>
      <c r="D2033" s="2">
        <v>2</v>
      </c>
      <c r="E2033" s="2" t="str">
        <f t="shared" si="187"/>
        <v>1.59万兆</v>
      </c>
      <c r="F2033" s="5">
        <f t="shared" si="191"/>
        <v>1.591292137038705E+16</v>
      </c>
      <c r="G2033" s="2">
        <f t="shared" si="190"/>
        <v>2562</v>
      </c>
      <c r="H2033" s="7" t="str">
        <f t="shared" si="188"/>
        <v>1.59万兆</v>
      </c>
      <c r="I2033" s="7">
        <f t="shared" si="189"/>
        <v>1.591292137038705E+16</v>
      </c>
    </row>
    <row r="2034" spans="1:9" x14ac:dyDescent="0.2">
      <c r="A2034" s="3">
        <v>2032</v>
      </c>
      <c r="B2034" s="3" t="str">
        <f t="shared" si="186"/>
        <v>19.45万亿</v>
      </c>
      <c r="C2034" s="6">
        <v>19448000000000</v>
      </c>
      <c r="D2034" s="3">
        <v>2</v>
      </c>
      <c r="E2034" s="3" t="str">
        <f t="shared" si="187"/>
        <v>1.59万兆</v>
      </c>
      <c r="F2034" s="6">
        <f t="shared" si="191"/>
        <v>1.593236137038705E+16</v>
      </c>
      <c r="G2034" s="4">
        <f t="shared" si="190"/>
        <v>2564</v>
      </c>
      <c r="H2034" s="8" t="str">
        <f t="shared" si="188"/>
        <v>1.59万兆</v>
      </c>
      <c r="I2034" s="8">
        <f t="shared" si="189"/>
        <v>1.593236137038705E+16</v>
      </c>
    </row>
    <row r="2035" spans="1:9" x14ac:dyDescent="0.2">
      <c r="A2035" s="2">
        <v>2033</v>
      </c>
      <c r="B2035" s="2" t="str">
        <f t="shared" si="186"/>
        <v>19.46万亿</v>
      </c>
      <c r="C2035" s="5">
        <v>19456000000000</v>
      </c>
      <c r="D2035" s="2">
        <v>2</v>
      </c>
      <c r="E2035" s="2" t="str">
        <f t="shared" si="187"/>
        <v>1.6万兆</v>
      </c>
      <c r="F2035" s="5">
        <f t="shared" si="191"/>
        <v>1.595180937038705E+16</v>
      </c>
      <c r="G2035" s="2">
        <f t="shared" si="190"/>
        <v>2566</v>
      </c>
      <c r="H2035" s="7" t="str">
        <f t="shared" si="188"/>
        <v>1.6万兆</v>
      </c>
      <c r="I2035" s="7">
        <f t="shared" si="189"/>
        <v>1.595180937038705E+16</v>
      </c>
    </row>
    <row r="2036" spans="1:9" x14ac:dyDescent="0.2">
      <c r="A2036" s="3">
        <v>2034</v>
      </c>
      <c r="B2036" s="3" t="str">
        <f t="shared" si="186"/>
        <v>19.46万亿</v>
      </c>
      <c r="C2036" s="6">
        <v>19464000000000</v>
      </c>
      <c r="D2036" s="3">
        <v>2</v>
      </c>
      <c r="E2036" s="3" t="str">
        <f t="shared" si="187"/>
        <v>1.6万兆</v>
      </c>
      <c r="F2036" s="6">
        <f t="shared" si="191"/>
        <v>1.597126537038705E+16</v>
      </c>
      <c r="G2036" s="4">
        <f t="shared" si="190"/>
        <v>2568</v>
      </c>
      <c r="H2036" s="8" t="str">
        <f t="shared" si="188"/>
        <v>1.6万兆</v>
      </c>
      <c r="I2036" s="8">
        <f t="shared" si="189"/>
        <v>1.597126537038705E+16</v>
      </c>
    </row>
    <row r="2037" spans="1:9" x14ac:dyDescent="0.2">
      <c r="A2037" s="2">
        <v>2035</v>
      </c>
      <c r="B2037" s="2" t="str">
        <f t="shared" si="186"/>
        <v>19.47万亿</v>
      </c>
      <c r="C2037" s="5">
        <v>19472000000000</v>
      </c>
      <c r="D2037" s="2">
        <v>2</v>
      </c>
      <c r="E2037" s="2" t="str">
        <f t="shared" si="187"/>
        <v>1.6万兆</v>
      </c>
      <c r="F2037" s="5">
        <f t="shared" si="191"/>
        <v>1.599072937038705E+16</v>
      </c>
      <c r="G2037" s="2">
        <f t="shared" si="190"/>
        <v>2570</v>
      </c>
      <c r="H2037" s="7" t="str">
        <f t="shared" si="188"/>
        <v>1.6万兆</v>
      </c>
      <c r="I2037" s="7">
        <f t="shared" si="189"/>
        <v>1.599072937038705E+16</v>
      </c>
    </row>
    <row r="2038" spans="1:9" x14ac:dyDescent="0.2">
      <c r="A2038" s="3">
        <v>2036</v>
      </c>
      <c r="B2038" s="3" t="str">
        <f t="shared" si="186"/>
        <v>19.48万亿</v>
      </c>
      <c r="C2038" s="6">
        <v>19480000000000</v>
      </c>
      <c r="D2038" s="3">
        <v>2</v>
      </c>
      <c r="E2038" s="3" t="str">
        <f t="shared" si="187"/>
        <v>1.6万兆</v>
      </c>
      <c r="F2038" s="6">
        <f t="shared" si="191"/>
        <v>1.601020137038705E+16</v>
      </c>
      <c r="G2038" s="4">
        <f t="shared" si="190"/>
        <v>2572</v>
      </c>
      <c r="H2038" s="8" t="str">
        <f t="shared" si="188"/>
        <v>1.6万兆</v>
      </c>
      <c r="I2038" s="8">
        <f t="shared" si="189"/>
        <v>1.601020137038705E+16</v>
      </c>
    </row>
    <row r="2039" spans="1:9" x14ac:dyDescent="0.2">
      <c r="A2039" s="2">
        <v>2037</v>
      </c>
      <c r="B2039" s="2" t="str">
        <f t="shared" si="186"/>
        <v>19.49万亿</v>
      </c>
      <c r="C2039" s="5">
        <v>19488000000000</v>
      </c>
      <c r="D2039" s="2">
        <v>2</v>
      </c>
      <c r="E2039" s="2" t="str">
        <f t="shared" si="187"/>
        <v>1.6万兆</v>
      </c>
      <c r="F2039" s="5">
        <f t="shared" si="191"/>
        <v>1.602968137038705E+16</v>
      </c>
      <c r="G2039" s="2">
        <f t="shared" si="190"/>
        <v>2574</v>
      </c>
      <c r="H2039" s="7" t="str">
        <f t="shared" si="188"/>
        <v>1.6万兆</v>
      </c>
      <c r="I2039" s="7">
        <f t="shared" si="189"/>
        <v>1.602968137038705E+16</v>
      </c>
    </row>
    <row r="2040" spans="1:9" x14ac:dyDescent="0.2">
      <c r="A2040" s="3">
        <v>2038</v>
      </c>
      <c r="B2040" s="3" t="str">
        <f t="shared" si="186"/>
        <v>19.5万亿</v>
      </c>
      <c r="C2040" s="6">
        <v>19496000000000</v>
      </c>
      <c r="D2040" s="3">
        <v>2</v>
      </c>
      <c r="E2040" s="3" t="str">
        <f t="shared" si="187"/>
        <v>1.6万兆</v>
      </c>
      <c r="F2040" s="6">
        <f t="shared" si="191"/>
        <v>1.604916937038705E+16</v>
      </c>
      <c r="G2040" s="4">
        <f t="shared" si="190"/>
        <v>2576</v>
      </c>
      <c r="H2040" s="8" t="str">
        <f t="shared" si="188"/>
        <v>1.6万兆</v>
      </c>
      <c r="I2040" s="8">
        <f t="shared" si="189"/>
        <v>1.604916937038705E+16</v>
      </c>
    </row>
    <row r="2041" spans="1:9" x14ac:dyDescent="0.2">
      <c r="A2041" s="2">
        <v>2039</v>
      </c>
      <c r="B2041" s="2" t="str">
        <f t="shared" si="186"/>
        <v>19.5万亿</v>
      </c>
      <c r="C2041" s="5">
        <v>19504000000000</v>
      </c>
      <c r="D2041" s="2">
        <v>2</v>
      </c>
      <c r="E2041" s="2" t="str">
        <f t="shared" si="187"/>
        <v>1.61万兆</v>
      </c>
      <c r="F2041" s="5">
        <f t="shared" si="191"/>
        <v>1.606866537038705E+16</v>
      </c>
      <c r="G2041" s="2">
        <f t="shared" si="190"/>
        <v>2578</v>
      </c>
      <c r="H2041" s="7" t="str">
        <f t="shared" si="188"/>
        <v>1.61万兆</v>
      </c>
      <c r="I2041" s="7">
        <f t="shared" si="189"/>
        <v>1.606866537038705E+16</v>
      </c>
    </row>
    <row r="2042" spans="1:9" x14ac:dyDescent="0.2">
      <c r="A2042" s="3">
        <v>2040</v>
      </c>
      <c r="B2042" s="3" t="str">
        <f t="shared" si="186"/>
        <v>19.51万亿</v>
      </c>
      <c r="C2042" s="6">
        <v>19512000000000</v>
      </c>
      <c r="D2042" s="3">
        <v>2</v>
      </c>
      <c r="E2042" s="3" t="str">
        <f t="shared" si="187"/>
        <v>1.61万兆</v>
      </c>
      <c r="F2042" s="6">
        <f t="shared" si="191"/>
        <v>1.608816937038705E+16</v>
      </c>
      <c r="G2042" s="4">
        <f t="shared" si="190"/>
        <v>2580</v>
      </c>
      <c r="H2042" s="8" t="str">
        <f t="shared" si="188"/>
        <v>1.61万兆</v>
      </c>
      <c r="I2042" s="8">
        <f t="shared" si="189"/>
        <v>1.608816937038705E+16</v>
      </c>
    </row>
    <row r="2043" spans="1:9" x14ac:dyDescent="0.2">
      <c r="A2043" s="2">
        <v>2041</v>
      </c>
      <c r="B2043" s="2" t="str">
        <f t="shared" si="186"/>
        <v>19.52万亿</v>
      </c>
      <c r="C2043" s="5">
        <v>19520000000000</v>
      </c>
      <c r="D2043" s="2">
        <v>2</v>
      </c>
      <c r="E2043" s="2" t="str">
        <f t="shared" si="187"/>
        <v>1.61万兆</v>
      </c>
      <c r="F2043" s="5">
        <f t="shared" si="191"/>
        <v>1.610768137038705E+16</v>
      </c>
      <c r="G2043" s="2">
        <f t="shared" si="190"/>
        <v>2582</v>
      </c>
      <c r="H2043" s="7" t="str">
        <f t="shared" si="188"/>
        <v>1.61万兆</v>
      </c>
      <c r="I2043" s="7">
        <f t="shared" si="189"/>
        <v>1.610768137038705E+16</v>
      </c>
    </row>
    <row r="2044" spans="1:9" x14ac:dyDescent="0.2">
      <c r="A2044" s="3">
        <v>2042</v>
      </c>
      <c r="B2044" s="3" t="str">
        <f t="shared" si="186"/>
        <v>19.53万亿</v>
      </c>
      <c r="C2044" s="6">
        <v>19528000000000</v>
      </c>
      <c r="D2044" s="3">
        <v>2</v>
      </c>
      <c r="E2044" s="3" t="str">
        <f t="shared" si="187"/>
        <v>1.61万兆</v>
      </c>
      <c r="F2044" s="6">
        <f t="shared" si="191"/>
        <v>1.612720137038705E+16</v>
      </c>
      <c r="G2044" s="4">
        <f t="shared" si="190"/>
        <v>2584</v>
      </c>
      <c r="H2044" s="8" t="str">
        <f t="shared" si="188"/>
        <v>1.61万兆</v>
      </c>
      <c r="I2044" s="8">
        <f t="shared" si="189"/>
        <v>1.612720137038705E+16</v>
      </c>
    </row>
    <row r="2045" spans="1:9" x14ac:dyDescent="0.2">
      <c r="A2045" s="2">
        <v>2043</v>
      </c>
      <c r="B2045" s="2" t="str">
        <f t="shared" si="186"/>
        <v>19.54万亿</v>
      </c>
      <c r="C2045" s="5">
        <v>19536000000000</v>
      </c>
      <c r="D2045" s="2">
        <v>2</v>
      </c>
      <c r="E2045" s="2" t="str">
        <f t="shared" si="187"/>
        <v>1.61万兆</v>
      </c>
      <c r="F2045" s="5">
        <f t="shared" si="191"/>
        <v>1.614672937038705E+16</v>
      </c>
      <c r="G2045" s="2">
        <f t="shared" si="190"/>
        <v>2586</v>
      </c>
      <c r="H2045" s="7" t="str">
        <f t="shared" si="188"/>
        <v>1.61万兆</v>
      </c>
      <c r="I2045" s="7">
        <f t="shared" si="189"/>
        <v>1.614672937038705E+16</v>
      </c>
    </row>
    <row r="2046" spans="1:9" x14ac:dyDescent="0.2">
      <c r="A2046" s="3">
        <v>2044</v>
      </c>
      <c r="B2046" s="3" t="str">
        <f t="shared" si="186"/>
        <v>19.54万亿</v>
      </c>
      <c r="C2046" s="6">
        <v>19544000000000</v>
      </c>
      <c r="D2046" s="3">
        <v>2</v>
      </c>
      <c r="E2046" s="3" t="str">
        <f t="shared" si="187"/>
        <v>1.62万兆</v>
      </c>
      <c r="F2046" s="6">
        <f t="shared" si="191"/>
        <v>1.616626537038705E+16</v>
      </c>
      <c r="G2046" s="4">
        <f t="shared" si="190"/>
        <v>2588</v>
      </c>
      <c r="H2046" s="8" t="str">
        <f t="shared" si="188"/>
        <v>1.62万兆</v>
      </c>
      <c r="I2046" s="8">
        <f t="shared" si="189"/>
        <v>1.616626537038705E+16</v>
      </c>
    </row>
    <row r="2047" spans="1:9" x14ac:dyDescent="0.2">
      <c r="A2047" s="2">
        <v>2045</v>
      </c>
      <c r="B2047" s="2" t="str">
        <f t="shared" si="186"/>
        <v>19.55万亿</v>
      </c>
      <c r="C2047" s="5">
        <v>19552000000000</v>
      </c>
      <c r="D2047" s="2">
        <v>2</v>
      </c>
      <c r="E2047" s="2" t="str">
        <f t="shared" si="187"/>
        <v>1.62万兆</v>
      </c>
      <c r="F2047" s="5">
        <f t="shared" si="191"/>
        <v>1.618580937038705E+16</v>
      </c>
      <c r="G2047" s="2">
        <f t="shared" si="190"/>
        <v>2590</v>
      </c>
      <c r="H2047" s="7" t="str">
        <f t="shared" si="188"/>
        <v>1.62万兆</v>
      </c>
      <c r="I2047" s="7">
        <f t="shared" si="189"/>
        <v>1.618580937038705E+16</v>
      </c>
    </row>
    <row r="2048" spans="1:9" x14ac:dyDescent="0.2">
      <c r="A2048" s="3">
        <v>2046</v>
      </c>
      <c r="B2048" s="3" t="str">
        <f t="shared" si="186"/>
        <v>19.56万亿</v>
      </c>
      <c r="C2048" s="6">
        <v>19560000000000</v>
      </c>
      <c r="D2048" s="3">
        <v>2</v>
      </c>
      <c r="E2048" s="3" t="str">
        <f t="shared" si="187"/>
        <v>1.62万兆</v>
      </c>
      <c r="F2048" s="6">
        <f t="shared" si="191"/>
        <v>1.620536137038705E+16</v>
      </c>
      <c r="G2048" s="4">
        <f t="shared" si="190"/>
        <v>2592</v>
      </c>
      <c r="H2048" s="8" t="str">
        <f t="shared" si="188"/>
        <v>1.62万兆</v>
      </c>
      <c r="I2048" s="8">
        <f t="shared" si="189"/>
        <v>1.620536137038705E+16</v>
      </c>
    </row>
    <row r="2049" spans="1:9" x14ac:dyDescent="0.2">
      <c r="A2049" s="2">
        <v>2047</v>
      </c>
      <c r="B2049" s="2" t="str">
        <f t="shared" si="186"/>
        <v>19.57万亿</v>
      </c>
      <c r="C2049" s="5">
        <v>19568000000000</v>
      </c>
      <c r="D2049" s="2">
        <v>2</v>
      </c>
      <c r="E2049" s="2" t="str">
        <f t="shared" si="187"/>
        <v>1.62万兆</v>
      </c>
      <c r="F2049" s="5">
        <f t="shared" si="191"/>
        <v>1.622492137038705E+16</v>
      </c>
      <c r="G2049" s="2">
        <f t="shared" si="190"/>
        <v>2594</v>
      </c>
      <c r="H2049" s="7" t="str">
        <f t="shared" si="188"/>
        <v>1.62万兆</v>
      </c>
      <c r="I2049" s="7">
        <f t="shared" si="189"/>
        <v>1.622492137038705E+16</v>
      </c>
    </row>
    <row r="2050" spans="1:9" x14ac:dyDescent="0.2">
      <c r="A2050" s="3">
        <v>2048</v>
      </c>
      <c r="B2050" s="3" t="str">
        <f t="shared" si="186"/>
        <v>19.58万亿</v>
      </c>
      <c r="C2050" s="6">
        <v>19576000000000</v>
      </c>
      <c r="D2050" s="3">
        <v>2</v>
      </c>
      <c r="E2050" s="3" t="str">
        <f t="shared" si="187"/>
        <v>1.62万兆</v>
      </c>
      <c r="F2050" s="6">
        <f t="shared" si="191"/>
        <v>1.624448937038705E+16</v>
      </c>
      <c r="G2050" s="4">
        <f t="shared" si="190"/>
        <v>2596</v>
      </c>
      <c r="H2050" s="8" t="str">
        <f t="shared" si="188"/>
        <v>1.62万兆</v>
      </c>
      <c r="I2050" s="8">
        <f t="shared" si="189"/>
        <v>1.624448937038705E+16</v>
      </c>
    </row>
    <row r="2051" spans="1:9" x14ac:dyDescent="0.2">
      <c r="A2051" s="2">
        <v>2049</v>
      </c>
      <c r="B2051" s="2" t="str">
        <f t="shared" ref="B2051:B2114" si="192">IF(C2051&gt;9999999999999990,ROUND(C2051/10000000000000000,2)&amp;"万兆",IF(C2051&gt;999999999999,ROUND(C2051/1000000000000,2)&amp;"万亿",IF(C2051&gt;99999999,ROUND(C2051/100000000,2)&amp;"亿",ROUND(C2051/10000,2)&amp;"万")))</f>
        <v>19.58万亿</v>
      </c>
      <c r="C2051" s="5">
        <v>19584000000000</v>
      </c>
      <c r="D2051" s="2">
        <v>2</v>
      </c>
      <c r="E2051" s="2" t="str">
        <f t="shared" ref="E2051:E2114" si="193">IF(F2051&gt;9999999999999990,ROUND(F2051/10000000000000000,2)&amp;"万兆",IF(F2051&gt;999999999999,ROUND(F2051/1000000000000,2)&amp;"万亿",IF(F2051&gt;99999999,ROUND(F2051/100000000,2)&amp;"亿",ROUND(F2051/10000,2)&amp;"万")))</f>
        <v>1.63万兆</v>
      </c>
      <c r="F2051" s="5">
        <f t="shared" si="191"/>
        <v>1.626406537038705E+16</v>
      </c>
      <c r="G2051" s="2">
        <f t="shared" si="190"/>
        <v>2598</v>
      </c>
      <c r="H2051" s="7" t="str">
        <f t="shared" si="188"/>
        <v>1.63万兆</v>
      </c>
      <c r="I2051" s="7">
        <f t="shared" si="189"/>
        <v>1.626406537038705E+16</v>
      </c>
    </row>
    <row r="2052" spans="1:9" x14ac:dyDescent="0.2">
      <c r="A2052" s="3">
        <v>2050</v>
      </c>
      <c r="B2052" s="3" t="str">
        <f t="shared" si="192"/>
        <v>19.59万亿</v>
      </c>
      <c r="C2052" s="6">
        <v>19592000000000</v>
      </c>
      <c r="D2052" s="3">
        <v>2</v>
      </c>
      <c r="E2052" s="3" t="str">
        <f t="shared" si="193"/>
        <v>1.63万兆</v>
      </c>
      <c r="F2052" s="6">
        <f t="shared" si="191"/>
        <v>1.628364937038705E+16</v>
      </c>
      <c r="G2052" s="4">
        <f t="shared" si="190"/>
        <v>2600</v>
      </c>
      <c r="H2052" s="8" t="str">
        <f t="shared" ref="H2052:H2115" si="194">IF(I$2&gt;=A2052,"",IF((F2052-VLOOKUP(I$2,A:F,6,))&gt;9999999999999990,ROUND((F2052-VLOOKUP(I$2,A:F,6,))/10000000000000000,2)&amp;"万兆",IF((F2052-VLOOKUP(I$2,A:F,6,))&gt;999999999999,ROUND((F2052-VLOOKUP(I$2,A:F,6,))/1000000000000,2)&amp;"万亿",IF((F2052-VLOOKUP(I$2,A:F,6,))&gt;99999999,ROUND((F2052-VLOOKUP(I$2,A:F,6,))/100000000,2)&amp;"亿",ROUND((F2052-VLOOKUP(I$2,A:F,6,))/10000,2)&amp;"万"))))</f>
        <v>1.63万兆</v>
      </c>
      <c r="I2052" s="8">
        <f t="shared" ref="I2052:I2115" si="195">IF(I$2&gt;=A2052,"",F2052-VLOOKUP(I$2,A:F,6,))</f>
        <v>1.628364937038705E+16</v>
      </c>
    </row>
    <row r="2053" spans="1:9" x14ac:dyDescent="0.2">
      <c r="A2053" s="2">
        <v>2051</v>
      </c>
      <c r="B2053" s="2" t="str">
        <f t="shared" si="192"/>
        <v>19.6万亿</v>
      </c>
      <c r="C2053" s="5">
        <v>19600000000000</v>
      </c>
      <c r="D2053" s="2">
        <v>2</v>
      </c>
      <c r="E2053" s="2" t="str">
        <f t="shared" si="193"/>
        <v>1.63万兆</v>
      </c>
      <c r="F2053" s="5">
        <f t="shared" si="191"/>
        <v>1.630324137038705E+16</v>
      </c>
      <c r="G2053" s="2">
        <f t="shared" ref="G2053:G2116" si="196">D2053+G2052</f>
        <v>2602</v>
      </c>
      <c r="H2053" s="7" t="str">
        <f t="shared" si="194"/>
        <v>1.63万兆</v>
      </c>
      <c r="I2053" s="7">
        <f t="shared" si="195"/>
        <v>1.630324137038705E+16</v>
      </c>
    </row>
    <row r="2054" spans="1:9" x14ac:dyDescent="0.2">
      <c r="A2054" s="3">
        <v>2052</v>
      </c>
      <c r="B2054" s="3" t="str">
        <f t="shared" si="192"/>
        <v>19.61万亿</v>
      </c>
      <c r="C2054" s="6">
        <v>19608000000000</v>
      </c>
      <c r="D2054" s="3">
        <v>2</v>
      </c>
      <c r="E2054" s="3" t="str">
        <f t="shared" si="193"/>
        <v>1.63万兆</v>
      </c>
      <c r="F2054" s="6">
        <f t="shared" si="191"/>
        <v>1.632284137038705E+16</v>
      </c>
      <c r="G2054" s="4">
        <f t="shared" si="196"/>
        <v>2604</v>
      </c>
      <c r="H2054" s="8" t="str">
        <f t="shared" si="194"/>
        <v>1.63万兆</v>
      </c>
      <c r="I2054" s="8">
        <f t="shared" si="195"/>
        <v>1.632284137038705E+16</v>
      </c>
    </row>
    <row r="2055" spans="1:9" x14ac:dyDescent="0.2">
      <c r="A2055" s="2">
        <v>2053</v>
      </c>
      <c r="B2055" s="2" t="str">
        <f t="shared" si="192"/>
        <v>19.62万亿</v>
      </c>
      <c r="C2055" s="5">
        <v>19616000000000</v>
      </c>
      <c r="D2055" s="2">
        <v>2</v>
      </c>
      <c r="E2055" s="2" t="str">
        <f t="shared" si="193"/>
        <v>1.63万兆</v>
      </c>
      <c r="F2055" s="5">
        <f t="shared" ref="F2055:F2118" si="197">C2054+F2054</f>
        <v>1.634244937038705E+16</v>
      </c>
      <c r="G2055" s="2">
        <f t="shared" si="196"/>
        <v>2606</v>
      </c>
      <c r="H2055" s="7" t="str">
        <f t="shared" si="194"/>
        <v>1.63万兆</v>
      </c>
      <c r="I2055" s="7">
        <f t="shared" si="195"/>
        <v>1.634244937038705E+16</v>
      </c>
    </row>
    <row r="2056" spans="1:9" x14ac:dyDescent="0.2">
      <c r="A2056" s="3">
        <v>2054</v>
      </c>
      <c r="B2056" s="3" t="str">
        <f t="shared" si="192"/>
        <v>19.62万亿</v>
      </c>
      <c r="C2056" s="6">
        <v>19624000000000</v>
      </c>
      <c r="D2056" s="3">
        <v>2</v>
      </c>
      <c r="E2056" s="3" t="str">
        <f t="shared" si="193"/>
        <v>1.64万兆</v>
      </c>
      <c r="F2056" s="6">
        <f t="shared" si="197"/>
        <v>1.636206537038705E+16</v>
      </c>
      <c r="G2056" s="4">
        <f t="shared" si="196"/>
        <v>2608</v>
      </c>
      <c r="H2056" s="8" t="str">
        <f t="shared" si="194"/>
        <v>1.64万兆</v>
      </c>
      <c r="I2056" s="8">
        <f t="shared" si="195"/>
        <v>1.636206537038705E+16</v>
      </c>
    </row>
    <row r="2057" spans="1:9" x14ac:dyDescent="0.2">
      <c r="A2057" s="2">
        <v>2055</v>
      </c>
      <c r="B2057" s="2" t="str">
        <f t="shared" si="192"/>
        <v>19.63万亿</v>
      </c>
      <c r="C2057" s="5">
        <v>19632000000000</v>
      </c>
      <c r="D2057" s="2">
        <v>2</v>
      </c>
      <c r="E2057" s="2" t="str">
        <f t="shared" si="193"/>
        <v>1.64万兆</v>
      </c>
      <c r="F2057" s="5">
        <f t="shared" si="197"/>
        <v>1.638168937038705E+16</v>
      </c>
      <c r="G2057" s="2">
        <f t="shared" si="196"/>
        <v>2610</v>
      </c>
      <c r="H2057" s="7" t="str">
        <f t="shared" si="194"/>
        <v>1.64万兆</v>
      </c>
      <c r="I2057" s="7">
        <f t="shared" si="195"/>
        <v>1.638168937038705E+16</v>
      </c>
    </row>
    <row r="2058" spans="1:9" x14ac:dyDescent="0.2">
      <c r="A2058" s="3">
        <v>2056</v>
      </c>
      <c r="B2058" s="3" t="str">
        <f t="shared" si="192"/>
        <v>19.64万亿</v>
      </c>
      <c r="C2058" s="6">
        <v>19640000000000</v>
      </c>
      <c r="D2058" s="3">
        <v>2</v>
      </c>
      <c r="E2058" s="3" t="str">
        <f t="shared" si="193"/>
        <v>1.64万兆</v>
      </c>
      <c r="F2058" s="6">
        <f t="shared" si="197"/>
        <v>1.640132137038705E+16</v>
      </c>
      <c r="G2058" s="4">
        <f t="shared" si="196"/>
        <v>2612</v>
      </c>
      <c r="H2058" s="8" t="str">
        <f t="shared" si="194"/>
        <v>1.64万兆</v>
      </c>
      <c r="I2058" s="8">
        <f t="shared" si="195"/>
        <v>1.640132137038705E+16</v>
      </c>
    </row>
    <row r="2059" spans="1:9" x14ac:dyDescent="0.2">
      <c r="A2059" s="2">
        <v>2057</v>
      </c>
      <c r="B2059" s="2" t="str">
        <f t="shared" si="192"/>
        <v>19.65万亿</v>
      </c>
      <c r="C2059" s="5">
        <v>19648000000000</v>
      </c>
      <c r="D2059" s="2">
        <v>2</v>
      </c>
      <c r="E2059" s="2" t="str">
        <f t="shared" si="193"/>
        <v>1.64万兆</v>
      </c>
      <c r="F2059" s="5">
        <f t="shared" si="197"/>
        <v>1.642096137038705E+16</v>
      </c>
      <c r="G2059" s="2">
        <f t="shared" si="196"/>
        <v>2614</v>
      </c>
      <c r="H2059" s="7" t="str">
        <f t="shared" si="194"/>
        <v>1.64万兆</v>
      </c>
      <c r="I2059" s="7">
        <f t="shared" si="195"/>
        <v>1.642096137038705E+16</v>
      </c>
    </row>
    <row r="2060" spans="1:9" x14ac:dyDescent="0.2">
      <c r="A2060" s="3">
        <v>2058</v>
      </c>
      <c r="B2060" s="3" t="str">
        <f t="shared" si="192"/>
        <v>19.66万亿</v>
      </c>
      <c r="C2060" s="6">
        <v>19656000000000</v>
      </c>
      <c r="D2060" s="3">
        <v>2</v>
      </c>
      <c r="E2060" s="3" t="str">
        <f t="shared" si="193"/>
        <v>1.64万兆</v>
      </c>
      <c r="F2060" s="6">
        <f t="shared" si="197"/>
        <v>1.644060937038705E+16</v>
      </c>
      <c r="G2060" s="4">
        <f t="shared" si="196"/>
        <v>2616</v>
      </c>
      <c r="H2060" s="8" t="str">
        <f t="shared" si="194"/>
        <v>1.64万兆</v>
      </c>
      <c r="I2060" s="8">
        <f t="shared" si="195"/>
        <v>1.644060937038705E+16</v>
      </c>
    </row>
    <row r="2061" spans="1:9" x14ac:dyDescent="0.2">
      <c r="A2061" s="2">
        <v>2059</v>
      </c>
      <c r="B2061" s="2" t="str">
        <f t="shared" si="192"/>
        <v>19.66万亿</v>
      </c>
      <c r="C2061" s="5">
        <v>19664000000000</v>
      </c>
      <c r="D2061" s="2">
        <v>2</v>
      </c>
      <c r="E2061" s="2" t="str">
        <f t="shared" si="193"/>
        <v>1.65万兆</v>
      </c>
      <c r="F2061" s="5">
        <f t="shared" si="197"/>
        <v>1.646026537038705E+16</v>
      </c>
      <c r="G2061" s="2">
        <f t="shared" si="196"/>
        <v>2618</v>
      </c>
      <c r="H2061" s="7" t="str">
        <f t="shared" si="194"/>
        <v>1.65万兆</v>
      </c>
      <c r="I2061" s="7">
        <f t="shared" si="195"/>
        <v>1.646026537038705E+16</v>
      </c>
    </row>
    <row r="2062" spans="1:9" x14ac:dyDescent="0.2">
      <c r="A2062" s="3">
        <v>2060</v>
      </c>
      <c r="B2062" s="3" t="str">
        <f t="shared" si="192"/>
        <v>19.67万亿</v>
      </c>
      <c r="C2062" s="6">
        <v>19672000000000</v>
      </c>
      <c r="D2062" s="3">
        <v>2</v>
      </c>
      <c r="E2062" s="3" t="str">
        <f t="shared" si="193"/>
        <v>1.65万兆</v>
      </c>
      <c r="F2062" s="6">
        <f t="shared" si="197"/>
        <v>1.647992937038705E+16</v>
      </c>
      <c r="G2062" s="4">
        <f t="shared" si="196"/>
        <v>2620</v>
      </c>
      <c r="H2062" s="8" t="str">
        <f t="shared" si="194"/>
        <v>1.65万兆</v>
      </c>
      <c r="I2062" s="8">
        <f t="shared" si="195"/>
        <v>1.647992937038705E+16</v>
      </c>
    </row>
    <row r="2063" spans="1:9" x14ac:dyDescent="0.2">
      <c r="A2063" s="2">
        <v>2061</v>
      </c>
      <c r="B2063" s="2" t="str">
        <f t="shared" si="192"/>
        <v>19.68万亿</v>
      </c>
      <c r="C2063" s="5">
        <v>19680000000000</v>
      </c>
      <c r="D2063" s="2">
        <v>2</v>
      </c>
      <c r="E2063" s="2" t="str">
        <f t="shared" si="193"/>
        <v>1.65万兆</v>
      </c>
      <c r="F2063" s="5">
        <f t="shared" si="197"/>
        <v>1.649960137038705E+16</v>
      </c>
      <c r="G2063" s="2">
        <f t="shared" si="196"/>
        <v>2622</v>
      </c>
      <c r="H2063" s="7" t="str">
        <f t="shared" si="194"/>
        <v>1.65万兆</v>
      </c>
      <c r="I2063" s="7">
        <f t="shared" si="195"/>
        <v>1.649960137038705E+16</v>
      </c>
    </row>
    <row r="2064" spans="1:9" x14ac:dyDescent="0.2">
      <c r="A2064" s="3">
        <v>2062</v>
      </c>
      <c r="B2064" s="3" t="str">
        <f t="shared" si="192"/>
        <v>19.69万亿</v>
      </c>
      <c r="C2064" s="6">
        <v>19688000000000</v>
      </c>
      <c r="D2064" s="3">
        <v>2</v>
      </c>
      <c r="E2064" s="3" t="str">
        <f t="shared" si="193"/>
        <v>1.65万兆</v>
      </c>
      <c r="F2064" s="6">
        <f t="shared" si="197"/>
        <v>1.651928137038705E+16</v>
      </c>
      <c r="G2064" s="4">
        <f t="shared" si="196"/>
        <v>2624</v>
      </c>
      <c r="H2064" s="8" t="str">
        <f t="shared" si="194"/>
        <v>1.65万兆</v>
      </c>
      <c r="I2064" s="8">
        <f t="shared" si="195"/>
        <v>1.651928137038705E+16</v>
      </c>
    </row>
    <row r="2065" spans="1:9" x14ac:dyDescent="0.2">
      <c r="A2065" s="2">
        <v>2063</v>
      </c>
      <c r="B2065" s="2" t="str">
        <f t="shared" si="192"/>
        <v>19.7万亿</v>
      </c>
      <c r="C2065" s="5">
        <v>19696000000000</v>
      </c>
      <c r="D2065" s="2">
        <v>2</v>
      </c>
      <c r="E2065" s="2" t="str">
        <f t="shared" si="193"/>
        <v>1.65万兆</v>
      </c>
      <c r="F2065" s="5">
        <f t="shared" si="197"/>
        <v>1.653896937038705E+16</v>
      </c>
      <c r="G2065" s="2">
        <f t="shared" si="196"/>
        <v>2626</v>
      </c>
      <c r="H2065" s="7" t="str">
        <f t="shared" si="194"/>
        <v>1.65万兆</v>
      </c>
      <c r="I2065" s="7">
        <f t="shared" si="195"/>
        <v>1.653896937038705E+16</v>
      </c>
    </row>
    <row r="2066" spans="1:9" x14ac:dyDescent="0.2">
      <c r="A2066" s="3">
        <v>2064</v>
      </c>
      <c r="B2066" s="3" t="str">
        <f t="shared" si="192"/>
        <v>19.7万亿</v>
      </c>
      <c r="C2066" s="6">
        <v>19704000000000</v>
      </c>
      <c r="D2066" s="3">
        <v>2</v>
      </c>
      <c r="E2066" s="3" t="str">
        <f t="shared" si="193"/>
        <v>1.66万兆</v>
      </c>
      <c r="F2066" s="6">
        <f t="shared" si="197"/>
        <v>1.655866537038705E+16</v>
      </c>
      <c r="G2066" s="4">
        <f t="shared" si="196"/>
        <v>2628</v>
      </c>
      <c r="H2066" s="8" t="str">
        <f t="shared" si="194"/>
        <v>1.66万兆</v>
      </c>
      <c r="I2066" s="8">
        <f t="shared" si="195"/>
        <v>1.655866537038705E+16</v>
      </c>
    </row>
    <row r="2067" spans="1:9" x14ac:dyDescent="0.2">
      <c r="A2067" s="2">
        <v>2065</v>
      </c>
      <c r="B2067" s="2" t="str">
        <f t="shared" si="192"/>
        <v>19.71万亿</v>
      </c>
      <c r="C2067" s="5">
        <v>19712000000000</v>
      </c>
      <c r="D2067" s="2">
        <v>2</v>
      </c>
      <c r="E2067" s="2" t="str">
        <f t="shared" si="193"/>
        <v>1.66万兆</v>
      </c>
      <c r="F2067" s="5">
        <f t="shared" si="197"/>
        <v>1.657836937038705E+16</v>
      </c>
      <c r="G2067" s="2">
        <f t="shared" si="196"/>
        <v>2630</v>
      </c>
      <c r="H2067" s="7" t="str">
        <f t="shared" si="194"/>
        <v>1.66万兆</v>
      </c>
      <c r="I2067" s="7">
        <f t="shared" si="195"/>
        <v>1.657836937038705E+16</v>
      </c>
    </row>
    <row r="2068" spans="1:9" x14ac:dyDescent="0.2">
      <c r="A2068" s="3">
        <v>2066</v>
      </c>
      <c r="B2068" s="3" t="str">
        <f t="shared" si="192"/>
        <v>19.72万亿</v>
      </c>
      <c r="C2068" s="6">
        <v>19720000000000</v>
      </c>
      <c r="D2068" s="3">
        <v>2</v>
      </c>
      <c r="E2068" s="3" t="str">
        <f t="shared" si="193"/>
        <v>1.66万兆</v>
      </c>
      <c r="F2068" s="6">
        <f t="shared" si="197"/>
        <v>1.659808137038705E+16</v>
      </c>
      <c r="G2068" s="4">
        <f t="shared" si="196"/>
        <v>2632</v>
      </c>
      <c r="H2068" s="8" t="str">
        <f t="shared" si="194"/>
        <v>1.66万兆</v>
      </c>
      <c r="I2068" s="8">
        <f t="shared" si="195"/>
        <v>1.659808137038705E+16</v>
      </c>
    </row>
    <row r="2069" spans="1:9" x14ac:dyDescent="0.2">
      <c r="A2069" s="2">
        <v>2067</v>
      </c>
      <c r="B2069" s="2" t="str">
        <f t="shared" si="192"/>
        <v>19.73万亿</v>
      </c>
      <c r="C2069" s="5">
        <v>19728000000000</v>
      </c>
      <c r="D2069" s="2">
        <v>2</v>
      </c>
      <c r="E2069" s="2" t="str">
        <f t="shared" si="193"/>
        <v>1.66万兆</v>
      </c>
      <c r="F2069" s="5">
        <f t="shared" si="197"/>
        <v>1.661780137038705E+16</v>
      </c>
      <c r="G2069" s="2">
        <f t="shared" si="196"/>
        <v>2634</v>
      </c>
      <c r="H2069" s="7" t="str">
        <f t="shared" si="194"/>
        <v>1.66万兆</v>
      </c>
      <c r="I2069" s="7">
        <f t="shared" si="195"/>
        <v>1.661780137038705E+16</v>
      </c>
    </row>
    <row r="2070" spans="1:9" x14ac:dyDescent="0.2">
      <c r="A2070" s="3">
        <v>2068</v>
      </c>
      <c r="B2070" s="3" t="str">
        <f t="shared" si="192"/>
        <v>19.74万亿</v>
      </c>
      <c r="C2070" s="6">
        <v>19736000000000</v>
      </c>
      <c r="D2070" s="3">
        <v>2</v>
      </c>
      <c r="E2070" s="3" t="str">
        <f t="shared" si="193"/>
        <v>1.66万兆</v>
      </c>
      <c r="F2070" s="6">
        <f t="shared" si="197"/>
        <v>1.663752937038705E+16</v>
      </c>
      <c r="G2070" s="4">
        <f t="shared" si="196"/>
        <v>2636</v>
      </c>
      <c r="H2070" s="8" t="str">
        <f t="shared" si="194"/>
        <v>1.66万兆</v>
      </c>
      <c r="I2070" s="8">
        <f t="shared" si="195"/>
        <v>1.663752937038705E+16</v>
      </c>
    </row>
    <row r="2071" spans="1:9" x14ac:dyDescent="0.2">
      <c r="A2071" s="2">
        <v>2069</v>
      </c>
      <c r="B2071" s="2" t="str">
        <f t="shared" si="192"/>
        <v>19.74万亿</v>
      </c>
      <c r="C2071" s="5">
        <v>19744000000000</v>
      </c>
      <c r="D2071" s="2">
        <v>2</v>
      </c>
      <c r="E2071" s="2" t="str">
        <f t="shared" si="193"/>
        <v>1.67万兆</v>
      </c>
      <c r="F2071" s="5">
        <f t="shared" si="197"/>
        <v>1.665726537038705E+16</v>
      </c>
      <c r="G2071" s="2">
        <f t="shared" si="196"/>
        <v>2638</v>
      </c>
      <c r="H2071" s="7" t="str">
        <f t="shared" si="194"/>
        <v>1.67万兆</v>
      </c>
      <c r="I2071" s="7">
        <f t="shared" si="195"/>
        <v>1.665726537038705E+16</v>
      </c>
    </row>
    <row r="2072" spans="1:9" x14ac:dyDescent="0.2">
      <c r="A2072" s="3">
        <v>2070</v>
      </c>
      <c r="B2072" s="3" t="str">
        <f t="shared" si="192"/>
        <v>19.75万亿</v>
      </c>
      <c r="C2072" s="6">
        <v>19752000000000</v>
      </c>
      <c r="D2072" s="3">
        <v>2</v>
      </c>
      <c r="E2072" s="3" t="str">
        <f t="shared" si="193"/>
        <v>1.67万兆</v>
      </c>
      <c r="F2072" s="6">
        <f t="shared" si="197"/>
        <v>1.667700937038705E+16</v>
      </c>
      <c r="G2072" s="4">
        <f t="shared" si="196"/>
        <v>2640</v>
      </c>
      <c r="H2072" s="8" t="str">
        <f t="shared" si="194"/>
        <v>1.67万兆</v>
      </c>
      <c r="I2072" s="8">
        <f t="shared" si="195"/>
        <v>1.667700937038705E+16</v>
      </c>
    </row>
    <row r="2073" spans="1:9" x14ac:dyDescent="0.2">
      <c r="A2073" s="2">
        <v>2071</v>
      </c>
      <c r="B2073" s="2" t="str">
        <f t="shared" si="192"/>
        <v>19.76万亿</v>
      </c>
      <c r="C2073" s="5">
        <v>19760000000000</v>
      </c>
      <c r="D2073" s="2">
        <v>2</v>
      </c>
      <c r="E2073" s="2" t="str">
        <f t="shared" si="193"/>
        <v>1.67万兆</v>
      </c>
      <c r="F2073" s="5">
        <f t="shared" si="197"/>
        <v>1.669676137038705E+16</v>
      </c>
      <c r="G2073" s="2">
        <f t="shared" si="196"/>
        <v>2642</v>
      </c>
      <c r="H2073" s="7" t="str">
        <f t="shared" si="194"/>
        <v>1.67万兆</v>
      </c>
      <c r="I2073" s="7">
        <f t="shared" si="195"/>
        <v>1.669676137038705E+16</v>
      </c>
    </row>
    <row r="2074" spans="1:9" x14ac:dyDescent="0.2">
      <c r="A2074" s="3">
        <v>2072</v>
      </c>
      <c r="B2074" s="3" t="str">
        <f t="shared" si="192"/>
        <v>19.77万亿</v>
      </c>
      <c r="C2074" s="6">
        <v>19768000000000</v>
      </c>
      <c r="D2074" s="3">
        <v>2</v>
      </c>
      <c r="E2074" s="3" t="str">
        <f t="shared" si="193"/>
        <v>1.67万兆</v>
      </c>
      <c r="F2074" s="6">
        <f t="shared" si="197"/>
        <v>1.671652137038705E+16</v>
      </c>
      <c r="G2074" s="4">
        <f t="shared" si="196"/>
        <v>2644</v>
      </c>
      <c r="H2074" s="8" t="str">
        <f t="shared" si="194"/>
        <v>1.67万兆</v>
      </c>
      <c r="I2074" s="8">
        <f t="shared" si="195"/>
        <v>1.671652137038705E+16</v>
      </c>
    </row>
    <row r="2075" spans="1:9" x14ac:dyDescent="0.2">
      <c r="A2075" s="2">
        <v>2073</v>
      </c>
      <c r="B2075" s="2" t="str">
        <f t="shared" si="192"/>
        <v>19.78万亿</v>
      </c>
      <c r="C2075" s="5">
        <v>19776000000000</v>
      </c>
      <c r="D2075" s="2">
        <v>2</v>
      </c>
      <c r="E2075" s="2" t="str">
        <f t="shared" si="193"/>
        <v>1.67万兆</v>
      </c>
      <c r="F2075" s="5">
        <f t="shared" si="197"/>
        <v>1.673628937038705E+16</v>
      </c>
      <c r="G2075" s="2">
        <f t="shared" si="196"/>
        <v>2646</v>
      </c>
      <c r="H2075" s="7" t="str">
        <f t="shared" si="194"/>
        <v>1.67万兆</v>
      </c>
      <c r="I2075" s="7">
        <f t="shared" si="195"/>
        <v>1.673628937038705E+16</v>
      </c>
    </row>
    <row r="2076" spans="1:9" x14ac:dyDescent="0.2">
      <c r="A2076" s="3">
        <v>2074</v>
      </c>
      <c r="B2076" s="3" t="str">
        <f t="shared" si="192"/>
        <v>19.78万亿</v>
      </c>
      <c r="C2076" s="6">
        <v>19784000000000</v>
      </c>
      <c r="D2076" s="3">
        <v>2</v>
      </c>
      <c r="E2076" s="3" t="str">
        <f t="shared" si="193"/>
        <v>1.68万兆</v>
      </c>
      <c r="F2076" s="6">
        <f t="shared" si="197"/>
        <v>1.675606537038705E+16</v>
      </c>
      <c r="G2076" s="4">
        <f t="shared" si="196"/>
        <v>2648</v>
      </c>
      <c r="H2076" s="8" t="str">
        <f t="shared" si="194"/>
        <v>1.68万兆</v>
      </c>
      <c r="I2076" s="8">
        <f t="shared" si="195"/>
        <v>1.675606537038705E+16</v>
      </c>
    </row>
    <row r="2077" spans="1:9" x14ac:dyDescent="0.2">
      <c r="A2077" s="2">
        <v>2075</v>
      </c>
      <c r="B2077" s="2" t="str">
        <f t="shared" si="192"/>
        <v>19.79万亿</v>
      </c>
      <c r="C2077" s="5">
        <v>19792000000000</v>
      </c>
      <c r="D2077" s="2">
        <v>2</v>
      </c>
      <c r="E2077" s="2" t="str">
        <f t="shared" si="193"/>
        <v>1.68万兆</v>
      </c>
      <c r="F2077" s="5">
        <f t="shared" si="197"/>
        <v>1.677584937038705E+16</v>
      </c>
      <c r="G2077" s="2">
        <f t="shared" si="196"/>
        <v>2650</v>
      </c>
      <c r="H2077" s="7" t="str">
        <f t="shared" si="194"/>
        <v>1.68万兆</v>
      </c>
      <c r="I2077" s="7">
        <f t="shared" si="195"/>
        <v>1.677584937038705E+16</v>
      </c>
    </row>
    <row r="2078" spans="1:9" x14ac:dyDescent="0.2">
      <c r="A2078" s="3">
        <v>2076</v>
      </c>
      <c r="B2078" s="3" t="str">
        <f t="shared" si="192"/>
        <v>19.8万亿</v>
      </c>
      <c r="C2078" s="6">
        <v>19800000000000</v>
      </c>
      <c r="D2078" s="3">
        <v>2</v>
      </c>
      <c r="E2078" s="3" t="str">
        <f t="shared" si="193"/>
        <v>1.68万兆</v>
      </c>
      <c r="F2078" s="6">
        <f t="shared" si="197"/>
        <v>1.679564137038705E+16</v>
      </c>
      <c r="G2078" s="4">
        <f t="shared" si="196"/>
        <v>2652</v>
      </c>
      <c r="H2078" s="8" t="str">
        <f t="shared" si="194"/>
        <v>1.68万兆</v>
      </c>
      <c r="I2078" s="8">
        <f t="shared" si="195"/>
        <v>1.679564137038705E+16</v>
      </c>
    </row>
    <row r="2079" spans="1:9" x14ac:dyDescent="0.2">
      <c r="A2079" s="2">
        <v>2077</v>
      </c>
      <c r="B2079" s="2" t="str">
        <f t="shared" si="192"/>
        <v>19.81万亿</v>
      </c>
      <c r="C2079" s="5">
        <v>19808000000000</v>
      </c>
      <c r="D2079" s="2">
        <v>2</v>
      </c>
      <c r="E2079" s="2" t="str">
        <f t="shared" si="193"/>
        <v>1.68万兆</v>
      </c>
      <c r="F2079" s="5">
        <f t="shared" si="197"/>
        <v>1.681544137038705E+16</v>
      </c>
      <c r="G2079" s="2">
        <f t="shared" si="196"/>
        <v>2654</v>
      </c>
      <c r="H2079" s="7" t="str">
        <f t="shared" si="194"/>
        <v>1.68万兆</v>
      </c>
      <c r="I2079" s="7">
        <f t="shared" si="195"/>
        <v>1.681544137038705E+16</v>
      </c>
    </row>
    <row r="2080" spans="1:9" x14ac:dyDescent="0.2">
      <c r="A2080" s="3">
        <v>2078</v>
      </c>
      <c r="B2080" s="3" t="str">
        <f t="shared" si="192"/>
        <v>19.82万亿</v>
      </c>
      <c r="C2080" s="6">
        <v>19816000000000</v>
      </c>
      <c r="D2080" s="3">
        <v>2</v>
      </c>
      <c r="E2080" s="3" t="str">
        <f t="shared" si="193"/>
        <v>1.68万兆</v>
      </c>
      <c r="F2080" s="6">
        <f t="shared" si="197"/>
        <v>1.683524937038705E+16</v>
      </c>
      <c r="G2080" s="4">
        <f t="shared" si="196"/>
        <v>2656</v>
      </c>
      <c r="H2080" s="8" t="str">
        <f t="shared" si="194"/>
        <v>1.68万兆</v>
      </c>
      <c r="I2080" s="8">
        <f t="shared" si="195"/>
        <v>1.683524937038705E+16</v>
      </c>
    </row>
    <row r="2081" spans="1:9" x14ac:dyDescent="0.2">
      <c r="A2081" s="2">
        <v>2079</v>
      </c>
      <c r="B2081" s="2" t="str">
        <f t="shared" si="192"/>
        <v>19.82万亿</v>
      </c>
      <c r="C2081" s="5">
        <v>19824000000000</v>
      </c>
      <c r="D2081" s="2">
        <v>2</v>
      </c>
      <c r="E2081" s="2" t="str">
        <f t="shared" si="193"/>
        <v>1.69万兆</v>
      </c>
      <c r="F2081" s="5">
        <f t="shared" si="197"/>
        <v>1.685506537038705E+16</v>
      </c>
      <c r="G2081" s="2">
        <f t="shared" si="196"/>
        <v>2658</v>
      </c>
      <c r="H2081" s="7" t="str">
        <f t="shared" si="194"/>
        <v>1.69万兆</v>
      </c>
      <c r="I2081" s="7">
        <f t="shared" si="195"/>
        <v>1.685506537038705E+16</v>
      </c>
    </row>
    <row r="2082" spans="1:9" x14ac:dyDescent="0.2">
      <c r="A2082" s="3">
        <v>2080</v>
      </c>
      <c r="B2082" s="3" t="str">
        <f t="shared" si="192"/>
        <v>19.83万亿</v>
      </c>
      <c r="C2082" s="6">
        <v>19832000000000</v>
      </c>
      <c r="D2082" s="3">
        <v>2</v>
      </c>
      <c r="E2082" s="3" t="str">
        <f t="shared" si="193"/>
        <v>1.69万兆</v>
      </c>
      <c r="F2082" s="6">
        <f t="shared" si="197"/>
        <v>1.687488937038705E+16</v>
      </c>
      <c r="G2082" s="4">
        <f t="shared" si="196"/>
        <v>2660</v>
      </c>
      <c r="H2082" s="8" t="str">
        <f t="shared" si="194"/>
        <v>1.69万兆</v>
      </c>
      <c r="I2082" s="8">
        <f t="shared" si="195"/>
        <v>1.687488937038705E+16</v>
      </c>
    </row>
    <row r="2083" spans="1:9" x14ac:dyDescent="0.2">
      <c r="A2083" s="2">
        <v>2081</v>
      </c>
      <c r="B2083" s="2" t="str">
        <f t="shared" si="192"/>
        <v>19.84万亿</v>
      </c>
      <c r="C2083" s="5">
        <v>19840000000000</v>
      </c>
      <c r="D2083" s="2">
        <v>2</v>
      </c>
      <c r="E2083" s="2" t="str">
        <f t="shared" si="193"/>
        <v>1.69万兆</v>
      </c>
      <c r="F2083" s="5">
        <f t="shared" si="197"/>
        <v>1.689472137038705E+16</v>
      </c>
      <c r="G2083" s="2">
        <f t="shared" si="196"/>
        <v>2662</v>
      </c>
      <c r="H2083" s="7" t="str">
        <f t="shared" si="194"/>
        <v>1.69万兆</v>
      </c>
      <c r="I2083" s="7">
        <f t="shared" si="195"/>
        <v>1.689472137038705E+16</v>
      </c>
    </row>
    <row r="2084" spans="1:9" x14ac:dyDescent="0.2">
      <c r="A2084" s="3">
        <v>2082</v>
      </c>
      <c r="B2084" s="3" t="str">
        <f t="shared" si="192"/>
        <v>19.85万亿</v>
      </c>
      <c r="C2084" s="6">
        <v>19848000000000</v>
      </c>
      <c r="D2084" s="3">
        <v>2</v>
      </c>
      <c r="E2084" s="3" t="str">
        <f t="shared" si="193"/>
        <v>1.69万兆</v>
      </c>
      <c r="F2084" s="6">
        <f t="shared" si="197"/>
        <v>1.691456137038705E+16</v>
      </c>
      <c r="G2084" s="4">
        <f t="shared" si="196"/>
        <v>2664</v>
      </c>
      <c r="H2084" s="8" t="str">
        <f t="shared" si="194"/>
        <v>1.69万兆</v>
      </c>
      <c r="I2084" s="8">
        <f t="shared" si="195"/>
        <v>1.691456137038705E+16</v>
      </c>
    </row>
    <row r="2085" spans="1:9" x14ac:dyDescent="0.2">
      <c r="A2085" s="2">
        <v>2083</v>
      </c>
      <c r="B2085" s="2" t="str">
        <f t="shared" si="192"/>
        <v>19.86万亿</v>
      </c>
      <c r="C2085" s="5">
        <v>19856000000000</v>
      </c>
      <c r="D2085" s="2">
        <v>2</v>
      </c>
      <c r="E2085" s="2" t="str">
        <f t="shared" si="193"/>
        <v>1.69万兆</v>
      </c>
      <c r="F2085" s="5">
        <f t="shared" si="197"/>
        <v>1.693440937038705E+16</v>
      </c>
      <c r="G2085" s="2">
        <f t="shared" si="196"/>
        <v>2666</v>
      </c>
      <c r="H2085" s="7" t="str">
        <f t="shared" si="194"/>
        <v>1.69万兆</v>
      </c>
      <c r="I2085" s="7">
        <f t="shared" si="195"/>
        <v>1.693440937038705E+16</v>
      </c>
    </row>
    <row r="2086" spans="1:9" x14ac:dyDescent="0.2">
      <c r="A2086" s="3">
        <v>2084</v>
      </c>
      <c r="B2086" s="3" t="str">
        <f t="shared" si="192"/>
        <v>19.86万亿</v>
      </c>
      <c r="C2086" s="6">
        <v>19864000000000</v>
      </c>
      <c r="D2086" s="3">
        <v>2</v>
      </c>
      <c r="E2086" s="3" t="str">
        <f t="shared" si="193"/>
        <v>1.7万兆</v>
      </c>
      <c r="F2086" s="6">
        <f t="shared" si="197"/>
        <v>1.695426537038705E+16</v>
      </c>
      <c r="G2086" s="4">
        <f t="shared" si="196"/>
        <v>2668</v>
      </c>
      <c r="H2086" s="8" t="str">
        <f t="shared" si="194"/>
        <v>1.7万兆</v>
      </c>
      <c r="I2086" s="8">
        <f t="shared" si="195"/>
        <v>1.695426537038705E+16</v>
      </c>
    </row>
    <row r="2087" spans="1:9" x14ac:dyDescent="0.2">
      <c r="A2087" s="2">
        <v>2085</v>
      </c>
      <c r="B2087" s="2" t="str">
        <f t="shared" si="192"/>
        <v>19.87万亿</v>
      </c>
      <c r="C2087" s="5">
        <v>19872000000000</v>
      </c>
      <c r="D2087" s="2">
        <v>2</v>
      </c>
      <c r="E2087" s="2" t="str">
        <f t="shared" si="193"/>
        <v>1.7万兆</v>
      </c>
      <c r="F2087" s="5">
        <f t="shared" si="197"/>
        <v>1.697412937038705E+16</v>
      </c>
      <c r="G2087" s="2">
        <f t="shared" si="196"/>
        <v>2670</v>
      </c>
      <c r="H2087" s="7" t="str">
        <f t="shared" si="194"/>
        <v>1.7万兆</v>
      </c>
      <c r="I2087" s="7">
        <f t="shared" si="195"/>
        <v>1.697412937038705E+16</v>
      </c>
    </row>
    <row r="2088" spans="1:9" x14ac:dyDescent="0.2">
      <c r="A2088" s="3">
        <v>2086</v>
      </c>
      <c r="B2088" s="3" t="str">
        <f t="shared" si="192"/>
        <v>19.88万亿</v>
      </c>
      <c r="C2088" s="6">
        <v>19880000000000</v>
      </c>
      <c r="D2088" s="3">
        <v>2</v>
      </c>
      <c r="E2088" s="3" t="str">
        <f t="shared" si="193"/>
        <v>1.7万兆</v>
      </c>
      <c r="F2088" s="6">
        <f t="shared" si="197"/>
        <v>1.699400137038705E+16</v>
      </c>
      <c r="G2088" s="4">
        <f t="shared" si="196"/>
        <v>2672</v>
      </c>
      <c r="H2088" s="8" t="str">
        <f t="shared" si="194"/>
        <v>1.7万兆</v>
      </c>
      <c r="I2088" s="8">
        <f t="shared" si="195"/>
        <v>1.699400137038705E+16</v>
      </c>
    </row>
    <row r="2089" spans="1:9" x14ac:dyDescent="0.2">
      <c r="A2089" s="2">
        <v>2087</v>
      </c>
      <c r="B2089" s="2" t="str">
        <f t="shared" si="192"/>
        <v>19.89万亿</v>
      </c>
      <c r="C2089" s="5">
        <v>19888000000000</v>
      </c>
      <c r="D2089" s="2">
        <v>2</v>
      </c>
      <c r="E2089" s="2" t="str">
        <f t="shared" si="193"/>
        <v>1.7万兆</v>
      </c>
      <c r="F2089" s="5">
        <f t="shared" si="197"/>
        <v>1.701388137038705E+16</v>
      </c>
      <c r="G2089" s="2">
        <f t="shared" si="196"/>
        <v>2674</v>
      </c>
      <c r="H2089" s="7" t="str">
        <f t="shared" si="194"/>
        <v>1.7万兆</v>
      </c>
      <c r="I2089" s="7">
        <f t="shared" si="195"/>
        <v>1.701388137038705E+16</v>
      </c>
    </row>
    <row r="2090" spans="1:9" x14ac:dyDescent="0.2">
      <c r="A2090" s="3">
        <v>2088</v>
      </c>
      <c r="B2090" s="3" t="str">
        <f t="shared" si="192"/>
        <v>19.9万亿</v>
      </c>
      <c r="C2090" s="6">
        <v>19896000000000</v>
      </c>
      <c r="D2090" s="3">
        <v>2</v>
      </c>
      <c r="E2090" s="3" t="str">
        <f t="shared" si="193"/>
        <v>1.7万兆</v>
      </c>
      <c r="F2090" s="6">
        <f t="shared" si="197"/>
        <v>1.703376937038705E+16</v>
      </c>
      <c r="G2090" s="4">
        <f t="shared" si="196"/>
        <v>2676</v>
      </c>
      <c r="H2090" s="8" t="str">
        <f t="shared" si="194"/>
        <v>1.7万兆</v>
      </c>
      <c r="I2090" s="8">
        <f t="shared" si="195"/>
        <v>1.703376937038705E+16</v>
      </c>
    </row>
    <row r="2091" spans="1:9" x14ac:dyDescent="0.2">
      <c r="A2091" s="2">
        <v>2089</v>
      </c>
      <c r="B2091" s="2" t="str">
        <f t="shared" si="192"/>
        <v>19.9万亿</v>
      </c>
      <c r="C2091" s="5">
        <v>19904000000000</v>
      </c>
      <c r="D2091" s="2">
        <v>2</v>
      </c>
      <c r="E2091" s="2" t="str">
        <f t="shared" si="193"/>
        <v>1.71万兆</v>
      </c>
      <c r="F2091" s="5">
        <f t="shared" si="197"/>
        <v>1.705366537038705E+16</v>
      </c>
      <c r="G2091" s="2">
        <f t="shared" si="196"/>
        <v>2678</v>
      </c>
      <c r="H2091" s="7" t="str">
        <f t="shared" si="194"/>
        <v>1.71万兆</v>
      </c>
      <c r="I2091" s="7">
        <f t="shared" si="195"/>
        <v>1.705366537038705E+16</v>
      </c>
    </row>
    <row r="2092" spans="1:9" x14ac:dyDescent="0.2">
      <c r="A2092" s="3">
        <v>2090</v>
      </c>
      <c r="B2092" s="3" t="str">
        <f t="shared" si="192"/>
        <v>19.91万亿</v>
      </c>
      <c r="C2092" s="6">
        <v>19912000000000</v>
      </c>
      <c r="D2092" s="3">
        <v>2</v>
      </c>
      <c r="E2092" s="3" t="str">
        <f t="shared" si="193"/>
        <v>1.71万兆</v>
      </c>
      <c r="F2092" s="6">
        <f t="shared" si="197"/>
        <v>1.707356937038705E+16</v>
      </c>
      <c r="G2092" s="4">
        <f t="shared" si="196"/>
        <v>2680</v>
      </c>
      <c r="H2092" s="8" t="str">
        <f t="shared" si="194"/>
        <v>1.71万兆</v>
      </c>
      <c r="I2092" s="8">
        <f t="shared" si="195"/>
        <v>1.707356937038705E+16</v>
      </c>
    </row>
    <row r="2093" spans="1:9" x14ac:dyDescent="0.2">
      <c r="A2093" s="2">
        <v>2091</v>
      </c>
      <c r="B2093" s="2" t="str">
        <f t="shared" si="192"/>
        <v>19.92万亿</v>
      </c>
      <c r="C2093" s="5">
        <v>19920000000000</v>
      </c>
      <c r="D2093" s="2">
        <v>2</v>
      </c>
      <c r="E2093" s="2" t="str">
        <f t="shared" si="193"/>
        <v>1.71万兆</v>
      </c>
      <c r="F2093" s="5">
        <f t="shared" si="197"/>
        <v>1.709348137038705E+16</v>
      </c>
      <c r="G2093" s="2">
        <f t="shared" si="196"/>
        <v>2682</v>
      </c>
      <c r="H2093" s="7" t="str">
        <f t="shared" si="194"/>
        <v>1.71万兆</v>
      </c>
      <c r="I2093" s="7">
        <f t="shared" si="195"/>
        <v>1.709348137038705E+16</v>
      </c>
    </row>
    <row r="2094" spans="1:9" x14ac:dyDescent="0.2">
      <c r="A2094" s="3">
        <v>2092</v>
      </c>
      <c r="B2094" s="3" t="str">
        <f t="shared" si="192"/>
        <v>19.93万亿</v>
      </c>
      <c r="C2094" s="6">
        <v>19928000000000</v>
      </c>
      <c r="D2094" s="3">
        <v>2</v>
      </c>
      <c r="E2094" s="3" t="str">
        <f t="shared" si="193"/>
        <v>1.71万兆</v>
      </c>
      <c r="F2094" s="6">
        <f t="shared" si="197"/>
        <v>1.711340137038705E+16</v>
      </c>
      <c r="G2094" s="4">
        <f t="shared" si="196"/>
        <v>2684</v>
      </c>
      <c r="H2094" s="8" t="str">
        <f t="shared" si="194"/>
        <v>1.71万兆</v>
      </c>
      <c r="I2094" s="8">
        <f t="shared" si="195"/>
        <v>1.711340137038705E+16</v>
      </c>
    </row>
    <row r="2095" spans="1:9" x14ac:dyDescent="0.2">
      <c r="A2095" s="2">
        <v>2093</v>
      </c>
      <c r="B2095" s="2" t="str">
        <f t="shared" si="192"/>
        <v>19.94万亿</v>
      </c>
      <c r="C2095" s="5">
        <v>19936000000000</v>
      </c>
      <c r="D2095" s="2">
        <v>2</v>
      </c>
      <c r="E2095" s="2" t="str">
        <f t="shared" si="193"/>
        <v>1.71万兆</v>
      </c>
      <c r="F2095" s="5">
        <f t="shared" si="197"/>
        <v>1.713332937038705E+16</v>
      </c>
      <c r="G2095" s="2">
        <f t="shared" si="196"/>
        <v>2686</v>
      </c>
      <c r="H2095" s="7" t="str">
        <f t="shared" si="194"/>
        <v>1.71万兆</v>
      </c>
      <c r="I2095" s="7">
        <f t="shared" si="195"/>
        <v>1.713332937038705E+16</v>
      </c>
    </row>
    <row r="2096" spans="1:9" x14ac:dyDescent="0.2">
      <c r="A2096" s="3">
        <v>2094</v>
      </c>
      <c r="B2096" s="3" t="str">
        <f t="shared" si="192"/>
        <v>19.94万亿</v>
      </c>
      <c r="C2096" s="6">
        <v>19944000000000</v>
      </c>
      <c r="D2096" s="3">
        <v>2</v>
      </c>
      <c r="E2096" s="3" t="str">
        <f t="shared" si="193"/>
        <v>1.72万兆</v>
      </c>
      <c r="F2096" s="6">
        <f t="shared" si="197"/>
        <v>1.715326537038705E+16</v>
      </c>
      <c r="G2096" s="4">
        <f t="shared" si="196"/>
        <v>2688</v>
      </c>
      <c r="H2096" s="8" t="str">
        <f t="shared" si="194"/>
        <v>1.72万兆</v>
      </c>
      <c r="I2096" s="8">
        <f t="shared" si="195"/>
        <v>1.715326537038705E+16</v>
      </c>
    </row>
    <row r="2097" spans="1:9" x14ac:dyDescent="0.2">
      <c r="A2097" s="2">
        <v>2095</v>
      </c>
      <c r="B2097" s="2" t="str">
        <f t="shared" si="192"/>
        <v>19.95万亿</v>
      </c>
      <c r="C2097" s="5">
        <v>19952000000000</v>
      </c>
      <c r="D2097" s="2">
        <v>2</v>
      </c>
      <c r="E2097" s="2" t="str">
        <f t="shared" si="193"/>
        <v>1.72万兆</v>
      </c>
      <c r="F2097" s="5">
        <f t="shared" si="197"/>
        <v>1.717320937038705E+16</v>
      </c>
      <c r="G2097" s="2">
        <f t="shared" si="196"/>
        <v>2690</v>
      </c>
      <c r="H2097" s="7" t="str">
        <f t="shared" si="194"/>
        <v>1.72万兆</v>
      </c>
      <c r="I2097" s="7">
        <f t="shared" si="195"/>
        <v>1.717320937038705E+16</v>
      </c>
    </row>
    <row r="2098" spans="1:9" x14ac:dyDescent="0.2">
      <c r="A2098" s="3">
        <v>2096</v>
      </c>
      <c r="B2098" s="3" t="str">
        <f t="shared" si="192"/>
        <v>19.96万亿</v>
      </c>
      <c r="C2098" s="6">
        <v>19960000000000</v>
      </c>
      <c r="D2098" s="3">
        <v>2</v>
      </c>
      <c r="E2098" s="3" t="str">
        <f t="shared" si="193"/>
        <v>1.72万兆</v>
      </c>
      <c r="F2098" s="6">
        <f t="shared" si="197"/>
        <v>1.719316137038705E+16</v>
      </c>
      <c r="G2098" s="4">
        <f t="shared" si="196"/>
        <v>2692</v>
      </c>
      <c r="H2098" s="8" t="str">
        <f t="shared" si="194"/>
        <v>1.72万兆</v>
      </c>
      <c r="I2098" s="8">
        <f t="shared" si="195"/>
        <v>1.719316137038705E+16</v>
      </c>
    </row>
    <row r="2099" spans="1:9" x14ac:dyDescent="0.2">
      <c r="A2099" s="2">
        <v>2097</v>
      </c>
      <c r="B2099" s="2" t="str">
        <f t="shared" si="192"/>
        <v>19.97万亿</v>
      </c>
      <c r="C2099" s="5">
        <v>19968000000000</v>
      </c>
      <c r="D2099" s="2">
        <v>2</v>
      </c>
      <c r="E2099" s="2" t="str">
        <f t="shared" si="193"/>
        <v>1.72万兆</v>
      </c>
      <c r="F2099" s="5">
        <f t="shared" si="197"/>
        <v>1.721312137038705E+16</v>
      </c>
      <c r="G2099" s="2">
        <f t="shared" si="196"/>
        <v>2694</v>
      </c>
      <c r="H2099" s="7" t="str">
        <f t="shared" si="194"/>
        <v>1.72万兆</v>
      </c>
      <c r="I2099" s="7">
        <f t="shared" si="195"/>
        <v>1.721312137038705E+16</v>
      </c>
    </row>
    <row r="2100" spans="1:9" x14ac:dyDescent="0.2">
      <c r="A2100" s="3">
        <v>2098</v>
      </c>
      <c r="B2100" s="3" t="str">
        <f t="shared" si="192"/>
        <v>19.98万亿</v>
      </c>
      <c r="C2100" s="6">
        <v>19976000000000</v>
      </c>
      <c r="D2100" s="3">
        <v>2</v>
      </c>
      <c r="E2100" s="3" t="str">
        <f t="shared" si="193"/>
        <v>1.72万兆</v>
      </c>
      <c r="F2100" s="6">
        <f t="shared" si="197"/>
        <v>1.723308937038705E+16</v>
      </c>
      <c r="G2100" s="4">
        <f t="shared" si="196"/>
        <v>2696</v>
      </c>
      <c r="H2100" s="8" t="str">
        <f t="shared" si="194"/>
        <v>1.72万兆</v>
      </c>
      <c r="I2100" s="8">
        <f t="shared" si="195"/>
        <v>1.723308937038705E+16</v>
      </c>
    </row>
    <row r="2101" spans="1:9" x14ac:dyDescent="0.2">
      <c r="A2101" s="2">
        <v>2099</v>
      </c>
      <c r="B2101" s="2" t="str">
        <f t="shared" si="192"/>
        <v>19.98万亿</v>
      </c>
      <c r="C2101" s="5">
        <v>19984000000000</v>
      </c>
      <c r="D2101" s="2">
        <v>2</v>
      </c>
      <c r="E2101" s="2" t="str">
        <f t="shared" si="193"/>
        <v>1.73万兆</v>
      </c>
      <c r="F2101" s="5">
        <f t="shared" si="197"/>
        <v>1.725306537038705E+16</v>
      </c>
      <c r="G2101" s="2">
        <f t="shared" si="196"/>
        <v>2698</v>
      </c>
      <c r="H2101" s="7" t="str">
        <f t="shared" si="194"/>
        <v>1.73万兆</v>
      </c>
      <c r="I2101" s="7">
        <f t="shared" si="195"/>
        <v>1.725306537038705E+16</v>
      </c>
    </row>
    <row r="2102" spans="1:9" x14ac:dyDescent="0.2">
      <c r="A2102" s="3">
        <v>2100</v>
      </c>
      <c r="B2102" s="3" t="str">
        <f t="shared" si="192"/>
        <v>19.99万亿</v>
      </c>
      <c r="C2102" s="6">
        <v>19992000000000</v>
      </c>
      <c r="D2102" s="3">
        <v>2</v>
      </c>
      <c r="E2102" s="3" t="str">
        <f t="shared" si="193"/>
        <v>1.73万兆</v>
      </c>
      <c r="F2102" s="6">
        <f t="shared" si="197"/>
        <v>1.727304937038705E+16</v>
      </c>
      <c r="G2102" s="4">
        <f t="shared" si="196"/>
        <v>2700</v>
      </c>
      <c r="H2102" s="8" t="str">
        <f t="shared" si="194"/>
        <v>1.73万兆</v>
      </c>
      <c r="I2102" s="8">
        <f t="shared" si="195"/>
        <v>1.727304937038705E+16</v>
      </c>
    </row>
    <row r="2103" spans="1:9" x14ac:dyDescent="0.2">
      <c r="A2103" s="2">
        <v>2101</v>
      </c>
      <c r="B2103" s="2" t="str">
        <f t="shared" si="192"/>
        <v>20万亿</v>
      </c>
      <c r="C2103" s="5">
        <v>20000000000000</v>
      </c>
      <c r="D2103" s="2">
        <v>2</v>
      </c>
      <c r="E2103" s="2" t="str">
        <f t="shared" si="193"/>
        <v>1.73万兆</v>
      </c>
      <c r="F2103" s="5">
        <f t="shared" si="197"/>
        <v>1.729304137038705E+16</v>
      </c>
      <c r="G2103" s="2">
        <f t="shared" si="196"/>
        <v>2702</v>
      </c>
      <c r="H2103" s="7" t="str">
        <f t="shared" si="194"/>
        <v>1.73万兆</v>
      </c>
      <c r="I2103" s="7">
        <f t="shared" si="195"/>
        <v>1.729304137038705E+16</v>
      </c>
    </row>
    <row r="2104" spans="1:9" x14ac:dyDescent="0.2">
      <c r="A2104" s="3">
        <v>2102</v>
      </c>
      <c r="B2104" s="3" t="str">
        <f t="shared" si="192"/>
        <v>20.01万亿</v>
      </c>
      <c r="C2104" s="6">
        <v>20008000000000</v>
      </c>
      <c r="D2104" s="3">
        <v>2</v>
      </c>
      <c r="E2104" s="3" t="str">
        <f t="shared" si="193"/>
        <v>1.73万兆</v>
      </c>
      <c r="F2104" s="6">
        <f t="shared" si="197"/>
        <v>1.731304137038705E+16</v>
      </c>
      <c r="G2104" s="4">
        <f t="shared" si="196"/>
        <v>2704</v>
      </c>
      <c r="H2104" s="8" t="str">
        <f t="shared" si="194"/>
        <v>1.73万兆</v>
      </c>
      <c r="I2104" s="8">
        <f t="shared" si="195"/>
        <v>1.731304137038705E+16</v>
      </c>
    </row>
    <row r="2105" spans="1:9" x14ac:dyDescent="0.2">
      <c r="A2105" s="2">
        <v>2103</v>
      </c>
      <c r="B2105" s="2" t="str">
        <f t="shared" si="192"/>
        <v>20.02万亿</v>
      </c>
      <c r="C2105" s="5">
        <v>20016000000000</v>
      </c>
      <c r="D2105" s="2">
        <v>2</v>
      </c>
      <c r="E2105" s="2" t="str">
        <f t="shared" si="193"/>
        <v>1.73万兆</v>
      </c>
      <c r="F2105" s="5">
        <f t="shared" si="197"/>
        <v>1.733304937038705E+16</v>
      </c>
      <c r="G2105" s="2">
        <f t="shared" si="196"/>
        <v>2706</v>
      </c>
      <c r="H2105" s="7" t="str">
        <f t="shared" si="194"/>
        <v>1.73万兆</v>
      </c>
      <c r="I2105" s="7">
        <f t="shared" si="195"/>
        <v>1.733304937038705E+16</v>
      </c>
    </row>
    <row r="2106" spans="1:9" x14ac:dyDescent="0.2">
      <c r="A2106" s="3">
        <v>2104</v>
      </c>
      <c r="B2106" s="3" t="str">
        <f t="shared" si="192"/>
        <v>20.02万亿</v>
      </c>
      <c r="C2106" s="6">
        <v>20024000000000</v>
      </c>
      <c r="D2106" s="3">
        <v>2</v>
      </c>
      <c r="E2106" s="3" t="str">
        <f t="shared" si="193"/>
        <v>1.74万兆</v>
      </c>
      <c r="F2106" s="6">
        <f t="shared" si="197"/>
        <v>1.735306537038705E+16</v>
      </c>
      <c r="G2106" s="4">
        <f t="shared" si="196"/>
        <v>2708</v>
      </c>
      <c r="H2106" s="8" t="str">
        <f t="shared" si="194"/>
        <v>1.74万兆</v>
      </c>
      <c r="I2106" s="8">
        <f t="shared" si="195"/>
        <v>1.735306537038705E+16</v>
      </c>
    </row>
    <row r="2107" spans="1:9" x14ac:dyDescent="0.2">
      <c r="A2107" s="2">
        <v>2105</v>
      </c>
      <c r="B2107" s="2" t="str">
        <f t="shared" si="192"/>
        <v>20.03万亿</v>
      </c>
      <c r="C2107" s="5">
        <v>20032000000000</v>
      </c>
      <c r="D2107" s="2">
        <v>2</v>
      </c>
      <c r="E2107" s="2" t="str">
        <f t="shared" si="193"/>
        <v>1.74万兆</v>
      </c>
      <c r="F2107" s="5">
        <f t="shared" si="197"/>
        <v>1.737308937038705E+16</v>
      </c>
      <c r="G2107" s="2">
        <f t="shared" si="196"/>
        <v>2710</v>
      </c>
      <c r="H2107" s="7" t="str">
        <f t="shared" si="194"/>
        <v>1.74万兆</v>
      </c>
      <c r="I2107" s="7">
        <f t="shared" si="195"/>
        <v>1.737308937038705E+16</v>
      </c>
    </row>
    <row r="2108" spans="1:9" x14ac:dyDescent="0.2">
      <c r="A2108" s="3">
        <v>2106</v>
      </c>
      <c r="B2108" s="3" t="str">
        <f t="shared" si="192"/>
        <v>20.04万亿</v>
      </c>
      <c r="C2108" s="6">
        <v>20040000000000</v>
      </c>
      <c r="D2108" s="3">
        <v>2</v>
      </c>
      <c r="E2108" s="3" t="str">
        <f t="shared" si="193"/>
        <v>1.74万兆</v>
      </c>
      <c r="F2108" s="6">
        <f t="shared" si="197"/>
        <v>1.739312137038705E+16</v>
      </c>
      <c r="G2108" s="4">
        <f t="shared" si="196"/>
        <v>2712</v>
      </c>
      <c r="H2108" s="8" t="str">
        <f t="shared" si="194"/>
        <v>1.74万兆</v>
      </c>
      <c r="I2108" s="8">
        <f t="shared" si="195"/>
        <v>1.739312137038705E+16</v>
      </c>
    </row>
    <row r="2109" spans="1:9" x14ac:dyDescent="0.2">
      <c r="A2109" s="2">
        <v>2107</v>
      </c>
      <c r="B2109" s="2" t="str">
        <f t="shared" si="192"/>
        <v>20.05万亿</v>
      </c>
      <c r="C2109" s="5">
        <v>20048000000000</v>
      </c>
      <c r="D2109" s="2">
        <v>2</v>
      </c>
      <c r="E2109" s="2" t="str">
        <f t="shared" si="193"/>
        <v>1.74万兆</v>
      </c>
      <c r="F2109" s="5">
        <f t="shared" si="197"/>
        <v>1.741316137038705E+16</v>
      </c>
      <c r="G2109" s="2">
        <f t="shared" si="196"/>
        <v>2714</v>
      </c>
      <c r="H2109" s="7" t="str">
        <f t="shared" si="194"/>
        <v>1.74万兆</v>
      </c>
      <c r="I2109" s="7">
        <f t="shared" si="195"/>
        <v>1.741316137038705E+16</v>
      </c>
    </row>
    <row r="2110" spans="1:9" x14ac:dyDescent="0.2">
      <c r="A2110" s="3">
        <v>2108</v>
      </c>
      <c r="B2110" s="3" t="str">
        <f t="shared" si="192"/>
        <v>20.06万亿</v>
      </c>
      <c r="C2110" s="6">
        <v>20056000000000</v>
      </c>
      <c r="D2110" s="3">
        <v>2</v>
      </c>
      <c r="E2110" s="3" t="str">
        <f t="shared" si="193"/>
        <v>1.74万兆</v>
      </c>
      <c r="F2110" s="6">
        <f t="shared" si="197"/>
        <v>1.743320937038705E+16</v>
      </c>
      <c r="G2110" s="4">
        <f t="shared" si="196"/>
        <v>2716</v>
      </c>
      <c r="H2110" s="8" t="str">
        <f t="shared" si="194"/>
        <v>1.74万兆</v>
      </c>
      <c r="I2110" s="8">
        <f t="shared" si="195"/>
        <v>1.743320937038705E+16</v>
      </c>
    </row>
    <row r="2111" spans="1:9" x14ac:dyDescent="0.2">
      <c r="A2111" s="2">
        <v>2109</v>
      </c>
      <c r="B2111" s="2" t="str">
        <f t="shared" si="192"/>
        <v>20.06万亿</v>
      </c>
      <c r="C2111" s="5">
        <v>20064000000000</v>
      </c>
      <c r="D2111" s="2">
        <v>2</v>
      </c>
      <c r="E2111" s="2" t="str">
        <f t="shared" si="193"/>
        <v>1.75万兆</v>
      </c>
      <c r="F2111" s="5">
        <f t="shared" si="197"/>
        <v>1.745326537038705E+16</v>
      </c>
      <c r="G2111" s="2">
        <f t="shared" si="196"/>
        <v>2718</v>
      </c>
      <c r="H2111" s="7" t="str">
        <f t="shared" si="194"/>
        <v>1.75万兆</v>
      </c>
      <c r="I2111" s="7">
        <f t="shared" si="195"/>
        <v>1.745326537038705E+16</v>
      </c>
    </row>
    <row r="2112" spans="1:9" x14ac:dyDescent="0.2">
      <c r="A2112" s="3">
        <v>2110</v>
      </c>
      <c r="B2112" s="3" t="str">
        <f t="shared" si="192"/>
        <v>20.07万亿</v>
      </c>
      <c r="C2112" s="6">
        <v>20072000000000</v>
      </c>
      <c r="D2112" s="3">
        <v>2</v>
      </c>
      <c r="E2112" s="3" t="str">
        <f t="shared" si="193"/>
        <v>1.75万兆</v>
      </c>
      <c r="F2112" s="6">
        <f t="shared" si="197"/>
        <v>1.747332937038705E+16</v>
      </c>
      <c r="G2112" s="4">
        <f t="shared" si="196"/>
        <v>2720</v>
      </c>
      <c r="H2112" s="8" t="str">
        <f t="shared" si="194"/>
        <v>1.75万兆</v>
      </c>
      <c r="I2112" s="8">
        <f t="shared" si="195"/>
        <v>1.747332937038705E+16</v>
      </c>
    </row>
    <row r="2113" spans="1:9" x14ac:dyDescent="0.2">
      <c r="A2113" s="2">
        <v>2111</v>
      </c>
      <c r="B2113" s="2" t="str">
        <f t="shared" si="192"/>
        <v>20.08万亿</v>
      </c>
      <c r="C2113" s="5">
        <v>20080000000000</v>
      </c>
      <c r="D2113" s="2">
        <v>2</v>
      </c>
      <c r="E2113" s="2" t="str">
        <f t="shared" si="193"/>
        <v>1.75万兆</v>
      </c>
      <c r="F2113" s="5">
        <f t="shared" si="197"/>
        <v>1.749340137038705E+16</v>
      </c>
      <c r="G2113" s="2">
        <f t="shared" si="196"/>
        <v>2722</v>
      </c>
      <c r="H2113" s="7" t="str">
        <f t="shared" si="194"/>
        <v>1.75万兆</v>
      </c>
      <c r="I2113" s="7">
        <f t="shared" si="195"/>
        <v>1.749340137038705E+16</v>
      </c>
    </row>
    <row r="2114" spans="1:9" x14ac:dyDescent="0.2">
      <c r="A2114" s="3">
        <v>2112</v>
      </c>
      <c r="B2114" s="3" t="str">
        <f t="shared" si="192"/>
        <v>20.09万亿</v>
      </c>
      <c r="C2114" s="6">
        <v>20088000000000</v>
      </c>
      <c r="D2114" s="3">
        <v>2</v>
      </c>
      <c r="E2114" s="3" t="str">
        <f t="shared" si="193"/>
        <v>1.75万兆</v>
      </c>
      <c r="F2114" s="6">
        <f t="shared" si="197"/>
        <v>1.751348137038705E+16</v>
      </c>
      <c r="G2114" s="4">
        <f t="shared" si="196"/>
        <v>2724</v>
      </c>
      <c r="H2114" s="8" t="str">
        <f t="shared" si="194"/>
        <v>1.75万兆</v>
      </c>
      <c r="I2114" s="8">
        <f t="shared" si="195"/>
        <v>1.751348137038705E+16</v>
      </c>
    </row>
    <row r="2115" spans="1:9" x14ac:dyDescent="0.2">
      <c r="A2115" s="2">
        <v>2113</v>
      </c>
      <c r="B2115" s="2" t="str">
        <f t="shared" ref="B2115:B2178" si="198">IF(C2115&gt;9999999999999990,ROUND(C2115/10000000000000000,2)&amp;"万兆",IF(C2115&gt;999999999999,ROUND(C2115/1000000000000,2)&amp;"万亿",IF(C2115&gt;99999999,ROUND(C2115/100000000,2)&amp;"亿",ROUND(C2115/10000,2)&amp;"万")))</f>
        <v>20.1万亿</v>
      </c>
      <c r="C2115" s="5">
        <v>20096000000000</v>
      </c>
      <c r="D2115" s="2">
        <v>2</v>
      </c>
      <c r="E2115" s="2" t="str">
        <f t="shared" ref="E2115:E2178" si="199">IF(F2115&gt;9999999999999990,ROUND(F2115/10000000000000000,2)&amp;"万兆",IF(F2115&gt;999999999999,ROUND(F2115/1000000000000,2)&amp;"万亿",IF(F2115&gt;99999999,ROUND(F2115/100000000,2)&amp;"亿",ROUND(F2115/10000,2)&amp;"万")))</f>
        <v>1.75万兆</v>
      </c>
      <c r="F2115" s="5">
        <f t="shared" si="197"/>
        <v>1.753356937038705E+16</v>
      </c>
      <c r="G2115" s="2">
        <f t="shared" si="196"/>
        <v>2726</v>
      </c>
      <c r="H2115" s="7" t="str">
        <f t="shared" si="194"/>
        <v>1.75万兆</v>
      </c>
      <c r="I2115" s="7">
        <f t="shared" si="195"/>
        <v>1.753356937038705E+16</v>
      </c>
    </row>
    <row r="2116" spans="1:9" x14ac:dyDescent="0.2">
      <c r="A2116" s="3">
        <v>2114</v>
      </c>
      <c r="B2116" s="3" t="str">
        <f t="shared" si="198"/>
        <v>20.1万亿</v>
      </c>
      <c r="C2116" s="6">
        <v>20104000000000</v>
      </c>
      <c r="D2116" s="3">
        <v>2</v>
      </c>
      <c r="E2116" s="3" t="str">
        <f t="shared" si="199"/>
        <v>1.76万兆</v>
      </c>
      <c r="F2116" s="6">
        <f t="shared" si="197"/>
        <v>1.755366537038705E+16</v>
      </c>
      <c r="G2116" s="4">
        <f t="shared" si="196"/>
        <v>2728</v>
      </c>
      <c r="H2116" s="8" t="str">
        <f t="shared" ref="H2116:H2179" si="200">IF(I$2&gt;=A2116,"",IF((F2116-VLOOKUP(I$2,A:F,6,))&gt;9999999999999990,ROUND((F2116-VLOOKUP(I$2,A:F,6,))/10000000000000000,2)&amp;"万兆",IF((F2116-VLOOKUP(I$2,A:F,6,))&gt;999999999999,ROUND((F2116-VLOOKUP(I$2,A:F,6,))/1000000000000,2)&amp;"万亿",IF((F2116-VLOOKUP(I$2,A:F,6,))&gt;99999999,ROUND((F2116-VLOOKUP(I$2,A:F,6,))/100000000,2)&amp;"亿",ROUND((F2116-VLOOKUP(I$2,A:F,6,))/10000,2)&amp;"万"))))</f>
        <v>1.76万兆</v>
      </c>
      <c r="I2116" s="8">
        <f t="shared" ref="I2116:I2179" si="201">IF(I$2&gt;=A2116,"",F2116-VLOOKUP(I$2,A:F,6,))</f>
        <v>1.755366537038705E+16</v>
      </c>
    </row>
    <row r="2117" spans="1:9" x14ac:dyDescent="0.2">
      <c r="A2117" s="2">
        <v>2115</v>
      </c>
      <c r="B2117" s="2" t="str">
        <f t="shared" si="198"/>
        <v>20.11万亿</v>
      </c>
      <c r="C2117" s="5">
        <v>20112000000000</v>
      </c>
      <c r="D2117" s="2">
        <v>2</v>
      </c>
      <c r="E2117" s="2" t="str">
        <f t="shared" si="199"/>
        <v>1.76万兆</v>
      </c>
      <c r="F2117" s="5">
        <f t="shared" si="197"/>
        <v>1.757376937038705E+16</v>
      </c>
      <c r="G2117" s="2">
        <f t="shared" ref="G2117:G2180" si="202">D2117+G2116</f>
        <v>2730</v>
      </c>
      <c r="H2117" s="7" t="str">
        <f t="shared" si="200"/>
        <v>1.76万兆</v>
      </c>
      <c r="I2117" s="7">
        <f t="shared" si="201"/>
        <v>1.757376937038705E+16</v>
      </c>
    </row>
    <row r="2118" spans="1:9" x14ac:dyDescent="0.2">
      <c r="A2118" s="3">
        <v>2116</v>
      </c>
      <c r="B2118" s="3" t="str">
        <f t="shared" si="198"/>
        <v>20.12万亿</v>
      </c>
      <c r="C2118" s="6">
        <v>20120000000000</v>
      </c>
      <c r="D2118" s="3">
        <v>2</v>
      </c>
      <c r="E2118" s="3" t="str">
        <f t="shared" si="199"/>
        <v>1.76万兆</v>
      </c>
      <c r="F2118" s="6">
        <f t="shared" si="197"/>
        <v>1.759388137038705E+16</v>
      </c>
      <c r="G2118" s="4">
        <f t="shared" si="202"/>
        <v>2732</v>
      </c>
      <c r="H2118" s="8" t="str">
        <f t="shared" si="200"/>
        <v>1.76万兆</v>
      </c>
      <c r="I2118" s="8">
        <f t="shared" si="201"/>
        <v>1.759388137038705E+16</v>
      </c>
    </row>
    <row r="2119" spans="1:9" x14ac:dyDescent="0.2">
      <c r="A2119" s="2">
        <v>2117</v>
      </c>
      <c r="B2119" s="2" t="str">
        <f t="shared" si="198"/>
        <v>20.13万亿</v>
      </c>
      <c r="C2119" s="5">
        <v>20128000000000</v>
      </c>
      <c r="D2119" s="2">
        <v>2</v>
      </c>
      <c r="E2119" s="2" t="str">
        <f t="shared" si="199"/>
        <v>1.76万兆</v>
      </c>
      <c r="F2119" s="5">
        <f t="shared" ref="F2119:F2182" si="203">C2118+F2118</f>
        <v>1.761400137038705E+16</v>
      </c>
      <c r="G2119" s="2">
        <f t="shared" si="202"/>
        <v>2734</v>
      </c>
      <c r="H2119" s="7" t="str">
        <f t="shared" si="200"/>
        <v>1.76万兆</v>
      </c>
      <c r="I2119" s="7">
        <f t="shared" si="201"/>
        <v>1.761400137038705E+16</v>
      </c>
    </row>
    <row r="2120" spans="1:9" x14ac:dyDescent="0.2">
      <c r="A2120" s="3">
        <v>2118</v>
      </c>
      <c r="B2120" s="3" t="str">
        <f t="shared" si="198"/>
        <v>20.14万亿</v>
      </c>
      <c r="C2120" s="6">
        <v>20136000000000</v>
      </c>
      <c r="D2120" s="3">
        <v>2</v>
      </c>
      <c r="E2120" s="3" t="str">
        <f t="shared" si="199"/>
        <v>1.76万兆</v>
      </c>
      <c r="F2120" s="6">
        <f t="shared" si="203"/>
        <v>1.763412937038705E+16</v>
      </c>
      <c r="G2120" s="4">
        <f t="shared" si="202"/>
        <v>2736</v>
      </c>
      <c r="H2120" s="8" t="str">
        <f t="shared" si="200"/>
        <v>1.76万兆</v>
      </c>
      <c r="I2120" s="8">
        <f t="shared" si="201"/>
        <v>1.763412937038705E+16</v>
      </c>
    </row>
    <row r="2121" spans="1:9" x14ac:dyDescent="0.2">
      <c r="A2121" s="2">
        <v>2119</v>
      </c>
      <c r="B2121" s="2" t="str">
        <f t="shared" si="198"/>
        <v>20.14万亿</v>
      </c>
      <c r="C2121" s="5">
        <v>20144000000000</v>
      </c>
      <c r="D2121" s="2">
        <v>2</v>
      </c>
      <c r="E2121" s="2" t="str">
        <f t="shared" si="199"/>
        <v>1.77万兆</v>
      </c>
      <c r="F2121" s="5">
        <f t="shared" si="203"/>
        <v>1.765426537038705E+16</v>
      </c>
      <c r="G2121" s="2">
        <f t="shared" si="202"/>
        <v>2738</v>
      </c>
      <c r="H2121" s="7" t="str">
        <f t="shared" si="200"/>
        <v>1.77万兆</v>
      </c>
      <c r="I2121" s="7">
        <f t="shared" si="201"/>
        <v>1.765426537038705E+16</v>
      </c>
    </row>
    <row r="2122" spans="1:9" x14ac:dyDescent="0.2">
      <c r="A2122" s="3">
        <v>2120</v>
      </c>
      <c r="B2122" s="3" t="str">
        <f t="shared" si="198"/>
        <v>20.15万亿</v>
      </c>
      <c r="C2122" s="6">
        <v>20152000000000</v>
      </c>
      <c r="D2122" s="3">
        <v>2</v>
      </c>
      <c r="E2122" s="3" t="str">
        <f t="shared" si="199"/>
        <v>1.77万兆</v>
      </c>
      <c r="F2122" s="6">
        <f t="shared" si="203"/>
        <v>1.767440937038705E+16</v>
      </c>
      <c r="G2122" s="4">
        <f t="shared" si="202"/>
        <v>2740</v>
      </c>
      <c r="H2122" s="8" t="str">
        <f t="shared" si="200"/>
        <v>1.77万兆</v>
      </c>
      <c r="I2122" s="8">
        <f t="shared" si="201"/>
        <v>1.767440937038705E+16</v>
      </c>
    </row>
    <row r="2123" spans="1:9" x14ac:dyDescent="0.2">
      <c r="A2123" s="2">
        <v>2121</v>
      </c>
      <c r="B2123" s="2" t="str">
        <f t="shared" si="198"/>
        <v>20.16万亿</v>
      </c>
      <c r="C2123" s="5">
        <v>20160000000000</v>
      </c>
      <c r="D2123" s="2">
        <v>2</v>
      </c>
      <c r="E2123" s="2" t="str">
        <f t="shared" si="199"/>
        <v>1.77万兆</v>
      </c>
      <c r="F2123" s="5">
        <f t="shared" si="203"/>
        <v>1.769456137038705E+16</v>
      </c>
      <c r="G2123" s="2">
        <f t="shared" si="202"/>
        <v>2742</v>
      </c>
      <c r="H2123" s="7" t="str">
        <f t="shared" si="200"/>
        <v>1.77万兆</v>
      </c>
      <c r="I2123" s="7">
        <f t="shared" si="201"/>
        <v>1.769456137038705E+16</v>
      </c>
    </row>
    <row r="2124" spans="1:9" x14ac:dyDescent="0.2">
      <c r="A2124" s="3">
        <v>2122</v>
      </c>
      <c r="B2124" s="3" t="str">
        <f t="shared" si="198"/>
        <v>20.17万亿</v>
      </c>
      <c r="C2124" s="6">
        <v>20168000000000</v>
      </c>
      <c r="D2124" s="3">
        <v>2</v>
      </c>
      <c r="E2124" s="3" t="str">
        <f t="shared" si="199"/>
        <v>1.77万兆</v>
      </c>
      <c r="F2124" s="6">
        <f t="shared" si="203"/>
        <v>1.771472137038705E+16</v>
      </c>
      <c r="G2124" s="4">
        <f t="shared" si="202"/>
        <v>2744</v>
      </c>
      <c r="H2124" s="8" t="str">
        <f t="shared" si="200"/>
        <v>1.77万兆</v>
      </c>
      <c r="I2124" s="8">
        <f t="shared" si="201"/>
        <v>1.771472137038705E+16</v>
      </c>
    </row>
    <row r="2125" spans="1:9" x14ac:dyDescent="0.2">
      <c r="A2125" s="2">
        <v>2123</v>
      </c>
      <c r="B2125" s="2" t="str">
        <f t="shared" si="198"/>
        <v>20.18万亿</v>
      </c>
      <c r="C2125" s="5">
        <v>20176000000000</v>
      </c>
      <c r="D2125" s="2">
        <v>2</v>
      </c>
      <c r="E2125" s="2" t="str">
        <f t="shared" si="199"/>
        <v>1.77万兆</v>
      </c>
      <c r="F2125" s="5">
        <f t="shared" si="203"/>
        <v>1.773488937038705E+16</v>
      </c>
      <c r="G2125" s="2">
        <f t="shared" si="202"/>
        <v>2746</v>
      </c>
      <c r="H2125" s="7" t="str">
        <f t="shared" si="200"/>
        <v>1.77万兆</v>
      </c>
      <c r="I2125" s="7">
        <f t="shared" si="201"/>
        <v>1.773488937038705E+16</v>
      </c>
    </row>
    <row r="2126" spans="1:9" x14ac:dyDescent="0.2">
      <c r="A2126" s="3">
        <v>2124</v>
      </c>
      <c r="B2126" s="3" t="str">
        <f t="shared" si="198"/>
        <v>20.18万亿</v>
      </c>
      <c r="C2126" s="6">
        <v>20184000000000</v>
      </c>
      <c r="D2126" s="3">
        <v>2</v>
      </c>
      <c r="E2126" s="3" t="str">
        <f t="shared" si="199"/>
        <v>1.78万兆</v>
      </c>
      <c r="F2126" s="6">
        <f t="shared" si="203"/>
        <v>1.775506537038705E+16</v>
      </c>
      <c r="G2126" s="4">
        <f t="shared" si="202"/>
        <v>2748</v>
      </c>
      <c r="H2126" s="8" t="str">
        <f t="shared" si="200"/>
        <v>1.78万兆</v>
      </c>
      <c r="I2126" s="8">
        <f t="shared" si="201"/>
        <v>1.775506537038705E+16</v>
      </c>
    </row>
    <row r="2127" spans="1:9" x14ac:dyDescent="0.2">
      <c r="A2127" s="2">
        <v>2125</v>
      </c>
      <c r="B2127" s="2" t="str">
        <f t="shared" si="198"/>
        <v>20.19万亿</v>
      </c>
      <c r="C2127" s="5">
        <v>20192000000000</v>
      </c>
      <c r="D2127" s="2">
        <v>2</v>
      </c>
      <c r="E2127" s="2" t="str">
        <f t="shared" si="199"/>
        <v>1.78万兆</v>
      </c>
      <c r="F2127" s="5">
        <f t="shared" si="203"/>
        <v>1.777524937038705E+16</v>
      </c>
      <c r="G2127" s="2">
        <f t="shared" si="202"/>
        <v>2750</v>
      </c>
      <c r="H2127" s="7" t="str">
        <f t="shared" si="200"/>
        <v>1.78万兆</v>
      </c>
      <c r="I2127" s="7">
        <f t="shared" si="201"/>
        <v>1.777524937038705E+16</v>
      </c>
    </row>
    <row r="2128" spans="1:9" x14ac:dyDescent="0.2">
      <c r="A2128" s="3">
        <v>2126</v>
      </c>
      <c r="B2128" s="3" t="str">
        <f t="shared" si="198"/>
        <v>20.2万亿</v>
      </c>
      <c r="C2128" s="6">
        <v>20200000000000</v>
      </c>
      <c r="D2128" s="3">
        <v>2</v>
      </c>
      <c r="E2128" s="3" t="str">
        <f t="shared" si="199"/>
        <v>1.78万兆</v>
      </c>
      <c r="F2128" s="6">
        <f t="shared" si="203"/>
        <v>1.779544137038705E+16</v>
      </c>
      <c r="G2128" s="4">
        <f t="shared" si="202"/>
        <v>2752</v>
      </c>
      <c r="H2128" s="8" t="str">
        <f t="shared" si="200"/>
        <v>1.78万兆</v>
      </c>
      <c r="I2128" s="8">
        <f t="shared" si="201"/>
        <v>1.779544137038705E+16</v>
      </c>
    </row>
    <row r="2129" spans="1:9" x14ac:dyDescent="0.2">
      <c r="A2129" s="2">
        <v>2127</v>
      </c>
      <c r="B2129" s="2" t="str">
        <f t="shared" si="198"/>
        <v>20.21万亿</v>
      </c>
      <c r="C2129" s="5">
        <v>20208000000000</v>
      </c>
      <c r="D2129" s="2">
        <v>2</v>
      </c>
      <c r="E2129" s="2" t="str">
        <f t="shared" si="199"/>
        <v>1.78万兆</v>
      </c>
      <c r="F2129" s="5">
        <f t="shared" si="203"/>
        <v>1.781564137038705E+16</v>
      </c>
      <c r="G2129" s="2">
        <f t="shared" si="202"/>
        <v>2754</v>
      </c>
      <c r="H2129" s="7" t="str">
        <f t="shared" si="200"/>
        <v>1.78万兆</v>
      </c>
      <c r="I2129" s="7">
        <f t="shared" si="201"/>
        <v>1.781564137038705E+16</v>
      </c>
    </row>
    <row r="2130" spans="1:9" x14ac:dyDescent="0.2">
      <c r="A2130" s="3">
        <v>2128</v>
      </c>
      <c r="B2130" s="3" t="str">
        <f t="shared" si="198"/>
        <v>20.22万亿</v>
      </c>
      <c r="C2130" s="6">
        <v>20216000000000</v>
      </c>
      <c r="D2130" s="3">
        <v>2</v>
      </c>
      <c r="E2130" s="3" t="str">
        <f t="shared" si="199"/>
        <v>1.78万兆</v>
      </c>
      <c r="F2130" s="6">
        <f t="shared" si="203"/>
        <v>1.783584937038705E+16</v>
      </c>
      <c r="G2130" s="4">
        <f t="shared" si="202"/>
        <v>2756</v>
      </c>
      <c r="H2130" s="8" t="str">
        <f t="shared" si="200"/>
        <v>1.78万兆</v>
      </c>
      <c r="I2130" s="8">
        <f t="shared" si="201"/>
        <v>1.783584937038705E+16</v>
      </c>
    </row>
    <row r="2131" spans="1:9" x14ac:dyDescent="0.2">
      <c r="A2131" s="2">
        <v>2129</v>
      </c>
      <c r="B2131" s="2" t="str">
        <f t="shared" si="198"/>
        <v>20.22万亿</v>
      </c>
      <c r="C2131" s="5">
        <v>20224000000000</v>
      </c>
      <c r="D2131" s="2">
        <v>2</v>
      </c>
      <c r="E2131" s="2" t="str">
        <f t="shared" si="199"/>
        <v>1.79万兆</v>
      </c>
      <c r="F2131" s="5">
        <f t="shared" si="203"/>
        <v>1.785606537038705E+16</v>
      </c>
      <c r="G2131" s="2">
        <f t="shared" si="202"/>
        <v>2758</v>
      </c>
      <c r="H2131" s="7" t="str">
        <f t="shared" si="200"/>
        <v>1.79万兆</v>
      </c>
      <c r="I2131" s="7">
        <f t="shared" si="201"/>
        <v>1.785606537038705E+16</v>
      </c>
    </row>
    <row r="2132" spans="1:9" x14ac:dyDescent="0.2">
      <c r="A2132" s="3">
        <v>2130</v>
      </c>
      <c r="B2132" s="3" t="str">
        <f t="shared" si="198"/>
        <v>20.23万亿</v>
      </c>
      <c r="C2132" s="6">
        <v>20232000000000</v>
      </c>
      <c r="D2132" s="3">
        <v>2</v>
      </c>
      <c r="E2132" s="3" t="str">
        <f t="shared" si="199"/>
        <v>1.79万兆</v>
      </c>
      <c r="F2132" s="6">
        <f t="shared" si="203"/>
        <v>1.787628937038705E+16</v>
      </c>
      <c r="G2132" s="4">
        <f t="shared" si="202"/>
        <v>2760</v>
      </c>
      <c r="H2132" s="8" t="str">
        <f t="shared" si="200"/>
        <v>1.79万兆</v>
      </c>
      <c r="I2132" s="8">
        <f t="shared" si="201"/>
        <v>1.787628937038705E+16</v>
      </c>
    </row>
    <row r="2133" spans="1:9" x14ac:dyDescent="0.2">
      <c r="A2133" s="2">
        <v>2131</v>
      </c>
      <c r="B2133" s="2" t="str">
        <f t="shared" si="198"/>
        <v>20.24万亿</v>
      </c>
      <c r="C2133" s="5">
        <v>20240000000000</v>
      </c>
      <c r="D2133" s="2">
        <v>2</v>
      </c>
      <c r="E2133" s="2" t="str">
        <f t="shared" si="199"/>
        <v>1.79万兆</v>
      </c>
      <c r="F2133" s="5">
        <f t="shared" si="203"/>
        <v>1.789652137038705E+16</v>
      </c>
      <c r="G2133" s="2">
        <f t="shared" si="202"/>
        <v>2762</v>
      </c>
      <c r="H2133" s="7" t="str">
        <f t="shared" si="200"/>
        <v>1.79万兆</v>
      </c>
      <c r="I2133" s="7">
        <f t="shared" si="201"/>
        <v>1.789652137038705E+16</v>
      </c>
    </row>
    <row r="2134" spans="1:9" x14ac:dyDescent="0.2">
      <c r="A2134" s="3">
        <v>2132</v>
      </c>
      <c r="B2134" s="3" t="str">
        <f t="shared" si="198"/>
        <v>20.25万亿</v>
      </c>
      <c r="C2134" s="6">
        <v>20248000000000</v>
      </c>
      <c r="D2134" s="3">
        <v>2</v>
      </c>
      <c r="E2134" s="3" t="str">
        <f t="shared" si="199"/>
        <v>1.79万兆</v>
      </c>
      <c r="F2134" s="6">
        <f t="shared" si="203"/>
        <v>1.791676137038705E+16</v>
      </c>
      <c r="G2134" s="4">
        <f t="shared" si="202"/>
        <v>2764</v>
      </c>
      <c r="H2134" s="8" t="str">
        <f t="shared" si="200"/>
        <v>1.79万兆</v>
      </c>
      <c r="I2134" s="8">
        <f t="shared" si="201"/>
        <v>1.791676137038705E+16</v>
      </c>
    </row>
    <row r="2135" spans="1:9" x14ac:dyDescent="0.2">
      <c r="A2135" s="2">
        <v>2133</v>
      </c>
      <c r="B2135" s="2" t="str">
        <f t="shared" si="198"/>
        <v>20.26万亿</v>
      </c>
      <c r="C2135" s="5">
        <v>20256000000000</v>
      </c>
      <c r="D2135" s="2">
        <v>2</v>
      </c>
      <c r="E2135" s="2" t="str">
        <f t="shared" si="199"/>
        <v>1.79万兆</v>
      </c>
      <c r="F2135" s="5">
        <f t="shared" si="203"/>
        <v>1.793700937038705E+16</v>
      </c>
      <c r="G2135" s="2">
        <f t="shared" si="202"/>
        <v>2766</v>
      </c>
      <c r="H2135" s="7" t="str">
        <f t="shared" si="200"/>
        <v>1.79万兆</v>
      </c>
      <c r="I2135" s="7">
        <f t="shared" si="201"/>
        <v>1.793700937038705E+16</v>
      </c>
    </row>
    <row r="2136" spans="1:9" x14ac:dyDescent="0.2">
      <c r="A2136" s="3">
        <v>2134</v>
      </c>
      <c r="B2136" s="3" t="str">
        <f t="shared" si="198"/>
        <v>20.26万亿</v>
      </c>
      <c r="C2136" s="6">
        <v>20264000000000</v>
      </c>
      <c r="D2136" s="3">
        <v>2</v>
      </c>
      <c r="E2136" s="3" t="str">
        <f t="shared" si="199"/>
        <v>1.8万兆</v>
      </c>
      <c r="F2136" s="6">
        <f t="shared" si="203"/>
        <v>1.795726537038705E+16</v>
      </c>
      <c r="G2136" s="4">
        <f t="shared" si="202"/>
        <v>2768</v>
      </c>
      <c r="H2136" s="8" t="str">
        <f t="shared" si="200"/>
        <v>1.8万兆</v>
      </c>
      <c r="I2136" s="8">
        <f t="shared" si="201"/>
        <v>1.795726537038705E+16</v>
      </c>
    </row>
    <row r="2137" spans="1:9" x14ac:dyDescent="0.2">
      <c r="A2137" s="2">
        <v>2135</v>
      </c>
      <c r="B2137" s="2" t="str">
        <f t="shared" si="198"/>
        <v>20.27万亿</v>
      </c>
      <c r="C2137" s="5">
        <v>20272000000000</v>
      </c>
      <c r="D2137" s="2">
        <v>2</v>
      </c>
      <c r="E2137" s="2" t="str">
        <f t="shared" si="199"/>
        <v>1.8万兆</v>
      </c>
      <c r="F2137" s="5">
        <f t="shared" si="203"/>
        <v>1.797752937038705E+16</v>
      </c>
      <c r="G2137" s="2">
        <f t="shared" si="202"/>
        <v>2770</v>
      </c>
      <c r="H2137" s="7" t="str">
        <f t="shared" si="200"/>
        <v>1.8万兆</v>
      </c>
      <c r="I2137" s="7">
        <f t="shared" si="201"/>
        <v>1.797752937038705E+16</v>
      </c>
    </row>
    <row r="2138" spans="1:9" x14ac:dyDescent="0.2">
      <c r="A2138" s="3">
        <v>2136</v>
      </c>
      <c r="B2138" s="3" t="str">
        <f t="shared" si="198"/>
        <v>20.28万亿</v>
      </c>
      <c r="C2138" s="6">
        <v>20280000000000</v>
      </c>
      <c r="D2138" s="3">
        <v>2</v>
      </c>
      <c r="E2138" s="3" t="str">
        <f t="shared" si="199"/>
        <v>1.8万兆</v>
      </c>
      <c r="F2138" s="6">
        <f t="shared" si="203"/>
        <v>1.799780137038705E+16</v>
      </c>
      <c r="G2138" s="4">
        <f t="shared" si="202"/>
        <v>2772</v>
      </c>
      <c r="H2138" s="8" t="str">
        <f t="shared" si="200"/>
        <v>1.8万兆</v>
      </c>
      <c r="I2138" s="8">
        <f t="shared" si="201"/>
        <v>1.799780137038705E+16</v>
      </c>
    </row>
    <row r="2139" spans="1:9" x14ac:dyDescent="0.2">
      <c r="A2139" s="2">
        <v>2137</v>
      </c>
      <c r="B2139" s="2" t="str">
        <f t="shared" si="198"/>
        <v>20.29万亿</v>
      </c>
      <c r="C2139" s="5">
        <v>20288000000000</v>
      </c>
      <c r="D2139" s="2">
        <v>2</v>
      </c>
      <c r="E2139" s="2" t="str">
        <f t="shared" si="199"/>
        <v>1.8万兆</v>
      </c>
      <c r="F2139" s="5">
        <f t="shared" si="203"/>
        <v>1.8018081370387048E+16</v>
      </c>
      <c r="G2139" s="2">
        <f t="shared" si="202"/>
        <v>2774</v>
      </c>
      <c r="H2139" s="7" t="str">
        <f t="shared" si="200"/>
        <v>1.8万兆</v>
      </c>
      <c r="I2139" s="7">
        <f t="shared" si="201"/>
        <v>1.8018081370387048E+16</v>
      </c>
    </row>
    <row r="2140" spans="1:9" x14ac:dyDescent="0.2">
      <c r="A2140" s="3">
        <v>2138</v>
      </c>
      <c r="B2140" s="3" t="str">
        <f t="shared" si="198"/>
        <v>20.3万亿</v>
      </c>
      <c r="C2140" s="6">
        <v>20296000000000</v>
      </c>
      <c r="D2140" s="3">
        <v>2</v>
      </c>
      <c r="E2140" s="3" t="str">
        <f t="shared" si="199"/>
        <v>1.8万兆</v>
      </c>
      <c r="F2140" s="6">
        <f t="shared" si="203"/>
        <v>1.8038369370387048E+16</v>
      </c>
      <c r="G2140" s="4">
        <f t="shared" si="202"/>
        <v>2776</v>
      </c>
      <c r="H2140" s="8" t="str">
        <f t="shared" si="200"/>
        <v>1.8万兆</v>
      </c>
      <c r="I2140" s="8">
        <f t="shared" si="201"/>
        <v>1.8038369370387048E+16</v>
      </c>
    </row>
    <row r="2141" spans="1:9" x14ac:dyDescent="0.2">
      <c r="A2141" s="2">
        <v>2139</v>
      </c>
      <c r="B2141" s="2" t="str">
        <f t="shared" si="198"/>
        <v>20.3万亿</v>
      </c>
      <c r="C2141" s="5">
        <v>20304000000000</v>
      </c>
      <c r="D2141" s="2">
        <v>2</v>
      </c>
      <c r="E2141" s="2" t="str">
        <f t="shared" si="199"/>
        <v>1.81万兆</v>
      </c>
      <c r="F2141" s="5">
        <f t="shared" si="203"/>
        <v>1.8058665370387048E+16</v>
      </c>
      <c r="G2141" s="2">
        <f t="shared" si="202"/>
        <v>2778</v>
      </c>
      <c r="H2141" s="7" t="str">
        <f t="shared" si="200"/>
        <v>1.81万兆</v>
      </c>
      <c r="I2141" s="7">
        <f t="shared" si="201"/>
        <v>1.8058665370387048E+16</v>
      </c>
    </row>
    <row r="2142" spans="1:9" x14ac:dyDescent="0.2">
      <c r="A2142" s="3">
        <v>2140</v>
      </c>
      <c r="B2142" s="3" t="str">
        <f t="shared" si="198"/>
        <v>20.31万亿</v>
      </c>
      <c r="C2142" s="6">
        <v>20312000000000</v>
      </c>
      <c r="D2142" s="3">
        <v>2</v>
      </c>
      <c r="E2142" s="3" t="str">
        <f t="shared" si="199"/>
        <v>1.81万兆</v>
      </c>
      <c r="F2142" s="6">
        <f t="shared" si="203"/>
        <v>1.8078969370387048E+16</v>
      </c>
      <c r="G2142" s="4">
        <f t="shared" si="202"/>
        <v>2780</v>
      </c>
      <c r="H2142" s="8" t="str">
        <f t="shared" si="200"/>
        <v>1.81万兆</v>
      </c>
      <c r="I2142" s="8">
        <f t="shared" si="201"/>
        <v>1.8078969370387048E+16</v>
      </c>
    </row>
    <row r="2143" spans="1:9" x14ac:dyDescent="0.2">
      <c r="A2143" s="2">
        <v>2141</v>
      </c>
      <c r="B2143" s="2" t="str">
        <f t="shared" si="198"/>
        <v>20.32万亿</v>
      </c>
      <c r="C2143" s="5">
        <v>20320000000000</v>
      </c>
      <c r="D2143" s="2">
        <v>2</v>
      </c>
      <c r="E2143" s="2" t="str">
        <f t="shared" si="199"/>
        <v>1.81万兆</v>
      </c>
      <c r="F2143" s="5">
        <f t="shared" si="203"/>
        <v>1.8099281370387048E+16</v>
      </c>
      <c r="G2143" s="2">
        <f t="shared" si="202"/>
        <v>2782</v>
      </c>
      <c r="H2143" s="7" t="str">
        <f t="shared" si="200"/>
        <v>1.81万兆</v>
      </c>
      <c r="I2143" s="7">
        <f t="shared" si="201"/>
        <v>1.8099281370387048E+16</v>
      </c>
    </row>
    <row r="2144" spans="1:9" x14ac:dyDescent="0.2">
      <c r="A2144" s="3">
        <v>2142</v>
      </c>
      <c r="B2144" s="3" t="str">
        <f t="shared" si="198"/>
        <v>20.33万亿</v>
      </c>
      <c r="C2144" s="6">
        <v>20328000000000</v>
      </c>
      <c r="D2144" s="3">
        <v>2</v>
      </c>
      <c r="E2144" s="3" t="str">
        <f t="shared" si="199"/>
        <v>1.81万兆</v>
      </c>
      <c r="F2144" s="6">
        <f t="shared" si="203"/>
        <v>1.8119601370387048E+16</v>
      </c>
      <c r="G2144" s="4">
        <f t="shared" si="202"/>
        <v>2784</v>
      </c>
      <c r="H2144" s="8" t="str">
        <f t="shared" si="200"/>
        <v>1.81万兆</v>
      </c>
      <c r="I2144" s="8">
        <f t="shared" si="201"/>
        <v>1.8119601370387048E+16</v>
      </c>
    </row>
    <row r="2145" spans="1:9" x14ac:dyDescent="0.2">
      <c r="A2145" s="2">
        <v>2143</v>
      </c>
      <c r="B2145" s="2" t="str">
        <f t="shared" si="198"/>
        <v>20.34万亿</v>
      </c>
      <c r="C2145" s="5">
        <v>20336000000000</v>
      </c>
      <c r="D2145" s="2">
        <v>2</v>
      </c>
      <c r="E2145" s="2" t="str">
        <f t="shared" si="199"/>
        <v>1.81万兆</v>
      </c>
      <c r="F2145" s="5">
        <f t="shared" si="203"/>
        <v>1.8139929370387048E+16</v>
      </c>
      <c r="G2145" s="2">
        <f t="shared" si="202"/>
        <v>2786</v>
      </c>
      <c r="H2145" s="7" t="str">
        <f t="shared" si="200"/>
        <v>1.81万兆</v>
      </c>
      <c r="I2145" s="7">
        <f t="shared" si="201"/>
        <v>1.8139929370387048E+16</v>
      </c>
    </row>
    <row r="2146" spans="1:9" x14ac:dyDescent="0.2">
      <c r="A2146" s="3">
        <v>2144</v>
      </c>
      <c r="B2146" s="3" t="str">
        <f t="shared" si="198"/>
        <v>20.34万亿</v>
      </c>
      <c r="C2146" s="6">
        <v>20344000000000</v>
      </c>
      <c r="D2146" s="3">
        <v>2</v>
      </c>
      <c r="E2146" s="3" t="str">
        <f t="shared" si="199"/>
        <v>1.82万兆</v>
      </c>
      <c r="F2146" s="6">
        <f t="shared" si="203"/>
        <v>1.8160265370387048E+16</v>
      </c>
      <c r="G2146" s="4">
        <f t="shared" si="202"/>
        <v>2788</v>
      </c>
      <c r="H2146" s="8" t="str">
        <f t="shared" si="200"/>
        <v>1.82万兆</v>
      </c>
      <c r="I2146" s="8">
        <f t="shared" si="201"/>
        <v>1.8160265370387048E+16</v>
      </c>
    </row>
    <row r="2147" spans="1:9" x14ac:dyDescent="0.2">
      <c r="A2147" s="2">
        <v>2145</v>
      </c>
      <c r="B2147" s="2" t="str">
        <f t="shared" si="198"/>
        <v>20.35万亿</v>
      </c>
      <c r="C2147" s="5">
        <v>20352000000000</v>
      </c>
      <c r="D2147" s="2">
        <v>2</v>
      </c>
      <c r="E2147" s="2" t="str">
        <f t="shared" si="199"/>
        <v>1.82万兆</v>
      </c>
      <c r="F2147" s="5">
        <f t="shared" si="203"/>
        <v>1.8180609370387048E+16</v>
      </c>
      <c r="G2147" s="2">
        <f t="shared" si="202"/>
        <v>2790</v>
      </c>
      <c r="H2147" s="7" t="str">
        <f t="shared" si="200"/>
        <v>1.82万兆</v>
      </c>
      <c r="I2147" s="7">
        <f t="shared" si="201"/>
        <v>1.8180609370387048E+16</v>
      </c>
    </row>
    <row r="2148" spans="1:9" x14ac:dyDescent="0.2">
      <c r="A2148" s="3">
        <v>2146</v>
      </c>
      <c r="B2148" s="3" t="str">
        <f t="shared" si="198"/>
        <v>20.36万亿</v>
      </c>
      <c r="C2148" s="6">
        <v>20360000000000</v>
      </c>
      <c r="D2148" s="3">
        <v>2</v>
      </c>
      <c r="E2148" s="3" t="str">
        <f t="shared" si="199"/>
        <v>1.82万兆</v>
      </c>
      <c r="F2148" s="6">
        <f t="shared" si="203"/>
        <v>1.8200961370387048E+16</v>
      </c>
      <c r="G2148" s="4">
        <f t="shared" si="202"/>
        <v>2792</v>
      </c>
      <c r="H2148" s="8" t="str">
        <f t="shared" si="200"/>
        <v>1.82万兆</v>
      </c>
      <c r="I2148" s="8">
        <f t="shared" si="201"/>
        <v>1.8200961370387048E+16</v>
      </c>
    </row>
    <row r="2149" spans="1:9" x14ac:dyDescent="0.2">
      <c r="A2149" s="2">
        <v>2147</v>
      </c>
      <c r="B2149" s="2" t="str">
        <f t="shared" si="198"/>
        <v>20.37万亿</v>
      </c>
      <c r="C2149" s="5">
        <v>20368000000000</v>
      </c>
      <c r="D2149" s="2">
        <v>2</v>
      </c>
      <c r="E2149" s="2" t="str">
        <f t="shared" si="199"/>
        <v>1.82万兆</v>
      </c>
      <c r="F2149" s="5">
        <f t="shared" si="203"/>
        <v>1.8221321370387048E+16</v>
      </c>
      <c r="G2149" s="2">
        <f t="shared" si="202"/>
        <v>2794</v>
      </c>
      <c r="H2149" s="7" t="str">
        <f t="shared" si="200"/>
        <v>1.82万兆</v>
      </c>
      <c r="I2149" s="7">
        <f t="shared" si="201"/>
        <v>1.8221321370387048E+16</v>
      </c>
    </row>
    <row r="2150" spans="1:9" x14ac:dyDescent="0.2">
      <c r="A2150" s="3">
        <v>2148</v>
      </c>
      <c r="B2150" s="3" t="str">
        <f t="shared" si="198"/>
        <v>20.38万亿</v>
      </c>
      <c r="C2150" s="6">
        <v>20376000000000</v>
      </c>
      <c r="D2150" s="3">
        <v>2</v>
      </c>
      <c r="E2150" s="3" t="str">
        <f t="shared" si="199"/>
        <v>1.82万兆</v>
      </c>
      <c r="F2150" s="6">
        <f t="shared" si="203"/>
        <v>1.8241689370387048E+16</v>
      </c>
      <c r="G2150" s="4">
        <f t="shared" si="202"/>
        <v>2796</v>
      </c>
      <c r="H2150" s="8" t="str">
        <f t="shared" si="200"/>
        <v>1.82万兆</v>
      </c>
      <c r="I2150" s="8">
        <f t="shared" si="201"/>
        <v>1.8241689370387048E+16</v>
      </c>
    </row>
    <row r="2151" spans="1:9" x14ac:dyDescent="0.2">
      <c r="A2151" s="2">
        <v>2149</v>
      </c>
      <c r="B2151" s="2" t="str">
        <f t="shared" si="198"/>
        <v>20.38万亿</v>
      </c>
      <c r="C2151" s="5">
        <v>20384000000000</v>
      </c>
      <c r="D2151" s="2">
        <v>2</v>
      </c>
      <c r="E2151" s="2" t="str">
        <f t="shared" si="199"/>
        <v>1.83万兆</v>
      </c>
      <c r="F2151" s="5">
        <f t="shared" si="203"/>
        <v>1.8262065370387048E+16</v>
      </c>
      <c r="G2151" s="2">
        <f t="shared" si="202"/>
        <v>2798</v>
      </c>
      <c r="H2151" s="7" t="str">
        <f t="shared" si="200"/>
        <v>1.83万兆</v>
      </c>
      <c r="I2151" s="7">
        <f t="shared" si="201"/>
        <v>1.8262065370387048E+16</v>
      </c>
    </row>
    <row r="2152" spans="1:9" x14ac:dyDescent="0.2">
      <c r="A2152" s="3">
        <v>2150</v>
      </c>
      <c r="B2152" s="3" t="str">
        <f t="shared" si="198"/>
        <v>20.39万亿</v>
      </c>
      <c r="C2152" s="6">
        <v>20392000000000</v>
      </c>
      <c r="D2152" s="3">
        <v>2</v>
      </c>
      <c r="E2152" s="3" t="str">
        <f t="shared" si="199"/>
        <v>1.83万兆</v>
      </c>
      <c r="F2152" s="6">
        <f t="shared" si="203"/>
        <v>1.8282449370387048E+16</v>
      </c>
      <c r="G2152" s="4">
        <f t="shared" si="202"/>
        <v>2800</v>
      </c>
      <c r="H2152" s="8" t="str">
        <f t="shared" si="200"/>
        <v>1.83万兆</v>
      </c>
      <c r="I2152" s="8">
        <f t="shared" si="201"/>
        <v>1.8282449370387048E+16</v>
      </c>
    </row>
    <row r="2153" spans="1:9" x14ac:dyDescent="0.2">
      <c r="A2153" s="2">
        <v>2151</v>
      </c>
      <c r="B2153" s="2" t="str">
        <f t="shared" si="198"/>
        <v>20.4万亿</v>
      </c>
      <c r="C2153" s="5">
        <v>20400000000000</v>
      </c>
      <c r="D2153" s="2">
        <v>2</v>
      </c>
      <c r="E2153" s="2" t="str">
        <f t="shared" si="199"/>
        <v>1.83万兆</v>
      </c>
      <c r="F2153" s="5">
        <f t="shared" si="203"/>
        <v>1.8302841370387048E+16</v>
      </c>
      <c r="G2153" s="2">
        <f t="shared" si="202"/>
        <v>2802</v>
      </c>
      <c r="H2153" s="7" t="str">
        <f t="shared" si="200"/>
        <v>1.83万兆</v>
      </c>
      <c r="I2153" s="7">
        <f t="shared" si="201"/>
        <v>1.8302841370387048E+16</v>
      </c>
    </row>
    <row r="2154" spans="1:9" x14ac:dyDescent="0.2">
      <c r="A2154" s="3">
        <v>2152</v>
      </c>
      <c r="B2154" s="3" t="str">
        <f t="shared" si="198"/>
        <v>20.41万亿</v>
      </c>
      <c r="C2154" s="6">
        <v>20408000000000</v>
      </c>
      <c r="D2154" s="3">
        <v>2</v>
      </c>
      <c r="E2154" s="3" t="str">
        <f t="shared" si="199"/>
        <v>1.83万兆</v>
      </c>
      <c r="F2154" s="6">
        <f t="shared" si="203"/>
        <v>1.8323241370387048E+16</v>
      </c>
      <c r="G2154" s="4">
        <f t="shared" si="202"/>
        <v>2804</v>
      </c>
      <c r="H2154" s="8" t="str">
        <f t="shared" si="200"/>
        <v>1.83万兆</v>
      </c>
      <c r="I2154" s="8">
        <f t="shared" si="201"/>
        <v>1.8323241370387048E+16</v>
      </c>
    </row>
    <row r="2155" spans="1:9" x14ac:dyDescent="0.2">
      <c r="A2155" s="2">
        <v>2153</v>
      </c>
      <c r="B2155" s="2" t="str">
        <f t="shared" si="198"/>
        <v>20.42万亿</v>
      </c>
      <c r="C2155" s="5">
        <v>20416000000000</v>
      </c>
      <c r="D2155" s="2">
        <v>2</v>
      </c>
      <c r="E2155" s="2" t="str">
        <f t="shared" si="199"/>
        <v>1.83万兆</v>
      </c>
      <c r="F2155" s="5">
        <f t="shared" si="203"/>
        <v>1.8343649370387048E+16</v>
      </c>
      <c r="G2155" s="2">
        <f t="shared" si="202"/>
        <v>2806</v>
      </c>
      <c r="H2155" s="7" t="str">
        <f t="shared" si="200"/>
        <v>1.83万兆</v>
      </c>
      <c r="I2155" s="7">
        <f t="shared" si="201"/>
        <v>1.8343649370387048E+16</v>
      </c>
    </row>
    <row r="2156" spans="1:9" x14ac:dyDescent="0.2">
      <c r="A2156" s="3">
        <v>2154</v>
      </c>
      <c r="B2156" s="3" t="str">
        <f t="shared" si="198"/>
        <v>20.42万亿</v>
      </c>
      <c r="C2156" s="6">
        <v>20424000000000</v>
      </c>
      <c r="D2156" s="3">
        <v>2</v>
      </c>
      <c r="E2156" s="3" t="str">
        <f t="shared" si="199"/>
        <v>1.84万兆</v>
      </c>
      <c r="F2156" s="6">
        <f t="shared" si="203"/>
        <v>1.8364065370387048E+16</v>
      </c>
      <c r="G2156" s="4">
        <f t="shared" si="202"/>
        <v>2808</v>
      </c>
      <c r="H2156" s="8" t="str">
        <f t="shared" si="200"/>
        <v>1.84万兆</v>
      </c>
      <c r="I2156" s="8">
        <f t="shared" si="201"/>
        <v>1.8364065370387048E+16</v>
      </c>
    </row>
    <row r="2157" spans="1:9" x14ac:dyDescent="0.2">
      <c r="A2157" s="2">
        <v>2155</v>
      </c>
      <c r="B2157" s="2" t="str">
        <f t="shared" si="198"/>
        <v>20.43万亿</v>
      </c>
      <c r="C2157" s="5">
        <v>20432000000000</v>
      </c>
      <c r="D2157" s="2">
        <v>2</v>
      </c>
      <c r="E2157" s="2" t="str">
        <f t="shared" si="199"/>
        <v>1.84万兆</v>
      </c>
      <c r="F2157" s="5">
        <f t="shared" si="203"/>
        <v>1.8384489370387048E+16</v>
      </c>
      <c r="G2157" s="2">
        <f t="shared" si="202"/>
        <v>2810</v>
      </c>
      <c r="H2157" s="7" t="str">
        <f t="shared" si="200"/>
        <v>1.84万兆</v>
      </c>
      <c r="I2157" s="7">
        <f t="shared" si="201"/>
        <v>1.8384489370387048E+16</v>
      </c>
    </row>
    <row r="2158" spans="1:9" x14ac:dyDescent="0.2">
      <c r="A2158" s="3">
        <v>2156</v>
      </c>
      <c r="B2158" s="3" t="str">
        <f t="shared" si="198"/>
        <v>20.44万亿</v>
      </c>
      <c r="C2158" s="6">
        <v>20440000000000</v>
      </c>
      <c r="D2158" s="3">
        <v>2</v>
      </c>
      <c r="E2158" s="3" t="str">
        <f t="shared" si="199"/>
        <v>1.84万兆</v>
      </c>
      <c r="F2158" s="6">
        <f t="shared" si="203"/>
        <v>1.8404921370387048E+16</v>
      </c>
      <c r="G2158" s="4">
        <f t="shared" si="202"/>
        <v>2812</v>
      </c>
      <c r="H2158" s="8" t="str">
        <f t="shared" si="200"/>
        <v>1.84万兆</v>
      </c>
      <c r="I2158" s="8">
        <f t="shared" si="201"/>
        <v>1.8404921370387048E+16</v>
      </c>
    </row>
    <row r="2159" spans="1:9" x14ac:dyDescent="0.2">
      <c r="A2159" s="2">
        <v>2157</v>
      </c>
      <c r="B2159" s="2" t="str">
        <f t="shared" si="198"/>
        <v>20.45万亿</v>
      </c>
      <c r="C2159" s="5">
        <v>20448000000000</v>
      </c>
      <c r="D2159" s="2">
        <v>2</v>
      </c>
      <c r="E2159" s="2" t="str">
        <f t="shared" si="199"/>
        <v>1.84万兆</v>
      </c>
      <c r="F2159" s="5">
        <f t="shared" si="203"/>
        <v>1.8425361370387048E+16</v>
      </c>
      <c r="G2159" s="2">
        <f t="shared" si="202"/>
        <v>2814</v>
      </c>
      <c r="H2159" s="7" t="str">
        <f t="shared" si="200"/>
        <v>1.84万兆</v>
      </c>
      <c r="I2159" s="7">
        <f t="shared" si="201"/>
        <v>1.8425361370387048E+16</v>
      </c>
    </row>
    <row r="2160" spans="1:9" x14ac:dyDescent="0.2">
      <c r="A2160" s="3">
        <v>2158</v>
      </c>
      <c r="B2160" s="3" t="str">
        <f t="shared" si="198"/>
        <v>20.46万亿</v>
      </c>
      <c r="C2160" s="6">
        <v>20456000000000</v>
      </c>
      <c r="D2160" s="3">
        <v>2</v>
      </c>
      <c r="E2160" s="3" t="str">
        <f t="shared" si="199"/>
        <v>1.84万兆</v>
      </c>
      <c r="F2160" s="6">
        <f t="shared" si="203"/>
        <v>1.8445809370387048E+16</v>
      </c>
      <c r="G2160" s="4">
        <f t="shared" si="202"/>
        <v>2816</v>
      </c>
      <c r="H2160" s="8" t="str">
        <f t="shared" si="200"/>
        <v>1.84万兆</v>
      </c>
      <c r="I2160" s="8">
        <f t="shared" si="201"/>
        <v>1.8445809370387048E+16</v>
      </c>
    </row>
    <row r="2161" spans="1:9" x14ac:dyDescent="0.2">
      <c r="A2161" s="2">
        <v>2159</v>
      </c>
      <c r="B2161" s="2" t="str">
        <f t="shared" si="198"/>
        <v>20.46万亿</v>
      </c>
      <c r="C2161" s="5">
        <v>20464000000000</v>
      </c>
      <c r="D2161" s="2">
        <v>2</v>
      </c>
      <c r="E2161" s="2" t="str">
        <f t="shared" si="199"/>
        <v>1.85万兆</v>
      </c>
      <c r="F2161" s="5">
        <f t="shared" si="203"/>
        <v>1.8466265370387048E+16</v>
      </c>
      <c r="G2161" s="2">
        <f t="shared" si="202"/>
        <v>2818</v>
      </c>
      <c r="H2161" s="7" t="str">
        <f t="shared" si="200"/>
        <v>1.85万兆</v>
      </c>
      <c r="I2161" s="7">
        <f t="shared" si="201"/>
        <v>1.8466265370387048E+16</v>
      </c>
    </row>
    <row r="2162" spans="1:9" x14ac:dyDescent="0.2">
      <c r="A2162" s="3">
        <v>2160</v>
      </c>
      <c r="B2162" s="3" t="str">
        <f t="shared" si="198"/>
        <v>20.47万亿</v>
      </c>
      <c r="C2162" s="6">
        <v>20472000000000</v>
      </c>
      <c r="D2162" s="3">
        <v>2</v>
      </c>
      <c r="E2162" s="3" t="str">
        <f t="shared" si="199"/>
        <v>1.85万兆</v>
      </c>
      <c r="F2162" s="6">
        <f t="shared" si="203"/>
        <v>1.8486729370387048E+16</v>
      </c>
      <c r="G2162" s="4">
        <f t="shared" si="202"/>
        <v>2820</v>
      </c>
      <c r="H2162" s="8" t="str">
        <f t="shared" si="200"/>
        <v>1.85万兆</v>
      </c>
      <c r="I2162" s="8">
        <f t="shared" si="201"/>
        <v>1.8486729370387048E+16</v>
      </c>
    </row>
    <row r="2163" spans="1:9" x14ac:dyDescent="0.2">
      <c r="A2163" s="2">
        <v>2161</v>
      </c>
      <c r="B2163" s="2" t="str">
        <f t="shared" si="198"/>
        <v>20.48万亿</v>
      </c>
      <c r="C2163" s="5">
        <v>20480000000000</v>
      </c>
      <c r="D2163" s="2">
        <v>2</v>
      </c>
      <c r="E2163" s="2" t="str">
        <f t="shared" si="199"/>
        <v>1.85万兆</v>
      </c>
      <c r="F2163" s="5">
        <f t="shared" si="203"/>
        <v>1.8507201370387048E+16</v>
      </c>
      <c r="G2163" s="2">
        <f t="shared" si="202"/>
        <v>2822</v>
      </c>
      <c r="H2163" s="7" t="str">
        <f t="shared" si="200"/>
        <v>1.85万兆</v>
      </c>
      <c r="I2163" s="7">
        <f t="shared" si="201"/>
        <v>1.8507201370387048E+16</v>
      </c>
    </row>
    <row r="2164" spans="1:9" x14ac:dyDescent="0.2">
      <c r="A2164" s="3">
        <v>2162</v>
      </c>
      <c r="B2164" s="3" t="str">
        <f t="shared" si="198"/>
        <v>20.49万亿</v>
      </c>
      <c r="C2164" s="6">
        <v>20488000000000</v>
      </c>
      <c r="D2164" s="3">
        <v>2</v>
      </c>
      <c r="E2164" s="3" t="str">
        <f t="shared" si="199"/>
        <v>1.85万兆</v>
      </c>
      <c r="F2164" s="6">
        <f t="shared" si="203"/>
        <v>1.8527681370387048E+16</v>
      </c>
      <c r="G2164" s="4">
        <f t="shared" si="202"/>
        <v>2824</v>
      </c>
      <c r="H2164" s="8" t="str">
        <f t="shared" si="200"/>
        <v>1.85万兆</v>
      </c>
      <c r="I2164" s="8">
        <f t="shared" si="201"/>
        <v>1.8527681370387048E+16</v>
      </c>
    </row>
    <row r="2165" spans="1:9" x14ac:dyDescent="0.2">
      <c r="A2165" s="2">
        <v>2163</v>
      </c>
      <c r="B2165" s="2" t="str">
        <f t="shared" si="198"/>
        <v>20.5万亿</v>
      </c>
      <c r="C2165" s="5">
        <v>20496000000000</v>
      </c>
      <c r="D2165" s="2">
        <v>2</v>
      </c>
      <c r="E2165" s="2" t="str">
        <f t="shared" si="199"/>
        <v>1.85万兆</v>
      </c>
      <c r="F2165" s="5">
        <f t="shared" si="203"/>
        <v>1.8548169370387048E+16</v>
      </c>
      <c r="G2165" s="2">
        <f t="shared" si="202"/>
        <v>2826</v>
      </c>
      <c r="H2165" s="7" t="str">
        <f t="shared" si="200"/>
        <v>1.85万兆</v>
      </c>
      <c r="I2165" s="7">
        <f t="shared" si="201"/>
        <v>1.8548169370387048E+16</v>
      </c>
    </row>
    <row r="2166" spans="1:9" x14ac:dyDescent="0.2">
      <c r="A2166" s="3">
        <v>2164</v>
      </c>
      <c r="B2166" s="3" t="str">
        <f t="shared" si="198"/>
        <v>20.5万亿</v>
      </c>
      <c r="C2166" s="6">
        <v>20504000000000</v>
      </c>
      <c r="D2166" s="3">
        <v>2</v>
      </c>
      <c r="E2166" s="3" t="str">
        <f t="shared" si="199"/>
        <v>1.86万兆</v>
      </c>
      <c r="F2166" s="6">
        <f t="shared" si="203"/>
        <v>1.8568665370387048E+16</v>
      </c>
      <c r="G2166" s="4">
        <f t="shared" si="202"/>
        <v>2828</v>
      </c>
      <c r="H2166" s="8" t="str">
        <f t="shared" si="200"/>
        <v>1.86万兆</v>
      </c>
      <c r="I2166" s="8">
        <f t="shared" si="201"/>
        <v>1.8568665370387048E+16</v>
      </c>
    </row>
    <row r="2167" spans="1:9" x14ac:dyDescent="0.2">
      <c r="A2167" s="2">
        <v>2165</v>
      </c>
      <c r="B2167" s="2" t="str">
        <f t="shared" si="198"/>
        <v>20.51万亿</v>
      </c>
      <c r="C2167" s="5">
        <v>20512000000000</v>
      </c>
      <c r="D2167" s="2">
        <v>2</v>
      </c>
      <c r="E2167" s="2" t="str">
        <f t="shared" si="199"/>
        <v>1.86万兆</v>
      </c>
      <c r="F2167" s="5">
        <f t="shared" si="203"/>
        <v>1.8589169370387048E+16</v>
      </c>
      <c r="G2167" s="2">
        <f t="shared" si="202"/>
        <v>2830</v>
      </c>
      <c r="H2167" s="7" t="str">
        <f t="shared" si="200"/>
        <v>1.86万兆</v>
      </c>
      <c r="I2167" s="7">
        <f t="shared" si="201"/>
        <v>1.8589169370387048E+16</v>
      </c>
    </row>
    <row r="2168" spans="1:9" x14ac:dyDescent="0.2">
      <c r="A2168" s="3">
        <v>2166</v>
      </c>
      <c r="B2168" s="3" t="str">
        <f t="shared" si="198"/>
        <v>20.52万亿</v>
      </c>
      <c r="C2168" s="6">
        <v>20520000000000</v>
      </c>
      <c r="D2168" s="3">
        <v>2</v>
      </c>
      <c r="E2168" s="3" t="str">
        <f t="shared" si="199"/>
        <v>1.86万兆</v>
      </c>
      <c r="F2168" s="6">
        <f t="shared" si="203"/>
        <v>1.8609681370387048E+16</v>
      </c>
      <c r="G2168" s="4">
        <f t="shared" si="202"/>
        <v>2832</v>
      </c>
      <c r="H2168" s="8" t="str">
        <f t="shared" si="200"/>
        <v>1.86万兆</v>
      </c>
      <c r="I2168" s="8">
        <f t="shared" si="201"/>
        <v>1.8609681370387048E+16</v>
      </c>
    </row>
    <row r="2169" spans="1:9" x14ac:dyDescent="0.2">
      <c r="A2169" s="2">
        <v>2167</v>
      </c>
      <c r="B2169" s="2" t="str">
        <f t="shared" si="198"/>
        <v>20.53万亿</v>
      </c>
      <c r="C2169" s="5">
        <v>20528000000000</v>
      </c>
      <c r="D2169" s="2">
        <v>2</v>
      </c>
      <c r="E2169" s="2" t="str">
        <f t="shared" si="199"/>
        <v>1.86万兆</v>
      </c>
      <c r="F2169" s="5">
        <f t="shared" si="203"/>
        <v>1.8630201370387048E+16</v>
      </c>
      <c r="G2169" s="2">
        <f t="shared" si="202"/>
        <v>2834</v>
      </c>
      <c r="H2169" s="7" t="str">
        <f t="shared" si="200"/>
        <v>1.86万兆</v>
      </c>
      <c r="I2169" s="7">
        <f t="shared" si="201"/>
        <v>1.8630201370387048E+16</v>
      </c>
    </row>
    <row r="2170" spans="1:9" x14ac:dyDescent="0.2">
      <c r="A2170" s="3">
        <v>2168</v>
      </c>
      <c r="B2170" s="3" t="str">
        <f t="shared" si="198"/>
        <v>20.54万亿</v>
      </c>
      <c r="C2170" s="6">
        <v>20536000000000</v>
      </c>
      <c r="D2170" s="3">
        <v>2</v>
      </c>
      <c r="E2170" s="3" t="str">
        <f t="shared" si="199"/>
        <v>1.87万兆</v>
      </c>
      <c r="F2170" s="6">
        <f t="shared" si="203"/>
        <v>1.8650729370387048E+16</v>
      </c>
      <c r="G2170" s="4">
        <f t="shared" si="202"/>
        <v>2836</v>
      </c>
      <c r="H2170" s="8" t="str">
        <f t="shared" si="200"/>
        <v>1.87万兆</v>
      </c>
      <c r="I2170" s="8">
        <f t="shared" si="201"/>
        <v>1.8650729370387048E+16</v>
      </c>
    </row>
    <row r="2171" spans="1:9" x14ac:dyDescent="0.2">
      <c r="A2171" s="2">
        <v>2169</v>
      </c>
      <c r="B2171" s="2" t="str">
        <f t="shared" si="198"/>
        <v>20.54万亿</v>
      </c>
      <c r="C2171" s="5">
        <v>20544000000000</v>
      </c>
      <c r="D2171" s="2">
        <v>2</v>
      </c>
      <c r="E2171" s="2" t="str">
        <f t="shared" si="199"/>
        <v>1.87万兆</v>
      </c>
      <c r="F2171" s="5">
        <f t="shared" si="203"/>
        <v>1.8671265370387048E+16</v>
      </c>
      <c r="G2171" s="2">
        <f t="shared" si="202"/>
        <v>2838</v>
      </c>
      <c r="H2171" s="7" t="str">
        <f t="shared" si="200"/>
        <v>1.87万兆</v>
      </c>
      <c r="I2171" s="7">
        <f t="shared" si="201"/>
        <v>1.8671265370387048E+16</v>
      </c>
    </row>
    <row r="2172" spans="1:9" x14ac:dyDescent="0.2">
      <c r="A2172" s="3">
        <v>2170</v>
      </c>
      <c r="B2172" s="3" t="str">
        <f t="shared" si="198"/>
        <v>20.55万亿</v>
      </c>
      <c r="C2172" s="6">
        <v>20552000000000</v>
      </c>
      <c r="D2172" s="3">
        <v>2</v>
      </c>
      <c r="E2172" s="3" t="str">
        <f t="shared" si="199"/>
        <v>1.87万兆</v>
      </c>
      <c r="F2172" s="6">
        <f t="shared" si="203"/>
        <v>1.8691809370387048E+16</v>
      </c>
      <c r="G2172" s="4">
        <f t="shared" si="202"/>
        <v>2840</v>
      </c>
      <c r="H2172" s="8" t="str">
        <f t="shared" si="200"/>
        <v>1.87万兆</v>
      </c>
      <c r="I2172" s="8">
        <f t="shared" si="201"/>
        <v>1.8691809370387048E+16</v>
      </c>
    </row>
    <row r="2173" spans="1:9" x14ac:dyDescent="0.2">
      <c r="A2173" s="2">
        <v>2171</v>
      </c>
      <c r="B2173" s="2" t="str">
        <f t="shared" si="198"/>
        <v>20.56万亿</v>
      </c>
      <c r="C2173" s="5">
        <v>20560000000000</v>
      </c>
      <c r="D2173" s="2">
        <v>2</v>
      </c>
      <c r="E2173" s="2" t="str">
        <f t="shared" si="199"/>
        <v>1.87万兆</v>
      </c>
      <c r="F2173" s="5">
        <f t="shared" si="203"/>
        <v>1.8712361370387048E+16</v>
      </c>
      <c r="G2173" s="2">
        <f t="shared" si="202"/>
        <v>2842</v>
      </c>
      <c r="H2173" s="7" t="str">
        <f t="shared" si="200"/>
        <v>1.87万兆</v>
      </c>
      <c r="I2173" s="7">
        <f t="shared" si="201"/>
        <v>1.8712361370387048E+16</v>
      </c>
    </row>
    <row r="2174" spans="1:9" x14ac:dyDescent="0.2">
      <c r="A2174" s="3">
        <v>2172</v>
      </c>
      <c r="B2174" s="3" t="str">
        <f t="shared" si="198"/>
        <v>20.57万亿</v>
      </c>
      <c r="C2174" s="6">
        <v>20568000000000</v>
      </c>
      <c r="D2174" s="3">
        <v>2</v>
      </c>
      <c r="E2174" s="3" t="str">
        <f t="shared" si="199"/>
        <v>1.87万兆</v>
      </c>
      <c r="F2174" s="6">
        <f t="shared" si="203"/>
        <v>1.8732921370387048E+16</v>
      </c>
      <c r="G2174" s="4">
        <f t="shared" si="202"/>
        <v>2844</v>
      </c>
      <c r="H2174" s="8" t="str">
        <f t="shared" si="200"/>
        <v>1.87万兆</v>
      </c>
      <c r="I2174" s="8">
        <f t="shared" si="201"/>
        <v>1.8732921370387048E+16</v>
      </c>
    </row>
    <row r="2175" spans="1:9" x14ac:dyDescent="0.2">
      <c r="A2175" s="2">
        <v>2173</v>
      </c>
      <c r="B2175" s="2" t="str">
        <f t="shared" si="198"/>
        <v>20.58万亿</v>
      </c>
      <c r="C2175" s="5">
        <v>20576000000000</v>
      </c>
      <c r="D2175" s="2">
        <v>2</v>
      </c>
      <c r="E2175" s="2" t="str">
        <f t="shared" si="199"/>
        <v>1.88万兆</v>
      </c>
      <c r="F2175" s="5">
        <f t="shared" si="203"/>
        <v>1.8753489370387048E+16</v>
      </c>
      <c r="G2175" s="2">
        <f t="shared" si="202"/>
        <v>2846</v>
      </c>
      <c r="H2175" s="7" t="str">
        <f t="shared" si="200"/>
        <v>1.88万兆</v>
      </c>
      <c r="I2175" s="7">
        <f t="shared" si="201"/>
        <v>1.8753489370387048E+16</v>
      </c>
    </row>
    <row r="2176" spans="1:9" x14ac:dyDescent="0.2">
      <c r="A2176" s="3">
        <v>2174</v>
      </c>
      <c r="B2176" s="3" t="str">
        <f t="shared" si="198"/>
        <v>20.58万亿</v>
      </c>
      <c r="C2176" s="6">
        <v>20584000000000</v>
      </c>
      <c r="D2176" s="3">
        <v>2</v>
      </c>
      <c r="E2176" s="3" t="str">
        <f t="shared" si="199"/>
        <v>1.88万兆</v>
      </c>
      <c r="F2176" s="6">
        <f t="shared" si="203"/>
        <v>1.8774065370387048E+16</v>
      </c>
      <c r="G2176" s="4">
        <f t="shared" si="202"/>
        <v>2848</v>
      </c>
      <c r="H2176" s="8" t="str">
        <f t="shared" si="200"/>
        <v>1.88万兆</v>
      </c>
      <c r="I2176" s="8">
        <f t="shared" si="201"/>
        <v>1.8774065370387048E+16</v>
      </c>
    </row>
    <row r="2177" spans="1:9" x14ac:dyDescent="0.2">
      <c r="A2177" s="2">
        <v>2175</v>
      </c>
      <c r="B2177" s="2" t="str">
        <f t="shared" si="198"/>
        <v>20.59万亿</v>
      </c>
      <c r="C2177" s="5">
        <v>20592000000000</v>
      </c>
      <c r="D2177" s="2">
        <v>2</v>
      </c>
      <c r="E2177" s="2" t="str">
        <f t="shared" si="199"/>
        <v>1.88万兆</v>
      </c>
      <c r="F2177" s="5">
        <f t="shared" si="203"/>
        <v>1.8794649370387048E+16</v>
      </c>
      <c r="G2177" s="2">
        <f t="shared" si="202"/>
        <v>2850</v>
      </c>
      <c r="H2177" s="7" t="str">
        <f t="shared" si="200"/>
        <v>1.88万兆</v>
      </c>
      <c r="I2177" s="7">
        <f t="shared" si="201"/>
        <v>1.8794649370387048E+16</v>
      </c>
    </row>
    <row r="2178" spans="1:9" x14ac:dyDescent="0.2">
      <c r="A2178" s="3">
        <v>2176</v>
      </c>
      <c r="B2178" s="3" t="str">
        <f t="shared" si="198"/>
        <v>20.6万亿</v>
      </c>
      <c r="C2178" s="6">
        <v>20600000000000</v>
      </c>
      <c r="D2178" s="3">
        <v>2</v>
      </c>
      <c r="E2178" s="3" t="str">
        <f t="shared" si="199"/>
        <v>1.88万兆</v>
      </c>
      <c r="F2178" s="6">
        <f t="shared" si="203"/>
        <v>1.8815241370387048E+16</v>
      </c>
      <c r="G2178" s="4">
        <f t="shared" si="202"/>
        <v>2852</v>
      </c>
      <c r="H2178" s="8" t="str">
        <f t="shared" si="200"/>
        <v>1.88万兆</v>
      </c>
      <c r="I2178" s="8">
        <f t="shared" si="201"/>
        <v>1.8815241370387048E+16</v>
      </c>
    </row>
    <row r="2179" spans="1:9" x14ac:dyDescent="0.2">
      <c r="A2179" s="2">
        <v>2177</v>
      </c>
      <c r="B2179" s="2" t="str">
        <f t="shared" ref="B2179:B2242" si="204">IF(C2179&gt;9999999999999990,ROUND(C2179/10000000000000000,2)&amp;"万兆",IF(C2179&gt;999999999999,ROUND(C2179/1000000000000,2)&amp;"万亿",IF(C2179&gt;99999999,ROUND(C2179/100000000,2)&amp;"亿",ROUND(C2179/10000,2)&amp;"万")))</f>
        <v>20.61万亿</v>
      </c>
      <c r="C2179" s="5">
        <v>20608000000000</v>
      </c>
      <c r="D2179" s="2">
        <v>2</v>
      </c>
      <c r="E2179" s="2" t="str">
        <f t="shared" ref="E2179:E2242" si="205">IF(F2179&gt;9999999999999990,ROUND(F2179/10000000000000000,2)&amp;"万兆",IF(F2179&gt;999999999999,ROUND(F2179/1000000000000,2)&amp;"万亿",IF(F2179&gt;99999999,ROUND(F2179/100000000,2)&amp;"亿",ROUND(F2179/10000,2)&amp;"万")))</f>
        <v>1.88万兆</v>
      </c>
      <c r="F2179" s="5">
        <f t="shared" si="203"/>
        <v>1.8835841370387048E+16</v>
      </c>
      <c r="G2179" s="2">
        <f t="shared" si="202"/>
        <v>2854</v>
      </c>
      <c r="H2179" s="7" t="str">
        <f t="shared" si="200"/>
        <v>1.88万兆</v>
      </c>
      <c r="I2179" s="7">
        <f t="shared" si="201"/>
        <v>1.8835841370387048E+16</v>
      </c>
    </row>
    <row r="2180" spans="1:9" x14ac:dyDescent="0.2">
      <c r="A2180" s="3">
        <v>2178</v>
      </c>
      <c r="B2180" s="3" t="str">
        <f t="shared" si="204"/>
        <v>20.62万亿</v>
      </c>
      <c r="C2180" s="6">
        <v>20616000000000</v>
      </c>
      <c r="D2180" s="3">
        <v>2</v>
      </c>
      <c r="E2180" s="3" t="str">
        <f t="shared" si="205"/>
        <v>1.89万兆</v>
      </c>
      <c r="F2180" s="6">
        <f t="shared" si="203"/>
        <v>1.8856449370387048E+16</v>
      </c>
      <c r="G2180" s="4">
        <f t="shared" si="202"/>
        <v>2856</v>
      </c>
      <c r="H2180" s="8" t="str">
        <f t="shared" ref="H2180:H2243" si="206">IF(I$2&gt;=A2180,"",IF((F2180-VLOOKUP(I$2,A:F,6,))&gt;9999999999999990,ROUND((F2180-VLOOKUP(I$2,A:F,6,))/10000000000000000,2)&amp;"万兆",IF((F2180-VLOOKUP(I$2,A:F,6,))&gt;999999999999,ROUND((F2180-VLOOKUP(I$2,A:F,6,))/1000000000000,2)&amp;"万亿",IF((F2180-VLOOKUP(I$2,A:F,6,))&gt;99999999,ROUND((F2180-VLOOKUP(I$2,A:F,6,))/100000000,2)&amp;"亿",ROUND((F2180-VLOOKUP(I$2,A:F,6,))/10000,2)&amp;"万"))))</f>
        <v>1.89万兆</v>
      </c>
      <c r="I2180" s="8">
        <f t="shared" ref="I2180:I2243" si="207">IF(I$2&gt;=A2180,"",F2180-VLOOKUP(I$2,A:F,6,))</f>
        <v>1.8856449370387048E+16</v>
      </c>
    </row>
    <row r="2181" spans="1:9" x14ac:dyDescent="0.2">
      <c r="A2181" s="2">
        <v>2179</v>
      </c>
      <c r="B2181" s="2" t="str">
        <f t="shared" si="204"/>
        <v>20.62万亿</v>
      </c>
      <c r="C2181" s="5">
        <v>20624000000000</v>
      </c>
      <c r="D2181" s="2">
        <v>2</v>
      </c>
      <c r="E2181" s="2" t="str">
        <f t="shared" si="205"/>
        <v>1.89万兆</v>
      </c>
      <c r="F2181" s="5">
        <f t="shared" si="203"/>
        <v>1.8877065370387048E+16</v>
      </c>
      <c r="G2181" s="2">
        <f t="shared" ref="G2181:G2244" si="208">D2181+G2180</f>
        <v>2858</v>
      </c>
      <c r="H2181" s="7" t="str">
        <f t="shared" si="206"/>
        <v>1.89万兆</v>
      </c>
      <c r="I2181" s="7">
        <f t="shared" si="207"/>
        <v>1.8877065370387048E+16</v>
      </c>
    </row>
    <row r="2182" spans="1:9" x14ac:dyDescent="0.2">
      <c r="A2182" s="3">
        <v>2180</v>
      </c>
      <c r="B2182" s="3" t="str">
        <f t="shared" si="204"/>
        <v>20.63万亿</v>
      </c>
      <c r="C2182" s="6">
        <v>20632000000000</v>
      </c>
      <c r="D2182" s="3">
        <v>2</v>
      </c>
      <c r="E2182" s="3" t="str">
        <f t="shared" si="205"/>
        <v>1.89万兆</v>
      </c>
      <c r="F2182" s="6">
        <f t="shared" si="203"/>
        <v>1.8897689370387048E+16</v>
      </c>
      <c r="G2182" s="4">
        <f t="shared" si="208"/>
        <v>2860</v>
      </c>
      <c r="H2182" s="8" t="str">
        <f t="shared" si="206"/>
        <v>1.89万兆</v>
      </c>
      <c r="I2182" s="8">
        <f t="shared" si="207"/>
        <v>1.8897689370387048E+16</v>
      </c>
    </row>
    <row r="2183" spans="1:9" x14ac:dyDescent="0.2">
      <c r="A2183" s="2">
        <v>2181</v>
      </c>
      <c r="B2183" s="2" t="str">
        <f t="shared" si="204"/>
        <v>20.64万亿</v>
      </c>
      <c r="C2183" s="5">
        <v>20640000000000</v>
      </c>
      <c r="D2183" s="2">
        <v>2</v>
      </c>
      <c r="E2183" s="2" t="str">
        <f t="shared" si="205"/>
        <v>1.89万兆</v>
      </c>
      <c r="F2183" s="5">
        <f t="shared" ref="F2183:F2246" si="209">C2182+F2182</f>
        <v>1.8918321370387048E+16</v>
      </c>
      <c r="G2183" s="2">
        <f t="shared" si="208"/>
        <v>2862</v>
      </c>
      <c r="H2183" s="7" t="str">
        <f t="shared" si="206"/>
        <v>1.89万兆</v>
      </c>
      <c r="I2183" s="7">
        <f t="shared" si="207"/>
        <v>1.8918321370387048E+16</v>
      </c>
    </row>
    <row r="2184" spans="1:9" x14ac:dyDescent="0.2">
      <c r="A2184" s="3">
        <v>2182</v>
      </c>
      <c r="B2184" s="3" t="str">
        <f t="shared" si="204"/>
        <v>20.65万亿</v>
      </c>
      <c r="C2184" s="6">
        <v>20648000000000</v>
      </c>
      <c r="D2184" s="3">
        <v>2</v>
      </c>
      <c r="E2184" s="3" t="str">
        <f t="shared" si="205"/>
        <v>1.89万兆</v>
      </c>
      <c r="F2184" s="6">
        <f t="shared" si="209"/>
        <v>1.8938961370387048E+16</v>
      </c>
      <c r="G2184" s="4">
        <f t="shared" si="208"/>
        <v>2864</v>
      </c>
      <c r="H2184" s="8" t="str">
        <f t="shared" si="206"/>
        <v>1.89万兆</v>
      </c>
      <c r="I2184" s="8">
        <f t="shared" si="207"/>
        <v>1.8938961370387048E+16</v>
      </c>
    </row>
    <row r="2185" spans="1:9" x14ac:dyDescent="0.2">
      <c r="A2185" s="2">
        <v>2183</v>
      </c>
      <c r="B2185" s="2" t="str">
        <f t="shared" si="204"/>
        <v>20.66万亿</v>
      </c>
      <c r="C2185" s="5">
        <v>20656000000000</v>
      </c>
      <c r="D2185" s="2">
        <v>2</v>
      </c>
      <c r="E2185" s="2" t="str">
        <f t="shared" si="205"/>
        <v>1.9万兆</v>
      </c>
      <c r="F2185" s="5">
        <f t="shared" si="209"/>
        <v>1.8959609370387048E+16</v>
      </c>
      <c r="G2185" s="2">
        <f t="shared" si="208"/>
        <v>2866</v>
      </c>
      <c r="H2185" s="7" t="str">
        <f t="shared" si="206"/>
        <v>1.9万兆</v>
      </c>
      <c r="I2185" s="7">
        <f t="shared" si="207"/>
        <v>1.8959609370387048E+16</v>
      </c>
    </row>
    <row r="2186" spans="1:9" x14ac:dyDescent="0.2">
      <c r="A2186" s="3">
        <v>2184</v>
      </c>
      <c r="B2186" s="3" t="str">
        <f t="shared" si="204"/>
        <v>20.66万亿</v>
      </c>
      <c r="C2186" s="6">
        <v>20664000000000</v>
      </c>
      <c r="D2186" s="3">
        <v>2</v>
      </c>
      <c r="E2186" s="3" t="str">
        <f t="shared" si="205"/>
        <v>1.9万兆</v>
      </c>
      <c r="F2186" s="6">
        <f t="shared" si="209"/>
        <v>1.8980265370387048E+16</v>
      </c>
      <c r="G2186" s="4">
        <f t="shared" si="208"/>
        <v>2868</v>
      </c>
      <c r="H2186" s="8" t="str">
        <f t="shared" si="206"/>
        <v>1.9万兆</v>
      </c>
      <c r="I2186" s="8">
        <f t="shared" si="207"/>
        <v>1.8980265370387048E+16</v>
      </c>
    </row>
    <row r="2187" spans="1:9" x14ac:dyDescent="0.2">
      <c r="A2187" s="2">
        <v>2185</v>
      </c>
      <c r="B2187" s="2" t="str">
        <f t="shared" si="204"/>
        <v>20.67万亿</v>
      </c>
      <c r="C2187" s="5">
        <v>20672000000000</v>
      </c>
      <c r="D2187" s="2">
        <v>2</v>
      </c>
      <c r="E2187" s="2" t="str">
        <f t="shared" si="205"/>
        <v>1.9万兆</v>
      </c>
      <c r="F2187" s="5">
        <f t="shared" si="209"/>
        <v>1.9000929370387048E+16</v>
      </c>
      <c r="G2187" s="2">
        <f t="shared" si="208"/>
        <v>2870</v>
      </c>
      <c r="H2187" s="7" t="str">
        <f t="shared" si="206"/>
        <v>1.9万兆</v>
      </c>
      <c r="I2187" s="7">
        <f t="shared" si="207"/>
        <v>1.9000929370387048E+16</v>
      </c>
    </row>
    <row r="2188" spans="1:9" x14ac:dyDescent="0.2">
      <c r="A2188" s="3">
        <v>2186</v>
      </c>
      <c r="B2188" s="3" t="str">
        <f t="shared" si="204"/>
        <v>20.68万亿</v>
      </c>
      <c r="C2188" s="6">
        <v>20680000000000</v>
      </c>
      <c r="D2188" s="3">
        <v>2</v>
      </c>
      <c r="E2188" s="3" t="str">
        <f t="shared" si="205"/>
        <v>1.9万兆</v>
      </c>
      <c r="F2188" s="6">
        <f t="shared" si="209"/>
        <v>1.9021601370387048E+16</v>
      </c>
      <c r="G2188" s="4">
        <f t="shared" si="208"/>
        <v>2872</v>
      </c>
      <c r="H2188" s="8" t="str">
        <f t="shared" si="206"/>
        <v>1.9万兆</v>
      </c>
      <c r="I2188" s="8">
        <f t="shared" si="207"/>
        <v>1.9021601370387048E+16</v>
      </c>
    </row>
    <row r="2189" spans="1:9" x14ac:dyDescent="0.2">
      <c r="A2189" s="2">
        <v>2187</v>
      </c>
      <c r="B2189" s="2" t="str">
        <f t="shared" si="204"/>
        <v>20.69万亿</v>
      </c>
      <c r="C2189" s="5">
        <v>20688000000000</v>
      </c>
      <c r="D2189" s="2">
        <v>2</v>
      </c>
      <c r="E2189" s="2" t="str">
        <f t="shared" si="205"/>
        <v>1.9万兆</v>
      </c>
      <c r="F2189" s="5">
        <f t="shared" si="209"/>
        <v>1.9042281370387048E+16</v>
      </c>
      <c r="G2189" s="2">
        <f t="shared" si="208"/>
        <v>2874</v>
      </c>
      <c r="H2189" s="7" t="str">
        <f t="shared" si="206"/>
        <v>1.9万兆</v>
      </c>
      <c r="I2189" s="7">
        <f t="shared" si="207"/>
        <v>1.9042281370387048E+16</v>
      </c>
    </row>
    <row r="2190" spans="1:9" x14ac:dyDescent="0.2">
      <c r="A2190" s="3">
        <v>2188</v>
      </c>
      <c r="B2190" s="3" t="str">
        <f t="shared" si="204"/>
        <v>20.7万亿</v>
      </c>
      <c r="C2190" s="6">
        <v>20696000000000</v>
      </c>
      <c r="D2190" s="3">
        <v>2</v>
      </c>
      <c r="E2190" s="3" t="str">
        <f t="shared" si="205"/>
        <v>1.91万兆</v>
      </c>
      <c r="F2190" s="6">
        <f t="shared" si="209"/>
        <v>1.9062969370387048E+16</v>
      </c>
      <c r="G2190" s="4">
        <f t="shared" si="208"/>
        <v>2876</v>
      </c>
      <c r="H2190" s="8" t="str">
        <f t="shared" si="206"/>
        <v>1.91万兆</v>
      </c>
      <c r="I2190" s="8">
        <f t="shared" si="207"/>
        <v>1.9062969370387048E+16</v>
      </c>
    </row>
    <row r="2191" spans="1:9" x14ac:dyDescent="0.2">
      <c r="A2191" s="2">
        <v>2189</v>
      </c>
      <c r="B2191" s="2" t="str">
        <f t="shared" si="204"/>
        <v>20.7万亿</v>
      </c>
      <c r="C2191" s="5">
        <v>20704000000000</v>
      </c>
      <c r="D2191" s="2">
        <v>2</v>
      </c>
      <c r="E2191" s="2" t="str">
        <f t="shared" si="205"/>
        <v>1.91万兆</v>
      </c>
      <c r="F2191" s="5">
        <f t="shared" si="209"/>
        <v>1.9083665370387048E+16</v>
      </c>
      <c r="G2191" s="2">
        <f t="shared" si="208"/>
        <v>2878</v>
      </c>
      <c r="H2191" s="7" t="str">
        <f t="shared" si="206"/>
        <v>1.91万兆</v>
      </c>
      <c r="I2191" s="7">
        <f t="shared" si="207"/>
        <v>1.9083665370387048E+16</v>
      </c>
    </row>
    <row r="2192" spans="1:9" x14ac:dyDescent="0.2">
      <c r="A2192" s="3">
        <v>2190</v>
      </c>
      <c r="B2192" s="3" t="str">
        <f t="shared" si="204"/>
        <v>20.71万亿</v>
      </c>
      <c r="C2192" s="6">
        <v>20712000000000</v>
      </c>
      <c r="D2192" s="3">
        <v>2</v>
      </c>
      <c r="E2192" s="3" t="str">
        <f t="shared" si="205"/>
        <v>1.91万兆</v>
      </c>
      <c r="F2192" s="6">
        <f t="shared" si="209"/>
        <v>1.9104369370387048E+16</v>
      </c>
      <c r="G2192" s="4">
        <f t="shared" si="208"/>
        <v>2880</v>
      </c>
      <c r="H2192" s="8" t="str">
        <f t="shared" si="206"/>
        <v>1.91万兆</v>
      </c>
      <c r="I2192" s="8">
        <f t="shared" si="207"/>
        <v>1.9104369370387048E+16</v>
      </c>
    </row>
    <row r="2193" spans="1:9" x14ac:dyDescent="0.2">
      <c r="A2193" s="2">
        <v>2191</v>
      </c>
      <c r="B2193" s="2" t="str">
        <f t="shared" si="204"/>
        <v>20.72万亿</v>
      </c>
      <c r="C2193" s="5">
        <v>20720000000000</v>
      </c>
      <c r="D2193" s="2">
        <v>2</v>
      </c>
      <c r="E2193" s="2" t="str">
        <f t="shared" si="205"/>
        <v>1.91万兆</v>
      </c>
      <c r="F2193" s="5">
        <f t="shared" si="209"/>
        <v>1.9125081370387048E+16</v>
      </c>
      <c r="G2193" s="2">
        <f t="shared" si="208"/>
        <v>2882</v>
      </c>
      <c r="H2193" s="7" t="str">
        <f t="shared" si="206"/>
        <v>1.91万兆</v>
      </c>
      <c r="I2193" s="7">
        <f t="shared" si="207"/>
        <v>1.9125081370387048E+16</v>
      </c>
    </row>
    <row r="2194" spans="1:9" x14ac:dyDescent="0.2">
      <c r="A2194" s="3">
        <v>2192</v>
      </c>
      <c r="B2194" s="3" t="str">
        <f t="shared" si="204"/>
        <v>20.73万亿</v>
      </c>
      <c r="C2194" s="6">
        <v>20728000000000</v>
      </c>
      <c r="D2194" s="3">
        <v>2</v>
      </c>
      <c r="E2194" s="3" t="str">
        <f t="shared" si="205"/>
        <v>1.91万兆</v>
      </c>
      <c r="F2194" s="6">
        <f t="shared" si="209"/>
        <v>1.9145801370387048E+16</v>
      </c>
      <c r="G2194" s="4">
        <f t="shared" si="208"/>
        <v>2884</v>
      </c>
      <c r="H2194" s="8" t="str">
        <f t="shared" si="206"/>
        <v>1.91万兆</v>
      </c>
      <c r="I2194" s="8">
        <f t="shared" si="207"/>
        <v>1.9145801370387048E+16</v>
      </c>
    </row>
    <row r="2195" spans="1:9" x14ac:dyDescent="0.2">
      <c r="A2195" s="2">
        <v>2193</v>
      </c>
      <c r="B2195" s="2" t="str">
        <f t="shared" si="204"/>
        <v>20.74万亿</v>
      </c>
      <c r="C2195" s="5">
        <v>20736000000000</v>
      </c>
      <c r="D2195" s="2">
        <v>2</v>
      </c>
      <c r="E2195" s="2" t="str">
        <f t="shared" si="205"/>
        <v>1.92万兆</v>
      </c>
      <c r="F2195" s="5">
        <f t="shared" si="209"/>
        <v>1.9166529370387048E+16</v>
      </c>
      <c r="G2195" s="2">
        <f t="shared" si="208"/>
        <v>2886</v>
      </c>
      <c r="H2195" s="7" t="str">
        <f t="shared" si="206"/>
        <v>1.92万兆</v>
      </c>
      <c r="I2195" s="7">
        <f t="shared" si="207"/>
        <v>1.9166529370387048E+16</v>
      </c>
    </row>
    <row r="2196" spans="1:9" x14ac:dyDescent="0.2">
      <c r="A2196" s="3">
        <v>2194</v>
      </c>
      <c r="B2196" s="3" t="str">
        <f t="shared" si="204"/>
        <v>20.74万亿</v>
      </c>
      <c r="C2196" s="6">
        <v>20744000000000</v>
      </c>
      <c r="D2196" s="3">
        <v>2</v>
      </c>
      <c r="E2196" s="3" t="str">
        <f t="shared" si="205"/>
        <v>1.92万兆</v>
      </c>
      <c r="F2196" s="6">
        <f t="shared" si="209"/>
        <v>1.9187265370387048E+16</v>
      </c>
      <c r="G2196" s="4">
        <f t="shared" si="208"/>
        <v>2888</v>
      </c>
      <c r="H2196" s="8" t="str">
        <f t="shared" si="206"/>
        <v>1.92万兆</v>
      </c>
      <c r="I2196" s="8">
        <f t="shared" si="207"/>
        <v>1.9187265370387048E+16</v>
      </c>
    </row>
    <row r="2197" spans="1:9" x14ac:dyDescent="0.2">
      <c r="A2197" s="2">
        <v>2195</v>
      </c>
      <c r="B2197" s="2" t="str">
        <f t="shared" si="204"/>
        <v>20.75万亿</v>
      </c>
      <c r="C2197" s="5">
        <v>20752000000000</v>
      </c>
      <c r="D2197" s="2">
        <v>2</v>
      </c>
      <c r="E2197" s="2" t="str">
        <f t="shared" si="205"/>
        <v>1.92万兆</v>
      </c>
      <c r="F2197" s="5">
        <f t="shared" si="209"/>
        <v>1.9208009370387048E+16</v>
      </c>
      <c r="G2197" s="2">
        <f t="shared" si="208"/>
        <v>2890</v>
      </c>
      <c r="H2197" s="7" t="str">
        <f t="shared" si="206"/>
        <v>1.92万兆</v>
      </c>
      <c r="I2197" s="7">
        <f t="shared" si="207"/>
        <v>1.9208009370387048E+16</v>
      </c>
    </row>
    <row r="2198" spans="1:9" x14ac:dyDescent="0.2">
      <c r="A2198" s="3">
        <v>2196</v>
      </c>
      <c r="B2198" s="3" t="str">
        <f t="shared" si="204"/>
        <v>20.76万亿</v>
      </c>
      <c r="C2198" s="6">
        <v>20760000000000</v>
      </c>
      <c r="D2198" s="3">
        <v>2</v>
      </c>
      <c r="E2198" s="3" t="str">
        <f t="shared" si="205"/>
        <v>1.92万兆</v>
      </c>
      <c r="F2198" s="6">
        <f t="shared" si="209"/>
        <v>1.9228761370387048E+16</v>
      </c>
      <c r="G2198" s="4">
        <f t="shared" si="208"/>
        <v>2892</v>
      </c>
      <c r="H2198" s="8" t="str">
        <f t="shared" si="206"/>
        <v>1.92万兆</v>
      </c>
      <c r="I2198" s="8">
        <f t="shared" si="207"/>
        <v>1.9228761370387048E+16</v>
      </c>
    </row>
    <row r="2199" spans="1:9" x14ac:dyDescent="0.2">
      <c r="A2199" s="2">
        <v>2197</v>
      </c>
      <c r="B2199" s="2" t="str">
        <f t="shared" si="204"/>
        <v>20.77万亿</v>
      </c>
      <c r="C2199" s="5">
        <v>20768000000000</v>
      </c>
      <c r="D2199" s="2">
        <v>2</v>
      </c>
      <c r="E2199" s="2" t="str">
        <f t="shared" si="205"/>
        <v>1.92万兆</v>
      </c>
      <c r="F2199" s="5">
        <f t="shared" si="209"/>
        <v>1.9249521370387048E+16</v>
      </c>
      <c r="G2199" s="2">
        <f t="shared" si="208"/>
        <v>2894</v>
      </c>
      <c r="H2199" s="7" t="str">
        <f t="shared" si="206"/>
        <v>1.92万兆</v>
      </c>
      <c r="I2199" s="7">
        <f t="shared" si="207"/>
        <v>1.9249521370387048E+16</v>
      </c>
    </row>
    <row r="2200" spans="1:9" x14ac:dyDescent="0.2">
      <c r="A2200" s="3">
        <v>2198</v>
      </c>
      <c r="B2200" s="3" t="str">
        <f t="shared" si="204"/>
        <v>20.78万亿</v>
      </c>
      <c r="C2200" s="6">
        <v>20776000000000</v>
      </c>
      <c r="D2200" s="3">
        <v>2</v>
      </c>
      <c r="E2200" s="3" t="str">
        <f t="shared" si="205"/>
        <v>1.93万兆</v>
      </c>
      <c r="F2200" s="6">
        <f t="shared" si="209"/>
        <v>1.9270289370387048E+16</v>
      </c>
      <c r="G2200" s="4">
        <f t="shared" si="208"/>
        <v>2896</v>
      </c>
      <c r="H2200" s="8" t="str">
        <f t="shared" si="206"/>
        <v>1.93万兆</v>
      </c>
      <c r="I2200" s="8">
        <f t="shared" si="207"/>
        <v>1.9270289370387048E+16</v>
      </c>
    </row>
    <row r="2201" spans="1:9" x14ac:dyDescent="0.2">
      <c r="A2201" s="2">
        <v>2199</v>
      </c>
      <c r="B2201" s="2" t="str">
        <f t="shared" si="204"/>
        <v>20.78万亿</v>
      </c>
      <c r="C2201" s="5">
        <v>20784000000000</v>
      </c>
      <c r="D2201" s="2">
        <v>2</v>
      </c>
      <c r="E2201" s="2" t="str">
        <f t="shared" si="205"/>
        <v>1.93万兆</v>
      </c>
      <c r="F2201" s="5">
        <f t="shared" si="209"/>
        <v>1.9291065370387048E+16</v>
      </c>
      <c r="G2201" s="2">
        <f t="shared" si="208"/>
        <v>2898</v>
      </c>
      <c r="H2201" s="7" t="str">
        <f t="shared" si="206"/>
        <v>1.93万兆</v>
      </c>
      <c r="I2201" s="7">
        <f t="shared" si="207"/>
        <v>1.9291065370387048E+16</v>
      </c>
    </row>
    <row r="2202" spans="1:9" x14ac:dyDescent="0.2">
      <c r="A2202" s="3">
        <v>2200</v>
      </c>
      <c r="B2202" s="3" t="str">
        <f t="shared" si="204"/>
        <v>20.79万亿</v>
      </c>
      <c r="C2202" s="6">
        <v>20792000000000</v>
      </c>
      <c r="D2202" s="3">
        <v>2</v>
      </c>
      <c r="E2202" s="3" t="str">
        <f t="shared" si="205"/>
        <v>1.93万兆</v>
      </c>
      <c r="F2202" s="6">
        <f t="shared" si="209"/>
        <v>1.9311849370387048E+16</v>
      </c>
      <c r="G2202" s="4">
        <f t="shared" si="208"/>
        <v>2900</v>
      </c>
      <c r="H2202" s="8" t="str">
        <f t="shared" si="206"/>
        <v>1.93万兆</v>
      </c>
      <c r="I2202" s="8">
        <f t="shared" si="207"/>
        <v>1.9311849370387048E+16</v>
      </c>
    </row>
    <row r="2203" spans="1:9" x14ac:dyDescent="0.2">
      <c r="A2203" s="2">
        <v>2201</v>
      </c>
      <c r="B2203" s="2" t="str">
        <f t="shared" si="204"/>
        <v>20.8万亿</v>
      </c>
      <c r="C2203" s="5">
        <v>20800000000000</v>
      </c>
      <c r="D2203" s="2">
        <v>2</v>
      </c>
      <c r="E2203" s="2" t="str">
        <f t="shared" si="205"/>
        <v>1.93万兆</v>
      </c>
      <c r="F2203" s="5">
        <f t="shared" si="209"/>
        <v>1.9332641370387048E+16</v>
      </c>
      <c r="G2203" s="2">
        <f t="shared" si="208"/>
        <v>2902</v>
      </c>
      <c r="H2203" s="7" t="str">
        <f t="shared" si="206"/>
        <v>1.93万兆</v>
      </c>
      <c r="I2203" s="7">
        <f t="shared" si="207"/>
        <v>1.9332641370387048E+16</v>
      </c>
    </row>
    <row r="2204" spans="1:9" x14ac:dyDescent="0.2">
      <c r="A2204" s="3">
        <v>2202</v>
      </c>
      <c r="B2204" s="3" t="str">
        <f t="shared" si="204"/>
        <v>20.81万亿</v>
      </c>
      <c r="C2204" s="6">
        <v>20808000000000</v>
      </c>
      <c r="D2204" s="3">
        <v>2</v>
      </c>
      <c r="E2204" s="3" t="str">
        <f t="shared" si="205"/>
        <v>1.94万兆</v>
      </c>
      <c r="F2204" s="6">
        <f t="shared" si="209"/>
        <v>1.9353441370387048E+16</v>
      </c>
      <c r="G2204" s="4">
        <f t="shared" si="208"/>
        <v>2904</v>
      </c>
      <c r="H2204" s="8" t="str">
        <f t="shared" si="206"/>
        <v>1.94万兆</v>
      </c>
      <c r="I2204" s="8">
        <f t="shared" si="207"/>
        <v>1.9353441370387048E+16</v>
      </c>
    </row>
    <row r="2205" spans="1:9" x14ac:dyDescent="0.2">
      <c r="A2205" s="2">
        <v>2203</v>
      </c>
      <c r="B2205" s="2" t="str">
        <f t="shared" si="204"/>
        <v>20.82万亿</v>
      </c>
      <c r="C2205" s="5">
        <v>20816000000000</v>
      </c>
      <c r="D2205" s="2">
        <v>2</v>
      </c>
      <c r="E2205" s="2" t="str">
        <f t="shared" si="205"/>
        <v>1.94万兆</v>
      </c>
      <c r="F2205" s="5">
        <f t="shared" si="209"/>
        <v>1.9374249370387048E+16</v>
      </c>
      <c r="G2205" s="2">
        <f t="shared" si="208"/>
        <v>2906</v>
      </c>
      <c r="H2205" s="7" t="str">
        <f t="shared" si="206"/>
        <v>1.94万兆</v>
      </c>
      <c r="I2205" s="7">
        <f t="shared" si="207"/>
        <v>1.9374249370387048E+16</v>
      </c>
    </row>
    <row r="2206" spans="1:9" x14ac:dyDescent="0.2">
      <c r="A2206" s="3">
        <v>2204</v>
      </c>
      <c r="B2206" s="3" t="str">
        <f t="shared" si="204"/>
        <v>20.82万亿</v>
      </c>
      <c r="C2206" s="6">
        <v>20824000000000</v>
      </c>
      <c r="D2206" s="3">
        <v>2</v>
      </c>
      <c r="E2206" s="3" t="str">
        <f t="shared" si="205"/>
        <v>1.94万兆</v>
      </c>
      <c r="F2206" s="6">
        <f t="shared" si="209"/>
        <v>1.9395065370387048E+16</v>
      </c>
      <c r="G2206" s="4">
        <f t="shared" si="208"/>
        <v>2908</v>
      </c>
      <c r="H2206" s="8" t="str">
        <f t="shared" si="206"/>
        <v>1.94万兆</v>
      </c>
      <c r="I2206" s="8">
        <f t="shared" si="207"/>
        <v>1.9395065370387048E+16</v>
      </c>
    </row>
    <row r="2207" spans="1:9" x14ac:dyDescent="0.2">
      <c r="A2207" s="2">
        <v>2205</v>
      </c>
      <c r="B2207" s="2" t="str">
        <f t="shared" si="204"/>
        <v>20.83万亿</v>
      </c>
      <c r="C2207" s="5">
        <v>20832000000000</v>
      </c>
      <c r="D2207" s="2">
        <v>2</v>
      </c>
      <c r="E2207" s="2" t="str">
        <f t="shared" si="205"/>
        <v>1.94万兆</v>
      </c>
      <c r="F2207" s="5">
        <f t="shared" si="209"/>
        <v>1.9415889370387048E+16</v>
      </c>
      <c r="G2207" s="2">
        <f t="shared" si="208"/>
        <v>2910</v>
      </c>
      <c r="H2207" s="7" t="str">
        <f t="shared" si="206"/>
        <v>1.94万兆</v>
      </c>
      <c r="I2207" s="7">
        <f t="shared" si="207"/>
        <v>1.9415889370387048E+16</v>
      </c>
    </row>
    <row r="2208" spans="1:9" x14ac:dyDescent="0.2">
      <c r="A2208" s="3">
        <v>2206</v>
      </c>
      <c r="B2208" s="3" t="str">
        <f t="shared" si="204"/>
        <v>20.84万亿</v>
      </c>
      <c r="C2208" s="6">
        <v>20840000000000</v>
      </c>
      <c r="D2208" s="3">
        <v>2</v>
      </c>
      <c r="E2208" s="3" t="str">
        <f t="shared" si="205"/>
        <v>1.94万兆</v>
      </c>
      <c r="F2208" s="6">
        <f t="shared" si="209"/>
        <v>1.9436721370387048E+16</v>
      </c>
      <c r="G2208" s="4">
        <f t="shared" si="208"/>
        <v>2912</v>
      </c>
      <c r="H2208" s="8" t="str">
        <f t="shared" si="206"/>
        <v>1.94万兆</v>
      </c>
      <c r="I2208" s="8">
        <f t="shared" si="207"/>
        <v>1.9436721370387048E+16</v>
      </c>
    </row>
    <row r="2209" spans="1:9" x14ac:dyDescent="0.2">
      <c r="A2209" s="2">
        <v>2207</v>
      </c>
      <c r="B2209" s="2" t="str">
        <f t="shared" si="204"/>
        <v>20.85万亿</v>
      </c>
      <c r="C2209" s="5">
        <v>20848000000000</v>
      </c>
      <c r="D2209" s="2">
        <v>2</v>
      </c>
      <c r="E2209" s="2" t="str">
        <f t="shared" si="205"/>
        <v>1.95万兆</v>
      </c>
      <c r="F2209" s="5">
        <f t="shared" si="209"/>
        <v>1.9457561370387048E+16</v>
      </c>
      <c r="G2209" s="2">
        <f t="shared" si="208"/>
        <v>2914</v>
      </c>
      <c r="H2209" s="7" t="str">
        <f t="shared" si="206"/>
        <v>1.95万兆</v>
      </c>
      <c r="I2209" s="7">
        <f t="shared" si="207"/>
        <v>1.9457561370387048E+16</v>
      </c>
    </row>
    <row r="2210" spans="1:9" x14ac:dyDescent="0.2">
      <c r="A2210" s="3">
        <v>2208</v>
      </c>
      <c r="B2210" s="3" t="str">
        <f t="shared" si="204"/>
        <v>20.86万亿</v>
      </c>
      <c r="C2210" s="6">
        <v>20856000000000</v>
      </c>
      <c r="D2210" s="3">
        <v>2</v>
      </c>
      <c r="E2210" s="3" t="str">
        <f t="shared" si="205"/>
        <v>1.95万兆</v>
      </c>
      <c r="F2210" s="6">
        <f t="shared" si="209"/>
        <v>1.9478409370387048E+16</v>
      </c>
      <c r="G2210" s="4">
        <f t="shared" si="208"/>
        <v>2916</v>
      </c>
      <c r="H2210" s="8" t="str">
        <f t="shared" si="206"/>
        <v>1.95万兆</v>
      </c>
      <c r="I2210" s="8">
        <f t="shared" si="207"/>
        <v>1.9478409370387048E+16</v>
      </c>
    </row>
    <row r="2211" spans="1:9" x14ac:dyDescent="0.2">
      <c r="A2211" s="2">
        <v>2209</v>
      </c>
      <c r="B2211" s="2" t="str">
        <f t="shared" si="204"/>
        <v>20.86万亿</v>
      </c>
      <c r="C2211" s="5">
        <v>20864000000000</v>
      </c>
      <c r="D2211" s="2">
        <v>2</v>
      </c>
      <c r="E2211" s="2" t="str">
        <f t="shared" si="205"/>
        <v>1.95万兆</v>
      </c>
      <c r="F2211" s="5">
        <f t="shared" si="209"/>
        <v>1.9499265370387048E+16</v>
      </c>
      <c r="G2211" s="2">
        <f t="shared" si="208"/>
        <v>2918</v>
      </c>
      <c r="H2211" s="7" t="str">
        <f t="shared" si="206"/>
        <v>1.95万兆</v>
      </c>
      <c r="I2211" s="7">
        <f t="shared" si="207"/>
        <v>1.9499265370387048E+16</v>
      </c>
    </row>
    <row r="2212" spans="1:9" x14ac:dyDescent="0.2">
      <c r="A2212" s="3">
        <v>2210</v>
      </c>
      <c r="B2212" s="3" t="str">
        <f t="shared" si="204"/>
        <v>20.87万亿</v>
      </c>
      <c r="C2212" s="6">
        <v>20872000000000</v>
      </c>
      <c r="D2212" s="3">
        <v>2</v>
      </c>
      <c r="E2212" s="3" t="str">
        <f t="shared" si="205"/>
        <v>1.95万兆</v>
      </c>
      <c r="F2212" s="6">
        <f t="shared" si="209"/>
        <v>1.9520129370387048E+16</v>
      </c>
      <c r="G2212" s="4">
        <f t="shared" si="208"/>
        <v>2920</v>
      </c>
      <c r="H2212" s="8" t="str">
        <f t="shared" si="206"/>
        <v>1.95万兆</v>
      </c>
      <c r="I2212" s="8">
        <f t="shared" si="207"/>
        <v>1.9520129370387048E+16</v>
      </c>
    </row>
    <row r="2213" spans="1:9" x14ac:dyDescent="0.2">
      <c r="A2213" s="2">
        <v>2211</v>
      </c>
      <c r="B2213" s="2" t="str">
        <f t="shared" si="204"/>
        <v>20.88万亿</v>
      </c>
      <c r="C2213" s="5">
        <v>20880000000000</v>
      </c>
      <c r="D2213" s="2">
        <v>2</v>
      </c>
      <c r="E2213" s="2" t="str">
        <f t="shared" si="205"/>
        <v>1.95万兆</v>
      </c>
      <c r="F2213" s="5">
        <f t="shared" si="209"/>
        <v>1.9541001370387048E+16</v>
      </c>
      <c r="G2213" s="2">
        <f t="shared" si="208"/>
        <v>2922</v>
      </c>
      <c r="H2213" s="7" t="str">
        <f t="shared" si="206"/>
        <v>1.95万兆</v>
      </c>
      <c r="I2213" s="7">
        <f t="shared" si="207"/>
        <v>1.9541001370387048E+16</v>
      </c>
    </row>
    <row r="2214" spans="1:9" x14ac:dyDescent="0.2">
      <c r="A2214" s="3">
        <v>2212</v>
      </c>
      <c r="B2214" s="3" t="str">
        <f t="shared" si="204"/>
        <v>20.89万亿</v>
      </c>
      <c r="C2214" s="6">
        <v>20888000000000</v>
      </c>
      <c r="D2214" s="3">
        <v>2</v>
      </c>
      <c r="E2214" s="3" t="str">
        <f t="shared" si="205"/>
        <v>1.96万兆</v>
      </c>
      <c r="F2214" s="6">
        <f t="shared" si="209"/>
        <v>1.9561881370387048E+16</v>
      </c>
      <c r="G2214" s="4">
        <f t="shared" si="208"/>
        <v>2924</v>
      </c>
      <c r="H2214" s="8" t="str">
        <f t="shared" si="206"/>
        <v>1.96万兆</v>
      </c>
      <c r="I2214" s="8">
        <f t="shared" si="207"/>
        <v>1.9561881370387048E+16</v>
      </c>
    </row>
    <row r="2215" spans="1:9" x14ac:dyDescent="0.2">
      <c r="A2215" s="2">
        <v>2213</v>
      </c>
      <c r="B2215" s="2" t="str">
        <f t="shared" si="204"/>
        <v>20.9万亿</v>
      </c>
      <c r="C2215" s="5">
        <v>20896000000000</v>
      </c>
      <c r="D2215" s="2">
        <v>2</v>
      </c>
      <c r="E2215" s="2" t="str">
        <f t="shared" si="205"/>
        <v>1.96万兆</v>
      </c>
      <c r="F2215" s="5">
        <f t="shared" si="209"/>
        <v>1.9582769370387048E+16</v>
      </c>
      <c r="G2215" s="2">
        <f t="shared" si="208"/>
        <v>2926</v>
      </c>
      <c r="H2215" s="7" t="str">
        <f t="shared" si="206"/>
        <v>1.96万兆</v>
      </c>
      <c r="I2215" s="7">
        <f t="shared" si="207"/>
        <v>1.9582769370387048E+16</v>
      </c>
    </row>
    <row r="2216" spans="1:9" x14ac:dyDescent="0.2">
      <c r="A2216" s="3">
        <v>2214</v>
      </c>
      <c r="B2216" s="3" t="str">
        <f t="shared" si="204"/>
        <v>20.9万亿</v>
      </c>
      <c r="C2216" s="6">
        <v>20904000000000</v>
      </c>
      <c r="D2216" s="3">
        <v>2</v>
      </c>
      <c r="E2216" s="3" t="str">
        <f t="shared" si="205"/>
        <v>1.96万兆</v>
      </c>
      <c r="F2216" s="6">
        <f t="shared" si="209"/>
        <v>1.9603665370387048E+16</v>
      </c>
      <c r="G2216" s="4">
        <f t="shared" si="208"/>
        <v>2928</v>
      </c>
      <c r="H2216" s="8" t="str">
        <f t="shared" si="206"/>
        <v>1.96万兆</v>
      </c>
      <c r="I2216" s="8">
        <f t="shared" si="207"/>
        <v>1.9603665370387048E+16</v>
      </c>
    </row>
    <row r="2217" spans="1:9" x14ac:dyDescent="0.2">
      <c r="A2217" s="2">
        <v>2215</v>
      </c>
      <c r="B2217" s="2" t="str">
        <f t="shared" si="204"/>
        <v>20.91万亿</v>
      </c>
      <c r="C2217" s="5">
        <v>20912000000000</v>
      </c>
      <c r="D2217" s="2">
        <v>2</v>
      </c>
      <c r="E2217" s="2" t="str">
        <f t="shared" si="205"/>
        <v>1.96万兆</v>
      </c>
      <c r="F2217" s="5">
        <f t="shared" si="209"/>
        <v>1.9624569370387048E+16</v>
      </c>
      <c r="G2217" s="2">
        <f t="shared" si="208"/>
        <v>2930</v>
      </c>
      <c r="H2217" s="7" t="str">
        <f t="shared" si="206"/>
        <v>1.96万兆</v>
      </c>
      <c r="I2217" s="7">
        <f t="shared" si="207"/>
        <v>1.9624569370387048E+16</v>
      </c>
    </row>
    <row r="2218" spans="1:9" x14ac:dyDescent="0.2">
      <c r="A2218" s="3">
        <v>2216</v>
      </c>
      <c r="B2218" s="3" t="str">
        <f t="shared" si="204"/>
        <v>20.92万亿</v>
      </c>
      <c r="C2218" s="6">
        <v>20920000000000</v>
      </c>
      <c r="D2218" s="3">
        <v>2</v>
      </c>
      <c r="E2218" s="3" t="str">
        <f t="shared" si="205"/>
        <v>1.96万兆</v>
      </c>
      <c r="F2218" s="6">
        <f t="shared" si="209"/>
        <v>1.9645481370387048E+16</v>
      </c>
      <c r="G2218" s="4">
        <f t="shared" si="208"/>
        <v>2932</v>
      </c>
      <c r="H2218" s="8" t="str">
        <f t="shared" si="206"/>
        <v>1.96万兆</v>
      </c>
      <c r="I2218" s="8">
        <f t="shared" si="207"/>
        <v>1.9645481370387048E+16</v>
      </c>
    </row>
    <row r="2219" spans="1:9" x14ac:dyDescent="0.2">
      <c r="A2219" s="2">
        <v>2217</v>
      </c>
      <c r="B2219" s="2" t="str">
        <f t="shared" si="204"/>
        <v>20.93万亿</v>
      </c>
      <c r="C2219" s="5">
        <v>20928000000000</v>
      </c>
      <c r="D2219" s="2">
        <v>2</v>
      </c>
      <c r="E2219" s="2" t="str">
        <f t="shared" si="205"/>
        <v>1.97万兆</v>
      </c>
      <c r="F2219" s="5">
        <f t="shared" si="209"/>
        <v>1.9666401370387048E+16</v>
      </c>
      <c r="G2219" s="2">
        <f t="shared" si="208"/>
        <v>2934</v>
      </c>
      <c r="H2219" s="7" t="str">
        <f t="shared" si="206"/>
        <v>1.97万兆</v>
      </c>
      <c r="I2219" s="7">
        <f t="shared" si="207"/>
        <v>1.9666401370387048E+16</v>
      </c>
    </row>
    <row r="2220" spans="1:9" x14ac:dyDescent="0.2">
      <c r="A2220" s="3">
        <v>2218</v>
      </c>
      <c r="B2220" s="3" t="str">
        <f t="shared" si="204"/>
        <v>20.94万亿</v>
      </c>
      <c r="C2220" s="6">
        <v>20936000000000</v>
      </c>
      <c r="D2220" s="3">
        <v>2</v>
      </c>
      <c r="E2220" s="3" t="str">
        <f t="shared" si="205"/>
        <v>1.97万兆</v>
      </c>
      <c r="F2220" s="6">
        <f t="shared" si="209"/>
        <v>1.9687329370387048E+16</v>
      </c>
      <c r="G2220" s="4">
        <f t="shared" si="208"/>
        <v>2936</v>
      </c>
      <c r="H2220" s="8" t="str">
        <f t="shared" si="206"/>
        <v>1.97万兆</v>
      </c>
      <c r="I2220" s="8">
        <f t="shared" si="207"/>
        <v>1.9687329370387048E+16</v>
      </c>
    </row>
    <row r="2221" spans="1:9" x14ac:dyDescent="0.2">
      <c r="A2221" s="2">
        <v>2219</v>
      </c>
      <c r="B2221" s="2" t="str">
        <f t="shared" si="204"/>
        <v>20.94万亿</v>
      </c>
      <c r="C2221" s="5">
        <v>20944000000000</v>
      </c>
      <c r="D2221" s="2">
        <v>2</v>
      </c>
      <c r="E2221" s="2" t="str">
        <f t="shared" si="205"/>
        <v>1.97万兆</v>
      </c>
      <c r="F2221" s="5">
        <f t="shared" si="209"/>
        <v>1.9708265370387048E+16</v>
      </c>
      <c r="G2221" s="2">
        <f t="shared" si="208"/>
        <v>2938</v>
      </c>
      <c r="H2221" s="7" t="str">
        <f t="shared" si="206"/>
        <v>1.97万兆</v>
      </c>
      <c r="I2221" s="7">
        <f t="shared" si="207"/>
        <v>1.9708265370387048E+16</v>
      </c>
    </row>
    <row r="2222" spans="1:9" x14ac:dyDescent="0.2">
      <c r="A2222" s="3">
        <v>2220</v>
      </c>
      <c r="B2222" s="3" t="str">
        <f t="shared" si="204"/>
        <v>20.95万亿</v>
      </c>
      <c r="C2222" s="6">
        <v>20952000000000</v>
      </c>
      <c r="D2222" s="3">
        <v>2</v>
      </c>
      <c r="E2222" s="3" t="str">
        <f t="shared" si="205"/>
        <v>1.97万兆</v>
      </c>
      <c r="F2222" s="6">
        <f t="shared" si="209"/>
        <v>1.9729209370387048E+16</v>
      </c>
      <c r="G2222" s="4">
        <f t="shared" si="208"/>
        <v>2940</v>
      </c>
      <c r="H2222" s="8" t="str">
        <f t="shared" si="206"/>
        <v>1.97万兆</v>
      </c>
      <c r="I2222" s="8">
        <f t="shared" si="207"/>
        <v>1.9729209370387048E+16</v>
      </c>
    </row>
    <row r="2223" spans="1:9" x14ac:dyDescent="0.2">
      <c r="A2223" s="2">
        <v>2221</v>
      </c>
      <c r="B2223" s="2" t="str">
        <f t="shared" si="204"/>
        <v>20.96万亿</v>
      </c>
      <c r="C2223" s="5">
        <v>20960000000000</v>
      </c>
      <c r="D2223" s="2">
        <v>2</v>
      </c>
      <c r="E2223" s="2" t="str">
        <f t="shared" si="205"/>
        <v>1.98万兆</v>
      </c>
      <c r="F2223" s="5">
        <f t="shared" si="209"/>
        <v>1.9750161370387048E+16</v>
      </c>
      <c r="G2223" s="2">
        <f t="shared" si="208"/>
        <v>2942</v>
      </c>
      <c r="H2223" s="7" t="str">
        <f t="shared" si="206"/>
        <v>1.98万兆</v>
      </c>
      <c r="I2223" s="7">
        <f t="shared" si="207"/>
        <v>1.9750161370387048E+16</v>
      </c>
    </row>
    <row r="2224" spans="1:9" x14ac:dyDescent="0.2">
      <c r="A2224" s="3">
        <v>2222</v>
      </c>
      <c r="B2224" s="3" t="str">
        <f t="shared" si="204"/>
        <v>20.97万亿</v>
      </c>
      <c r="C2224" s="6">
        <v>20968000000000</v>
      </c>
      <c r="D2224" s="3">
        <v>2</v>
      </c>
      <c r="E2224" s="3" t="str">
        <f t="shared" si="205"/>
        <v>1.98万兆</v>
      </c>
      <c r="F2224" s="6">
        <f t="shared" si="209"/>
        <v>1.9771121370387048E+16</v>
      </c>
      <c r="G2224" s="4">
        <f t="shared" si="208"/>
        <v>2944</v>
      </c>
      <c r="H2224" s="8" t="str">
        <f t="shared" si="206"/>
        <v>1.98万兆</v>
      </c>
      <c r="I2224" s="8">
        <f t="shared" si="207"/>
        <v>1.9771121370387048E+16</v>
      </c>
    </row>
    <row r="2225" spans="1:9" x14ac:dyDescent="0.2">
      <c r="A2225" s="2">
        <v>2223</v>
      </c>
      <c r="B2225" s="2" t="str">
        <f t="shared" si="204"/>
        <v>20.98万亿</v>
      </c>
      <c r="C2225" s="5">
        <v>20976000000000</v>
      </c>
      <c r="D2225" s="2">
        <v>2</v>
      </c>
      <c r="E2225" s="2" t="str">
        <f t="shared" si="205"/>
        <v>1.98万兆</v>
      </c>
      <c r="F2225" s="5">
        <f t="shared" si="209"/>
        <v>1.9792089370387048E+16</v>
      </c>
      <c r="G2225" s="2">
        <f t="shared" si="208"/>
        <v>2946</v>
      </c>
      <c r="H2225" s="7" t="str">
        <f t="shared" si="206"/>
        <v>1.98万兆</v>
      </c>
      <c r="I2225" s="7">
        <f t="shared" si="207"/>
        <v>1.9792089370387048E+16</v>
      </c>
    </row>
    <row r="2226" spans="1:9" x14ac:dyDescent="0.2">
      <c r="A2226" s="3">
        <v>2224</v>
      </c>
      <c r="B2226" s="3" t="str">
        <f t="shared" si="204"/>
        <v>20.98万亿</v>
      </c>
      <c r="C2226" s="6">
        <v>20984000000000</v>
      </c>
      <c r="D2226" s="3">
        <v>2</v>
      </c>
      <c r="E2226" s="3" t="str">
        <f t="shared" si="205"/>
        <v>1.98万兆</v>
      </c>
      <c r="F2226" s="6">
        <f t="shared" si="209"/>
        <v>1.9813065370387048E+16</v>
      </c>
      <c r="G2226" s="4">
        <f t="shared" si="208"/>
        <v>2948</v>
      </c>
      <c r="H2226" s="8" t="str">
        <f t="shared" si="206"/>
        <v>1.98万兆</v>
      </c>
      <c r="I2226" s="8">
        <f t="shared" si="207"/>
        <v>1.9813065370387048E+16</v>
      </c>
    </row>
    <row r="2227" spans="1:9" x14ac:dyDescent="0.2">
      <c r="A2227" s="2">
        <v>2225</v>
      </c>
      <c r="B2227" s="2" t="str">
        <f t="shared" si="204"/>
        <v>20.99万亿</v>
      </c>
      <c r="C2227" s="5">
        <v>20992000000000</v>
      </c>
      <c r="D2227" s="2">
        <v>2</v>
      </c>
      <c r="E2227" s="2" t="str">
        <f t="shared" si="205"/>
        <v>1.98万兆</v>
      </c>
      <c r="F2227" s="5">
        <f t="shared" si="209"/>
        <v>1.9834049370387048E+16</v>
      </c>
      <c r="G2227" s="2">
        <f t="shared" si="208"/>
        <v>2950</v>
      </c>
      <c r="H2227" s="7" t="str">
        <f t="shared" si="206"/>
        <v>1.98万兆</v>
      </c>
      <c r="I2227" s="7">
        <f t="shared" si="207"/>
        <v>1.9834049370387048E+16</v>
      </c>
    </row>
    <row r="2228" spans="1:9" x14ac:dyDescent="0.2">
      <c r="A2228" s="3">
        <v>2226</v>
      </c>
      <c r="B2228" s="3" t="str">
        <f t="shared" si="204"/>
        <v>21万亿</v>
      </c>
      <c r="C2228" s="6">
        <v>21000000000000</v>
      </c>
      <c r="D2228" s="3">
        <v>2</v>
      </c>
      <c r="E2228" s="3" t="str">
        <f t="shared" si="205"/>
        <v>1.99万兆</v>
      </c>
      <c r="F2228" s="6">
        <f t="shared" si="209"/>
        <v>1.9855041370387048E+16</v>
      </c>
      <c r="G2228" s="4">
        <f t="shared" si="208"/>
        <v>2952</v>
      </c>
      <c r="H2228" s="8" t="str">
        <f t="shared" si="206"/>
        <v>1.99万兆</v>
      </c>
      <c r="I2228" s="8">
        <f t="shared" si="207"/>
        <v>1.9855041370387048E+16</v>
      </c>
    </row>
    <row r="2229" spans="1:9" x14ac:dyDescent="0.2">
      <c r="A2229" s="2">
        <v>2227</v>
      </c>
      <c r="B2229" s="2" t="str">
        <f t="shared" si="204"/>
        <v>21.01万亿</v>
      </c>
      <c r="C2229" s="5">
        <v>21008000000000</v>
      </c>
      <c r="D2229" s="2">
        <v>2</v>
      </c>
      <c r="E2229" s="2" t="str">
        <f t="shared" si="205"/>
        <v>1.99万兆</v>
      </c>
      <c r="F2229" s="5">
        <f t="shared" si="209"/>
        <v>1.9876041370387048E+16</v>
      </c>
      <c r="G2229" s="2">
        <f t="shared" si="208"/>
        <v>2954</v>
      </c>
      <c r="H2229" s="7" t="str">
        <f t="shared" si="206"/>
        <v>1.99万兆</v>
      </c>
      <c r="I2229" s="7">
        <f t="shared" si="207"/>
        <v>1.9876041370387048E+16</v>
      </c>
    </row>
    <row r="2230" spans="1:9" x14ac:dyDescent="0.2">
      <c r="A2230" s="3">
        <v>2228</v>
      </c>
      <c r="B2230" s="3" t="str">
        <f t="shared" si="204"/>
        <v>21.02万亿</v>
      </c>
      <c r="C2230" s="6">
        <v>21016000000000</v>
      </c>
      <c r="D2230" s="3">
        <v>2</v>
      </c>
      <c r="E2230" s="3" t="str">
        <f t="shared" si="205"/>
        <v>1.99万兆</v>
      </c>
      <c r="F2230" s="6">
        <f t="shared" si="209"/>
        <v>1.9897049370387048E+16</v>
      </c>
      <c r="G2230" s="4">
        <f t="shared" si="208"/>
        <v>2956</v>
      </c>
      <c r="H2230" s="8" t="str">
        <f t="shared" si="206"/>
        <v>1.99万兆</v>
      </c>
      <c r="I2230" s="8">
        <f t="shared" si="207"/>
        <v>1.9897049370387048E+16</v>
      </c>
    </row>
    <row r="2231" spans="1:9" x14ac:dyDescent="0.2">
      <c r="A2231" s="2">
        <v>2229</v>
      </c>
      <c r="B2231" s="2" t="str">
        <f t="shared" si="204"/>
        <v>21.02万亿</v>
      </c>
      <c r="C2231" s="5">
        <v>21024000000000</v>
      </c>
      <c r="D2231" s="2">
        <v>2</v>
      </c>
      <c r="E2231" s="2" t="str">
        <f t="shared" si="205"/>
        <v>1.99万兆</v>
      </c>
      <c r="F2231" s="5">
        <f t="shared" si="209"/>
        <v>1.9918065370387048E+16</v>
      </c>
      <c r="G2231" s="2">
        <f t="shared" si="208"/>
        <v>2958</v>
      </c>
      <c r="H2231" s="7" t="str">
        <f t="shared" si="206"/>
        <v>1.99万兆</v>
      </c>
      <c r="I2231" s="7">
        <f t="shared" si="207"/>
        <v>1.9918065370387048E+16</v>
      </c>
    </row>
    <row r="2232" spans="1:9" x14ac:dyDescent="0.2">
      <c r="A2232" s="3">
        <v>2230</v>
      </c>
      <c r="B2232" s="3" t="str">
        <f t="shared" si="204"/>
        <v>21.03万亿</v>
      </c>
      <c r="C2232" s="6">
        <v>21032000000000</v>
      </c>
      <c r="D2232" s="3">
        <v>2</v>
      </c>
      <c r="E2232" s="3" t="str">
        <f t="shared" si="205"/>
        <v>1.99万兆</v>
      </c>
      <c r="F2232" s="6">
        <f t="shared" si="209"/>
        <v>1.9939089370387048E+16</v>
      </c>
      <c r="G2232" s="4">
        <f t="shared" si="208"/>
        <v>2960</v>
      </c>
      <c r="H2232" s="8" t="str">
        <f t="shared" si="206"/>
        <v>1.99万兆</v>
      </c>
      <c r="I2232" s="8">
        <f t="shared" si="207"/>
        <v>1.9939089370387048E+16</v>
      </c>
    </row>
    <row r="2233" spans="1:9" x14ac:dyDescent="0.2">
      <c r="A2233" s="2">
        <v>2231</v>
      </c>
      <c r="B2233" s="2" t="str">
        <f t="shared" si="204"/>
        <v>21.04万亿</v>
      </c>
      <c r="C2233" s="5">
        <v>21040000000000</v>
      </c>
      <c r="D2233" s="2">
        <v>2</v>
      </c>
      <c r="E2233" s="2" t="str">
        <f t="shared" si="205"/>
        <v>2万兆</v>
      </c>
      <c r="F2233" s="5">
        <f t="shared" si="209"/>
        <v>1.9960121370387048E+16</v>
      </c>
      <c r="G2233" s="2">
        <f t="shared" si="208"/>
        <v>2962</v>
      </c>
      <c r="H2233" s="7" t="str">
        <f t="shared" si="206"/>
        <v>2万兆</v>
      </c>
      <c r="I2233" s="7">
        <f t="shared" si="207"/>
        <v>1.9960121370387048E+16</v>
      </c>
    </row>
    <row r="2234" spans="1:9" x14ac:dyDescent="0.2">
      <c r="A2234" s="3">
        <v>2232</v>
      </c>
      <c r="B2234" s="3" t="str">
        <f t="shared" si="204"/>
        <v>21.05万亿</v>
      </c>
      <c r="C2234" s="6">
        <v>21048000000000</v>
      </c>
      <c r="D2234" s="3">
        <v>2</v>
      </c>
      <c r="E2234" s="3" t="str">
        <f t="shared" si="205"/>
        <v>2万兆</v>
      </c>
      <c r="F2234" s="6">
        <f t="shared" si="209"/>
        <v>1.9981161370387048E+16</v>
      </c>
      <c r="G2234" s="4">
        <f t="shared" si="208"/>
        <v>2964</v>
      </c>
      <c r="H2234" s="8" t="str">
        <f t="shared" si="206"/>
        <v>2万兆</v>
      </c>
      <c r="I2234" s="8">
        <f t="shared" si="207"/>
        <v>1.9981161370387048E+16</v>
      </c>
    </row>
    <row r="2235" spans="1:9" x14ac:dyDescent="0.2">
      <c r="A2235" s="2">
        <v>2233</v>
      </c>
      <c r="B2235" s="2" t="str">
        <f t="shared" si="204"/>
        <v>21.06万亿</v>
      </c>
      <c r="C2235" s="5">
        <v>21056000000000</v>
      </c>
      <c r="D2235" s="2">
        <v>2</v>
      </c>
      <c r="E2235" s="2" t="str">
        <f t="shared" si="205"/>
        <v>2万兆</v>
      </c>
      <c r="F2235" s="5">
        <f t="shared" si="209"/>
        <v>2.0002209370387048E+16</v>
      </c>
      <c r="G2235" s="2">
        <f t="shared" si="208"/>
        <v>2966</v>
      </c>
      <c r="H2235" s="7" t="str">
        <f t="shared" si="206"/>
        <v>2万兆</v>
      </c>
      <c r="I2235" s="7">
        <f t="shared" si="207"/>
        <v>2.0002209370387048E+16</v>
      </c>
    </row>
    <row r="2236" spans="1:9" x14ac:dyDescent="0.2">
      <c r="A2236" s="3">
        <v>2234</v>
      </c>
      <c r="B2236" s="3" t="str">
        <f t="shared" si="204"/>
        <v>21.06万亿</v>
      </c>
      <c r="C2236" s="6">
        <v>21064000000000</v>
      </c>
      <c r="D2236" s="3">
        <v>2</v>
      </c>
      <c r="E2236" s="3" t="str">
        <f t="shared" si="205"/>
        <v>2万兆</v>
      </c>
      <c r="F2236" s="6">
        <f t="shared" si="209"/>
        <v>2.0023265370387048E+16</v>
      </c>
      <c r="G2236" s="4">
        <f t="shared" si="208"/>
        <v>2968</v>
      </c>
      <c r="H2236" s="8" t="str">
        <f t="shared" si="206"/>
        <v>2万兆</v>
      </c>
      <c r="I2236" s="8">
        <f t="shared" si="207"/>
        <v>2.0023265370387048E+16</v>
      </c>
    </row>
    <row r="2237" spans="1:9" x14ac:dyDescent="0.2">
      <c r="A2237" s="2">
        <v>2235</v>
      </c>
      <c r="B2237" s="2" t="str">
        <f t="shared" si="204"/>
        <v>21.07万亿</v>
      </c>
      <c r="C2237" s="5">
        <v>21072000000000</v>
      </c>
      <c r="D2237" s="2">
        <v>2</v>
      </c>
      <c r="E2237" s="2" t="str">
        <f t="shared" si="205"/>
        <v>2万兆</v>
      </c>
      <c r="F2237" s="5">
        <f t="shared" si="209"/>
        <v>2.0044329370387048E+16</v>
      </c>
      <c r="G2237" s="2">
        <f t="shared" si="208"/>
        <v>2970</v>
      </c>
      <c r="H2237" s="7" t="str">
        <f t="shared" si="206"/>
        <v>2万兆</v>
      </c>
      <c r="I2237" s="7">
        <f t="shared" si="207"/>
        <v>2.0044329370387048E+16</v>
      </c>
    </row>
    <row r="2238" spans="1:9" x14ac:dyDescent="0.2">
      <c r="A2238" s="3">
        <v>2236</v>
      </c>
      <c r="B2238" s="3" t="str">
        <f t="shared" si="204"/>
        <v>21.08万亿</v>
      </c>
      <c r="C2238" s="6">
        <v>21080000000000</v>
      </c>
      <c r="D2238" s="3">
        <v>2</v>
      </c>
      <c r="E2238" s="3" t="str">
        <f t="shared" si="205"/>
        <v>2.01万兆</v>
      </c>
      <c r="F2238" s="6">
        <f t="shared" si="209"/>
        <v>2.0065401370387048E+16</v>
      </c>
      <c r="G2238" s="4">
        <f t="shared" si="208"/>
        <v>2972</v>
      </c>
      <c r="H2238" s="8" t="str">
        <f t="shared" si="206"/>
        <v>2.01万兆</v>
      </c>
      <c r="I2238" s="8">
        <f t="shared" si="207"/>
        <v>2.0065401370387048E+16</v>
      </c>
    </row>
    <row r="2239" spans="1:9" x14ac:dyDescent="0.2">
      <c r="A2239" s="2">
        <v>2237</v>
      </c>
      <c r="B2239" s="2" t="str">
        <f t="shared" si="204"/>
        <v>21.09万亿</v>
      </c>
      <c r="C2239" s="5">
        <v>21088000000000</v>
      </c>
      <c r="D2239" s="2">
        <v>2</v>
      </c>
      <c r="E2239" s="2" t="str">
        <f t="shared" si="205"/>
        <v>2.01万兆</v>
      </c>
      <c r="F2239" s="5">
        <f t="shared" si="209"/>
        <v>2.0086481370387048E+16</v>
      </c>
      <c r="G2239" s="2">
        <f t="shared" si="208"/>
        <v>2974</v>
      </c>
      <c r="H2239" s="7" t="str">
        <f t="shared" si="206"/>
        <v>2.01万兆</v>
      </c>
      <c r="I2239" s="7">
        <f t="shared" si="207"/>
        <v>2.0086481370387048E+16</v>
      </c>
    </row>
    <row r="2240" spans="1:9" x14ac:dyDescent="0.2">
      <c r="A2240" s="3">
        <v>2238</v>
      </c>
      <c r="B2240" s="3" t="str">
        <f t="shared" si="204"/>
        <v>21.1万亿</v>
      </c>
      <c r="C2240" s="6">
        <v>21096000000000</v>
      </c>
      <c r="D2240" s="3">
        <v>2</v>
      </c>
      <c r="E2240" s="3" t="str">
        <f t="shared" si="205"/>
        <v>2.01万兆</v>
      </c>
      <c r="F2240" s="6">
        <f t="shared" si="209"/>
        <v>2.0107569370387048E+16</v>
      </c>
      <c r="G2240" s="4">
        <f t="shared" si="208"/>
        <v>2976</v>
      </c>
      <c r="H2240" s="8" t="str">
        <f t="shared" si="206"/>
        <v>2.01万兆</v>
      </c>
      <c r="I2240" s="8">
        <f t="shared" si="207"/>
        <v>2.0107569370387048E+16</v>
      </c>
    </row>
    <row r="2241" spans="1:9" x14ac:dyDescent="0.2">
      <c r="A2241" s="2">
        <v>2239</v>
      </c>
      <c r="B2241" s="2" t="str">
        <f t="shared" si="204"/>
        <v>21.1万亿</v>
      </c>
      <c r="C2241" s="5">
        <v>21104000000000</v>
      </c>
      <c r="D2241" s="2">
        <v>2</v>
      </c>
      <c r="E2241" s="2" t="str">
        <f t="shared" si="205"/>
        <v>2.01万兆</v>
      </c>
      <c r="F2241" s="5">
        <f t="shared" si="209"/>
        <v>2.0128665370387048E+16</v>
      </c>
      <c r="G2241" s="2">
        <f t="shared" si="208"/>
        <v>2978</v>
      </c>
      <c r="H2241" s="7" t="str">
        <f t="shared" si="206"/>
        <v>2.01万兆</v>
      </c>
      <c r="I2241" s="7">
        <f t="shared" si="207"/>
        <v>2.0128665370387048E+16</v>
      </c>
    </row>
    <row r="2242" spans="1:9" x14ac:dyDescent="0.2">
      <c r="A2242" s="3">
        <v>2240</v>
      </c>
      <c r="B2242" s="3" t="str">
        <f t="shared" si="204"/>
        <v>21.11万亿</v>
      </c>
      <c r="C2242" s="6">
        <v>21112000000000</v>
      </c>
      <c r="D2242" s="3">
        <v>2</v>
      </c>
      <c r="E2242" s="3" t="str">
        <f t="shared" si="205"/>
        <v>2.01万兆</v>
      </c>
      <c r="F2242" s="6">
        <f t="shared" si="209"/>
        <v>2.0149769370387048E+16</v>
      </c>
      <c r="G2242" s="4">
        <f t="shared" si="208"/>
        <v>2980</v>
      </c>
      <c r="H2242" s="8" t="str">
        <f t="shared" si="206"/>
        <v>2.01万兆</v>
      </c>
      <c r="I2242" s="8">
        <f t="shared" si="207"/>
        <v>2.0149769370387048E+16</v>
      </c>
    </row>
    <row r="2243" spans="1:9" x14ac:dyDescent="0.2">
      <c r="A2243" s="2">
        <v>2241</v>
      </c>
      <c r="B2243" s="2" t="str">
        <f t="shared" ref="B2243:B2306" si="210">IF(C2243&gt;9999999999999990,ROUND(C2243/10000000000000000,2)&amp;"万兆",IF(C2243&gt;999999999999,ROUND(C2243/1000000000000,2)&amp;"万亿",IF(C2243&gt;99999999,ROUND(C2243/100000000,2)&amp;"亿",ROUND(C2243/10000,2)&amp;"万")))</f>
        <v>21.12万亿</v>
      </c>
      <c r="C2243" s="5">
        <v>21120000000000</v>
      </c>
      <c r="D2243" s="2">
        <v>2</v>
      </c>
      <c r="E2243" s="2" t="str">
        <f t="shared" ref="E2243:E2306" si="211">IF(F2243&gt;9999999999999990,ROUND(F2243/10000000000000000,2)&amp;"万兆",IF(F2243&gt;999999999999,ROUND(F2243/1000000000000,2)&amp;"万亿",IF(F2243&gt;99999999,ROUND(F2243/100000000,2)&amp;"亿",ROUND(F2243/10000,2)&amp;"万")))</f>
        <v>2.02万兆</v>
      </c>
      <c r="F2243" s="5">
        <f t="shared" si="209"/>
        <v>2.0170881370387048E+16</v>
      </c>
      <c r="G2243" s="2">
        <f t="shared" si="208"/>
        <v>2982</v>
      </c>
      <c r="H2243" s="7" t="str">
        <f t="shared" si="206"/>
        <v>2.02万兆</v>
      </c>
      <c r="I2243" s="7">
        <f t="shared" si="207"/>
        <v>2.0170881370387048E+16</v>
      </c>
    </row>
    <row r="2244" spans="1:9" x14ac:dyDescent="0.2">
      <c r="A2244" s="3">
        <v>2242</v>
      </c>
      <c r="B2244" s="3" t="str">
        <f t="shared" si="210"/>
        <v>21.13万亿</v>
      </c>
      <c r="C2244" s="6">
        <v>21128000000000</v>
      </c>
      <c r="D2244" s="3">
        <v>2</v>
      </c>
      <c r="E2244" s="3" t="str">
        <f t="shared" si="211"/>
        <v>2.02万兆</v>
      </c>
      <c r="F2244" s="6">
        <f t="shared" si="209"/>
        <v>2.0192001370387048E+16</v>
      </c>
      <c r="G2244" s="4">
        <f t="shared" si="208"/>
        <v>2984</v>
      </c>
      <c r="H2244" s="8" t="str">
        <f t="shared" ref="H2244:H2307" si="212">IF(I$2&gt;=A2244,"",IF((F2244-VLOOKUP(I$2,A:F,6,))&gt;9999999999999990,ROUND((F2244-VLOOKUP(I$2,A:F,6,))/10000000000000000,2)&amp;"万兆",IF((F2244-VLOOKUP(I$2,A:F,6,))&gt;999999999999,ROUND((F2244-VLOOKUP(I$2,A:F,6,))/1000000000000,2)&amp;"万亿",IF((F2244-VLOOKUP(I$2,A:F,6,))&gt;99999999,ROUND((F2244-VLOOKUP(I$2,A:F,6,))/100000000,2)&amp;"亿",ROUND((F2244-VLOOKUP(I$2,A:F,6,))/10000,2)&amp;"万"))))</f>
        <v>2.02万兆</v>
      </c>
      <c r="I2244" s="8">
        <f t="shared" ref="I2244:I2307" si="213">IF(I$2&gt;=A2244,"",F2244-VLOOKUP(I$2,A:F,6,))</f>
        <v>2.0192001370387048E+16</v>
      </c>
    </row>
    <row r="2245" spans="1:9" x14ac:dyDescent="0.2">
      <c r="A2245" s="2">
        <v>2243</v>
      </c>
      <c r="B2245" s="2" t="str">
        <f t="shared" si="210"/>
        <v>21.14万亿</v>
      </c>
      <c r="C2245" s="5">
        <v>21136000000000</v>
      </c>
      <c r="D2245" s="2">
        <v>2</v>
      </c>
      <c r="E2245" s="2" t="str">
        <f t="shared" si="211"/>
        <v>2.02万兆</v>
      </c>
      <c r="F2245" s="5">
        <f t="shared" si="209"/>
        <v>2.0213129370387048E+16</v>
      </c>
      <c r="G2245" s="2">
        <f t="shared" ref="G2245:G2308" si="214">D2245+G2244</f>
        <v>2986</v>
      </c>
      <c r="H2245" s="7" t="str">
        <f t="shared" si="212"/>
        <v>2.02万兆</v>
      </c>
      <c r="I2245" s="7">
        <f t="shared" si="213"/>
        <v>2.0213129370387048E+16</v>
      </c>
    </row>
    <row r="2246" spans="1:9" x14ac:dyDescent="0.2">
      <c r="A2246" s="3">
        <v>2244</v>
      </c>
      <c r="B2246" s="3" t="str">
        <f t="shared" si="210"/>
        <v>21.14万亿</v>
      </c>
      <c r="C2246" s="6">
        <v>21144000000000</v>
      </c>
      <c r="D2246" s="3">
        <v>2</v>
      </c>
      <c r="E2246" s="3" t="str">
        <f t="shared" si="211"/>
        <v>2.02万兆</v>
      </c>
      <c r="F2246" s="6">
        <f t="shared" si="209"/>
        <v>2.0234265370387048E+16</v>
      </c>
      <c r="G2246" s="4">
        <f t="shared" si="214"/>
        <v>2988</v>
      </c>
      <c r="H2246" s="8" t="str">
        <f t="shared" si="212"/>
        <v>2.02万兆</v>
      </c>
      <c r="I2246" s="8">
        <f t="shared" si="213"/>
        <v>2.0234265370387048E+16</v>
      </c>
    </row>
    <row r="2247" spans="1:9" x14ac:dyDescent="0.2">
      <c r="A2247" s="2">
        <v>2245</v>
      </c>
      <c r="B2247" s="2" t="str">
        <f t="shared" si="210"/>
        <v>21.15万亿</v>
      </c>
      <c r="C2247" s="5">
        <v>21152000000000</v>
      </c>
      <c r="D2247" s="2">
        <v>2</v>
      </c>
      <c r="E2247" s="2" t="str">
        <f t="shared" si="211"/>
        <v>2.03万兆</v>
      </c>
      <c r="F2247" s="5">
        <f t="shared" ref="F2247:F2310" si="215">C2246+F2246</f>
        <v>2.0255409370387048E+16</v>
      </c>
      <c r="G2247" s="2">
        <f t="shared" si="214"/>
        <v>2990</v>
      </c>
      <c r="H2247" s="7" t="str">
        <f t="shared" si="212"/>
        <v>2.03万兆</v>
      </c>
      <c r="I2247" s="7">
        <f t="shared" si="213"/>
        <v>2.0255409370387048E+16</v>
      </c>
    </row>
    <row r="2248" spans="1:9" x14ac:dyDescent="0.2">
      <c r="A2248" s="3">
        <v>2246</v>
      </c>
      <c r="B2248" s="3" t="str">
        <f t="shared" si="210"/>
        <v>21.16万亿</v>
      </c>
      <c r="C2248" s="6">
        <v>21160000000000</v>
      </c>
      <c r="D2248" s="3">
        <v>2</v>
      </c>
      <c r="E2248" s="3" t="str">
        <f t="shared" si="211"/>
        <v>2.03万兆</v>
      </c>
      <c r="F2248" s="6">
        <f t="shared" si="215"/>
        <v>2.0276561370387048E+16</v>
      </c>
      <c r="G2248" s="4">
        <f t="shared" si="214"/>
        <v>2992</v>
      </c>
      <c r="H2248" s="8" t="str">
        <f t="shared" si="212"/>
        <v>2.03万兆</v>
      </c>
      <c r="I2248" s="8">
        <f t="shared" si="213"/>
        <v>2.0276561370387048E+16</v>
      </c>
    </row>
    <row r="2249" spans="1:9" x14ac:dyDescent="0.2">
      <c r="A2249" s="2">
        <v>2247</v>
      </c>
      <c r="B2249" s="2" t="str">
        <f t="shared" si="210"/>
        <v>21.17万亿</v>
      </c>
      <c r="C2249" s="5">
        <v>21168000000000</v>
      </c>
      <c r="D2249" s="2">
        <v>2</v>
      </c>
      <c r="E2249" s="2" t="str">
        <f t="shared" si="211"/>
        <v>2.03万兆</v>
      </c>
      <c r="F2249" s="5">
        <f t="shared" si="215"/>
        <v>2.0297721370387048E+16</v>
      </c>
      <c r="G2249" s="2">
        <f t="shared" si="214"/>
        <v>2994</v>
      </c>
      <c r="H2249" s="7" t="str">
        <f t="shared" si="212"/>
        <v>2.03万兆</v>
      </c>
      <c r="I2249" s="7">
        <f t="shared" si="213"/>
        <v>2.0297721370387048E+16</v>
      </c>
    </row>
    <row r="2250" spans="1:9" x14ac:dyDescent="0.2">
      <c r="A2250" s="3">
        <v>2248</v>
      </c>
      <c r="B2250" s="3" t="str">
        <f t="shared" si="210"/>
        <v>21.18万亿</v>
      </c>
      <c r="C2250" s="6">
        <v>21176000000000</v>
      </c>
      <c r="D2250" s="3">
        <v>2</v>
      </c>
      <c r="E2250" s="3" t="str">
        <f t="shared" si="211"/>
        <v>2.03万兆</v>
      </c>
      <c r="F2250" s="6">
        <f t="shared" si="215"/>
        <v>2.0318889370387048E+16</v>
      </c>
      <c r="G2250" s="4">
        <f t="shared" si="214"/>
        <v>2996</v>
      </c>
      <c r="H2250" s="8" t="str">
        <f t="shared" si="212"/>
        <v>2.03万兆</v>
      </c>
      <c r="I2250" s="8">
        <f t="shared" si="213"/>
        <v>2.0318889370387048E+16</v>
      </c>
    </row>
    <row r="2251" spans="1:9" x14ac:dyDescent="0.2">
      <c r="A2251" s="2">
        <v>2249</v>
      </c>
      <c r="B2251" s="2" t="str">
        <f t="shared" si="210"/>
        <v>21.18万亿</v>
      </c>
      <c r="C2251" s="5">
        <v>21184000000000</v>
      </c>
      <c r="D2251" s="2">
        <v>2</v>
      </c>
      <c r="E2251" s="2" t="str">
        <f t="shared" si="211"/>
        <v>2.03万兆</v>
      </c>
      <c r="F2251" s="5">
        <f t="shared" si="215"/>
        <v>2.0340065370387048E+16</v>
      </c>
      <c r="G2251" s="2">
        <f t="shared" si="214"/>
        <v>2998</v>
      </c>
      <c r="H2251" s="7" t="str">
        <f t="shared" si="212"/>
        <v>2.03万兆</v>
      </c>
      <c r="I2251" s="7">
        <f t="shared" si="213"/>
        <v>2.0340065370387048E+16</v>
      </c>
    </row>
    <row r="2252" spans="1:9" x14ac:dyDescent="0.2">
      <c r="A2252" s="3">
        <v>2250</v>
      </c>
      <c r="B2252" s="3" t="str">
        <f t="shared" si="210"/>
        <v>21.19万亿</v>
      </c>
      <c r="C2252" s="6">
        <v>21192000000000</v>
      </c>
      <c r="D2252" s="3">
        <v>2</v>
      </c>
      <c r="E2252" s="3" t="str">
        <f t="shared" si="211"/>
        <v>2.04万兆</v>
      </c>
      <c r="F2252" s="6">
        <f t="shared" si="215"/>
        <v>2.0361249370387048E+16</v>
      </c>
      <c r="G2252" s="4">
        <f t="shared" si="214"/>
        <v>3000</v>
      </c>
      <c r="H2252" s="8" t="str">
        <f t="shared" si="212"/>
        <v>2.04万兆</v>
      </c>
      <c r="I2252" s="8">
        <f t="shared" si="213"/>
        <v>2.0361249370387048E+16</v>
      </c>
    </row>
    <row r="2253" spans="1:9" x14ac:dyDescent="0.2">
      <c r="A2253" s="2">
        <v>2251</v>
      </c>
      <c r="B2253" s="2" t="str">
        <f t="shared" si="210"/>
        <v>21.2万亿</v>
      </c>
      <c r="C2253" s="5">
        <v>21200000000000</v>
      </c>
      <c r="D2253" s="2">
        <v>2</v>
      </c>
      <c r="E2253" s="2" t="str">
        <f t="shared" si="211"/>
        <v>2.04万兆</v>
      </c>
      <c r="F2253" s="5">
        <f t="shared" si="215"/>
        <v>2.0382441370387048E+16</v>
      </c>
      <c r="G2253" s="2">
        <f t="shared" si="214"/>
        <v>3002</v>
      </c>
      <c r="H2253" s="7" t="str">
        <f t="shared" si="212"/>
        <v>2.04万兆</v>
      </c>
      <c r="I2253" s="7">
        <f t="shared" si="213"/>
        <v>2.0382441370387048E+16</v>
      </c>
    </row>
    <row r="2254" spans="1:9" x14ac:dyDescent="0.2">
      <c r="A2254" s="3">
        <v>2252</v>
      </c>
      <c r="B2254" s="3" t="str">
        <f t="shared" si="210"/>
        <v>21.21万亿</v>
      </c>
      <c r="C2254" s="6">
        <v>21208000000000</v>
      </c>
      <c r="D2254" s="3">
        <v>2</v>
      </c>
      <c r="E2254" s="3" t="str">
        <f t="shared" si="211"/>
        <v>2.04万兆</v>
      </c>
      <c r="F2254" s="6">
        <f t="shared" si="215"/>
        <v>2.0403641370387048E+16</v>
      </c>
      <c r="G2254" s="4">
        <f t="shared" si="214"/>
        <v>3004</v>
      </c>
      <c r="H2254" s="8" t="str">
        <f t="shared" si="212"/>
        <v>2.04万兆</v>
      </c>
      <c r="I2254" s="8">
        <f t="shared" si="213"/>
        <v>2.0403641370387048E+16</v>
      </c>
    </row>
    <row r="2255" spans="1:9" x14ac:dyDescent="0.2">
      <c r="A2255" s="2">
        <v>2253</v>
      </c>
      <c r="B2255" s="2" t="str">
        <f t="shared" si="210"/>
        <v>21.22万亿</v>
      </c>
      <c r="C2255" s="5">
        <v>21216000000000</v>
      </c>
      <c r="D2255" s="2">
        <v>2</v>
      </c>
      <c r="E2255" s="2" t="str">
        <f t="shared" si="211"/>
        <v>2.04万兆</v>
      </c>
      <c r="F2255" s="5">
        <f t="shared" si="215"/>
        <v>2.0424849370387048E+16</v>
      </c>
      <c r="G2255" s="2">
        <f t="shared" si="214"/>
        <v>3006</v>
      </c>
      <c r="H2255" s="7" t="str">
        <f t="shared" si="212"/>
        <v>2.04万兆</v>
      </c>
      <c r="I2255" s="7">
        <f t="shared" si="213"/>
        <v>2.0424849370387048E+16</v>
      </c>
    </row>
    <row r="2256" spans="1:9" x14ac:dyDescent="0.2">
      <c r="A2256" s="3">
        <v>2254</v>
      </c>
      <c r="B2256" s="3" t="str">
        <f t="shared" si="210"/>
        <v>21.22万亿</v>
      </c>
      <c r="C2256" s="6">
        <v>21224000000000</v>
      </c>
      <c r="D2256" s="3">
        <v>2</v>
      </c>
      <c r="E2256" s="3" t="str">
        <f t="shared" si="211"/>
        <v>2.04万兆</v>
      </c>
      <c r="F2256" s="6">
        <f t="shared" si="215"/>
        <v>2.0446065370387048E+16</v>
      </c>
      <c r="G2256" s="4">
        <f t="shared" si="214"/>
        <v>3008</v>
      </c>
      <c r="H2256" s="8" t="str">
        <f t="shared" si="212"/>
        <v>2.04万兆</v>
      </c>
      <c r="I2256" s="8">
        <f t="shared" si="213"/>
        <v>2.0446065370387048E+16</v>
      </c>
    </row>
    <row r="2257" spans="1:9" x14ac:dyDescent="0.2">
      <c r="A2257" s="2">
        <v>2255</v>
      </c>
      <c r="B2257" s="2" t="str">
        <f t="shared" si="210"/>
        <v>21.23万亿</v>
      </c>
      <c r="C2257" s="5">
        <v>21232000000000</v>
      </c>
      <c r="D2257" s="2">
        <v>2</v>
      </c>
      <c r="E2257" s="2" t="str">
        <f t="shared" si="211"/>
        <v>2.05万兆</v>
      </c>
      <c r="F2257" s="5">
        <f t="shared" si="215"/>
        <v>2.0467289370387048E+16</v>
      </c>
      <c r="G2257" s="2">
        <f t="shared" si="214"/>
        <v>3010</v>
      </c>
      <c r="H2257" s="7" t="str">
        <f t="shared" si="212"/>
        <v>2.05万兆</v>
      </c>
      <c r="I2257" s="7">
        <f t="shared" si="213"/>
        <v>2.0467289370387048E+16</v>
      </c>
    </row>
    <row r="2258" spans="1:9" x14ac:dyDescent="0.2">
      <c r="A2258" s="3">
        <v>2256</v>
      </c>
      <c r="B2258" s="3" t="str">
        <f t="shared" si="210"/>
        <v>21.24万亿</v>
      </c>
      <c r="C2258" s="6">
        <v>21240000000000</v>
      </c>
      <c r="D2258" s="3">
        <v>2</v>
      </c>
      <c r="E2258" s="3" t="str">
        <f t="shared" si="211"/>
        <v>2.05万兆</v>
      </c>
      <c r="F2258" s="6">
        <f t="shared" si="215"/>
        <v>2.0488521370387048E+16</v>
      </c>
      <c r="G2258" s="4">
        <f t="shared" si="214"/>
        <v>3012</v>
      </c>
      <c r="H2258" s="8" t="str">
        <f t="shared" si="212"/>
        <v>2.05万兆</v>
      </c>
      <c r="I2258" s="8">
        <f t="shared" si="213"/>
        <v>2.0488521370387048E+16</v>
      </c>
    </row>
    <row r="2259" spans="1:9" x14ac:dyDescent="0.2">
      <c r="A2259" s="2">
        <v>2257</v>
      </c>
      <c r="B2259" s="2" t="str">
        <f t="shared" si="210"/>
        <v>21.25万亿</v>
      </c>
      <c r="C2259" s="5">
        <v>21248000000000</v>
      </c>
      <c r="D2259" s="2">
        <v>2</v>
      </c>
      <c r="E2259" s="2" t="str">
        <f t="shared" si="211"/>
        <v>2.05万兆</v>
      </c>
      <c r="F2259" s="5">
        <f t="shared" si="215"/>
        <v>2.0509761370387048E+16</v>
      </c>
      <c r="G2259" s="2">
        <f t="shared" si="214"/>
        <v>3014</v>
      </c>
      <c r="H2259" s="7" t="str">
        <f t="shared" si="212"/>
        <v>2.05万兆</v>
      </c>
      <c r="I2259" s="7">
        <f t="shared" si="213"/>
        <v>2.0509761370387048E+16</v>
      </c>
    </row>
    <row r="2260" spans="1:9" x14ac:dyDescent="0.2">
      <c r="A2260" s="3">
        <v>2258</v>
      </c>
      <c r="B2260" s="3" t="str">
        <f t="shared" si="210"/>
        <v>21.26万亿</v>
      </c>
      <c r="C2260" s="6">
        <v>21256000000000</v>
      </c>
      <c r="D2260" s="3">
        <v>2</v>
      </c>
      <c r="E2260" s="3" t="str">
        <f t="shared" si="211"/>
        <v>2.05万兆</v>
      </c>
      <c r="F2260" s="6">
        <f t="shared" si="215"/>
        <v>2.0531009370387048E+16</v>
      </c>
      <c r="G2260" s="4">
        <f t="shared" si="214"/>
        <v>3016</v>
      </c>
      <c r="H2260" s="8" t="str">
        <f t="shared" si="212"/>
        <v>2.05万兆</v>
      </c>
      <c r="I2260" s="8">
        <f t="shared" si="213"/>
        <v>2.0531009370387048E+16</v>
      </c>
    </row>
    <row r="2261" spans="1:9" x14ac:dyDescent="0.2">
      <c r="A2261" s="2">
        <v>2259</v>
      </c>
      <c r="B2261" s="2" t="str">
        <f t="shared" si="210"/>
        <v>21.26万亿</v>
      </c>
      <c r="C2261" s="5">
        <v>21264000000000</v>
      </c>
      <c r="D2261" s="2">
        <v>2</v>
      </c>
      <c r="E2261" s="2" t="str">
        <f t="shared" si="211"/>
        <v>2.06万兆</v>
      </c>
      <c r="F2261" s="5">
        <f t="shared" si="215"/>
        <v>2.0552265370387048E+16</v>
      </c>
      <c r="G2261" s="2">
        <f t="shared" si="214"/>
        <v>3018</v>
      </c>
      <c r="H2261" s="7" t="str">
        <f t="shared" si="212"/>
        <v>2.06万兆</v>
      </c>
      <c r="I2261" s="7">
        <f t="shared" si="213"/>
        <v>2.0552265370387048E+16</v>
      </c>
    </row>
    <row r="2262" spans="1:9" x14ac:dyDescent="0.2">
      <c r="A2262" s="3">
        <v>2260</v>
      </c>
      <c r="B2262" s="3" t="str">
        <f t="shared" si="210"/>
        <v>21.27万亿</v>
      </c>
      <c r="C2262" s="6">
        <v>21272000000000</v>
      </c>
      <c r="D2262" s="3">
        <v>2</v>
      </c>
      <c r="E2262" s="3" t="str">
        <f t="shared" si="211"/>
        <v>2.06万兆</v>
      </c>
      <c r="F2262" s="6">
        <f t="shared" si="215"/>
        <v>2.0573529370387048E+16</v>
      </c>
      <c r="G2262" s="4">
        <f t="shared" si="214"/>
        <v>3020</v>
      </c>
      <c r="H2262" s="8" t="str">
        <f t="shared" si="212"/>
        <v>2.06万兆</v>
      </c>
      <c r="I2262" s="8">
        <f t="shared" si="213"/>
        <v>2.0573529370387048E+16</v>
      </c>
    </row>
    <row r="2263" spans="1:9" x14ac:dyDescent="0.2">
      <c r="A2263" s="2">
        <v>2261</v>
      </c>
      <c r="B2263" s="2" t="str">
        <f t="shared" si="210"/>
        <v>21.28万亿</v>
      </c>
      <c r="C2263" s="5">
        <v>21280000000000</v>
      </c>
      <c r="D2263" s="2">
        <v>2</v>
      </c>
      <c r="E2263" s="2" t="str">
        <f t="shared" si="211"/>
        <v>2.06万兆</v>
      </c>
      <c r="F2263" s="5">
        <f t="shared" si="215"/>
        <v>2.0594801370387048E+16</v>
      </c>
      <c r="G2263" s="2">
        <f t="shared" si="214"/>
        <v>3022</v>
      </c>
      <c r="H2263" s="7" t="str">
        <f t="shared" si="212"/>
        <v>2.06万兆</v>
      </c>
      <c r="I2263" s="7">
        <f t="shared" si="213"/>
        <v>2.0594801370387048E+16</v>
      </c>
    </row>
    <row r="2264" spans="1:9" x14ac:dyDescent="0.2">
      <c r="A2264" s="3">
        <v>2262</v>
      </c>
      <c r="B2264" s="3" t="str">
        <f t="shared" si="210"/>
        <v>21.29万亿</v>
      </c>
      <c r="C2264" s="6">
        <v>21288000000000</v>
      </c>
      <c r="D2264" s="3">
        <v>2</v>
      </c>
      <c r="E2264" s="3" t="str">
        <f t="shared" si="211"/>
        <v>2.06万兆</v>
      </c>
      <c r="F2264" s="6">
        <f t="shared" si="215"/>
        <v>2.0616081370387048E+16</v>
      </c>
      <c r="G2264" s="4">
        <f t="shared" si="214"/>
        <v>3024</v>
      </c>
      <c r="H2264" s="8" t="str">
        <f t="shared" si="212"/>
        <v>2.06万兆</v>
      </c>
      <c r="I2264" s="8">
        <f t="shared" si="213"/>
        <v>2.0616081370387048E+16</v>
      </c>
    </row>
    <row r="2265" spans="1:9" x14ac:dyDescent="0.2">
      <c r="A2265" s="2">
        <v>2263</v>
      </c>
      <c r="B2265" s="2" t="str">
        <f t="shared" si="210"/>
        <v>21.3万亿</v>
      </c>
      <c r="C2265" s="5">
        <v>21296000000000</v>
      </c>
      <c r="D2265" s="2">
        <v>2</v>
      </c>
      <c r="E2265" s="2" t="str">
        <f t="shared" si="211"/>
        <v>2.06万兆</v>
      </c>
      <c r="F2265" s="5">
        <f t="shared" si="215"/>
        <v>2.0637369370387048E+16</v>
      </c>
      <c r="G2265" s="2">
        <f t="shared" si="214"/>
        <v>3026</v>
      </c>
      <c r="H2265" s="7" t="str">
        <f t="shared" si="212"/>
        <v>2.06万兆</v>
      </c>
      <c r="I2265" s="7">
        <f t="shared" si="213"/>
        <v>2.0637369370387048E+16</v>
      </c>
    </row>
    <row r="2266" spans="1:9" x14ac:dyDescent="0.2">
      <c r="A2266" s="3">
        <v>2264</v>
      </c>
      <c r="B2266" s="3" t="str">
        <f t="shared" si="210"/>
        <v>21.3万亿</v>
      </c>
      <c r="C2266" s="6">
        <v>21304000000000</v>
      </c>
      <c r="D2266" s="3">
        <v>2</v>
      </c>
      <c r="E2266" s="3" t="str">
        <f t="shared" si="211"/>
        <v>2.07万兆</v>
      </c>
      <c r="F2266" s="6">
        <f t="shared" si="215"/>
        <v>2.0658665370387048E+16</v>
      </c>
      <c r="G2266" s="4">
        <f t="shared" si="214"/>
        <v>3028</v>
      </c>
      <c r="H2266" s="8" t="str">
        <f t="shared" si="212"/>
        <v>2.07万兆</v>
      </c>
      <c r="I2266" s="8">
        <f t="shared" si="213"/>
        <v>2.0658665370387048E+16</v>
      </c>
    </row>
    <row r="2267" spans="1:9" x14ac:dyDescent="0.2">
      <c r="A2267" s="2">
        <v>2265</v>
      </c>
      <c r="B2267" s="2" t="str">
        <f t="shared" si="210"/>
        <v>21.31万亿</v>
      </c>
      <c r="C2267" s="5">
        <v>21312000000000</v>
      </c>
      <c r="D2267" s="2">
        <v>2</v>
      </c>
      <c r="E2267" s="2" t="str">
        <f t="shared" si="211"/>
        <v>2.07万兆</v>
      </c>
      <c r="F2267" s="5">
        <f t="shared" si="215"/>
        <v>2.0679969370387048E+16</v>
      </c>
      <c r="G2267" s="2">
        <f t="shared" si="214"/>
        <v>3030</v>
      </c>
      <c r="H2267" s="7" t="str">
        <f t="shared" si="212"/>
        <v>2.07万兆</v>
      </c>
      <c r="I2267" s="7">
        <f t="shared" si="213"/>
        <v>2.0679969370387048E+16</v>
      </c>
    </row>
    <row r="2268" spans="1:9" x14ac:dyDescent="0.2">
      <c r="A2268" s="3">
        <v>2266</v>
      </c>
      <c r="B2268" s="3" t="str">
        <f t="shared" si="210"/>
        <v>21.32万亿</v>
      </c>
      <c r="C2268" s="6">
        <v>21320000000000</v>
      </c>
      <c r="D2268" s="3">
        <v>2</v>
      </c>
      <c r="E2268" s="3" t="str">
        <f t="shared" si="211"/>
        <v>2.07万兆</v>
      </c>
      <c r="F2268" s="6">
        <f t="shared" si="215"/>
        <v>2.0701281370387048E+16</v>
      </c>
      <c r="G2268" s="4">
        <f t="shared" si="214"/>
        <v>3032</v>
      </c>
      <c r="H2268" s="8" t="str">
        <f t="shared" si="212"/>
        <v>2.07万兆</v>
      </c>
      <c r="I2268" s="8">
        <f t="shared" si="213"/>
        <v>2.0701281370387048E+16</v>
      </c>
    </row>
    <row r="2269" spans="1:9" x14ac:dyDescent="0.2">
      <c r="A2269" s="2">
        <v>2267</v>
      </c>
      <c r="B2269" s="2" t="str">
        <f t="shared" si="210"/>
        <v>21.33万亿</v>
      </c>
      <c r="C2269" s="5">
        <v>21328000000000</v>
      </c>
      <c r="D2269" s="2">
        <v>2</v>
      </c>
      <c r="E2269" s="2" t="str">
        <f t="shared" si="211"/>
        <v>2.07万兆</v>
      </c>
      <c r="F2269" s="5">
        <f t="shared" si="215"/>
        <v>2.0722601370387048E+16</v>
      </c>
      <c r="G2269" s="2">
        <f t="shared" si="214"/>
        <v>3034</v>
      </c>
      <c r="H2269" s="7" t="str">
        <f t="shared" si="212"/>
        <v>2.07万兆</v>
      </c>
      <c r="I2269" s="7">
        <f t="shared" si="213"/>
        <v>2.0722601370387048E+16</v>
      </c>
    </row>
    <row r="2270" spans="1:9" x14ac:dyDescent="0.2">
      <c r="A2270" s="3">
        <v>2268</v>
      </c>
      <c r="B2270" s="3" t="str">
        <f t="shared" si="210"/>
        <v>21.34万亿</v>
      </c>
      <c r="C2270" s="6">
        <v>21336000000000</v>
      </c>
      <c r="D2270" s="3">
        <v>2</v>
      </c>
      <c r="E2270" s="3" t="str">
        <f t="shared" si="211"/>
        <v>2.07万兆</v>
      </c>
      <c r="F2270" s="6">
        <f t="shared" si="215"/>
        <v>2.0743929370387048E+16</v>
      </c>
      <c r="G2270" s="4">
        <f t="shared" si="214"/>
        <v>3036</v>
      </c>
      <c r="H2270" s="8" t="str">
        <f t="shared" si="212"/>
        <v>2.07万兆</v>
      </c>
      <c r="I2270" s="8">
        <f t="shared" si="213"/>
        <v>2.0743929370387048E+16</v>
      </c>
    </row>
    <row r="2271" spans="1:9" x14ac:dyDescent="0.2">
      <c r="A2271" s="2">
        <v>2269</v>
      </c>
      <c r="B2271" s="2" t="str">
        <f t="shared" si="210"/>
        <v>21.34万亿</v>
      </c>
      <c r="C2271" s="5">
        <v>21344000000000</v>
      </c>
      <c r="D2271" s="2">
        <v>2</v>
      </c>
      <c r="E2271" s="2" t="str">
        <f t="shared" si="211"/>
        <v>2.08万兆</v>
      </c>
      <c r="F2271" s="5">
        <f t="shared" si="215"/>
        <v>2.0765265370387048E+16</v>
      </c>
      <c r="G2271" s="2">
        <f t="shared" si="214"/>
        <v>3038</v>
      </c>
      <c r="H2271" s="7" t="str">
        <f t="shared" si="212"/>
        <v>2.08万兆</v>
      </c>
      <c r="I2271" s="7">
        <f t="shared" si="213"/>
        <v>2.0765265370387048E+16</v>
      </c>
    </row>
    <row r="2272" spans="1:9" x14ac:dyDescent="0.2">
      <c r="A2272" s="3">
        <v>2270</v>
      </c>
      <c r="B2272" s="3" t="str">
        <f t="shared" si="210"/>
        <v>21.35万亿</v>
      </c>
      <c r="C2272" s="6">
        <v>21352000000000</v>
      </c>
      <c r="D2272" s="3">
        <v>2</v>
      </c>
      <c r="E2272" s="3" t="str">
        <f t="shared" si="211"/>
        <v>2.08万兆</v>
      </c>
      <c r="F2272" s="6">
        <f t="shared" si="215"/>
        <v>2.0786609370387048E+16</v>
      </c>
      <c r="G2272" s="4">
        <f t="shared" si="214"/>
        <v>3040</v>
      </c>
      <c r="H2272" s="8" t="str">
        <f t="shared" si="212"/>
        <v>2.08万兆</v>
      </c>
      <c r="I2272" s="8">
        <f t="shared" si="213"/>
        <v>2.0786609370387048E+16</v>
      </c>
    </row>
    <row r="2273" spans="1:9" x14ac:dyDescent="0.2">
      <c r="A2273" s="2">
        <v>2271</v>
      </c>
      <c r="B2273" s="2" t="str">
        <f t="shared" si="210"/>
        <v>21.36万亿</v>
      </c>
      <c r="C2273" s="5">
        <v>21360000000000</v>
      </c>
      <c r="D2273" s="2">
        <v>2</v>
      </c>
      <c r="E2273" s="2" t="str">
        <f t="shared" si="211"/>
        <v>2.08万兆</v>
      </c>
      <c r="F2273" s="5">
        <f t="shared" si="215"/>
        <v>2.0807961370387048E+16</v>
      </c>
      <c r="G2273" s="2">
        <f t="shared" si="214"/>
        <v>3042</v>
      </c>
      <c r="H2273" s="7" t="str">
        <f t="shared" si="212"/>
        <v>2.08万兆</v>
      </c>
      <c r="I2273" s="7">
        <f t="shared" si="213"/>
        <v>2.0807961370387048E+16</v>
      </c>
    </row>
    <row r="2274" spans="1:9" x14ac:dyDescent="0.2">
      <c r="A2274" s="3">
        <v>2272</v>
      </c>
      <c r="B2274" s="3" t="str">
        <f t="shared" si="210"/>
        <v>21.37万亿</v>
      </c>
      <c r="C2274" s="6">
        <v>21368000000000</v>
      </c>
      <c r="D2274" s="3">
        <v>2</v>
      </c>
      <c r="E2274" s="3" t="str">
        <f t="shared" si="211"/>
        <v>2.08万兆</v>
      </c>
      <c r="F2274" s="6">
        <f t="shared" si="215"/>
        <v>2.0829321370387048E+16</v>
      </c>
      <c r="G2274" s="4">
        <f t="shared" si="214"/>
        <v>3044</v>
      </c>
      <c r="H2274" s="8" t="str">
        <f t="shared" si="212"/>
        <v>2.08万兆</v>
      </c>
      <c r="I2274" s="8">
        <f t="shared" si="213"/>
        <v>2.0829321370387048E+16</v>
      </c>
    </row>
    <row r="2275" spans="1:9" x14ac:dyDescent="0.2">
      <c r="A2275" s="2">
        <v>2273</v>
      </c>
      <c r="B2275" s="2" t="str">
        <f t="shared" si="210"/>
        <v>21.38万亿</v>
      </c>
      <c r="C2275" s="5">
        <v>21376000000000</v>
      </c>
      <c r="D2275" s="2">
        <v>2</v>
      </c>
      <c r="E2275" s="2" t="str">
        <f t="shared" si="211"/>
        <v>2.09万兆</v>
      </c>
      <c r="F2275" s="5">
        <f t="shared" si="215"/>
        <v>2.0850689370387048E+16</v>
      </c>
      <c r="G2275" s="2">
        <f t="shared" si="214"/>
        <v>3046</v>
      </c>
      <c r="H2275" s="7" t="str">
        <f t="shared" si="212"/>
        <v>2.09万兆</v>
      </c>
      <c r="I2275" s="7">
        <f t="shared" si="213"/>
        <v>2.0850689370387048E+16</v>
      </c>
    </row>
    <row r="2276" spans="1:9" x14ac:dyDescent="0.2">
      <c r="A2276" s="3">
        <v>2274</v>
      </c>
      <c r="B2276" s="3" t="str">
        <f t="shared" si="210"/>
        <v>21.38万亿</v>
      </c>
      <c r="C2276" s="6">
        <v>21384000000000</v>
      </c>
      <c r="D2276" s="3">
        <v>2</v>
      </c>
      <c r="E2276" s="3" t="str">
        <f t="shared" si="211"/>
        <v>2.09万兆</v>
      </c>
      <c r="F2276" s="6">
        <f t="shared" si="215"/>
        <v>2.0872065370387048E+16</v>
      </c>
      <c r="G2276" s="4">
        <f t="shared" si="214"/>
        <v>3048</v>
      </c>
      <c r="H2276" s="8" t="str">
        <f t="shared" si="212"/>
        <v>2.09万兆</v>
      </c>
      <c r="I2276" s="8">
        <f t="shared" si="213"/>
        <v>2.0872065370387048E+16</v>
      </c>
    </row>
    <row r="2277" spans="1:9" x14ac:dyDescent="0.2">
      <c r="A2277" s="2">
        <v>2275</v>
      </c>
      <c r="B2277" s="2" t="str">
        <f t="shared" si="210"/>
        <v>21.39万亿</v>
      </c>
      <c r="C2277" s="5">
        <v>21392000000000</v>
      </c>
      <c r="D2277" s="2">
        <v>2</v>
      </c>
      <c r="E2277" s="2" t="str">
        <f t="shared" si="211"/>
        <v>2.09万兆</v>
      </c>
      <c r="F2277" s="5">
        <f t="shared" si="215"/>
        <v>2.0893449370387048E+16</v>
      </c>
      <c r="G2277" s="2">
        <f t="shared" si="214"/>
        <v>3050</v>
      </c>
      <c r="H2277" s="7" t="str">
        <f t="shared" si="212"/>
        <v>2.09万兆</v>
      </c>
      <c r="I2277" s="7">
        <f t="shared" si="213"/>
        <v>2.0893449370387048E+16</v>
      </c>
    </row>
    <row r="2278" spans="1:9" x14ac:dyDescent="0.2">
      <c r="A2278" s="3">
        <v>2276</v>
      </c>
      <c r="B2278" s="3" t="str">
        <f t="shared" si="210"/>
        <v>21.4万亿</v>
      </c>
      <c r="C2278" s="6">
        <v>21400000000000</v>
      </c>
      <c r="D2278" s="3">
        <v>2</v>
      </c>
      <c r="E2278" s="3" t="str">
        <f t="shared" si="211"/>
        <v>2.09万兆</v>
      </c>
      <c r="F2278" s="6">
        <f t="shared" si="215"/>
        <v>2.0914841370387048E+16</v>
      </c>
      <c r="G2278" s="4">
        <f t="shared" si="214"/>
        <v>3052</v>
      </c>
      <c r="H2278" s="8" t="str">
        <f t="shared" si="212"/>
        <v>2.09万兆</v>
      </c>
      <c r="I2278" s="8">
        <f t="shared" si="213"/>
        <v>2.0914841370387048E+16</v>
      </c>
    </row>
    <row r="2279" spans="1:9" x14ac:dyDescent="0.2">
      <c r="A2279" s="2">
        <v>2277</v>
      </c>
      <c r="B2279" s="2" t="str">
        <f t="shared" si="210"/>
        <v>21.41万亿</v>
      </c>
      <c r="C2279" s="5">
        <v>21408000000000</v>
      </c>
      <c r="D2279" s="2">
        <v>2</v>
      </c>
      <c r="E2279" s="2" t="str">
        <f t="shared" si="211"/>
        <v>2.09万兆</v>
      </c>
      <c r="F2279" s="5">
        <f t="shared" si="215"/>
        <v>2.0936241370387048E+16</v>
      </c>
      <c r="G2279" s="2">
        <f t="shared" si="214"/>
        <v>3054</v>
      </c>
      <c r="H2279" s="7" t="str">
        <f t="shared" si="212"/>
        <v>2.09万兆</v>
      </c>
      <c r="I2279" s="7">
        <f t="shared" si="213"/>
        <v>2.0936241370387048E+16</v>
      </c>
    </row>
    <row r="2280" spans="1:9" x14ac:dyDescent="0.2">
      <c r="A2280" s="3">
        <v>2278</v>
      </c>
      <c r="B2280" s="3" t="str">
        <f t="shared" si="210"/>
        <v>21.42万亿</v>
      </c>
      <c r="C2280" s="6">
        <v>21416000000000</v>
      </c>
      <c r="D2280" s="3">
        <v>2</v>
      </c>
      <c r="E2280" s="3" t="str">
        <f t="shared" si="211"/>
        <v>2.1万兆</v>
      </c>
      <c r="F2280" s="6">
        <f t="shared" si="215"/>
        <v>2.0957649370387048E+16</v>
      </c>
      <c r="G2280" s="4">
        <f t="shared" si="214"/>
        <v>3056</v>
      </c>
      <c r="H2280" s="8" t="str">
        <f t="shared" si="212"/>
        <v>2.1万兆</v>
      </c>
      <c r="I2280" s="8">
        <f t="shared" si="213"/>
        <v>2.0957649370387048E+16</v>
      </c>
    </row>
    <row r="2281" spans="1:9" x14ac:dyDescent="0.2">
      <c r="A2281" s="2">
        <v>2279</v>
      </c>
      <c r="B2281" s="2" t="str">
        <f t="shared" si="210"/>
        <v>21.42万亿</v>
      </c>
      <c r="C2281" s="5">
        <v>21424000000000</v>
      </c>
      <c r="D2281" s="2">
        <v>2</v>
      </c>
      <c r="E2281" s="2" t="str">
        <f t="shared" si="211"/>
        <v>2.1万兆</v>
      </c>
      <c r="F2281" s="5">
        <f t="shared" si="215"/>
        <v>2.0979065370387048E+16</v>
      </c>
      <c r="G2281" s="2">
        <f t="shared" si="214"/>
        <v>3058</v>
      </c>
      <c r="H2281" s="7" t="str">
        <f t="shared" si="212"/>
        <v>2.1万兆</v>
      </c>
      <c r="I2281" s="7">
        <f t="shared" si="213"/>
        <v>2.0979065370387048E+16</v>
      </c>
    </row>
    <row r="2282" spans="1:9" x14ac:dyDescent="0.2">
      <c r="A2282" s="3">
        <v>2280</v>
      </c>
      <c r="B2282" s="3" t="str">
        <f t="shared" si="210"/>
        <v>21.43万亿</v>
      </c>
      <c r="C2282" s="6">
        <v>21432000000000</v>
      </c>
      <c r="D2282" s="3">
        <v>2</v>
      </c>
      <c r="E2282" s="3" t="str">
        <f t="shared" si="211"/>
        <v>2.1万兆</v>
      </c>
      <c r="F2282" s="6">
        <f t="shared" si="215"/>
        <v>2.1000489370387048E+16</v>
      </c>
      <c r="G2282" s="4">
        <f t="shared" si="214"/>
        <v>3060</v>
      </c>
      <c r="H2282" s="8" t="str">
        <f t="shared" si="212"/>
        <v>2.1万兆</v>
      </c>
      <c r="I2282" s="8">
        <f t="shared" si="213"/>
        <v>2.1000489370387048E+16</v>
      </c>
    </row>
    <row r="2283" spans="1:9" x14ac:dyDescent="0.2">
      <c r="A2283" s="2">
        <v>2281</v>
      </c>
      <c r="B2283" s="2" t="str">
        <f t="shared" si="210"/>
        <v>21.44万亿</v>
      </c>
      <c r="C2283" s="5">
        <v>21440000000000</v>
      </c>
      <c r="D2283" s="2">
        <v>2</v>
      </c>
      <c r="E2283" s="2" t="str">
        <f t="shared" si="211"/>
        <v>2.1万兆</v>
      </c>
      <c r="F2283" s="5">
        <f t="shared" si="215"/>
        <v>2.1021921370387048E+16</v>
      </c>
      <c r="G2283" s="2">
        <f t="shared" si="214"/>
        <v>3062</v>
      </c>
      <c r="H2283" s="7" t="str">
        <f t="shared" si="212"/>
        <v>2.1万兆</v>
      </c>
      <c r="I2283" s="7">
        <f t="shared" si="213"/>
        <v>2.1021921370387048E+16</v>
      </c>
    </row>
    <row r="2284" spans="1:9" x14ac:dyDescent="0.2">
      <c r="A2284" s="3">
        <v>2282</v>
      </c>
      <c r="B2284" s="3" t="str">
        <f t="shared" si="210"/>
        <v>21.45万亿</v>
      </c>
      <c r="C2284" s="6">
        <v>21448000000000</v>
      </c>
      <c r="D2284" s="3">
        <v>2</v>
      </c>
      <c r="E2284" s="3" t="str">
        <f t="shared" si="211"/>
        <v>2.1万兆</v>
      </c>
      <c r="F2284" s="6">
        <f t="shared" si="215"/>
        <v>2.1043361370387048E+16</v>
      </c>
      <c r="G2284" s="4">
        <f t="shared" si="214"/>
        <v>3064</v>
      </c>
      <c r="H2284" s="8" t="str">
        <f t="shared" si="212"/>
        <v>2.1万兆</v>
      </c>
      <c r="I2284" s="8">
        <f t="shared" si="213"/>
        <v>2.1043361370387048E+16</v>
      </c>
    </row>
    <row r="2285" spans="1:9" x14ac:dyDescent="0.2">
      <c r="A2285" s="2">
        <v>2283</v>
      </c>
      <c r="B2285" s="2" t="str">
        <f t="shared" si="210"/>
        <v>21.46万亿</v>
      </c>
      <c r="C2285" s="5">
        <v>21456000000000</v>
      </c>
      <c r="D2285" s="2">
        <v>2</v>
      </c>
      <c r="E2285" s="2" t="str">
        <f t="shared" si="211"/>
        <v>2.11万兆</v>
      </c>
      <c r="F2285" s="5">
        <f t="shared" si="215"/>
        <v>2.1064809370387048E+16</v>
      </c>
      <c r="G2285" s="2">
        <f t="shared" si="214"/>
        <v>3066</v>
      </c>
      <c r="H2285" s="7" t="str">
        <f t="shared" si="212"/>
        <v>2.11万兆</v>
      </c>
      <c r="I2285" s="7">
        <f t="shared" si="213"/>
        <v>2.1064809370387048E+16</v>
      </c>
    </row>
    <row r="2286" spans="1:9" x14ac:dyDescent="0.2">
      <c r="A2286" s="3">
        <v>2284</v>
      </c>
      <c r="B2286" s="3" t="str">
        <f t="shared" si="210"/>
        <v>21.46万亿</v>
      </c>
      <c r="C2286" s="6">
        <v>21464000000000</v>
      </c>
      <c r="D2286" s="3">
        <v>2</v>
      </c>
      <c r="E2286" s="3" t="str">
        <f t="shared" si="211"/>
        <v>2.11万兆</v>
      </c>
      <c r="F2286" s="6">
        <f t="shared" si="215"/>
        <v>2.1086265370387048E+16</v>
      </c>
      <c r="G2286" s="4">
        <f t="shared" si="214"/>
        <v>3068</v>
      </c>
      <c r="H2286" s="8" t="str">
        <f t="shared" si="212"/>
        <v>2.11万兆</v>
      </c>
      <c r="I2286" s="8">
        <f t="shared" si="213"/>
        <v>2.1086265370387048E+16</v>
      </c>
    </row>
    <row r="2287" spans="1:9" x14ac:dyDescent="0.2">
      <c r="A2287" s="2">
        <v>2285</v>
      </c>
      <c r="B2287" s="2" t="str">
        <f t="shared" si="210"/>
        <v>21.47万亿</v>
      </c>
      <c r="C2287" s="5">
        <v>21472000000000</v>
      </c>
      <c r="D2287" s="2">
        <v>2</v>
      </c>
      <c r="E2287" s="2" t="str">
        <f t="shared" si="211"/>
        <v>2.11万兆</v>
      </c>
      <c r="F2287" s="5">
        <f t="shared" si="215"/>
        <v>2.1107729370387048E+16</v>
      </c>
      <c r="G2287" s="2">
        <f t="shared" si="214"/>
        <v>3070</v>
      </c>
      <c r="H2287" s="7" t="str">
        <f t="shared" si="212"/>
        <v>2.11万兆</v>
      </c>
      <c r="I2287" s="7">
        <f t="shared" si="213"/>
        <v>2.1107729370387048E+16</v>
      </c>
    </row>
    <row r="2288" spans="1:9" x14ac:dyDescent="0.2">
      <c r="A2288" s="3">
        <v>2286</v>
      </c>
      <c r="B2288" s="3" t="str">
        <f t="shared" si="210"/>
        <v>21.48万亿</v>
      </c>
      <c r="C2288" s="6">
        <v>21480000000000</v>
      </c>
      <c r="D2288" s="3">
        <v>2</v>
      </c>
      <c r="E2288" s="3" t="str">
        <f t="shared" si="211"/>
        <v>2.11万兆</v>
      </c>
      <c r="F2288" s="6">
        <f t="shared" si="215"/>
        <v>2.1129201370387048E+16</v>
      </c>
      <c r="G2288" s="4">
        <f t="shared" si="214"/>
        <v>3072</v>
      </c>
      <c r="H2288" s="8" t="str">
        <f t="shared" si="212"/>
        <v>2.11万兆</v>
      </c>
      <c r="I2288" s="8">
        <f t="shared" si="213"/>
        <v>2.1129201370387048E+16</v>
      </c>
    </row>
    <row r="2289" spans="1:9" x14ac:dyDescent="0.2">
      <c r="A2289" s="2">
        <v>2287</v>
      </c>
      <c r="B2289" s="2" t="str">
        <f t="shared" si="210"/>
        <v>21.49万亿</v>
      </c>
      <c r="C2289" s="5">
        <v>21488000000000</v>
      </c>
      <c r="D2289" s="2">
        <v>2</v>
      </c>
      <c r="E2289" s="2" t="str">
        <f t="shared" si="211"/>
        <v>2.12万兆</v>
      </c>
      <c r="F2289" s="5">
        <f t="shared" si="215"/>
        <v>2.1150681370387048E+16</v>
      </c>
      <c r="G2289" s="2">
        <f t="shared" si="214"/>
        <v>3074</v>
      </c>
      <c r="H2289" s="7" t="str">
        <f t="shared" si="212"/>
        <v>2.12万兆</v>
      </c>
      <c r="I2289" s="7">
        <f t="shared" si="213"/>
        <v>2.1150681370387048E+16</v>
      </c>
    </row>
    <row r="2290" spans="1:9" x14ac:dyDescent="0.2">
      <c r="A2290" s="3">
        <v>2288</v>
      </c>
      <c r="B2290" s="3" t="str">
        <f t="shared" si="210"/>
        <v>21.5万亿</v>
      </c>
      <c r="C2290" s="6">
        <v>21496000000000</v>
      </c>
      <c r="D2290" s="3">
        <v>2</v>
      </c>
      <c r="E2290" s="3" t="str">
        <f t="shared" si="211"/>
        <v>2.12万兆</v>
      </c>
      <c r="F2290" s="6">
        <f t="shared" si="215"/>
        <v>2.1172169370387048E+16</v>
      </c>
      <c r="G2290" s="4">
        <f t="shared" si="214"/>
        <v>3076</v>
      </c>
      <c r="H2290" s="8" t="str">
        <f t="shared" si="212"/>
        <v>2.12万兆</v>
      </c>
      <c r="I2290" s="8">
        <f t="shared" si="213"/>
        <v>2.1172169370387048E+16</v>
      </c>
    </row>
    <row r="2291" spans="1:9" x14ac:dyDescent="0.2">
      <c r="A2291" s="2">
        <v>2289</v>
      </c>
      <c r="B2291" s="2" t="str">
        <f t="shared" si="210"/>
        <v>21.5万亿</v>
      </c>
      <c r="C2291" s="5">
        <v>21504000000000</v>
      </c>
      <c r="D2291" s="2">
        <v>2</v>
      </c>
      <c r="E2291" s="2" t="str">
        <f t="shared" si="211"/>
        <v>2.12万兆</v>
      </c>
      <c r="F2291" s="5">
        <f t="shared" si="215"/>
        <v>2.1193665370387048E+16</v>
      </c>
      <c r="G2291" s="2">
        <f t="shared" si="214"/>
        <v>3078</v>
      </c>
      <c r="H2291" s="7" t="str">
        <f t="shared" si="212"/>
        <v>2.12万兆</v>
      </c>
      <c r="I2291" s="7">
        <f t="shared" si="213"/>
        <v>2.1193665370387048E+16</v>
      </c>
    </row>
    <row r="2292" spans="1:9" x14ac:dyDescent="0.2">
      <c r="A2292" s="3">
        <v>2290</v>
      </c>
      <c r="B2292" s="3" t="str">
        <f t="shared" si="210"/>
        <v>21.51万亿</v>
      </c>
      <c r="C2292" s="6">
        <v>21512000000000</v>
      </c>
      <c r="D2292" s="3">
        <v>2</v>
      </c>
      <c r="E2292" s="3" t="str">
        <f t="shared" si="211"/>
        <v>2.12万兆</v>
      </c>
      <c r="F2292" s="6">
        <f t="shared" si="215"/>
        <v>2.1215169370387048E+16</v>
      </c>
      <c r="G2292" s="4">
        <f t="shared" si="214"/>
        <v>3080</v>
      </c>
      <c r="H2292" s="8" t="str">
        <f t="shared" si="212"/>
        <v>2.12万兆</v>
      </c>
      <c r="I2292" s="8">
        <f t="shared" si="213"/>
        <v>2.1215169370387048E+16</v>
      </c>
    </row>
    <row r="2293" spans="1:9" x14ac:dyDescent="0.2">
      <c r="A2293" s="2">
        <v>2291</v>
      </c>
      <c r="B2293" s="2" t="str">
        <f t="shared" si="210"/>
        <v>21.52万亿</v>
      </c>
      <c r="C2293" s="5">
        <v>21520000000000</v>
      </c>
      <c r="D2293" s="2">
        <v>2</v>
      </c>
      <c r="E2293" s="2" t="str">
        <f t="shared" si="211"/>
        <v>2.12万兆</v>
      </c>
      <c r="F2293" s="5">
        <f t="shared" si="215"/>
        <v>2.1236681370387048E+16</v>
      </c>
      <c r="G2293" s="2">
        <f t="shared" si="214"/>
        <v>3082</v>
      </c>
      <c r="H2293" s="7" t="str">
        <f t="shared" si="212"/>
        <v>2.12万兆</v>
      </c>
      <c r="I2293" s="7">
        <f t="shared" si="213"/>
        <v>2.1236681370387048E+16</v>
      </c>
    </row>
    <row r="2294" spans="1:9" x14ac:dyDescent="0.2">
      <c r="A2294" s="3">
        <v>2292</v>
      </c>
      <c r="B2294" s="3" t="str">
        <f t="shared" si="210"/>
        <v>21.53万亿</v>
      </c>
      <c r="C2294" s="6">
        <v>21528000000000</v>
      </c>
      <c r="D2294" s="3">
        <v>2</v>
      </c>
      <c r="E2294" s="3" t="str">
        <f t="shared" si="211"/>
        <v>2.13万兆</v>
      </c>
      <c r="F2294" s="6">
        <f t="shared" si="215"/>
        <v>2.1258201370387048E+16</v>
      </c>
      <c r="G2294" s="4">
        <f t="shared" si="214"/>
        <v>3084</v>
      </c>
      <c r="H2294" s="8" t="str">
        <f t="shared" si="212"/>
        <v>2.13万兆</v>
      </c>
      <c r="I2294" s="8">
        <f t="shared" si="213"/>
        <v>2.1258201370387048E+16</v>
      </c>
    </row>
    <row r="2295" spans="1:9" x14ac:dyDescent="0.2">
      <c r="A2295" s="2">
        <v>2293</v>
      </c>
      <c r="B2295" s="2" t="str">
        <f t="shared" si="210"/>
        <v>21.54万亿</v>
      </c>
      <c r="C2295" s="5">
        <v>21536000000000</v>
      </c>
      <c r="D2295" s="2">
        <v>2</v>
      </c>
      <c r="E2295" s="2" t="str">
        <f t="shared" si="211"/>
        <v>2.13万兆</v>
      </c>
      <c r="F2295" s="5">
        <f t="shared" si="215"/>
        <v>2.1279729370387048E+16</v>
      </c>
      <c r="G2295" s="2">
        <f t="shared" si="214"/>
        <v>3086</v>
      </c>
      <c r="H2295" s="7" t="str">
        <f t="shared" si="212"/>
        <v>2.13万兆</v>
      </c>
      <c r="I2295" s="7">
        <f t="shared" si="213"/>
        <v>2.1279729370387048E+16</v>
      </c>
    </row>
    <row r="2296" spans="1:9" x14ac:dyDescent="0.2">
      <c r="A2296" s="3">
        <v>2294</v>
      </c>
      <c r="B2296" s="3" t="str">
        <f t="shared" si="210"/>
        <v>21.54万亿</v>
      </c>
      <c r="C2296" s="6">
        <v>21544000000000</v>
      </c>
      <c r="D2296" s="3">
        <v>2</v>
      </c>
      <c r="E2296" s="3" t="str">
        <f t="shared" si="211"/>
        <v>2.13万兆</v>
      </c>
      <c r="F2296" s="6">
        <f t="shared" si="215"/>
        <v>2.1301265370387048E+16</v>
      </c>
      <c r="G2296" s="4">
        <f t="shared" si="214"/>
        <v>3088</v>
      </c>
      <c r="H2296" s="8" t="str">
        <f t="shared" si="212"/>
        <v>2.13万兆</v>
      </c>
      <c r="I2296" s="8">
        <f t="shared" si="213"/>
        <v>2.1301265370387048E+16</v>
      </c>
    </row>
    <row r="2297" spans="1:9" x14ac:dyDescent="0.2">
      <c r="A2297" s="2">
        <v>2295</v>
      </c>
      <c r="B2297" s="2" t="str">
        <f t="shared" si="210"/>
        <v>21.55万亿</v>
      </c>
      <c r="C2297" s="5">
        <v>21552000000000</v>
      </c>
      <c r="D2297" s="2">
        <v>2</v>
      </c>
      <c r="E2297" s="2" t="str">
        <f t="shared" si="211"/>
        <v>2.13万兆</v>
      </c>
      <c r="F2297" s="5">
        <f t="shared" si="215"/>
        <v>2.1322809370387048E+16</v>
      </c>
      <c r="G2297" s="2">
        <f t="shared" si="214"/>
        <v>3090</v>
      </c>
      <c r="H2297" s="7" t="str">
        <f t="shared" si="212"/>
        <v>2.13万兆</v>
      </c>
      <c r="I2297" s="7">
        <f t="shared" si="213"/>
        <v>2.1322809370387048E+16</v>
      </c>
    </row>
    <row r="2298" spans="1:9" x14ac:dyDescent="0.2">
      <c r="A2298" s="3">
        <v>2296</v>
      </c>
      <c r="B2298" s="3" t="str">
        <f t="shared" si="210"/>
        <v>21.56万亿</v>
      </c>
      <c r="C2298" s="6">
        <v>21560000000000</v>
      </c>
      <c r="D2298" s="3">
        <v>2</v>
      </c>
      <c r="E2298" s="3" t="str">
        <f t="shared" si="211"/>
        <v>2.13万兆</v>
      </c>
      <c r="F2298" s="6">
        <f t="shared" si="215"/>
        <v>2.1344361370387048E+16</v>
      </c>
      <c r="G2298" s="4">
        <f t="shared" si="214"/>
        <v>3092</v>
      </c>
      <c r="H2298" s="8" t="str">
        <f t="shared" si="212"/>
        <v>2.13万兆</v>
      </c>
      <c r="I2298" s="8">
        <f t="shared" si="213"/>
        <v>2.1344361370387048E+16</v>
      </c>
    </row>
    <row r="2299" spans="1:9" x14ac:dyDescent="0.2">
      <c r="A2299" s="2">
        <v>2297</v>
      </c>
      <c r="B2299" s="2" t="str">
        <f t="shared" si="210"/>
        <v>21.57万亿</v>
      </c>
      <c r="C2299" s="5">
        <v>21568000000000</v>
      </c>
      <c r="D2299" s="2">
        <v>2</v>
      </c>
      <c r="E2299" s="2" t="str">
        <f t="shared" si="211"/>
        <v>2.14万兆</v>
      </c>
      <c r="F2299" s="5">
        <f t="shared" si="215"/>
        <v>2.1365921370387048E+16</v>
      </c>
      <c r="G2299" s="2">
        <f t="shared" si="214"/>
        <v>3094</v>
      </c>
      <c r="H2299" s="7" t="str">
        <f t="shared" si="212"/>
        <v>2.14万兆</v>
      </c>
      <c r="I2299" s="7">
        <f t="shared" si="213"/>
        <v>2.1365921370387048E+16</v>
      </c>
    </row>
    <row r="2300" spans="1:9" x14ac:dyDescent="0.2">
      <c r="A2300" s="3">
        <v>2298</v>
      </c>
      <c r="B2300" s="3" t="str">
        <f t="shared" si="210"/>
        <v>21.58万亿</v>
      </c>
      <c r="C2300" s="6">
        <v>21576000000000</v>
      </c>
      <c r="D2300" s="3">
        <v>2</v>
      </c>
      <c r="E2300" s="3" t="str">
        <f t="shared" si="211"/>
        <v>2.14万兆</v>
      </c>
      <c r="F2300" s="6">
        <f t="shared" si="215"/>
        <v>2.1387489370387048E+16</v>
      </c>
      <c r="G2300" s="4">
        <f t="shared" si="214"/>
        <v>3096</v>
      </c>
      <c r="H2300" s="8" t="str">
        <f t="shared" si="212"/>
        <v>2.14万兆</v>
      </c>
      <c r="I2300" s="8">
        <f t="shared" si="213"/>
        <v>2.1387489370387048E+16</v>
      </c>
    </row>
    <row r="2301" spans="1:9" x14ac:dyDescent="0.2">
      <c r="A2301" s="2">
        <v>2299</v>
      </c>
      <c r="B2301" s="2" t="str">
        <f t="shared" si="210"/>
        <v>21.58万亿</v>
      </c>
      <c r="C2301" s="5">
        <v>21584000000000</v>
      </c>
      <c r="D2301" s="2">
        <v>2</v>
      </c>
      <c r="E2301" s="2" t="str">
        <f t="shared" si="211"/>
        <v>2.14万兆</v>
      </c>
      <c r="F2301" s="5">
        <f t="shared" si="215"/>
        <v>2.1409065370387048E+16</v>
      </c>
      <c r="G2301" s="2">
        <f t="shared" si="214"/>
        <v>3098</v>
      </c>
      <c r="H2301" s="7" t="str">
        <f t="shared" si="212"/>
        <v>2.14万兆</v>
      </c>
      <c r="I2301" s="7">
        <f t="shared" si="213"/>
        <v>2.1409065370387048E+16</v>
      </c>
    </row>
    <row r="2302" spans="1:9" x14ac:dyDescent="0.2">
      <c r="A2302" s="3">
        <v>2300</v>
      </c>
      <c r="B2302" s="3" t="str">
        <f t="shared" si="210"/>
        <v>21.59万亿</v>
      </c>
      <c r="C2302" s="6">
        <v>21592000000000</v>
      </c>
      <c r="D2302" s="3">
        <v>2</v>
      </c>
      <c r="E2302" s="3" t="str">
        <f t="shared" si="211"/>
        <v>2.14万兆</v>
      </c>
      <c r="F2302" s="6">
        <f t="shared" si="215"/>
        <v>2.1430649370387048E+16</v>
      </c>
      <c r="G2302" s="4">
        <f t="shared" si="214"/>
        <v>3100</v>
      </c>
      <c r="H2302" s="8" t="str">
        <f t="shared" si="212"/>
        <v>2.14万兆</v>
      </c>
      <c r="I2302" s="8">
        <f t="shared" si="213"/>
        <v>2.1430649370387048E+16</v>
      </c>
    </row>
    <row r="2303" spans="1:9" x14ac:dyDescent="0.2">
      <c r="A2303" s="2">
        <v>2301</v>
      </c>
      <c r="B2303" s="2" t="str">
        <f t="shared" si="210"/>
        <v>21.6万亿</v>
      </c>
      <c r="C2303" s="5">
        <v>21600000000000</v>
      </c>
      <c r="D2303" s="2">
        <v>2</v>
      </c>
      <c r="E2303" s="2" t="str">
        <f t="shared" si="211"/>
        <v>2.15万兆</v>
      </c>
      <c r="F2303" s="5">
        <f t="shared" si="215"/>
        <v>2.1452241370387048E+16</v>
      </c>
      <c r="G2303" s="2">
        <f t="shared" si="214"/>
        <v>3102</v>
      </c>
      <c r="H2303" s="7" t="str">
        <f t="shared" si="212"/>
        <v>2.15万兆</v>
      </c>
      <c r="I2303" s="7">
        <f t="shared" si="213"/>
        <v>2.1452241370387048E+16</v>
      </c>
    </row>
    <row r="2304" spans="1:9" x14ac:dyDescent="0.2">
      <c r="A2304" s="3">
        <v>2302</v>
      </c>
      <c r="B2304" s="3" t="str">
        <f t="shared" si="210"/>
        <v>21.61万亿</v>
      </c>
      <c r="C2304" s="6">
        <v>21608000000000</v>
      </c>
      <c r="D2304" s="3">
        <v>2</v>
      </c>
      <c r="E2304" s="3" t="str">
        <f t="shared" si="211"/>
        <v>2.15万兆</v>
      </c>
      <c r="F2304" s="6">
        <f t="shared" si="215"/>
        <v>2.1473841370387048E+16</v>
      </c>
      <c r="G2304" s="4">
        <f t="shared" si="214"/>
        <v>3104</v>
      </c>
      <c r="H2304" s="8" t="str">
        <f t="shared" si="212"/>
        <v>2.15万兆</v>
      </c>
      <c r="I2304" s="8">
        <f t="shared" si="213"/>
        <v>2.1473841370387048E+16</v>
      </c>
    </row>
    <row r="2305" spans="1:9" x14ac:dyDescent="0.2">
      <c r="A2305" s="2">
        <v>2303</v>
      </c>
      <c r="B2305" s="2" t="str">
        <f t="shared" si="210"/>
        <v>21.62万亿</v>
      </c>
      <c r="C2305" s="5">
        <v>21616000000000</v>
      </c>
      <c r="D2305" s="2">
        <v>2</v>
      </c>
      <c r="E2305" s="2" t="str">
        <f t="shared" si="211"/>
        <v>2.15万兆</v>
      </c>
      <c r="F2305" s="5">
        <f t="shared" si="215"/>
        <v>2.1495449370387048E+16</v>
      </c>
      <c r="G2305" s="2">
        <f t="shared" si="214"/>
        <v>3106</v>
      </c>
      <c r="H2305" s="7" t="str">
        <f t="shared" si="212"/>
        <v>2.15万兆</v>
      </c>
      <c r="I2305" s="7">
        <f t="shared" si="213"/>
        <v>2.1495449370387048E+16</v>
      </c>
    </row>
    <row r="2306" spans="1:9" x14ac:dyDescent="0.2">
      <c r="A2306" s="3">
        <v>2304</v>
      </c>
      <c r="B2306" s="3" t="str">
        <f t="shared" si="210"/>
        <v>21.62万亿</v>
      </c>
      <c r="C2306" s="6">
        <v>21624000000000</v>
      </c>
      <c r="D2306" s="3">
        <v>2</v>
      </c>
      <c r="E2306" s="3" t="str">
        <f t="shared" si="211"/>
        <v>2.15万兆</v>
      </c>
      <c r="F2306" s="6">
        <f t="shared" si="215"/>
        <v>2.1517065370387048E+16</v>
      </c>
      <c r="G2306" s="4">
        <f t="shared" si="214"/>
        <v>3108</v>
      </c>
      <c r="H2306" s="8" t="str">
        <f t="shared" si="212"/>
        <v>2.15万兆</v>
      </c>
      <c r="I2306" s="8">
        <f t="shared" si="213"/>
        <v>2.1517065370387048E+16</v>
      </c>
    </row>
    <row r="2307" spans="1:9" x14ac:dyDescent="0.2">
      <c r="A2307" s="2">
        <v>2305</v>
      </c>
      <c r="B2307" s="2" t="str">
        <f t="shared" ref="B2307:B2370" si="216">IF(C2307&gt;9999999999999990,ROUND(C2307/10000000000000000,2)&amp;"万兆",IF(C2307&gt;999999999999,ROUND(C2307/1000000000000,2)&amp;"万亿",IF(C2307&gt;99999999,ROUND(C2307/100000000,2)&amp;"亿",ROUND(C2307/10000,2)&amp;"万")))</f>
        <v>21.63万亿</v>
      </c>
      <c r="C2307" s="5">
        <v>21632000000000</v>
      </c>
      <c r="D2307" s="2">
        <v>2</v>
      </c>
      <c r="E2307" s="2" t="str">
        <f t="shared" ref="E2307:E2370" si="217">IF(F2307&gt;9999999999999990,ROUND(F2307/10000000000000000,2)&amp;"万兆",IF(F2307&gt;999999999999,ROUND(F2307/1000000000000,2)&amp;"万亿",IF(F2307&gt;99999999,ROUND(F2307/100000000,2)&amp;"亿",ROUND(F2307/10000,2)&amp;"万")))</f>
        <v>2.15万兆</v>
      </c>
      <c r="F2307" s="5">
        <f t="shared" si="215"/>
        <v>2.1538689370387048E+16</v>
      </c>
      <c r="G2307" s="2">
        <f t="shared" si="214"/>
        <v>3110</v>
      </c>
      <c r="H2307" s="7" t="str">
        <f t="shared" si="212"/>
        <v>2.15万兆</v>
      </c>
      <c r="I2307" s="7">
        <f t="shared" si="213"/>
        <v>2.1538689370387048E+16</v>
      </c>
    </row>
    <row r="2308" spans="1:9" x14ac:dyDescent="0.2">
      <c r="A2308" s="3">
        <v>2306</v>
      </c>
      <c r="B2308" s="3" t="str">
        <f t="shared" si="216"/>
        <v>21.64万亿</v>
      </c>
      <c r="C2308" s="6">
        <v>21640000000000</v>
      </c>
      <c r="D2308" s="3">
        <v>2</v>
      </c>
      <c r="E2308" s="3" t="str">
        <f t="shared" si="217"/>
        <v>2.16万兆</v>
      </c>
      <c r="F2308" s="6">
        <f t="shared" si="215"/>
        <v>2.1560321370387048E+16</v>
      </c>
      <c r="G2308" s="4">
        <f t="shared" si="214"/>
        <v>3112</v>
      </c>
      <c r="H2308" s="8" t="str">
        <f t="shared" ref="H2308:H2371" si="218">IF(I$2&gt;=A2308,"",IF((F2308-VLOOKUP(I$2,A:F,6,))&gt;9999999999999990,ROUND((F2308-VLOOKUP(I$2,A:F,6,))/10000000000000000,2)&amp;"万兆",IF((F2308-VLOOKUP(I$2,A:F,6,))&gt;999999999999,ROUND((F2308-VLOOKUP(I$2,A:F,6,))/1000000000000,2)&amp;"万亿",IF((F2308-VLOOKUP(I$2,A:F,6,))&gt;99999999,ROUND((F2308-VLOOKUP(I$2,A:F,6,))/100000000,2)&amp;"亿",ROUND((F2308-VLOOKUP(I$2,A:F,6,))/10000,2)&amp;"万"))))</f>
        <v>2.16万兆</v>
      </c>
      <c r="I2308" s="8">
        <f t="shared" ref="I2308:I2371" si="219">IF(I$2&gt;=A2308,"",F2308-VLOOKUP(I$2,A:F,6,))</f>
        <v>2.1560321370387048E+16</v>
      </c>
    </row>
    <row r="2309" spans="1:9" x14ac:dyDescent="0.2">
      <c r="A2309" s="2">
        <v>2307</v>
      </c>
      <c r="B2309" s="2" t="str">
        <f t="shared" si="216"/>
        <v>21.65万亿</v>
      </c>
      <c r="C2309" s="5">
        <v>21648000000000</v>
      </c>
      <c r="D2309" s="2">
        <v>2</v>
      </c>
      <c r="E2309" s="2" t="str">
        <f t="shared" si="217"/>
        <v>2.16万兆</v>
      </c>
      <c r="F2309" s="5">
        <f t="shared" si="215"/>
        <v>2.1581961370387048E+16</v>
      </c>
      <c r="G2309" s="2">
        <f t="shared" ref="G2309:G2372" si="220">D2309+G2308</f>
        <v>3114</v>
      </c>
      <c r="H2309" s="7" t="str">
        <f t="shared" si="218"/>
        <v>2.16万兆</v>
      </c>
      <c r="I2309" s="7">
        <f t="shared" si="219"/>
        <v>2.1581961370387048E+16</v>
      </c>
    </row>
    <row r="2310" spans="1:9" x14ac:dyDescent="0.2">
      <c r="A2310" s="3">
        <v>2308</v>
      </c>
      <c r="B2310" s="3" t="str">
        <f t="shared" si="216"/>
        <v>21.66万亿</v>
      </c>
      <c r="C2310" s="6">
        <v>21656000000000</v>
      </c>
      <c r="D2310" s="3">
        <v>2</v>
      </c>
      <c r="E2310" s="3" t="str">
        <f t="shared" si="217"/>
        <v>2.16万兆</v>
      </c>
      <c r="F2310" s="6">
        <f t="shared" si="215"/>
        <v>2.1603609370387048E+16</v>
      </c>
      <c r="G2310" s="4">
        <f t="shared" si="220"/>
        <v>3116</v>
      </c>
      <c r="H2310" s="8" t="str">
        <f t="shared" si="218"/>
        <v>2.16万兆</v>
      </c>
      <c r="I2310" s="8">
        <f t="shared" si="219"/>
        <v>2.1603609370387048E+16</v>
      </c>
    </row>
    <row r="2311" spans="1:9" x14ac:dyDescent="0.2">
      <c r="A2311" s="2">
        <v>2309</v>
      </c>
      <c r="B2311" s="2" t="str">
        <f t="shared" si="216"/>
        <v>21.66万亿</v>
      </c>
      <c r="C2311" s="5">
        <v>21664000000000</v>
      </c>
      <c r="D2311" s="2">
        <v>2</v>
      </c>
      <c r="E2311" s="2" t="str">
        <f t="shared" si="217"/>
        <v>2.16万兆</v>
      </c>
      <c r="F2311" s="5">
        <f t="shared" ref="F2311:F2374" si="221">C2310+F2310</f>
        <v>2.1625265370387048E+16</v>
      </c>
      <c r="G2311" s="2">
        <f t="shared" si="220"/>
        <v>3118</v>
      </c>
      <c r="H2311" s="7" t="str">
        <f t="shared" si="218"/>
        <v>2.16万兆</v>
      </c>
      <c r="I2311" s="7">
        <f t="shared" si="219"/>
        <v>2.1625265370387048E+16</v>
      </c>
    </row>
    <row r="2312" spans="1:9" x14ac:dyDescent="0.2">
      <c r="A2312" s="3">
        <v>2310</v>
      </c>
      <c r="B2312" s="3" t="str">
        <f t="shared" si="216"/>
        <v>21.67万亿</v>
      </c>
      <c r="C2312" s="6">
        <v>21672000000000</v>
      </c>
      <c r="D2312" s="3">
        <v>2</v>
      </c>
      <c r="E2312" s="3" t="str">
        <f t="shared" si="217"/>
        <v>2.16万兆</v>
      </c>
      <c r="F2312" s="6">
        <f t="shared" si="221"/>
        <v>2.1646929370387048E+16</v>
      </c>
      <c r="G2312" s="4">
        <f t="shared" si="220"/>
        <v>3120</v>
      </c>
      <c r="H2312" s="8" t="str">
        <f t="shared" si="218"/>
        <v>2.16万兆</v>
      </c>
      <c r="I2312" s="8">
        <f t="shared" si="219"/>
        <v>2.1646929370387048E+16</v>
      </c>
    </row>
    <row r="2313" spans="1:9" x14ac:dyDescent="0.2">
      <c r="A2313" s="2">
        <v>2311</v>
      </c>
      <c r="B2313" s="2" t="str">
        <f t="shared" si="216"/>
        <v>21.68万亿</v>
      </c>
      <c r="C2313" s="5">
        <v>21680000000000</v>
      </c>
      <c r="D2313" s="2">
        <v>2</v>
      </c>
      <c r="E2313" s="2" t="str">
        <f t="shared" si="217"/>
        <v>2.17万兆</v>
      </c>
      <c r="F2313" s="5">
        <f t="shared" si="221"/>
        <v>2.1668601370387048E+16</v>
      </c>
      <c r="G2313" s="2">
        <f t="shared" si="220"/>
        <v>3122</v>
      </c>
      <c r="H2313" s="7" t="str">
        <f t="shared" si="218"/>
        <v>2.17万兆</v>
      </c>
      <c r="I2313" s="7">
        <f t="shared" si="219"/>
        <v>2.1668601370387048E+16</v>
      </c>
    </row>
    <row r="2314" spans="1:9" x14ac:dyDescent="0.2">
      <c r="A2314" s="3">
        <v>2312</v>
      </c>
      <c r="B2314" s="3" t="str">
        <f t="shared" si="216"/>
        <v>21.69万亿</v>
      </c>
      <c r="C2314" s="6">
        <v>21688000000000</v>
      </c>
      <c r="D2314" s="3">
        <v>2</v>
      </c>
      <c r="E2314" s="3" t="str">
        <f t="shared" si="217"/>
        <v>2.17万兆</v>
      </c>
      <c r="F2314" s="6">
        <f t="shared" si="221"/>
        <v>2.1690281370387048E+16</v>
      </c>
      <c r="G2314" s="4">
        <f t="shared" si="220"/>
        <v>3124</v>
      </c>
      <c r="H2314" s="8" t="str">
        <f t="shared" si="218"/>
        <v>2.17万兆</v>
      </c>
      <c r="I2314" s="8">
        <f t="shared" si="219"/>
        <v>2.1690281370387048E+16</v>
      </c>
    </row>
    <row r="2315" spans="1:9" x14ac:dyDescent="0.2">
      <c r="A2315" s="2">
        <v>2313</v>
      </c>
      <c r="B2315" s="2" t="str">
        <f t="shared" si="216"/>
        <v>21.7万亿</v>
      </c>
      <c r="C2315" s="5">
        <v>21696000000000</v>
      </c>
      <c r="D2315" s="2">
        <v>2</v>
      </c>
      <c r="E2315" s="2" t="str">
        <f t="shared" si="217"/>
        <v>2.17万兆</v>
      </c>
      <c r="F2315" s="5">
        <f t="shared" si="221"/>
        <v>2.1711969370387048E+16</v>
      </c>
      <c r="G2315" s="2">
        <f t="shared" si="220"/>
        <v>3126</v>
      </c>
      <c r="H2315" s="7" t="str">
        <f t="shared" si="218"/>
        <v>2.17万兆</v>
      </c>
      <c r="I2315" s="7">
        <f t="shared" si="219"/>
        <v>2.1711969370387048E+16</v>
      </c>
    </row>
    <row r="2316" spans="1:9" x14ac:dyDescent="0.2">
      <c r="A2316" s="3">
        <v>2314</v>
      </c>
      <c r="B2316" s="3" t="str">
        <f t="shared" si="216"/>
        <v>21.7万亿</v>
      </c>
      <c r="C2316" s="6">
        <v>21704000000000</v>
      </c>
      <c r="D2316" s="3">
        <v>2</v>
      </c>
      <c r="E2316" s="3" t="str">
        <f t="shared" si="217"/>
        <v>2.17万兆</v>
      </c>
      <c r="F2316" s="6">
        <f t="shared" si="221"/>
        <v>2.1733665370387048E+16</v>
      </c>
      <c r="G2316" s="4">
        <f t="shared" si="220"/>
        <v>3128</v>
      </c>
      <c r="H2316" s="8" t="str">
        <f t="shared" si="218"/>
        <v>2.17万兆</v>
      </c>
      <c r="I2316" s="8">
        <f t="shared" si="219"/>
        <v>2.1733665370387048E+16</v>
      </c>
    </row>
    <row r="2317" spans="1:9" x14ac:dyDescent="0.2">
      <c r="A2317" s="2">
        <v>2315</v>
      </c>
      <c r="B2317" s="2" t="str">
        <f t="shared" si="216"/>
        <v>21.71万亿</v>
      </c>
      <c r="C2317" s="5">
        <v>21712000000000</v>
      </c>
      <c r="D2317" s="2">
        <v>2</v>
      </c>
      <c r="E2317" s="2" t="str">
        <f t="shared" si="217"/>
        <v>2.18万兆</v>
      </c>
      <c r="F2317" s="5">
        <f t="shared" si="221"/>
        <v>2.1755369370387048E+16</v>
      </c>
      <c r="G2317" s="2">
        <f t="shared" si="220"/>
        <v>3130</v>
      </c>
      <c r="H2317" s="7" t="str">
        <f t="shared" si="218"/>
        <v>2.18万兆</v>
      </c>
      <c r="I2317" s="7">
        <f t="shared" si="219"/>
        <v>2.1755369370387048E+16</v>
      </c>
    </row>
    <row r="2318" spans="1:9" x14ac:dyDescent="0.2">
      <c r="A2318" s="3">
        <v>2316</v>
      </c>
      <c r="B2318" s="3" t="str">
        <f t="shared" si="216"/>
        <v>21.72万亿</v>
      </c>
      <c r="C2318" s="6">
        <v>21720000000000</v>
      </c>
      <c r="D2318" s="3">
        <v>2</v>
      </c>
      <c r="E2318" s="3" t="str">
        <f t="shared" si="217"/>
        <v>2.18万兆</v>
      </c>
      <c r="F2318" s="6">
        <f t="shared" si="221"/>
        <v>2.1777081370387048E+16</v>
      </c>
      <c r="G2318" s="4">
        <f t="shared" si="220"/>
        <v>3132</v>
      </c>
      <c r="H2318" s="8" t="str">
        <f t="shared" si="218"/>
        <v>2.18万兆</v>
      </c>
      <c r="I2318" s="8">
        <f t="shared" si="219"/>
        <v>2.1777081370387048E+16</v>
      </c>
    </row>
    <row r="2319" spans="1:9" x14ac:dyDescent="0.2">
      <c r="A2319" s="2">
        <v>2317</v>
      </c>
      <c r="B2319" s="2" t="str">
        <f t="shared" si="216"/>
        <v>21.73万亿</v>
      </c>
      <c r="C2319" s="5">
        <v>21728000000000</v>
      </c>
      <c r="D2319" s="2">
        <v>2</v>
      </c>
      <c r="E2319" s="2" t="str">
        <f t="shared" si="217"/>
        <v>2.18万兆</v>
      </c>
      <c r="F2319" s="5">
        <f t="shared" si="221"/>
        <v>2.1798801370387048E+16</v>
      </c>
      <c r="G2319" s="2">
        <f t="shared" si="220"/>
        <v>3134</v>
      </c>
      <c r="H2319" s="7" t="str">
        <f t="shared" si="218"/>
        <v>2.18万兆</v>
      </c>
      <c r="I2319" s="7">
        <f t="shared" si="219"/>
        <v>2.1798801370387048E+16</v>
      </c>
    </row>
    <row r="2320" spans="1:9" x14ac:dyDescent="0.2">
      <c r="A2320" s="3">
        <v>2318</v>
      </c>
      <c r="B2320" s="3" t="str">
        <f t="shared" si="216"/>
        <v>21.74万亿</v>
      </c>
      <c r="C2320" s="6">
        <v>21736000000000</v>
      </c>
      <c r="D2320" s="3">
        <v>2</v>
      </c>
      <c r="E2320" s="3" t="str">
        <f t="shared" si="217"/>
        <v>2.18万兆</v>
      </c>
      <c r="F2320" s="6">
        <f t="shared" si="221"/>
        <v>2.1820529370387048E+16</v>
      </c>
      <c r="G2320" s="4">
        <f t="shared" si="220"/>
        <v>3136</v>
      </c>
      <c r="H2320" s="8" t="str">
        <f t="shared" si="218"/>
        <v>2.18万兆</v>
      </c>
      <c r="I2320" s="8">
        <f t="shared" si="219"/>
        <v>2.1820529370387048E+16</v>
      </c>
    </row>
    <row r="2321" spans="1:9" x14ac:dyDescent="0.2">
      <c r="A2321" s="2">
        <v>2319</v>
      </c>
      <c r="B2321" s="2" t="str">
        <f t="shared" si="216"/>
        <v>21.74万亿</v>
      </c>
      <c r="C2321" s="5">
        <v>21744000000000</v>
      </c>
      <c r="D2321" s="2">
        <v>2</v>
      </c>
      <c r="E2321" s="2" t="str">
        <f t="shared" si="217"/>
        <v>2.18万兆</v>
      </c>
      <c r="F2321" s="5">
        <f t="shared" si="221"/>
        <v>2.1842265370387048E+16</v>
      </c>
      <c r="G2321" s="2">
        <f t="shared" si="220"/>
        <v>3138</v>
      </c>
      <c r="H2321" s="7" t="str">
        <f t="shared" si="218"/>
        <v>2.18万兆</v>
      </c>
      <c r="I2321" s="7">
        <f t="shared" si="219"/>
        <v>2.1842265370387048E+16</v>
      </c>
    </row>
    <row r="2322" spans="1:9" x14ac:dyDescent="0.2">
      <c r="A2322" s="3">
        <v>2320</v>
      </c>
      <c r="B2322" s="3" t="str">
        <f t="shared" si="216"/>
        <v>21.75万亿</v>
      </c>
      <c r="C2322" s="6">
        <v>21752000000000</v>
      </c>
      <c r="D2322" s="3">
        <v>2</v>
      </c>
      <c r="E2322" s="3" t="str">
        <f t="shared" si="217"/>
        <v>2.19万兆</v>
      </c>
      <c r="F2322" s="6">
        <f t="shared" si="221"/>
        <v>2.1864009370387048E+16</v>
      </c>
      <c r="G2322" s="4">
        <f t="shared" si="220"/>
        <v>3140</v>
      </c>
      <c r="H2322" s="8" t="str">
        <f t="shared" si="218"/>
        <v>2.19万兆</v>
      </c>
      <c r="I2322" s="8">
        <f t="shared" si="219"/>
        <v>2.1864009370387048E+16</v>
      </c>
    </row>
    <row r="2323" spans="1:9" x14ac:dyDescent="0.2">
      <c r="A2323" s="2">
        <v>2321</v>
      </c>
      <c r="B2323" s="2" t="str">
        <f t="shared" si="216"/>
        <v>21.76万亿</v>
      </c>
      <c r="C2323" s="5">
        <v>21760000000000</v>
      </c>
      <c r="D2323" s="2">
        <v>2</v>
      </c>
      <c r="E2323" s="2" t="str">
        <f t="shared" si="217"/>
        <v>2.19万兆</v>
      </c>
      <c r="F2323" s="5">
        <f t="shared" si="221"/>
        <v>2.1885761370387048E+16</v>
      </c>
      <c r="G2323" s="2">
        <f t="shared" si="220"/>
        <v>3142</v>
      </c>
      <c r="H2323" s="7" t="str">
        <f t="shared" si="218"/>
        <v>2.19万兆</v>
      </c>
      <c r="I2323" s="7">
        <f t="shared" si="219"/>
        <v>2.1885761370387048E+16</v>
      </c>
    </row>
    <row r="2324" spans="1:9" x14ac:dyDescent="0.2">
      <c r="A2324" s="3">
        <v>2322</v>
      </c>
      <c r="B2324" s="3" t="str">
        <f t="shared" si="216"/>
        <v>21.77万亿</v>
      </c>
      <c r="C2324" s="6">
        <v>21768000000000</v>
      </c>
      <c r="D2324" s="3">
        <v>2</v>
      </c>
      <c r="E2324" s="3" t="str">
        <f t="shared" si="217"/>
        <v>2.19万兆</v>
      </c>
      <c r="F2324" s="6">
        <f t="shared" si="221"/>
        <v>2.1907521370387048E+16</v>
      </c>
      <c r="G2324" s="4">
        <f t="shared" si="220"/>
        <v>3144</v>
      </c>
      <c r="H2324" s="8" t="str">
        <f t="shared" si="218"/>
        <v>2.19万兆</v>
      </c>
      <c r="I2324" s="8">
        <f t="shared" si="219"/>
        <v>2.1907521370387048E+16</v>
      </c>
    </row>
    <row r="2325" spans="1:9" x14ac:dyDescent="0.2">
      <c r="A2325" s="2">
        <v>2323</v>
      </c>
      <c r="B2325" s="2" t="str">
        <f t="shared" si="216"/>
        <v>21.78万亿</v>
      </c>
      <c r="C2325" s="5">
        <v>21776000000000</v>
      </c>
      <c r="D2325" s="2">
        <v>2</v>
      </c>
      <c r="E2325" s="2" t="str">
        <f t="shared" si="217"/>
        <v>2.19万兆</v>
      </c>
      <c r="F2325" s="5">
        <f t="shared" si="221"/>
        <v>2.1929289370387048E+16</v>
      </c>
      <c r="G2325" s="2">
        <f t="shared" si="220"/>
        <v>3146</v>
      </c>
      <c r="H2325" s="7" t="str">
        <f t="shared" si="218"/>
        <v>2.19万兆</v>
      </c>
      <c r="I2325" s="7">
        <f t="shared" si="219"/>
        <v>2.1929289370387048E+16</v>
      </c>
    </row>
    <row r="2326" spans="1:9" x14ac:dyDescent="0.2">
      <c r="A2326" s="3">
        <v>2324</v>
      </c>
      <c r="B2326" s="3" t="str">
        <f t="shared" si="216"/>
        <v>21.78万亿</v>
      </c>
      <c r="C2326" s="6">
        <v>21784000000000</v>
      </c>
      <c r="D2326" s="3">
        <v>2</v>
      </c>
      <c r="E2326" s="3" t="str">
        <f t="shared" si="217"/>
        <v>2.2万兆</v>
      </c>
      <c r="F2326" s="6">
        <f t="shared" si="221"/>
        <v>2.1951065370387048E+16</v>
      </c>
      <c r="G2326" s="4">
        <f t="shared" si="220"/>
        <v>3148</v>
      </c>
      <c r="H2326" s="8" t="str">
        <f t="shared" si="218"/>
        <v>2.2万兆</v>
      </c>
      <c r="I2326" s="8">
        <f t="shared" si="219"/>
        <v>2.1951065370387048E+16</v>
      </c>
    </row>
    <row r="2327" spans="1:9" x14ac:dyDescent="0.2">
      <c r="A2327" s="2">
        <v>2325</v>
      </c>
      <c r="B2327" s="2" t="str">
        <f t="shared" si="216"/>
        <v>21.79万亿</v>
      </c>
      <c r="C2327" s="5">
        <v>21792000000000</v>
      </c>
      <c r="D2327" s="2">
        <v>2</v>
      </c>
      <c r="E2327" s="2" t="str">
        <f t="shared" si="217"/>
        <v>2.2万兆</v>
      </c>
      <c r="F2327" s="5">
        <f t="shared" si="221"/>
        <v>2.1972849370387048E+16</v>
      </c>
      <c r="G2327" s="2">
        <f t="shared" si="220"/>
        <v>3150</v>
      </c>
      <c r="H2327" s="7" t="str">
        <f t="shared" si="218"/>
        <v>2.2万兆</v>
      </c>
      <c r="I2327" s="7">
        <f t="shared" si="219"/>
        <v>2.1972849370387048E+16</v>
      </c>
    </row>
    <row r="2328" spans="1:9" x14ac:dyDescent="0.2">
      <c r="A2328" s="3">
        <v>2326</v>
      </c>
      <c r="B2328" s="3" t="str">
        <f t="shared" si="216"/>
        <v>21.8万亿</v>
      </c>
      <c r="C2328" s="6">
        <v>21800000000000</v>
      </c>
      <c r="D2328" s="3">
        <v>2</v>
      </c>
      <c r="E2328" s="3" t="str">
        <f t="shared" si="217"/>
        <v>2.2万兆</v>
      </c>
      <c r="F2328" s="6">
        <f t="shared" si="221"/>
        <v>2.1994641370387048E+16</v>
      </c>
      <c r="G2328" s="4">
        <f t="shared" si="220"/>
        <v>3152</v>
      </c>
      <c r="H2328" s="8" t="str">
        <f t="shared" si="218"/>
        <v>2.2万兆</v>
      </c>
      <c r="I2328" s="8">
        <f t="shared" si="219"/>
        <v>2.1994641370387048E+16</v>
      </c>
    </row>
    <row r="2329" spans="1:9" x14ac:dyDescent="0.2">
      <c r="A2329" s="2">
        <v>2327</v>
      </c>
      <c r="B2329" s="2" t="str">
        <f t="shared" si="216"/>
        <v>21.81万亿</v>
      </c>
      <c r="C2329" s="5">
        <v>21808000000000</v>
      </c>
      <c r="D2329" s="2">
        <v>2</v>
      </c>
      <c r="E2329" s="2" t="str">
        <f t="shared" si="217"/>
        <v>2.2万兆</v>
      </c>
      <c r="F2329" s="5">
        <f t="shared" si="221"/>
        <v>2.2016441370387048E+16</v>
      </c>
      <c r="G2329" s="2">
        <f t="shared" si="220"/>
        <v>3154</v>
      </c>
      <c r="H2329" s="7" t="str">
        <f t="shared" si="218"/>
        <v>2.2万兆</v>
      </c>
      <c r="I2329" s="7">
        <f t="shared" si="219"/>
        <v>2.2016441370387048E+16</v>
      </c>
    </row>
    <row r="2330" spans="1:9" x14ac:dyDescent="0.2">
      <c r="A2330" s="3">
        <v>2328</v>
      </c>
      <c r="B2330" s="3" t="str">
        <f t="shared" si="216"/>
        <v>21.82万亿</v>
      </c>
      <c r="C2330" s="6">
        <v>21816000000000</v>
      </c>
      <c r="D2330" s="3">
        <v>2</v>
      </c>
      <c r="E2330" s="3" t="str">
        <f t="shared" si="217"/>
        <v>2.2万兆</v>
      </c>
      <c r="F2330" s="6">
        <f t="shared" si="221"/>
        <v>2.2038249370387048E+16</v>
      </c>
      <c r="G2330" s="4">
        <f t="shared" si="220"/>
        <v>3156</v>
      </c>
      <c r="H2330" s="8" t="str">
        <f t="shared" si="218"/>
        <v>2.2万兆</v>
      </c>
      <c r="I2330" s="8">
        <f t="shared" si="219"/>
        <v>2.2038249370387048E+16</v>
      </c>
    </row>
    <row r="2331" spans="1:9" x14ac:dyDescent="0.2">
      <c r="A2331" s="2">
        <v>2329</v>
      </c>
      <c r="B2331" s="2" t="str">
        <f t="shared" si="216"/>
        <v>21.82万亿</v>
      </c>
      <c r="C2331" s="5">
        <v>21824000000000</v>
      </c>
      <c r="D2331" s="2">
        <v>2</v>
      </c>
      <c r="E2331" s="2" t="str">
        <f t="shared" si="217"/>
        <v>2.21万兆</v>
      </c>
      <c r="F2331" s="5">
        <f t="shared" si="221"/>
        <v>2.2060065370387048E+16</v>
      </c>
      <c r="G2331" s="2">
        <f t="shared" si="220"/>
        <v>3158</v>
      </c>
      <c r="H2331" s="7" t="str">
        <f t="shared" si="218"/>
        <v>2.21万兆</v>
      </c>
      <c r="I2331" s="7">
        <f t="shared" si="219"/>
        <v>2.2060065370387048E+16</v>
      </c>
    </row>
    <row r="2332" spans="1:9" x14ac:dyDescent="0.2">
      <c r="A2332" s="3">
        <v>2330</v>
      </c>
      <c r="B2332" s="3" t="str">
        <f t="shared" si="216"/>
        <v>21.83万亿</v>
      </c>
      <c r="C2332" s="6">
        <v>21832000000000</v>
      </c>
      <c r="D2332" s="3">
        <v>2</v>
      </c>
      <c r="E2332" s="3" t="str">
        <f t="shared" si="217"/>
        <v>2.21万兆</v>
      </c>
      <c r="F2332" s="6">
        <f t="shared" si="221"/>
        <v>2.2081889370387048E+16</v>
      </c>
      <c r="G2332" s="4">
        <f t="shared" si="220"/>
        <v>3160</v>
      </c>
      <c r="H2332" s="8" t="str">
        <f t="shared" si="218"/>
        <v>2.21万兆</v>
      </c>
      <c r="I2332" s="8">
        <f t="shared" si="219"/>
        <v>2.2081889370387048E+16</v>
      </c>
    </row>
    <row r="2333" spans="1:9" x14ac:dyDescent="0.2">
      <c r="A2333" s="2">
        <v>2331</v>
      </c>
      <c r="B2333" s="2" t="str">
        <f t="shared" si="216"/>
        <v>21.84万亿</v>
      </c>
      <c r="C2333" s="5">
        <v>21840000000000</v>
      </c>
      <c r="D2333" s="2">
        <v>2</v>
      </c>
      <c r="E2333" s="2" t="str">
        <f t="shared" si="217"/>
        <v>2.21万兆</v>
      </c>
      <c r="F2333" s="5">
        <f t="shared" si="221"/>
        <v>2.2103721370387048E+16</v>
      </c>
      <c r="G2333" s="2">
        <f t="shared" si="220"/>
        <v>3162</v>
      </c>
      <c r="H2333" s="7" t="str">
        <f t="shared" si="218"/>
        <v>2.21万兆</v>
      </c>
      <c r="I2333" s="7">
        <f t="shared" si="219"/>
        <v>2.2103721370387048E+16</v>
      </c>
    </row>
    <row r="2334" spans="1:9" x14ac:dyDescent="0.2">
      <c r="A2334" s="3">
        <v>2332</v>
      </c>
      <c r="B2334" s="3" t="str">
        <f t="shared" si="216"/>
        <v>21.85万亿</v>
      </c>
      <c r="C2334" s="6">
        <v>21848000000000</v>
      </c>
      <c r="D2334" s="3">
        <v>2</v>
      </c>
      <c r="E2334" s="3" t="str">
        <f t="shared" si="217"/>
        <v>2.21万兆</v>
      </c>
      <c r="F2334" s="6">
        <f t="shared" si="221"/>
        <v>2.2125561370387048E+16</v>
      </c>
      <c r="G2334" s="4">
        <f t="shared" si="220"/>
        <v>3164</v>
      </c>
      <c r="H2334" s="8" t="str">
        <f t="shared" si="218"/>
        <v>2.21万兆</v>
      </c>
      <c r="I2334" s="8">
        <f t="shared" si="219"/>
        <v>2.2125561370387048E+16</v>
      </c>
    </row>
    <row r="2335" spans="1:9" x14ac:dyDescent="0.2">
      <c r="A2335" s="2">
        <v>2333</v>
      </c>
      <c r="B2335" s="2" t="str">
        <f t="shared" si="216"/>
        <v>21.86万亿</v>
      </c>
      <c r="C2335" s="5">
        <v>21856000000000</v>
      </c>
      <c r="D2335" s="2">
        <v>2</v>
      </c>
      <c r="E2335" s="2" t="str">
        <f t="shared" si="217"/>
        <v>2.21万兆</v>
      </c>
      <c r="F2335" s="5">
        <f t="shared" si="221"/>
        <v>2.2147409370387048E+16</v>
      </c>
      <c r="G2335" s="2">
        <f t="shared" si="220"/>
        <v>3166</v>
      </c>
      <c r="H2335" s="7" t="str">
        <f t="shared" si="218"/>
        <v>2.21万兆</v>
      </c>
      <c r="I2335" s="7">
        <f t="shared" si="219"/>
        <v>2.2147409370387048E+16</v>
      </c>
    </row>
    <row r="2336" spans="1:9" x14ac:dyDescent="0.2">
      <c r="A2336" s="3">
        <v>2334</v>
      </c>
      <c r="B2336" s="3" t="str">
        <f t="shared" si="216"/>
        <v>21.86万亿</v>
      </c>
      <c r="C2336" s="6">
        <v>21864000000000</v>
      </c>
      <c r="D2336" s="3">
        <v>2</v>
      </c>
      <c r="E2336" s="3" t="str">
        <f t="shared" si="217"/>
        <v>2.22万兆</v>
      </c>
      <c r="F2336" s="6">
        <f t="shared" si="221"/>
        <v>2.2169265370387048E+16</v>
      </c>
      <c r="G2336" s="4">
        <f t="shared" si="220"/>
        <v>3168</v>
      </c>
      <c r="H2336" s="8" t="str">
        <f t="shared" si="218"/>
        <v>2.22万兆</v>
      </c>
      <c r="I2336" s="8">
        <f t="shared" si="219"/>
        <v>2.2169265370387048E+16</v>
      </c>
    </row>
    <row r="2337" spans="1:9" x14ac:dyDescent="0.2">
      <c r="A2337" s="2">
        <v>2335</v>
      </c>
      <c r="B2337" s="2" t="str">
        <f t="shared" si="216"/>
        <v>21.87万亿</v>
      </c>
      <c r="C2337" s="5">
        <v>21872000000000</v>
      </c>
      <c r="D2337" s="2">
        <v>2</v>
      </c>
      <c r="E2337" s="2" t="str">
        <f t="shared" si="217"/>
        <v>2.22万兆</v>
      </c>
      <c r="F2337" s="5">
        <f t="shared" si="221"/>
        <v>2.2191129370387048E+16</v>
      </c>
      <c r="G2337" s="2">
        <f t="shared" si="220"/>
        <v>3170</v>
      </c>
      <c r="H2337" s="7" t="str">
        <f t="shared" si="218"/>
        <v>2.22万兆</v>
      </c>
      <c r="I2337" s="7">
        <f t="shared" si="219"/>
        <v>2.2191129370387048E+16</v>
      </c>
    </row>
    <row r="2338" spans="1:9" x14ac:dyDescent="0.2">
      <c r="A2338" s="3">
        <v>2336</v>
      </c>
      <c r="B2338" s="3" t="str">
        <f t="shared" si="216"/>
        <v>21.88万亿</v>
      </c>
      <c r="C2338" s="6">
        <v>21880000000000</v>
      </c>
      <c r="D2338" s="3">
        <v>2</v>
      </c>
      <c r="E2338" s="3" t="str">
        <f t="shared" si="217"/>
        <v>2.22万兆</v>
      </c>
      <c r="F2338" s="6">
        <f t="shared" si="221"/>
        <v>2.2213001370387048E+16</v>
      </c>
      <c r="G2338" s="4">
        <f t="shared" si="220"/>
        <v>3172</v>
      </c>
      <c r="H2338" s="8" t="str">
        <f t="shared" si="218"/>
        <v>2.22万兆</v>
      </c>
      <c r="I2338" s="8">
        <f t="shared" si="219"/>
        <v>2.2213001370387048E+16</v>
      </c>
    </row>
    <row r="2339" spans="1:9" x14ac:dyDescent="0.2">
      <c r="A2339" s="2">
        <v>2337</v>
      </c>
      <c r="B2339" s="2" t="str">
        <f t="shared" si="216"/>
        <v>21.89万亿</v>
      </c>
      <c r="C2339" s="5">
        <v>21888000000000</v>
      </c>
      <c r="D2339" s="2">
        <v>2</v>
      </c>
      <c r="E2339" s="2" t="str">
        <f t="shared" si="217"/>
        <v>2.22万兆</v>
      </c>
      <c r="F2339" s="5">
        <f t="shared" si="221"/>
        <v>2.2234881370387048E+16</v>
      </c>
      <c r="G2339" s="2">
        <f t="shared" si="220"/>
        <v>3174</v>
      </c>
      <c r="H2339" s="7" t="str">
        <f t="shared" si="218"/>
        <v>2.22万兆</v>
      </c>
      <c r="I2339" s="7">
        <f t="shared" si="219"/>
        <v>2.2234881370387048E+16</v>
      </c>
    </row>
    <row r="2340" spans="1:9" x14ac:dyDescent="0.2">
      <c r="A2340" s="3">
        <v>2338</v>
      </c>
      <c r="B2340" s="3" t="str">
        <f t="shared" si="216"/>
        <v>21.9万亿</v>
      </c>
      <c r="C2340" s="6">
        <v>21896000000000</v>
      </c>
      <c r="D2340" s="3">
        <v>2</v>
      </c>
      <c r="E2340" s="3" t="str">
        <f t="shared" si="217"/>
        <v>2.23万兆</v>
      </c>
      <c r="F2340" s="6">
        <f t="shared" si="221"/>
        <v>2.2256769370387048E+16</v>
      </c>
      <c r="G2340" s="4">
        <f t="shared" si="220"/>
        <v>3176</v>
      </c>
      <c r="H2340" s="8" t="str">
        <f t="shared" si="218"/>
        <v>2.23万兆</v>
      </c>
      <c r="I2340" s="8">
        <f t="shared" si="219"/>
        <v>2.2256769370387048E+16</v>
      </c>
    </row>
    <row r="2341" spans="1:9" x14ac:dyDescent="0.2">
      <c r="A2341" s="2">
        <v>2339</v>
      </c>
      <c r="B2341" s="2" t="str">
        <f t="shared" si="216"/>
        <v>21.9万亿</v>
      </c>
      <c r="C2341" s="5">
        <v>21904000000000</v>
      </c>
      <c r="D2341" s="2">
        <v>2</v>
      </c>
      <c r="E2341" s="2" t="str">
        <f t="shared" si="217"/>
        <v>2.23万兆</v>
      </c>
      <c r="F2341" s="5">
        <f t="shared" si="221"/>
        <v>2.2278665370387048E+16</v>
      </c>
      <c r="G2341" s="2">
        <f t="shared" si="220"/>
        <v>3178</v>
      </c>
      <c r="H2341" s="7" t="str">
        <f t="shared" si="218"/>
        <v>2.23万兆</v>
      </c>
      <c r="I2341" s="7">
        <f t="shared" si="219"/>
        <v>2.2278665370387048E+16</v>
      </c>
    </row>
    <row r="2342" spans="1:9" x14ac:dyDescent="0.2">
      <c r="A2342" s="3">
        <v>2340</v>
      </c>
      <c r="B2342" s="3" t="str">
        <f t="shared" si="216"/>
        <v>21.91万亿</v>
      </c>
      <c r="C2342" s="6">
        <v>21912000000000</v>
      </c>
      <c r="D2342" s="3">
        <v>2</v>
      </c>
      <c r="E2342" s="3" t="str">
        <f t="shared" si="217"/>
        <v>2.23万兆</v>
      </c>
      <c r="F2342" s="6">
        <f t="shared" si="221"/>
        <v>2.2300569370387048E+16</v>
      </c>
      <c r="G2342" s="4">
        <f t="shared" si="220"/>
        <v>3180</v>
      </c>
      <c r="H2342" s="8" t="str">
        <f t="shared" si="218"/>
        <v>2.23万兆</v>
      </c>
      <c r="I2342" s="8">
        <f t="shared" si="219"/>
        <v>2.2300569370387048E+16</v>
      </c>
    </row>
    <row r="2343" spans="1:9" x14ac:dyDescent="0.2">
      <c r="A2343" s="2">
        <v>2341</v>
      </c>
      <c r="B2343" s="2" t="str">
        <f t="shared" si="216"/>
        <v>21.92万亿</v>
      </c>
      <c r="C2343" s="5">
        <v>21920000000000</v>
      </c>
      <c r="D2343" s="2">
        <v>2</v>
      </c>
      <c r="E2343" s="2" t="str">
        <f t="shared" si="217"/>
        <v>2.23万兆</v>
      </c>
      <c r="F2343" s="5">
        <f t="shared" si="221"/>
        <v>2.2322481370387048E+16</v>
      </c>
      <c r="G2343" s="2">
        <f t="shared" si="220"/>
        <v>3182</v>
      </c>
      <c r="H2343" s="7" t="str">
        <f t="shared" si="218"/>
        <v>2.23万兆</v>
      </c>
      <c r="I2343" s="7">
        <f t="shared" si="219"/>
        <v>2.2322481370387048E+16</v>
      </c>
    </row>
    <row r="2344" spans="1:9" x14ac:dyDescent="0.2">
      <c r="A2344" s="3">
        <v>2342</v>
      </c>
      <c r="B2344" s="3" t="str">
        <f t="shared" si="216"/>
        <v>21.93万亿</v>
      </c>
      <c r="C2344" s="6">
        <v>21928000000000</v>
      </c>
      <c r="D2344" s="3">
        <v>2</v>
      </c>
      <c r="E2344" s="3" t="str">
        <f t="shared" si="217"/>
        <v>2.23万兆</v>
      </c>
      <c r="F2344" s="6">
        <f t="shared" si="221"/>
        <v>2.2344401370387048E+16</v>
      </c>
      <c r="G2344" s="4">
        <f t="shared" si="220"/>
        <v>3184</v>
      </c>
      <c r="H2344" s="8" t="str">
        <f t="shared" si="218"/>
        <v>2.23万兆</v>
      </c>
      <c r="I2344" s="8">
        <f t="shared" si="219"/>
        <v>2.2344401370387048E+16</v>
      </c>
    </row>
    <row r="2345" spans="1:9" x14ac:dyDescent="0.2">
      <c r="A2345" s="2">
        <v>2343</v>
      </c>
      <c r="B2345" s="2" t="str">
        <f t="shared" si="216"/>
        <v>21.94万亿</v>
      </c>
      <c r="C2345" s="5">
        <v>21936000000000</v>
      </c>
      <c r="D2345" s="2">
        <v>2</v>
      </c>
      <c r="E2345" s="2" t="str">
        <f t="shared" si="217"/>
        <v>2.24万兆</v>
      </c>
      <c r="F2345" s="5">
        <f t="shared" si="221"/>
        <v>2.2366329370387048E+16</v>
      </c>
      <c r="G2345" s="2">
        <f t="shared" si="220"/>
        <v>3186</v>
      </c>
      <c r="H2345" s="7" t="str">
        <f t="shared" si="218"/>
        <v>2.24万兆</v>
      </c>
      <c r="I2345" s="7">
        <f t="shared" si="219"/>
        <v>2.2366329370387048E+16</v>
      </c>
    </row>
    <row r="2346" spans="1:9" x14ac:dyDescent="0.2">
      <c r="A2346" s="3">
        <v>2344</v>
      </c>
      <c r="B2346" s="3" t="str">
        <f t="shared" si="216"/>
        <v>21.94万亿</v>
      </c>
      <c r="C2346" s="6">
        <v>21944000000000</v>
      </c>
      <c r="D2346" s="3">
        <v>2</v>
      </c>
      <c r="E2346" s="3" t="str">
        <f t="shared" si="217"/>
        <v>2.24万兆</v>
      </c>
      <c r="F2346" s="6">
        <f t="shared" si="221"/>
        <v>2.2388265370387048E+16</v>
      </c>
      <c r="G2346" s="4">
        <f t="shared" si="220"/>
        <v>3188</v>
      </c>
      <c r="H2346" s="8" t="str">
        <f t="shared" si="218"/>
        <v>2.24万兆</v>
      </c>
      <c r="I2346" s="8">
        <f t="shared" si="219"/>
        <v>2.2388265370387048E+16</v>
      </c>
    </row>
    <row r="2347" spans="1:9" x14ac:dyDescent="0.2">
      <c r="A2347" s="2">
        <v>2345</v>
      </c>
      <c r="B2347" s="2" t="str">
        <f t="shared" si="216"/>
        <v>21.95万亿</v>
      </c>
      <c r="C2347" s="5">
        <v>21952000000000</v>
      </c>
      <c r="D2347" s="2">
        <v>2</v>
      </c>
      <c r="E2347" s="2" t="str">
        <f t="shared" si="217"/>
        <v>2.24万兆</v>
      </c>
      <c r="F2347" s="5">
        <f t="shared" si="221"/>
        <v>2.2410209370387048E+16</v>
      </c>
      <c r="G2347" s="2">
        <f t="shared" si="220"/>
        <v>3190</v>
      </c>
      <c r="H2347" s="7" t="str">
        <f t="shared" si="218"/>
        <v>2.24万兆</v>
      </c>
      <c r="I2347" s="7">
        <f t="shared" si="219"/>
        <v>2.2410209370387048E+16</v>
      </c>
    </row>
    <row r="2348" spans="1:9" x14ac:dyDescent="0.2">
      <c r="A2348" s="3">
        <v>2346</v>
      </c>
      <c r="B2348" s="3" t="str">
        <f t="shared" si="216"/>
        <v>21.96万亿</v>
      </c>
      <c r="C2348" s="6">
        <v>21960000000000</v>
      </c>
      <c r="D2348" s="3">
        <v>2</v>
      </c>
      <c r="E2348" s="3" t="str">
        <f t="shared" si="217"/>
        <v>2.24万兆</v>
      </c>
      <c r="F2348" s="6">
        <f t="shared" si="221"/>
        <v>2.2432161370387048E+16</v>
      </c>
      <c r="G2348" s="4">
        <f t="shared" si="220"/>
        <v>3192</v>
      </c>
      <c r="H2348" s="8" t="str">
        <f t="shared" si="218"/>
        <v>2.24万兆</v>
      </c>
      <c r="I2348" s="8">
        <f t="shared" si="219"/>
        <v>2.2432161370387048E+16</v>
      </c>
    </row>
    <row r="2349" spans="1:9" x14ac:dyDescent="0.2">
      <c r="A2349" s="2">
        <v>2347</v>
      </c>
      <c r="B2349" s="2" t="str">
        <f t="shared" si="216"/>
        <v>21.97万亿</v>
      </c>
      <c r="C2349" s="5">
        <v>21968000000000</v>
      </c>
      <c r="D2349" s="2">
        <v>2</v>
      </c>
      <c r="E2349" s="2" t="str">
        <f t="shared" si="217"/>
        <v>2.25万兆</v>
      </c>
      <c r="F2349" s="5">
        <f t="shared" si="221"/>
        <v>2.2454121370387048E+16</v>
      </c>
      <c r="G2349" s="2">
        <f t="shared" si="220"/>
        <v>3194</v>
      </c>
      <c r="H2349" s="7" t="str">
        <f t="shared" si="218"/>
        <v>2.25万兆</v>
      </c>
      <c r="I2349" s="7">
        <f t="shared" si="219"/>
        <v>2.2454121370387048E+16</v>
      </c>
    </row>
    <row r="2350" spans="1:9" x14ac:dyDescent="0.2">
      <c r="A2350" s="3">
        <v>2348</v>
      </c>
      <c r="B2350" s="3" t="str">
        <f t="shared" si="216"/>
        <v>21.98万亿</v>
      </c>
      <c r="C2350" s="6">
        <v>21976000000000</v>
      </c>
      <c r="D2350" s="3">
        <v>2</v>
      </c>
      <c r="E2350" s="3" t="str">
        <f t="shared" si="217"/>
        <v>2.25万兆</v>
      </c>
      <c r="F2350" s="6">
        <f t="shared" si="221"/>
        <v>2.2476089370387048E+16</v>
      </c>
      <c r="G2350" s="4">
        <f t="shared" si="220"/>
        <v>3196</v>
      </c>
      <c r="H2350" s="8" t="str">
        <f t="shared" si="218"/>
        <v>2.25万兆</v>
      </c>
      <c r="I2350" s="8">
        <f t="shared" si="219"/>
        <v>2.2476089370387048E+16</v>
      </c>
    </row>
    <row r="2351" spans="1:9" x14ac:dyDescent="0.2">
      <c r="A2351" s="2">
        <v>2349</v>
      </c>
      <c r="B2351" s="2" t="str">
        <f t="shared" si="216"/>
        <v>21.98万亿</v>
      </c>
      <c r="C2351" s="5">
        <v>21984000000000</v>
      </c>
      <c r="D2351" s="2">
        <v>2</v>
      </c>
      <c r="E2351" s="2" t="str">
        <f t="shared" si="217"/>
        <v>2.25万兆</v>
      </c>
      <c r="F2351" s="5">
        <f t="shared" si="221"/>
        <v>2.2498065370387048E+16</v>
      </c>
      <c r="G2351" s="2">
        <f t="shared" si="220"/>
        <v>3198</v>
      </c>
      <c r="H2351" s="7" t="str">
        <f t="shared" si="218"/>
        <v>2.25万兆</v>
      </c>
      <c r="I2351" s="7">
        <f t="shared" si="219"/>
        <v>2.2498065370387048E+16</v>
      </c>
    </row>
    <row r="2352" spans="1:9" x14ac:dyDescent="0.2">
      <c r="A2352" s="3">
        <v>2350</v>
      </c>
      <c r="B2352" s="3" t="str">
        <f t="shared" si="216"/>
        <v>21.99万亿</v>
      </c>
      <c r="C2352" s="6">
        <v>21992000000000</v>
      </c>
      <c r="D2352" s="3">
        <v>2</v>
      </c>
      <c r="E2352" s="3" t="str">
        <f t="shared" si="217"/>
        <v>2.25万兆</v>
      </c>
      <c r="F2352" s="6">
        <f t="shared" si="221"/>
        <v>2.2520049370387048E+16</v>
      </c>
      <c r="G2352" s="4">
        <f t="shared" si="220"/>
        <v>3200</v>
      </c>
      <c r="H2352" s="8" t="str">
        <f t="shared" si="218"/>
        <v>2.25万兆</v>
      </c>
      <c r="I2352" s="8">
        <f t="shared" si="219"/>
        <v>2.2520049370387048E+16</v>
      </c>
    </row>
    <row r="2353" spans="1:9" x14ac:dyDescent="0.2">
      <c r="A2353" s="2">
        <v>2351</v>
      </c>
      <c r="B2353" s="2" t="str">
        <f t="shared" si="216"/>
        <v>22万亿</v>
      </c>
      <c r="C2353" s="5">
        <v>22000000000000</v>
      </c>
      <c r="D2353" s="2">
        <v>2</v>
      </c>
      <c r="E2353" s="2" t="str">
        <f t="shared" si="217"/>
        <v>2.25万兆</v>
      </c>
      <c r="F2353" s="5">
        <f t="shared" si="221"/>
        <v>2.2542041370387048E+16</v>
      </c>
      <c r="G2353" s="2">
        <f t="shared" si="220"/>
        <v>3202</v>
      </c>
      <c r="H2353" s="7" t="str">
        <f t="shared" si="218"/>
        <v>2.25万兆</v>
      </c>
      <c r="I2353" s="7">
        <f t="shared" si="219"/>
        <v>2.2542041370387048E+16</v>
      </c>
    </row>
    <row r="2354" spans="1:9" x14ac:dyDescent="0.2">
      <c r="A2354" s="3">
        <v>2352</v>
      </c>
      <c r="B2354" s="3" t="str">
        <f t="shared" si="216"/>
        <v>22.01万亿</v>
      </c>
      <c r="C2354" s="6">
        <v>22008000000000</v>
      </c>
      <c r="D2354" s="3">
        <v>2</v>
      </c>
      <c r="E2354" s="3" t="str">
        <f t="shared" si="217"/>
        <v>2.26万兆</v>
      </c>
      <c r="F2354" s="6">
        <f t="shared" si="221"/>
        <v>2.2564041370387048E+16</v>
      </c>
      <c r="G2354" s="4">
        <f t="shared" si="220"/>
        <v>3204</v>
      </c>
      <c r="H2354" s="8" t="str">
        <f t="shared" si="218"/>
        <v>2.26万兆</v>
      </c>
      <c r="I2354" s="8">
        <f t="shared" si="219"/>
        <v>2.2564041370387048E+16</v>
      </c>
    </row>
    <row r="2355" spans="1:9" x14ac:dyDescent="0.2">
      <c r="A2355" s="2">
        <v>2353</v>
      </c>
      <c r="B2355" s="2" t="str">
        <f t="shared" si="216"/>
        <v>22.02万亿</v>
      </c>
      <c r="C2355" s="5">
        <v>22016000000000</v>
      </c>
      <c r="D2355" s="2">
        <v>2</v>
      </c>
      <c r="E2355" s="2" t="str">
        <f t="shared" si="217"/>
        <v>2.26万兆</v>
      </c>
      <c r="F2355" s="5">
        <f t="shared" si="221"/>
        <v>2.2586049370387048E+16</v>
      </c>
      <c r="G2355" s="2">
        <f t="shared" si="220"/>
        <v>3206</v>
      </c>
      <c r="H2355" s="7" t="str">
        <f t="shared" si="218"/>
        <v>2.26万兆</v>
      </c>
      <c r="I2355" s="7">
        <f t="shared" si="219"/>
        <v>2.2586049370387048E+16</v>
      </c>
    </row>
    <row r="2356" spans="1:9" x14ac:dyDescent="0.2">
      <c r="A2356" s="3">
        <v>2354</v>
      </c>
      <c r="B2356" s="3" t="str">
        <f t="shared" si="216"/>
        <v>22.02万亿</v>
      </c>
      <c r="C2356" s="6">
        <v>22024000000000</v>
      </c>
      <c r="D2356" s="3">
        <v>2</v>
      </c>
      <c r="E2356" s="3" t="str">
        <f t="shared" si="217"/>
        <v>2.26万兆</v>
      </c>
      <c r="F2356" s="6">
        <f t="shared" si="221"/>
        <v>2.2608065370387048E+16</v>
      </c>
      <c r="G2356" s="4">
        <f t="shared" si="220"/>
        <v>3208</v>
      </c>
      <c r="H2356" s="8" t="str">
        <f t="shared" si="218"/>
        <v>2.26万兆</v>
      </c>
      <c r="I2356" s="8">
        <f t="shared" si="219"/>
        <v>2.2608065370387048E+16</v>
      </c>
    </row>
    <row r="2357" spans="1:9" x14ac:dyDescent="0.2">
      <c r="A2357" s="2">
        <v>2355</v>
      </c>
      <c r="B2357" s="2" t="str">
        <f t="shared" si="216"/>
        <v>22.03万亿</v>
      </c>
      <c r="C2357" s="5">
        <v>22032000000000</v>
      </c>
      <c r="D2357" s="2">
        <v>2</v>
      </c>
      <c r="E2357" s="2" t="str">
        <f t="shared" si="217"/>
        <v>2.26万兆</v>
      </c>
      <c r="F2357" s="5">
        <f t="shared" si="221"/>
        <v>2.2630089370387048E+16</v>
      </c>
      <c r="G2357" s="2">
        <f t="shared" si="220"/>
        <v>3210</v>
      </c>
      <c r="H2357" s="7" t="str">
        <f t="shared" si="218"/>
        <v>2.26万兆</v>
      </c>
      <c r="I2357" s="7">
        <f t="shared" si="219"/>
        <v>2.2630089370387048E+16</v>
      </c>
    </row>
    <row r="2358" spans="1:9" x14ac:dyDescent="0.2">
      <c r="A2358" s="3">
        <v>2356</v>
      </c>
      <c r="B2358" s="3" t="str">
        <f t="shared" si="216"/>
        <v>22.04万亿</v>
      </c>
      <c r="C2358" s="6">
        <v>22040000000000</v>
      </c>
      <c r="D2358" s="3">
        <v>2</v>
      </c>
      <c r="E2358" s="3" t="str">
        <f t="shared" si="217"/>
        <v>2.27万兆</v>
      </c>
      <c r="F2358" s="6">
        <f t="shared" si="221"/>
        <v>2.2652121370387048E+16</v>
      </c>
      <c r="G2358" s="4">
        <f t="shared" si="220"/>
        <v>3212</v>
      </c>
      <c r="H2358" s="8" t="str">
        <f t="shared" si="218"/>
        <v>2.27万兆</v>
      </c>
      <c r="I2358" s="8">
        <f t="shared" si="219"/>
        <v>2.2652121370387048E+16</v>
      </c>
    </row>
    <row r="2359" spans="1:9" x14ac:dyDescent="0.2">
      <c r="A2359" s="2">
        <v>2357</v>
      </c>
      <c r="B2359" s="2" t="str">
        <f t="shared" si="216"/>
        <v>22.05万亿</v>
      </c>
      <c r="C2359" s="5">
        <v>22048000000000</v>
      </c>
      <c r="D2359" s="2">
        <v>2</v>
      </c>
      <c r="E2359" s="2" t="str">
        <f t="shared" si="217"/>
        <v>2.27万兆</v>
      </c>
      <c r="F2359" s="5">
        <f t="shared" si="221"/>
        <v>2.2674161370387048E+16</v>
      </c>
      <c r="G2359" s="2">
        <f t="shared" si="220"/>
        <v>3214</v>
      </c>
      <c r="H2359" s="7" t="str">
        <f t="shared" si="218"/>
        <v>2.27万兆</v>
      </c>
      <c r="I2359" s="7">
        <f t="shared" si="219"/>
        <v>2.2674161370387048E+16</v>
      </c>
    </row>
    <row r="2360" spans="1:9" x14ac:dyDescent="0.2">
      <c r="A2360" s="3">
        <v>2358</v>
      </c>
      <c r="B2360" s="3" t="str">
        <f t="shared" si="216"/>
        <v>22.06万亿</v>
      </c>
      <c r="C2360" s="6">
        <v>22056000000000</v>
      </c>
      <c r="D2360" s="3">
        <v>2</v>
      </c>
      <c r="E2360" s="3" t="str">
        <f t="shared" si="217"/>
        <v>2.27万兆</v>
      </c>
      <c r="F2360" s="6">
        <f t="shared" si="221"/>
        <v>2.2696209370387048E+16</v>
      </c>
      <c r="G2360" s="4">
        <f t="shared" si="220"/>
        <v>3216</v>
      </c>
      <c r="H2360" s="8" t="str">
        <f t="shared" si="218"/>
        <v>2.27万兆</v>
      </c>
      <c r="I2360" s="8">
        <f t="shared" si="219"/>
        <v>2.2696209370387048E+16</v>
      </c>
    </row>
    <row r="2361" spans="1:9" x14ac:dyDescent="0.2">
      <c r="A2361" s="2">
        <v>2359</v>
      </c>
      <c r="B2361" s="2" t="str">
        <f t="shared" si="216"/>
        <v>22.06万亿</v>
      </c>
      <c r="C2361" s="5">
        <v>22064000000000</v>
      </c>
      <c r="D2361" s="2">
        <v>2</v>
      </c>
      <c r="E2361" s="2" t="str">
        <f t="shared" si="217"/>
        <v>2.27万兆</v>
      </c>
      <c r="F2361" s="5">
        <f t="shared" si="221"/>
        <v>2.2718265370387048E+16</v>
      </c>
      <c r="G2361" s="2">
        <f t="shared" si="220"/>
        <v>3218</v>
      </c>
      <c r="H2361" s="7" t="str">
        <f t="shared" si="218"/>
        <v>2.27万兆</v>
      </c>
      <c r="I2361" s="7">
        <f t="shared" si="219"/>
        <v>2.2718265370387048E+16</v>
      </c>
    </row>
    <row r="2362" spans="1:9" x14ac:dyDescent="0.2">
      <c r="A2362" s="3">
        <v>2360</v>
      </c>
      <c r="B2362" s="3" t="str">
        <f t="shared" si="216"/>
        <v>22.07万亿</v>
      </c>
      <c r="C2362" s="6">
        <v>22072000000000</v>
      </c>
      <c r="D2362" s="3">
        <v>2</v>
      </c>
      <c r="E2362" s="3" t="str">
        <f t="shared" si="217"/>
        <v>2.27万兆</v>
      </c>
      <c r="F2362" s="6">
        <f t="shared" si="221"/>
        <v>2.2740329370387048E+16</v>
      </c>
      <c r="G2362" s="4">
        <f t="shared" si="220"/>
        <v>3220</v>
      </c>
      <c r="H2362" s="8" t="str">
        <f t="shared" si="218"/>
        <v>2.27万兆</v>
      </c>
      <c r="I2362" s="8">
        <f t="shared" si="219"/>
        <v>2.2740329370387048E+16</v>
      </c>
    </row>
    <row r="2363" spans="1:9" x14ac:dyDescent="0.2">
      <c r="A2363" s="2">
        <v>2361</v>
      </c>
      <c r="B2363" s="2" t="str">
        <f t="shared" si="216"/>
        <v>22.08万亿</v>
      </c>
      <c r="C2363" s="5">
        <v>22080000000000</v>
      </c>
      <c r="D2363" s="2">
        <v>2</v>
      </c>
      <c r="E2363" s="2" t="str">
        <f t="shared" si="217"/>
        <v>2.28万兆</v>
      </c>
      <c r="F2363" s="5">
        <f t="shared" si="221"/>
        <v>2.2762401370387048E+16</v>
      </c>
      <c r="G2363" s="2">
        <f t="shared" si="220"/>
        <v>3222</v>
      </c>
      <c r="H2363" s="7" t="str">
        <f t="shared" si="218"/>
        <v>2.28万兆</v>
      </c>
      <c r="I2363" s="7">
        <f t="shared" si="219"/>
        <v>2.2762401370387048E+16</v>
      </c>
    </row>
    <row r="2364" spans="1:9" x14ac:dyDescent="0.2">
      <c r="A2364" s="3">
        <v>2362</v>
      </c>
      <c r="B2364" s="3" t="str">
        <f t="shared" si="216"/>
        <v>22.09万亿</v>
      </c>
      <c r="C2364" s="6">
        <v>22088000000000</v>
      </c>
      <c r="D2364" s="3">
        <v>2</v>
      </c>
      <c r="E2364" s="3" t="str">
        <f t="shared" si="217"/>
        <v>2.28万兆</v>
      </c>
      <c r="F2364" s="6">
        <f t="shared" si="221"/>
        <v>2.2784481370387048E+16</v>
      </c>
      <c r="G2364" s="4">
        <f t="shared" si="220"/>
        <v>3224</v>
      </c>
      <c r="H2364" s="8" t="str">
        <f t="shared" si="218"/>
        <v>2.28万兆</v>
      </c>
      <c r="I2364" s="8">
        <f t="shared" si="219"/>
        <v>2.2784481370387048E+16</v>
      </c>
    </row>
    <row r="2365" spans="1:9" x14ac:dyDescent="0.2">
      <c r="A2365" s="2">
        <v>2363</v>
      </c>
      <c r="B2365" s="2" t="str">
        <f t="shared" si="216"/>
        <v>22.1万亿</v>
      </c>
      <c r="C2365" s="5">
        <v>22096000000000</v>
      </c>
      <c r="D2365" s="2">
        <v>2</v>
      </c>
      <c r="E2365" s="2" t="str">
        <f t="shared" si="217"/>
        <v>2.28万兆</v>
      </c>
      <c r="F2365" s="5">
        <f t="shared" si="221"/>
        <v>2.2806569370387048E+16</v>
      </c>
      <c r="G2365" s="2">
        <f t="shared" si="220"/>
        <v>3226</v>
      </c>
      <c r="H2365" s="7" t="str">
        <f t="shared" si="218"/>
        <v>2.28万兆</v>
      </c>
      <c r="I2365" s="7">
        <f t="shared" si="219"/>
        <v>2.2806569370387048E+16</v>
      </c>
    </row>
    <row r="2366" spans="1:9" x14ac:dyDescent="0.2">
      <c r="A2366" s="3">
        <v>2364</v>
      </c>
      <c r="B2366" s="3" t="str">
        <f t="shared" si="216"/>
        <v>22.1万亿</v>
      </c>
      <c r="C2366" s="6">
        <v>22104000000000</v>
      </c>
      <c r="D2366" s="3">
        <v>2</v>
      </c>
      <c r="E2366" s="3" t="str">
        <f t="shared" si="217"/>
        <v>2.28万兆</v>
      </c>
      <c r="F2366" s="6">
        <f t="shared" si="221"/>
        <v>2.2828665370387048E+16</v>
      </c>
      <c r="G2366" s="4">
        <f t="shared" si="220"/>
        <v>3228</v>
      </c>
      <c r="H2366" s="8" t="str">
        <f t="shared" si="218"/>
        <v>2.28万兆</v>
      </c>
      <c r="I2366" s="8">
        <f t="shared" si="219"/>
        <v>2.2828665370387048E+16</v>
      </c>
    </row>
    <row r="2367" spans="1:9" x14ac:dyDescent="0.2">
      <c r="A2367" s="2">
        <v>2365</v>
      </c>
      <c r="B2367" s="2" t="str">
        <f t="shared" si="216"/>
        <v>22.11万亿</v>
      </c>
      <c r="C2367" s="5">
        <v>22112000000000</v>
      </c>
      <c r="D2367" s="2">
        <v>2</v>
      </c>
      <c r="E2367" s="2" t="str">
        <f t="shared" si="217"/>
        <v>2.29万兆</v>
      </c>
      <c r="F2367" s="5">
        <f t="shared" si="221"/>
        <v>2.2850769370387048E+16</v>
      </c>
      <c r="G2367" s="2">
        <f t="shared" si="220"/>
        <v>3230</v>
      </c>
      <c r="H2367" s="7" t="str">
        <f t="shared" si="218"/>
        <v>2.29万兆</v>
      </c>
      <c r="I2367" s="7">
        <f t="shared" si="219"/>
        <v>2.2850769370387048E+16</v>
      </c>
    </row>
    <row r="2368" spans="1:9" x14ac:dyDescent="0.2">
      <c r="A2368" s="3">
        <v>2366</v>
      </c>
      <c r="B2368" s="3" t="str">
        <f t="shared" si="216"/>
        <v>22.12万亿</v>
      </c>
      <c r="C2368" s="6">
        <v>22120000000000</v>
      </c>
      <c r="D2368" s="3">
        <v>2</v>
      </c>
      <c r="E2368" s="3" t="str">
        <f t="shared" si="217"/>
        <v>2.29万兆</v>
      </c>
      <c r="F2368" s="6">
        <f t="shared" si="221"/>
        <v>2.2872881370387048E+16</v>
      </c>
      <c r="G2368" s="4">
        <f t="shared" si="220"/>
        <v>3232</v>
      </c>
      <c r="H2368" s="8" t="str">
        <f t="shared" si="218"/>
        <v>2.29万兆</v>
      </c>
      <c r="I2368" s="8">
        <f t="shared" si="219"/>
        <v>2.2872881370387048E+16</v>
      </c>
    </row>
    <row r="2369" spans="1:9" x14ac:dyDescent="0.2">
      <c r="A2369" s="2">
        <v>2367</v>
      </c>
      <c r="B2369" s="2" t="str">
        <f t="shared" si="216"/>
        <v>22.13万亿</v>
      </c>
      <c r="C2369" s="5">
        <v>22128000000000</v>
      </c>
      <c r="D2369" s="2">
        <v>2</v>
      </c>
      <c r="E2369" s="2" t="str">
        <f t="shared" si="217"/>
        <v>2.29万兆</v>
      </c>
      <c r="F2369" s="5">
        <f t="shared" si="221"/>
        <v>2.2895001370387048E+16</v>
      </c>
      <c r="G2369" s="2">
        <f t="shared" si="220"/>
        <v>3234</v>
      </c>
      <c r="H2369" s="7" t="str">
        <f t="shared" si="218"/>
        <v>2.29万兆</v>
      </c>
      <c r="I2369" s="7">
        <f t="shared" si="219"/>
        <v>2.2895001370387048E+16</v>
      </c>
    </row>
    <row r="2370" spans="1:9" x14ac:dyDescent="0.2">
      <c r="A2370" s="3">
        <v>2368</v>
      </c>
      <c r="B2370" s="3" t="str">
        <f t="shared" si="216"/>
        <v>22.14万亿</v>
      </c>
      <c r="C2370" s="6">
        <v>22136000000000</v>
      </c>
      <c r="D2370" s="3">
        <v>2</v>
      </c>
      <c r="E2370" s="3" t="str">
        <f t="shared" si="217"/>
        <v>2.29万兆</v>
      </c>
      <c r="F2370" s="6">
        <f t="shared" si="221"/>
        <v>2.2917129370387048E+16</v>
      </c>
      <c r="G2370" s="4">
        <f t="shared" si="220"/>
        <v>3236</v>
      </c>
      <c r="H2370" s="8" t="str">
        <f t="shared" si="218"/>
        <v>2.29万兆</v>
      </c>
      <c r="I2370" s="8">
        <f t="shared" si="219"/>
        <v>2.2917129370387048E+16</v>
      </c>
    </row>
    <row r="2371" spans="1:9" x14ac:dyDescent="0.2">
      <c r="A2371" s="2">
        <v>2369</v>
      </c>
      <c r="B2371" s="2" t="str">
        <f t="shared" ref="B2371:B2434" si="222">IF(C2371&gt;9999999999999990,ROUND(C2371/10000000000000000,2)&amp;"万兆",IF(C2371&gt;999999999999,ROUND(C2371/1000000000000,2)&amp;"万亿",IF(C2371&gt;99999999,ROUND(C2371/100000000,2)&amp;"亿",ROUND(C2371/10000,2)&amp;"万")))</f>
        <v>22.14万亿</v>
      </c>
      <c r="C2371" s="5">
        <v>22144000000000</v>
      </c>
      <c r="D2371" s="2">
        <v>2</v>
      </c>
      <c r="E2371" s="2" t="str">
        <f t="shared" ref="E2371:E2434" si="223">IF(F2371&gt;9999999999999990,ROUND(F2371/10000000000000000,2)&amp;"万兆",IF(F2371&gt;999999999999,ROUND(F2371/1000000000000,2)&amp;"万亿",IF(F2371&gt;99999999,ROUND(F2371/100000000,2)&amp;"亿",ROUND(F2371/10000,2)&amp;"万")))</f>
        <v>2.29万兆</v>
      </c>
      <c r="F2371" s="5">
        <f t="shared" si="221"/>
        <v>2.2939265370387048E+16</v>
      </c>
      <c r="G2371" s="2">
        <f t="shared" si="220"/>
        <v>3238</v>
      </c>
      <c r="H2371" s="7" t="str">
        <f t="shared" si="218"/>
        <v>2.29万兆</v>
      </c>
      <c r="I2371" s="7">
        <f t="shared" si="219"/>
        <v>2.2939265370387048E+16</v>
      </c>
    </row>
    <row r="2372" spans="1:9" x14ac:dyDescent="0.2">
      <c r="A2372" s="3">
        <v>2370</v>
      </c>
      <c r="B2372" s="3" t="str">
        <f t="shared" si="222"/>
        <v>22.15万亿</v>
      </c>
      <c r="C2372" s="6">
        <v>22152000000000</v>
      </c>
      <c r="D2372" s="3">
        <v>2</v>
      </c>
      <c r="E2372" s="3" t="str">
        <f t="shared" si="223"/>
        <v>2.3万兆</v>
      </c>
      <c r="F2372" s="6">
        <f t="shared" si="221"/>
        <v>2.2961409370387048E+16</v>
      </c>
      <c r="G2372" s="4">
        <f t="shared" si="220"/>
        <v>3240</v>
      </c>
      <c r="H2372" s="8" t="str">
        <f t="shared" ref="H2372:H2435" si="224">IF(I$2&gt;=A2372,"",IF((F2372-VLOOKUP(I$2,A:F,6,))&gt;9999999999999990,ROUND((F2372-VLOOKUP(I$2,A:F,6,))/10000000000000000,2)&amp;"万兆",IF((F2372-VLOOKUP(I$2,A:F,6,))&gt;999999999999,ROUND((F2372-VLOOKUP(I$2,A:F,6,))/1000000000000,2)&amp;"万亿",IF((F2372-VLOOKUP(I$2,A:F,6,))&gt;99999999,ROUND((F2372-VLOOKUP(I$2,A:F,6,))/100000000,2)&amp;"亿",ROUND((F2372-VLOOKUP(I$2,A:F,6,))/10000,2)&amp;"万"))))</f>
        <v>2.3万兆</v>
      </c>
      <c r="I2372" s="8">
        <f t="shared" ref="I2372:I2435" si="225">IF(I$2&gt;=A2372,"",F2372-VLOOKUP(I$2,A:F,6,))</f>
        <v>2.2961409370387048E+16</v>
      </c>
    </row>
    <row r="2373" spans="1:9" x14ac:dyDescent="0.2">
      <c r="A2373" s="2">
        <v>2371</v>
      </c>
      <c r="B2373" s="2" t="str">
        <f t="shared" si="222"/>
        <v>22.16万亿</v>
      </c>
      <c r="C2373" s="5">
        <v>22160000000000</v>
      </c>
      <c r="D2373" s="2">
        <v>2</v>
      </c>
      <c r="E2373" s="2" t="str">
        <f t="shared" si="223"/>
        <v>2.3万兆</v>
      </c>
      <c r="F2373" s="5">
        <f t="shared" si="221"/>
        <v>2.2983561370387048E+16</v>
      </c>
      <c r="G2373" s="2">
        <f t="shared" ref="G2373:G2436" si="226">D2373+G2372</f>
        <v>3242</v>
      </c>
      <c r="H2373" s="7" t="str">
        <f t="shared" si="224"/>
        <v>2.3万兆</v>
      </c>
      <c r="I2373" s="7">
        <f t="shared" si="225"/>
        <v>2.2983561370387048E+16</v>
      </c>
    </row>
    <row r="2374" spans="1:9" x14ac:dyDescent="0.2">
      <c r="A2374" s="3">
        <v>2372</v>
      </c>
      <c r="B2374" s="3" t="str">
        <f t="shared" si="222"/>
        <v>22.17万亿</v>
      </c>
      <c r="C2374" s="6">
        <v>22168000000000</v>
      </c>
      <c r="D2374" s="3">
        <v>2</v>
      </c>
      <c r="E2374" s="3" t="str">
        <f t="shared" si="223"/>
        <v>2.3万兆</v>
      </c>
      <c r="F2374" s="6">
        <f t="shared" si="221"/>
        <v>2.3005721370387048E+16</v>
      </c>
      <c r="G2374" s="4">
        <f t="shared" si="226"/>
        <v>3244</v>
      </c>
      <c r="H2374" s="8" t="str">
        <f t="shared" si="224"/>
        <v>2.3万兆</v>
      </c>
      <c r="I2374" s="8">
        <f t="shared" si="225"/>
        <v>2.3005721370387048E+16</v>
      </c>
    </row>
    <row r="2375" spans="1:9" x14ac:dyDescent="0.2">
      <c r="A2375" s="2">
        <v>2373</v>
      </c>
      <c r="B2375" s="2" t="str">
        <f t="shared" si="222"/>
        <v>22.18万亿</v>
      </c>
      <c r="C2375" s="5">
        <v>22176000000000</v>
      </c>
      <c r="D2375" s="2">
        <v>2</v>
      </c>
      <c r="E2375" s="2" t="str">
        <f t="shared" si="223"/>
        <v>2.3万兆</v>
      </c>
      <c r="F2375" s="5">
        <f t="shared" ref="F2375:F2438" si="227">C2374+F2374</f>
        <v>2.3027889370387048E+16</v>
      </c>
      <c r="G2375" s="2">
        <f t="shared" si="226"/>
        <v>3246</v>
      </c>
      <c r="H2375" s="7" t="str">
        <f t="shared" si="224"/>
        <v>2.3万兆</v>
      </c>
      <c r="I2375" s="7">
        <f t="shared" si="225"/>
        <v>2.3027889370387048E+16</v>
      </c>
    </row>
    <row r="2376" spans="1:9" x14ac:dyDescent="0.2">
      <c r="A2376" s="3">
        <v>2374</v>
      </c>
      <c r="B2376" s="3" t="str">
        <f t="shared" si="222"/>
        <v>22.18万亿</v>
      </c>
      <c r="C2376" s="6">
        <v>22184000000000</v>
      </c>
      <c r="D2376" s="3">
        <v>2</v>
      </c>
      <c r="E2376" s="3" t="str">
        <f t="shared" si="223"/>
        <v>2.31万兆</v>
      </c>
      <c r="F2376" s="6">
        <f t="shared" si="227"/>
        <v>2.3050065370387048E+16</v>
      </c>
      <c r="G2376" s="4">
        <f t="shared" si="226"/>
        <v>3248</v>
      </c>
      <c r="H2376" s="8" t="str">
        <f t="shared" si="224"/>
        <v>2.31万兆</v>
      </c>
      <c r="I2376" s="8">
        <f t="shared" si="225"/>
        <v>2.3050065370387048E+16</v>
      </c>
    </row>
    <row r="2377" spans="1:9" x14ac:dyDescent="0.2">
      <c r="A2377" s="2">
        <v>2375</v>
      </c>
      <c r="B2377" s="2" t="str">
        <f t="shared" si="222"/>
        <v>22.19万亿</v>
      </c>
      <c r="C2377" s="5">
        <v>22192000000000</v>
      </c>
      <c r="D2377" s="2">
        <v>2</v>
      </c>
      <c r="E2377" s="2" t="str">
        <f t="shared" si="223"/>
        <v>2.31万兆</v>
      </c>
      <c r="F2377" s="5">
        <f t="shared" si="227"/>
        <v>2.3072249370387048E+16</v>
      </c>
      <c r="G2377" s="2">
        <f t="shared" si="226"/>
        <v>3250</v>
      </c>
      <c r="H2377" s="7" t="str">
        <f t="shared" si="224"/>
        <v>2.31万兆</v>
      </c>
      <c r="I2377" s="7">
        <f t="shared" si="225"/>
        <v>2.3072249370387048E+16</v>
      </c>
    </row>
    <row r="2378" spans="1:9" x14ac:dyDescent="0.2">
      <c r="A2378" s="3">
        <v>2376</v>
      </c>
      <c r="B2378" s="3" t="str">
        <f t="shared" si="222"/>
        <v>22.2万亿</v>
      </c>
      <c r="C2378" s="6">
        <v>22200000000000</v>
      </c>
      <c r="D2378" s="3">
        <v>2</v>
      </c>
      <c r="E2378" s="3" t="str">
        <f t="shared" si="223"/>
        <v>2.31万兆</v>
      </c>
      <c r="F2378" s="6">
        <f t="shared" si="227"/>
        <v>2.3094441370387048E+16</v>
      </c>
      <c r="G2378" s="4">
        <f t="shared" si="226"/>
        <v>3252</v>
      </c>
      <c r="H2378" s="8" t="str">
        <f t="shared" si="224"/>
        <v>2.31万兆</v>
      </c>
      <c r="I2378" s="8">
        <f t="shared" si="225"/>
        <v>2.3094441370387048E+16</v>
      </c>
    </row>
    <row r="2379" spans="1:9" x14ac:dyDescent="0.2">
      <c r="A2379" s="2">
        <v>2377</v>
      </c>
      <c r="B2379" s="2" t="str">
        <f t="shared" si="222"/>
        <v>22.21万亿</v>
      </c>
      <c r="C2379" s="5">
        <v>22208000000000</v>
      </c>
      <c r="D2379" s="2">
        <v>2</v>
      </c>
      <c r="E2379" s="2" t="str">
        <f t="shared" si="223"/>
        <v>2.31万兆</v>
      </c>
      <c r="F2379" s="5">
        <f t="shared" si="227"/>
        <v>2.3116641370387048E+16</v>
      </c>
      <c r="G2379" s="2">
        <f t="shared" si="226"/>
        <v>3254</v>
      </c>
      <c r="H2379" s="7" t="str">
        <f t="shared" si="224"/>
        <v>2.31万兆</v>
      </c>
      <c r="I2379" s="7">
        <f t="shared" si="225"/>
        <v>2.3116641370387048E+16</v>
      </c>
    </row>
    <row r="2380" spans="1:9" x14ac:dyDescent="0.2">
      <c r="A2380" s="3">
        <v>2378</v>
      </c>
      <c r="B2380" s="3" t="str">
        <f t="shared" si="222"/>
        <v>22.22万亿</v>
      </c>
      <c r="C2380" s="6">
        <v>22216000000000</v>
      </c>
      <c r="D2380" s="3">
        <v>2</v>
      </c>
      <c r="E2380" s="3" t="str">
        <f t="shared" si="223"/>
        <v>2.31万兆</v>
      </c>
      <c r="F2380" s="6">
        <f t="shared" si="227"/>
        <v>2.3138849370387048E+16</v>
      </c>
      <c r="G2380" s="4">
        <f t="shared" si="226"/>
        <v>3256</v>
      </c>
      <c r="H2380" s="8" t="str">
        <f t="shared" si="224"/>
        <v>2.31万兆</v>
      </c>
      <c r="I2380" s="8">
        <f t="shared" si="225"/>
        <v>2.3138849370387048E+16</v>
      </c>
    </row>
    <row r="2381" spans="1:9" x14ac:dyDescent="0.2">
      <c r="A2381" s="2">
        <v>2379</v>
      </c>
      <c r="B2381" s="2" t="str">
        <f t="shared" si="222"/>
        <v>22.22万亿</v>
      </c>
      <c r="C2381" s="5">
        <v>22224000000000</v>
      </c>
      <c r="D2381" s="2">
        <v>2</v>
      </c>
      <c r="E2381" s="2" t="str">
        <f t="shared" si="223"/>
        <v>2.32万兆</v>
      </c>
      <c r="F2381" s="5">
        <f t="shared" si="227"/>
        <v>2.3161065370387048E+16</v>
      </c>
      <c r="G2381" s="2">
        <f t="shared" si="226"/>
        <v>3258</v>
      </c>
      <c r="H2381" s="7" t="str">
        <f t="shared" si="224"/>
        <v>2.32万兆</v>
      </c>
      <c r="I2381" s="7">
        <f t="shared" si="225"/>
        <v>2.3161065370387048E+16</v>
      </c>
    </row>
    <row r="2382" spans="1:9" x14ac:dyDescent="0.2">
      <c r="A2382" s="3">
        <v>2380</v>
      </c>
      <c r="B2382" s="3" t="str">
        <f t="shared" si="222"/>
        <v>22.23万亿</v>
      </c>
      <c r="C2382" s="6">
        <v>22232000000000</v>
      </c>
      <c r="D2382" s="3">
        <v>2</v>
      </c>
      <c r="E2382" s="3" t="str">
        <f t="shared" si="223"/>
        <v>2.32万兆</v>
      </c>
      <c r="F2382" s="6">
        <f t="shared" si="227"/>
        <v>2.3183289370387048E+16</v>
      </c>
      <c r="G2382" s="4">
        <f t="shared" si="226"/>
        <v>3260</v>
      </c>
      <c r="H2382" s="8" t="str">
        <f t="shared" si="224"/>
        <v>2.32万兆</v>
      </c>
      <c r="I2382" s="8">
        <f t="shared" si="225"/>
        <v>2.3183289370387048E+16</v>
      </c>
    </row>
    <row r="2383" spans="1:9" x14ac:dyDescent="0.2">
      <c r="A2383" s="2">
        <v>2381</v>
      </c>
      <c r="B2383" s="2" t="str">
        <f t="shared" si="222"/>
        <v>22.24万亿</v>
      </c>
      <c r="C2383" s="5">
        <v>22240000000000</v>
      </c>
      <c r="D2383" s="2">
        <v>2</v>
      </c>
      <c r="E2383" s="2" t="str">
        <f t="shared" si="223"/>
        <v>2.32万兆</v>
      </c>
      <c r="F2383" s="5">
        <f t="shared" si="227"/>
        <v>2.3205521370387048E+16</v>
      </c>
      <c r="G2383" s="2">
        <f t="shared" si="226"/>
        <v>3262</v>
      </c>
      <c r="H2383" s="7" t="str">
        <f t="shared" si="224"/>
        <v>2.32万兆</v>
      </c>
      <c r="I2383" s="7">
        <f t="shared" si="225"/>
        <v>2.3205521370387048E+16</v>
      </c>
    </row>
    <row r="2384" spans="1:9" x14ac:dyDescent="0.2">
      <c r="A2384" s="3">
        <v>2382</v>
      </c>
      <c r="B2384" s="3" t="str">
        <f t="shared" si="222"/>
        <v>22.25万亿</v>
      </c>
      <c r="C2384" s="6">
        <v>22248000000000</v>
      </c>
      <c r="D2384" s="3">
        <v>2</v>
      </c>
      <c r="E2384" s="3" t="str">
        <f t="shared" si="223"/>
        <v>2.32万兆</v>
      </c>
      <c r="F2384" s="6">
        <f t="shared" si="227"/>
        <v>2.3227761370387048E+16</v>
      </c>
      <c r="G2384" s="4">
        <f t="shared" si="226"/>
        <v>3264</v>
      </c>
      <c r="H2384" s="8" t="str">
        <f t="shared" si="224"/>
        <v>2.32万兆</v>
      </c>
      <c r="I2384" s="8">
        <f t="shared" si="225"/>
        <v>2.3227761370387048E+16</v>
      </c>
    </row>
    <row r="2385" spans="1:9" x14ac:dyDescent="0.2">
      <c r="A2385" s="2">
        <v>2383</v>
      </c>
      <c r="B2385" s="2" t="str">
        <f t="shared" si="222"/>
        <v>22.26万亿</v>
      </c>
      <c r="C2385" s="5">
        <v>22256000000000</v>
      </c>
      <c r="D2385" s="2">
        <v>2</v>
      </c>
      <c r="E2385" s="2" t="str">
        <f t="shared" si="223"/>
        <v>2.33万兆</v>
      </c>
      <c r="F2385" s="5">
        <f t="shared" si="227"/>
        <v>2.3250009370387048E+16</v>
      </c>
      <c r="G2385" s="2">
        <f t="shared" si="226"/>
        <v>3266</v>
      </c>
      <c r="H2385" s="7" t="str">
        <f t="shared" si="224"/>
        <v>2.33万兆</v>
      </c>
      <c r="I2385" s="7">
        <f t="shared" si="225"/>
        <v>2.3250009370387048E+16</v>
      </c>
    </row>
    <row r="2386" spans="1:9" x14ac:dyDescent="0.2">
      <c r="A2386" s="3">
        <v>2384</v>
      </c>
      <c r="B2386" s="3" t="str">
        <f t="shared" si="222"/>
        <v>22.26万亿</v>
      </c>
      <c r="C2386" s="6">
        <v>22264000000000</v>
      </c>
      <c r="D2386" s="3">
        <v>2</v>
      </c>
      <c r="E2386" s="3" t="str">
        <f t="shared" si="223"/>
        <v>2.33万兆</v>
      </c>
      <c r="F2386" s="6">
        <f t="shared" si="227"/>
        <v>2.3272265370387048E+16</v>
      </c>
      <c r="G2386" s="4">
        <f t="shared" si="226"/>
        <v>3268</v>
      </c>
      <c r="H2386" s="8" t="str">
        <f t="shared" si="224"/>
        <v>2.33万兆</v>
      </c>
      <c r="I2386" s="8">
        <f t="shared" si="225"/>
        <v>2.3272265370387048E+16</v>
      </c>
    </row>
    <row r="2387" spans="1:9" x14ac:dyDescent="0.2">
      <c r="A2387" s="2">
        <v>2385</v>
      </c>
      <c r="B2387" s="2" t="str">
        <f t="shared" si="222"/>
        <v>22.27万亿</v>
      </c>
      <c r="C2387" s="5">
        <v>22272000000000</v>
      </c>
      <c r="D2387" s="2">
        <v>2</v>
      </c>
      <c r="E2387" s="2" t="str">
        <f t="shared" si="223"/>
        <v>2.33万兆</v>
      </c>
      <c r="F2387" s="5">
        <f t="shared" si="227"/>
        <v>2.3294529370387048E+16</v>
      </c>
      <c r="G2387" s="2">
        <f t="shared" si="226"/>
        <v>3270</v>
      </c>
      <c r="H2387" s="7" t="str">
        <f t="shared" si="224"/>
        <v>2.33万兆</v>
      </c>
      <c r="I2387" s="7">
        <f t="shared" si="225"/>
        <v>2.3294529370387048E+16</v>
      </c>
    </row>
    <row r="2388" spans="1:9" x14ac:dyDescent="0.2">
      <c r="A2388" s="3">
        <v>2386</v>
      </c>
      <c r="B2388" s="3" t="str">
        <f t="shared" si="222"/>
        <v>22.28万亿</v>
      </c>
      <c r="C2388" s="6">
        <v>22280000000000</v>
      </c>
      <c r="D2388" s="3">
        <v>2</v>
      </c>
      <c r="E2388" s="3" t="str">
        <f t="shared" si="223"/>
        <v>2.33万兆</v>
      </c>
      <c r="F2388" s="6">
        <f t="shared" si="227"/>
        <v>2.3316801370387048E+16</v>
      </c>
      <c r="G2388" s="4">
        <f t="shared" si="226"/>
        <v>3272</v>
      </c>
      <c r="H2388" s="8" t="str">
        <f t="shared" si="224"/>
        <v>2.33万兆</v>
      </c>
      <c r="I2388" s="8">
        <f t="shared" si="225"/>
        <v>2.3316801370387048E+16</v>
      </c>
    </row>
    <row r="2389" spans="1:9" x14ac:dyDescent="0.2">
      <c r="A2389" s="2">
        <v>2387</v>
      </c>
      <c r="B2389" s="2" t="str">
        <f t="shared" si="222"/>
        <v>22.29万亿</v>
      </c>
      <c r="C2389" s="5">
        <v>22288000000000</v>
      </c>
      <c r="D2389" s="2">
        <v>2</v>
      </c>
      <c r="E2389" s="2" t="str">
        <f t="shared" si="223"/>
        <v>2.33万兆</v>
      </c>
      <c r="F2389" s="5">
        <f t="shared" si="227"/>
        <v>2.3339081370387048E+16</v>
      </c>
      <c r="G2389" s="2">
        <f t="shared" si="226"/>
        <v>3274</v>
      </c>
      <c r="H2389" s="7" t="str">
        <f t="shared" si="224"/>
        <v>2.33万兆</v>
      </c>
      <c r="I2389" s="7">
        <f t="shared" si="225"/>
        <v>2.3339081370387048E+16</v>
      </c>
    </row>
    <row r="2390" spans="1:9" x14ac:dyDescent="0.2">
      <c r="A2390" s="3">
        <v>2388</v>
      </c>
      <c r="B2390" s="3" t="str">
        <f t="shared" si="222"/>
        <v>22.3万亿</v>
      </c>
      <c r="C2390" s="6">
        <v>22296000000000</v>
      </c>
      <c r="D2390" s="3">
        <v>2</v>
      </c>
      <c r="E2390" s="3" t="str">
        <f t="shared" si="223"/>
        <v>2.34万兆</v>
      </c>
      <c r="F2390" s="6">
        <f t="shared" si="227"/>
        <v>2.3361369370387048E+16</v>
      </c>
      <c r="G2390" s="4">
        <f t="shared" si="226"/>
        <v>3276</v>
      </c>
      <c r="H2390" s="8" t="str">
        <f t="shared" si="224"/>
        <v>2.34万兆</v>
      </c>
      <c r="I2390" s="8">
        <f t="shared" si="225"/>
        <v>2.3361369370387048E+16</v>
      </c>
    </row>
    <row r="2391" spans="1:9" x14ac:dyDescent="0.2">
      <c r="A2391" s="2">
        <v>2389</v>
      </c>
      <c r="B2391" s="2" t="str">
        <f t="shared" si="222"/>
        <v>22.3万亿</v>
      </c>
      <c r="C2391" s="5">
        <v>22304000000000</v>
      </c>
      <c r="D2391" s="2">
        <v>2</v>
      </c>
      <c r="E2391" s="2" t="str">
        <f t="shared" si="223"/>
        <v>2.34万兆</v>
      </c>
      <c r="F2391" s="5">
        <f t="shared" si="227"/>
        <v>2.3383665370387048E+16</v>
      </c>
      <c r="G2391" s="2">
        <f t="shared" si="226"/>
        <v>3278</v>
      </c>
      <c r="H2391" s="7" t="str">
        <f t="shared" si="224"/>
        <v>2.34万兆</v>
      </c>
      <c r="I2391" s="7">
        <f t="shared" si="225"/>
        <v>2.3383665370387048E+16</v>
      </c>
    </row>
    <row r="2392" spans="1:9" x14ac:dyDescent="0.2">
      <c r="A2392" s="3">
        <v>2390</v>
      </c>
      <c r="B2392" s="3" t="str">
        <f t="shared" si="222"/>
        <v>22.31万亿</v>
      </c>
      <c r="C2392" s="6">
        <v>22312000000000</v>
      </c>
      <c r="D2392" s="3">
        <v>2</v>
      </c>
      <c r="E2392" s="3" t="str">
        <f t="shared" si="223"/>
        <v>2.34万兆</v>
      </c>
      <c r="F2392" s="6">
        <f t="shared" si="227"/>
        <v>2.3405969370387048E+16</v>
      </c>
      <c r="G2392" s="4">
        <f t="shared" si="226"/>
        <v>3280</v>
      </c>
      <c r="H2392" s="8" t="str">
        <f t="shared" si="224"/>
        <v>2.34万兆</v>
      </c>
      <c r="I2392" s="8">
        <f t="shared" si="225"/>
        <v>2.3405969370387048E+16</v>
      </c>
    </row>
    <row r="2393" spans="1:9" x14ac:dyDescent="0.2">
      <c r="A2393" s="2">
        <v>2391</v>
      </c>
      <c r="B2393" s="2" t="str">
        <f t="shared" si="222"/>
        <v>22.32万亿</v>
      </c>
      <c r="C2393" s="5">
        <v>22320000000000</v>
      </c>
      <c r="D2393" s="2">
        <v>2</v>
      </c>
      <c r="E2393" s="2" t="str">
        <f t="shared" si="223"/>
        <v>2.34万兆</v>
      </c>
      <c r="F2393" s="5">
        <f t="shared" si="227"/>
        <v>2.3428281370387048E+16</v>
      </c>
      <c r="G2393" s="2">
        <f t="shared" si="226"/>
        <v>3282</v>
      </c>
      <c r="H2393" s="7" t="str">
        <f t="shared" si="224"/>
        <v>2.34万兆</v>
      </c>
      <c r="I2393" s="7">
        <f t="shared" si="225"/>
        <v>2.3428281370387048E+16</v>
      </c>
    </row>
    <row r="2394" spans="1:9" x14ac:dyDescent="0.2">
      <c r="A2394" s="3">
        <v>2392</v>
      </c>
      <c r="B2394" s="3" t="str">
        <f t="shared" si="222"/>
        <v>22.33万亿</v>
      </c>
      <c r="C2394" s="6">
        <v>22328000000000</v>
      </c>
      <c r="D2394" s="3">
        <v>2</v>
      </c>
      <c r="E2394" s="3" t="str">
        <f t="shared" si="223"/>
        <v>2.35万兆</v>
      </c>
      <c r="F2394" s="6">
        <f t="shared" si="227"/>
        <v>2.3450601370387048E+16</v>
      </c>
      <c r="G2394" s="4">
        <f t="shared" si="226"/>
        <v>3284</v>
      </c>
      <c r="H2394" s="8" t="str">
        <f t="shared" si="224"/>
        <v>2.35万兆</v>
      </c>
      <c r="I2394" s="8">
        <f t="shared" si="225"/>
        <v>2.3450601370387048E+16</v>
      </c>
    </row>
    <row r="2395" spans="1:9" x14ac:dyDescent="0.2">
      <c r="A2395" s="2">
        <v>2393</v>
      </c>
      <c r="B2395" s="2" t="str">
        <f t="shared" si="222"/>
        <v>22.34万亿</v>
      </c>
      <c r="C2395" s="5">
        <v>22336000000000</v>
      </c>
      <c r="D2395" s="2">
        <v>2</v>
      </c>
      <c r="E2395" s="2" t="str">
        <f t="shared" si="223"/>
        <v>2.35万兆</v>
      </c>
      <c r="F2395" s="5">
        <f t="shared" si="227"/>
        <v>2.3472929370387048E+16</v>
      </c>
      <c r="G2395" s="2">
        <f t="shared" si="226"/>
        <v>3286</v>
      </c>
      <c r="H2395" s="7" t="str">
        <f t="shared" si="224"/>
        <v>2.35万兆</v>
      </c>
      <c r="I2395" s="7">
        <f t="shared" si="225"/>
        <v>2.3472929370387048E+16</v>
      </c>
    </row>
    <row r="2396" spans="1:9" x14ac:dyDescent="0.2">
      <c r="A2396" s="3">
        <v>2394</v>
      </c>
      <c r="B2396" s="3" t="str">
        <f t="shared" si="222"/>
        <v>22.34万亿</v>
      </c>
      <c r="C2396" s="6">
        <v>22344000000000</v>
      </c>
      <c r="D2396" s="3">
        <v>2</v>
      </c>
      <c r="E2396" s="3" t="str">
        <f t="shared" si="223"/>
        <v>2.35万兆</v>
      </c>
      <c r="F2396" s="6">
        <f t="shared" si="227"/>
        <v>2.3495265370387048E+16</v>
      </c>
      <c r="G2396" s="4">
        <f t="shared" si="226"/>
        <v>3288</v>
      </c>
      <c r="H2396" s="8" t="str">
        <f t="shared" si="224"/>
        <v>2.35万兆</v>
      </c>
      <c r="I2396" s="8">
        <f t="shared" si="225"/>
        <v>2.3495265370387048E+16</v>
      </c>
    </row>
    <row r="2397" spans="1:9" x14ac:dyDescent="0.2">
      <c r="A2397" s="2">
        <v>2395</v>
      </c>
      <c r="B2397" s="2" t="str">
        <f t="shared" si="222"/>
        <v>22.35万亿</v>
      </c>
      <c r="C2397" s="5">
        <v>22352000000000</v>
      </c>
      <c r="D2397" s="2">
        <v>2</v>
      </c>
      <c r="E2397" s="2" t="str">
        <f t="shared" si="223"/>
        <v>2.35万兆</v>
      </c>
      <c r="F2397" s="5">
        <f t="shared" si="227"/>
        <v>2.3517609370387048E+16</v>
      </c>
      <c r="G2397" s="2">
        <f t="shared" si="226"/>
        <v>3290</v>
      </c>
      <c r="H2397" s="7" t="str">
        <f t="shared" si="224"/>
        <v>2.35万兆</v>
      </c>
      <c r="I2397" s="7">
        <f t="shared" si="225"/>
        <v>2.3517609370387048E+16</v>
      </c>
    </row>
    <row r="2398" spans="1:9" x14ac:dyDescent="0.2">
      <c r="A2398" s="3">
        <v>2396</v>
      </c>
      <c r="B2398" s="3" t="str">
        <f t="shared" si="222"/>
        <v>22.36万亿</v>
      </c>
      <c r="C2398" s="6">
        <v>22360000000000</v>
      </c>
      <c r="D2398" s="3">
        <v>2</v>
      </c>
      <c r="E2398" s="3" t="str">
        <f t="shared" si="223"/>
        <v>2.35万兆</v>
      </c>
      <c r="F2398" s="6">
        <f t="shared" si="227"/>
        <v>2.3539961370387048E+16</v>
      </c>
      <c r="G2398" s="4">
        <f t="shared" si="226"/>
        <v>3292</v>
      </c>
      <c r="H2398" s="8" t="str">
        <f t="shared" si="224"/>
        <v>2.35万兆</v>
      </c>
      <c r="I2398" s="8">
        <f t="shared" si="225"/>
        <v>2.3539961370387048E+16</v>
      </c>
    </row>
    <row r="2399" spans="1:9" x14ac:dyDescent="0.2">
      <c r="A2399" s="2">
        <v>2397</v>
      </c>
      <c r="B2399" s="2" t="str">
        <f t="shared" si="222"/>
        <v>22.37万亿</v>
      </c>
      <c r="C2399" s="5">
        <v>22368000000000</v>
      </c>
      <c r="D2399" s="2">
        <v>2</v>
      </c>
      <c r="E2399" s="2" t="str">
        <f t="shared" si="223"/>
        <v>2.36万兆</v>
      </c>
      <c r="F2399" s="5">
        <f t="shared" si="227"/>
        <v>2.3562321370387048E+16</v>
      </c>
      <c r="G2399" s="2">
        <f t="shared" si="226"/>
        <v>3294</v>
      </c>
      <c r="H2399" s="7" t="str">
        <f t="shared" si="224"/>
        <v>2.36万兆</v>
      </c>
      <c r="I2399" s="7">
        <f t="shared" si="225"/>
        <v>2.3562321370387048E+16</v>
      </c>
    </row>
    <row r="2400" spans="1:9" x14ac:dyDescent="0.2">
      <c r="A2400" s="3">
        <v>2398</v>
      </c>
      <c r="B2400" s="3" t="str">
        <f t="shared" si="222"/>
        <v>22.38万亿</v>
      </c>
      <c r="C2400" s="6">
        <v>22376000000000</v>
      </c>
      <c r="D2400" s="3">
        <v>2</v>
      </c>
      <c r="E2400" s="3" t="str">
        <f t="shared" si="223"/>
        <v>2.36万兆</v>
      </c>
      <c r="F2400" s="6">
        <f t="shared" si="227"/>
        <v>2.3584689370387048E+16</v>
      </c>
      <c r="G2400" s="4">
        <f t="shared" si="226"/>
        <v>3296</v>
      </c>
      <c r="H2400" s="8" t="str">
        <f t="shared" si="224"/>
        <v>2.36万兆</v>
      </c>
      <c r="I2400" s="8">
        <f t="shared" si="225"/>
        <v>2.3584689370387048E+16</v>
      </c>
    </row>
    <row r="2401" spans="1:9" x14ac:dyDescent="0.2">
      <c r="A2401" s="2">
        <v>2399</v>
      </c>
      <c r="B2401" s="2" t="str">
        <f t="shared" si="222"/>
        <v>22.38万亿</v>
      </c>
      <c r="C2401" s="5">
        <v>22384000000000</v>
      </c>
      <c r="D2401" s="2">
        <v>2</v>
      </c>
      <c r="E2401" s="2" t="str">
        <f t="shared" si="223"/>
        <v>2.36万兆</v>
      </c>
      <c r="F2401" s="5">
        <f t="shared" si="227"/>
        <v>2.3607065370387048E+16</v>
      </c>
      <c r="G2401" s="2">
        <f t="shared" si="226"/>
        <v>3298</v>
      </c>
      <c r="H2401" s="7" t="str">
        <f t="shared" si="224"/>
        <v>2.36万兆</v>
      </c>
      <c r="I2401" s="7">
        <f t="shared" si="225"/>
        <v>2.3607065370387048E+16</v>
      </c>
    </row>
    <row r="2402" spans="1:9" x14ac:dyDescent="0.2">
      <c r="A2402" s="3">
        <v>2400</v>
      </c>
      <c r="B2402" s="3" t="str">
        <f t="shared" si="222"/>
        <v>22.39万亿</v>
      </c>
      <c r="C2402" s="6">
        <v>22392000000000</v>
      </c>
      <c r="D2402" s="3">
        <v>2</v>
      </c>
      <c r="E2402" s="3" t="str">
        <f t="shared" si="223"/>
        <v>2.36万兆</v>
      </c>
      <c r="F2402" s="6">
        <f t="shared" si="227"/>
        <v>2.3629449370387048E+16</v>
      </c>
      <c r="G2402" s="4">
        <f t="shared" si="226"/>
        <v>3300</v>
      </c>
      <c r="H2402" s="8" t="str">
        <f t="shared" si="224"/>
        <v>2.36万兆</v>
      </c>
      <c r="I2402" s="8">
        <f t="shared" si="225"/>
        <v>2.3629449370387048E+16</v>
      </c>
    </row>
    <row r="2403" spans="1:9" x14ac:dyDescent="0.2">
      <c r="A2403" s="2">
        <v>2401</v>
      </c>
      <c r="B2403" s="2" t="str">
        <f t="shared" si="222"/>
        <v>22.4万亿</v>
      </c>
      <c r="C2403" s="5">
        <v>22400000000000</v>
      </c>
      <c r="D2403" s="2">
        <v>2</v>
      </c>
      <c r="E2403" s="2" t="str">
        <f t="shared" si="223"/>
        <v>2.37万兆</v>
      </c>
      <c r="F2403" s="5">
        <f t="shared" si="227"/>
        <v>2.3651841370387048E+16</v>
      </c>
      <c r="G2403" s="2">
        <f t="shared" si="226"/>
        <v>3302</v>
      </c>
      <c r="H2403" s="7" t="str">
        <f t="shared" si="224"/>
        <v>2.37万兆</v>
      </c>
      <c r="I2403" s="7">
        <f t="shared" si="225"/>
        <v>2.3651841370387048E+16</v>
      </c>
    </row>
    <row r="2404" spans="1:9" x14ac:dyDescent="0.2">
      <c r="A2404" s="3">
        <v>2402</v>
      </c>
      <c r="B2404" s="3" t="str">
        <f t="shared" si="222"/>
        <v>22.41万亿</v>
      </c>
      <c r="C2404" s="6">
        <v>22408000000000</v>
      </c>
      <c r="D2404" s="3">
        <v>2</v>
      </c>
      <c r="E2404" s="3" t="str">
        <f t="shared" si="223"/>
        <v>2.37万兆</v>
      </c>
      <c r="F2404" s="6">
        <f t="shared" si="227"/>
        <v>2.3674241370387048E+16</v>
      </c>
      <c r="G2404" s="4">
        <f t="shared" si="226"/>
        <v>3304</v>
      </c>
      <c r="H2404" s="8" t="str">
        <f t="shared" si="224"/>
        <v>2.37万兆</v>
      </c>
      <c r="I2404" s="8">
        <f t="shared" si="225"/>
        <v>2.3674241370387048E+16</v>
      </c>
    </row>
    <row r="2405" spans="1:9" x14ac:dyDescent="0.2">
      <c r="A2405" s="2">
        <v>2403</v>
      </c>
      <c r="B2405" s="2" t="str">
        <f t="shared" si="222"/>
        <v>22.42万亿</v>
      </c>
      <c r="C2405" s="5">
        <v>22416000000000</v>
      </c>
      <c r="D2405" s="2">
        <v>2</v>
      </c>
      <c r="E2405" s="2" t="str">
        <f t="shared" si="223"/>
        <v>2.37万兆</v>
      </c>
      <c r="F2405" s="5">
        <f t="shared" si="227"/>
        <v>2.3696649370387048E+16</v>
      </c>
      <c r="G2405" s="2">
        <f t="shared" si="226"/>
        <v>3306</v>
      </c>
      <c r="H2405" s="7" t="str">
        <f t="shared" si="224"/>
        <v>2.37万兆</v>
      </c>
      <c r="I2405" s="7">
        <f t="shared" si="225"/>
        <v>2.3696649370387048E+16</v>
      </c>
    </row>
    <row r="2406" spans="1:9" x14ac:dyDescent="0.2">
      <c r="A2406" s="3">
        <v>2404</v>
      </c>
      <c r="B2406" s="3" t="str">
        <f t="shared" si="222"/>
        <v>22.42万亿</v>
      </c>
      <c r="C2406" s="6">
        <v>22424000000000</v>
      </c>
      <c r="D2406" s="3">
        <v>2</v>
      </c>
      <c r="E2406" s="3" t="str">
        <f t="shared" si="223"/>
        <v>2.37万兆</v>
      </c>
      <c r="F2406" s="6">
        <f t="shared" si="227"/>
        <v>2.3719065370387048E+16</v>
      </c>
      <c r="G2406" s="4">
        <f t="shared" si="226"/>
        <v>3308</v>
      </c>
      <c r="H2406" s="8" t="str">
        <f t="shared" si="224"/>
        <v>2.37万兆</v>
      </c>
      <c r="I2406" s="8">
        <f t="shared" si="225"/>
        <v>2.3719065370387048E+16</v>
      </c>
    </row>
    <row r="2407" spans="1:9" x14ac:dyDescent="0.2">
      <c r="A2407" s="2">
        <v>2405</v>
      </c>
      <c r="B2407" s="2" t="str">
        <f t="shared" si="222"/>
        <v>22.43万亿</v>
      </c>
      <c r="C2407" s="5">
        <v>22432000000000</v>
      </c>
      <c r="D2407" s="2">
        <v>2</v>
      </c>
      <c r="E2407" s="2" t="str">
        <f t="shared" si="223"/>
        <v>2.37万兆</v>
      </c>
      <c r="F2407" s="5">
        <f t="shared" si="227"/>
        <v>2.3741489370387048E+16</v>
      </c>
      <c r="G2407" s="2">
        <f t="shared" si="226"/>
        <v>3310</v>
      </c>
      <c r="H2407" s="7" t="str">
        <f t="shared" si="224"/>
        <v>2.37万兆</v>
      </c>
      <c r="I2407" s="7">
        <f t="shared" si="225"/>
        <v>2.3741489370387048E+16</v>
      </c>
    </row>
    <row r="2408" spans="1:9" x14ac:dyDescent="0.2">
      <c r="A2408" s="3">
        <v>2406</v>
      </c>
      <c r="B2408" s="3" t="str">
        <f t="shared" si="222"/>
        <v>22.44万亿</v>
      </c>
      <c r="C2408" s="6">
        <v>22440000000000</v>
      </c>
      <c r="D2408" s="3">
        <v>2</v>
      </c>
      <c r="E2408" s="3" t="str">
        <f t="shared" si="223"/>
        <v>2.38万兆</v>
      </c>
      <c r="F2408" s="6">
        <f t="shared" si="227"/>
        <v>2.3763921370387048E+16</v>
      </c>
      <c r="G2408" s="4">
        <f t="shared" si="226"/>
        <v>3312</v>
      </c>
      <c r="H2408" s="8" t="str">
        <f t="shared" si="224"/>
        <v>2.38万兆</v>
      </c>
      <c r="I2408" s="8">
        <f t="shared" si="225"/>
        <v>2.3763921370387048E+16</v>
      </c>
    </row>
    <row r="2409" spans="1:9" x14ac:dyDescent="0.2">
      <c r="A2409" s="2">
        <v>2407</v>
      </c>
      <c r="B2409" s="2" t="str">
        <f t="shared" si="222"/>
        <v>22.45万亿</v>
      </c>
      <c r="C2409" s="5">
        <v>22448000000000</v>
      </c>
      <c r="D2409" s="2">
        <v>2</v>
      </c>
      <c r="E2409" s="2" t="str">
        <f t="shared" si="223"/>
        <v>2.38万兆</v>
      </c>
      <c r="F2409" s="5">
        <f t="shared" si="227"/>
        <v>2.3786361370387048E+16</v>
      </c>
      <c r="G2409" s="2">
        <f t="shared" si="226"/>
        <v>3314</v>
      </c>
      <c r="H2409" s="7" t="str">
        <f t="shared" si="224"/>
        <v>2.38万兆</v>
      </c>
      <c r="I2409" s="7">
        <f t="shared" si="225"/>
        <v>2.3786361370387048E+16</v>
      </c>
    </row>
    <row r="2410" spans="1:9" x14ac:dyDescent="0.2">
      <c r="A2410" s="3">
        <v>2408</v>
      </c>
      <c r="B2410" s="3" t="str">
        <f t="shared" si="222"/>
        <v>22.46万亿</v>
      </c>
      <c r="C2410" s="6">
        <v>22456000000000</v>
      </c>
      <c r="D2410" s="3">
        <v>2</v>
      </c>
      <c r="E2410" s="3" t="str">
        <f t="shared" si="223"/>
        <v>2.38万兆</v>
      </c>
      <c r="F2410" s="6">
        <f t="shared" si="227"/>
        <v>2.3808809370387048E+16</v>
      </c>
      <c r="G2410" s="4">
        <f t="shared" si="226"/>
        <v>3316</v>
      </c>
      <c r="H2410" s="8" t="str">
        <f t="shared" si="224"/>
        <v>2.38万兆</v>
      </c>
      <c r="I2410" s="8">
        <f t="shared" si="225"/>
        <v>2.3808809370387048E+16</v>
      </c>
    </row>
    <row r="2411" spans="1:9" x14ac:dyDescent="0.2">
      <c r="A2411" s="2">
        <v>2409</v>
      </c>
      <c r="B2411" s="2" t="str">
        <f t="shared" si="222"/>
        <v>22.46万亿</v>
      </c>
      <c r="C2411" s="5">
        <v>22464000000000</v>
      </c>
      <c r="D2411" s="2">
        <v>2</v>
      </c>
      <c r="E2411" s="2" t="str">
        <f t="shared" si="223"/>
        <v>2.38万兆</v>
      </c>
      <c r="F2411" s="5">
        <f t="shared" si="227"/>
        <v>2.3831265370387048E+16</v>
      </c>
      <c r="G2411" s="2">
        <f t="shared" si="226"/>
        <v>3318</v>
      </c>
      <c r="H2411" s="7" t="str">
        <f t="shared" si="224"/>
        <v>2.38万兆</v>
      </c>
      <c r="I2411" s="7">
        <f t="shared" si="225"/>
        <v>2.3831265370387048E+16</v>
      </c>
    </row>
    <row r="2412" spans="1:9" x14ac:dyDescent="0.2">
      <c r="A2412" s="3">
        <v>2410</v>
      </c>
      <c r="B2412" s="3" t="str">
        <f t="shared" si="222"/>
        <v>22.47万亿</v>
      </c>
      <c r="C2412" s="6">
        <v>22472000000000</v>
      </c>
      <c r="D2412" s="3">
        <v>2</v>
      </c>
      <c r="E2412" s="3" t="str">
        <f t="shared" si="223"/>
        <v>2.39万兆</v>
      </c>
      <c r="F2412" s="6">
        <f t="shared" si="227"/>
        <v>2.3853729370387048E+16</v>
      </c>
      <c r="G2412" s="4">
        <f t="shared" si="226"/>
        <v>3320</v>
      </c>
      <c r="H2412" s="8" t="str">
        <f t="shared" si="224"/>
        <v>2.39万兆</v>
      </c>
      <c r="I2412" s="8">
        <f t="shared" si="225"/>
        <v>2.3853729370387048E+16</v>
      </c>
    </row>
    <row r="2413" spans="1:9" x14ac:dyDescent="0.2">
      <c r="A2413" s="2">
        <v>2411</v>
      </c>
      <c r="B2413" s="2" t="str">
        <f t="shared" si="222"/>
        <v>22.48万亿</v>
      </c>
      <c r="C2413" s="5">
        <v>22480000000000</v>
      </c>
      <c r="D2413" s="2">
        <v>2</v>
      </c>
      <c r="E2413" s="2" t="str">
        <f t="shared" si="223"/>
        <v>2.39万兆</v>
      </c>
      <c r="F2413" s="5">
        <f t="shared" si="227"/>
        <v>2.3876201370387048E+16</v>
      </c>
      <c r="G2413" s="2">
        <f t="shared" si="226"/>
        <v>3322</v>
      </c>
      <c r="H2413" s="7" t="str">
        <f t="shared" si="224"/>
        <v>2.39万兆</v>
      </c>
      <c r="I2413" s="7">
        <f t="shared" si="225"/>
        <v>2.3876201370387048E+16</v>
      </c>
    </row>
    <row r="2414" spans="1:9" x14ac:dyDescent="0.2">
      <c r="A2414" s="3">
        <v>2412</v>
      </c>
      <c r="B2414" s="3" t="str">
        <f t="shared" si="222"/>
        <v>22.49万亿</v>
      </c>
      <c r="C2414" s="6">
        <v>22488000000000</v>
      </c>
      <c r="D2414" s="3">
        <v>2</v>
      </c>
      <c r="E2414" s="3" t="str">
        <f t="shared" si="223"/>
        <v>2.39万兆</v>
      </c>
      <c r="F2414" s="6">
        <f t="shared" si="227"/>
        <v>2.3898681370387048E+16</v>
      </c>
      <c r="G2414" s="4">
        <f t="shared" si="226"/>
        <v>3324</v>
      </c>
      <c r="H2414" s="8" t="str">
        <f t="shared" si="224"/>
        <v>2.39万兆</v>
      </c>
      <c r="I2414" s="8">
        <f t="shared" si="225"/>
        <v>2.3898681370387048E+16</v>
      </c>
    </row>
    <row r="2415" spans="1:9" x14ac:dyDescent="0.2">
      <c r="A2415" s="2">
        <v>2413</v>
      </c>
      <c r="B2415" s="2" t="str">
        <f t="shared" si="222"/>
        <v>22.5万亿</v>
      </c>
      <c r="C2415" s="5">
        <v>22496000000000</v>
      </c>
      <c r="D2415" s="2">
        <v>2</v>
      </c>
      <c r="E2415" s="2" t="str">
        <f t="shared" si="223"/>
        <v>2.39万兆</v>
      </c>
      <c r="F2415" s="5">
        <f t="shared" si="227"/>
        <v>2.3921169370387048E+16</v>
      </c>
      <c r="G2415" s="2">
        <f t="shared" si="226"/>
        <v>3326</v>
      </c>
      <c r="H2415" s="7" t="str">
        <f t="shared" si="224"/>
        <v>2.39万兆</v>
      </c>
      <c r="I2415" s="7">
        <f t="shared" si="225"/>
        <v>2.3921169370387048E+16</v>
      </c>
    </row>
    <row r="2416" spans="1:9" x14ac:dyDescent="0.2">
      <c r="A2416" s="3">
        <v>2414</v>
      </c>
      <c r="B2416" s="3" t="str">
        <f t="shared" si="222"/>
        <v>22.5万亿</v>
      </c>
      <c r="C2416" s="6">
        <v>22504000000000</v>
      </c>
      <c r="D2416" s="3">
        <v>2</v>
      </c>
      <c r="E2416" s="3" t="str">
        <f t="shared" si="223"/>
        <v>2.39万兆</v>
      </c>
      <c r="F2416" s="6">
        <f t="shared" si="227"/>
        <v>2.3943665370387048E+16</v>
      </c>
      <c r="G2416" s="4">
        <f t="shared" si="226"/>
        <v>3328</v>
      </c>
      <c r="H2416" s="8" t="str">
        <f t="shared" si="224"/>
        <v>2.39万兆</v>
      </c>
      <c r="I2416" s="8">
        <f t="shared" si="225"/>
        <v>2.3943665370387048E+16</v>
      </c>
    </row>
    <row r="2417" spans="1:9" x14ac:dyDescent="0.2">
      <c r="A2417" s="2">
        <v>2415</v>
      </c>
      <c r="B2417" s="2" t="str">
        <f t="shared" si="222"/>
        <v>22.51万亿</v>
      </c>
      <c r="C2417" s="5">
        <v>22512000000000</v>
      </c>
      <c r="D2417" s="2">
        <v>2</v>
      </c>
      <c r="E2417" s="2" t="str">
        <f t="shared" si="223"/>
        <v>2.4万兆</v>
      </c>
      <c r="F2417" s="5">
        <f t="shared" si="227"/>
        <v>2.3966169370387048E+16</v>
      </c>
      <c r="G2417" s="2">
        <f t="shared" si="226"/>
        <v>3330</v>
      </c>
      <c r="H2417" s="7" t="str">
        <f t="shared" si="224"/>
        <v>2.4万兆</v>
      </c>
      <c r="I2417" s="7">
        <f t="shared" si="225"/>
        <v>2.3966169370387048E+16</v>
      </c>
    </row>
    <row r="2418" spans="1:9" x14ac:dyDescent="0.2">
      <c r="A2418" s="3">
        <v>2416</v>
      </c>
      <c r="B2418" s="3" t="str">
        <f t="shared" si="222"/>
        <v>22.52万亿</v>
      </c>
      <c r="C2418" s="6">
        <v>22520000000000</v>
      </c>
      <c r="D2418" s="3">
        <v>2</v>
      </c>
      <c r="E2418" s="3" t="str">
        <f t="shared" si="223"/>
        <v>2.4万兆</v>
      </c>
      <c r="F2418" s="6">
        <f t="shared" si="227"/>
        <v>2.3988681370387048E+16</v>
      </c>
      <c r="G2418" s="4">
        <f t="shared" si="226"/>
        <v>3332</v>
      </c>
      <c r="H2418" s="8" t="str">
        <f t="shared" si="224"/>
        <v>2.4万兆</v>
      </c>
      <c r="I2418" s="8">
        <f t="shared" si="225"/>
        <v>2.3988681370387048E+16</v>
      </c>
    </row>
    <row r="2419" spans="1:9" x14ac:dyDescent="0.2">
      <c r="A2419" s="2">
        <v>2417</v>
      </c>
      <c r="B2419" s="2" t="str">
        <f t="shared" si="222"/>
        <v>22.53万亿</v>
      </c>
      <c r="C2419" s="5">
        <v>22528000000000</v>
      </c>
      <c r="D2419" s="2">
        <v>2</v>
      </c>
      <c r="E2419" s="2" t="str">
        <f t="shared" si="223"/>
        <v>2.4万兆</v>
      </c>
      <c r="F2419" s="5">
        <f t="shared" si="227"/>
        <v>2.4011201370387048E+16</v>
      </c>
      <c r="G2419" s="2">
        <f t="shared" si="226"/>
        <v>3334</v>
      </c>
      <c r="H2419" s="7" t="str">
        <f t="shared" si="224"/>
        <v>2.4万兆</v>
      </c>
      <c r="I2419" s="7">
        <f t="shared" si="225"/>
        <v>2.4011201370387048E+16</v>
      </c>
    </row>
    <row r="2420" spans="1:9" x14ac:dyDescent="0.2">
      <c r="A2420" s="3">
        <v>2418</v>
      </c>
      <c r="B2420" s="3" t="str">
        <f t="shared" si="222"/>
        <v>22.54万亿</v>
      </c>
      <c r="C2420" s="6">
        <v>22536000000000</v>
      </c>
      <c r="D2420" s="3">
        <v>2</v>
      </c>
      <c r="E2420" s="3" t="str">
        <f t="shared" si="223"/>
        <v>2.4万兆</v>
      </c>
      <c r="F2420" s="6">
        <f t="shared" si="227"/>
        <v>2.4033729370387048E+16</v>
      </c>
      <c r="G2420" s="4">
        <f t="shared" si="226"/>
        <v>3336</v>
      </c>
      <c r="H2420" s="8" t="str">
        <f t="shared" si="224"/>
        <v>2.4万兆</v>
      </c>
      <c r="I2420" s="8">
        <f t="shared" si="225"/>
        <v>2.4033729370387048E+16</v>
      </c>
    </row>
    <row r="2421" spans="1:9" x14ac:dyDescent="0.2">
      <c r="A2421" s="2">
        <v>2419</v>
      </c>
      <c r="B2421" s="2" t="str">
        <f t="shared" si="222"/>
        <v>22.54万亿</v>
      </c>
      <c r="C2421" s="5">
        <v>22544000000000</v>
      </c>
      <c r="D2421" s="2">
        <v>2</v>
      </c>
      <c r="E2421" s="2" t="str">
        <f t="shared" si="223"/>
        <v>2.41万兆</v>
      </c>
      <c r="F2421" s="5">
        <f t="shared" si="227"/>
        <v>2.4056265370387048E+16</v>
      </c>
      <c r="G2421" s="2">
        <f t="shared" si="226"/>
        <v>3338</v>
      </c>
      <c r="H2421" s="7" t="str">
        <f t="shared" si="224"/>
        <v>2.41万兆</v>
      </c>
      <c r="I2421" s="7">
        <f t="shared" si="225"/>
        <v>2.4056265370387048E+16</v>
      </c>
    </row>
    <row r="2422" spans="1:9" x14ac:dyDescent="0.2">
      <c r="A2422" s="3">
        <v>2420</v>
      </c>
      <c r="B2422" s="3" t="str">
        <f t="shared" si="222"/>
        <v>22.55万亿</v>
      </c>
      <c r="C2422" s="6">
        <v>22552000000000</v>
      </c>
      <c r="D2422" s="3">
        <v>2</v>
      </c>
      <c r="E2422" s="3" t="str">
        <f t="shared" si="223"/>
        <v>2.41万兆</v>
      </c>
      <c r="F2422" s="6">
        <f t="shared" si="227"/>
        <v>2.4078809370387048E+16</v>
      </c>
      <c r="G2422" s="4">
        <f t="shared" si="226"/>
        <v>3340</v>
      </c>
      <c r="H2422" s="8" t="str">
        <f t="shared" si="224"/>
        <v>2.41万兆</v>
      </c>
      <c r="I2422" s="8">
        <f t="shared" si="225"/>
        <v>2.4078809370387048E+16</v>
      </c>
    </row>
    <row r="2423" spans="1:9" x14ac:dyDescent="0.2">
      <c r="A2423" s="2">
        <v>2421</v>
      </c>
      <c r="B2423" s="2" t="str">
        <f t="shared" si="222"/>
        <v>22.56万亿</v>
      </c>
      <c r="C2423" s="5">
        <v>22560000000000</v>
      </c>
      <c r="D2423" s="2">
        <v>2</v>
      </c>
      <c r="E2423" s="2" t="str">
        <f t="shared" si="223"/>
        <v>2.41万兆</v>
      </c>
      <c r="F2423" s="5">
        <f t="shared" si="227"/>
        <v>2.4101361370387048E+16</v>
      </c>
      <c r="G2423" s="2">
        <f t="shared" si="226"/>
        <v>3342</v>
      </c>
      <c r="H2423" s="7" t="str">
        <f t="shared" si="224"/>
        <v>2.41万兆</v>
      </c>
      <c r="I2423" s="7">
        <f t="shared" si="225"/>
        <v>2.4101361370387048E+16</v>
      </c>
    </row>
    <row r="2424" spans="1:9" x14ac:dyDescent="0.2">
      <c r="A2424" s="3">
        <v>2422</v>
      </c>
      <c r="B2424" s="3" t="str">
        <f t="shared" si="222"/>
        <v>22.57万亿</v>
      </c>
      <c r="C2424" s="6">
        <v>22568000000000</v>
      </c>
      <c r="D2424" s="3">
        <v>2</v>
      </c>
      <c r="E2424" s="3" t="str">
        <f t="shared" si="223"/>
        <v>2.41万兆</v>
      </c>
      <c r="F2424" s="6">
        <f t="shared" si="227"/>
        <v>2.4123921370387048E+16</v>
      </c>
      <c r="G2424" s="4">
        <f t="shared" si="226"/>
        <v>3344</v>
      </c>
      <c r="H2424" s="8" t="str">
        <f t="shared" si="224"/>
        <v>2.41万兆</v>
      </c>
      <c r="I2424" s="8">
        <f t="shared" si="225"/>
        <v>2.4123921370387048E+16</v>
      </c>
    </row>
    <row r="2425" spans="1:9" x14ac:dyDescent="0.2">
      <c r="A2425" s="2">
        <v>2423</v>
      </c>
      <c r="B2425" s="2" t="str">
        <f t="shared" si="222"/>
        <v>22.58万亿</v>
      </c>
      <c r="C2425" s="5">
        <v>22576000000000</v>
      </c>
      <c r="D2425" s="2">
        <v>2</v>
      </c>
      <c r="E2425" s="2" t="str">
        <f t="shared" si="223"/>
        <v>2.41万兆</v>
      </c>
      <c r="F2425" s="5">
        <f t="shared" si="227"/>
        <v>2.4146489370387048E+16</v>
      </c>
      <c r="G2425" s="2">
        <f t="shared" si="226"/>
        <v>3346</v>
      </c>
      <c r="H2425" s="7" t="str">
        <f t="shared" si="224"/>
        <v>2.41万兆</v>
      </c>
      <c r="I2425" s="7">
        <f t="shared" si="225"/>
        <v>2.4146489370387048E+16</v>
      </c>
    </row>
    <row r="2426" spans="1:9" x14ac:dyDescent="0.2">
      <c r="A2426" s="3">
        <v>2424</v>
      </c>
      <c r="B2426" s="3" t="str">
        <f t="shared" si="222"/>
        <v>22.58万亿</v>
      </c>
      <c r="C2426" s="6">
        <v>22584000000000</v>
      </c>
      <c r="D2426" s="3">
        <v>2</v>
      </c>
      <c r="E2426" s="3" t="str">
        <f t="shared" si="223"/>
        <v>2.42万兆</v>
      </c>
      <c r="F2426" s="6">
        <f t="shared" si="227"/>
        <v>2.4169065370387048E+16</v>
      </c>
      <c r="G2426" s="4">
        <f t="shared" si="226"/>
        <v>3348</v>
      </c>
      <c r="H2426" s="8" t="str">
        <f t="shared" si="224"/>
        <v>2.42万兆</v>
      </c>
      <c r="I2426" s="8">
        <f t="shared" si="225"/>
        <v>2.4169065370387048E+16</v>
      </c>
    </row>
    <row r="2427" spans="1:9" x14ac:dyDescent="0.2">
      <c r="A2427" s="2">
        <v>2425</v>
      </c>
      <c r="B2427" s="2" t="str">
        <f t="shared" si="222"/>
        <v>22.59万亿</v>
      </c>
      <c r="C2427" s="5">
        <v>22592000000000</v>
      </c>
      <c r="D2427" s="2">
        <v>2</v>
      </c>
      <c r="E2427" s="2" t="str">
        <f t="shared" si="223"/>
        <v>2.42万兆</v>
      </c>
      <c r="F2427" s="5">
        <f t="shared" si="227"/>
        <v>2.4191649370387048E+16</v>
      </c>
      <c r="G2427" s="2">
        <f t="shared" si="226"/>
        <v>3350</v>
      </c>
      <c r="H2427" s="7" t="str">
        <f t="shared" si="224"/>
        <v>2.42万兆</v>
      </c>
      <c r="I2427" s="7">
        <f t="shared" si="225"/>
        <v>2.4191649370387048E+16</v>
      </c>
    </row>
    <row r="2428" spans="1:9" x14ac:dyDescent="0.2">
      <c r="A2428" s="3">
        <v>2426</v>
      </c>
      <c r="B2428" s="3" t="str">
        <f t="shared" si="222"/>
        <v>22.6万亿</v>
      </c>
      <c r="C2428" s="6">
        <v>22600000000000</v>
      </c>
      <c r="D2428" s="3">
        <v>2</v>
      </c>
      <c r="E2428" s="3" t="str">
        <f t="shared" si="223"/>
        <v>2.42万兆</v>
      </c>
      <c r="F2428" s="6">
        <f t="shared" si="227"/>
        <v>2.4214241370387048E+16</v>
      </c>
      <c r="G2428" s="4">
        <f t="shared" si="226"/>
        <v>3352</v>
      </c>
      <c r="H2428" s="8" t="str">
        <f t="shared" si="224"/>
        <v>2.42万兆</v>
      </c>
      <c r="I2428" s="8">
        <f t="shared" si="225"/>
        <v>2.4214241370387048E+16</v>
      </c>
    </row>
    <row r="2429" spans="1:9" x14ac:dyDescent="0.2">
      <c r="A2429" s="2">
        <v>2427</v>
      </c>
      <c r="B2429" s="2" t="str">
        <f t="shared" si="222"/>
        <v>22.61万亿</v>
      </c>
      <c r="C2429" s="5">
        <v>22608000000000</v>
      </c>
      <c r="D2429" s="2">
        <v>2</v>
      </c>
      <c r="E2429" s="2" t="str">
        <f t="shared" si="223"/>
        <v>2.42万兆</v>
      </c>
      <c r="F2429" s="5">
        <f t="shared" si="227"/>
        <v>2.4236841370387048E+16</v>
      </c>
      <c r="G2429" s="2">
        <f t="shared" si="226"/>
        <v>3354</v>
      </c>
      <c r="H2429" s="7" t="str">
        <f t="shared" si="224"/>
        <v>2.42万兆</v>
      </c>
      <c r="I2429" s="7">
        <f t="shared" si="225"/>
        <v>2.4236841370387048E+16</v>
      </c>
    </row>
    <row r="2430" spans="1:9" x14ac:dyDescent="0.2">
      <c r="A2430" s="3">
        <v>2428</v>
      </c>
      <c r="B2430" s="3" t="str">
        <f t="shared" si="222"/>
        <v>22.62万亿</v>
      </c>
      <c r="C2430" s="6">
        <v>22616000000000</v>
      </c>
      <c r="D2430" s="3">
        <v>2</v>
      </c>
      <c r="E2430" s="3" t="str">
        <f t="shared" si="223"/>
        <v>2.43万兆</v>
      </c>
      <c r="F2430" s="6">
        <f t="shared" si="227"/>
        <v>2.4259449370387048E+16</v>
      </c>
      <c r="G2430" s="4">
        <f t="shared" si="226"/>
        <v>3356</v>
      </c>
      <c r="H2430" s="8" t="str">
        <f t="shared" si="224"/>
        <v>2.43万兆</v>
      </c>
      <c r="I2430" s="8">
        <f t="shared" si="225"/>
        <v>2.4259449370387048E+16</v>
      </c>
    </row>
    <row r="2431" spans="1:9" x14ac:dyDescent="0.2">
      <c r="A2431" s="2">
        <v>2429</v>
      </c>
      <c r="B2431" s="2" t="str">
        <f t="shared" si="222"/>
        <v>22.62万亿</v>
      </c>
      <c r="C2431" s="5">
        <v>22624000000000</v>
      </c>
      <c r="D2431" s="2">
        <v>2</v>
      </c>
      <c r="E2431" s="2" t="str">
        <f t="shared" si="223"/>
        <v>2.43万兆</v>
      </c>
      <c r="F2431" s="5">
        <f t="shared" si="227"/>
        <v>2.4282065370387048E+16</v>
      </c>
      <c r="G2431" s="2">
        <f t="shared" si="226"/>
        <v>3358</v>
      </c>
      <c r="H2431" s="7" t="str">
        <f t="shared" si="224"/>
        <v>2.43万兆</v>
      </c>
      <c r="I2431" s="7">
        <f t="shared" si="225"/>
        <v>2.4282065370387048E+16</v>
      </c>
    </row>
    <row r="2432" spans="1:9" x14ac:dyDescent="0.2">
      <c r="A2432" s="3">
        <v>2430</v>
      </c>
      <c r="B2432" s="3" t="str">
        <f t="shared" si="222"/>
        <v>22.63万亿</v>
      </c>
      <c r="C2432" s="6">
        <v>22632000000000</v>
      </c>
      <c r="D2432" s="3">
        <v>2</v>
      </c>
      <c r="E2432" s="3" t="str">
        <f t="shared" si="223"/>
        <v>2.43万兆</v>
      </c>
      <c r="F2432" s="6">
        <f t="shared" si="227"/>
        <v>2.4304689370387048E+16</v>
      </c>
      <c r="G2432" s="4">
        <f t="shared" si="226"/>
        <v>3360</v>
      </c>
      <c r="H2432" s="8" t="str">
        <f t="shared" si="224"/>
        <v>2.43万兆</v>
      </c>
      <c r="I2432" s="8">
        <f t="shared" si="225"/>
        <v>2.4304689370387048E+16</v>
      </c>
    </row>
    <row r="2433" spans="1:9" x14ac:dyDescent="0.2">
      <c r="A2433" s="2">
        <v>2431</v>
      </c>
      <c r="B2433" s="2" t="str">
        <f t="shared" si="222"/>
        <v>22.64万亿</v>
      </c>
      <c r="C2433" s="5">
        <v>22640000000000</v>
      </c>
      <c r="D2433" s="2">
        <v>2</v>
      </c>
      <c r="E2433" s="2" t="str">
        <f t="shared" si="223"/>
        <v>2.43万兆</v>
      </c>
      <c r="F2433" s="5">
        <f t="shared" si="227"/>
        <v>2.4327321370387048E+16</v>
      </c>
      <c r="G2433" s="2">
        <f t="shared" si="226"/>
        <v>3362</v>
      </c>
      <c r="H2433" s="7" t="str">
        <f t="shared" si="224"/>
        <v>2.43万兆</v>
      </c>
      <c r="I2433" s="7">
        <f t="shared" si="225"/>
        <v>2.4327321370387048E+16</v>
      </c>
    </row>
    <row r="2434" spans="1:9" x14ac:dyDescent="0.2">
      <c r="A2434" s="3">
        <v>2432</v>
      </c>
      <c r="B2434" s="3" t="str">
        <f t="shared" si="222"/>
        <v>22.65万亿</v>
      </c>
      <c r="C2434" s="6">
        <v>22648000000000</v>
      </c>
      <c r="D2434" s="3">
        <v>2</v>
      </c>
      <c r="E2434" s="3" t="str">
        <f t="shared" si="223"/>
        <v>2.43万兆</v>
      </c>
      <c r="F2434" s="6">
        <f t="shared" si="227"/>
        <v>2.4349961370387048E+16</v>
      </c>
      <c r="G2434" s="4">
        <f t="shared" si="226"/>
        <v>3364</v>
      </c>
      <c r="H2434" s="8" t="str">
        <f t="shared" si="224"/>
        <v>2.43万兆</v>
      </c>
      <c r="I2434" s="8">
        <f t="shared" si="225"/>
        <v>2.4349961370387048E+16</v>
      </c>
    </row>
    <row r="2435" spans="1:9" x14ac:dyDescent="0.2">
      <c r="A2435" s="2">
        <v>2433</v>
      </c>
      <c r="B2435" s="2" t="str">
        <f t="shared" ref="B2435:B2498" si="228">IF(C2435&gt;9999999999999990,ROUND(C2435/10000000000000000,2)&amp;"万兆",IF(C2435&gt;999999999999,ROUND(C2435/1000000000000,2)&amp;"万亿",IF(C2435&gt;99999999,ROUND(C2435/100000000,2)&amp;"亿",ROUND(C2435/10000,2)&amp;"万")))</f>
        <v>22.66万亿</v>
      </c>
      <c r="C2435" s="5">
        <v>22656000000000</v>
      </c>
      <c r="D2435" s="2">
        <v>2</v>
      </c>
      <c r="E2435" s="2" t="str">
        <f t="shared" ref="E2435:E2498" si="229">IF(F2435&gt;9999999999999990,ROUND(F2435/10000000000000000,2)&amp;"万兆",IF(F2435&gt;999999999999,ROUND(F2435/1000000000000,2)&amp;"万亿",IF(F2435&gt;99999999,ROUND(F2435/100000000,2)&amp;"亿",ROUND(F2435/10000,2)&amp;"万")))</f>
        <v>2.44万兆</v>
      </c>
      <c r="F2435" s="5">
        <f t="shared" si="227"/>
        <v>2.4372609370387048E+16</v>
      </c>
      <c r="G2435" s="2">
        <f t="shared" si="226"/>
        <v>3366</v>
      </c>
      <c r="H2435" s="7" t="str">
        <f t="shared" si="224"/>
        <v>2.44万兆</v>
      </c>
      <c r="I2435" s="7">
        <f t="shared" si="225"/>
        <v>2.4372609370387048E+16</v>
      </c>
    </row>
    <row r="2436" spans="1:9" x14ac:dyDescent="0.2">
      <c r="A2436" s="3">
        <v>2434</v>
      </c>
      <c r="B2436" s="3" t="str">
        <f t="shared" si="228"/>
        <v>22.66万亿</v>
      </c>
      <c r="C2436" s="6">
        <v>22664000000000</v>
      </c>
      <c r="D2436" s="3">
        <v>2</v>
      </c>
      <c r="E2436" s="3" t="str">
        <f t="shared" si="229"/>
        <v>2.44万兆</v>
      </c>
      <c r="F2436" s="6">
        <f t="shared" si="227"/>
        <v>2.4395265370387048E+16</v>
      </c>
      <c r="G2436" s="4">
        <f t="shared" si="226"/>
        <v>3368</v>
      </c>
      <c r="H2436" s="8" t="str">
        <f t="shared" ref="H2436:H2499" si="230">IF(I$2&gt;=A2436,"",IF((F2436-VLOOKUP(I$2,A:F,6,))&gt;9999999999999990,ROUND((F2436-VLOOKUP(I$2,A:F,6,))/10000000000000000,2)&amp;"万兆",IF((F2436-VLOOKUP(I$2,A:F,6,))&gt;999999999999,ROUND((F2436-VLOOKUP(I$2,A:F,6,))/1000000000000,2)&amp;"万亿",IF((F2436-VLOOKUP(I$2,A:F,6,))&gt;99999999,ROUND((F2436-VLOOKUP(I$2,A:F,6,))/100000000,2)&amp;"亿",ROUND((F2436-VLOOKUP(I$2,A:F,6,))/10000,2)&amp;"万"))))</f>
        <v>2.44万兆</v>
      </c>
      <c r="I2436" s="8">
        <f t="shared" ref="I2436:I2499" si="231">IF(I$2&gt;=A2436,"",F2436-VLOOKUP(I$2,A:F,6,))</f>
        <v>2.4395265370387048E+16</v>
      </c>
    </row>
    <row r="2437" spans="1:9" x14ac:dyDescent="0.2">
      <c r="A2437" s="2">
        <v>2435</v>
      </c>
      <c r="B2437" s="2" t="str">
        <f t="shared" si="228"/>
        <v>22.67万亿</v>
      </c>
      <c r="C2437" s="5">
        <v>22672000000000</v>
      </c>
      <c r="D2437" s="2">
        <v>2</v>
      </c>
      <c r="E2437" s="2" t="str">
        <f t="shared" si="229"/>
        <v>2.44万兆</v>
      </c>
      <c r="F2437" s="5">
        <f t="shared" si="227"/>
        <v>2.4417929370387048E+16</v>
      </c>
      <c r="G2437" s="2">
        <f t="shared" ref="G2437:G2500" si="232">D2437+G2436</f>
        <v>3370</v>
      </c>
      <c r="H2437" s="7" t="str">
        <f t="shared" si="230"/>
        <v>2.44万兆</v>
      </c>
      <c r="I2437" s="7">
        <f t="shared" si="231"/>
        <v>2.4417929370387048E+16</v>
      </c>
    </row>
    <row r="2438" spans="1:9" x14ac:dyDescent="0.2">
      <c r="A2438" s="3">
        <v>2436</v>
      </c>
      <c r="B2438" s="3" t="str">
        <f t="shared" si="228"/>
        <v>22.68万亿</v>
      </c>
      <c r="C2438" s="6">
        <v>22680000000000</v>
      </c>
      <c r="D2438" s="3">
        <v>2</v>
      </c>
      <c r="E2438" s="3" t="str">
        <f t="shared" si="229"/>
        <v>2.44万兆</v>
      </c>
      <c r="F2438" s="6">
        <f t="shared" si="227"/>
        <v>2.4440601370387048E+16</v>
      </c>
      <c r="G2438" s="4">
        <f t="shared" si="232"/>
        <v>3372</v>
      </c>
      <c r="H2438" s="8" t="str">
        <f t="shared" si="230"/>
        <v>2.44万兆</v>
      </c>
      <c r="I2438" s="8">
        <f t="shared" si="231"/>
        <v>2.4440601370387048E+16</v>
      </c>
    </row>
    <row r="2439" spans="1:9" x14ac:dyDescent="0.2">
      <c r="A2439" s="2">
        <v>2437</v>
      </c>
      <c r="B2439" s="2" t="str">
        <f t="shared" si="228"/>
        <v>22.69万亿</v>
      </c>
      <c r="C2439" s="5">
        <v>22688000000000</v>
      </c>
      <c r="D2439" s="2">
        <v>2</v>
      </c>
      <c r="E2439" s="2" t="str">
        <f t="shared" si="229"/>
        <v>2.45万兆</v>
      </c>
      <c r="F2439" s="5">
        <f t="shared" ref="F2439:F2502" si="233">C2438+F2438</f>
        <v>2.4463281370387048E+16</v>
      </c>
      <c r="G2439" s="2">
        <f t="shared" si="232"/>
        <v>3374</v>
      </c>
      <c r="H2439" s="7" t="str">
        <f t="shared" si="230"/>
        <v>2.45万兆</v>
      </c>
      <c r="I2439" s="7">
        <f t="shared" si="231"/>
        <v>2.4463281370387048E+16</v>
      </c>
    </row>
    <row r="2440" spans="1:9" x14ac:dyDescent="0.2">
      <c r="A2440" s="3">
        <v>2438</v>
      </c>
      <c r="B2440" s="3" t="str">
        <f t="shared" si="228"/>
        <v>22.7万亿</v>
      </c>
      <c r="C2440" s="6">
        <v>22696000000000</v>
      </c>
      <c r="D2440" s="3">
        <v>2</v>
      </c>
      <c r="E2440" s="3" t="str">
        <f t="shared" si="229"/>
        <v>2.45万兆</v>
      </c>
      <c r="F2440" s="6">
        <f t="shared" si="233"/>
        <v>2.4485969370387048E+16</v>
      </c>
      <c r="G2440" s="4">
        <f t="shared" si="232"/>
        <v>3376</v>
      </c>
      <c r="H2440" s="8" t="str">
        <f t="shared" si="230"/>
        <v>2.45万兆</v>
      </c>
      <c r="I2440" s="8">
        <f t="shared" si="231"/>
        <v>2.4485969370387048E+16</v>
      </c>
    </row>
    <row r="2441" spans="1:9" x14ac:dyDescent="0.2">
      <c r="A2441" s="2">
        <v>2439</v>
      </c>
      <c r="B2441" s="2" t="str">
        <f t="shared" si="228"/>
        <v>22.7万亿</v>
      </c>
      <c r="C2441" s="5">
        <v>22704000000000</v>
      </c>
      <c r="D2441" s="2">
        <v>2</v>
      </c>
      <c r="E2441" s="2" t="str">
        <f t="shared" si="229"/>
        <v>2.45万兆</v>
      </c>
      <c r="F2441" s="5">
        <f t="shared" si="233"/>
        <v>2.4508665370387048E+16</v>
      </c>
      <c r="G2441" s="2">
        <f t="shared" si="232"/>
        <v>3378</v>
      </c>
      <c r="H2441" s="7" t="str">
        <f t="shared" si="230"/>
        <v>2.45万兆</v>
      </c>
      <c r="I2441" s="7">
        <f t="shared" si="231"/>
        <v>2.4508665370387048E+16</v>
      </c>
    </row>
    <row r="2442" spans="1:9" x14ac:dyDescent="0.2">
      <c r="A2442" s="3">
        <v>2440</v>
      </c>
      <c r="B2442" s="3" t="str">
        <f t="shared" si="228"/>
        <v>22.71万亿</v>
      </c>
      <c r="C2442" s="6">
        <v>22712000000000</v>
      </c>
      <c r="D2442" s="3">
        <v>2</v>
      </c>
      <c r="E2442" s="3" t="str">
        <f t="shared" si="229"/>
        <v>2.45万兆</v>
      </c>
      <c r="F2442" s="6">
        <f t="shared" si="233"/>
        <v>2.4531369370387048E+16</v>
      </c>
      <c r="G2442" s="4">
        <f t="shared" si="232"/>
        <v>3380</v>
      </c>
      <c r="H2442" s="8" t="str">
        <f t="shared" si="230"/>
        <v>2.45万兆</v>
      </c>
      <c r="I2442" s="8">
        <f t="shared" si="231"/>
        <v>2.4531369370387048E+16</v>
      </c>
    </row>
    <row r="2443" spans="1:9" x14ac:dyDescent="0.2">
      <c r="A2443" s="2">
        <v>2441</v>
      </c>
      <c r="B2443" s="2" t="str">
        <f t="shared" si="228"/>
        <v>22.72万亿</v>
      </c>
      <c r="C2443" s="5">
        <v>22720000000000</v>
      </c>
      <c r="D2443" s="2">
        <v>2</v>
      </c>
      <c r="E2443" s="2" t="str">
        <f t="shared" si="229"/>
        <v>2.46万兆</v>
      </c>
      <c r="F2443" s="5">
        <f t="shared" si="233"/>
        <v>2.4554081370387048E+16</v>
      </c>
      <c r="G2443" s="2">
        <f t="shared" si="232"/>
        <v>3382</v>
      </c>
      <c r="H2443" s="7" t="str">
        <f t="shared" si="230"/>
        <v>2.46万兆</v>
      </c>
      <c r="I2443" s="7">
        <f t="shared" si="231"/>
        <v>2.4554081370387048E+16</v>
      </c>
    </row>
    <row r="2444" spans="1:9" x14ac:dyDescent="0.2">
      <c r="A2444" s="3">
        <v>2442</v>
      </c>
      <c r="B2444" s="3" t="str">
        <f t="shared" si="228"/>
        <v>22.73万亿</v>
      </c>
      <c r="C2444" s="6">
        <v>22728000000000</v>
      </c>
      <c r="D2444" s="3">
        <v>2</v>
      </c>
      <c r="E2444" s="3" t="str">
        <f t="shared" si="229"/>
        <v>2.46万兆</v>
      </c>
      <c r="F2444" s="6">
        <f t="shared" si="233"/>
        <v>2.4576801370387048E+16</v>
      </c>
      <c r="G2444" s="4">
        <f t="shared" si="232"/>
        <v>3384</v>
      </c>
      <c r="H2444" s="8" t="str">
        <f t="shared" si="230"/>
        <v>2.46万兆</v>
      </c>
      <c r="I2444" s="8">
        <f t="shared" si="231"/>
        <v>2.4576801370387048E+16</v>
      </c>
    </row>
    <row r="2445" spans="1:9" x14ac:dyDescent="0.2">
      <c r="A2445" s="2">
        <v>2443</v>
      </c>
      <c r="B2445" s="2" t="str">
        <f t="shared" si="228"/>
        <v>22.74万亿</v>
      </c>
      <c r="C2445" s="5">
        <v>22736000000000</v>
      </c>
      <c r="D2445" s="2">
        <v>2</v>
      </c>
      <c r="E2445" s="2" t="str">
        <f t="shared" si="229"/>
        <v>2.46万兆</v>
      </c>
      <c r="F2445" s="5">
        <f t="shared" si="233"/>
        <v>2.4599529370387048E+16</v>
      </c>
      <c r="G2445" s="2">
        <f t="shared" si="232"/>
        <v>3386</v>
      </c>
      <c r="H2445" s="7" t="str">
        <f t="shared" si="230"/>
        <v>2.46万兆</v>
      </c>
      <c r="I2445" s="7">
        <f t="shared" si="231"/>
        <v>2.4599529370387048E+16</v>
      </c>
    </row>
    <row r="2446" spans="1:9" x14ac:dyDescent="0.2">
      <c r="A2446" s="3">
        <v>2444</v>
      </c>
      <c r="B2446" s="3" t="str">
        <f t="shared" si="228"/>
        <v>22.74万亿</v>
      </c>
      <c r="C2446" s="6">
        <v>22744000000000</v>
      </c>
      <c r="D2446" s="3">
        <v>2</v>
      </c>
      <c r="E2446" s="3" t="str">
        <f t="shared" si="229"/>
        <v>2.46万兆</v>
      </c>
      <c r="F2446" s="6">
        <f t="shared" si="233"/>
        <v>2.4622265370387048E+16</v>
      </c>
      <c r="G2446" s="4">
        <f t="shared" si="232"/>
        <v>3388</v>
      </c>
      <c r="H2446" s="8" t="str">
        <f t="shared" si="230"/>
        <v>2.46万兆</v>
      </c>
      <c r="I2446" s="8">
        <f t="shared" si="231"/>
        <v>2.4622265370387048E+16</v>
      </c>
    </row>
    <row r="2447" spans="1:9" x14ac:dyDescent="0.2">
      <c r="A2447" s="2">
        <v>2445</v>
      </c>
      <c r="B2447" s="2" t="str">
        <f t="shared" si="228"/>
        <v>22.75万亿</v>
      </c>
      <c r="C2447" s="5">
        <v>22752000000000</v>
      </c>
      <c r="D2447" s="2">
        <v>2</v>
      </c>
      <c r="E2447" s="2" t="str">
        <f t="shared" si="229"/>
        <v>2.46万兆</v>
      </c>
      <c r="F2447" s="5">
        <f t="shared" si="233"/>
        <v>2.4645009370387048E+16</v>
      </c>
      <c r="G2447" s="2">
        <f t="shared" si="232"/>
        <v>3390</v>
      </c>
      <c r="H2447" s="7" t="str">
        <f t="shared" si="230"/>
        <v>2.46万兆</v>
      </c>
      <c r="I2447" s="7">
        <f t="shared" si="231"/>
        <v>2.4645009370387048E+16</v>
      </c>
    </row>
    <row r="2448" spans="1:9" x14ac:dyDescent="0.2">
      <c r="A2448" s="3">
        <v>2446</v>
      </c>
      <c r="B2448" s="3" t="str">
        <f t="shared" si="228"/>
        <v>22.76万亿</v>
      </c>
      <c r="C2448" s="6">
        <v>22760000000000</v>
      </c>
      <c r="D2448" s="3">
        <v>2</v>
      </c>
      <c r="E2448" s="3" t="str">
        <f t="shared" si="229"/>
        <v>2.47万兆</v>
      </c>
      <c r="F2448" s="6">
        <f t="shared" si="233"/>
        <v>2.4667761370387048E+16</v>
      </c>
      <c r="G2448" s="4">
        <f t="shared" si="232"/>
        <v>3392</v>
      </c>
      <c r="H2448" s="8" t="str">
        <f t="shared" si="230"/>
        <v>2.47万兆</v>
      </c>
      <c r="I2448" s="8">
        <f t="shared" si="231"/>
        <v>2.4667761370387048E+16</v>
      </c>
    </row>
    <row r="2449" spans="1:9" x14ac:dyDescent="0.2">
      <c r="A2449" s="2">
        <v>2447</v>
      </c>
      <c r="B2449" s="2" t="str">
        <f t="shared" si="228"/>
        <v>22.77万亿</v>
      </c>
      <c r="C2449" s="5">
        <v>22768000000000</v>
      </c>
      <c r="D2449" s="2">
        <v>2</v>
      </c>
      <c r="E2449" s="2" t="str">
        <f t="shared" si="229"/>
        <v>2.47万兆</v>
      </c>
      <c r="F2449" s="5">
        <f t="shared" si="233"/>
        <v>2.4690521370387048E+16</v>
      </c>
      <c r="G2449" s="2">
        <f t="shared" si="232"/>
        <v>3394</v>
      </c>
      <c r="H2449" s="7" t="str">
        <f t="shared" si="230"/>
        <v>2.47万兆</v>
      </c>
      <c r="I2449" s="7">
        <f t="shared" si="231"/>
        <v>2.4690521370387048E+16</v>
      </c>
    </row>
    <row r="2450" spans="1:9" x14ac:dyDescent="0.2">
      <c r="A2450" s="3">
        <v>2448</v>
      </c>
      <c r="B2450" s="3" t="str">
        <f t="shared" si="228"/>
        <v>22.78万亿</v>
      </c>
      <c r="C2450" s="6">
        <v>22776000000000</v>
      </c>
      <c r="D2450" s="3">
        <v>2</v>
      </c>
      <c r="E2450" s="3" t="str">
        <f t="shared" si="229"/>
        <v>2.47万兆</v>
      </c>
      <c r="F2450" s="6">
        <f t="shared" si="233"/>
        <v>2.4713289370387048E+16</v>
      </c>
      <c r="G2450" s="4">
        <f t="shared" si="232"/>
        <v>3396</v>
      </c>
      <c r="H2450" s="8" t="str">
        <f t="shared" si="230"/>
        <v>2.47万兆</v>
      </c>
      <c r="I2450" s="8">
        <f t="shared" si="231"/>
        <v>2.4713289370387048E+16</v>
      </c>
    </row>
    <row r="2451" spans="1:9" x14ac:dyDescent="0.2">
      <c r="A2451" s="2">
        <v>2449</v>
      </c>
      <c r="B2451" s="2" t="str">
        <f t="shared" si="228"/>
        <v>22.78万亿</v>
      </c>
      <c r="C2451" s="5">
        <v>22784000000000</v>
      </c>
      <c r="D2451" s="2">
        <v>2</v>
      </c>
      <c r="E2451" s="2" t="str">
        <f t="shared" si="229"/>
        <v>2.47万兆</v>
      </c>
      <c r="F2451" s="5">
        <f t="shared" si="233"/>
        <v>2.4736065370387048E+16</v>
      </c>
      <c r="G2451" s="2">
        <f t="shared" si="232"/>
        <v>3398</v>
      </c>
      <c r="H2451" s="7" t="str">
        <f t="shared" si="230"/>
        <v>2.47万兆</v>
      </c>
      <c r="I2451" s="7">
        <f t="shared" si="231"/>
        <v>2.4736065370387048E+16</v>
      </c>
    </row>
    <row r="2452" spans="1:9" x14ac:dyDescent="0.2">
      <c r="A2452" s="3">
        <v>2450</v>
      </c>
      <c r="B2452" s="3" t="str">
        <f t="shared" si="228"/>
        <v>22.79万亿</v>
      </c>
      <c r="C2452" s="6">
        <v>22792000000000</v>
      </c>
      <c r="D2452" s="3">
        <v>2</v>
      </c>
      <c r="E2452" s="3" t="str">
        <f t="shared" si="229"/>
        <v>2.48万兆</v>
      </c>
      <c r="F2452" s="6">
        <f t="shared" si="233"/>
        <v>2.4758849370387048E+16</v>
      </c>
      <c r="G2452" s="4">
        <f t="shared" si="232"/>
        <v>3400</v>
      </c>
      <c r="H2452" s="8" t="str">
        <f t="shared" si="230"/>
        <v>2.48万兆</v>
      </c>
      <c r="I2452" s="8">
        <f t="shared" si="231"/>
        <v>2.4758849370387048E+16</v>
      </c>
    </row>
    <row r="2453" spans="1:9" x14ac:dyDescent="0.2">
      <c r="A2453" s="2">
        <v>2451</v>
      </c>
      <c r="B2453" s="2" t="str">
        <f t="shared" si="228"/>
        <v>22.8万亿</v>
      </c>
      <c r="C2453" s="5">
        <v>22800000000000</v>
      </c>
      <c r="D2453" s="2">
        <v>2</v>
      </c>
      <c r="E2453" s="2" t="str">
        <f t="shared" si="229"/>
        <v>2.48万兆</v>
      </c>
      <c r="F2453" s="5">
        <f t="shared" si="233"/>
        <v>2.4781641370387048E+16</v>
      </c>
      <c r="G2453" s="2">
        <f t="shared" si="232"/>
        <v>3402</v>
      </c>
      <c r="H2453" s="7" t="str">
        <f t="shared" si="230"/>
        <v>2.48万兆</v>
      </c>
      <c r="I2453" s="7">
        <f t="shared" si="231"/>
        <v>2.4781641370387048E+16</v>
      </c>
    </row>
    <row r="2454" spans="1:9" x14ac:dyDescent="0.2">
      <c r="A2454" s="3">
        <v>2452</v>
      </c>
      <c r="B2454" s="3" t="str">
        <f t="shared" si="228"/>
        <v>22.81万亿</v>
      </c>
      <c r="C2454" s="6">
        <v>22808000000000</v>
      </c>
      <c r="D2454" s="3">
        <v>2</v>
      </c>
      <c r="E2454" s="3" t="str">
        <f t="shared" si="229"/>
        <v>2.48万兆</v>
      </c>
      <c r="F2454" s="6">
        <f t="shared" si="233"/>
        <v>2.4804441370387048E+16</v>
      </c>
      <c r="G2454" s="4">
        <f t="shared" si="232"/>
        <v>3404</v>
      </c>
      <c r="H2454" s="8" t="str">
        <f t="shared" si="230"/>
        <v>2.48万兆</v>
      </c>
      <c r="I2454" s="8">
        <f t="shared" si="231"/>
        <v>2.4804441370387048E+16</v>
      </c>
    </row>
    <row r="2455" spans="1:9" x14ac:dyDescent="0.2">
      <c r="A2455" s="2">
        <v>2453</v>
      </c>
      <c r="B2455" s="2" t="str">
        <f t="shared" si="228"/>
        <v>22.82万亿</v>
      </c>
      <c r="C2455" s="5">
        <v>22816000000000</v>
      </c>
      <c r="D2455" s="2">
        <v>2</v>
      </c>
      <c r="E2455" s="2" t="str">
        <f t="shared" si="229"/>
        <v>2.48万兆</v>
      </c>
      <c r="F2455" s="5">
        <f t="shared" si="233"/>
        <v>2.4827249370387048E+16</v>
      </c>
      <c r="G2455" s="2">
        <f t="shared" si="232"/>
        <v>3406</v>
      </c>
      <c r="H2455" s="7" t="str">
        <f t="shared" si="230"/>
        <v>2.48万兆</v>
      </c>
      <c r="I2455" s="7">
        <f t="shared" si="231"/>
        <v>2.4827249370387048E+16</v>
      </c>
    </row>
    <row r="2456" spans="1:9" x14ac:dyDescent="0.2">
      <c r="A2456" s="3">
        <v>2454</v>
      </c>
      <c r="B2456" s="3" t="str">
        <f t="shared" si="228"/>
        <v>22.82万亿</v>
      </c>
      <c r="C2456" s="6">
        <v>22824000000000</v>
      </c>
      <c r="D2456" s="3">
        <v>2</v>
      </c>
      <c r="E2456" s="3" t="str">
        <f t="shared" si="229"/>
        <v>2.49万兆</v>
      </c>
      <c r="F2456" s="6">
        <f t="shared" si="233"/>
        <v>2.4850065370387048E+16</v>
      </c>
      <c r="G2456" s="4">
        <f t="shared" si="232"/>
        <v>3408</v>
      </c>
      <c r="H2456" s="8" t="str">
        <f t="shared" si="230"/>
        <v>2.49万兆</v>
      </c>
      <c r="I2456" s="8">
        <f t="shared" si="231"/>
        <v>2.4850065370387048E+16</v>
      </c>
    </row>
    <row r="2457" spans="1:9" x14ac:dyDescent="0.2">
      <c r="A2457" s="2">
        <v>2455</v>
      </c>
      <c r="B2457" s="2" t="str">
        <f t="shared" si="228"/>
        <v>22.83万亿</v>
      </c>
      <c r="C2457" s="5">
        <v>22832000000000</v>
      </c>
      <c r="D2457" s="2">
        <v>2</v>
      </c>
      <c r="E2457" s="2" t="str">
        <f t="shared" si="229"/>
        <v>2.49万兆</v>
      </c>
      <c r="F2457" s="5">
        <f t="shared" si="233"/>
        <v>2.4872889370387048E+16</v>
      </c>
      <c r="G2457" s="2">
        <f t="shared" si="232"/>
        <v>3410</v>
      </c>
      <c r="H2457" s="7" t="str">
        <f t="shared" si="230"/>
        <v>2.49万兆</v>
      </c>
      <c r="I2457" s="7">
        <f t="shared" si="231"/>
        <v>2.4872889370387048E+16</v>
      </c>
    </row>
    <row r="2458" spans="1:9" x14ac:dyDescent="0.2">
      <c r="A2458" s="3">
        <v>2456</v>
      </c>
      <c r="B2458" s="3" t="str">
        <f t="shared" si="228"/>
        <v>22.84万亿</v>
      </c>
      <c r="C2458" s="6">
        <v>22840000000000</v>
      </c>
      <c r="D2458" s="3">
        <v>2</v>
      </c>
      <c r="E2458" s="3" t="str">
        <f t="shared" si="229"/>
        <v>2.49万兆</v>
      </c>
      <c r="F2458" s="6">
        <f t="shared" si="233"/>
        <v>2.4895721370387048E+16</v>
      </c>
      <c r="G2458" s="4">
        <f t="shared" si="232"/>
        <v>3412</v>
      </c>
      <c r="H2458" s="8" t="str">
        <f t="shared" si="230"/>
        <v>2.49万兆</v>
      </c>
      <c r="I2458" s="8">
        <f t="shared" si="231"/>
        <v>2.4895721370387048E+16</v>
      </c>
    </row>
    <row r="2459" spans="1:9" x14ac:dyDescent="0.2">
      <c r="A2459" s="2">
        <v>2457</v>
      </c>
      <c r="B2459" s="2" t="str">
        <f t="shared" si="228"/>
        <v>22.85万亿</v>
      </c>
      <c r="C2459" s="5">
        <v>22848000000000</v>
      </c>
      <c r="D2459" s="2">
        <v>2</v>
      </c>
      <c r="E2459" s="2" t="str">
        <f t="shared" si="229"/>
        <v>2.49万兆</v>
      </c>
      <c r="F2459" s="5">
        <f t="shared" si="233"/>
        <v>2.4918561370387048E+16</v>
      </c>
      <c r="G2459" s="2">
        <f t="shared" si="232"/>
        <v>3414</v>
      </c>
      <c r="H2459" s="7" t="str">
        <f t="shared" si="230"/>
        <v>2.49万兆</v>
      </c>
      <c r="I2459" s="7">
        <f t="shared" si="231"/>
        <v>2.4918561370387048E+16</v>
      </c>
    </row>
    <row r="2460" spans="1:9" x14ac:dyDescent="0.2">
      <c r="A2460" s="3">
        <v>2458</v>
      </c>
      <c r="B2460" s="3" t="str">
        <f t="shared" si="228"/>
        <v>22.86万亿</v>
      </c>
      <c r="C2460" s="6">
        <v>22856000000000</v>
      </c>
      <c r="D2460" s="3">
        <v>2</v>
      </c>
      <c r="E2460" s="3" t="str">
        <f t="shared" si="229"/>
        <v>2.49万兆</v>
      </c>
      <c r="F2460" s="6">
        <f t="shared" si="233"/>
        <v>2.4941409370387048E+16</v>
      </c>
      <c r="G2460" s="4">
        <f t="shared" si="232"/>
        <v>3416</v>
      </c>
      <c r="H2460" s="8" t="str">
        <f t="shared" si="230"/>
        <v>2.49万兆</v>
      </c>
      <c r="I2460" s="8">
        <f t="shared" si="231"/>
        <v>2.4941409370387048E+16</v>
      </c>
    </row>
    <row r="2461" spans="1:9" x14ac:dyDescent="0.2">
      <c r="A2461" s="2">
        <v>2459</v>
      </c>
      <c r="B2461" s="2" t="str">
        <f t="shared" si="228"/>
        <v>22.86万亿</v>
      </c>
      <c r="C2461" s="5">
        <v>22864000000000</v>
      </c>
      <c r="D2461" s="2">
        <v>2</v>
      </c>
      <c r="E2461" s="2" t="str">
        <f t="shared" si="229"/>
        <v>2.5万兆</v>
      </c>
      <c r="F2461" s="5">
        <f t="shared" si="233"/>
        <v>2.4964265370387048E+16</v>
      </c>
      <c r="G2461" s="2">
        <f t="shared" si="232"/>
        <v>3418</v>
      </c>
      <c r="H2461" s="7" t="str">
        <f t="shared" si="230"/>
        <v>2.5万兆</v>
      </c>
      <c r="I2461" s="7">
        <f t="shared" si="231"/>
        <v>2.4964265370387048E+16</v>
      </c>
    </row>
    <row r="2462" spans="1:9" x14ac:dyDescent="0.2">
      <c r="A2462" s="3">
        <v>2460</v>
      </c>
      <c r="B2462" s="3" t="str">
        <f t="shared" si="228"/>
        <v>22.87万亿</v>
      </c>
      <c r="C2462" s="6">
        <v>22872000000000</v>
      </c>
      <c r="D2462" s="3">
        <v>2</v>
      </c>
      <c r="E2462" s="3" t="str">
        <f t="shared" si="229"/>
        <v>2.5万兆</v>
      </c>
      <c r="F2462" s="6">
        <f t="shared" si="233"/>
        <v>2.4987129370387048E+16</v>
      </c>
      <c r="G2462" s="4">
        <f t="shared" si="232"/>
        <v>3420</v>
      </c>
      <c r="H2462" s="8" t="str">
        <f t="shared" si="230"/>
        <v>2.5万兆</v>
      </c>
      <c r="I2462" s="8">
        <f t="shared" si="231"/>
        <v>2.4987129370387048E+16</v>
      </c>
    </row>
    <row r="2463" spans="1:9" x14ac:dyDescent="0.2">
      <c r="A2463" s="2">
        <v>2461</v>
      </c>
      <c r="B2463" s="2" t="str">
        <f t="shared" si="228"/>
        <v>22.88万亿</v>
      </c>
      <c r="C2463" s="5">
        <v>22880000000000</v>
      </c>
      <c r="D2463" s="2">
        <v>2</v>
      </c>
      <c r="E2463" s="2" t="str">
        <f t="shared" si="229"/>
        <v>2.5万兆</v>
      </c>
      <c r="F2463" s="5">
        <f t="shared" si="233"/>
        <v>2.5010001370387048E+16</v>
      </c>
      <c r="G2463" s="2">
        <f t="shared" si="232"/>
        <v>3422</v>
      </c>
      <c r="H2463" s="7" t="str">
        <f t="shared" si="230"/>
        <v>2.5万兆</v>
      </c>
      <c r="I2463" s="7">
        <f t="shared" si="231"/>
        <v>2.5010001370387048E+16</v>
      </c>
    </row>
    <row r="2464" spans="1:9" x14ac:dyDescent="0.2">
      <c r="A2464" s="3">
        <v>2462</v>
      </c>
      <c r="B2464" s="3" t="str">
        <f t="shared" si="228"/>
        <v>22.89万亿</v>
      </c>
      <c r="C2464" s="6">
        <v>22888000000000</v>
      </c>
      <c r="D2464" s="3">
        <v>2</v>
      </c>
      <c r="E2464" s="3" t="str">
        <f t="shared" si="229"/>
        <v>2.5万兆</v>
      </c>
      <c r="F2464" s="6">
        <f t="shared" si="233"/>
        <v>2.5032881370387048E+16</v>
      </c>
      <c r="G2464" s="4">
        <f t="shared" si="232"/>
        <v>3424</v>
      </c>
      <c r="H2464" s="8" t="str">
        <f t="shared" si="230"/>
        <v>2.5万兆</v>
      </c>
      <c r="I2464" s="8">
        <f t="shared" si="231"/>
        <v>2.5032881370387048E+16</v>
      </c>
    </row>
    <row r="2465" spans="1:9" x14ac:dyDescent="0.2">
      <c r="A2465" s="2">
        <v>2463</v>
      </c>
      <c r="B2465" s="2" t="str">
        <f t="shared" si="228"/>
        <v>22.9万亿</v>
      </c>
      <c r="C2465" s="5">
        <v>22896000000000</v>
      </c>
      <c r="D2465" s="2">
        <v>2</v>
      </c>
      <c r="E2465" s="2" t="str">
        <f t="shared" si="229"/>
        <v>2.51万兆</v>
      </c>
      <c r="F2465" s="5">
        <f t="shared" si="233"/>
        <v>2.5055769370387048E+16</v>
      </c>
      <c r="G2465" s="2">
        <f t="shared" si="232"/>
        <v>3426</v>
      </c>
      <c r="H2465" s="7" t="str">
        <f t="shared" si="230"/>
        <v>2.51万兆</v>
      </c>
      <c r="I2465" s="7">
        <f t="shared" si="231"/>
        <v>2.5055769370387048E+16</v>
      </c>
    </row>
    <row r="2466" spans="1:9" x14ac:dyDescent="0.2">
      <c r="A2466" s="3">
        <v>2464</v>
      </c>
      <c r="B2466" s="3" t="str">
        <f t="shared" si="228"/>
        <v>22.9万亿</v>
      </c>
      <c r="C2466" s="6">
        <v>22904000000000</v>
      </c>
      <c r="D2466" s="3">
        <v>2</v>
      </c>
      <c r="E2466" s="3" t="str">
        <f t="shared" si="229"/>
        <v>2.51万兆</v>
      </c>
      <c r="F2466" s="6">
        <f t="shared" si="233"/>
        <v>2.5078665370387048E+16</v>
      </c>
      <c r="G2466" s="4">
        <f t="shared" si="232"/>
        <v>3428</v>
      </c>
      <c r="H2466" s="8" t="str">
        <f t="shared" si="230"/>
        <v>2.51万兆</v>
      </c>
      <c r="I2466" s="8">
        <f t="shared" si="231"/>
        <v>2.5078665370387048E+16</v>
      </c>
    </row>
    <row r="2467" spans="1:9" x14ac:dyDescent="0.2">
      <c r="A2467" s="2">
        <v>2465</v>
      </c>
      <c r="B2467" s="2" t="str">
        <f t="shared" si="228"/>
        <v>22.91万亿</v>
      </c>
      <c r="C2467" s="5">
        <v>22912000000000</v>
      </c>
      <c r="D2467" s="2">
        <v>2</v>
      </c>
      <c r="E2467" s="2" t="str">
        <f t="shared" si="229"/>
        <v>2.51万兆</v>
      </c>
      <c r="F2467" s="5">
        <f t="shared" si="233"/>
        <v>2.5101569370387048E+16</v>
      </c>
      <c r="G2467" s="2">
        <f t="shared" si="232"/>
        <v>3430</v>
      </c>
      <c r="H2467" s="7" t="str">
        <f t="shared" si="230"/>
        <v>2.51万兆</v>
      </c>
      <c r="I2467" s="7">
        <f t="shared" si="231"/>
        <v>2.5101569370387048E+16</v>
      </c>
    </row>
    <row r="2468" spans="1:9" x14ac:dyDescent="0.2">
      <c r="A2468" s="3">
        <v>2466</v>
      </c>
      <c r="B2468" s="3" t="str">
        <f t="shared" si="228"/>
        <v>22.92万亿</v>
      </c>
      <c r="C2468" s="6">
        <v>22920000000000</v>
      </c>
      <c r="D2468" s="3">
        <v>2</v>
      </c>
      <c r="E2468" s="3" t="str">
        <f t="shared" si="229"/>
        <v>2.51万兆</v>
      </c>
      <c r="F2468" s="6">
        <f t="shared" si="233"/>
        <v>2.5124481370387048E+16</v>
      </c>
      <c r="G2468" s="4">
        <f t="shared" si="232"/>
        <v>3432</v>
      </c>
      <c r="H2468" s="8" t="str">
        <f t="shared" si="230"/>
        <v>2.51万兆</v>
      </c>
      <c r="I2468" s="8">
        <f t="shared" si="231"/>
        <v>2.5124481370387048E+16</v>
      </c>
    </row>
    <row r="2469" spans="1:9" x14ac:dyDescent="0.2">
      <c r="A2469" s="2">
        <v>2467</v>
      </c>
      <c r="B2469" s="2" t="str">
        <f t="shared" si="228"/>
        <v>22.93万亿</v>
      </c>
      <c r="C2469" s="5">
        <v>22928000000000</v>
      </c>
      <c r="D2469" s="2">
        <v>2</v>
      </c>
      <c r="E2469" s="2" t="str">
        <f t="shared" si="229"/>
        <v>2.51万兆</v>
      </c>
      <c r="F2469" s="5">
        <f t="shared" si="233"/>
        <v>2.5147401370387048E+16</v>
      </c>
      <c r="G2469" s="2">
        <f t="shared" si="232"/>
        <v>3434</v>
      </c>
      <c r="H2469" s="7" t="str">
        <f t="shared" si="230"/>
        <v>2.51万兆</v>
      </c>
      <c r="I2469" s="7">
        <f t="shared" si="231"/>
        <v>2.5147401370387048E+16</v>
      </c>
    </row>
    <row r="2470" spans="1:9" x14ac:dyDescent="0.2">
      <c r="A2470" s="3">
        <v>2468</v>
      </c>
      <c r="B2470" s="3" t="str">
        <f t="shared" si="228"/>
        <v>22.94万亿</v>
      </c>
      <c r="C2470" s="6">
        <v>22936000000000</v>
      </c>
      <c r="D2470" s="3">
        <v>2</v>
      </c>
      <c r="E2470" s="3" t="str">
        <f t="shared" si="229"/>
        <v>2.52万兆</v>
      </c>
      <c r="F2470" s="6">
        <f t="shared" si="233"/>
        <v>2.5170329370387048E+16</v>
      </c>
      <c r="G2470" s="4">
        <f t="shared" si="232"/>
        <v>3436</v>
      </c>
      <c r="H2470" s="8" t="str">
        <f t="shared" si="230"/>
        <v>2.52万兆</v>
      </c>
      <c r="I2470" s="8">
        <f t="shared" si="231"/>
        <v>2.5170329370387048E+16</v>
      </c>
    </row>
    <row r="2471" spans="1:9" x14ac:dyDescent="0.2">
      <c r="A2471" s="2">
        <v>2469</v>
      </c>
      <c r="B2471" s="2" t="str">
        <f t="shared" si="228"/>
        <v>22.94万亿</v>
      </c>
      <c r="C2471" s="5">
        <v>22944000000000</v>
      </c>
      <c r="D2471" s="2">
        <v>2</v>
      </c>
      <c r="E2471" s="2" t="str">
        <f t="shared" si="229"/>
        <v>2.52万兆</v>
      </c>
      <c r="F2471" s="5">
        <f t="shared" si="233"/>
        <v>2.5193265370387048E+16</v>
      </c>
      <c r="G2471" s="2">
        <f t="shared" si="232"/>
        <v>3438</v>
      </c>
      <c r="H2471" s="7" t="str">
        <f t="shared" si="230"/>
        <v>2.52万兆</v>
      </c>
      <c r="I2471" s="7">
        <f t="shared" si="231"/>
        <v>2.5193265370387048E+16</v>
      </c>
    </row>
    <row r="2472" spans="1:9" x14ac:dyDescent="0.2">
      <c r="A2472" s="3">
        <v>2470</v>
      </c>
      <c r="B2472" s="3" t="str">
        <f t="shared" si="228"/>
        <v>22.95万亿</v>
      </c>
      <c r="C2472" s="6">
        <v>22952000000000</v>
      </c>
      <c r="D2472" s="3">
        <v>2</v>
      </c>
      <c r="E2472" s="3" t="str">
        <f t="shared" si="229"/>
        <v>2.52万兆</v>
      </c>
      <c r="F2472" s="6">
        <f t="shared" si="233"/>
        <v>2.5216209370387048E+16</v>
      </c>
      <c r="G2472" s="4">
        <f t="shared" si="232"/>
        <v>3440</v>
      </c>
      <c r="H2472" s="8" t="str">
        <f t="shared" si="230"/>
        <v>2.52万兆</v>
      </c>
      <c r="I2472" s="8">
        <f t="shared" si="231"/>
        <v>2.5216209370387048E+16</v>
      </c>
    </row>
    <row r="2473" spans="1:9" x14ac:dyDescent="0.2">
      <c r="A2473" s="2">
        <v>2471</v>
      </c>
      <c r="B2473" s="2" t="str">
        <f t="shared" si="228"/>
        <v>22.96万亿</v>
      </c>
      <c r="C2473" s="5">
        <v>22960000000000</v>
      </c>
      <c r="D2473" s="2">
        <v>2</v>
      </c>
      <c r="E2473" s="2" t="str">
        <f t="shared" si="229"/>
        <v>2.52万兆</v>
      </c>
      <c r="F2473" s="5">
        <f t="shared" si="233"/>
        <v>2.5239161370387048E+16</v>
      </c>
      <c r="G2473" s="2">
        <f t="shared" si="232"/>
        <v>3442</v>
      </c>
      <c r="H2473" s="7" t="str">
        <f t="shared" si="230"/>
        <v>2.52万兆</v>
      </c>
      <c r="I2473" s="7">
        <f t="shared" si="231"/>
        <v>2.5239161370387048E+16</v>
      </c>
    </row>
    <row r="2474" spans="1:9" x14ac:dyDescent="0.2">
      <c r="A2474" s="3">
        <v>2472</v>
      </c>
      <c r="B2474" s="3" t="str">
        <f t="shared" si="228"/>
        <v>22.97万亿</v>
      </c>
      <c r="C2474" s="6">
        <v>22968000000000</v>
      </c>
      <c r="D2474" s="3">
        <v>2</v>
      </c>
      <c r="E2474" s="3" t="str">
        <f t="shared" si="229"/>
        <v>2.53万兆</v>
      </c>
      <c r="F2474" s="6">
        <f t="shared" si="233"/>
        <v>2.5262121370387048E+16</v>
      </c>
      <c r="G2474" s="4">
        <f t="shared" si="232"/>
        <v>3444</v>
      </c>
      <c r="H2474" s="8" t="str">
        <f t="shared" si="230"/>
        <v>2.53万兆</v>
      </c>
      <c r="I2474" s="8">
        <f t="shared" si="231"/>
        <v>2.5262121370387048E+16</v>
      </c>
    </row>
    <row r="2475" spans="1:9" x14ac:dyDescent="0.2">
      <c r="A2475" s="2">
        <v>2473</v>
      </c>
      <c r="B2475" s="2" t="str">
        <f t="shared" si="228"/>
        <v>22.98万亿</v>
      </c>
      <c r="C2475" s="5">
        <v>22976000000000</v>
      </c>
      <c r="D2475" s="2">
        <v>2</v>
      </c>
      <c r="E2475" s="2" t="str">
        <f t="shared" si="229"/>
        <v>2.53万兆</v>
      </c>
      <c r="F2475" s="5">
        <f t="shared" si="233"/>
        <v>2.5285089370387048E+16</v>
      </c>
      <c r="G2475" s="2">
        <f t="shared" si="232"/>
        <v>3446</v>
      </c>
      <c r="H2475" s="7" t="str">
        <f t="shared" si="230"/>
        <v>2.53万兆</v>
      </c>
      <c r="I2475" s="7">
        <f t="shared" si="231"/>
        <v>2.5285089370387048E+16</v>
      </c>
    </row>
    <row r="2476" spans="1:9" x14ac:dyDescent="0.2">
      <c r="A2476" s="3">
        <v>2474</v>
      </c>
      <c r="B2476" s="3" t="str">
        <f t="shared" si="228"/>
        <v>22.98万亿</v>
      </c>
      <c r="C2476" s="6">
        <v>22984000000000</v>
      </c>
      <c r="D2476" s="3">
        <v>2</v>
      </c>
      <c r="E2476" s="3" t="str">
        <f t="shared" si="229"/>
        <v>2.53万兆</v>
      </c>
      <c r="F2476" s="6">
        <f t="shared" si="233"/>
        <v>2.5308065370387048E+16</v>
      </c>
      <c r="G2476" s="4">
        <f t="shared" si="232"/>
        <v>3448</v>
      </c>
      <c r="H2476" s="8" t="str">
        <f t="shared" si="230"/>
        <v>2.53万兆</v>
      </c>
      <c r="I2476" s="8">
        <f t="shared" si="231"/>
        <v>2.5308065370387048E+16</v>
      </c>
    </row>
    <row r="2477" spans="1:9" x14ac:dyDescent="0.2">
      <c r="A2477" s="2">
        <v>2475</v>
      </c>
      <c r="B2477" s="2" t="str">
        <f t="shared" si="228"/>
        <v>22.99万亿</v>
      </c>
      <c r="C2477" s="5">
        <v>22992000000000</v>
      </c>
      <c r="D2477" s="2">
        <v>2</v>
      </c>
      <c r="E2477" s="2" t="str">
        <f t="shared" si="229"/>
        <v>2.53万兆</v>
      </c>
      <c r="F2477" s="5">
        <f t="shared" si="233"/>
        <v>2.5331049370387048E+16</v>
      </c>
      <c r="G2477" s="2">
        <f t="shared" si="232"/>
        <v>3450</v>
      </c>
      <c r="H2477" s="7" t="str">
        <f t="shared" si="230"/>
        <v>2.53万兆</v>
      </c>
      <c r="I2477" s="7">
        <f t="shared" si="231"/>
        <v>2.5331049370387048E+16</v>
      </c>
    </row>
    <row r="2478" spans="1:9" x14ac:dyDescent="0.2">
      <c r="A2478" s="3">
        <v>2476</v>
      </c>
      <c r="B2478" s="3" t="str">
        <f t="shared" si="228"/>
        <v>23万亿</v>
      </c>
      <c r="C2478" s="6">
        <v>23000000000000</v>
      </c>
      <c r="D2478" s="3">
        <v>2</v>
      </c>
      <c r="E2478" s="3" t="str">
        <f t="shared" si="229"/>
        <v>2.54万兆</v>
      </c>
      <c r="F2478" s="6">
        <f t="shared" si="233"/>
        <v>2.5354041370387048E+16</v>
      </c>
      <c r="G2478" s="4">
        <f t="shared" si="232"/>
        <v>3452</v>
      </c>
      <c r="H2478" s="8" t="str">
        <f t="shared" si="230"/>
        <v>2.54万兆</v>
      </c>
      <c r="I2478" s="8">
        <f t="shared" si="231"/>
        <v>2.5354041370387048E+16</v>
      </c>
    </row>
    <row r="2479" spans="1:9" x14ac:dyDescent="0.2">
      <c r="A2479" s="2">
        <v>2477</v>
      </c>
      <c r="B2479" s="2" t="str">
        <f t="shared" si="228"/>
        <v>23.01万亿</v>
      </c>
      <c r="C2479" s="5">
        <v>23008000000000</v>
      </c>
      <c r="D2479" s="2">
        <v>2</v>
      </c>
      <c r="E2479" s="2" t="str">
        <f t="shared" si="229"/>
        <v>2.54万兆</v>
      </c>
      <c r="F2479" s="5">
        <f t="shared" si="233"/>
        <v>2.5377041370387048E+16</v>
      </c>
      <c r="G2479" s="2">
        <f t="shared" si="232"/>
        <v>3454</v>
      </c>
      <c r="H2479" s="7" t="str">
        <f t="shared" si="230"/>
        <v>2.54万兆</v>
      </c>
      <c r="I2479" s="7">
        <f t="shared" si="231"/>
        <v>2.5377041370387048E+16</v>
      </c>
    </row>
    <row r="2480" spans="1:9" x14ac:dyDescent="0.2">
      <c r="A2480" s="3">
        <v>2478</v>
      </c>
      <c r="B2480" s="3" t="str">
        <f t="shared" si="228"/>
        <v>23.02万亿</v>
      </c>
      <c r="C2480" s="6">
        <v>23016000000000</v>
      </c>
      <c r="D2480" s="3">
        <v>2</v>
      </c>
      <c r="E2480" s="3" t="str">
        <f t="shared" si="229"/>
        <v>2.54万兆</v>
      </c>
      <c r="F2480" s="6">
        <f t="shared" si="233"/>
        <v>2.5400049370387048E+16</v>
      </c>
      <c r="G2480" s="4">
        <f t="shared" si="232"/>
        <v>3456</v>
      </c>
      <c r="H2480" s="8" t="str">
        <f t="shared" si="230"/>
        <v>2.54万兆</v>
      </c>
      <c r="I2480" s="8">
        <f t="shared" si="231"/>
        <v>2.5400049370387048E+16</v>
      </c>
    </row>
    <row r="2481" spans="1:9" x14ac:dyDescent="0.2">
      <c r="A2481" s="2">
        <v>2479</v>
      </c>
      <c r="B2481" s="2" t="str">
        <f t="shared" si="228"/>
        <v>23.02万亿</v>
      </c>
      <c r="C2481" s="5">
        <v>23024000000000</v>
      </c>
      <c r="D2481" s="2">
        <v>2</v>
      </c>
      <c r="E2481" s="2" t="str">
        <f t="shared" si="229"/>
        <v>2.54万兆</v>
      </c>
      <c r="F2481" s="5">
        <f t="shared" si="233"/>
        <v>2.5423065370387048E+16</v>
      </c>
      <c r="G2481" s="2">
        <f t="shared" si="232"/>
        <v>3458</v>
      </c>
      <c r="H2481" s="7" t="str">
        <f t="shared" si="230"/>
        <v>2.54万兆</v>
      </c>
      <c r="I2481" s="7">
        <f t="shared" si="231"/>
        <v>2.5423065370387048E+16</v>
      </c>
    </row>
    <row r="2482" spans="1:9" x14ac:dyDescent="0.2">
      <c r="A2482" s="3">
        <v>2480</v>
      </c>
      <c r="B2482" s="3" t="str">
        <f t="shared" si="228"/>
        <v>23.03万亿</v>
      </c>
      <c r="C2482" s="6">
        <v>23032000000000</v>
      </c>
      <c r="D2482" s="3">
        <v>2</v>
      </c>
      <c r="E2482" s="3" t="str">
        <f t="shared" si="229"/>
        <v>2.54万兆</v>
      </c>
      <c r="F2482" s="6">
        <f t="shared" si="233"/>
        <v>2.5446089370387048E+16</v>
      </c>
      <c r="G2482" s="4">
        <f t="shared" si="232"/>
        <v>3460</v>
      </c>
      <c r="H2482" s="8" t="str">
        <f t="shared" si="230"/>
        <v>2.54万兆</v>
      </c>
      <c r="I2482" s="8">
        <f t="shared" si="231"/>
        <v>2.5446089370387048E+16</v>
      </c>
    </row>
    <row r="2483" spans="1:9" x14ac:dyDescent="0.2">
      <c r="A2483" s="2">
        <v>2481</v>
      </c>
      <c r="B2483" s="2" t="str">
        <f t="shared" si="228"/>
        <v>23.04万亿</v>
      </c>
      <c r="C2483" s="5">
        <v>23040000000000</v>
      </c>
      <c r="D2483" s="2">
        <v>2</v>
      </c>
      <c r="E2483" s="2" t="str">
        <f t="shared" si="229"/>
        <v>2.55万兆</v>
      </c>
      <c r="F2483" s="5">
        <f t="shared" si="233"/>
        <v>2.5469121370387048E+16</v>
      </c>
      <c r="G2483" s="2">
        <f t="shared" si="232"/>
        <v>3462</v>
      </c>
      <c r="H2483" s="7" t="str">
        <f t="shared" si="230"/>
        <v>2.55万兆</v>
      </c>
      <c r="I2483" s="7">
        <f t="shared" si="231"/>
        <v>2.5469121370387048E+16</v>
      </c>
    </row>
    <row r="2484" spans="1:9" x14ac:dyDescent="0.2">
      <c r="A2484" s="3">
        <v>2482</v>
      </c>
      <c r="B2484" s="3" t="str">
        <f t="shared" si="228"/>
        <v>23.05万亿</v>
      </c>
      <c r="C2484" s="6">
        <v>23048000000000</v>
      </c>
      <c r="D2484" s="3">
        <v>2</v>
      </c>
      <c r="E2484" s="3" t="str">
        <f t="shared" si="229"/>
        <v>2.55万兆</v>
      </c>
      <c r="F2484" s="6">
        <f t="shared" si="233"/>
        <v>2.5492161370387048E+16</v>
      </c>
      <c r="G2484" s="4">
        <f t="shared" si="232"/>
        <v>3464</v>
      </c>
      <c r="H2484" s="8" t="str">
        <f t="shared" si="230"/>
        <v>2.55万兆</v>
      </c>
      <c r="I2484" s="8">
        <f t="shared" si="231"/>
        <v>2.5492161370387048E+16</v>
      </c>
    </row>
    <row r="2485" spans="1:9" x14ac:dyDescent="0.2">
      <c r="A2485" s="2">
        <v>2483</v>
      </c>
      <c r="B2485" s="2" t="str">
        <f t="shared" si="228"/>
        <v>23.06万亿</v>
      </c>
      <c r="C2485" s="5">
        <v>23056000000000</v>
      </c>
      <c r="D2485" s="2">
        <v>2</v>
      </c>
      <c r="E2485" s="2" t="str">
        <f t="shared" si="229"/>
        <v>2.55万兆</v>
      </c>
      <c r="F2485" s="5">
        <f t="shared" si="233"/>
        <v>2.5515209370387048E+16</v>
      </c>
      <c r="G2485" s="2">
        <f t="shared" si="232"/>
        <v>3466</v>
      </c>
      <c r="H2485" s="7" t="str">
        <f t="shared" si="230"/>
        <v>2.55万兆</v>
      </c>
      <c r="I2485" s="7">
        <f t="shared" si="231"/>
        <v>2.5515209370387048E+16</v>
      </c>
    </row>
    <row r="2486" spans="1:9" x14ac:dyDescent="0.2">
      <c r="A2486" s="3">
        <v>2484</v>
      </c>
      <c r="B2486" s="3" t="str">
        <f t="shared" si="228"/>
        <v>23.06万亿</v>
      </c>
      <c r="C2486" s="6">
        <v>23064000000000</v>
      </c>
      <c r="D2486" s="3">
        <v>2</v>
      </c>
      <c r="E2486" s="3" t="str">
        <f t="shared" si="229"/>
        <v>2.55万兆</v>
      </c>
      <c r="F2486" s="6">
        <f t="shared" si="233"/>
        <v>2.5538265370387048E+16</v>
      </c>
      <c r="G2486" s="4">
        <f t="shared" si="232"/>
        <v>3468</v>
      </c>
      <c r="H2486" s="8" t="str">
        <f t="shared" si="230"/>
        <v>2.55万兆</v>
      </c>
      <c r="I2486" s="8">
        <f t="shared" si="231"/>
        <v>2.5538265370387048E+16</v>
      </c>
    </row>
    <row r="2487" spans="1:9" x14ac:dyDescent="0.2">
      <c r="A2487" s="2">
        <v>2485</v>
      </c>
      <c r="B2487" s="2" t="str">
        <f t="shared" si="228"/>
        <v>23.07万亿</v>
      </c>
      <c r="C2487" s="5">
        <v>23072000000000</v>
      </c>
      <c r="D2487" s="2">
        <v>2</v>
      </c>
      <c r="E2487" s="2" t="str">
        <f t="shared" si="229"/>
        <v>2.56万兆</v>
      </c>
      <c r="F2487" s="5">
        <f t="shared" si="233"/>
        <v>2.5561329370387048E+16</v>
      </c>
      <c r="G2487" s="2">
        <f t="shared" si="232"/>
        <v>3470</v>
      </c>
      <c r="H2487" s="7" t="str">
        <f t="shared" si="230"/>
        <v>2.56万兆</v>
      </c>
      <c r="I2487" s="7">
        <f t="shared" si="231"/>
        <v>2.5561329370387048E+16</v>
      </c>
    </row>
    <row r="2488" spans="1:9" x14ac:dyDescent="0.2">
      <c r="A2488" s="3">
        <v>2486</v>
      </c>
      <c r="B2488" s="3" t="str">
        <f t="shared" si="228"/>
        <v>23.08万亿</v>
      </c>
      <c r="C2488" s="6">
        <v>23080000000000</v>
      </c>
      <c r="D2488" s="3">
        <v>2</v>
      </c>
      <c r="E2488" s="3" t="str">
        <f t="shared" si="229"/>
        <v>2.56万兆</v>
      </c>
      <c r="F2488" s="6">
        <f t="shared" si="233"/>
        <v>2.5584401370387048E+16</v>
      </c>
      <c r="G2488" s="4">
        <f t="shared" si="232"/>
        <v>3472</v>
      </c>
      <c r="H2488" s="8" t="str">
        <f t="shared" si="230"/>
        <v>2.56万兆</v>
      </c>
      <c r="I2488" s="8">
        <f t="shared" si="231"/>
        <v>2.5584401370387048E+16</v>
      </c>
    </row>
    <row r="2489" spans="1:9" x14ac:dyDescent="0.2">
      <c r="A2489" s="2">
        <v>2487</v>
      </c>
      <c r="B2489" s="2" t="str">
        <f t="shared" si="228"/>
        <v>23.09万亿</v>
      </c>
      <c r="C2489" s="5">
        <v>23088000000000</v>
      </c>
      <c r="D2489" s="2">
        <v>2</v>
      </c>
      <c r="E2489" s="2" t="str">
        <f t="shared" si="229"/>
        <v>2.56万兆</v>
      </c>
      <c r="F2489" s="5">
        <f t="shared" si="233"/>
        <v>2.5607481370387048E+16</v>
      </c>
      <c r="G2489" s="2">
        <f t="shared" si="232"/>
        <v>3474</v>
      </c>
      <c r="H2489" s="7" t="str">
        <f t="shared" si="230"/>
        <v>2.56万兆</v>
      </c>
      <c r="I2489" s="7">
        <f t="shared" si="231"/>
        <v>2.5607481370387048E+16</v>
      </c>
    </row>
    <row r="2490" spans="1:9" x14ac:dyDescent="0.2">
      <c r="A2490" s="3">
        <v>2488</v>
      </c>
      <c r="B2490" s="3" t="str">
        <f t="shared" si="228"/>
        <v>23.1万亿</v>
      </c>
      <c r="C2490" s="6">
        <v>23096000000000</v>
      </c>
      <c r="D2490" s="3">
        <v>2</v>
      </c>
      <c r="E2490" s="3" t="str">
        <f t="shared" si="229"/>
        <v>2.56万兆</v>
      </c>
      <c r="F2490" s="6">
        <f t="shared" si="233"/>
        <v>2.5630569370387048E+16</v>
      </c>
      <c r="G2490" s="4">
        <f t="shared" si="232"/>
        <v>3476</v>
      </c>
      <c r="H2490" s="8" t="str">
        <f t="shared" si="230"/>
        <v>2.56万兆</v>
      </c>
      <c r="I2490" s="8">
        <f t="shared" si="231"/>
        <v>2.5630569370387048E+16</v>
      </c>
    </row>
    <row r="2491" spans="1:9" x14ac:dyDescent="0.2">
      <c r="A2491" s="2">
        <v>2489</v>
      </c>
      <c r="B2491" s="2" t="str">
        <f t="shared" si="228"/>
        <v>23.1万亿</v>
      </c>
      <c r="C2491" s="5">
        <v>23104000000000</v>
      </c>
      <c r="D2491" s="2">
        <v>2</v>
      </c>
      <c r="E2491" s="2" t="str">
        <f t="shared" si="229"/>
        <v>2.57万兆</v>
      </c>
      <c r="F2491" s="5">
        <f t="shared" si="233"/>
        <v>2.5653665370387048E+16</v>
      </c>
      <c r="G2491" s="2">
        <f t="shared" si="232"/>
        <v>3478</v>
      </c>
      <c r="H2491" s="7" t="str">
        <f t="shared" si="230"/>
        <v>2.57万兆</v>
      </c>
      <c r="I2491" s="7">
        <f t="shared" si="231"/>
        <v>2.5653665370387048E+16</v>
      </c>
    </row>
    <row r="2492" spans="1:9" x14ac:dyDescent="0.2">
      <c r="A2492" s="3">
        <v>2490</v>
      </c>
      <c r="B2492" s="3" t="str">
        <f t="shared" si="228"/>
        <v>23.11万亿</v>
      </c>
      <c r="C2492" s="6">
        <v>23112000000000</v>
      </c>
      <c r="D2492" s="3">
        <v>2</v>
      </c>
      <c r="E2492" s="3" t="str">
        <f t="shared" si="229"/>
        <v>2.57万兆</v>
      </c>
      <c r="F2492" s="6">
        <f t="shared" si="233"/>
        <v>2.5676769370387048E+16</v>
      </c>
      <c r="G2492" s="4">
        <f t="shared" si="232"/>
        <v>3480</v>
      </c>
      <c r="H2492" s="8" t="str">
        <f t="shared" si="230"/>
        <v>2.57万兆</v>
      </c>
      <c r="I2492" s="8">
        <f t="shared" si="231"/>
        <v>2.5676769370387048E+16</v>
      </c>
    </row>
    <row r="2493" spans="1:9" x14ac:dyDescent="0.2">
      <c r="A2493" s="2">
        <v>2491</v>
      </c>
      <c r="B2493" s="2" t="str">
        <f t="shared" si="228"/>
        <v>23.12万亿</v>
      </c>
      <c r="C2493" s="5">
        <v>23120000000000</v>
      </c>
      <c r="D2493" s="2">
        <v>2</v>
      </c>
      <c r="E2493" s="2" t="str">
        <f t="shared" si="229"/>
        <v>2.57万兆</v>
      </c>
      <c r="F2493" s="5">
        <f t="shared" si="233"/>
        <v>2.5699881370387048E+16</v>
      </c>
      <c r="G2493" s="2">
        <f t="shared" si="232"/>
        <v>3482</v>
      </c>
      <c r="H2493" s="7" t="str">
        <f t="shared" si="230"/>
        <v>2.57万兆</v>
      </c>
      <c r="I2493" s="7">
        <f t="shared" si="231"/>
        <v>2.5699881370387048E+16</v>
      </c>
    </row>
    <row r="2494" spans="1:9" x14ac:dyDescent="0.2">
      <c r="A2494" s="3">
        <v>2492</v>
      </c>
      <c r="B2494" s="3" t="str">
        <f t="shared" si="228"/>
        <v>23.13万亿</v>
      </c>
      <c r="C2494" s="6">
        <v>23128000000000</v>
      </c>
      <c r="D2494" s="3">
        <v>2</v>
      </c>
      <c r="E2494" s="3" t="str">
        <f t="shared" si="229"/>
        <v>2.57万兆</v>
      </c>
      <c r="F2494" s="6">
        <f t="shared" si="233"/>
        <v>2.5723001370387048E+16</v>
      </c>
      <c r="G2494" s="4">
        <f t="shared" si="232"/>
        <v>3484</v>
      </c>
      <c r="H2494" s="8" t="str">
        <f t="shared" si="230"/>
        <v>2.57万兆</v>
      </c>
      <c r="I2494" s="8">
        <f t="shared" si="231"/>
        <v>2.5723001370387048E+16</v>
      </c>
    </row>
    <row r="2495" spans="1:9" x14ac:dyDescent="0.2">
      <c r="A2495" s="2">
        <v>2493</v>
      </c>
      <c r="B2495" s="2" t="str">
        <f t="shared" si="228"/>
        <v>23.14万亿</v>
      </c>
      <c r="C2495" s="5">
        <v>23136000000000</v>
      </c>
      <c r="D2495" s="2">
        <v>2</v>
      </c>
      <c r="E2495" s="2" t="str">
        <f t="shared" si="229"/>
        <v>2.57万兆</v>
      </c>
      <c r="F2495" s="5">
        <f t="shared" si="233"/>
        <v>2.5746129370387048E+16</v>
      </c>
      <c r="G2495" s="2">
        <f t="shared" si="232"/>
        <v>3486</v>
      </c>
      <c r="H2495" s="7" t="str">
        <f t="shared" si="230"/>
        <v>2.57万兆</v>
      </c>
      <c r="I2495" s="7">
        <f t="shared" si="231"/>
        <v>2.5746129370387048E+16</v>
      </c>
    </row>
    <row r="2496" spans="1:9" x14ac:dyDescent="0.2">
      <c r="A2496" s="3">
        <v>2494</v>
      </c>
      <c r="B2496" s="3" t="str">
        <f t="shared" si="228"/>
        <v>23.14万亿</v>
      </c>
      <c r="C2496" s="6">
        <v>23144000000000</v>
      </c>
      <c r="D2496" s="3">
        <v>2</v>
      </c>
      <c r="E2496" s="3" t="str">
        <f t="shared" si="229"/>
        <v>2.58万兆</v>
      </c>
      <c r="F2496" s="6">
        <f t="shared" si="233"/>
        <v>2.5769265370387048E+16</v>
      </c>
      <c r="G2496" s="4">
        <f t="shared" si="232"/>
        <v>3488</v>
      </c>
      <c r="H2496" s="8" t="str">
        <f t="shared" si="230"/>
        <v>2.58万兆</v>
      </c>
      <c r="I2496" s="8">
        <f t="shared" si="231"/>
        <v>2.5769265370387048E+16</v>
      </c>
    </row>
    <row r="2497" spans="1:9" x14ac:dyDescent="0.2">
      <c r="A2497" s="2">
        <v>2495</v>
      </c>
      <c r="B2497" s="2" t="str">
        <f t="shared" si="228"/>
        <v>23.15万亿</v>
      </c>
      <c r="C2497" s="5">
        <v>23152000000000</v>
      </c>
      <c r="D2497" s="2">
        <v>2</v>
      </c>
      <c r="E2497" s="2" t="str">
        <f t="shared" si="229"/>
        <v>2.58万兆</v>
      </c>
      <c r="F2497" s="5">
        <f t="shared" si="233"/>
        <v>2.5792409370387048E+16</v>
      </c>
      <c r="G2497" s="2">
        <f t="shared" si="232"/>
        <v>3490</v>
      </c>
      <c r="H2497" s="7" t="str">
        <f t="shared" si="230"/>
        <v>2.58万兆</v>
      </c>
      <c r="I2497" s="7">
        <f t="shared" si="231"/>
        <v>2.5792409370387048E+16</v>
      </c>
    </row>
    <row r="2498" spans="1:9" x14ac:dyDescent="0.2">
      <c r="A2498" s="3">
        <v>2496</v>
      </c>
      <c r="B2498" s="3" t="str">
        <f t="shared" si="228"/>
        <v>23.16万亿</v>
      </c>
      <c r="C2498" s="6">
        <v>23160000000000</v>
      </c>
      <c r="D2498" s="3">
        <v>2</v>
      </c>
      <c r="E2498" s="3" t="str">
        <f t="shared" si="229"/>
        <v>2.58万兆</v>
      </c>
      <c r="F2498" s="6">
        <f t="shared" si="233"/>
        <v>2.5815561370387048E+16</v>
      </c>
      <c r="G2498" s="4">
        <f t="shared" si="232"/>
        <v>3492</v>
      </c>
      <c r="H2498" s="8" t="str">
        <f t="shared" si="230"/>
        <v>2.58万兆</v>
      </c>
      <c r="I2498" s="8">
        <f t="shared" si="231"/>
        <v>2.5815561370387048E+16</v>
      </c>
    </row>
    <row r="2499" spans="1:9" x14ac:dyDescent="0.2">
      <c r="A2499" s="2">
        <v>2497</v>
      </c>
      <c r="B2499" s="2" t="str">
        <f t="shared" ref="B2499:B2562" si="234">IF(C2499&gt;9999999999999990,ROUND(C2499/10000000000000000,2)&amp;"万兆",IF(C2499&gt;999999999999,ROUND(C2499/1000000000000,2)&amp;"万亿",IF(C2499&gt;99999999,ROUND(C2499/100000000,2)&amp;"亿",ROUND(C2499/10000,2)&amp;"万")))</f>
        <v>23.17万亿</v>
      </c>
      <c r="C2499" s="5">
        <v>23168000000000</v>
      </c>
      <c r="D2499" s="2">
        <v>2</v>
      </c>
      <c r="E2499" s="2" t="str">
        <f t="shared" ref="E2499:E2562" si="235">IF(F2499&gt;9999999999999990,ROUND(F2499/10000000000000000,2)&amp;"万兆",IF(F2499&gt;999999999999,ROUND(F2499/1000000000000,2)&amp;"万亿",IF(F2499&gt;99999999,ROUND(F2499/100000000,2)&amp;"亿",ROUND(F2499/10000,2)&amp;"万")))</f>
        <v>2.58万兆</v>
      </c>
      <c r="F2499" s="5">
        <f t="shared" si="233"/>
        <v>2.5838721370387048E+16</v>
      </c>
      <c r="G2499" s="2">
        <f t="shared" si="232"/>
        <v>3494</v>
      </c>
      <c r="H2499" s="7" t="str">
        <f t="shared" si="230"/>
        <v>2.58万兆</v>
      </c>
      <c r="I2499" s="7">
        <f t="shared" si="231"/>
        <v>2.5838721370387048E+16</v>
      </c>
    </row>
    <row r="2500" spans="1:9" x14ac:dyDescent="0.2">
      <c r="A2500" s="3">
        <v>2498</v>
      </c>
      <c r="B2500" s="3" t="str">
        <f t="shared" si="234"/>
        <v>23.18万亿</v>
      </c>
      <c r="C2500" s="6">
        <v>23176000000000</v>
      </c>
      <c r="D2500" s="3">
        <v>2</v>
      </c>
      <c r="E2500" s="3" t="str">
        <f t="shared" si="235"/>
        <v>2.59万兆</v>
      </c>
      <c r="F2500" s="6">
        <f t="shared" si="233"/>
        <v>2.5861889370387048E+16</v>
      </c>
      <c r="G2500" s="4">
        <f t="shared" si="232"/>
        <v>3496</v>
      </c>
      <c r="H2500" s="8" t="str">
        <f t="shared" ref="H2500:H2563" si="236">IF(I$2&gt;=A2500,"",IF((F2500-VLOOKUP(I$2,A:F,6,))&gt;9999999999999990,ROUND((F2500-VLOOKUP(I$2,A:F,6,))/10000000000000000,2)&amp;"万兆",IF((F2500-VLOOKUP(I$2,A:F,6,))&gt;999999999999,ROUND((F2500-VLOOKUP(I$2,A:F,6,))/1000000000000,2)&amp;"万亿",IF((F2500-VLOOKUP(I$2,A:F,6,))&gt;99999999,ROUND((F2500-VLOOKUP(I$2,A:F,6,))/100000000,2)&amp;"亿",ROUND((F2500-VLOOKUP(I$2,A:F,6,))/10000,2)&amp;"万"))))</f>
        <v>2.59万兆</v>
      </c>
      <c r="I2500" s="8">
        <f t="shared" ref="I2500:I2563" si="237">IF(I$2&gt;=A2500,"",F2500-VLOOKUP(I$2,A:F,6,))</f>
        <v>2.5861889370387048E+16</v>
      </c>
    </row>
    <row r="2501" spans="1:9" x14ac:dyDescent="0.2">
      <c r="A2501" s="2">
        <v>2499</v>
      </c>
      <c r="B2501" s="2" t="str">
        <f t="shared" si="234"/>
        <v>23.18万亿</v>
      </c>
      <c r="C2501" s="5">
        <v>23184000000000</v>
      </c>
      <c r="D2501" s="2">
        <v>2</v>
      </c>
      <c r="E2501" s="2" t="str">
        <f t="shared" si="235"/>
        <v>2.59万兆</v>
      </c>
      <c r="F2501" s="5">
        <f t="shared" si="233"/>
        <v>2.5885065370387048E+16</v>
      </c>
      <c r="G2501" s="2">
        <f t="shared" ref="G2501:G2564" si="238">D2501+G2500</f>
        <v>3498</v>
      </c>
      <c r="H2501" s="7" t="str">
        <f t="shared" si="236"/>
        <v>2.59万兆</v>
      </c>
      <c r="I2501" s="7">
        <f t="shared" si="237"/>
        <v>2.5885065370387048E+16</v>
      </c>
    </row>
    <row r="2502" spans="1:9" x14ac:dyDescent="0.2">
      <c r="A2502" s="3">
        <v>2500</v>
      </c>
      <c r="B2502" s="3" t="str">
        <f t="shared" si="234"/>
        <v>23.19万亿</v>
      </c>
      <c r="C2502" s="6">
        <v>23192000000000</v>
      </c>
      <c r="D2502" s="3">
        <v>2</v>
      </c>
      <c r="E2502" s="3" t="str">
        <f t="shared" si="235"/>
        <v>2.59万兆</v>
      </c>
      <c r="F2502" s="6">
        <f t="shared" si="233"/>
        <v>2.5908249370387048E+16</v>
      </c>
      <c r="G2502" s="4">
        <f t="shared" si="238"/>
        <v>3500</v>
      </c>
      <c r="H2502" s="8" t="str">
        <f t="shared" si="236"/>
        <v>2.59万兆</v>
      </c>
      <c r="I2502" s="8">
        <f t="shared" si="237"/>
        <v>2.5908249370387048E+16</v>
      </c>
    </row>
    <row r="2503" spans="1:9" x14ac:dyDescent="0.2">
      <c r="A2503" s="2">
        <v>2501</v>
      </c>
      <c r="B2503" s="2" t="str">
        <f t="shared" si="234"/>
        <v>23.2万亿</v>
      </c>
      <c r="C2503" s="5">
        <v>23200000000000</v>
      </c>
      <c r="D2503" s="2">
        <v>2</v>
      </c>
      <c r="E2503" s="2" t="str">
        <f t="shared" si="235"/>
        <v>2.59万兆</v>
      </c>
      <c r="F2503" s="5">
        <f t="shared" ref="F2503:F2566" si="239">C2502+F2502</f>
        <v>2.5931441370387048E+16</v>
      </c>
      <c r="G2503" s="2">
        <f t="shared" si="238"/>
        <v>3502</v>
      </c>
      <c r="H2503" s="7" t="str">
        <f t="shared" si="236"/>
        <v>2.59万兆</v>
      </c>
      <c r="I2503" s="7">
        <f t="shared" si="237"/>
        <v>2.5931441370387048E+16</v>
      </c>
    </row>
    <row r="2504" spans="1:9" x14ac:dyDescent="0.2">
      <c r="A2504" s="3">
        <v>2502</v>
      </c>
      <c r="B2504" s="3" t="str">
        <f t="shared" si="234"/>
        <v>23.21万亿</v>
      </c>
      <c r="C2504" s="6">
        <v>23208000000000</v>
      </c>
      <c r="D2504" s="3">
        <v>2</v>
      </c>
      <c r="E2504" s="3" t="str">
        <f t="shared" si="235"/>
        <v>2.6万兆</v>
      </c>
      <c r="F2504" s="6">
        <f t="shared" si="239"/>
        <v>2.5954641370387048E+16</v>
      </c>
      <c r="G2504" s="4">
        <f t="shared" si="238"/>
        <v>3504</v>
      </c>
      <c r="H2504" s="8" t="str">
        <f t="shared" si="236"/>
        <v>2.6万兆</v>
      </c>
      <c r="I2504" s="8">
        <f t="shared" si="237"/>
        <v>2.5954641370387048E+16</v>
      </c>
    </row>
    <row r="2505" spans="1:9" x14ac:dyDescent="0.2">
      <c r="A2505" s="2">
        <v>2503</v>
      </c>
      <c r="B2505" s="2" t="str">
        <f t="shared" si="234"/>
        <v>23.22万亿</v>
      </c>
      <c r="C2505" s="5">
        <v>23216000000000</v>
      </c>
      <c r="D2505" s="2">
        <v>2</v>
      </c>
      <c r="E2505" s="2" t="str">
        <f t="shared" si="235"/>
        <v>2.6万兆</v>
      </c>
      <c r="F2505" s="5">
        <f t="shared" si="239"/>
        <v>2.5977849370387048E+16</v>
      </c>
      <c r="G2505" s="2">
        <f t="shared" si="238"/>
        <v>3506</v>
      </c>
      <c r="H2505" s="7" t="str">
        <f t="shared" si="236"/>
        <v>2.6万兆</v>
      </c>
      <c r="I2505" s="7">
        <f t="shared" si="237"/>
        <v>2.5977849370387048E+16</v>
      </c>
    </row>
    <row r="2506" spans="1:9" x14ac:dyDescent="0.2">
      <c r="A2506" s="3">
        <v>2504</v>
      </c>
      <c r="B2506" s="3" t="str">
        <f t="shared" si="234"/>
        <v>23.22万亿</v>
      </c>
      <c r="C2506" s="6">
        <v>23224000000000</v>
      </c>
      <c r="D2506" s="3">
        <v>2</v>
      </c>
      <c r="E2506" s="3" t="str">
        <f t="shared" si="235"/>
        <v>2.6万兆</v>
      </c>
      <c r="F2506" s="6">
        <f t="shared" si="239"/>
        <v>2.6001065370387048E+16</v>
      </c>
      <c r="G2506" s="4">
        <f t="shared" si="238"/>
        <v>3508</v>
      </c>
      <c r="H2506" s="8" t="str">
        <f t="shared" si="236"/>
        <v>2.6万兆</v>
      </c>
      <c r="I2506" s="8">
        <f t="shared" si="237"/>
        <v>2.6001065370387048E+16</v>
      </c>
    </row>
    <row r="2507" spans="1:9" x14ac:dyDescent="0.2">
      <c r="A2507" s="2">
        <v>2505</v>
      </c>
      <c r="B2507" s="2" t="str">
        <f t="shared" si="234"/>
        <v>23.23万亿</v>
      </c>
      <c r="C2507" s="5">
        <v>23232000000000</v>
      </c>
      <c r="D2507" s="2">
        <v>2</v>
      </c>
      <c r="E2507" s="2" t="str">
        <f t="shared" si="235"/>
        <v>2.6万兆</v>
      </c>
      <c r="F2507" s="5">
        <f t="shared" si="239"/>
        <v>2.6024289370387048E+16</v>
      </c>
      <c r="G2507" s="2">
        <f t="shared" si="238"/>
        <v>3510</v>
      </c>
      <c r="H2507" s="7" t="str">
        <f t="shared" si="236"/>
        <v>2.6万兆</v>
      </c>
      <c r="I2507" s="7">
        <f t="shared" si="237"/>
        <v>2.6024289370387048E+16</v>
      </c>
    </row>
    <row r="2508" spans="1:9" x14ac:dyDescent="0.2">
      <c r="A2508" s="3">
        <v>2506</v>
      </c>
      <c r="B2508" s="3" t="str">
        <f t="shared" si="234"/>
        <v>23.24万亿</v>
      </c>
      <c r="C2508" s="6">
        <v>23240000000000</v>
      </c>
      <c r="D2508" s="3">
        <v>2</v>
      </c>
      <c r="E2508" s="3" t="str">
        <f t="shared" si="235"/>
        <v>2.6万兆</v>
      </c>
      <c r="F2508" s="6">
        <f t="shared" si="239"/>
        <v>2.6047521370387048E+16</v>
      </c>
      <c r="G2508" s="4">
        <f t="shared" si="238"/>
        <v>3512</v>
      </c>
      <c r="H2508" s="8" t="str">
        <f t="shared" si="236"/>
        <v>2.6万兆</v>
      </c>
      <c r="I2508" s="8">
        <f t="shared" si="237"/>
        <v>2.6047521370387048E+16</v>
      </c>
    </row>
    <row r="2509" spans="1:9" x14ac:dyDescent="0.2">
      <c r="A2509" s="2">
        <v>2507</v>
      </c>
      <c r="B2509" s="2" t="str">
        <f t="shared" si="234"/>
        <v>23.25万亿</v>
      </c>
      <c r="C2509" s="5">
        <v>23248000000000</v>
      </c>
      <c r="D2509" s="2">
        <v>2</v>
      </c>
      <c r="E2509" s="2" t="str">
        <f t="shared" si="235"/>
        <v>2.61万兆</v>
      </c>
      <c r="F2509" s="5">
        <f t="shared" si="239"/>
        <v>2.6070761370387048E+16</v>
      </c>
      <c r="G2509" s="2">
        <f t="shared" si="238"/>
        <v>3514</v>
      </c>
      <c r="H2509" s="7" t="str">
        <f t="shared" si="236"/>
        <v>2.61万兆</v>
      </c>
      <c r="I2509" s="7">
        <f t="shared" si="237"/>
        <v>2.6070761370387048E+16</v>
      </c>
    </row>
    <row r="2510" spans="1:9" x14ac:dyDescent="0.2">
      <c r="A2510" s="3">
        <v>2508</v>
      </c>
      <c r="B2510" s="3" t="str">
        <f t="shared" si="234"/>
        <v>23.26万亿</v>
      </c>
      <c r="C2510" s="6">
        <v>23256000000000</v>
      </c>
      <c r="D2510" s="3">
        <v>2</v>
      </c>
      <c r="E2510" s="3" t="str">
        <f t="shared" si="235"/>
        <v>2.61万兆</v>
      </c>
      <c r="F2510" s="6">
        <f t="shared" si="239"/>
        <v>2.6094009370387048E+16</v>
      </c>
      <c r="G2510" s="4">
        <f t="shared" si="238"/>
        <v>3516</v>
      </c>
      <c r="H2510" s="8" t="str">
        <f t="shared" si="236"/>
        <v>2.61万兆</v>
      </c>
      <c r="I2510" s="8">
        <f t="shared" si="237"/>
        <v>2.6094009370387048E+16</v>
      </c>
    </row>
    <row r="2511" spans="1:9" x14ac:dyDescent="0.2">
      <c r="A2511" s="2">
        <v>2509</v>
      </c>
      <c r="B2511" s="2" t="str">
        <f t="shared" si="234"/>
        <v>23.26万亿</v>
      </c>
      <c r="C2511" s="5">
        <v>23264000000000</v>
      </c>
      <c r="D2511" s="2">
        <v>2</v>
      </c>
      <c r="E2511" s="2" t="str">
        <f t="shared" si="235"/>
        <v>2.61万兆</v>
      </c>
      <c r="F2511" s="5">
        <f t="shared" si="239"/>
        <v>2.6117265370387048E+16</v>
      </c>
      <c r="G2511" s="2">
        <f t="shared" si="238"/>
        <v>3518</v>
      </c>
      <c r="H2511" s="7" t="str">
        <f t="shared" si="236"/>
        <v>2.61万兆</v>
      </c>
      <c r="I2511" s="7">
        <f t="shared" si="237"/>
        <v>2.6117265370387048E+16</v>
      </c>
    </row>
    <row r="2512" spans="1:9" x14ac:dyDescent="0.2">
      <c r="A2512" s="3">
        <v>2510</v>
      </c>
      <c r="B2512" s="3" t="str">
        <f t="shared" si="234"/>
        <v>23.27万亿</v>
      </c>
      <c r="C2512" s="6">
        <v>23272000000000</v>
      </c>
      <c r="D2512" s="3">
        <v>2</v>
      </c>
      <c r="E2512" s="3" t="str">
        <f t="shared" si="235"/>
        <v>2.61万兆</v>
      </c>
      <c r="F2512" s="6">
        <f t="shared" si="239"/>
        <v>2.6140529370387048E+16</v>
      </c>
      <c r="G2512" s="4">
        <f t="shared" si="238"/>
        <v>3520</v>
      </c>
      <c r="H2512" s="8" t="str">
        <f t="shared" si="236"/>
        <v>2.61万兆</v>
      </c>
      <c r="I2512" s="8">
        <f t="shared" si="237"/>
        <v>2.6140529370387048E+16</v>
      </c>
    </row>
    <row r="2513" spans="1:9" x14ac:dyDescent="0.2">
      <c r="A2513" s="2">
        <v>2511</v>
      </c>
      <c r="B2513" s="2" t="str">
        <f t="shared" si="234"/>
        <v>23.28万亿</v>
      </c>
      <c r="C2513" s="5">
        <v>23280000000000</v>
      </c>
      <c r="D2513" s="2">
        <v>2</v>
      </c>
      <c r="E2513" s="2" t="str">
        <f t="shared" si="235"/>
        <v>2.62万兆</v>
      </c>
      <c r="F2513" s="5">
        <f t="shared" si="239"/>
        <v>2.6163801370387048E+16</v>
      </c>
      <c r="G2513" s="2">
        <f t="shared" si="238"/>
        <v>3522</v>
      </c>
      <c r="H2513" s="7" t="str">
        <f t="shared" si="236"/>
        <v>2.62万兆</v>
      </c>
      <c r="I2513" s="7">
        <f t="shared" si="237"/>
        <v>2.6163801370387048E+16</v>
      </c>
    </row>
    <row r="2514" spans="1:9" x14ac:dyDescent="0.2">
      <c r="A2514" s="3">
        <v>2512</v>
      </c>
      <c r="B2514" s="3" t="str">
        <f t="shared" si="234"/>
        <v>23.29万亿</v>
      </c>
      <c r="C2514" s="6">
        <v>23288000000000</v>
      </c>
      <c r="D2514" s="3">
        <v>2</v>
      </c>
      <c r="E2514" s="3" t="str">
        <f t="shared" si="235"/>
        <v>2.62万兆</v>
      </c>
      <c r="F2514" s="6">
        <f t="shared" si="239"/>
        <v>2.6187081370387048E+16</v>
      </c>
      <c r="G2514" s="4">
        <f t="shared" si="238"/>
        <v>3524</v>
      </c>
      <c r="H2514" s="8" t="str">
        <f t="shared" si="236"/>
        <v>2.62万兆</v>
      </c>
      <c r="I2514" s="8">
        <f t="shared" si="237"/>
        <v>2.6187081370387048E+16</v>
      </c>
    </row>
    <row r="2515" spans="1:9" x14ac:dyDescent="0.2">
      <c r="A2515" s="2">
        <v>2513</v>
      </c>
      <c r="B2515" s="2" t="str">
        <f t="shared" si="234"/>
        <v>23.3万亿</v>
      </c>
      <c r="C2515" s="5">
        <v>23296000000000</v>
      </c>
      <c r="D2515" s="2">
        <v>2</v>
      </c>
      <c r="E2515" s="2" t="str">
        <f t="shared" si="235"/>
        <v>2.62万兆</v>
      </c>
      <c r="F2515" s="5">
        <f t="shared" si="239"/>
        <v>2.6210369370387048E+16</v>
      </c>
      <c r="G2515" s="2">
        <f t="shared" si="238"/>
        <v>3526</v>
      </c>
      <c r="H2515" s="7" t="str">
        <f t="shared" si="236"/>
        <v>2.62万兆</v>
      </c>
      <c r="I2515" s="7">
        <f t="shared" si="237"/>
        <v>2.6210369370387048E+16</v>
      </c>
    </row>
    <row r="2516" spans="1:9" x14ac:dyDescent="0.2">
      <c r="A2516" s="3">
        <v>2514</v>
      </c>
      <c r="B2516" s="3" t="str">
        <f t="shared" si="234"/>
        <v>23.3万亿</v>
      </c>
      <c r="C2516" s="6">
        <v>23304000000000</v>
      </c>
      <c r="D2516" s="3">
        <v>2</v>
      </c>
      <c r="E2516" s="3" t="str">
        <f t="shared" si="235"/>
        <v>2.62万兆</v>
      </c>
      <c r="F2516" s="6">
        <f t="shared" si="239"/>
        <v>2.6233665370387048E+16</v>
      </c>
      <c r="G2516" s="4">
        <f t="shared" si="238"/>
        <v>3528</v>
      </c>
      <c r="H2516" s="8" t="str">
        <f t="shared" si="236"/>
        <v>2.62万兆</v>
      </c>
      <c r="I2516" s="8">
        <f t="shared" si="237"/>
        <v>2.6233665370387048E+16</v>
      </c>
    </row>
    <row r="2517" spans="1:9" x14ac:dyDescent="0.2">
      <c r="A2517" s="2">
        <v>2515</v>
      </c>
      <c r="B2517" s="2" t="str">
        <f t="shared" si="234"/>
        <v>23.31万亿</v>
      </c>
      <c r="C2517" s="5">
        <v>23312000000000</v>
      </c>
      <c r="D2517" s="2">
        <v>2</v>
      </c>
      <c r="E2517" s="2" t="str">
        <f t="shared" si="235"/>
        <v>2.63万兆</v>
      </c>
      <c r="F2517" s="5">
        <f t="shared" si="239"/>
        <v>2.6256969370387048E+16</v>
      </c>
      <c r="G2517" s="2">
        <f t="shared" si="238"/>
        <v>3530</v>
      </c>
      <c r="H2517" s="7" t="str">
        <f t="shared" si="236"/>
        <v>2.63万兆</v>
      </c>
      <c r="I2517" s="7">
        <f t="shared" si="237"/>
        <v>2.6256969370387048E+16</v>
      </c>
    </row>
    <row r="2518" spans="1:9" x14ac:dyDescent="0.2">
      <c r="A2518" s="3">
        <v>2516</v>
      </c>
      <c r="B2518" s="3" t="str">
        <f t="shared" si="234"/>
        <v>23.32万亿</v>
      </c>
      <c r="C2518" s="6">
        <v>23320000000000</v>
      </c>
      <c r="D2518" s="3">
        <v>2</v>
      </c>
      <c r="E2518" s="3" t="str">
        <f t="shared" si="235"/>
        <v>2.63万兆</v>
      </c>
      <c r="F2518" s="6">
        <f t="shared" si="239"/>
        <v>2.6280281370387048E+16</v>
      </c>
      <c r="G2518" s="4">
        <f t="shared" si="238"/>
        <v>3532</v>
      </c>
      <c r="H2518" s="8" t="str">
        <f t="shared" si="236"/>
        <v>2.63万兆</v>
      </c>
      <c r="I2518" s="8">
        <f t="shared" si="237"/>
        <v>2.6280281370387048E+16</v>
      </c>
    </row>
    <row r="2519" spans="1:9" x14ac:dyDescent="0.2">
      <c r="A2519" s="2">
        <v>2517</v>
      </c>
      <c r="B2519" s="2" t="str">
        <f t="shared" si="234"/>
        <v>23.33万亿</v>
      </c>
      <c r="C2519" s="5">
        <v>23328000000000</v>
      </c>
      <c r="D2519" s="2">
        <v>2</v>
      </c>
      <c r="E2519" s="2" t="str">
        <f t="shared" si="235"/>
        <v>2.63万兆</v>
      </c>
      <c r="F2519" s="5">
        <f t="shared" si="239"/>
        <v>2.6303601370387048E+16</v>
      </c>
      <c r="G2519" s="2">
        <f t="shared" si="238"/>
        <v>3534</v>
      </c>
      <c r="H2519" s="7" t="str">
        <f t="shared" si="236"/>
        <v>2.63万兆</v>
      </c>
      <c r="I2519" s="7">
        <f t="shared" si="237"/>
        <v>2.6303601370387048E+16</v>
      </c>
    </row>
    <row r="2520" spans="1:9" x14ac:dyDescent="0.2">
      <c r="A2520" s="3">
        <v>2518</v>
      </c>
      <c r="B2520" s="3" t="str">
        <f t="shared" si="234"/>
        <v>23.34万亿</v>
      </c>
      <c r="C2520" s="6">
        <v>23336000000000</v>
      </c>
      <c r="D2520" s="3">
        <v>2</v>
      </c>
      <c r="E2520" s="3" t="str">
        <f t="shared" si="235"/>
        <v>2.63万兆</v>
      </c>
      <c r="F2520" s="6">
        <f t="shared" si="239"/>
        <v>2.6326929370387048E+16</v>
      </c>
      <c r="G2520" s="4">
        <f t="shared" si="238"/>
        <v>3536</v>
      </c>
      <c r="H2520" s="8" t="str">
        <f t="shared" si="236"/>
        <v>2.63万兆</v>
      </c>
      <c r="I2520" s="8">
        <f t="shared" si="237"/>
        <v>2.6326929370387048E+16</v>
      </c>
    </row>
    <row r="2521" spans="1:9" x14ac:dyDescent="0.2">
      <c r="A2521" s="2">
        <v>2519</v>
      </c>
      <c r="B2521" s="2" t="str">
        <f t="shared" si="234"/>
        <v>23.34万亿</v>
      </c>
      <c r="C2521" s="5">
        <v>23344000000000</v>
      </c>
      <c r="D2521" s="2">
        <v>2</v>
      </c>
      <c r="E2521" s="2" t="str">
        <f t="shared" si="235"/>
        <v>2.64万兆</v>
      </c>
      <c r="F2521" s="5">
        <f t="shared" si="239"/>
        <v>2.6350265370387048E+16</v>
      </c>
      <c r="G2521" s="2">
        <f t="shared" si="238"/>
        <v>3538</v>
      </c>
      <c r="H2521" s="7" t="str">
        <f t="shared" si="236"/>
        <v>2.64万兆</v>
      </c>
      <c r="I2521" s="7">
        <f t="shared" si="237"/>
        <v>2.6350265370387048E+16</v>
      </c>
    </row>
    <row r="2522" spans="1:9" x14ac:dyDescent="0.2">
      <c r="A2522" s="3">
        <v>2520</v>
      </c>
      <c r="B2522" s="3" t="str">
        <f t="shared" si="234"/>
        <v>23.35万亿</v>
      </c>
      <c r="C2522" s="6">
        <v>23352000000000</v>
      </c>
      <c r="D2522" s="3">
        <v>2</v>
      </c>
      <c r="E2522" s="3" t="str">
        <f t="shared" si="235"/>
        <v>2.64万兆</v>
      </c>
      <c r="F2522" s="6">
        <f t="shared" si="239"/>
        <v>2.6373609370387048E+16</v>
      </c>
      <c r="G2522" s="4">
        <f t="shared" si="238"/>
        <v>3540</v>
      </c>
      <c r="H2522" s="8" t="str">
        <f t="shared" si="236"/>
        <v>2.64万兆</v>
      </c>
      <c r="I2522" s="8">
        <f t="shared" si="237"/>
        <v>2.6373609370387048E+16</v>
      </c>
    </row>
    <row r="2523" spans="1:9" x14ac:dyDescent="0.2">
      <c r="A2523" s="2">
        <v>2521</v>
      </c>
      <c r="B2523" s="2" t="str">
        <f t="shared" si="234"/>
        <v>23.36万亿</v>
      </c>
      <c r="C2523" s="5">
        <v>23360000000000</v>
      </c>
      <c r="D2523" s="2">
        <v>2</v>
      </c>
      <c r="E2523" s="2" t="str">
        <f t="shared" si="235"/>
        <v>2.64万兆</v>
      </c>
      <c r="F2523" s="5">
        <f t="shared" si="239"/>
        <v>2.6396961370387048E+16</v>
      </c>
      <c r="G2523" s="2">
        <f t="shared" si="238"/>
        <v>3542</v>
      </c>
      <c r="H2523" s="7" t="str">
        <f t="shared" si="236"/>
        <v>2.64万兆</v>
      </c>
      <c r="I2523" s="7">
        <f t="shared" si="237"/>
        <v>2.6396961370387048E+16</v>
      </c>
    </row>
    <row r="2524" spans="1:9" x14ac:dyDescent="0.2">
      <c r="A2524" s="3">
        <v>2522</v>
      </c>
      <c r="B2524" s="3" t="str">
        <f t="shared" si="234"/>
        <v>23.37万亿</v>
      </c>
      <c r="C2524" s="6">
        <v>23368000000000</v>
      </c>
      <c r="D2524" s="3">
        <v>2</v>
      </c>
      <c r="E2524" s="3" t="str">
        <f t="shared" si="235"/>
        <v>2.64万兆</v>
      </c>
      <c r="F2524" s="6">
        <f t="shared" si="239"/>
        <v>2.6420321370387048E+16</v>
      </c>
      <c r="G2524" s="4">
        <f t="shared" si="238"/>
        <v>3544</v>
      </c>
      <c r="H2524" s="8" t="str">
        <f t="shared" si="236"/>
        <v>2.64万兆</v>
      </c>
      <c r="I2524" s="8">
        <f t="shared" si="237"/>
        <v>2.6420321370387048E+16</v>
      </c>
    </row>
    <row r="2525" spans="1:9" x14ac:dyDescent="0.2">
      <c r="A2525" s="2">
        <v>2523</v>
      </c>
      <c r="B2525" s="2" t="str">
        <f t="shared" si="234"/>
        <v>23.38万亿</v>
      </c>
      <c r="C2525" s="5">
        <v>23376000000000</v>
      </c>
      <c r="D2525" s="2">
        <v>2</v>
      </c>
      <c r="E2525" s="2" t="str">
        <f t="shared" si="235"/>
        <v>2.64万兆</v>
      </c>
      <c r="F2525" s="5">
        <f t="shared" si="239"/>
        <v>2.6443689370387048E+16</v>
      </c>
      <c r="G2525" s="2">
        <f t="shared" si="238"/>
        <v>3546</v>
      </c>
      <c r="H2525" s="7" t="str">
        <f t="shared" si="236"/>
        <v>2.64万兆</v>
      </c>
      <c r="I2525" s="7">
        <f t="shared" si="237"/>
        <v>2.6443689370387048E+16</v>
      </c>
    </row>
    <row r="2526" spans="1:9" x14ac:dyDescent="0.2">
      <c r="A2526" s="3">
        <v>2524</v>
      </c>
      <c r="B2526" s="3" t="str">
        <f t="shared" si="234"/>
        <v>23.38万亿</v>
      </c>
      <c r="C2526" s="6">
        <v>23384000000000</v>
      </c>
      <c r="D2526" s="3">
        <v>2</v>
      </c>
      <c r="E2526" s="3" t="str">
        <f t="shared" si="235"/>
        <v>2.65万兆</v>
      </c>
      <c r="F2526" s="6">
        <f t="shared" si="239"/>
        <v>2.6467065370387048E+16</v>
      </c>
      <c r="G2526" s="4">
        <f t="shared" si="238"/>
        <v>3548</v>
      </c>
      <c r="H2526" s="8" t="str">
        <f t="shared" si="236"/>
        <v>2.65万兆</v>
      </c>
      <c r="I2526" s="8">
        <f t="shared" si="237"/>
        <v>2.6467065370387048E+16</v>
      </c>
    </row>
    <row r="2527" spans="1:9" x14ac:dyDescent="0.2">
      <c r="A2527" s="2">
        <v>2525</v>
      </c>
      <c r="B2527" s="2" t="str">
        <f t="shared" si="234"/>
        <v>23.39万亿</v>
      </c>
      <c r="C2527" s="5">
        <v>23392000000000</v>
      </c>
      <c r="D2527" s="2">
        <v>2</v>
      </c>
      <c r="E2527" s="2" t="str">
        <f t="shared" si="235"/>
        <v>2.65万兆</v>
      </c>
      <c r="F2527" s="5">
        <f t="shared" si="239"/>
        <v>2.6490449370387048E+16</v>
      </c>
      <c r="G2527" s="2">
        <f t="shared" si="238"/>
        <v>3550</v>
      </c>
      <c r="H2527" s="7" t="str">
        <f t="shared" si="236"/>
        <v>2.65万兆</v>
      </c>
      <c r="I2527" s="7">
        <f t="shared" si="237"/>
        <v>2.6490449370387048E+16</v>
      </c>
    </row>
    <row r="2528" spans="1:9" x14ac:dyDescent="0.2">
      <c r="A2528" s="3">
        <v>2526</v>
      </c>
      <c r="B2528" s="3" t="str">
        <f t="shared" si="234"/>
        <v>23.4万亿</v>
      </c>
      <c r="C2528" s="6">
        <v>23400000000000</v>
      </c>
      <c r="D2528" s="3">
        <v>2</v>
      </c>
      <c r="E2528" s="3" t="str">
        <f t="shared" si="235"/>
        <v>2.65万兆</v>
      </c>
      <c r="F2528" s="6">
        <f t="shared" si="239"/>
        <v>2.6513841370387048E+16</v>
      </c>
      <c r="G2528" s="4">
        <f t="shared" si="238"/>
        <v>3552</v>
      </c>
      <c r="H2528" s="8" t="str">
        <f t="shared" si="236"/>
        <v>2.65万兆</v>
      </c>
      <c r="I2528" s="8">
        <f t="shared" si="237"/>
        <v>2.6513841370387048E+16</v>
      </c>
    </row>
    <row r="2529" spans="1:9" x14ac:dyDescent="0.2">
      <c r="A2529" s="2">
        <v>2527</v>
      </c>
      <c r="B2529" s="2" t="str">
        <f t="shared" si="234"/>
        <v>23.41万亿</v>
      </c>
      <c r="C2529" s="5">
        <v>23408000000000</v>
      </c>
      <c r="D2529" s="2">
        <v>2</v>
      </c>
      <c r="E2529" s="2" t="str">
        <f t="shared" si="235"/>
        <v>2.65万兆</v>
      </c>
      <c r="F2529" s="5">
        <f t="shared" si="239"/>
        <v>2.6537241370387048E+16</v>
      </c>
      <c r="G2529" s="2">
        <f t="shared" si="238"/>
        <v>3554</v>
      </c>
      <c r="H2529" s="7" t="str">
        <f t="shared" si="236"/>
        <v>2.65万兆</v>
      </c>
      <c r="I2529" s="7">
        <f t="shared" si="237"/>
        <v>2.6537241370387048E+16</v>
      </c>
    </row>
    <row r="2530" spans="1:9" x14ac:dyDescent="0.2">
      <c r="A2530" s="3">
        <v>2528</v>
      </c>
      <c r="B2530" s="3" t="str">
        <f t="shared" si="234"/>
        <v>23.42万亿</v>
      </c>
      <c r="C2530" s="6">
        <v>23416000000000</v>
      </c>
      <c r="D2530" s="3">
        <v>2</v>
      </c>
      <c r="E2530" s="3" t="str">
        <f t="shared" si="235"/>
        <v>2.66万兆</v>
      </c>
      <c r="F2530" s="6">
        <f t="shared" si="239"/>
        <v>2.6560649370387048E+16</v>
      </c>
      <c r="G2530" s="4">
        <f t="shared" si="238"/>
        <v>3556</v>
      </c>
      <c r="H2530" s="8" t="str">
        <f t="shared" si="236"/>
        <v>2.66万兆</v>
      </c>
      <c r="I2530" s="8">
        <f t="shared" si="237"/>
        <v>2.6560649370387048E+16</v>
      </c>
    </row>
    <row r="2531" spans="1:9" x14ac:dyDescent="0.2">
      <c r="A2531" s="2">
        <v>2529</v>
      </c>
      <c r="B2531" s="2" t="str">
        <f t="shared" si="234"/>
        <v>23.42万亿</v>
      </c>
      <c r="C2531" s="5">
        <v>23424000000000</v>
      </c>
      <c r="D2531" s="2">
        <v>2</v>
      </c>
      <c r="E2531" s="2" t="str">
        <f t="shared" si="235"/>
        <v>2.66万兆</v>
      </c>
      <c r="F2531" s="5">
        <f t="shared" si="239"/>
        <v>2.6584065370387048E+16</v>
      </c>
      <c r="G2531" s="2">
        <f t="shared" si="238"/>
        <v>3558</v>
      </c>
      <c r="H2531" s="7" t="str">
        <f t="shared" si="236"/>
        <v>2.66万兆</v>
      </c>
      <c r="I2531" s="7">
        <f t="shared" si="237"/>
        <v>2.6584065370387048E+16</v>
      </c>
    </row>
    <row r="2532" spans="1:9" x14ac:dyDescent="0.2">
      <c r="A2532" s="3">
        <v>2530</v>
      </c>
      <c r="B2532" s="3" t="str">
        <f t="shared" si="234"/>
        <v>23.43万亿</v>
      </c>
      <c r="C2532" s="6">
        <v>23432000000000</v>
      </c>
      <c r="D2532" s="3">
        <v>2</v>
      </c>
      <c r="E2532" s="3" t="str">
        <f t="shared" si="235"/>
        <v>2.66万兆</v>
      </c>
      <c r="F2532" s="6">
        <f t="shared" si="239"/>
        <v>2.6607489370387048E+16</v>
      </c>
      <c r="G2532" s="4">
        <f t="shared" si="238"/>
        <v>3560</v>
      </c>
      <c r="H2532" s="8" t="str">
        <f t="shared" si="236"/>
        <v>2.66万兆</v>
      </c>
      <c r="I2532" s="8">
        <f t="shared" si="237"/>
        <v>2.6607489370387048E+16</v>
      </c>
    </row>
    <row r="2533" spans="1:9" x14ac:dyDescent="0.2">
      <c r="A2533" s="2">
        <v>2531</v>
      </c>
      <c r="B2533" s="2" t="str">
        <f t="shared" si="234"/>
        <v>23.44万亿</v>
      </c>
      <c r="C2533" s="5">
        <v>23440000000000</v>
      </c>
      <c r="D2533" s="2">
        <v>2</v>
      </c>
      <c r="E2533" s="2" t="str">
        <f t="shared" si="235"/>
        <v>2.66万兆</v>
      </c>
      <c r="F2533" s="5">
        <f t="shared" si="239"/>
        <v>2.6630921370387048E+16</v>
      </c>
      <c r="G2533" s="2">
        <f t="shared" si="238"/>
        <v>3562</v>
      </c>
      <c r="H2533" s="7" t="str">
        <f t="shared" si="236"/>
        <v>2.66万兆</v>
      </c>
      <c r="I2533" s="7">
        <f t="shared" si="237"/>
        <v>2.6630921370387048E+16</v>
      </c>
    </row>
    <row r="2534" spans="1:9" x14ac:dyDescent="0.2">
      <c r="A2534" s="3">
        <v>2532</v>
      </c>
      <c r="B2534" s="3" t="str">
        <f t="shared" si="234"/>
        <v>23.45万亿</v>
      </c>
      <c r="C2534" s="6">
        <v>23448000000000</v>
      </c>
      <c r="D2534" s="3">
        <v>2</v>
      </c>
      <c r="E2534" s="3" t="str">
        <f t="shared" si="235"/>
        <v>2.67万兆</v>
      </c>
      <c r="F2534" s="6">
        <f t="shared" si="239"/>
        <v>2.6654361370387048E+16</v>
      </c>
      <c r="G2534" s="4">
        <f t="shared" si="238"/>
        <v>3564</v>
      </c>
      <c r="H2534" s="8" t="str">
        <f t="shared" si="236"/>
        <v>2.67万兆</v>
      </c>
      <c r="I2534" s="8">
        <f t="shared" si="237"/>
        <v>2.6654361370387048E+16</v>
      </c>
    </row>
    <row r="2535" spans="1:9" x14ac:dyDescent="0.2">
      <c r="A2535" s="2">
        <v>2533</v>
      </c>
      <c r="B2535" s="2" t="str">
        <f t="shared" si="234"/>
        <v>23.46万亿</v>
      </c>
      <c r="C2535" s="5">
        <v>23456000000000</v>
      </c>
      <c r="D2535" s="2">
        <v>2</v>
      </c>
      <c r="E2535" s="2" t="str">
        <f t="shared" si="235"/>
        <v>2.67万兆</v>
      </c>
      <c r="F2535" s="5">
        <f t="shared" si="239"/>
        <v>2.6677809370387048E+16</v>
      </c>
      <c r="G2535" s="2">
        <f t="shared" si="238"/>
        <v>3566</v>
      </c>
      <c r="H2535" s="7" t="str">
        <f t="shared" si="236"/>
        <v>2.67万兆</v>
      </c>
      <c r="I2535" s="7">
        <f t="shared" si="237"/>
        <v>2.6677809370387048E+16</v>
      </c>
    </row>
    <row r="2536" spans="1:9" x14ac:dyDescent="0.2">
      <c r="A2536" s="3">
        <v>2534</v>
      </c>
      <c r="B2536" s="3" t="str">
        <f t="shared" si="234"/>
        <v>23.46万亿</v>
      </c>
      <c r="C2536" s="6">
        <v>23464000000000</v>
      </c>
      <c r="D2536" s="3">
        <v>2</v>
      </c>
      <c r="E2536" s="3" t="str">
        <f t="shared" si="235"/>
        <v>2.67万兆</v>
      </c>
      <c r="F2536" s="6">
        <f t="shared" si="239"/>
        <v>2.6701265370387048E+16</v>
      </c>
      <c r="G2536" s="4">
        <f t="shared" si="238"/>
        <v>3568</v>
      </c>
      <c r="H2536" s="8" t="str">
        <f t="shared" si="236"/>
        <v>2.67万兆</v>
      </c>
      <c r="I2536" s="8">
        <f t="shared" si="237"/>
        <v>2.6701265370387048E+16</v>
      </c>
    </row>
    <row r="2537" spans="1:9" x14ac:dyDescent="0.2">
      <c r="A2537" s="2">
        <v>2535</v>
      </c>
      <c r="B2537" s="2" t="str">
        <f t="shared" si="234"/>
        <v>23.47万亿</v>
      </c>
      <c r="C2537" s="5">
        <v>23472000000000</v>
      </c>
      <c r="D2537" s="2">
        <v>2</v>
      </c>
      <c r="E2537" s="2" t="str">
        <f t="shared" si="235"/>
        <v>2.67万兆</v>
      </c>
      <c r="F2537" s="5">
        <f t="shared" si="239"/>
        <v>2.6724729370387048E+16</v>
      </c>
      <c r="G2537" s="2">
        <f t="shared" si="238"/>
        <v>3570</v>
      </c>
      <c r="H2537" s="7" t="str">
        <f t="shared" si="236"/>
        <v>2.67万兆</v>
      </c>
      <c r="I2537" s="7">
        <f t="shared" si="237"/>
        <v>2.6724729370387048E+16</v>
      </c>
    </row>
    <row r="2538" spans="1:9" x14ac:dyDescent="0.2">
      <c r="A2538" s="3">
        <v>2536</v>
      </c>
      <c r="B2538" s="3" t="str">
        <f t="shared" si="234"/>
        <v>23.48万亿</v>
      </c>
      <c r="C2538" s="6">
        <v>23480000000000</v>
      </c>
      <c r="D2538" s="3">
        <v>2</v>
      </c>
      <c r="E2538" s="3" t="str">
        <f t="shared" si="235"/>
        <v>2.67万兆</v>
      </c>
      <c r="F2538" s="6">
        <f t="shared" si="239"/>
        <v>2.6748201370387048E+16</v>
      </c>
      <c r="G2538" s="4">
        <f t="shared" si="238"/>
        <v>3572</v>
      </c>
      <c r="H2538" s="8" t="str">
        <f t="shared" si="236"/>
        <v>2.67万兆</v>
      </c>
      <c r="I2538" s="8">
        <f t="shared" si="237"/>
        <v>2.6748201370387048E+16</v>
      </c>
    </row>
    <row r="2539" spans="1:9" x14ac:dyDescent="0.2">
      <c r="A2539" s="2">
        <v>2537</v>
      </c>
      <c r="B2539" s="2" t="str">
        <f t="shared" si="234"/>
        <v>23.49万亿</v>
      </c>
      <c r="C2539" s="5">
        <v>23488000000000</v>
      </c>
      <c r="D2539" s="2">
        <v>2</v>
      </c>
      <c r="E2539" s="2" t="str">
        <f t="shared" si="235"/>
        <v>2.68万兆</v>
      </c>
      <c r="F2539" s="5">
        <f t="shared" si="239"/>
        <v>2.6771681370387048E+16</v>
      </c>
      <c r="G2539" s="2">
        <f t="shared" si="238"/>
        <v>3574</v>
      </c>
      <c r="H2539" s="7" t="str">
        <f t="shared" si="236"/>
        <v>2.68万兆</v>
      </c>
      <c r="I2539" s="7">
        <f t="shared" si="237"/>
        <v>2.6771681370387048E+16</v>
      </c>
    </row>
    <row r="2540" spans="1:9" x14ac:dyDescent="0.2">
      <c r="A2540" s="3">
        <v>2538</v>
      </c>
      <c r="B2540" s="3" t="str">
        <f t="shared" si="234"/>
        <v>23.5万亿</v>
      </c>
      <c r="C2540" s="6">
        <v>23496000000000</v>
      </c>
      <c r="D2540" s="3">
        <v>2</v>
      </c>
      <c r="E2540" s="3" t="str">
        <f t="shared" si="235"/>
        <v>2.68万兆</v>
      </c>
      <c r="F2540" s="6">
        <f t="shared" si="239"/>
        <v>2.6795169370387048E+16</v>
      </c>
      <c r="G2540" s="4">
        <f t="shared" si="238"/>
        <v>3576</v>
      </c>
      <c r="H2540" s="8" t="str">
        <f t="shared" si="236"/>
        <v>2.68万兆</v>
      </c>
      <c r="I2540" s="8">
        <f t="shared" si="237"/>
        <v>2.6795169370387048E+16</v>
      </c>
    </row>
    <row r="2541" spans="1:9" x14ac:dyDescent="0.2">
      <c r="A2541" s="2">
        <v>2539</v>
      </c>
      <c r="B2541" s="2" t="str">
        <f t="shared" si="234"/>
        <v>23.5万亿</v>
      </c>
      <c r="C2541" s="5">
        <v>23504000000000</v>
      </c>
      <c r="D2541" s="2">
        <v>2</v>
      </c>
      <c r="E2541" s="2" t="str">
        <f t="shared" si="235"/>
        <v>2.68万兆</v>
      </c>
      <c r="F2541" s="5">
        <f t="shared" si="239"/>
        <v>2.6818665370387048E+16</v>
      </c>
      <c r="G2541" s="2">
        <f t="shared" si="238"/>
        <v>3578</v>
      </c>
      <c r="H2541" s="7" t="str">
        <f t="shared" si="236"/>
        <v>2.68万兆</v>
      </c>
      <c r="I2541" s="7">
        <f t="shared" si="237"/>
        <v>2.6818665370387048E+16</v>
      </c>
    </row>
    <row r="2542" spans="1:9" x14ac:dyDescent="0.2">
      <c r="A2542" s="3">
        <v>2540</v>
      </c>
      <c r="B2542" s="3" t="str">
        <f t="shared" si="234"/>
        <v>23.51万亿</v>
      </c>
      <c r="C2542" s="6">
        <v>23512000000000</v>
      </c>
      <c r="D2542" s="3">
        <v>2</v>
      </c>
      <c r="E2542" s="3" t="str">
        <f t="shared" si="235"/>
        <v>2.68万兆</v>
      </c>
      <c r="F2542" s="6">
        <f t="shared" si="239"/>
        <v>2.6842169370387048E+16</v>
      </c>
      <c r="G2542" s="4">
        <f t="shared" si="238"/>
        <v>3580</v>
      </c>
      <c r="H2542" s="8" t="str">
        <f t="shared" si="236"/>
        <v>2.68万兆</v>
      </c>
      <c r="I2542" s="8">
        <f t="shared" si="237"/>
        <v>2.6842169370387048E+16</v>
      </c>
    </row>
    <row r="2543" spans="1:9" x14ac:dyDescent="0.2">
      <c r="A2543" s="2">
        <v>2541</v>
      </c>
      <c r="B2543" s="2" t="str">
        <f t="shared" si="234"/>
        <v>23.52万亿</v>
      </c>
      <c r="C2543" s="5">
        <v>23520000000000</v>
      </c>
      <c r="D2543" s="2">
        <v>2</v>
      </c>
      <c r="E2543" s="2" t="str">
        <f t="shared" si="235"/>
        <v>2.69万兆</v>
      </c>
      <c r="F2543" s="5">
        <f t="shared" si="239"/>
        <v>2.6865681370387048E+16</v>
      </c>
      <c r="G2543" s="2">
        <f t="shared" si="238"/>
        <v>3582</v>
      </c>
      <c r="H2543" s="7" t="str">
        <f t="shared" si="236"/>
        <v>2.69万兆</v>
      </c>
      <c r="I2543" s="7">
        <f t="shared" si="237"/>
        <v>2.6865681370387048E+16</v>
      </c>
    </row>
    <row r="2544" spans="1:9" x14ac:dyDescent="0.2">
      <c r="A2544" s="3">
        <v>2542</v>
      </c>
      <c r="B2544" s="3" t="str">
        <f t="shared" si="234"/>
        <v>23.53万亿</v>
      </c>
      <c r="C2544" s="6">
        <v>23528000000000</v>
      </c>
      <c r="D2544" s="3">
        <v>2</v>
      </c>
      <c r="E2544" s="3" t="str">
        <f t="shared" si="235"/>
        <v>2.69万兆</v>
      </c>
      <c r="F2544" s="6">
        <f t="shared" si="239"/>
        <v>2.6889201370387048E+16</v>
      </c>
      <c r="G2544" s="4">
        <f t="shared" si="238"/>
        <v>3584</v>
      </c>
      <c r="H2544" s="8" t="str">
        <f t="shared" si="236"/>
        <v>2.69万兆</v>
      </c>
      <c r="I2544" s="8">
        <f t="shared" si="237"/>
        <v>2.6889201370387048E+16</v>
      </c>
    </row>
    <row r="2545" spans="1:9" x14ac:dyDescent="0.2">
      <c r="A2545" s="2">
        <v>2543</v>
      </c>
      <c r="B2545" s="2" t="str">
        <f t="shared" si="234"/>
        <v>23.54万亿</v>
      </c>
      <c r="C2545" s="5">
        <v>23536000000000</v>
      </c>
      <c r="D2545" s="2">
        <v>2</v>
      </c>
      <c r="E2545" s="2" t="str">
        <f t="shared" si="235"/>
        <v>2.69万兆</v>
      </c>
      <c r="F2545" s="5">
        <f t="shared" si="239"/>
        <v>2.6912729370387048E+16</v>
      </c>
      <c r="G2545" s="2">
        <f t="shared" si="238"/>
        <v>3586</v>
      </c>
      <c r="H2545" s="7" t="str">
        <f t="shared" si="236"/>
        <v>2.69万兆</v>
      </c>
      <c r="I2545" s="7">
        <f t="shared" si="237"/>
        <v>2.6912729370387048E+16</v>
      </c>
    </row>
    <row r="2546" spans="1:9" x14ac:dyDescent="0.2">
      <c r="A2546" s="3">
        <v>2544</v>
      </c>
      <c r="B2546" s="3" t="str">
        <f t="shared" si="234"/>
        <v>23.54万亿</v>
      </c>
      <c r="C2546" s="6">
        <v>23544000000000</v>
      </c>
      <c r="D2546" s="3">
        <v>2</v>
      </c>
      <c r="E2546" s="3" t="str">
        <f t="shared" si="235"/>
        <v>2.69万兆</v>
      </c>
      <c r="F2546" s="6">
        <f t="shared" si="239"/>
        <v>2.6936265370387048E+16</v>
      </c>
      <c r="G2546" s="4">
        <f t="shared" si="238"/>
        <v>3588</v>
      </c>
      <c r="H2546" s="8" t="str">
        <f t="shared" si="236"/>
        <v>2.69万兆</v>
      </c>
      <c r="I2546" s="8">
        <f t="shared" si="237"/>
        <v>2.6936265370387048E+16</v>
      </c>
    </row>
    <row r="2547" spans="1:9" x14ac:dyDescent="0.2">
      <c r="A2547" s="2">
        <v>2545</v>
      </c>
      <c r="B2547" s="2" t="str">
        <f t="shared" si="234"/>
        <v>23.55万亿</v>
      </c>
      <c r="C2547" s="5">
        <v>23552000000000</v>
      </c>
      <c r="D2547" s="2">
        <v>2</v>
      </c>
      <c r="E2547" s="2" t="str">
        <f t="shared" si="235"/>
        <v>2.7万兆</v>
      </c>
      <c r="F2547" s="5">
        <f t="shared" si="239"/>
        <v>2.6959809370387048E+16</v>
      </c>
      <c r="G2547" s="2">
        <f t="shared" si="238"/>
        <v>3590</v>
      </c>
      <c r="H2547" s="7" t="str">
        <f t="shared" si="236"/>
        <v>2.7万兆</v>
      </c>
      <c r="I2547" s="7">
        <f t="shared" si="237"/>
        <v>2.6959809370387048E+16</v>
      </c>
    </row>
    <row r="2548" spans="1:9" x14ac:dyDescent="0.2">
      <c r="A2548" s="3">
        <v>2546</v>
      </c>
      <c r="B2548" s="3" t="str">
        <f t="shared" si="234"/>
        <v>23.56万亿</v>
      </c>
      <c r="C2548" s="6">
        <v>23560000000000</v>
      </c>
      <c r="D2548" s="3">
        <v>2</v>
      </c>
      <c r="E2548" s="3" t="str">
        <f t="shared" si="235"/>
        <v>2.7万兆</v>
      </c>
      <c r="F2548" s="6">
        <f t="shared" si="239"/>
        <v>2.6983361370387048E+16</v>
      </c>
      <c r="G2548" s="4">
        <f t="shared" si="238"/>
        <v>3592</v>
      </c>
      <c r="H2548" s="8" t="str">
        <f t="shared" si="236"/>
        <v>2.7万兆</v>
      </c>
      <c r="I2548" s="8">
        <f t="shared" si="237"/>
        <v>2.6983361370387048E+16</v>
      </c>
    </row>
    <row r="2549" spans="1:9" x14ac:dyDescent="0.2">
      <c r="A2549" s="2">
        <v>2547</v>
      </c>
      <c r="B2549" s="2" t="str">
        <f t="shared" si="234"/>
        <v>23.57万亿</v>
      </c>
      <c r="C2549" s="5">
        <v>23568000000000</v>
      </c>
      <c r="D2549" s="2">
        <v>2</v>
      </c>
      <c r="E2549" s="2" t="str">
        <f t="shared" si="235"/>
        <v>2.7万兆</v>
      </c>
      <c r="F2549" s="5">
        <f t="shared" si="239"/>
        <v>2.7006921370387048E+16</v>
      </c>
      <c r="G2549" s="2">
        <f t="shared" si="238"/>
        <v>3594</v>
      </c>
      <c r="H2549" s="7" t="str">
        <f t="shared" si="236"/>
        <v>2.7万兆</v>
      </c>
      <c r="I2549" s="7">
        <f t="shared" si="237"/>
        <v>2.7006921370387048E+16</v>
      </c>
    </row>
    <row r="2550" spans="1:9" x14ac:dyDescent="0.2">
      <c r="A2550" s="3">
        <v>2548</v>
      </c>
      <c r="B2550" s="3" t="str">
        <f t="shared" si="234"/>
        <v>23.58万亿</v>
      </c>
      <c r="C2550" s="6">
        <v>23576000000000</v>
      </c>
      <c r="D2550" s="3">
        <v>2</v>
      </c>
      <c r="E2550" s="3" t="str">
        <f t="shared" si="235"/>
        <v>2.7万兆</v>
      </c>
      <c r="F2550" s="6">
        <f t="shared" si="239"/>
        <v>2.7030489370387048E+16</v>
      </c>
      <c r="G2550" s="4">
        <f t="shared" si="238"/>
        <v>3596</v>
      </c>
      <c r="H2550" s="8" t="str">
        <f t="shared" si="236"/>
        <v>2.7万兆</v>
      </c>
      <c r="I2550" s="8">
        <f t="shared" si="237"/>
        <v>2.7030489370387048E+16</v>
      </c>
    </row>
    <row r="2551" spans="1:9" x14ac:dyDescent="0.2">
      <c r="A2551" s="2">
        <v>2549</v>
      </c>
      <c r="B2551" s="2" t="str">
        <f t="shared" si="234"/>
        <v>23.58万亿</v>
      </c>
      <c r="C2551" s="5">
        <v>23584000000000</v>
      </c>
      <c r="D2551" s="2">
        <v>2</v>
      </c>
      <c r="E2551" s="2" t="str">
        <f t="shared" si="235"/>
        <v>2.71万兆</v>
      </c>
      <c r="F2551" s="5">
        <f t="shared" si="239"/>
        <v>2.7054065370387048E+16</v>
      </c>
      <c r="G2551" s="2">
        <f t="shared" si="238"/>
        <v>3598</v>
      </c>
      <c r="H2551" s="7" t="str">
        <f t="shared" si="236"/>
        <v>2.71万兆</v>
      </c>
      <c r="I2551" s="7">
        <f t="shared" si="237"/>
        <v>2.7054065370387048E+16</v>
      </c>
    </row>
    <row r="2552" spans="1:9" x14ac:dyDescent="0.2">
      <c r="A2552" s="3">
        <v>2550</v>
      </c>
      <c r="B2552" s="3" t="str">
        <f t="shared" si="234"/>
        <v>23.59万亿</v>
      </c>
      <c r="C2552" s="6">
        <v>23592000000000</v>
      </c>
      <c r="D2552" s="3">
        <v>2</v>
      </c>
      <c r="E2552" s="3" t="str">
        <f t="shared" si="235"/>
        <v>2.71万兆</v>
      </c>
      <c r="F2552" s="6">
        <f t="shared" si="239"/>
        <v>2.7077649370387048E+16</v>
      </c>
      <c r="G2552" s="4">
        <f t="shared" si="238"/>
        <v>3600</v>
      </c>
      <c r="H2552" s="8" t="str">
        <f t="shared" si="236"/>
        <v>2.71万兆</v>
      </c>
      <c r="I2552" s="8">
        <f t="shared" si="237"/>
        <v>2.7077649370387048E+16</v>
      </c>
    </row>
    <row r="2553" spans="1:9" x14ac:dyDescent="0.2">
      <c r="A2553" s="2">
        <v>2551</v>
      </c>
      <c r="B2553" s="2" t="str">
        <f t="shared" si="234"/>
        <v>23.6万亿</v>
      </c>
      <c r="C2553" s="5">
        <v>23600000000000</v>
      </c>
      <c r="D2553" s="2">
        <v>2</v>
      </c>
      <c r="E2553" s="2" t="str">
        <f t="shared" si="235"/>
        <v>2.71万兆</v>
      </c>
      <c r="F2553" s="5">
        <f t="shared" si="239"/>
        <v>2.7101241370387048E+16</v>
      </c>
      <c r="G2553" s="2">
        <f t="shared" si="238"/>
        <v>3602</v>
      </c>
      <c r="H2553" s="7" t="str">
        <f t="shared" si="236"/>
        <v>2.71万兆</v>
      </c>
      <c r="I2553" s="7">
        <f t="shared" si="237"/>
        <v>2.7101241370387048E+16</v>
      </c>
    </row>
    <row r="2554" spans="1:9" x14ac:dyDescent="0.2">
      <c r="A2554" s="3">
        <v>2552</v>
      </c>
      <c r="B2554" s="3" t="str">
        <f t="shared" si="234"/>
        <v>23.61万亿</v>
      </c>
      <c r="C2554" s="6">
        <v>23608000000000</v>
      </c>
      <c r="D2554" s="3">
        <v>2</v>
      </c>
      <c r="E2554" s="3" t="str">
        <f t="shared" si="235"/>
        <v>2.71万兆</v>
      </c>
      <c r="F2554" s="6">
        <f t="shared" si="239"/>
        <v>2.7124841370387048E+16</v>
      </c>
      <c r="G2554" s="4">
        <f t="shared" si="238"/>
        <v>3604</v>
      </c>
      <c r="H2554" s="8" t="str">
        <f t="shared" si="236"/>
        <v>2.71万兆</v>
      </c>
      <c r="I2554" s="8">
        <f t="shared" si="237"/>
        <v>2.7124841370387048E+16</v>
      </c>
    </row>
    <row r="2555" spans="1:9" x14ac:dyDescent="0.2">
      <c r="A2555" s="2">
        <v>2553</v>
      </c>
      <c r="B2555" s="2" t="str">
        <f t="shared" si="234"/>
        <v>23.62万亿</v>
      </c>
      <c r="C2555" s="5">
        <v>23616000000000</v>
      </c>
      <c r="D2555" s="2">
        <v>2</v>
      </c>
      <c r="E2555" s="2" t="str">
        <f t="shared" si="235"/>
        <v>2.71万兆</v>
      </c>
      <c r="F2555" s="5">
        <f t="shared" si="239"/>
        <v>2.7148449370387048E+16</v>
      </c>
      <c r="G2555" s="2">
        <f t="shared" si="238"/>
        <v>3606</v>
      </c>
      <c r="H2555" s="7" t="str">
        <f t="shared" si="236"/>
        <v>2.71万兆</v>
      </c>
      <c r="I2555" s="7">
        <f t="shared" si="237"/>
        <v>2.7148449370387048E+16</v>
      </c>
    </row>
    <row r="2556" spans="1:9" x14ac:dyDescent="0.2">
      <c r="A2556" s="3">
        <v>2554</v>
      </c>
      <c r="B2556" s="3" t="str">
        <f t="shared" si="234"/>
        <v>23.62万亿</v>
      </c>
      <c r="C2556" s="6">
        <v>23624000000000</v>
      </c>
      <c r="D2556" s="3">
        <v>2</v>
      </c>
      <c r="E2556" s="3" t="str">
        <f t="shared" si="235"/>
        <v>2.72万兆</v>
      </c>
      <c r="F2556" s="6">
        <f t="shared" si="239"/>
        <v>2.7172065370387048E+16</v>
      </c>
      <c r="G2556" s="4">
        <f t="shared" si="238"/>
        <v>3608</v>
      </c>
      <c r="H2556" s="8" t="str">
        <f t="shared" si="236"/>
        <v>2.72万兆</v>
      </c>
      <c r="I2556" s="8">
        <f t="shared" si="237"/>
        <v>2.7172065370387048E+16</v>
      </c>
    </row>
    <row r="2557" spans="1:9" x14ac:dyDescent="0.2">
      <c r="A2557" s="2">
        <v>2555</v>
      </c>
      <c r="B2557" s="2" t="str">
        <f t="shared" si="234"/>
        <v>23.63万亿</v>
      </c>
      <c r="C2557" s="5">
        <v>23632000000000</v>
      </c>
      <c r="D2557" s="2">
        <v>2</v>
      </c>
      <c r="E2557" s="2" t="str">
        <f t="shared" si="235"/>
        <v>2.72万兆</v>
      </c>
      <c r="F2557" s="5">
        <f t="shared" si="239"/>
        <v>2.7195689370387048E+16</v>
      </c>
      <c r="G2557" s="2">
        <f t="shared" si="238"/>
        <v>3610</v>
      </c>
      <c r="H2557" s="7" t="str">
        <f t="shared" si="236"/>
        <v>2.72万兆</v>
      </c>
      <c r="I2557" s="7">
        <f t="shared" si="237"/>
        <v>2.7195689370387048E+16</v>
      </c>
    </row>
    <row r="2558" spans="1:9" x14ac:dyDescent="0.2">
      <c r="A2558" s="3">
        <v>2556</v>
      </c>
      <c r="B2558" s="3" t="str">
        <f t="shared" si="234"/>
        <v>23.64万亿</v>
      </c>
      <c r="C2558" s="6">
        <v>23640000000000</v>
      </c>
      <c r="D2558" s="3">
        <v>2</v>
      </c>
      <c r="E2558" s="3" t="str">
        <f t="shared" si="235"/>
        <v>2.72万兆</v>
      </c>
      <c r="F2558" s="6">
        <f t="shared" si="239"/>
        <v>2.7219321370387048E+16</v>
      </c>
      <c r="G2558" s="4">
        <f t="shared" si="238"/>
        <v>3612</v>
      </c>
      <c r="H2558" s="8" t="str">
        <f t="shared" si="236"/>
        <v>2.72万兆</v>
      </c>
      <c r="I2558" s="8">
        <f t="shared" si="237"/>
        <v>2.7219321370387048E+16</v>
      </c>
    </row>
    <row r="2559" spans="1:9" x14ac:dyDescent="0.2">
      <c r="A2559" s="2">
        <v>2557</v>
      </c>
      <c r="B2559" s="2" t="str">
        <f t="shared" si="234"/>
        <v>23.65万亿</v>
      </c>
      <c r="C2559" s="5">
        <v>23648000000000</v>
      </c>
      <c r="D2559" s="2">
        <v>2</v>
      </c>
      <c r="E2559" s="2" t="str">
        <f t="shared" si="235"/>
        <v>2.72万兆</v>
      </c>
      <c r="F2559" s="5">
        <f t="shared" si="239"/>
        <v>2.7242961370387048E+16</v>
      </c>
      <c r="G2559" s="2">
        <f t="shared" si="238"/>
        <v>3614</v>
      </c>
      <c r="H2559" s="7" t="str">
        <f t="shared" si="236"/>
        <v>2.72万兆</v>
      </c>
      <c r="I2559" s="7">
        <f t="shared" si="237"/>
        <v>2.7242961370387048E+16</v>
      </c>
    </row>
    <row r="2560" spans="1:9" x14ac:dyDescent="0.2">
      <c r="A2560" s="3">
        <v>2558</v>
      </c>
      <c r="B2560" s="3" t="str">
        <f t="shared" si="234"/>
        <v>23.66万亿</v>
      </c>
      <c r="C2560" s="6">
        <v>23656000000000</v>
      </c>
      <c r="D2560" s="3">
        <v>2</v>
      </c>
      <c r="E2560" s="3" t="str">
        <f t="shared" si="235"/>
        <v>2.73万兆</v>
      </c>
      <c r="F2560" s="6">
        <f t="shared" si="239"/>
        <v>2.7266609370387048E+16</v>
      </c>
      <c r="G2560" s="4">
        <f t="shared" si="238"/>
        <v>3616</v>
      </c>
      <c r="H2560" s="8" t="str">
        <f t="shared" si="236"/>
        <v>2.73万兆</v>
      </c>
      <c r="I2560" s="8">
        <f t="shared" si="237"/>
        <v>2.7266609370387048E+16</v>
      </c>
    </row>
    <row r="2561" spans="1:9" x14ac:dyDescent="0.2">
      <c r="A2561" s="2">
        <v>2559</v>
      </c>
      <c r="B2561" s="2" t="str">
        <f t="shared" si="234"/>
        <v>23.66万亿</v>
      </c>
      <c r="C2561" s="5">
        <v>23664000000000</v>
      </c>
      <c r="D2561" s="2">
        <v>2</v>
      </c>
      <c r="E2561" s="2" t="str">
        <f t="shared" si="235"/>
        <v>2.73万兆</v>
      </c>
      <c r="F2561" s="5">
        <f t="shared" si="239"/>
        <v>2.7290265370387048E+16</v>
      </c>
      <c r="G2561" s="2">
        <f t="shared" si="238"/>
        <v>3618</v>
      </c>
      <c r="H2561" s="7" t="str">
        <f t="shared" si="236"/>
        <v>2.73万兆</v>
      </c>
      <c r="I2561" s="7">
        <f t="shared" si="237"/>
        <v>2.7290265370387048E+16</v>
      </c>
    </row>
    <row r="2562" spans="1:9" x14ac:dyDescent="0.2">
      <c r="A2562" s="3">
        <v>2560</v>
      </c>
      <c r="B2562" s="3" t="str">
        <f t="shared" si="234"/>
        <v>23.67万亿</v>
      </c>
      <c r="C2562" s="6">
        <v>23672000000000</v>
      </c>
      <c r="D2562" s="3">
        <v>2</v>
      </c>
      <c r="E2562" s="3" t="str">
        <f t="shared" si="235"/>
        <v>2.73万兆</v>
      </c>
      <c r="F2562" s="6">
        <f t="shared" si="239"/>
        <v>2.7313929370387048E+16</v>
      </c>
      <c r="G2562" s="4">
        <f t="shared" si="238"/>
        <v>3620</v>
      </c>
      <c r="H2562" s="8" t="str">
        <f t="shared" si="236"/>
        <v>2.73万兆</v>
      </c>
      <c r="I2562" s="8">
        <f t="shared" si="237"/>
        <v>2.7313929370387048E+16</v>
      </c>
    </row>
    <row r="2563" spans="1:9" x14ac:dyDescent="0.2">
      <c r="A2563" s="2">
        <v>2561</v>
      </c>
      <c r="B2563" s="2" t="str">
        <f t="shared" ref="B2563:B2626" si="240">IF(C2563&gt;9999999999999990,ROUND(C2563/10000000000000000,2)&amp;"万兆",IF(C2563&gt;999999999999,ROUND(C2563/1000000000000,2)&amp;"万亿",IF(C2563&gt;99999999,ROUND(C2563/100000000,2)&amp;"亿",ROUND(C2563/10000,2)&amp;"万")))</f>
        <v>23.68万亿</v>
      </c>
      <c r="C2563" s="5">
        <v>23680000000000</v>
      </c>
      <c r="D2563" s="2">
        <v>2</v>
      </c>
      <c r="E2563" s="2" t="str">
        <f t="shared" ref="E2563:E2626" si="241">IF(F2563&gt;9999999999999990,ROUND(F2563/10000000000000000,2)&amp;"万兆",IF(F2563&gt;999999999999,ROUND(F2563/1000000000000,2)&amp;"万亿",IF(F2563&gt;99999999,ROUND(F2563/100000000,2)&amp;"亿",ROUND(F2563/10000,2)&amp;"万")))</f>
        <v>2.73万兆</v>
      </c>
      <c r="F2563" s="5">
        <f t="shared" si="239"/>
        <v>2.7337601370387048E+16</v>
      </c>
      <c r="G2563" s="2">
        <f t="shared" si="238"/>
        <v>3622</v>
      </c>
      <c r="H2563" s="7" t="str">
        <f t="shared" si="236"/>
        <v>2.73万兆</v>
      </c>
      <c r="I2563" s="7">
        <f t="shared" si="237"/>
        <v>2.7337601370387048E+16</v>
      </c>
    </row>
    <row r="2564" spans="1:9" x14ac:dyDescent="0.2">
      <c r="A2564" s="3">
        <v>2562</v>
      </c>
      <c r="B2564" s="3" t="str">
        <f t="shared" si="240"/>
        <v>23.69万亿</v>
      </c>
      <c r="C2564" s="6">
        <v>23688000000000</v>
      </c>
      <c r="D2564" s="3">
        <v>2</v>
      </c>
      <c r="E2564" s="3" t="str">
        <f t="shared" si="241"/>
        <v>2.74万兆</v>
      </c>
      <c r="F2564" s="6">
        <f t="shared" si="239"/>
        <v>2.7361281370387048E+16</v>
      </c>
      <c r="G2564" s="4">
        <f t="shared" si="238"/>
        <v>3624</v>
      </c>
      <c r="H2564" s="8" t="str">
        <f t="shared" ref="H2564:H2627" si="242">IF(I$2&gt;=A2564,"",IF((F2564-VLOOKUP(I$2,A:F,6,))&gt;9999999999999990,ROUND((F2564-VLOOKUP(I$2,A:F,6,))/10000000000000000,2)&amp;"万兆",IF((F2564-VLOOKUP(I$2,A:F,6,))&gt;999999999999,ROUND((F2564-VLOOKUP(I$2,A:F,6,))/1000000000000,2)&amp;"万亿",IF((F2564-VLOOKUP(I$2,A:F,6,))&gt;99999999,ROUND((F2564-VLOOKUP(I$2,A:F,6,))/100000000,2)&amp;"亿",ROUND((F2564-VLOOKUP(I$2,A:F,6,))/10000,2)&amp;"万"))))</f>
        <v>2.74万兆</v>
      </c>
      <c r="I2564" s="8">
        <f t="shared" ref="I2564:I2627" si="243">IF(I$2&gt;=A2564,"",F2564-VLOOKUP(I$2,A:F,6,))</f>
        <v>2.7361281370387048E+16</v>
      </c>
    </row>
    <row r="2565" spans="1:9" x14ac:dyDescent="0.2">
      <c r="A2565" s="2">
        <v>2563</v>
      </c>
      <c r="B2565" s="2" t="str">
        <f t="shared" si="240"/>
        <v>23.7万亿</v>
      </c>
      <c r="C2565" s="5">
        <v>23696000000000</v>
      </c>
      <c r="D2565" s="2">
        <v>2</v>
      </c>
      <c r="E2565" s="2" t="str">
        <f t="shared" si="241"/>
        <v>2.74万兆</v>
      </c>
      <c r="F2565" s="5">
        <f t="shared" si="239"/>
        <v>2.7384969370387048E+16</v>
      </c>
      <c r="G2565" s="2">
        <f t="shared" ref="G2565:G2628" si="244">D2565+G2564</f>
        <v>3626</v>
      </c>
      <c r="H2565" s="7" t="str">
        <f t="shared" si="242"/>
        <v>2.74万兆</v>
      </c>
      <c r="I2565" s="7">
        <f t="shared" si="243"/>
        <v>2.7384969370387048E+16</v>
      </c>
    </row>
    <row r="2566" spans="1:9" x14ac:dyDescent="0.2">
      <c r="A2566" s="3">
        <v>2564</v>
      </c>
      <c r="B2566" s="3" t="str">
        <f t="shared" si="240"/>
        <v>23.7万亿</v>
      </c>
      <c r="C2566" s="6">
        <v>23704000000000</v>
      </c>
      <c r="D2566" s="3">
        <v>2</v>
      </c>
      <c r="E2566" s="3" t="str">
        <f t="shared" si="241"/>
        <v>2.74万兆</v>
      </c>
      <c r="F2566" s="6">
        <f t="shared" si="239"/>
        <v>2.7408665370387048E+16</v>
      </c>
      <c r="G2566" s="4">
        <f t="shared" si="244"/>
        <v>3628</v>
      </c>
      <c r="H2566" s="8" t="str">
        <f t="shared" si="242"/>
        <v>2.74万兆</v>
      </c>
      <c r="I2566" s="8">
        <f t="shared" si="243"/>
        <v>2.7408665370387048E+16</v>
      </c>
    </row>
    <row r="2567" spans="1:9" x14ac:dyDescent="0.2">
      <c r="A2567" s="2">
        <v>2565</v>
      </c>
      <c r="B2567" s="2" t="str">
        <f t="shared" si="240"/>
        <v>23.71万亿</v>
      </c>
      <c r="C2567" s="5">
        <v>23712000000000</v>
      </c>
      <c r="D2567" s="2">
        <v>2</v>
      </c>
      <c r="E2567" s="2" t="str">
        <f t="shared" si="241"/>
        <v>2.74万兆</v>
      </c>
      <c r="F2567" s="5">
        <f t="shared" ref="F2567:F2630" si="245">C2566+F2566</f>
        <v>2.7432369370387048E+16</v>
      </c>
      <c r="G2567" s="2">
        <f t="shared" si="244"/>
        <v>3630</v>
      </c>
      <c r="H2567" s="7" t="str">
        <f t="shared" si="242"/>
        <v>2.74万兆</v>
      </c>
      <c r="I2567" s="7">
        <f t="shared" si="243"/>
        <v>2.7432369370387048E+16</v>
      </c>
    </row>
    <row r="2568" spans="1:9" x14ac:dyDescent="0.2">
      <c r="A2568" s="3">
        <v>2566</v>
      </c>
      <c r="B2568" s="3" t="str">
        <f t="shared" si="240"/>
        <v>23.72万亿</v>
      </c>
      <c r="C2568" s="6">
        <v>23720000000000</v>
      </c>
      <c r="D2568" s="3">
        <v>2</v>
      </c>
      <c r="E2568" s="3" t="str">
        <f t="shared" si="241"/>
        <v>2.75万兆</v>
      </c>
      <c r="F2568" s="6">
        <f t="shared" si="245"/>
        <v>2.7456081370387048E+16</v>
      </c>
      <c r="G2568" s="4">
        <f t="shared" si="244"/>
        <v>3632</v>
      </c>
      <c r="H2568" s="8" t="str">
        <f t="shared" si="242"/>
        <v>2.75万兆</v>
      </c>
      <c r="I2568" s="8">
        <f t="shared" si="243"/>
        <v>2.7456081370387048E+16</v>
      </c>
    </row>
    <row r="2569" spans="1:9" x14ac:dyDescent="0.2">
      <c r="A2569" s="2">
        <v>2567</v>
      </c>
      <c r="B2569" s="2" t="str">
        <f t="shared" si="240"/>
        <v>23.73万亿</v>
      </c>
      <c r="C2569" s="5">
        <v>23728000000000</v>
      </c>
      <c r="D2569" s="2">
        <v>2</v>
      </c>
      <c r="E2569" s="2" t="str">
        <f t="shared" si="241"/>
        <v>2.75万兆</v>
      </c>
      <c r="F2569" s="5">
        <f t="shared" si="245"/>
        <v>2.7479801370387048E+16</v>
      </c>
      <c r="G2569" s="2">
        <f t="shared" si="244"/>
        <v>3634</v>
      </c>
      <c r="H2569" s="7" t="str">
        <f t="shared" si="242"/>
        <v>2.75万兆</v>
      </c>
      <c r="I2569" s="7">
        <f t="shared" si="243"/>
        <v>2.7479801370387048E+16</v>
      </c>
    </row>
    <row r="2570" spans="1:9" x14ac:dyDescent="0.2">
      <c r="A2570" s="3">
        <v>2568</v>
      </c>
      <c r="B2570" s="3" t="str">
        <f t="shared" si="240"/>
        <v>23.74万亿</v>
      </c>
      <c r="C2570" s="6">
        <v>23736000000000</v>
      </c>
      <c r="D2570" s="3">
        <v>2</v>
      </c>
      <c r="E2570" s="3" t="str">
        <f t="shared" si="241"/>
        <v>2.75万兆</v>
      </c>
      <c r="F2570" s="6">
        <f t="shared" si="245"/>
        <v>2.7503529370387048E+16</v>
      </c>
      <c r="G2570" s="4">
        <f t="shared" si="244"/>
        <v>3636</v>
      </c>
      <c r="H2570" s="8" t="str">
        <f t="shared" si="242"/>
        <v>2.75万兆</v>
      </c>
      <c r="I2570" s="8">
        <f t="shared" si="243"/>
        <v>2.7503529370387048E+16</v>
      </c>
    </row>
    <row r="2571" spans="1:9" x14ac:dyDescent="0.2">
      <c r="A2571" s="2">
        <v>2569</v>
      </c>
      <c r="B2571" s="2" t="str">
        <f t="shared" si="240"/>
        <v>23.74万亿</v>
      </c>
      <c r="C2571" s="5">
        <v>23744000000000</v>
      </c>
      <c r="D2571" s="2">
        <v>2</v>
      </c>
      <c r="E2571" s="2" t="str">
        <f t="shared" si="241"/>
        <v>2.75万兆</v>
      </c>
      <c r="F2571" s="5">
        <f t="shared" si="245"/>
        <v>2.7527265370387048E+16</v>
      </c>
      <c r="G2571" s="2">
        <f t="shared" si="244"/>
        <v>3638</v>
      </c>
      <c r="H2571" s="7" t="str">
        <f t="shared" si="242"/>
        <v>2.75万兆</v>
      </c>
      <c r="I2571" s="7">
        <f t="shared" si="243"/>
        <v>2.7527265370387048E+16</v>
      </c>
    </row>
    <row r="2572" spans="1:9" x14ac:dyDescent="0.2">
      <c r="A2572" s="3">
        <v>2570</v>
      </c>
      <c r="B2572" s="3" t="str">
        <f t="shared" si="240"/>
        <v>23.75万亿</v>
      </c>
      <c r="C2572" s="6">
        <v>23752000000000</v>
      </c>
      <c r="D2572" s="3">
        <v>2</v>
      </c>
      <c r="E2572" s="3" t="str">
        <f t="shared" si="241"/>
        <v>2.76万兆</v>
      </c>
      <c r="F2572" s="6">
        <f t="shared" si="245"/>
        <v>2.7551009370387048E+16</v>
      </c>
      <c r="G2572" s="4">
        <f t="shared" si="244"/>
        <v>3640</v>
      </c>
      <c r="H2572" s="8" t="str">
        <f t="shared" si="242"/>
        <v>2.76万兆</v>
      </c>
      <c r="I2572" s="8">
        <f t="shared" si="243"/>
        <v>2.7551009370387048E+16</v>
      </c>
    </row>
    <row r="2573" spans="1:9" x14ac:dyDescent="0.2">
      <c r="A2573" s="2">
        <v>2571</v>
      </c>
      <c r="B2573" s="2" t="str">
        <f t="shared" si="240"/>
        <v>23.76万亿</v>
      </c>
      <c r="C2573" s="5">
        <v>23760000000000</v>
      </c>
      <c r="D2573" s="2">
        <v>2</v>
      </c>
      <c r="E2573" s="2" t="str">
        <f t="shared" si="241"/>
        <v>2.76万兆</v>
      </c>
      <c r="F2573" s="5">
        <f t="shared" si="245"/>
        <v>2.7574761370387048E+16</v>
      </c>
      <c r="G2573" s="2">
        <f t="shared" si="244"/>
        <v>3642</v>
      </c>
      <c r="H2573" s="7" t="str">
        <f t="shared" si="242"/>
        <v>2.76万兆</v>
      </c>
      <c r="I2573" s="7">
        <f t="shared" si="243"/>
        <v>2.7574761370387048E+16</v>
      </c>
    </row>
    <row r="2574" spans="1:9" x14ac:dyDescent="0.2">
      <c r="A2574" s="3">
        <v>2572</v>
      </c>
      <c r="B2574" s="3" t="str">
        <f t="shared" si="240"/>
        <v>23.77万亿</v>
      </c>
      <c r="C2574" s="6">
        <v>23768000000000</v>
      </c>
      <c r="D2574" s="3">
        <v>2</v>
      </c>
      <c r="E2574" s="3" t="str">
        <f t="shared" si="241"/>
        <v>2.76万兆</v>
      </c>
      <c r="F2574" s="6">
        <f t="shared" si="245"/>
        <v>2.7598521370387048E+16</v>
      </c>
      <c r="G2574" s="4">
        <f t="shared" si="244"/>
        <v>3644</v>
      </c>
      <c r="H2574" s="8" t="str">
        <f t="shared" si="242"/>
        <v>2.76万兆</v>
      </c>
      <c r="I2574" s="8">
        <f t="shared" si="243"/>
        <v>2.7598521370387048E+16</v>
      </c>
    </row>
    <row r="2575" spans="1:9" x14ac:dyDescent="0.2">
      <c r="A2575" s="2">
        <v>2573</v>
      </c>
      <c r="B2575" s="2" t="str">
        <f t="shared" si="240"/>
        <v>23.78万亿</v>
      </c>
      <c r="C2575" s="5">
        <v>23776000000000</v>
      </c>
      <c r="D2575" s="2">
        <v>2</v>
      </c>
      <c r="E2575" s="2" t="str">
        <f t="shared" si="241"/>
        <v>2.76万兆</v>
      </c>
      <c r="F2575" s="5">
        <f t="shared" si="245"/>
        <v>2.7622289370387048E+16</v>
      </c>
      <c r="G2575" s="2">
        <f t="shared" si="244"/>
        <v>3646</v>
      </c>
      <c r="H2575" s="7" t="str">
        <f t="shared" si="242"/>
        <v>2.76万兆</v>
      </c>
      <c r="I2575" s="7">
        <f t="shared" si="243"/>
        <v>2.7622289370387048E+16</v>
      </c>
    </row>
    <row r="2576" spans="1:9" x14ac:dyDescent="0.2">
      <c r="A2576" s="3">
        <v>2574</v>
      </c>
      <c r="B2576" s="3" t="str">
        <f t="shared" si="240"/>
        <v>23.78万亿</v>
      </c>
      <c r="C2576" s="6">
        <v>23784000000000</v>
      </c>
      <c r="D2576" s="3">
        <v>2</v>
      </c>
      <c r="E2576" s="3" t="str">
        <f t="shared" si="241"/>
        <v>2.76万兆</v>
      </c>
      <c r="F2576" s="6">
        <f t="shared" si="245"/>
        <v>2.7646065370387048E+16</v>
      </c>
      <c r="G2576" s="4">
        <f t="shared" si="244"/>
        <v>3648</v>
      </c>
      <c r="H2576" s="8" t="str">
        <f t="shared" si="242"/>
        <v>2.76万兆</v>
      </c>
      <c r="I2576" s="8">
        <f t="shared" si="243"/>
        <v>2.7646065370387048E+16</v>
      </c>
    </row>
    <row r="2577" spans="1:9" x14ac:dyDescent="0.2">
      <c r="A2577" s="2">
        <v>2575</v>
      </c>
      <c r="B2577" s="2" t="str">
        <f t="shared" si="240"/>
        <v>23.79万亿</v>
      </c>
      <c r="C2577" s="5">
        <v>23792000000000</v>
      </c>
      <c r="D2577" s="2">
        <v>2</v>
      </c>
      <c r="E2577" s="2" t="str">
        <f t="shared" si="241"/>
        <v>2.77万兆</v>
      </c>
      <c r="F2577" s="5">
        <f t="shared" si="245"/>
        <v>2.7669849370387048E+16</v>
      </c>
      <c r="G2577" s="2">
        <f t="shared" si="244"/>
        <v>3650</v>
      </c>
      <c r="H2577" s="7" t="str">
        <f t="shared" si="242"/>
        <v>2.77万兆</v>
      </c>
      <c r="I2577" s="7">
        <f t="shared" si="243"/>
        <v>2.7669849370387048E+16</v>
      </c>
    </row>
    <row r="2578" spans="1:9" x14ac:dyDescent="0.2">
      <c r="A2578" s="3">
        <v>2576</v>
      </c>
      <c r="B2578" s="3" t="str">
        <f t="shared" si="240"/>
        <v>23.8万亿</v>
      </c>
      <c r="C2578" s="6">
        <v>23800000000000</v>
      </c>
      <c r="D2578" s="3">
        <v>2</v>
      </c>
      <c r="E2578" s="3" t="str">
        <f t="shared" si="241"/>
        <v>2.77万兆</v>
      </c>
      <c r="F2578" s="6">
        <f t="shared" si="245"/>
        <v>2.7693641370387048E+16</v>
      </c>
      <c r="G2578" s="4">
        <f t="shared" si="244"/>
        <v>3652</v>
      </c>
      <c r="H2578" s="8" t="str">
        <f t="shared" si="242"/>
        <v>2.77万兆</v>
      </c>
      <c r="I2578" s="8">
        <f t="shared" si="243"/>
        <v>2.7693641370387048E+16</v>
      </c>
    </row>
    <row r="2579" spans="1:9" x14ac:dyDescent="0.2">
      <c r="A2579" s="2">
        <v>2577</v>
      </c>
      <c r="B2579" s="2" t="str">
        <f t="shared" si="240"/>
        <v>23.81万亿</v>
      </c>
      <c r="C2579" s="5">
        <v>23808000000000</v>
      </c>
      <c r="D2579" s="2">
        <v>2</v>
      </c>
      <c r="E2579" s="2" t="str">
        <f t="shared" si="241"/>
        <v>2.77万兆</v>
      </c>
      <c r="F2579" s="5">
        <f t="shared" si="245"/>
        <v>2.7717441370387048E+16</v>
      </c>
      <c r="G2579" s="2">
        <f t="shared" si="244"/>
        <v>3654</v>
      </c>
      <c r="H2579" s="7" t="str">
        <f t="shared" si="242"/>
        <v>2.77万兆</v>
      </c>
      <c r="I2579" s="7">
        <f t="shared" si="243"/>
        <v>2.7717441370387048E+16</v>
      </c>
    </row>
    <row r="2580" spans="1:9" x14ac:dyDescent="0.2">
      <c r="A2580" s="3">
        <v>2578</v>
      </c>
      <c r="B2580" s="3" t="str">
        <f t="shared" si="240"/>
        <v>23.82万亿</v>
      </c>
      <c r="C2580" s="6">
        <v>23816000000000</v>
      </c>
      <c r="D2580" s="3">
        <v>2</v>
      </c>
      <c r="E2580" s="3" t="str">
        <f t="shared" si="241"/>
        <v>2.77万兆</v>
      </c>
      <c r="F2580" s="6">
        <f t="shared" si="245"/>
        <v>2.7741249370387048E+16</v>
      </c>
      <c r="G2580" s="4">
        <f t="shared" si="244"/>
        <v>3656</v>
      </c>
      <c r="H2580" s="8" t="str">
        <f t="shared" si="242"/>
        <v>2.77万兆</v>
      </c>
      <c r="I2580" s="8">
        <f t="shared" si="243"/>
        <v>2.7741249370387048E+16</v>
      </c>
    </row>
    <row r="2581" spans="1:9" x14ac:dyDescent="0.2">
      <c r="A2581" s="2">
        <v>2579</v>
      </c>
      <c r="B2581" s="2" t="str">
        <f t="shared" si="240"/>
        <v>23.82万亿</v>
      </c>
      <c r="C2581" s="5">
        <v>23824000000000</v>
      </c>
      <c r="D2581" s="2">
        <v>2</v>
      </c>
      <c r="E2581" s="2" t="str">
        <f t="shared" si="241"/>
        <v>2.78万兆</v>
      </c>
      <c r="F2581" s="5">
        <f t="shared" si="245"/>
        <v>2.7765065370387048E+16</v>
      </c>
      <c r="G2581" s="2">
        <f t="shared" si="244"/>
        <v>3658</v>
      </c>
      <c r="H2581" s="7" t="str">
        <f t="shared" si="242"/>
        <v>2.78万兆</v>
      </c>
      <c r="I2581" s="7">
        <f t="shared" si="243"/>
        <v>2.7765065370387048E+16</v>
      </c>
    </row>
    <row r="2582" spans="1:9" x14ac:dyDescent="0.2">
      <c r="A2582" s="3">
        <v>2580</v>
      </c>
      <c r="B2582" s="3" t="str">
        <f t="shared" si="240"/>
        <v>23.83万亿</v>
      </c>
      <c r="C2582" s="6">
        <v>23832000000000</v>
      </c>
      <c r="D2582" s="3">
        <v>2</v>
      </c>
      <c r="E2582" s="3" t="str">
        <f t="shared" si="241"/>
        <v>2.78万兆</v>
      </c>
      <c r="F2582" s="6">
        <f t="shared" si="245"/>
        <v>2.7788889370387048E+16</v>
      </c>
      <c r="G2582" s="4">
        <f t="shared" si="244"/>
        <v>3660</v>
      </c>
      <c r="H2582" s="8" t="str">
        <f t="shared" si="242"/>
        <v>2.78万兆</v>
      </c>
      <c r="I2582" s="8">
        <f t="shared" si="243"/>
        <v>2.7788889370387048E+16</v>
      </c>
    </row>
    <row r="2583" spans="1:9" x14ac:dyDescent="0.2">
      <c r="A2583" s="2">
        <v>2581</v>
      </c>
      <c r="B2583" s="2" t="str">
        <f t="shared" si="240"/>
        <v>23.84万亿</v>
      </c>
      <c r="C2583" s="5">
        <v>23840000000000</v>
      </c>
      <c r="D2583" s="2">
        <v>2</v>
      </c>
      <c r="E2583" s="2" t="str">
        <f t="shared" si="241"/>
        <v>2.78万兆</v>
      </c>
      <c r="F2583" s="5">
        <f t="shared" si="245"/>
        <v>2.7812721370387048E+16</v>
      </c>
      <c r="G2583" s="2">
        <f t="shared" si="244"/>
        <v>3662</v>
      </c>
      <c r="H2583" s="7" t="str">
        <f t="shared" si="242"/>
        <v>2.78万兆</v>
      </c>
      <c r="I2583" s="7">
        <f t="shared" si="243"/>
        <v>2.7812721370387048E+16</v>
      </c>
    </row>
    <row r="2584" spans="1:9" x14ac:dyDescent="0.2">
      <c r="A2584" s="3">
        <v>2582</v>
      </c>
      <c r="B2584" s="3" t="str">
        <f t="shared" si="240"/>
        <v>23.85万亿</v>
      </c>
      <c r="C2584" s="6">
        <v>23848000000000</v>
      </c>
      <c r="D2584" s="3">
        <v>2</v>
      </c>
      <c r="E2584" s="3" t="str">
        <f t="shared" si="241"/>
        <v>2.78万兆</v>
      </c>
      <c r="F2584" s="6">
        <f t="shared" si="245"/>
        <v>2.7836561370387048E+16</v>
      </c>
      <c r="G2584" s="4">
        <f t="shared" si="244"/>
        <v>3664</v>
      </c>
      <c r="H2584" s="8" t="str">
        <f t="shared" si="242"/>
        <v>2.78万兆</v>
      </c>
      <c r="I2584" s="8">
        <f t="shared" si="243"/>
        <v>2.7836561370387048E+16</v>
      </c>
    </row>
    <row r="2585" spans="1:9" x14ac:dyDescent="0.2">
      <c r="A2585" s="2">
        <v>2583</v>
      </c>
      <c r="B2585" s="2" t="str">
        <f t="shared" si="240"/>
        <v>23.86万亿</v>
      </c>
      <c r="C2585" s="5">
        <v>23856000000000</v>
      </c>
      <c r="D2585" s="2">
        <v>2</v>
      </c>
      <c r="E2585" s="2" t="str">
        <f t="shared" si="241"/>
        <v>2.79万兆</v>
      </c>
      <c r="F2585" s="5">
        <f t="shared" si="245"/>
        <v>2.7860409370387048E+16</v>
      </c>
      <c r="G2585" s="2">
        <f t="shared" si="244"/>
        <v>3666</v>
      </c>
      <c r="H2585" s="7" t="str">
        <f t="shared" si="242"/>
        <v>2.79万兆</v>
      </c>
      <c r="I2585" s="7">
        <f t="shared" si="243"/>
        <v>2.7860409370387048E+16</v>
      </c>
    </row>
    <row r="2586" spans="1:9" x14ac:dyDescent="0.2">
      <c r="A2586" s="3">
        <v>2584</v>
      </c>
      <c r="B2586" s="3" t="str">
        <f t="shared" si="240"/>
        <v>23.86万亿</v>
      </c>
      <c r="C2586" s="6">
        <v>23864000000000</v>
      </c>
      <c r="D2586" s="3">
        <v>2</v>
      </c>
      <c r="E2586" s="3" t="str">
        <f t="shared" si="241"/>
        <v>2.79万兆</v>
      </c>
      <c r="F2586" s="6">
        <f t="shared" si="245"/>
        <v>2.7884265370387048E+16</v>
      </c>
      <c r="G2586" s="4">
        <f t="shared" si="244"/>
        <v>3668</v>
      </c>
      <c r="H2586" s="8" t="str">
        <f t="shared" si="242"/>
        <v>2.79万兆</v>
      </c>
      <c r="I2586" s="8">
        <f t="shared" si="243"/>
        <v>2.7884265370387048E+16</v>
      </c>
    </row>
    <row r="2587" spans="1:9" x14ac:dyDescent="0.2">
      <c r="A2587" s="2">
        <v>2585</v>
      </c>
      <c r="B2587" s="2" t="str">
        <f t="shared" si="240"/>
        <v>23.87万亿</v>
      </c>
      <c r="C2587" s="5">
        <v>23872000000000</v>
      </c>
      <c r="D2587" s="2">
        <v>2</v>
      </c>
      <c r="E2587" s="2" t="str">
        <f t="shared" si="241"/>
        <v>2.79万兆</v>
      </c>
      <c r="F2587" s="5">
        <f t="shared" si="245"/>
        <v>2.7908129370387048E+16</v>
      </c>
      <c r="G2587" s="2">
        <f t="shared" si="244"/>
        <v>3670</v>
      </c>
      <c r="H2587" s="7" t="str">
        <f t="shared" si="242"/>
        <v>2.79万兆</v>
      </c>
      <c r="I2587" s="7">
        <f t="shared" si="243"/>
        <v>2.7908129370387048E+16</v>
      </c>
    </row>
    <row r="2588" spans="1:9" x14ac:dyDescent="0.2">
      <c r="A2588" s="3">
        <v>2586</v>
      </c>
      <c r="B2588" s="3" t="str">
        <f t="shared" si="240"/>
        <v>23.88万亿</v>
      </c>
      <c r="C2588" s="6">
        <v>23880000000000</v>
      </c>
      <c r="D2588" s="3">
        <v>2</v>
      </c>
      <c r="E2588" s="3" t="str">
        <f t="shared" si="241"/>
        <v>2.79万兆</v>
      </c>
      <c r="F2588" s="6">
        <f t="shared" si="245"/>
        <v>2.7932001370387048E+16</v>
      </c>
      <c r="G2588" s="4">
        <f t="shared" si="244"/>
        <v>3672</v>
      </c>
      <c r="H2588" s="8" t="str">
        <f t="shared" si="242"/>
        <v>2.79万兆</v>
      </c>
      <c r="I2588" s="8">
        <f t="shared" si="243"/>
        <v>2.7932001370387048E+16</v>
      </c>
    </row>
    <row r="2589" spans="1:9" x14ac:dyDescent="0.2">
      <c r="A2589" s="2">
        <v>2587</v>
      </c>
      <c r="B2589" s="2" t="str">
        <f t="shared" si="240"/>
        <v>23.89万亿</v>
      </c>
      <c r="C2589" s="5">
        <v>23888000000000</v>
      </c>
      <c r="D2589" s="2">
        <v>2</v>
      </c>
      <c r="E2589" s="2" t="str">
        <f t="shared" si="241"/>
        <v>2.8万兆</v>
      </c>
      <c r="F2589" s="5">
        <f t="shared" si="245"/>
        <v>2.7955881370387048E+16</v>
      </c>
      <c r="G2589" s="2">
        <f t="shared" si="244"/>
        <v>3674</v>
      </c>
      <c r="H2589" s="7" t="str">
        <f t="shared" si="242"/>
        <v>2.8万兆</v>
      </c>
      <c r="I2589" s="7">
        <f t="shared" si="243"/>
        <v>2.7955881370387048E+16</v>
      </c>
    </row>
    <row r="2590" spans="1:9" x14ac:dyDescent="0.2">
      <c r="A2590" s="3">
        <v>2588</v>
      </c>
      <c r="B2590" s="3" t="str">
        <f t="shared" si="240"/>
        <v>23.9万亿</v>
      </c>
      <c r="C2590" s="6">
        <v>23896000000000</v>
      </c>
      <c r="D2590" s="3">
        <v>2</v>
      </c>
      <c r="E2590" s="3" t="str">
        <f t="shared" si="241"/>
        <v>2.8万兆</v>
      </c>
      <c r="F2590" s="6">
        <f t="shared" si="245"/>
        <v>2.7979769370387048E+16</v>
      </c>
      <c r="G2590" s="4">
        <f t="shared" si="244"/>
        <v>3676</v>
      </c>
      <c r="H2590" s="8" t="str">
        <f t="shared" si="242"/>
        <v>2.8万兆</v>
      </c>
      <c r="I2590" s="8">
        <f t="shared" si="243"/>
        <v>2.7979769370387048E+16</v>
      </c>
    </row>
    <row r="2591" spans="1:9" x14ac:dyDescent="0.2">
      <c r="A2591" s="2">
        <v>2589</v>
      </c>
      <c r="B2591" s="2" t="str">
        <f t="shared" si="240"/>
        <v>23.9万亿</v>
      </c>
      <c r="C2591" s="5">
        <v>23904000000000</v>
      </c>
      <c r="D2591" s="2">
        <v>2</v>
      </c>
      <c r="E2591" s="2" t="str">
        <f t="shared" si="241"/>
        <v>2.8万兆</v>
      </c>
      <c r="F2591" s="5">
        <f t="shared" si="245"/>
        <v>2.8003665370387048E+16</v>
      </c>
      <c r="G2591" s="2">
        <f t="shared" si="244"/>
        <v>3678</v>
      </c>
      <c r="H2591" s="7" t="str">
        <f t="shared" si="242"/>
        <v>2.8万兆</v>
      </c>
      <c r="I2591" s="7">
        <f t="shared" si="243"/>
        <v>2.8003665370387048E+16</v>
      </c>
    </row>
    <row r="2592" spans="1:9" x14ac:dyDescent="0.2">
      <c r="A2592" s="3">
        <v>2590</v>
      </c>
      <c r="B2592" s="3" t="str">
        <f t="shared" si="240"/>
        <v>23.91万亿</v>
      </c>
      <c r="C2592" s="6">
        <v>23912000000000</v>
      </c>
      <c r="D2592" s="3">
        <v>2</v>
      </c>
      <c r="E2592" s="3" t="str">
        <f t="shared" si="241"/>
        <v>2.8万兆</v>
      </c>
      <c r="F2592" s="6">
        <f t="shared" si="245"/>
        <v>2.8027569370387048E+16</v>
      </c>
      <c r="G2592" s="4">
        <f t="shared" si="244"/>
        <v>3680</v>
      </c>
      <c r="H2592" s="8" t="str">
        <f t="shared" si="242"/>
        <v>2.8万兆</v>
      </c>
      <c r="I2592" s="8">
        <f t="shared" si="243"/>
        <v>2.8027569370387048E+16</v>
      </c>
    </row>
    <row r="2593" spans="1:9" x14ac:dyDescent="0.2">
      <c r="A2593" s="2">
        <v>2591</v>
      </c>
      <c r="B2593" s="2" t="str">
        <f t="shared" si="240"/>
        <v>23.92万亿</v>
      </c>
      <c r="C2593" s="5">
        <v>23920000000000</v>
      </c>
      <c r="D2593" s="2">
        <v>2</v>
      </c>
      <c r="E2593" s="2" t="str">
        <f t="shared" si="241"/>
        <v>2.81万兆</v>
      </c>
      <c r="F2593" s="5">
        <f t="shared" si="245"/>
        <v>2.8051481370387048E+16</v>
      </c>
      <c r="G2593" s="2">
        <f t="shared" si="244"/>
        <v>3682</v>
      </c>
      <c r="H2593" s="7" t="str">
        <f t="shared" si="242"/>
        <v>2.81万兆</v>
      </c>
      <c r="I2593" s="7">
        <f t="shared" si="243"/>
        <v>2.8051481370387048E+16</v>
      </c>
    </row>
    <row r="2594" spans="1:9" x14ac:dyDescent="0.2">
      <c r="A2594" s="3">
        <v>2592</v>
      </c>
      <c r="B2594" s="3" t="str">
        <f t="shared" si="240"/>
        <v>23.93万亿</v>
      </c>
      <c r="C2594" s="6">
        <v>23928000000000</v>
      </c>
      <c r="D2594" s="3">
        <v>2</v>
      </c>
      <c r="E2594" s="3" t="str">
        <f t="shared" si="241"/>
        <v>2.81万兆</v>
      </c>
      <c r="F2594" s="6">
        <f t="shared" si="245"/>
        <v>2.8075401370387048E+16</v>
      </c>
      <c r="G2594" s="4">
        <f t="shared" si="244"/>
        <v>3684</v>
      </c>
      <c r="H2594" s="8" t="str">
        <f t="shared" si="242"/>
        <v>2.81万兆</v>
      </c>
      <c r="I2594" s="8">
        <f t="shared" si="243"/>
        <v>2.8075401370387048E+16</v>
      </c>
    </row>
    <row r="2595" spans="1:9" x14ac:dyDescent="0.2">
      <c r="A2595" s="2">
        <v>2593</v>
      </c>
      <c r="B2595" s="2" t="str">
        <f t="shared" si="240"/>
        <v>23.94万亿</v>
      </c>
      <c r="C2595" s="5">
        <v>23936000000000</v>
      </c>
      <c r="D2595" s="2">
        <v>2</v>
      </c>
      <c r="E2595" s="2" t="str">
        <f t="shared" si="241"/>
        <v>2.81万兆</v>
      </c>
      <c r="F2595" s="5">
        <f t="shared" si="245"/>
        <v>2.8099329370387048E+16</v>
      </c>
      <c r="G2595" s="2">
        <f t="shared" si="244"/>
        <v>3686</v>
      </c>
      <c r="H2595" s="7" t="str">
        <f t="shared" si="242"/>
        <v>2.81万兆</v>
      </c>
      <c r="I2595" s="7">
        <f t="shared" si="243"/>
        <v>2.8099329370387048E+16</v>
      </c>
    </row>
    <row r="2596" spans="1:9" x14ac:dyDescent="0.2">
      <c r="A2596" s="3">
        <v>2594</v>
      </c>
      <c r="B2596" s="3" t="str">
        <f t="shared" si="240"/>
        <v>23.94万亿</v>
      </c>
      <c r="C2596" s="6">
        <v>23944000000000</v>
      </c>
      <c r="D2596" s="3">
        <v>2</v>
      </c>
      <c r="E2596" s="3" t="str">
        <f t="shared" si="241"/>
        <v>2.81万兆</v>
      </c>
      <c r="F2596" s="6">
        <f t="shared" si="245"/>
        <v>2.8123265370387048E+16</v>
      </c>
      <c r="G2596" s="4">
        <f t="shared" si="244"/>
        <v>3688</v>
      </c>
      <c r="H2596" s="8" t="str">
        <f t="shared" si="242"/>
        <v>2.81万兆</v>
      </c>
      <c r="I2596" s="8">
        <f t="shared" si="243"/>
        <v>2.8123265370387048E+16</v>
      </c>
    </row>
    <row r="2597" spans="1:9" x14ac:dyDescent="0.2">
      <c r="A2597" s="2">
        <v>2595</v>
      </c>
      <c r="B2597" s="2" t="str">
        <f t="shared" si="240"/>
        <v>23.95万亿</v>
      </c>
      <c r="C2597" s="5">
        <v>23952000000000</v>
      </c>
      <c r="D2597" s="2">
        <v>2</v>
      </c>
      <c r="E2597" s="2" t="str">
        <f t="shared" si="241"/>
        <v>2.81万兆</v>
      </c>
      <c r="F2597" s="5">
        <f t="shared" si="245"/>
        <v>2.8147209370387048E+16</v>
      </c>
      <c r="G2597" s="2">
        <f t="shared" si="244"/>
        <v>3690</v>
      </c>
      <c r="H2597" s="7" t="str">
        <f t="shared" si="242"/>
        <v>2.81万兆</v>
      </c>
      <c r="I2597" s="7">
        <f t="shared" si="243"/>
        <v>2.8147209370387048E+16</v>
      </c>
    </row>
    <row r="2598" spans="1:9" x14ac:dyDescent="0.2">
      <c r="A2598" s="3">
        <v>2596</v>
      </c>
      <c r="B2598" s="3" t="str">
        <f t="shared" si="240"/>
        <v>23.96万亿</v>
      </c>
      <c r="C2598" s="6">
        <v>23960000000000</v>
      </c>
      <c r="D2598" s="3">
        <v>2</v>
      </c>
      <c r="E2598" s="3" t="str">
        <f t="shared" si="241"/>
        <v>2.82万兆</v>
      </c>
      <c r="F2598" s="6">
        <f t="shared" si="245"/>
        <v>2.8171161370387048E+16</v>
      </c>
      <c r="G2598" s="4">
        <f t="shared" si="244"/>
        <v>3692</v>
      </c>
      <c r="H2598" s="8" t="str">
        <f t="shared" si="242"/>
        <v>2.82万兆</v>
      </c>
      <c r="I2598" s="8">
        <f t="shared" si="243"/>
        <v>2.8171161370387048E+16</v>
      </c>
    </row>
    <row r="2599" spans="1:9" x14ac:dyDescent="0.2">
      <c r="A2599" s="2">
        <v>2597</v>
      </c>
      <c r="B2599" s="2" t="str">
        <f t="shared" si="240"/>
        <v>23.97万亿</v>
      </c>
      <c r="C2599" s="5">
        <v>23968000000000</v>
      </c>
      <c r="D2599" s="2">
        <v>2</v>
      </c>
      <c r="E2599" s="2" t="str">
        <f t="shared" si="241"/>
        <v>2.82万兆</v>
      </c>
      <c r="F2599" s="5">
        <f t="shared" si="245"/>
        <v>2.8195121370387048E+16</v>
      </c>
      <c r="G2599" s="2">
        <f t="shared" si="244"/>
        <v>3694</v>
      </c>
      <c r="H2599" s="7" t="str">
        <f t="shared" si="242"/>
        <v>2.82万兆</v>
      </c>
      <c r="I2599" s="7">
        <f t="shared" si="243"/>
        <v>2.8195121370387048E+16</v>
      </c>
    </row>
    <row r="2600" spans="1:9" x14ac:dyDescent="0.2">
      <c r="A2600" s="3">
        <v>2598</v>
      </c>
      <c r="B2600" s="3" t="str">
        <f t="shared" si="240"/>
        <v>23.98万亿</v>
      </c>
      <c r="C2600" s="6">
        <v>23976000000000</v>
      </c>
      <c r="D2600" s="3">
        <v>2</v>
      </c>
      <c r="E2600" s="3" t="str">
        <f t="shared" si="241"/>
        <v>2.82万兆</v>
      </c>
      <c r="F2600" s="6">
        <f t="shared" si="245"/>
        <v>2.8219089370387048E+16</v>
      </c>
      <c r="G2600" s="4">
        <f t="shared" si="244"/>
        <v>3696</v>
      </c>
      <c r="H2600" s="8" t="str">
        <f t="shared" si="242"/>
        <v>2.82万兆</v>
      </c>
      <c r="I2600" s="8">
        <f t="shared" si="243"/>
        <v>2.8219089370387048E+16</v>
      </c>
    </row>
    <row r="2601" spans="1:9" x14ac:dyDescent="0.2">
      <c r="A2601" s="2">
        <v>2599</v>
      </c>
      <c r="B2601" s="2" t="str">
        <f t="shared" si="240"/>
        <v>23.98万亿</v>
      </c>
      <c r="C2601" s="5">
        <v>23984000000000</v>
      </c>
      <c r="D2601" s="2">
        <v>2</v>
      </c>
      <c r="E2601" s="2" t="str">
        <f t="shared" si="241"/>
        <v>2.82万兆</v>
      </c>
      <c r="F2601" s="5">
        <f t="shared" si="245"/>
        <v>2.8243065370387048E+16</v>
      </c>
      <c r="G2601" s="2">
        <f t="shared" si="244"/>
        <v>3698</v>
      </c>
      <c r="H2601" s="7" t="str">
        <f t="shared" si="242"/>
        <v>2.82万兆</v>
      </c>
      <c r="I2601" s="7">
        <f t="shared" si="243"/>
        <v>2.8243065370387048E+16</v>
      </c>
    </row>
    <row r="2602" spans="1:9" x14ac:dyDescent="0.2">
      <c r="A2602" s="3">
        <v>2600</v>
      </c>
      <c r="B2602" s="3" t="str">
        <f t="shared" si="240"/>
        <v>23.99万亿</v>
      </c>
      <c r="C2602" s="6">
        <v>23992000000000</v>
      </c>
      <c r="D2602" s="3">
        <v>2</v>
      </c>
      <c r="E2602" s="3" t="str">
        <f t="shared" si="241"/>
        <v>2.83万兆</v>
      </c>
      <c r="F2602" s="6">
        <f t="shared" si="245"/>
        <v>2.8267049370387048E+16</v>
      </c>
      <c r="G2602" s="4">
        <f t="shared" si="244"/>
        <v>3700</v>
      </c>
      <c r="H2602" s="8" t="str">
        <f t="shared" si="242"/>
        <v>2.83万兆</v>
      </c>
      <c r="I2602" s="8">
        <f t="shared" si="243"/>
        <v>2.8267049370387048E+16</v>
      </c>
    </row>
    <row r="2603" spans="1:9" x14ac:dyDescent="0.2">
      <c r="A2603" s="2">
        <v>2601</v>
      </c>
      <c r="B2603" s="2" t="str">
        <f t="shared" si="240"/>
        <v>24万亿</v>
      </c>
      <c r="C2603" s="5">
        <v>24000000000000</v>
      </c>
      <c r="D2603" s="2">
        <v>2</v>
      </c>
      <c r="E2603" s="2" t="str">
        <f t="shared" si="241"/>
        <v>2.83万兆</v>
      </c>
      <c r="F2603" s="5">
        <f t="shared" si="245"/>
        <v>2.8291041370387048E+16</v>
      </c>
      <c r="G2603" s="2">
        <f t="shared" si="244"/>
        <v>3702</v>
      </c>
      <c r="H2603" s="7" t="str">
        <f t="shared" si="242"/>
        <v>2.83万兆</v>
      </c>
      <c r="I2603" s="7">
        <f t="shared" si="243"/>
        <v>2.8291041370387048E+16</v>
      </c>
    </row>
    <row r="2604" spans="1:9" x14ac:dyDescent="0.2">
      <c r="A2604" s="3">
        <v>2602</v>
      </c>
      <c r="B2604" s="3" t="str">
        <f t="shared" si="240"/>
        <v>24.01万亿</v>
      </c>
      <c r="C2604" s="6">
        <v>24008000000000</v>
      </c>
      <c r="D2604" s="3">
        <v>2</v>
      </c>
      <c r="E2604" s="3" t="str">
        <f t="shared" si="241"/>
        <v>2.83万兆</v>
      </c>
      <c r="F2604" s="6">
        <f t="shared" si="245"/>
        <v>2.8315041370387048E+16</v>
      </c>
      <c r="G2604" s="4">
        <f t="shared" si="244"/>
        <v>3704</v>
      </c>
      <c r="H2604" s="8" t="str">
        <f t="shared" si="242"/>
        <v>2.83万兆</v>
      </c>
      <c r="I2604" s="8">
        <f t="shared" si="243"/>
        <v>2.8315041370387048E+16</v>
      </c>
    </row>
    <row r="2605" spans="1:9" x14ac:dyDescent="0.2">
      <c r="A2605" s="2">
        <v>2603</v>
      </c>
      <c r="B2605" s="2" t="str">
        <f t="shared" si="240"/>
        <v>24.02万亿</v>
      </c>
      <c r="C2605" s="5">
        <v>24016000000000</v>
      </c>
      <c r="D2605" s="2">
        <v>2</v>
      </c>
      <c r="E2605" s="2" t="str">
        <f t="shared" si="241"/>
        <v>2.83万兆</v>
      </c>
      <c r="F2605" s="5">
        <f t="shared" si="245"/>
        <v>2.8339049370387048E+16</v>
      </c>
      <c r="G2605" s="2">
        <f t="shared" si="244"/>
        <v>3706</v>
      </c>
      <c r="H2605" s="7" t="str">
        <f t="shared" si="242"/>
        <v>2.83万兆</v>
      </c>
      <c r="I2605" s="7">
        <f t="shared" si="243"/>
        <v>2.8339049370387048E+16</v>
      </c>
    </row>
    <row r="2606" spans="1:9" x14ac:dyDescent="0.2">
      <c r="A2606" s="3">
        <v>2604</v>
      </c>
      <c r="B2606" s="3" t="str">
        <f t="shared" si="240"/>
        <v>24.02万亿</v>
      </c>
      <c r="C2606" s="6">
        <v>24024000000000</v>
      </c>
      <c r="D2606" s="3">
        <v>2</v>
      </c>
      <c r="E2606" s="3" t="str">
        <f t="shared" si="241"/>
        <v>2.84万兆</v>
      </c>
      <c r="F2606" s="6">
        <f t="shared" si="245"/>
        <v>2.8363065370387048E+16</v>
      </c>
      <c r="G2606" s="4">
        <f t="shared" si="244"/>
        <v>3708</v>
      </c>
      <c r="H2606" s="8" t="str">
        <f t="shared" si="242"/>
        <v>2.84万兆</v>
      </c>
      <c r="I2606" s="8">
        <f t="shared" si="243"/>
        <v>2.8363065370387048E+16</v>
      </c>
    </row>
    <row r="2607" spans="1:9" x14ac:dyDescent="0.2">
      <c r="A2607" s="2">
        <v>2605</v>
      </c>
      <c r="B2607" s="2" t="str">
        <f t="shared" si="240"/>
        <v>24.03万亿</v>
      </c>
      <c r="C2607" s="5">
        <v>24032000000000</v>
      </c>
      <c r="D2607" s="2">
        <v>2</v>
      </c>
      <c r="E2607" s="2" t="str">
        <f t="shared" si="241"/>
        <v>2.84万兆</v>
      </c>
      <c r="F2607" s="5">
        <f t="shared" si="245"/>
        <v>2.8387089370387048E+16</v>
      </c>
      <c r="G2607" s="2">
        <f t="shared" si="244"/>
        <v>3710</v>
      </c>
      <c r="H2607" s="7" t="str">
        <f t="shared" si="242"/>
        <v>2.84万兆</v>
      </c>
      <c r="I2607" s="7">
        <f t="shared" si="243"/>
        <v>2.8387089370387048E+16</v>
      </c>
    </row>
    <row r="2608" spans="1:9" x14ac:dyDescent="0.2">
      <c r="A2608" s="3">
        <v>2606</v>
      </c>
      <c r="B2608" s="3" t="str">
        <f t="shared" si="240"/>
        <v>24.04万亿</v>
      </c>
      <c r="C2608" s="6">
        <v>24040000000000</v>
      </c>
      <c r="D2608" s="3">
        <v>2</v>
      </c>
      <c r="E2608" s="3" t="str">
        <f t="shared" si="241"/>
        <v>2.84万兆</v>
      </c>
      <c r="F2608" s="6">
        <f t="shared" si="245"/>
        <v>2.8411121370387048E+16</v>
      </c>
      <c r="G2608" s="4">
        <f t="shared" si="244"/>
        <v>3712</v>
      </c>
      <c r="H2608" s="8" t="str">
        <f t="shared" si="242"/>
        <v>2.84万兆</v>
      </c>
      <c r="I2608" s="8">
        <f t="shared" si="243"/>
        <v>2.8411121370387048E+16</v>
      </c>
    </row>
    <row r="2609" spans="1:9" x14ac:dyDescent="0.2">
      <c r="A2609" s="2">
        <v>2607</v>
      </c>
      <c r="B2609" s="2" t="str">
        <f t="shared" si="240"/>
        <v>24.05万亿</v>
      </c>
      <c r="C2609" s="5">
        <v>24048000000000</v>
      </c>
      <c r="D2609" s="2">
        <v>2</v>
      </c>
      <c r="E2609" s="2" t="str">
        <f t="shared" si="241"/>
        <v>2.84万兆</v>
      </c>
      <c r="F2609" s="5">
        <f t="shared" si="245"/>
        <v>2.8435161370387048E+16</v>
      </c>
      <c r="G2609" s="2">
        <f t="shared" si="244"/>
        <v>3714</v>
      </c>
      <c r="H2609" s="7" t="str">
        <f t="shared" si="242"/>
        <v>2.84万兆</v>
      </c>
      <c r="I2609" s="7">
        <f t="shared" si="243"/>
        <v>2.8435161370387048E+16</v>
      </c>
    </row>
    <row r="2610" spans="1:9" x14ac:dyDescent="0.2">
      <c r="A2610" s="3">
        <v>2608</v>
      </c>
      <c r="B2610" s="3" t="str">
        <f t="shared" si="240"/>
        <v>24.06万亿</v>
      </c>
      <c r="C2610" s="6">
        <v>24056000000000</v>
      </c>
      <c r="D2610" s="3">
        <v>2</v>
      </c>
      <c r="E2610" s="3" t="str">
        <f t="shared" si="241"/>
        <v>2.85万兆</v>
      </c>
      <c r="F2610" s="6">
        <f t="shared" si="245"/>
        <v>2.8459209370387048E+16</v>
      </c>
      <c r="G2610" s="4">
        <f t="shared" si="244"/>
        <v>3716</v>
      </c>
      <c r="H2610" s="8" t="str">
        <f t="shared" si="242"/>
        <v>2.85万兆</v>
      </c>
      <c r="I2610" s="8">
        <f t="shared" si="243"/>
        <v>2.8459209370387048E+16</v>
      </c>
    </row>
    <row r="2611" spans="1:9" x14ac:dyDescent="0.2">
      <c r="A2611" s="2">
        <v>2609</v>
      </c>
      <c r="B2611" s="2" t="str">
        <f t="shared" si="240"/>
        <v>24.06万亿</v>
      </c>
      <c r="C2611" s="5">
        <v>24064000000000</v>
      </c>
      <c r="D2611" s="2">
        <v>2</v>
      </c>
      <c r="E2611" s="2" t="str">
        <f t="shared" si="241"/>
        <v>2.85万兆</v>
      </c>
      <c r="F2611" s="5">
        <f t="shared" si="245"/>
        <v>2.8483265370387048E+16</v>
      </c>
      <c r="G2611" s="2">
        <f t="shared" si="244"/>
        <v>3718</v>
      </c>
      <c r="H2611" s="7" t="str">
        <f t="shared" si="242"/>
        <v>2.85万兆</v>
      </c>
      <c r="I2611" s="7">
        <f t="shared" si="243"/>
        <v>2.8483265370387048E+16</v>
      </c>
    </row>
    <row r="2612" spans="1:9" x14ac:dyDescent="0.2">
      <c r="A2612" s="3">
        <v>2610</v>
      </c>
      <c r="B2612" s="3" t="str">
        <f t="shared" si="240"/>
        <v>24.07万亿</v>
      </c>
      <c r="C2612" s="6">
        <v>24072000000000</v>
      </c>
      <c r="D2612" s="3">
        <v>2</v>
      </c>
      <c r="E2612" s="3" t="str">
        <f t="shared" si="241"/>
        <v>2.85万兆</v>
      </c>
      <c r="F2612" s="6">
        <f t="shared" si="245"/>
        <v>2.8507329370387048E+16</v>
      </c>
      <c r="G2612" s="4">
        <f t="shared" si="244"/>
        <v>3720</v>
      </c>
      <c r="H2612" s="8" t="str">
        <f t="shared" si="242"/>
        <v>2.85万兆</v>
      </c>
      <c r="I2612" s="8">
        <f t="shared" si="243"/>
        <v>2.8507329370387048E+16</v>
      </c>
    </row>
    <row r="2613" spans="1:9" x14ac:dyDescent="0.2">
      <c r="A2613" s="2">
        <v>2611</v>
      </c>
      <c r="B2613" s="2" t="str">
        <f t="shared" si="240"/>
        <v>24.08万亿</v>
      </c>
      <c r="C2613" s="5">
        <v>24080000000000</v>
      </c>
      <c r="D2613" s="2">
        <v>2</v>
      </c>
      <c r="E2613" s="2" t="str">
        <f t="shared" si="241"/>
        <v>2.85万兆</v>
      </c>
      <c r="F2613" s="5">
        <f t="shared" si="245"/>
        <v>2.8531401370387048E+16</v>
      </c>
      <c r="G2613" s="2">
        <f t="shared" si="244"/>
        <v>3722</v>
      </c>
      <c r="H2613" s="7" t="str">
        <f t="shared" si="242"/>
        <v>2.85万兆</v>
      </c>
      <c r="I2613" s="7">
        <f t="shared" si="243"/>
        <v>2.8531401370387048E+16</v>
      </c>
    </row>
    <row r="2614" spans="1:9" x14ac:dyDescent="0.2">
      <c r="A2614" s="3">
        <v>2612</v>
      </c>
      <c r="B2614" s="3" t="str">
        <f t="shared" si="240"/>
        <v>24.09万亿</v>
      </c>
      <c r="C2614" s="6">
        <v>24088000000000</v>
      </c>
      <c r="D2614" s="3">
        <v>2</v>
      </c>
      <c r="E2614" s="3" t="str">
        <f t="shared" si="241"/>
        <v>2.86万兆</v>
      </c>
      <c r="F2614" s="6">
        <f t="shared" si="245"/>
        <v>2.8555481370387048E+16</v>
      </c>
      <c r="G2614" s="4">
        <f t="shared" si="244"/>
        <v>3724</v>
      </c>
      <c r="H2614" s="8" t="str">
        <f t="shared" si="242"/>
        <v>2.86万兆</v>
      </c>
      <c r="I2614" s="8">
        <f t="shared" si="243"/>
        <v>2.8555481370387048E+16</v>
      </c>
    </row>
    <row r="2615" spans="1:9" x14ac:dyDescent="0.2">
      <c r="A2615" s="2">
        <v>2613</v>
      </c>
      <c r="B2615" s="2" t="str">
        <f t="shared" si="240"/>
        <v>24.1万亿</v>
      </c>
      <c r="C2615" s="5">
        <v>24096000000000</v>
      </c>
      <c r="D2615" s="2">
        <v>2</v>
      </c>
      <c r="E2615" s="2" t="str">
        <f t="shared" si="241"/>
        <v>2.86万兆</v>
      </c>
      <c r="F2615" s="5">
        <f t="shared" si="245"/>
        <v>2.8579569370387048E+16</v>
      </c>
      <c r="G2615" s="2">
        <f t="shared" si="244"/>
        <v>3726</v>
      </c>
      <c r="H2615" s="7" t="str">
        <f t="shared" si="242"/>
        <v>2.86万兆</v>
      </c>
      <c r="I2615" s="7">
        <f t="shared" si="243"/>
        <v>2.8579569370387048E+16</v>
      </c>
    </row>
    <row r="2616" spans="1:9" x14ac:dyDescent="0.2">
      <c r="A2616" s="3">
        <v>2614</v>
      </c>
      <c r="B2616" s="3" t="str">
        <f t="shared" si="240"/>
        <v>24.1万亿</v>
      </c>
      <c r="C2616" s="6">
        <v>24104000000000</v>
      </c>
      <c r="D2616" s="3">
        <v>2</v>
      </c>
      <c r="E2616" s="3" t="str">
        <f t="shared" si="241"/>
        <v>2.86万兆</v>
      </c>
      <c r="F2616" s="6">
        <f t="shared" si="245"/>
        <v>2.8603665370387048E+16</v>
      </c>
      <c r="G2616" s="4">
        <f t="shared" si="244"/>
        <v>3728</v>
      </c>
      <c r="H2616" s="8" t="str">
        <f t="shared" si="242"/>
        <v>2.86万兆</v>
      </c>
      <c r="I2616" s="8">
        <f t="shared" si="243"/>
        <v>2.8603665370387048E+16</v>
      </c>
    </row>
    <row r="2617" spans="1:9" x14ac:dyDescent="0.2">
      <c r="A2617" s="2">
        <v>2615</v>
      </c>
      <c r="B2617" s="2" t="str">
        <f t="shared" si="240"/>
        <v>24.11万亿</v>
      </c>
      <c r="C2617" s="5">
        <v>24112000000000</v>
      </c>
      <c r="D2617" s="2">
        <v>2</v>
      </c>
      <c r="E2617" s="2" t="str">
        <f t="shared" si="241"/>
        <v>2.86万兆</v>
      </c>
      <c r="F2617" s="5">
        <f t="shared" si="245"/>
        <v>2.8627769370387048E+16</v>
      </c>
      <c r="G2617" s="2">
        <f t="shared" si="244"/>
        <v>3730</v>
      </c>
      <c r="H2617" s="7" t="str">
        <f t="shared" si="242"/>
        <v>2.86万兆</v>
      </c>
      <c r="I2617" s="7">
        <f t="shared" si="243"/>
        <v>2.8627769370387048E+16</v>
      </c>
    </row>
    <row r="2618" spans="1:9" x14ac:dyDescent="0.2">
      <c r="A2618" s="3">
        <v>2616</v>
      </c>
      <c r="B2618" s="3" t="str">
        <f t="shared" si="240"/>
        <v>24.12万亿</v>
      </c>
      <c r="C2618" s="6">
        <v>24120000000000</v>
      </c>
      <c r="D2618" s="3">
        <v>2</v>
      </c>
      <c r="E2618" s="3" t="str">
        <f t="shared" si="241"/>
        <v>2.87万兆</v>
      </c>
      <c r="F2618" s="6">
        <f t="shared" si="245"/>
        <v>2.8651881370387048E+16</v>
      </c>
      <c r="G2618" s="4">
        <f t="shared" si="244"/>
        <v>3732</v>
      </c>
      <c r="H2618" s="8" t="str">
        <f t="shared" si="242"/>
        <v>2.87万兆</v>
      </c>
      <c r="I2618" s="8">
        <f t="shared" si="243"/>
        <v>2.8651881370387048E+16</v>
      </c>
    </row>
    <row r="2619" spans="1:9" x14ac:dyDescent="0.2">
      <c r="A2619" s="2">
        <v>2617</v>
      </c>
      <c r="B2619" s="2" t="str">
        <f t="shared" si="240"/>
        <v>24.13万亿</v>
      </c>
      <c r="C2619" s="5">
        <v>24128000000000</v>
      </c>
      <c r="D2619" s="2">
        <v>2</v>
      </c>
      <c r="E2619" s="2" t="str">
        <f t="shared" si="241"/>
        <v>2.87万兆</v>
      </c>
      <c r="F2619" s="5">
        <f t="shared" si="245"/>
        <v>2.8676001370387048E+16</v>
      </c>
      <c r="G2619" s="2">
        <f t="shared" si="244"/>
        <v>3734</v>
      </c>
      <c r="H2619" s="7" t="str">
        <f t="shared" si="242"/>
        <v>2.87万兆</v>
      </c>
      <c r="I2619" s="7">
        <f t="shared" si="243"/>
        <v>2.8676001370387048E+16</v>
      </c>
    </row>
    <row r="2620" spans="1:9" x14ac:dyDescent="0.2">
      <c r="A2620" s="3">
        <v>2618</v>
      </c>
      <c r="B2620" s="3" t="str">
        <f t="shared" si="240"/>
        <v>24.14万亿</v>
      </c>
      <c r="C2620" s="6">
        <v>24136000000000</v>
      </c>
      <c r="D2620" s="3">
        <v>2</v>
      </c>
      <c r="E2620" s="3" t="str">
        <f t="shared" si="241"/>
        <v>2.87万兆</v>
      </c>
      <c r="F2620" s="6">
        <f t="shared" si="245"/>
        <v>2.8700129370387048E+16</v>
      </c>
      <c r="G2620" s="4">
        <f t="shared" si="244"/>
        <v>3736</v>
      </c>
      <c r="H2620" s="8" t="str">
        <f t="shared" si="242"/>
        <v>2.87万兆</v>
      </c>
      <c r="I2620" s="8">
        <f t="shared" si="243"/>
        <v>2.8700129370387048E+16</v>
      </c>
    </row>
    <row r="2621" spans="1:9" x14ac:dyDescent="0.2">
      <c r="A2621" s="2">
        <v>2619</v>
      </c>
      <c r="B2621" s="2" t="str">
        <f t="shared" si="240"/>
        <v>24.14万亿</v>
      </c>
      <c r="C2621" s="5">
        <v>24144000000000</v>
      </c>
      <c r="D2621" s="2">
        <v>2</v>
      </c>
      <c r="E2621" s="2" t="str">
        <f t="shared" si="241"/>
        <v>2.87万兆</v>
      </c>
      <c r="F2621" s="5">
        <f t="shared" si="245"/>
        <v>2.8724265370387048E+16</v>
      </c>
      <c r="G2621" s="2">
        <f t="shared" si="244"/>
        <v>3738</v>
      </c>
      <c r="H2621" s="7" t="str">
        <f t="shared" si="242"/>
        <v>2.87万兆</v>
      </c>
      <c r="I2621" s="7">
        <f t="shared" si="243"/>
        <v>2.8724265370387048E+16</v>
      </c>
    </row>
    <row r="2622" spans="1:9" x14ac:dyDescent="0.2">
      <c r="A2622" s="3">
        <v>2620</v>
      </c>
      <c r="B2622" s="3" t="str">
        <f t="shared" si="240"/>
        <v>24.15万亿</v>
      </c>
      <c r="C2622" s="6">
        <v>24152000000000</v>
      </c>
      <c r="D2622" s="3">
        <v>2</v>
      </c>
      <c r="E2622" s="3" t="str">
        <f t="shared" si="241"/>
        <v>2.87万兆</v>
      </c>
      <c r="F2622" s="6">
        <f t="shared" si="245"/>
        <v>2.8748409370387048E+16</v>
      </c>
      <c r="G2622" s="4">
        <f t="shared" si="244"/>
        <v>3740</v>
      </c>
      <c r="H2622" s="8" t="str">
        <f t="shared" si="242"/>
        <v>2.87万兆</v>
      </c>
      <c r="I2622" s="8">
        <f t="shared" si="243"/>
        <v>2.8748409370387048E+16</v>
      </c>
    </row>
    <row r="2623" spans="1:9" x14ac:dyDescent="0.2">
      <c r="A2623" s="2">
        <v>2621</v>
      </c>
      <c r="B2623" s="2" t="str">
        <f t="shared" si="240"/>
        <v>24.16万亿</v>
      </c>
      <c r="C2623" s="5">
        <v>24160000000000</v>
      </c>
      <c r="D2623" s="2">
        <v>2</v>
      </c>
      <c r="E2623" s="2" t="str">
        <f t="shared" si="241"/>
        <v>2.88万兆</v>
      </c>
      <c r="F2623" s="5">
        <f t="shared" si="245"/>
        <v>2.8772561370387048E+16</v>
      </c>
      <c r="G2623" s="2">
        <f t="shared" si="244"/>
        <v>3742</v>
      </c>
      <c r="H2623" s="7" t="str">
        <f t="shared" si="242"/>
        <v>2.88万兆</v>
      </c>
      <c r="I2623" s="7">
        <f t="shared" si="243"/>
        <v>2.8772561370387048E+16</v>
      </c>
    </row>
    <row r="2624" spans="1:9" x14ac:dyDescent="0.2">
      <c r="A2624" s="3">
        <v>2622</v>
      </c>
      <c r="B2624" s="3" t="str">
        <f t="shared" si="240"/>
        <v>24.17万亿</v>
      </c>
      <c r="C2624" s="6">
        <v>24168000000000</v>
      </c>
      <c r="D2624" s="3">
        <v>2</v>
      </c>
      <c r="E2624" s="3" t="str">
        <f t="shared" si="241"/>
        <v>2.88万兆</v>
      </c>
      <c r="F2624" s="6">
        <f t="shared" si="245"/>
        <v>2.8796721370387048E+16</v>
      </c>
      <c r="G2624" s="4">
        <f t="shared" si="244"/>
        <v>3744</v>
      </c>
      <c r="H2624" s="8" t="str">
        <f t="shared" si="242"/>
        <v>2.88万兆</v>
      </c>
      <c r="I2624" s="8">
        <f t="shared" si="243"/>
        <v>2.8796721370387048E+16</v>
      </c>
    </row>
    <row r="2625" spans="1:9" x14ac:dyDescent="0.2">
      <c r="A2625" s="2">
        <v>2623</v>
      </c>
      <c r="B2625" s="2" t="str">
        <f t="shared" si="240"/>
        <v>24.18万亿</v>
      </c>
      <c r="C2625" s="5">
        <v>24176000000000</v>
      </c>
      <c r="D2625" s="2">
        <v>2</v>
      </c>
      <c r="E2625" s="2" t="str">
        <f t="shared" si="241"/>
        <v>2.88万兆</v>
      </c>
      <c r="F2625" s="5">
        <f t="shared" si="245"/>
        <v>2.8820889370387048E+16</v>
      </c>
      <c r="G2625" s="2">
        <f t="shared" si="244"/>
        <v>3746</v>
      </c>
      <c r="H2625" s="7" t="str">
        <f t="shared" si="242"/>
        <v>2.88万兆</v>
      </c>
      <c r="I2625" s="7">
        <f t="shared" si="243"/>
        <v>2.8820889370387048E+16</v>
      </c>
    </row>
    <row r="2626" spans="1:9" x14ac:dyDescent="0.2">
      <c r="A2626" s="3">
        <v>2624</v>
      </c>
      <c r="B2626" s="3" t="str">
        <f t="shared" si="240"/>
        <v>24.18万亿</v>
      </c>
      <c r="C2626" s="6">
        <v>24184000000000</v>
      </c>
      <c r="D2626" s="3">
        <v>2</v>
      </c>
      <c r="E2626" s="3" t="str">
        <f t="shared" si="241"/>
        <v>2.88万兆</v>
      </c>
      <c r="F2626" s="6">
        <f t="shared" si="245"/>
        <v>2.8845065370387048E+16</v>
      </c>
      <c r="G2626" s="4">
        <f t="shared" si="244"/>
        <v>3748</v>
      </c>
      <c r="H2626" s="8" t="str">
        <f t="shared" si="242"/>
        <v>2.88万兆</v>
      </c>
      <c r="I2626" s="8">
        <f t="shared" si="243"/>
        <v>2.8845065370387048E+16</v>
      </c>
    </row>
    <row r="2627" spans="1:9" x14ac:dyDescent="0.2">
      <c r="A2627" s="2">
        <v>2625</v>
      </c>
      <c r="B2627" s="2" t="str">
        <f t="shared" ref="B2627:B2690" si="246">IF(C2627&gt;9999999999999990,ROUND(C2627/10000000000000000,2)&amp;"万兆",IF(C2627&gt;999999999999,ROUND(C2627/1000000000000,2)&amp;"万亿",IF(C2627&gt;99999999,ROUND(C2627/100000000,2)&amp;"亿",ROUND(C2627/10000,2)&amp;"万")))</f>
        <v>24.19万亿</v>
      </c>
      <c r="C2627" s="5">
        <v>24192000000000</v>
      </c>
      <c r="D2627" s="2">
        <v>2</v>
      </c>
      <c r="E2627" s="2" t="str">
        <f t="shared" ref="E2627:E2690" si="247">IF(F2627&gt;9999999999999990,ROUND(F2627/10000000000000000,2)&amp;"万兆",IF(F2627&gt;999999999999,ROUND(F2627/1000000000000,2)&amp;"万亿",IF(F2627&gt;99999999,ROUND(F2627/100000000,2)&amp;"亿",ROUND(F2627/10000,2)&amp;"万")))</f>
        <v>2.89万兆</v>
      </c>
      <c r="F2627" s="5">
        <f t="shared" si="245"/>
        <v>2.8869249370387048E+16</v>
      </c>
      <c r="G2627" s="2">
        <f t="shared" si="244"/>
        <v>3750</v>
      </c>
      <c r="H2627" s="7" t="str">
        <f t="shared" si="242"/>
        <v>2.89万兆</v>
      </c>
      <c r="I2627" s="7">
        <f t="shared" si="243"/>
        <v>2.8869249370387048E+16</v>
      </c>
    </row>
    <row r="2628" spans="1:9" x14ac:dyDescent="0.2">
      <c r="A2628" s="3">
        <v>2626</v>
      </c>
      <c r="B2628" s="3" t="str">
        <f t="shared" si="246"/>
        <v>24.2万亿</v>
      </c>
      <c r="C2628" s="6">
        <v>24200000000000</v>
      </c>
      <c r="D2628" s="3">
        <v>2</v>
      </c>
      <c r="E2628" s="3" t="str">
        <f t="shared" si="247"/>
        <v>2.89万兆</v>
      </c>
      <c r="F2628" s="6">
        <f t="shared" si="245"/>
        <v>2.8893441370387048E+16</v>
      </c>
      <c r="G2628" s="4">
        <f t="shared" si="244"/>
        <v>3752</v>
      </c>
      <c r="H2628" s="8" t="str">
        <f t="shared" ref="H2628:H2691" si="248">IF(I$2&gt;=A2628,"",IF((F2628-VLOOKUP(I$2,A:F,6,))&gt;9999999999999990,ROUND((F2628-VLOOKUP(I$2,A:F,6,))/10000000000000000,2)&amp;"万兆",IF((F2628-VLOOKUP(I$2,A:F,6,))&gt;999999999999,ROUND((F2628-VLOOKUP(I$2,A:F,6,))/1000000000000,2)&amp;"万亿",IF((F2628-VLOOKUP(I$2,A:F,6,))&gt;99999999,ROUND((F2628-VLOOKUP(I$2,A:F,6,))/100000000,2)&amp;"亿",ROUND((F2628-VLOOKUP(I$2,A:F,6,))/10000,2)&amp;"万"))))</f>
        <v>2.89万兆</v>
      </c>
      <c r="I2628" s="8">
        <f t="shared" ref="I2628:I2691" si="249">IF(I$2&gt;=A2628,"",F2628-VLOOKUP(I$2,A:F,6,))</f>
        <v>2.8893441370387048E+16</v>
      </c>
    </row>
    <row r="2629" spans="1:9" x14ac:dyDescent="0.2">
      <c r="A2629" s="2">
        <v>2627</v>
      </c>
      <c r="B2629" s="2" t="str">
        <f t="shared" si="246"/>
        <v>24.21万亿</v>
      </c>
      <c r="C2629" s="5">
        <v>24208000000000</v>
      </c>
      <c r="D2629" s="2">
        <v>2</v>
      </c>
      <c r="E2629" s="2" t="str">
        <f t="shared" si="247"/>
        <v>2.89万兆</v>
      </c>
      <c r="F2629" s="5">
        <f t="shared" si="245"/>
        <v>2.8917641370387048E+16</v>
      </c>
      <c r="G2629" s="2">
        <f t="shared" ref="G2629:G2692" si="250">D2629+G2628</f>
        <v>3754</v>
      </c>
      <c r="H2629" s="7" t="str">
        <f t="shared" si="248"/>
        <v>2.89万兆</v>
      </c>
      <c r="I2629" s="7">
        <f t="shared" si="249"/>
        <v>2.8917641370387048E+16</v>
      </c>
    </row>
    <row r="2630" spans="1:9" x14ac:dyDescent="0.2">
      <c r="A2630" s="3">
        <v>2628</v>
      </c>
      <c r="B2630" s="3" t="str">
        <f t="shared" si="246"/>
        <v>24.22万亿</v>
      </c>
      <c r="C2630" s="6">
        <v>24216000000000</v>
      </c>
      <c r="D2630" s="3">
        <v>2</v>
      </c>
      <c r="E2630" s="3" t="str">
        <f t="shared" si="247"/>
        <v>2.89万兆</v>
      </c>
      <c r="F2630" s="6">
        <f t="shared" si="245"/>
        <v>2.8941849370387048E+16</v>
      </c>
      <c r="G2630" s="4">
        <f t="shared" si="250"/>
        <v>3756</v>
      </c>
      <c r="H2630" s="8" t="str">
        <f t="shared" si="248"/>
        <v>2.89万兆</v>
      </c>
      <c r="I2630" s="8">
        <f t="shared" si="249"/>
        <v>2.8941849370387048E+16</v>
      </c>
    </row>
    <row r="2631" spans="1:9" x14ac:dyDescent="0.2">
      <c r="A2631" s="2">
        <v>2629</v>
      </c>
      <c r="B2631" s="2" t="str">
        <f t="shared" si="246"/>
        <v>24.22万亿</v>
      </c>
      <c r="C2631" s="5">
        <v>24224000000000</v>
      </c>
      <c r="D2631" s="2">
        <v>2</v>
      </c>
      <c r="E2631" s="2" t="str">
        <f t="shared" si="247"/>
        <v>2.9万兆</v>
      </c>
      <c r="F2631" s="5">
        <f t="shared" ref="F2631:F2694" si="251">C2630+F2630</f>
        <v>2.8966065370387048E+16</v>
      </c>
      <c r="G2631" s="2">
        <f t="shared" si="250"/>
        <v>3758</v>
      </c>
      <c r="H2631" s="7" t="str">
        <f t="shared" si="248"/>
        <v>2.9万兆</v>
      </c>
      <c r="I2631" s="7">
        <f t="shared" si="249"/>
        <v>2.8966065370387048E+16</v>
      </c>
    </row>
    <row r="2632" spans="1:9" x14ac:dyDescent="0.2">
      <c r="A2632" s="3">
        <v>2630</v>
      </c>
      <c r="B2632" s="3" t="str">
        <f t="shared" si="246"/>
        <v>24.23万亿</v>
      </c>
      <c r="C2632" s="6">
        <v>24232000000000</v>
      </c>
      <c r="D2632" s="3">
        <v>2</v>
      </c>
      <c r="E2632" s="3" t="str">
        <f t="shared" si="247"/>
        <v>2.9万兆</v>
      </c>
      <c r="F2632" s="6">
        <f t="shared" si="251"/>
        <v>2.8990289370387048E+16</v>
      </c>
      <c r="G2632" s="4">
        <f t="shared" si="250"/>
        <v>3760</v>
      </c>
      <c r="H2632" s="8" t="str">
        <f t="shared" si="248"/>
        <v>2.9万兆</v>
      </c>
      <c r="I2632" s="8">
        <f t="shared" si="249"/>
        <v>2.8990289370387048E+16</v>
      </c>
    </row>
    <row r="2633" spans="1:9" x14ac:dyDescent="0.2">
      <c r="A2633" s="2">
        <v>2631</v>
      </c>
      <c r="B2633" s="2" t="str">
        <f t="shared" si="246"/>
        <v>24.24万亿</v>
      </c>
      <c r="C2633" s="5">
        <v>24240000000000</v>
      </c>
      <c r="D2633" s="2">
        <v>2</v>
      </c>
      <c r="E2633" s="2" t="str">
        <f t="shared" si="247"/>
        <v>2.9万兆</v>
      </c>
      <c r="F2633" s="5">
        <f t="shared" si="251"/>
        <v>2.9014521370387048E+16</v>
      </c>
      <c r="G2633" s="2">
        <f t="shared" si="250"/>
        <v>3762</v>
      </c>
      <c r="H2633" s="7" t="str">
        <f t="shared" si="248"/>
        <v>2.9万兆</v>
      </c>
      <c r="I2633" s="7">
        <f t="shared" si="249"/>
        <v>2.9014521370387048E+16</v>
      </c>
    </row>
    <row r="2634" spans="1:9" x14ac:dyDescent="0.2">
      <c r="A2634" s="3">
        <v>2632</v>
      </c>
      <c r="B2634" s="3" t="str">
        <f t="shared" si="246"/>
        <v>24.25万亿</v>
      </c>
      <c r="C2634" s="6">
        <v>24248000000000</v>
      </c>
      <c r="D2634" s="3">
        <v>2</v>
      </c>
      <c r="E2634" s="3" t="str">
        <f t="shared" si="247"/>
        <v>2.9万兆</v>
      </c>
      <c r="F2634" s="6">
        <f t="shared" si="251"/>
        <v>2.9038761370387048E+16</v>
      </c>
      <c r="G2634" s="4">
        <f t="shared" si="250"/>
        <v>3764</v>
      </c>
      <c r="H2634" s="8" t="str">
        <f t="shared" si="248"/>
        <v>2.9万兆</v>
      </c>
      <c r="I2634" s="8">
        <f t="shared" si="249"/>
        <v>2.9038761370387048E+16</v>
      </c>
    </row>
    <row r="2635" spans="1:9" x14ac:dyDescent="0.2">
      <c r="A2635" s="2">
        <v>2633</v>
      </c>
      <c r="B2635" s="2" t="str">
        <f t="shared" si="246"/>
        <v>24.26万亿</v>
      </c>
      <c r="C2635" s="5">
        <v>24256000000000</v>
      </c>
      <c r="D2635" s="2">
        <v>2</v>
      </c>
      <c r="E2635" s="2" t="str">
        <f t="shared" si="247"/>
        <v>2.91万兆</v>
      </c>
      <c r="F2635" s="5">
        <f t="shared" si="251"/>
        <v>2.9063009370387048E+16</v>
      </c>
      <c r="G2635" s="2">
        <f t="shared" si="250"/>
        <v>3766</v>
      </c>
      <c r="H2635" s="7" t="str">
        <f t="shared" si="248"/>
        <v>2.91万兆</v>
      </c>
      <c r="I2635" s="7">
        <f t="shared" si="249"/>
        <v>2.9063009370387048E+16</v>
      </c>
    </row>
    <row r="2636" spans="1:9" x14ac:dyDescent="0.2">
      <c r="A2636" s="3">
        <v>2634</v>
      </c>
      <c r="B2636" s="3" t="str">
        <f t="shared" si="246"/>
        <v>24.26万亿</v>
      </c>
      <c r="C2636" s="6">
        <v>24264000000000</v>
      </c>
      <c r="D2636" s="3">
        <v>2</v>
      </c>
      <c r="E2636" s="3" t="str">
        <f t="shared" si="247"/>
        <v>2.91万兆</v>
      </c>
      <c r="F2636" s="6">
        <f t="shared" si="251"/>
        <v>2.9087265370387048E+16</v>
      </c>
      <c r="G2636" s="4">
        <f t="shared" si="250"/>
        <v>3768</v>
      </c>
      <c r="H2636" s="8" t="str">
        <f t="shared" si="248"/>
        <v>2.91万兆</v>
      </c>
      <c r="I2636" s="8">
        <f t="shared" si="249"/>
        <v>2.9087265370387048E+16</v>
      </c>
    </row>
    <row r="2637" spans="1:9" x14ac:dyDescent="0.2">
      <c r="A2637" s="2">
        <v>2635</v>
      </c>
      <c r="B2637" s="2" t="str">
        <f t="shared" si="246"/>
        <v>24.27万亿</v>
      </c>
      <c r="C2637" s="5">
        <v>24272000000000</v>
      </c>
      <c r="D2637" s="2">
        <v>2</v>
      </c>
      <c r="E2637" s="2" t="str">
        <f t="shared" si="247"/>
        <v>2.91万兆</v>
      </c>
      <c r="F2637" s="5">
        <f t="shared" si="251"/>
        <v>2.9111529370387048E+16</v>
      </c>
      <c r="G2637" s="2">
        <f t="shared" si="250"/>
        <v>3770</v>
      </c>
      <c r="H2637" s="7" t="str">
        <f t="shared" si="248"/>
        <v>2.91万兆</v>
      </c>
      <c r="I2637" s="7">
        <f t="shared" si="249"/>
        <v>2.9111529370387048E+16</v>
      </c>
    </row>
    <row r="2638" spans="1:9" x14ac:dyDescent="0.2">
      <c r="A2638" s="3">
        <v>2636</v>
      </c>
      <c r="B2638" s="3" t="str">
        <f t="shared" si="246"/>
        <v>24.28万亿</v>
      </c>
      <c r="C2638" s="6">
        <v>24280000000000</v>
      </c>
      <c r="D2638" s="3">
        <v>2</v>
      </c>
      <c r="E2638" s="3" t="str">
        <f t="shared" si="247"/>
        <v>2.91万兆</v>
      </c>
      <c r="F2638" s="6">
        <f t="shared" si="251"/>
        <v>2.9135801370387048E+16</v>
      </c>
      <c r="G2638" s="4">
        <f t="shared" si="250"/>
        <v>3772</v>
      </c>
      <c r="H2638" s="8" t="str">
        <f t="shared" si="248"/>
        <v>2.91万兆</v>
      </c>
      <c r="I2638" s="8">
        <f t="shared" si="249"/>
        <v>2.9135801370387048E+16</v>
      </c>
    </row>
    <row r="2639" spans="1:9" x14ac:dyDescent="0.2">
      <c r="A2639" s="2">
        <v>2637</v>
      </c>
      <c r="B2639" s="2" t="str">
        <f t="shared" si="246"/>
        <v>24.29万亿</v>
      </c>
      <c r="C2639" s="5">
        <v>24288000000000</v>
      </c>
      <c r="D2639" s="2">
        <v>2</v>
      </c>
      <c r="E2639" s="2" t="str">
        <f t="shared" si="247"/>
        <v>2.92万兆</v>
      </c>
      <c r="F2639" s="5">
        <f t="shared" si="251"/>
        <v>2.9160081370387048E+16</v>
      </c>
      <c r="G2639" s="2">
        <f t="shared" si="250"/>
        <v>3774</v>
      </c>
      <c r="H2639" s="7" t="str">
        <f t="shared" si="248"/>
        <v>2.92万兆</v>
      </c>
      <c r="I2639" s="7">
        <f t="shared" si="249"/>
        <v>2.9160081370387048E+16</v>
      </c>
    </row>
    <row r="2640" spans="1:9" x14ac:dyDescent="0.2">
      <c r="A2640" s="3">
        <v>2638</v>
      </c>
      <c r="B2640" s="3" t="str">
        <f t="shared" si="246"/>
        <v>24.3万亿</v>
      </c>
      <c r="C2640" s="6">
        <v>24296000000000</v>
      </c>
      <c r="D2640" s="3">
        <v>2</v>
      </c>
      <c r="E2640" s="3" t="str">
        <f t="shared" si="247"/>
        <v>2.92万兆</v>
      </c>
      <c r="F2640" s="6">
        <f t="shared" si="251"/>
        <v>2.9184369370387048E+16</v>
      </c>
      <c r="G2640" s="4">
        <f t="shared" si="250"/>
        <v>3776</v>
      </c>
      <c r="H2640" s="8" t="str">
        <f t="shared" si="248"/>
        <v>2.92万兆</v>
      </c>
      <c r="I2640" s="8">
        <f t="shared" si="249"/>
        <v>2.9184369370387048E+16</v>
      </c>
    </row>
    <row r="2641" spans="1:9" x14ac:dyDescent="0.2">
      <c r="A2641" s="2">
        <v>2639</v>
      </c>
      <c r="B2641" s="2" t="str">
        <f t="shared" si="246"/>
        <v>24.3万亿</v>
      </c>
      <c r="C2641" s="5">
        <v>24304000000000</v>
      </c>
      <c r="D2641" s="2">
        <v>2</v>
      </c>
      <c r="E2641" s="2" t="str">
        <f t="shared" si="247"/>
        <v>2.92万兆</v>
      </c>
      <c r="F2641" s="5">
        <f t="shared" si="251"/>
        <v>2.9208665370387048E+16</v>
      </c>
      <c r="G2641" s="2">
        <f t="shared" si="250"/>
        <v>3778</v>
      </c>
      <c r="H2641" s="7" t="str">
        <f t="shared" si="248"/>
        <v>2.92万兆</v>
      </c>
      <c r="I2641" s="7">
        <f t="shared" si="249"/>
        <v>2.9208665370387048E+16</v>
      </c>
    </row>
    <row r="2642" spans="1:9" x14ac:dyDescent="0.2">
      <c r="A2642" s="3">
        <v>2640</v>
      </c>
      <c r="B2642" s="3" t="str">
        <f t="shared" si="246"/>
        <v>24.31万亿</v>
      </c>
      <c r="C2642" s="6">
        <v>24312000000000</v>
      </c>
      <c r="D2642" s="3">
        <v>2</v>
      </c>
      <c r="E2642" s="3" t="str">
        <f t="shared" si="247"/>
        <v>2.92万兆</v>
      </c>
      <c r="F2642" s="6">
        <f t="shared" si="251"/>
        <v>2.9232969370387048E+16</v>
      </c>
      <c r="G2642" s="4">
        <f t="shared" si="250"/>
        <v>3780</v>
      </c>
      <c r="H2642" s="8" t="str">
        <f t="shared" si="248"/>
        <v>2.92万兆</v>
      </c>
      <c r="I2642" s="8">
        <f t="shared" si="249"/>
        <v>2.9232969370387048E+16</v>
      </c>
    </row>
    <row r="2643" spans="1:9" x14ac:dyDescent="0.2">
      <c r="A2643" s="2">
        <v>2641</v>
      </c>
      <c r="B2643" s="2" t="str">
        <f t="shared" si="246"/>
        <v>24.32万亿</v>
      </c>
      <c r="C2643" s="5">
        <v>24320000000000</v>
      </c>
      <c r="D2643" s="2">
        <v>2</v>
      </c>
      <c r="E2643" s="2" t="str">
        <f t="shared" si="247"/>
        <v>2.93万兆</v>
      </c>
      <c r="F2643" s="5">
        <f t="shared" si="251"/>
        <v>2.9257281370387048E+16</v>
      </c>
      <c r="G2643" s="2">
        <f t="shared" si="250"/>
        <v>3782</v>
      </c>
      <c r="H2643" s="7" t="str">
        <f t="shared" si="248"/>
        <v>2.93万兆</v>
      </c>
      <c r="I2643" s="7">
        <f t="shared" si="249"/>
        <v>2.9257281370387048E+16</v>
      </c>
    </row>
    <row r="2644" spans="1:9" x14ac:dyDescent="0.2">
      <c r="A2644" s="3">
        <v>2642</v>
      </c>
      <c r="B2644" s="3" t="str">
        <f t="shared" si="246"/>
        <v>24.33万亿</v>
      </c>
      <c r="C2644" s="6">
        <v>24328000000000</v>
      </c>
      <c r="D2644" s="3">
        <v>2</v>
      </c>
      <c r="E2644" s="3" t="str">
        <f t="shared" si="247"/>
        <v>2.93万兆</v>
      </c>
      <c r="F2644" s="6">
        <f t="shared" si="251"/>
        <v>2.9281601370387048E+16</v>
      </c>
      <c r="G2644" s="4">
        <f t="shared" si="250"/>
        <v>3784</v>
      </c>
      <c r="H2644" s="8" t="str">
        <f t="shared" si="248"/>
        <v>2.93万兆</v>
      </c>
      <c r="I2644" s="8">
        <f t="shared" si="249"/>
        <v>2.9281601370387048E+16</v>
      </c>
    </row>
    <row r="2645" spans="1:9" x14ac:dyDescent="0.2">
      <c r="A2645" s="2">
        <v>2643</v>
      </c>
      <c r="B2645" s="2" t="str">
        <f t="shared" si="246"/>
        <v>24.34万亿</v>
      </c>
      <c r="C2645" s="5">
        <v>24336000000000</v>
      </c>
      <c r="D2645" s="2">
        <v>2</v>
      </c>
      <c r="E2645" s="2" t="str">
        <f t="shared" si="247"/>
        <v>2.93万兆</v>
      </c>
      <c r="F2645" s="5">
        <f t="shared" si="251"/>
        <v>2.9305929370387048E+16</v>
      </c>
      <c r="G2645" s="2">
        <f t="shared" si="250"/>
        <v>3786</v>
      </c>
      <c r="H2645" s="7" t="str">
        <f t="shared" si="248"/>
        <v>2.93万兆</v>
      </c>
      <c r="I2645" s="7">
        <f t="shared" si="249"/>
        <v>2.9305929370387048E+16</v>
      </c>
    </row>
    <row r="2646" spans="1:9" x14ac:dyDescent="0.2">
      <c r="A2646" s="3">
        <v>2644</v>
      </c>
      <c r="B2646" s="3" t="str">
        <f t="shared" si="246"/>
        <v>24.34万亿</v>
      </c>
      <c r="C2646" s="6">
        <v>24344000000000</v>
      </c>
      <c r="D2646" s="3">
        <v>2</v>
      </c>
      <c r="E2646" s="3" t="str">
        <f t="shared" si="247"/>
        <v>2.93万兆</v>
      </c>
      <c r="F2646" s="6">
        <f t="shared" si="251"/>
        <v>2.9330265370387048E+16</v>
      </c>
      <c r="G2646" s="4">
        <f t="shared" si="250"/>
        <v>3788</v>
      </c>
      <c r="H2646" s="8" t="str">
        <f t="shared" si="248"/>
        <v>2.93万兆</v>
      </c>
      <c r="I2646" s="8">
        <f t="shared" si="249"/>
        <v>2.9330265370387048E+16</v>
      </c>
    </row>
    <row r="2647" spans="1:9" x14ac:dyDescent="0.2">
      <c r="A2647" s="2">
        <v>2645</v>
      </c>
      <c r="B2647" s="2" t="str">
        <f t="shared" si="246"/>
        <v>24.35万亿</v>
      </c>
      <c r="C2647" s="5">
        <v>24352000000000</v>
      </c>
      <c r="D2647" s="2">
        <v>2</v>
      </c>
      <c r="E2647" s="2" t="str">
        <f t="shared" si="247"/>
        <v>2.94万兆</v>
      </c>
      <c r="F2647" s="5">
        <f t="shared" si="251"/>
        <v>2.9354609370387048E+16</v>
      </c>
      <c r="G2647" s="2">
        <f t="shared" si="250"/>
        <v>3790</v>
      </c>
      <c r="H2647" s="7" t="str">
        <f t="shared" si="248"/>
        <v>2.94万兆</v>
      </c>
      <c r="I2647" s="7">
        <f t="shared" si="249"/>
        <v>2.9354609370387048E+16</v>
      </c>
    </row>
    <row r="2648" spans="1:9" x14ac:dyDescent="0.2">
      <c r="A2648" s="3">
        <v>2646</v>
      </c>
      <c r="B2648" s="3" t="str">
        <f t="shared" si="246"/>
        <v>24.36万亿</v>
      </c>
      <c r="C2648" s="6">
        <v>24360000000000</v>
      </c>
      <c r="D2648" s="3">
        <v>2</v>
      </c>
      <c r="E2648" s="3" t="str">
        <f t="shared" si="247"/>
        <v>2.94万兆</v>
      </c>
      <c r="F2648" s="6">
        <f t="shared" si="251"/>
        <v>2.9378961370387048E+16</v>
      </c>
      <c r="G2648" s="4">
        <f t="shared" si="250"/>
        <v>3792</v>
      </c>
      <c r="H2648" s="8" t="str">
        <f t="shared" si="248"/>
        <v>2.94万兆</v>
      </c>
      <c r="I2648" s="8">
        <f t="shared" si="249"/>
        <v>2.9378961370387048E+16</v>
      </c>
    </row>
    <row r="2649" spans="1:9" x14ac:dyDescent="0.2">
      <c r="A2649" s="2">
        <v>2647</v>
      </c>
      <c r="B2649" s="2" t="str">
        <f t="shared" si="246"/>
        <v>24.37万亿</v>
      </c>
      <c r="C2649" s="5">
        <v>24368000000000</v>
      </c>
      <c r="D2649" s="2">
        <v>2</v>
      </c>
      <c r="E2649" s="2" t="str">
        <f t="shared" si="247"/>
        <v>2.94万兆</v>
      </c>
      <c r="F2649" s="5">
        <f t="shared" si="251"/>
        <v>2.9403321370387048E+16</v>
      </c>
      <c r="G2649" s="2">
        <f t="shared" si="250"/>
        <v>3794</v>
      </c>
      <c r="H2649" s="7" t="str">
        <f t="shared" si="248"/>
        <v>2.94万兆</v>
      </c>
      <c r="I2649" s="7">
        <f t="shared" si="249"/>
        <v>2.9403321370387048E+16</v>
      </c>
    </row>
    <row r="2650" spans="1:9" x14ac:dyDescent="0.2">
      <c r="A2650" s="3">
        <v>2648</v>
      </c>
      <c r="B2650" s="3" t="str">
        <f t="shared" si="246"/>
        <v>24.38万亿</v>
      </c>
      <c r="C2650" s="6">
        <v>24376000000000</v>
      </c>
      <c r="D2650" s="3">
        <v>2</v>
      </c>
      <c r="E2650" s="3" t="str">
        <f t="shared" si="247"/>
        <v>2.94万兆</v>
      </c>
      <c r="F2650" s="6">
        <f t="shared" si="251"/>
        <v>2.9427689370387048E+16</v>
      </c>
      <c r="G2650" s="4">
        <f t="shared" si="250"/>
        <v>3796</v>
      </c>
      <c r="H2650" s="8" t="str">
        <f t="shared" si="248"/>
        <v>2.94万兆</v>
      </c>
      <c r="I2650" s="8">
        <f t="shared" si="249"/>
        <v>2.9427689370387048E+16</v>
      </c>
    </row>
    <row r="2651" spans="1:9" x14ac:dyDescent="0.2">
      <c r="A2651" s="2">
        <v>2649</v>
      </c>
      <c r="B2651" s="2" t="str">
        <f t="shared" si="246"/>
        <v>24.38万亿</v>
      </c>
      <c r="C2651" s="5">
        <v>24384000000000</v>
      </c>
      <c r="D2651" s="2">
        <v>2</v>
      </c>
      <c r="E2651" s="2" t="str">
        <f t="shared" si="247"/>
        <v>2.95万兆</v>
      </c>
      <c r="F2651" s="5">
        <f t="shared" si="251"/>
        <v>2.9452065370387048E+16</v>
      </c>
      <c r="G2651" s="2">
        <f t="shared" si="250"/>
        <v>3798</v>
      </c>
      <c r="H2651" s="7" t="str">
        <f t="shared" si="248"/>
        <v>2.95万兆</v>
      </c>
      <c r="I2651" s="7">
        <f t="shared" si="249"/>
        <v>2.9452065370387048E+16</v>
      </c>
    </row>
    <row r="2652" spans="1:9" x14ac:dyDescent="0.2">
      <c r="A2652" s="3">
        <v>2650</v>
      </c>
      <c r="B2652" s="3" t="str">
        <f t="shared" si="246"/>
        <v>24.39万亿</v>
      </c>
      <c r="C2652" s="6">
        <v>24392000000000</v>
      </c>
      <c r="D2652" s="3">
        <v>2</v>
      </c>
      <c r="E2652" s="3" t="str">
        <f t="shared" si="247"/>
        <v>2.95万兆</v>
      </c>
      <c r="F2652" s="6">
        <f t="shared" si="251"/>
        <v>2.9476449370387048E+16</v>
      </c>
      <c r="G2652" s="4">
        <f t="shared" si="250"/>
        <v>3800</v>
      </c>
      <c r="H2652" s="8" t="str">
        <f t="shared" si="248"/>
        <v>2.95万兆</v>
      </c>
      <c r="I2652" s="8">
        <f t="shared" si="249"/>
        <v>2.9476449370387048E+16</v>
      </c>
    </row>
    <row r="2653" spans="1:9" x14ac:dyDescent="0.2">
      <c r="A2653" s="2">
        <v>2651</v>
      </c>
      <c r="B2653" s="2" t="str">
        <f t="shared" si="246"/>
        <v>24.4万亿</v>
      </c>
      <c r="C2653" s="5">
        <v>24400000000000</v>
      </c>
      <c r="D2653" s="2">
        <v>2</v>
      </c>
      <c r="E2653" s="2" t="str">
        <f t="shared" si="247"/>
        <v>2.95万兆</v>
      </c>
      <c r="F2653" s="5">
        <f t="shared" si="251"/>
        <v>2.9500841370387048E+16</v>
      </c>
      <c r="G2653" s="2">
        <f t="shared" si="250"/>
        <v>3802</v>
      </c>
      <c r="H2653" s="7" t="str">
        <f t="shared" si="248"/>
        <v>2.95万兆</v>
      </c>
      <c r="I2653" s="7">
        <f t="shared" si="249"/>
        <v>2.9500841370387048E+16</v>
      </c>
    </row>
    <row r="2654" spans="1:9" x14ac:dyDescent="0.2">
      <c r="A2654" s="3">
        <v>2652</v>
      </c>
      <c r="B2654" s="3" t="str">
        <f t="shared" si="246"/>
        <v>24.41万亿</v>
      </c>
      <c r="C2654" s="6">
        <v>24408000000000</v>
      </c>
      <c r="D2654" s="3">
        <v>2</v>
      </c>
      <c r="E2654" s="3" t="str">
        <f t="shared" si="247"/>
        <v>2.95万兆</v>
      </c>
      <c r="F2654" s="6">
        <f t="shared" si="251"/>
        <v>2.9525241370387048E+16</v>
      </c>
      <c r="G2654" s="4">
        <f t="shared" si="250"/>
        <v>3804</v>
      </c>
      <c r="H2654" s="8" t="str">
        <f t="shared" si="248"/>
        <v>2.95万兆</v>
      </c>
      <c r="I2654" s="8">
        <f t="shared" si="249"/>
        <v>2.9525241370387048E+16</v>
      </c>
    </row>
    <row r="2655" spans="1:9" x14ac:dyDescent="0.2">
      <c r="A2655" s="2">
        <v>2653</v>
      </c>
      <c r="B2655" s="2" t="str">
        <f t="shared" si="246"/>
        <v>24.42万亿</v>
      </c>
      <c r="C2655" s="5">
        <v>24416000000000</v>
      </c>
      <c r="D2655" s="2">
        <v>2</v>
      </c>
      <c r="E2655" s="2" t="str">
        <f t="shared" si="247"/>
        <v>2.95万兆</v>
      </c>
      <c r="F2655" s="5">
        <f t="shared" si="251"/>
        <v>2.9549649370387048E+16</v>
      </c>
      <c r="G2655" s="2">
        <f t="shared" si="250"/>
        <v>3806</v>
      </c>
      <c r="H2655" s="7" t="str">
        <f t="shared" si="248"/>
        <v>2.95万兆</v>
      </c>
      <c r="I2655" s="7">
        <f t="shared" si="249"/>
        <v>2.9549649370387048E+16</v>
      </c>
    </row>
    <row r="2656" spans="1:9" x14ac:dyDescent="0.2">
      <c r="A2656" s="3">
        <v>2654</v>
      </c>
      <c r="B2656" s="3" t="str">
        <f t="shared" si="246"/>
        <v>24.42万亿</v>
      </c>
      <c r="C2656" s="6">
        <v>24424000000000</v>
      </c>
      <c r="D2656" s="3">
        <v>2</v>
      </c>
      <c r="E2656" s="3" t="str">
        <f t="shared" si="247"/>
        <v>2.96万兆</v>
      </c>
      <c r="F2656" s="6">
        <f t="shared" si="251"/>
        <v>2.9574065370387048E+16</v>
      </c>
      <c r="G2656" s="4">
        <f t="shared" si="250"/>
        <v>3808</v>
      </c>
      <c r="H2656" s="8" t="str">
        <f t="shared" si="248"/>
        <v>2.96万兆</v>
      </c>
      <c r="I2656" s="8">
        <f t="shared" si="249"/>
        <v>2.9574065370387048E+16</v>
      </c>
    </row>
    <row r="2657" spans="1:9" x14ac:dyDescent="0.2">
      <c r="A2657" s="2">
        <v>2655</v>
      </c>
      <c r="B2657" s="2" t="str">
        <f t="shared" si="246"/>
        <v>24.43万亿</v>
      </c>
      <c r="C2657" s="5">
        <v>24432000000000</v>
      </c>
      <c r="D2657" s="2">
        <v>2</v>
      </c>
      <c r="E2657" s="2" t="str">
        <f t="shared" si="247"/>
        <v>2.96万兆</v>
      </c>
      <c r="F2657" s="5">
        <f t="shared" si="251"/>
        <v>2.9598489370387048E+16</v>
      </c>
      <c r="G2657" s="2">
        <f t="shared" si="250"/>
        <v>3810</v>
      </c>
      <c r="H2657" s="7" t="str">
        <f t="shared" si="248"/>
        <v>2.96万兆</v>
      </c>
      <c r="I2657" s="7">
        <f t="shared" si="249"/>
        <v>2.9598489370387048E+16</v>
      </c>
    </row>
    <row r="2658" spans="1:9" x14ac:dyDescent="0.2">
      <c r="A2658" s="3">
        <v>2656</v>
      </c>
      <c r="B2658" s="3" t="str">
        <f t="shared" si="246"/>
        <v>24.44万亿</v>
      </c>
      <c r="C2658" s="6">
        <v>24440000000000</v>
      </c>
      <c r="D2658" s="3">
        <v>2</v>
      </c>
      <c r="E2658" s="3" t="str">
        <f t="shared" si="247"/>
        <v>2.96万兆</v>
      </c>
      <c r="F2658" s="6">
        <f t="shared" si="251"/>
        <v>2.9622921370387048E+16</v>
      </c>
      <c r="G2658" s="4">
        <f t="shared" si="250"/>
        <v>3812</v>
      </c>
      <c r="H2658" s="8" t="str">
        <f t="shared" si="248"/>
        <v>2.96万兆</v>
      </c>
      <c r="I2658" s="8">
        <f t="shared" si="249"/>
        <v>2.9622921370387048E+16</v>
      </c>
    </row>
    <row r="2659" spans="1:9" x14ac:dyDescent="0.2">
      <c r="A2659" s="2">
        <v>2657</v>
      </c>
      <c r="B2659" s="2" t="str">
        <f t="shared" si="246"/>
        <v>24.45万亿</v>
      </c>
      <c r="C2659" s="5">
        <v>24448000000000</v>
      </c>
      <c r="D2659" s="2">
        <v>2</v>
      </c>
      <c r="E2659" s="2" t="str">
        <f t="shared" si="247"/>
        <v>2.96万兆</v>
      </c>
      <c r="F2659" s="5">
        <f t="shared" si="251"/>
        <v>2.9647361370387048E+16</v>
      </c>
      <c r="G2659" s="2">
        <f t="shared" si="250"/>
        <v>3814</v>
      </c>
      <c r="H2659" s="7" t="str">
        <f t="shared" si="248"/>
        <v>2.96万兆</v>
      </c>
      <c r="I2659" s="7">
        <f t="shared" si="249"/>
        <v>2.9647361370387048E+16</v>
      </c>
    </row>
    <row r="2660" spans="1:9" x14ac:dyDescent="0.2">
      <c r="A2660" s="3">
        <v>2658</v>
      </c>
      <c r="B2660" s="3" t="str">
        <f t="shared" si="246"/>
        <v>24.46万亿</v>
      </c>
      <c r="C2660" s="6">
        <v>24456000000000</v>
      </c>
      <c r="D2660" s="3">
        <v>2</v>
      </c>
      <c r="E2660" s="3" t="str">
        <f t="shared" si="247"/>
        <v>2.97万兆</v>
      </c>
      <c r="F2660" s="6">
        <f t="shared" si="251"/>
        <v>2.9671809370387048E+16</v>
      </c>
      <c r="G2660" s="4">
        <f t="shared" si="250"/>
        <v>3816</v>
      </c>
      <c r="H2660" s="8" t="str">
        <f t="shared" si="248"/>
        <v>2.97万兆</v>
      </c>
      <c r="I2660" s="8">
        <f t="shared" si="249"/>
        <v>2.9671809370387048E+16</v>
      </c>
    </row>
    <row r="2661" spans="1:9" x14ac:dyDescent="0.2">
      <c r="A2661" s="2">
        <v>2659</v>
      </c>
      <c r="B2661" s="2" t="str">
        <f t="shared" si="246"/>
        <v>24.46万亿</v>
      </c>
      <c r="C2661" s="5">
        <v>24464000000000</v>
      </c>
      <c r="D2661" s="2">
        <v>2</v>
      </c>
      <c r="E2661" s="2" t="str">
        <f t="shared" si="247"/>
        <v>2.97万兆</v>
      </c>
      <c r="F2661" s="5">
        <f t="shared" si="251"/>
        <v>2.9696265370387048E+16</v>
      </c>
      <c r="G2661" s="2">
        <f t="shared" si="250"/>
        <v>3818</v>
      </c>
      <c r="H2661" s="7" t="str">
        <f t="shared" si="248"/>
        <v>2.97万兆</v>
      </c>
      <c r="I2661" s="7">
        <f t="shared" si="249"/>
        <v>2.9696265370387048E+16</v>
      </c>
    </row>
    <row r="2662" spans="1:9" x14ac:dyDescent="0.2">
      <c r="A2662" s="3">
        <v>2660</v>
      </c>
      <c r="B2662" s="3" t="str">
        <f t="shared" si="246"/>
        <v>24.47万亿</v>
      </c>
      <c r="C2662" s="6">
        <v>24472000000000</v>
      </c>
      <c r="D2662" s="3">
        <v>2</v>
      </c>
      <c r="E2662" s="3" t="str">
        <f t="shared" si="247"/>
        <v>2.97万兆</v>
      </c>
      <c r="F2662" s="6">
        <f t="shared" si="251"/>
        <v>2.9720729370387048E+16</v>
      </c>
      <c r="G2662" s="4">
        <f t="shared" si="250"/>
        <v>3820</v>
      </c>
      <c r="H2662" s="8" t="str">
        <f t="shared" si="248"/>
        <v>2.97万兆</v>
      </c>
      <c r="I2662" s="8">
        <f t="shared" si="249"/>
        <v>2.9720729370387048E+16</v>
      </c>
    </row>
    <row r="2663" spans="1:9" x14ac:dyDescent="0.2">
      <c r="A2663" s="2">
        <v>2661</v>
      </c>
      <c r="B2663" s="2" t="str">
        <f t="shared" si="246"/>
        <v>24.48万亿</v>
      </c>
      <c r="C2663" s="5">
        <v>24480000000000</v>
      </c>
      <c r="D2663" s="2">
        <v>2</v>
      </c>
      <c r="E2663" s="2" t="str">
        <f t="shared" si="247"/>
        <v>2.97万兆</v>
      </c>
      <c r="F2663" s="5">
        <f t="shared" si="251"/>
        <v>2.9745201370387048E+16</v>
      </c>
      <c r="G2663" s="2">
        <f t="shared" si="250"/>
        <v>3822</v>
      </c>
      <c r="H2663" s="7" t="str">
        <f t="shared" si="248"/>
        <v>2.97万兆</v>
      </c>
      <c r="I2663" s="7">
        <f t="shared" si="249"/>
        <v>2.9745201370387048E+16</v>
      </c>
    </row>
    <row r="2664" spans="1:9" x14ac:dyDescent="0.2">
      <c r="A2664" s="3">
        <v>2662</v>
      </c>
      <c r="B2664" s="3" t="str">
        <f t="shared" si="246"/>
        <v>24.49万亿</v>
      </c>
      <c r="C2664" s="6">
        <v>24488000000000</v>
      </c>
      <c r="D2664" s="3">
        <v>2</v>
      </c>
      <c r="E2664" s="3" t="str">
        <f t="shared" si="247"/>
        <v>2.98万兆</v>
      </c>
      <c r="F2664" s="6">
        <f t="shared" si="251"/>
        <v>2.9769681370387048E+16</v>
      </c>
      <c r="G2664" s="4">
        <f t="shared" si="250"/>
        <v>3824</v>
      </c>
      <c r="H2664" s="8" t="str">
        <f t="shared" si="248"/>
        <v>2.98万兆</v>
      </c>
      <c r="I2664" s="8">
        <f t="shared" si="249"/>
        <v>2.9769681370387048E+16</v>
      </c>
    </row>
    <row r="2665" spans="1:9" x14ac:dyDescent="0.2">
      <c r="A2665" s="2">
        <v>2663</v>
      </c>
      <c r="B2665" s="2" t="str">
        <f t="shared" si="246"/>
        <v>24.5万亿</v>
      </c>
      <c r="C2665" s="5">
        <v>24496000000000</v>
      </c>
      <c r="D2665" s="2">
        <v>2</v>
      </c>
      <c r="E2665" s="2" t="str">
        <f t="shared" si="247"/>
        <v>2.98万兆</v>
      </c>
      <c r="F2665" s="5">
        <f t="shared" si="251"/>
        <v>2.9794169370387048E+16</v>
      </c>
      <c r="G2665" s="2">
        <f t="shared" si="250"/>
        <v>3826</v>
      </c>
      <c r="H2665" s="7" t="str">
        <f t="shared" si="248"/>
        <v>2.98万兆</v>
      </c>
      <c r="I2665" s="7">
        <f t="shared" si="249"/>
        <v>2.9794169370387048E+16</v>
      </c>
    </row>
    <row r="2666" spans="1:9" x14ac:dyDescent="0.2">
      <c r="A2666" s="3">
        <v>2664</v>
      </c>
      <c r="B2666" s="3" t="str">
        <f t="shared" si="246"/>
        <v>24.5万亿</v>
      </c>
      <c r="C2666" s="6">
        <v>24504000000000</v>
      </c>
      <c r="D2666" s="3">
        <v>2</v>
      </c>
      <c r="E2666" s="3" t="str">
        <f t="shared" si="247"/>
        <v>2.98万兆</v>
      </c>
      <c r="F2666" s="6">
        <f t="shared" si="251"/>
        <v>2.9818665370387048E+16</v>
      </c>
      <c r="G2666" s="4">
        <f t="shared" si="250"/>
        <v>3828</v>
      </c>
      <c r="H2666" s="8" t="str">
        <f t="shared" si="248"/>
        <v>2.98万兆</v>
      </c>
      <c r="I2666" s="8">
        <f t="shared" si="249"/>
        <v>2.9818665370387048E+16</v>
      </c>
    </row>
    <row r="2667" spans="1:9" x14ac:dyDescent="0.2">
      <c r="A2667" s="2">
        <v>2665</v>
      </c>
      <c r="B2667" s="2" t="str">
        <f t="shared" si="246"/>
        <v>24.51万亿</v>
      </c>
      <c r="C2667" s="5">
        <v>24512000000000</v>
      </c>
      <c r="D2667" s="2">
        <v>2</v>
      </c>
      <c r="E2667" s="2" t="str">
        <f t="shared" si="247"/>
        <v>2.98万兆</v>
      </c>
      <c r="F2667" s="5">
        <f t="shared" si="251"/>
        <v>2.9843169370387048E+16</v>
      </c>
      <c r="G2667" s="2">
        <f t="shared" si="250"/>
        <v>3830</v>
      </c>
      <c r="H2667" s="7" t="str">
        <f t="shared" si="248"/>
        <v>2.98万兆</v>
      </c>
      <c r="I2667" s="7">
        <f t="shared" si="249"/>
        <v>2.9843169370387048E+16</v>
      </c>
    </row>
    <row r="2668" spans="1:9" x14ac:dyDescent="0.2">
      <c r="A2668" s="3">
        <v>2666</v>
      </c>
      <c r="B2668" s="3" t="str">
        <f t="shared" si="246"/>
        <v>24.52万亿</v>
      </c>
      <c r="C2668" s="6">
        <v>24520000000000</v>
      </c>
      <c r="D2668" s="3">
        <v>2</v>
      </c>
      <c r="E2668" s="3" t="str">
        <f t="shared" si="247"/>
        <v>2.99万兆</v>
      </c>
      <c r="F2668" s="6">
        <f t="shared" si="251"/>
        <v>2.9867681370387048E+16</v>
      </c>
      <c r="G2668" s="4">
        <f t="shared" si="250"/>
        <v>3832</v>
      </c>
      <c r="H2668" s="8" t="str">
        <f t="shared" si="248"/>
        <v>2.99万兆</v>
      </c>
      <c r="I2668" s="8">
        <f t="shared" si="249"/>
        <v>2.9867681370387048E+16</v>
      </c>
    </row>
    <row r="2669" spans="1:9" x14ac:dyDescent="0.2">
      <c r="A2669" s="2">
        <v>2667</v>
      </c>
      <c r="B2669" s="2" t="str">
        <f t="shared" si="246"/>
        <v>24.53万亿</v>
      </c>
      <c r="C2669" s="5">
        <v>24528000000000</v>
      </c>
      <c r="D2669" s="2">
        <v>2</v>
      </c>
      <c r="E2669" s="2" t="str">
        <f t="shared" si="247"/>
        <v>2.99万兆</v>
      </c>
      <c r="F2669" s="5">
        <f t="shared" si="251"/>
        <v>2.9892201370387048E+16</v>
      </c>
      <c r="G2669" s="2">
        <f t="shared" si="250"/>
        <v>3834</v>
      </c>
      <c r="H2669" s="7" t="str">
        <f t="shared" si="248"/>
        <v>2.99万兆</v>
      </c>
      <c r="I2669" s="7">
        <f t="shared" si="249"/>
        <v>2.9892201370387048E+16</v>
      </c>
    </row>
    <row r="2670" spans="1:9" x14ac:dyDescent="0.2">
      <c r="A2670" s="3">
        <v>2668</v>
      </c>
      <c r="B2670" s="3" t="str">
        <f t="shared" si="246"/>
        <v>24.54万亿</v>
      </c>
      <c r="C2670" s="6">
        <v>24536000000000</v>
      </c>
      <c r="D2670" s="3">
        <v>2</v>
      </c>
      <c r="E2670" s="3" t="str">
        <f t="shared" si="247"/>
        <v>2.99万兆</v>
      </c>
      <c r="F2670" s="6">
        <f t="shared" si="251"/>
        <v>2.9916729370387048E+16</v>
      </c>
      <c r="G2670" s="4">
        <f t="shared" si="250"/>
        <v>3836</v>
      </c>
      <c r="H2670" s="8" t="str">
        <f t="shared" si="248"/>
        <v>2.99万兆</v>
      </c>
      <c r="I2670" s="8">
        <f t="shared" si="249"/>
        <v>2.9916729370387048E+16</v>
      </c>
    </row>
    <row r="2671" spans="1:9" x14ac:dyDescent="0.2">
      <c r="A2671" s="2">
        <v>2669</v>
      </c>
      <c r="B2671" s="2" t="str">
        <f t="shared" si="246"/>
        <v>24.54万亿</v>
      </c>
      <c r="C2671" s="5">
        <v>24544000000000</v>
      </c>
      <c r="D2671" s="2">
        <v>2</v>
      </c>
      <c r="E2671" s="2" t="str">
        <f t="shared" si="247"/>
        <v>2.99万兆</v>
      </c>
      <c r="F2671" s="5">
        <f t="shared" si="251"/>
        <v>2.9941265370387048E+16</v>
      </c>
      <c r="G2671" s="2">
        <f t="shared" si="250"/>
        <v>3838</v>
      </c>
      <c r="H2671" s="7" t="str">
        <f t="shared" si="248"/>
        <v>2.99万兆</v>
      </c>
      <c r="I2671" s="7">
        <f t="shared" si="249"/>
        <v>2.9941265370387048E+16</v>
      </c>
    </row>
    <row r="2672" spans="1:9" x14ac:dyDescent="0.2">
      <c r="A2672" s="3">
        <v>2670</v>
      </c>
      <c r="B2672" s="3" t="str">
        <f t="shared" si="246"/>
        <v>24.55万亿</v>
      </c>
      <c r="C2672" s="6">
        <v>24552000000000</v>
      </c>
      <c r="D2672" s="3">
        <v>2</v>
      </c>
      <c r="E2672" s="3" t="str">
        <f t="shared" si="247"/>
        <v>3万兆</v>
      </c>
      <c r="F2672" s="6">
        <f t="shared" si="251"/>
        <v>2.9965809370387048E+16</v>
      </c>
      <c r="G2672" s="4">
        <f t="shared" si="250"/>
        <v>3840</v>
      </c>
      <c r="H2672" s="8" t="str">
        <f t="shared" si="248"/>
        <v>3万兆</v>
      </c>
      <c r="I2672" s="8">
        <f t="shared" si="249"/>
        <v>2.9965809370387048E+16</v>
      </c>
    </row>
    <row r="2673" spans="1:9" x14ac:dyDescent="0.2">
      <c r="A2673" s="2">
        <v>2671</v>
      </c>
      <c r="B2673" s="2" t="str">
        <f t="shared" si="246"/>
        <v>24.56万亿</v>
      </c>
      <c r="C2673" s="5">
        <v>24560000000000</v>
      </c>
      <c r="D2673" s="2">
        <v>2</v>
      </c>
      <c r="E2673" s="2" t="str">
        <f t="shared" si="247"/>
        <v>3万兆</v>
      </c>
      <c r="F2673" s="5">
        <f t="shared" si="251"/>
        <v>2.9990361370387048E+16</v>
      </c>
      <c r="G2673" s="2">
        <f t="shared" si="250"/>
        <v>3842</v>
      </c>
      <c r="H2673" s="7" t="str">
        <f t="shared" si="248"/>
        <v>3万兆</v>
      </c>
      <c r="I2673" s="7">
        <f t="shared" si="249"/>
        <v>2.9990361370387048E+16</v>
      </c>
    </row>
    <row r="2674" spans="1:9" x14ac:dyDescent="0.2">
      <c r="A2674" s="3">
        <v>2672</v>
      </c>
      <c r="B2674" s="3" t="str">
        <f t="shared" si="246"/>
        <v>24.57万亿</v>
      </c>
      <c r="C2674" s="6">
        <v>24568000000000</v>
      </c>
      <c r="D2674" s="3">
        <v>2</v>
      </c>
      <c r="E2674" s="3" t="str">
        <f t="shared" si="247"/>
        <v>3万兆</v>
      </c>
      <c r="F2674" s="6">
        <f t="shared" si="251"/>
        <v>3.0014921370387048E+16</v>
      </c>
      <c r="G2674" s="4">
        <f t="shared" si="250"/>
        <v>3844</v>
      </c>
      <c r="H2674" s="8" t="str">
        <f t="shared" si="248"/>
        <v>3万兆</v>
      </c>
      <c r="I2674" s="8">
        <f t="shared" si="249"/>
        <v>3.0014921370387048E+16</v>
      </c>
    </row>
    <row r="2675" spans="1:9" x14ac:dyDescent="0.2">
      <c r="A2675" s="2">
        <v>2673</v>
      </c>
      <c r="B2675" s="2" t="str">
        <f t="shared" si="246"/>
        <v>24.58万亿</v>
      </c>
      <c r="C2675" s="5">
        <v>24576000000000</v>
      </c>
      <c r="D2675" s="2">
        <v>2</v>
      </c>
      <c r="E2675" s="2" t="str">
        <f t="shared" si="247"/>
        <v>3万兆</v>
      </c>
      <c r="F2675" s="5">
        <f t="shared" si="251"/>
        <v>3.0039489370387048E+16</v>
      </c>
      <c r="G2675" s="2">
        <f t="shared" si="250"/>
        <v>3846</v>
      </c>
      <c r="H2675" s="7" t="str">
        <f t="shared" si="248"/>
        <v>3万兆</v>
      </c>
      <c r="I2675" s="7">
        <f t="shared" si="249"/>
        <v>3.0039489370387048E+16</v>
      </c>
    </row>
    <row r="2676" spans="1:9" x14ac:dyDescent="0.2">
      <c r="A2676" s="3">
        <v>2674</v>
      </c>
      <c r="B2676" s="3" t="str">
        <f t="shared" si="246"/>
        <v>24.58万亿</v>
      </c>
      <c r="C2676" s="6">
        <v>24584000000000</v>
      </c>
      <c r="D2676" s="3">
        <v>2</v>
      </c>
      <c r="E2676" s="3" t="str">
        <f t="shared" si="247"/>
        <v>3.01万兆</v>
      </c>
      <c r="F2676" s="6">
        <f t="shared" si="251"/>
        <v>3.0064065370387048E+16</v>
      </c>
      <c r="G2676" s="4">
        <f t="shared" si="250"/>
        <v>3848</v>
      </c>
      <c r="H2676" s="8" t="str">
        <f t="shared" si="248"/>
        <v>3.01万兆</v>
      </c>
      <c r="I2676" s="8">
        <f t="shared" si="249"/>
        <v>3.0064065370387048E+16</v>
      </c>
    </row>
    <row r="2677" spans="1:9" x14ac:dyDescent="0.2">
      <c r="A2677" s="2">
        <v>2675</v>
      </c>
      <c r="B2677" s="2" t="str">
        <f t="shared" si="246"/>
        <v>24.59万亿</v>
      </c>
      <c r="C2677" s="5">
        <v>24592000000000</v>
      </c>
      <c r="D2677" s="2">
        <v>2</v>
      </c>
      <c r="E2677" s="2" t="str">
        <f t="shared" si="247"/>
        <v>3.01万兆</v>
      </c>
      <c r="F2677" s="5">
        <f t="shared" si="251"/>
        <v>3.0088649370387048E+16</v>
      </c>
      <c r="G2677" s="2">
        <f t="shared" si="250"/>
        <v>3850</v>
      </c>
      <c r="H2677" s="7" t="str">
        <f t="shared" si="248"/>
        <v>3.01万兆</v>
      </c>
      <c r="I2677" s="7">
        <f t="shared" si="249"/>
        <v>3.0088649370387048E+16</v>
      </c>
    </row>
    <row r="2678" spans="1:9" x14ac:dyDescent="0.2">
      <c r="A2678" s="3">
        <v>2676</v>
      </c>
      <c r="B2678" s="3" t="str">
        <f t="shared" si="246"/>
        <v>24.6万亿</v>
      </c>
      <c r="C2678" s="6">
        <v>24600000000000</v>
      </c>
      <c r="D2678" s="3">
        <v>2</v>
      </c>
      <c r="E2678" s="3" t="str">
        <f t="shared" si="247"/>
        <v>3.01万兆</v>
      </c>
      <c r="F2678" s="6">
        <f t="shared" si="251"/>
        <v>3.0113241370387048E+16</v>
      </c>
      <c r="G2678" s="4">
        <f t="shared" si="250"/>
        <v>3852</v>
      </c>
      <c r="H2678" s="8" t="str">
        <f t="shared" si="248"/>
        <v>3.01万兆</v>
      </c>
      <c r="I2678" s="8">
        <f t="shared" si="249"/>
        <v>3.0113241370387048E+16</v>
      </c>
    </row>
    <row r="2679" spans="1:9" x14ac:dyDescent="0.2">
      <c r="A2679" s="2">
        <v>2677</v>
      </c>
      <c r="B2679" s="2" t="str">
        <f t="shared" si="246"/>
        <v>24.61万亿</v>
      </c>
      <c r="C2679" s="5">
        <v>24608000000000</v>
      </c>
      <c r="D2679" s="2">
        <v>2</v>
      </c>
      <c r="E2679" s="2" t="str">
        <f t="shared" si="247"/>
        <v>3.01万兆</v>
      </c>
      <c r="F2679" s="5">
        <f t="shared" si="251"/>
        <v>3.0137841370387048E+16</v>
      </c>
      <c r="G2679" s="2">
        <f t="shared" si="250"/>
        <v>3854</v>
      </c>
      <c r="H2679" s="7" t="str">
        <f t="shared" si="248"/>
        <v>3.01万兆</v>
      </c>
      <c r="I2679" s="7">
        <f t="shared" si="249"/>
        <v>3.0137841370387048E+16</v>
      </c>
    </row>
    <row r="2680" spans="1:9" x14ac:dyDescent="0.2">
      <c r="A2680" s="3">
        <v>2678</v>
      </c>
      <c r="B2680" s="3" t="str">
        <f t="shared" si="246"/>
        <v>24.62万亿</v>
      </c>
      <c r="C2680" s="6">
        <v>24616000000000</v>
      </c>
      <c r="D2680" s="3">
        <v>2</v>
      </c>
      <c r="E2680" s="3" t="str">
        <f t="shared" si="247"/>
        <v>3.02万兆</v>
      </c>
      <c r="F2680" s="6">
        <f t="shared" si="251"/>
        <v>3.0162449370387048E+16</v>
      </c>
      <c r="G2680" s="4">
        <f t="shared" si="250"/>
        <v>3856</v>
      </c>
      <c r="H2680" s="8" t="str">
        <f t="shared" si="248"/>
        <v>3.02万兆</v>
      </c>
      <c r="I2680" s="8">
        <f t="shared" si="249"/>
        <v>3.0162449370387048E+16</v>
      </c>
    </row>
    <row r="2681" spans="1:9" x14ac:dyDescent="0.2">
      <c r="A2681" s="2">
        <v>2679</v>
      </c>
      <c r="B2681" s="2" t="str">
        <f t="shared" si="246"/>
        <v>24.62万亿</v>
      </c>
      <c r="C2681" s="5">
        <v>24624000000000</v>
      </c>
      <c r="D2681" s="2">
        <v>2</v>
      </c>
      <c r="E2681" s="2" t="str">
        <f t="shared" si="247"/>
        <v>3.02万兆</v>
      </c>
      <c r="F2681" s="5">
        <f t="shared" si="251"/>
        <v>3.0187065370387048E+16</v>
      </c>
      <c r="G2681" s="2">
        <f t="shared" si="250"/>
        <v>3858</v>
      </c>
      <c r="H2681" s="7" t="str">
        <f t="shared" si="248"/>
        <v>3.02万兆</v>
      </c>
      <c r="I2681" s="7">
        <f t="shared" si="249"/>
        <v>3.0187065370387048E+16</v>
      </c>
    </row>
    <row r="2682" spans="1:9" x14ac:dyDescent="0.2">
      <c r="A2682" s="3">
        <v>2680</v>
      </c>
      <c r="B2682" s="3" t="str">
        <f t="shared" si="246"/>
        <v>24.63万亿</v>
      </c>
      <c r="C2682" s="6">
        <v>24632000000000</v>
      </c>
      <c r="D2682" s="3">
        <v>2</v>
      </c>
      <c r="E2682" s="3" t="str">
        <f t="shared" si="247"/>
        <v>3.02万兆</v>
      </c>
      <c r="F2682" s="6">
        <f t="shared" si="251"/>
        <v>3.0211689370387048E+16</v>
      </c>
      <c r="G2682" s="4">
        <f t="shared" si="250"/>
        <v>3860</v>
      </c>
      <c r="H2682" s="8" t="str">
        <f t="shared" si="248"/>
        <v>3.02万兆</v>
      </c>
      <c r="I2682" s="8">
        <f t="shared" si="249"/>
        <v>3.0211689370387048E+16</v>
      </c>
    </row>
    <row r="2683" spans="1:9" x14ac:dyDescent="0.2">
      <c r="A2683" s="2">
        <v>2681</v>
      </c>
      <c r="B2683" s="2" t="str">
        <f t="shared" si="246"/>
        <v>24.64万亿</v>
      </c>
      <c r="C2683" s="5">
        <v>24640000000000</v>
      </c>
      <c r="D2683" s="2">
        <v>2</v>
      </c>
      <c r="E2683" s="2" t="str">
        <f t="shared" si="247"/>
        <v>3.02万兆</v>
      </c>
      <c r="F2683" s="5">
        <f t="shared" si="251"/>
        <v>3.0236321370387048E+16</v>
      </c>
      <c r="G2683" s="2">
        <f t="shared" si="250"/>
        <v>3862</v>
      </c>
      <c r="H2683" s="7" t="str">
        <f t="shared" si="248"/>
        <v>3.02万兆</v>
      </c>
      <c r="I2683" s="7">
        <f t="shared" si="249"/>
        <v>3.0236321370387048E+16</v>
      </c>
    </row>
    <row r="2684" spans="1:9" x14ac:dyDescent="0.2">
      <c r="A2684" s="3">
        <v>2682</v>
      </c>
      <c r="B2684" s="3" t="str">
        <f t="shared" si="246"/>
        <v>24.65万亿</v>
      </c>
      <c r="C2684" s="6">
        <v>24648000000000</v>
      </c>
      <c r="D2684" s="3">
        <v>2</v>
      </c>
      <c r="E2684" s="3" t="str">
        <f t="shared" si="247"/>
        <v>3.03万兆</v>
      </c>
      <c r="F2684" s="6">
        <f t="shared" si="251"/>
        <v>3.0260961370387048E+16</v>
      </c>
      <c r="G2684" s="4">
        <f t="shared" si="250"/>
        <v>3864</v>
      </c>
      <c r="H2684" s="8" t="str">
        <f t="shared" si="248"/>
        <v>3.03万兆</v>
      </c>
      <c r="I2684" s="8">
        <f t="shared" si="249"/>
        <v>3.0260961370387048E+16</v>
      </c>
    </row>
    <row r="2685" spans="1:9" x14ac:dyDescent="0.2">
      <c r="A2685" s="2">
        <v>2683</v>
      </c>
      <c r="B2685" s="2" t="str">
        <f t="shared" si="246"/>
        <v>24.66万亿</v>
      </c>
      <c r="C2685" s="5">
        <v>24656000000000</v>
      </c>
      <c r="D2685" s="2">
        <v>2</v>
      </c>
      <c r="E2685" s="2" t="str">
        <f t="shared" si="247"/>
        <v>3.03万兆</v>
      </c>
      <c r="F2685" s="5">
        <f t="shared" si="251"/>
        <v>3.0285609370387048E+16</v>
      </c>
      <c r="G2685" s="2">
        <f t="shared" si="250"/>
        <v>3866</v>
      </c>
      <c r="H2685" s="7" t="str">
        <f t="shared" si="248"/>
        <v>3.03万兆</v>
      </c>
      <c r="I2685" s="7">
        <f t="shared" si="249"/>
        <v>3.0285609370387048E+16</v>
      </c>
    </row>
    <row r="2686" spans="1:9" x14ac:dyDescent="0.2">
      <c r="A2686" s="3">
        <v>2684</v>
      </c>
      <c r="B2686" s="3" t="str">
        <f t="shared" si="246"/>
        <v>24.66万亿</v>
      </c>
      <c r="C2686" s="6">
        <v>24664000000000</v>
      </c>
      <c r="D2686" s="3">
        <v>2</v>
      </c>
      <c r="E2686" s="3" t="str">
        <f t="shared" si="247"/>
        <v>3.03万兆</v>
      </c>
      <c r="F2686" s="6">
        <f t="shared" si="251"/>
        <v>3.0310265370387048E+16</v>
      </c>
      <c r="G2686" s="4">
        <f t="shared" si="250"/>
        <v>3868</v>
      </c>
      <c r="H2686" s="8" t="str">
        <f t="shared" si="248"/>
        <v>3.03万兆</v>
      </c>
      <c r="I2686" s="8">
        <f t="shared" si="249"/>
        <v>3.0310265370387048E+16</v>
      </c>
    </row>
    <row r="2687" spans="1:9" x14ac:dyDescent="0.2">
      <c r="A2687" s="2">
        <v>2685</v>
      </c>
      <c r="B2687" s="2" t="str">
        <f t="shared" si="246"/>
        <v>24.67万亿</v>
      </c>
      <c r="C2687" s="5">
        <v>24672000000000</v>
      </c>
      <c r="D2687" s="2">
        <v>2</v>
      </c>
      <c r="E2687" s="2" t="str">
        <f t="shared" si="247"/>
        <v>3.03万兆</v>
      </c>
      <c r="F2687" s="5">
        <f t="shared" si="251"/>
        <v>3.0334929370387048E+16</v>
      </c>
      <c r="G2687" s="2">
        <f t="shared" si="250"/>
        <v>3870</v>
      </c>
      <c r="H2687" s="7" t="str">
        <f t="shared" si="248"/>
        <v>3.03万兆</v>
      </c>
      <c r="I2687" s="7">
        <f t="shared" si="249"/>
        <v>3.0334929370387048E+16</v>
      </c>
    </row>
    <row r="2688" spans="1:9" x14ac:dyDescent="0.2">
      <c r="A2688" s="3">
        <v>2686</v>
      </c>
      <c r="B2688" s="3" t="str">
        <f t="shared" si="246"/>
        <v>24.68万亿</v>
      </c>
      <c r="C2688" s="6">
        <v>24680000000000</v>
      </c>
      <c r="D2688" s="3">
        <v>2</v>
      </c>
      <c r="E2688" s="3" t="str">
        <f t="shared" si="247"/>
        <v>3.04万兆</v>
      </c>
      <c r="F2688" s="6">
        <f t="shared" si="251"/>
        <v>3.0359601370387048E+16</v>
      </c>
      <c r="G2688" s="4">
        <f t="shared" si="250"/>
        <v>3872</v>
      </c>
      <c r="H2688" s="8" t="str">
        <f t="shared" si="248"/>
        <v>3.04万兆</v>
      </c>
      <c r="I2688" s="8">
        <f t="shared" si="249"/>
        <v>3.0359601370387048E+16</v>
      </c>
    </row>
    <row r="2689" spans="1:9" x14ac:dyDescent="0.2">
      <c r="A2689" s="2">
        <v>2687</v>
      </c>
      <c r="B2689" s="2" t="str">
        <f t="shared" si="246"/>
        <v>24.69万亿</v>
      </c>
      <c r="C2689" s="5">
        <v>24688000000000</v>
      </c>
      <c r="D2689" s="2">
        <v>2</v>
      </c>
      <c r="E2689" s="2" t="str">
        <f t="shared" si="247"/>
        <v>3.04万兆</v>
      </c>
      <c r="F2689" s="5">
        <f t="shared" si="251"/>
        <v>3.0384281370387048E+16</v>
      </c>
      <c r="G2689" s="2">
        <f t="shared" si="250"/>
        <v>3874</v>
      </c>
      <c r="H2689" s="7" t="str">
        <f t="shared" si="248"/>
        <v>3.04万兆</v>
      </c>
      <c r="I2689" s="7">
        <f t="shared" si="249"/>
        <v>3.0384281370387048E+16</v>
      </c>
    </row>
    <row r="2690" spans="1:9" x14ac:dyDescent="0.2">
      <c r="A2690" s="3">
        <v>2688</v>
      </c>
      <c r="B2690" s="3" t="str">
        <f t="shared" si="246"/>
        <v>24.7万亿</v>
      </c>
      <c r="C2690" s="6">
        <v>24696000000000</v>
      </c>
      <c r="D2690" s="3">
        <v>2</v>
      </c>
      <c r="E2690" s="3" t="str">
        <f t="shared" si="247"/>
        <v>3.04万兆</v>
      </c>
      <c r="F2690" s="6">
        <f t="shared" si="251"/>
        <v>3.0408969370387048E+16</v>
      </c>
      <c r="G2690" s="4">
        <f t="shared" si="250"/>
        <v>3876</v>
      </c>
      <c r="H2690" s="8" t="str">
        <f t="shared" si="248"/>
        <v>3.04万兆</v>
      </c>
      <c r="I2690" s="8">
        <f t="shared" si="249"/>
        <v>3.0408969370387048E+16</v>
      </c>
    </row>
    <row r="2691" spans="1:9" x14ac:dyDescent="0.2">
      <c r="A2691" s="2">
        <v>2689</v>
      </c>
      <c r="B2691" s="2" t="str">
        <f t="shared" ref="B2691:B2754" si="252">IF(C2691&gt;9999999999999990,ROUND(C2691/10000000000000000,2)&amp;"万兆",IF(C2691&gt;999999999999,ROUND(C2691/1000000000000,2)&amp;"万亿",IF(C2691&gt;99999999,ROUND(C2691/100000000,2)&amp;"亿",ROUND(C2691/10000,2)&amp;"万")))</f>
        <v>24.7万亿</v>
      </c>
      <c r="C2691" s="5">
        <v>24704000000000</v>
      </c>
      <c r="D2691" s="2">
        <v>2</v>
      </c>
      <c r="E2691" s="2" t="str">
        <f t="shared" ref="E2691:E2754" si="253">IF(F2691&gt;9999999999999990,ROUND(F2691/10000000000000000,2)&amp;"万兆",IF(F2691&gt;999999999999,ROUND(F2691/1000000000000,2)&amp;"万亿",IF(F2691&gt;99999999,ROUND(F2691/100000000,2)&amp;"亿",ROUND(F2691/10000,2)&amp;"万")))</f>
        <v>3.04万兆</v>
      </c>
      <c r="F2691" s="5">
        <f t="shared" si="251"/>
        <v>3.0433665370387048E+16</v>
      </c>
      <c r="G2691" s="2">
        <f t="shared" si="250"/>
        <v>3878</v>
      </c>
      <c r="H2691" s="7" t="str">
        <f t="shared" si="248"/>
        <v>3.04万兆</v>
      </c>
      <c r="I2691" s="7">
        <f t="shared" si="249"/>
        <v>3.0433665370387048E+16</v>
      </c>
    </row>
    <row r="2692" spans="1:9" x14ac:dyDescent="0.2">
      <c r="A2692" s="3">
        <v>2690</v>
      </c>
      <c r="B2692" s="3" t="str">
        <f t="shared" si="252"/>
        <v>24.71万亿</v>
      </c>
      <c r="C2692" s="6">
        <v>24712000000000</v>
      </c>
      <c r="D2692" s="3">
        <v>2</v>
      </c>
      <c r="E2692" s="3" t="str">
        <f t="shared" si="253"/>
        <v>3.05万兆</v>
      </c>
      <c r="F2692" s="6">
        <f t="shared" si="251"/>
        <v>3.0458369370387048E+16</v>
      </c>
      <c r="G2692" s="4">
        <f t="shared" si="250"/>
        <v>3880</v>
      </c>
      <c r="H2692" s="8" t="str">
        <f t="shared" ref="H2692:H2755" si="254">IF(I$2&gt;=A2692,"",IF((F2692-VLOOKUP(I$2,A:F,6,))&gt;9999999999999990,ROUND((F2692-VLOOKUP(I$2,A:F,6,))/10000000000000000,2)&amp;"万兆",IF((F2692-VLOOKUP(I$2,A:F,6,))&gt;999999999999,ROUND((F2692-VLOOKUP(I$2,A:F,6,))/1000000000000,2)&amp;"万亿",IF((F2692-VLOOKUP(I$2,A:F,6,))&gt;99999999,ROUND((F2692-VLOOKUP(I$2,A:F,6,))/100000000,2)&amp;"亿",ROUND((F2692-VLOOKUP(I$2,A:F,6,))/10000,2)&amp;"万"))))</f>
        <v>3.05万兆</v>
      </c>
      <c r="I2692" s="8">
        <f t="shared" ref="I2692:I2755" si="255">IF(I$2&gt;=A2692,"",F2692-VLOOKUP(I$2,A:F,6,))</f>
        <v>3.0458369370387048E+16</v>
      </c>
    </row>
    <row r="2693" spans="1:9" x14ac:dyDescent="0.2">
      <c r="A2693" s="2">
        <v>2691</v>
      </c>
      <c r="B2693" s="2" t="str">
        <f t="shared" si="252"/>
        <v>24.72万亿</v>
      </c>
      <c r="C2693" s="5">
        <v>24720000000000</v>
      </c>
      <c r="D2693" s="2">
        <v>2</v>
      </c>
      <c r="E2693" s="2" t="str">
        <f t="shared" si="253"/>
        <v>3.05万兆</v>
      </c>
      <c r="F2693" s="5">
        <f t="shared" si="251"/>
        <v>3.0483081370387048E+16</v>
      </c>
      <c r="G2693" s="2">
        <f t="shared" ref="G2693:G2756" si="256">D2693+G2692</f>
        <v>3882</v>
      </c>
      <c r="H2693" s="7" t="str">
        <f t="shared" si="254"/>
        <v>3.05万兆</v>
      </c>
      <c r="I2693" s="7">
        <f t="shared" si="255"/>
        <v>3.0483081370387048E+16</v>
      </c>
    </row>
    <row r="2694" spans="1:9" x14ac:dyDescent="0.2">
      <c r="A2694" s="3">
        <v>2692</v>
      </c>
      <c r="B2694" s="3" t="str">
        <f t="shared" si="252"/>
        <v>24.73万亿</v>
      </c>
      <c r="C2694" s="6">
        <v>24728000000000</v>
      </c>
      <c r="D2694" s="3">
        <v>2</v>
      </c>
      <c r="E2694" s="3" t="str">
        <f t="shared" si="253"/>
        <v>3.05万兆</v>
      </c>
      <c r="F2694" s="6">
        <f t="shared" si="251"/>
        <v>3.0507801370387048E+16</v>
      </c>
      <c r="G2694" s="4">
        <f t="shared" si="256"/>
        <v>3884</v>
      </c>
      <c r="H2694" s="8" t="str">
        <f t="shared" si="254"/>
        <v>3.05万兆</v>
      </c>
      <c r="I2694" s="8">
        <f t="shared" si="255"/>
        <v>3.0507801370387048E+16</v>
      </c>
    </row>
    <row r="2695" spans="1:9" x14ac:dyDescent="0.2">
      <c r="A2695" s="2">
        <v>2693</v>
      </c>
      <c r="B2695" s="2" t="str">
        <f t="shared" si="252"/>
        <v>24.74万亿</v>
      </c>
      <c r="C2695" s="5">
        <v>24736000000000</v>
      </c>
      <c r="D2695" s="2">
        <v>2</v>
      </c>
      <c r="E2695" s="2" t="str">
        <f t="shared" si="253"/>
        <v>3.05万兆</v>
      </c>
      <c r="F2695" s="5">
        <f t="shared" ref="F2695:F2758" si="257">C2694+F2694</f>
        <v>3.0532529370387048E+16</v>
      </c>
      <c r="G2695" s="2">
        <f t="shared" si="256"/>
        <v>3886</v>
      </c>
      <c r="H2695" s="7" t="str">
        <f t="shared" si="254"/>
        <v>3.05万兆</v>
      </c>
      <c r="I2695" s="7">
        <f t="shared" si="255"/>
        <v>3.0532529370387048E+16</v>
      </c>
    </row>
    <row r="2696" spans="1:9" x14ac:dyDescent="0.2">
      <c r="A2696" s="3">
        <v>2694</v>
      </c>
      <c r="B2696" s="3" t="str">
        <f t="shared" si="252"/>
        <v>24.74万亿</v>
      </c>
      <c r="C2696" s="6">
        <v>24744000000000</v>
      </c>
      <c r="D2696" s="3">
        <v>2</v>
      </c>
      <c r="E2696" s="3" t="str">
        <f t="shared" si="253"/>
        <v>3.06万兆</v>
      </c>
      <c r="F2696" s="6">
        <f t="shared" si="257"/>
        <v>3.0557265370387048E+16</v>
      </c>
      <c r="G2696" s="4">
        <f t="shared" si="256"/>
        <v>3888</v>
      </c>
      <c r="H2696" s="8" t="str">
        <f t="shared" si="254"/>
        <v>3.06万兆</v>
      </c>
      <c r="I2696" s="8">
        <f t="shared" si="255"/>
        <v>3.0557265370387048E+16</v>
      </c>
    </row>
    <row r="2697" spans="1:9" x14ac:dyDescent="0.2">
      <c r="A2697" s="2">
        <v>2695</v>
      </c>
      <c r="B2697" s="2" t="str">
        <f t="shared" si="252"/>
        <v>24.75万亿</v>
      </c>
      <c r="C2697" s="5">
        <v>24752000000000</v>
      </c>
      <c r="D2697" s="2">
        <v>2</v>
      </c>
      <c r="E2697" s="2" t="str">
        <f t="shared" si="253"/>
        <v>3.06万兆</v>
      </c>
      <c r="F2697" s="5">
        <f t="shared" si="257"/>
        <v>3.0582009370387048E+16</v>
      </c>
      <c r="G2697" s="2">
        <f t="shared" si="256"/>
        <v>3890</v>
      </c>
      <c r="H2697" s="7" t="str">
        <f t="shared" si="254"/>
        <v>3.06万兆</v>
      </c>
      <c r="I2697" s="7">
        <f t="shared" si="255"/>
        <v>3.0582009370387048E+16</v>
      </c>
    </row>
    <row r="2698" spans="1:9" x14ac:dyDescent="0.2">
      <c r="A2698" s="3">
        <v>2696</v>
      </c>
      <c r="B2698" s="3" t="str">
        <f t="shared" si="252"/>
        <v>24.76万亿</v>
      </c>
      <c r="C2698" s="6">
        <v>24760000000000</v>
      </c>
      <c r="D2698" s="3">
        <v>2</v>
      </c>
      <c r="E2698" s="3" t="str">
        <f t="shared" si="253"/>
        <v>3.06万兆</v>
      </c>
      <c r="F2698" s="6">
        <f t="shared" si="257"/>
        <v>3.0606761370387048E+16</v>
      </c>
      <c r="G2698" s="4">
        <f t="shared" si="256"/>
        <v>3892</v>
      </c>
      <c r="H2698" s="8" t="str">
        <f t="shared" si="254"/>
        <v>3.06万兆</v>
      </c>
      <c r="I2698" s="8">
        <f t="shared" si="255"/>
        <v>3.0606761370387048E+16</v>
      </c>
    </row>
    <row r="2699" spans="1:9" x14ac:dyDescent="0.2">
      <c r="A2699" s="2">
        <v>2697</v>
      </c>
      <c r="B2699" s="2" t="str">
        <f t="shared" si="252"/>
        <v>24.77万亿</v>
      </c>
      <c r="C2699" s="5">
        <v>24768000000000</v>
      </c>
      <c r="D2699" s="2">
        <v>2</v>
      </c>
      <c r="E2699" s="2" t="str">
        <f t="shared" si="253"/>
        <v>3.06万兆</v>
      </c>
      <c r="F2699" s="5">
        <f t="shared" si="257"/>
        <v>3.0631521370387048E+16</v>
      </c>
      <c r="G2699" s="2">
        <f t="shared" si="256"/>
        <v>3894</v>
      </c>
      <c r="H2699" s="7" t="str">
        <f t="shared" si="254"/>
        <v>3.06万兆</v>
      </c>
      <c r="I2699" s="7">
        <f t="shared" si="255"/>
        <v>3.0631521370387048E+16</v>
      </c>
    </row>
    <row r="2700" spans="1:9" x14ac:dyDescent="0.2">
      <c r="A2700" s="3">
        <v>2698</v>
      </c>
      <c r="B2700" s="3" t="str">
        <f t="shared" si="252"/>
        <v>24.78万亿</v>
      </c>
      <c r="C2700" s="6">
        <v>24776000000000</v>
      </c>
      <c r="D2700" s="3">
        <v>2</v>
      </c>
      <c r="E2700" s="3" t="str">
        <f t="shared" si="253"/>
        <v>3.07万兆</v>
      </c>
      <c r="F2700" s="6">
        <f t="shared" si="257"/>
        <v>3.0656289370387048E+16</v>
      </c>
      <c r="G2700" s="4">
        <f t="shared" si="256"/>
        <v>3896</v>
      </c>
      <c r="H2700" s="8" t="str">
        <f t="shared" si="254"/>
        <v>3.07万兆</v>
      </c>
      <c r="I2700" s="8">
        <f t="shared" si="255"/>
        <v>3.0656289370387048E+16</v>
      </c>
    </row>
    <row r="2701" spans="1:9" x14ac:dyDescent="0.2">
      <c r="A2701" s="2">
        <v>2699</v>
      </c>
      <c r="B2701" s="2" t="str">
        <f t="shared" si="252"/>
        <v>24.78万亿</v>
      </c>
      <c r="C2701" s="5">
        <v>24784000000000</v>
      </c>
      <c r="D2701" s="2">
        <v>2</v>
      </c>
      <c r="E2701" s="2" t="str">
        <f t="shared" si="253"/>
        <v>3.07万兆</v>
      </c>
      <c r="F2701" s="5">
        <f t="shared" si="257"/>
        <v>3.0681065370387048E+16</v>
      </c>
      <c r="G2701" s="2">
        <f t="shared" si="256"/>
        <v>3898</v>
      </c>
      <c r="H2701" s="7" t="str">
        <f t="shared" si="254"/>
        <v>3.07万兆</v>
      </c>
      <c r="I2701" s="7">
        <f t="shared" si="255"/>
        <v>3.0681065370387048E+16</v>
      </c>
    </row>
    <row r="2702" spans="1:9" x14ac:dyDescent="0.2">
      <c r="A2702" s="3">
        <v>2700</v>
      </c>
      <c r="B2702" s="3" t="str">
        <f t="shared" si="252"/>
        <v>24.79万亿</v>
      </c>
      <c r="C2702" s="6">
        <v>24792000000000</v>
      </c>
      <c r="D2702" s="3">
        <v>2</v>
      </c>
      <c r="E2702" s="3" t="str">
        <f t="shared" si="253"/>
        <v>3.07万兆</v>
      </c>
      <c r="F2702" s="6">
        <f t="shared" si="257"/>
        <v>3.0705849370387048E+16</v>
      </c>
      <c r="G2702" s="4">
        <f t="shared" si="256"/>
        <v>3900</v>
      </c>
      <c r="H2702" s="8" t="str">
        <f t="shared" si="254"/>
        <v>3.07万兆</v>
      </c>
      <c r="I2702" s="8">
        <f t="shared" si="255"/>
        <v>3.0705849370387048E+16</v>
      </c>
    </row>
    <row r="2703" spans="1:9" x14ac:dyDescent="0.2">
      <c r="A2703" s="2">
        <v>2701</v>
      </c>
      <c r="B2703" s="2" t="str">
        <f t="shared" si="252"/>
        <v>24.8万亿</v>
      </c>
      <c r="C2703" s="5">
        <v>24800000000000</v>
      </c>
      <c r="D2703" s="2">
        <v>2</v>
      </c>
      <c r="E2703" s="2" t="str">
        <f t="shared" si="253"/>
        <v>3.07万兆</v>
      </c>
      <c r="F2703" s="5">
        <f t="shared" si="257"/>
        <v>3.0730641370387048E+16</v>
      </c>
      <c r="G2703" s="2">
        <f t="shared" si="256"/>
        <v>3902</v>
      </c>
      <c r="H2703" s="7" t="str">
        <f t="shared" si="254"/>
        <v>3.07万兆</v>
      </c>
      <c r="I2703" s="7">
        <f t="shared" si="255"/>
        <v>3.0730641370387048E+16</v>
      </c>
    </row>
    <row r="2704" spans="1:9" x14ac:dyDescent="0.2">
      <c r="A2704" s="3">
        <v>2702</v>
      </c>
      <c r="B2704" s="3" t="str">
        <f t="shared" si="252"/>
        <v>24.81万亿</v>
      </c>
      <c r="C2704" s="6">
        <v>24808000000000</v>
      </c>
      <c r="D2704" s="3">
        <v>2</v>
      </c>
      <c r="E2704" s="3" t="str">
        <f t="shared" si="253"/>
        <v>3.08万兆</v>
      </c>
      <c r="F2704" s="6">
        <f t="shared" si="257"/>
        <v>3.0755441370387048E+16</v>
      </c>
      <c r="G2704" s="4">
        <f t="shared" si="256"/>
        <v>3904</v>
      </c>
      <c r="H2704" s="8" t="str">
        <f t="shared" si="254"/>
        <v>3.08万兆</v>
      </c>
      <c r="I2704" s="8">
        <f t="shared" si="255"/>
        <v>3.0755441370387048E+16</v>
      </c>
    </row>
    <row r="2705" spans="1:9" x14ac:dyDescent="0.2">
      <c r="A2705" s="2">
        <v>2703</v>
      </c>
      <c r="B2705" s="2" t="str">
        <f t="shared" si="252"/>
        <v>24.82万亿</v>
      </c>
      <c r="C2705" s="5">
        <v>24816000000000</v>
      </c>
      <c r="D2705" s="2">
        <v>2</v>
      </c>
      <c r="E2705" s="2" t="str">
        <f t="shared" si="253"/>
        <v>3.08万兆</v>
      </c>
      <c r="F2705" s="5">
        <f t="shared" si="257"/>
        <v>3.0780249370387048E+16</v>
      </c>
      <c r="G2705" s="2">
        <f t="shared" si="256"/>
        <v>3906</v>
      </c>
      <c r="H2705" s="7" t="str">
        <f t="shared" si="254"/>
        <v>3.08万兆</v>
      </c>
      <c r="I2705" s="7">
        <f t="shared" si="255"/>
        <v>3.0780249370387048E+16</v>
      </c>
    </row>
    <row r="2706" spans="1:9" x14ac:dyDescent="0.2">
      <c r="A2706" s="3">
        <v>2704</v>
      </c>
      <c r="B2706" s="3" t="str">
        <f t="shared" si="252"/>
        <v>24.82万亿</v>
      </c>
      <c r="C2706" s="6">
        <v>24824000000000</v>
      </c>
      <c r="D2706" s="3">
        <v>2</v>
      </c>
      <c r="E2706" s="3" t="str">
        <f t="shared" si="253"/>
        <v>3.08万兆</v>
      </c>
      <c r="F2706" s="6">
        <f t="shared" si="257"/>
        <v>3.0805065370387048E+16</v>
      </c>
      <c r="G2706" s="4">
        <f t="shared" si="256"/>
        <v>3908</v>
      </c>
      <c r="H2706" s="8" t="str">
        <f t="shared" si="254"/>
        <v>3.08万兆</v>
      </c>
      <c r="I2706" s="8">
        <f t="shared" si="255"/>
        <v>3.0805065370387048E+16</v>
      </c>
    </row>
    <row r="2707" spans="1:9" x14ac:dyDescent="0.2">
      <c r="A2707" s="2">
        <v>2705</v>
      </c>
      <c r="B2707" s="2" t="str">
        <f t="shared" si="252"/>
        <v>24.83万亿</v>
      </c>
      <c r="C2707" s="5">
        <v>24832000000000</v>
      </c>
      <c r="D2707" s="2">
        <v>2</v>
      </c>
      <c r="E2707" s="2" t="str">
        <f t="shared" si="253"/>
        <v>3.08万兆</v>
      </c>
      <c r="F2707" s="5">
        <f t="shared" si="257"/>
        <v>3.0829889370387048E+16</v>
      </c>
      <c r="G2707" s="2">
        <f t="shared" si="256"/>
        <v>3910</v>
      </c>
      <c r="H2707" s="7" t="str">
        <f t="shared" si="254"/>
        <v>3.08万兆</v>
      </c>
      <c r="I2707" s="7">
        <f t="shared" si="255"/>
        <v>3.0829889370387048E+16</v>
      </c>
    </row>
    <row r="2708" spans="1:9" x14ac:dyDescent="0.2">
      <c r="A2708" s="3">
        <v>2706</v>
      </c>
      <c r="B2708" s="3" t="str">
        <f t="shared" si="252"/>
        <v>24.84万亿</v>
      </c>
      <c r="C2708" s="6">
        <v>24840000000000</v>
      </c>
      <c r="D2708" s="3">
        <v>2</v>
      </c>
      <c r="E2708" s="3" t="str">
        <f t="shared" si="253"/>
        <v>3.09万兆</v>
      </c>
      <c r="F2708" s="6">
        <f t="shared" si="257"/>
        <v>3.0854721370387048E+16</v>
      </c>
      <c r="G2708" s="4">
        <f t="shared" si="256"/>
        <v>3912</v>
      </c>
      <c r="H2708" s="8" t="str">
        <f t="shared" si="254"/>
        <v>3.09万兆</v>
      </c>
      <c r="I2708" s="8">
        <f t="shared" si="255"/>
        <v>3.0854721370387048E+16</v>
      </c>
    </row>
    <row r="2709" spans="1:9" x14ac:dyDescent="0.2">
      <c r="A2709" s="2">
        <v>2707</v>
      </c>
      <c r="B2709" s="2" t="str">
        <f t="shared" si="252"/>
        <v>24.85万亿</v>
      </c>
      <c r="C2709" s="5">
        <v>24848000000000</v>
      </c>
      <c r="D2709" s="2">
        <v>2</v>
      </c>
      <c r="E2709" s="2" t="str">
        <f t="shared" si="253"/>
        <v>3.09万兆</v>
      </c>
      <c r="F2709" s="5">
        <f t="shared" si="257"/>
        <v>3.0879561370387048E+16</v>
      </c>
      <c r="G2709" s="2">
        <f t="shared" si="256"/>
        <v>3914</v>
      </c>
      <c r="H2709" s="7" t="str">
        <f t="shared" si="254"/>
        <v>3.09万兆</v>
      </c>
      <c r="I2709" s="7">
        <f t="shared" si="255"/>
        <v>3.0879561370387048E+16</v>
      </c>
    </row>
    <row r="2710" spans="1:9" x14ac:dyDescent="0.2">
      <c r="A2710" s="3">
        <v>2708</v>
      </c>
      <c r="B2710" s="3" t="str">
        <f t="shared" si="252"/>
        <v>24.86万亿</v>
      </c>
      <c r="C2710" s="6">
        <v>24856000000000</v>
      </c>
      <c r="D2710" s="3">
        <v>2</v>
      </c>
      <c r="E2710" s="3" t="str">
        <f t="shared" si="253"/>
        <v>3.09万兆</v>
      </c>
      <c r="F2710" s="6">
        <f t="shared" si="257"/>
        <v>3.0904409370387048E+16</v>
      </c>
      <c r="G2710" s="4">
        <f t="shared" si="256"/>
        <v>3916</v>
      </c>
      <c r="H2710" s="8" t="str">
        <f t="shared" si="254"/>
        <v>3.09万兆</v>
      </c>
      <c r="I2710" s="8">
        <f t="shared" si="255"/>
        <v>3.0904409370387048E+16</v>
      </c>
    </row>
    <row r="2711" spans="1:9" x14ac:dyDescent="0.2">
      <c r="A2711" s="2">
        <v>2709</v>
      </c>
      <c r="B2711" s="2" t="str">
        <f t="shared" si="252"/>
        <v>24.86万亿</v>
      </c>
      <c r="C2711" s="5">
        <v>24864000000000</v>
      </c>
      <c r="D2711" s="2">
        <v>2</v>
      </c>
      <c r="E2711" s="2" t="str">
        <f t="shared" si="253"/>
        <v>3.09万兆</v>
      </c>
      <c r="F2711" s="5">
        <f t="shared" si="257"/>
        <v>3.0929265370387048E+16</v>
      </c>
      <c r="G2711" s="2">
        <f t="shared" si="256"/>
        <v>3918</v>
      </c>
      <c r="H2711" s="7" t="str">
        <f t="shared" si="254"/>
        <v>3.09万兆</v>
      </c>
      <c r="I2711" s="7">
        <f t="shared" si="255"/>
        <v>3.0929265370387048E+16</v>
      </c>
    </row>
    <row r="2712" spans="1:9" x14ac:dyDescent="0.2">
      <c r="A2712" s="3">
        <v>2710</v>
      </c>
      <c r="B2712" s="3" t="str">
        <f t="shared" si="252"/>
        <v>24.87万亿</v>
      </c>
      <c r="C2712" s="6">
        <v>24872000000000</v>
      </c>
      <c r="D2712" s="3">
        <v>2</v>
      </c>
      <c r="E2712" s="3" t="str">
        <f t="shared" si="253"/>
        <v>3.1万兆</v>
      </c>
      <c r="F2712" s="6">
        <f t="shared" si="257"/>
        <v>3.0954129370387048E+16</v>
      </c>
      <c r="G2712" s="4">
        <f t="shared" si="256"/>
        <v>3920</v>
      </c>
      <c r="H2712" s="8" t="str">
        <f t="shared" si="254"/>
        <v>3.1万兆</v>
      </c>
      <c r="I2712" s="8">
        <f t="shared" si="255"/>
        <v>3.0954129370387048E+16</v>
      </c>
    </row>
    <row r="2713" spans="1:9" x14ac:dyDescent="0.2">
      <c r="A2713" s="2">
        <v>2711</v>
      </c>
      <c r="B2713" s="2" t="str">
        <f t="shared" si="252"/>
        <v>24.88万亿</v>
      </c>
      <c r="C2713" s="5">
        <v>24880000000000</v>
      </c>
      <c r="D2713" s="2">
        <v>2</v>
      </c>
      <c r="E2713" s="2" t="str">
        <f t="shared" si="253"/>
        <v>3.1万兆</v>
      </c>
      <c r="F2713" s="5">
        <f t="shared" si="257"/>
        <v>3.0979001370387048E+16</v>
      </c>
      <c r="G2713" s="2">
        <f t="shared" si="256"/>
        <v>3922</v>
      </c>
      <c r="H2713" s="7" t="str">
        <f t="shared" si="254"/>
        <v>3.1万兆</v>
      </c>
      <c r="I2713" s="7">
        <f t="shared" si="255"/>
        <v>3.0979001370387048E+16</v>
      </c>
    </row>
    <row r="2714" spans="1:9" x14ac:dyDescent="0.2">
      <c r="A2714" s="3">
        <v>2712</v>
      </c>
      <c r="B2714" s="3" t="str">
        <f t="shared" si="252"/>
        <v>24.89万亿</v>
      </c>
      <c r="C2714" s="6">
        <v>24888000000000</v>
      </c>
      <c r="D2714" s="3">
        <v>2</v>
      </c>
      <c r="E2714" s="3" t="str">
        <f t="shared" si="253"/>
        <v>3.1万兆</v>
      </c>
      <c r="F2714" s="6">
        <f t="shared" si="257"/>
        <v>3.1003881370387048E+16</v>
      </c>
      <c r="G2714" s="4">
        <f t="shared" si="256"/>
        <v>3924</v>
      </c>
      <c r="H2714" s="8" t="str">
        <f t="shared" si="254"/>
        <v>3.1万兆</v>
      </c>
      <c r="I2714" s="8">
        <f t="shared" si="255"/>
        <v>3.1003881370387048E+16</v>
      </c>
    </row>
    <row r="2715" spans="1:9" x14ac:dyDescent="0.2">
      <c r="A2715" s="2">
        <v>2713</v>
      </c>
      <c r="B2715" s="2" t="str">
        <f t="shared" si="252"/>
        <v>24.9万亿</v>
      </c>
      <c r="C2715" s="5">
        <v>24896000000000</v>
      </c>
      <c r="D2715" s="2">
        <v>2</v>
      </c>
      <c r="E2715" s="2" t="str">
        <f t="shared" si="253"/>
        <v>3.1万兆</v>
      </c>
      <c r="F2715" s="5">
        <f t="shared" si="257"/>
        <v>3.1028769370387048E+16</v>
      </c>
      <c r="G2715" s="2">
        <f t="shared" si="256"/>
        <v>3926</v>
      </c>
      <c r="H2715" s="7" t="str">
        <f t="shared" si="254"/>
        <v>3.1万兆</v>
      </c>
      <c r="I2715" s="7">
        <f t="shared" si="255"/>
        <v>3.1028769370387048E+16</v>
      </c>
    </row>
    <row r="2716" spans="1:9" x14ac:dyDescent="0.2">
      <c r="A2716" s="3">
        <v>2714</v>
      </c>
      <c r="B2716" s="3" t="str">
        <f t="shared" si="252"/>
        <v>24.9万亿</v>
      </c>
      <c r="C2716" s="6">
        <v>24904000000000</v>
      </c>
      <c r="D2716" s="3">
        <v>2</v>
      </c>
      <c r="E2716" s="3" t="str">
        <f t="shared" si="253"/>
        <v>3.11万兆</v>
      </c>
      <c r="F2716" s="6">
        <f t="shared" si="257"/>
        <v>3.1053665370387048E+16</v>
      </c>
      <c r="G2716" s="4">
        <f t="shared" si="256"/>
        <v>3928</v>
      </c>
      <c r="H2716" s="8" t="str">
        <f t="shared" si="254"/>
        <v>3.11万兆</v>
      </c>
      <c r="I2716" s="8">
        <f t="shared" si="255"/>
        <v>3.1053665370387048E+16</v>
      </c>
    </row>
    <row r="2717" spans="1:9" x14ac:dyDescent="0.2">
      <c r="A2717" s="2">
        <v>2715</v>
      </c>
      <c r="B2717" s="2" t="str">
        <f t="shared" si="252"/>
        <v>24.91万亿</v>
      </c>
      <c r="C2717" s="5">
        <v>24912000000000</v>
      </c>
      <c r="D2717" s="2">
        <v>2</v>
      </c>
      <c r="E2717" s="2" t="str">
        <f t="shared" si="253"/>
        <v>3.11万兆</v>
      </c>
      <c r="F2717" s="5">
        <f t="shared" si="257"/>
        <v>3.1078569370387048E+16</v>
      </c>
      <c r="G2717" s="2">
        <f t="shared" si="256"/>
        <v>3930</v>
      </c>
      <c r="H2717" s="7" t="str">
        <f t="shared" si="254"/>
        <v>3.11万兆</v>
      </c>
      <c r="I2717" s="7">
        <f t="shared" si="255"/>
        <v>3.1078569370387048E+16</v>
      </c>
    </row>
    <row r="2718" spans="1:9" x14ac:dyDescent="0.2">
      <c r="A2718" s="3">
        <v>2716</v>
      </c>
      <c r="B2718" s="3" t="str">
        <f t="shared" si="252"/>
        <v>24.92万亿</v>
      </c>
      <c r="C2718" s="6">
        <v>24920000000000</v>
      </c>
      <c r="D2718" s="3">
        <v>2</v>
      </c>
      <c r="E2718" s="3" t="str">
        <f t="shared" si="253"/>
        <v>3.11万兆</v>
      </c>
      <c r="F2718" s="6">
        <f t="shared" si="257"/>
        <v>3.1103481370387048E+16</v>
      </c>
      <c r="G2718" s="4">
        <f t="shared" si="256"/>
        <v>3932</v>
      </c>
      <c r="H2718" s="8" t="str">
        <f t="shared" si="254"/>
        <v>3.11万兆</v>
      </c>
      <c r="I2718" s="8">
        <f t="shared" si="255"/>
        <v>3.1103481370387048E+16</v>
      </c>
    </row>
    <row r="2719" spans="1:9" x14ac:dyDescent="0.2">
      <c r="A2719" s="2">
        <v>2717</v>
      </c>
      <c r="B2719" s="2" t="str">
        <f t="shared" si="252"/>
        <v>24.93万亿</v>
      </c>
      <c r="C2719" s="5">
        <v>24928000000000</v>
      </c>
      <c r="D2719" s="2">
        <v>2</v>
      </c>
      <c r="E2719" s="2" t="str">
        <f t="shared" si="253"/>
        <v>3.11万兆</v>
      </c>
      <c r="F2719" s="5">
        <f t="shared" si="257"/>
        <v>3.1128401370387048E+16</v>
      </c>
      <c r="G2719" s="2">
        <f t="shared" si="256"/>
        <v>3934</v>
      </c>
      <c r="H2719" s="7" t="str">
        <f t="shared" si="254"/>
        <v>3.11万兆</v>
      </c>
      <c r="I2719" s="7">
        <f t="shared" si="255"/>
        <v>3.1128401370387048E+16</v>
      </c>
    </row>
    <row r="2720" spans="1:9" x14ac:dyDescent="0.2">
      <c r="A2720" s="3">
        <v>2718</v>
      </c>
      <c r="B2720" s="3" t="str">
        <f t="shared" si="252"/>
        <v>24.94万亿</v>
      </c>
      <c r="C2720" s="6">
        <v>24936000000000</v>
      </c>
      <c r="D2720" s="3">
        <v>2</v>
      </c>
      <c r="E2720" s="3" t="str">
        <f t="shared" si="253"/>
        <v>3.12万兆</v>
      </c>
      <c r="F2720" s="6">
        <f t="shared" si="257"/>
        <v>3.1153329370387048E+16</v>
      </c>
      <c r="G2720" s="4">
        <f t="shared" si="256"/>
        <v>3936</v>
      </c>
      <c r="H2720" s="8" t="str">
        <f t="shared" si="254"/>
        <v>3.12万兆</v>
      </c>
      <c r="I2720" s="8">
        <f t="shared" si="255"/>
        <v>3.1153329370387048E+16</v>
      </c>
    </row>
    <row r="2721" spans="1:9" x14ac:dyDescent="0.2">
      <c r="A2721" s="2">
        <v>2719</v>
      </c>
      <c r="B2721" s="2" t="str">
        <f t="shared" si="252"/>
        <v>24.94万亿</v>
      </c>
      <c r="C2721" s="5">
        <v>24944000000000</v>
      </c>
      <c r="D2721" s="2">
        <v>2</v>
      </c>
      <c r="E2721" s="2" t="str">
        <f t="shared" si="253"/>
        <v>3.12万兆</v>
      </c>
      <c r="F2721" s="5">
        <f t="shared" si="257"/>
        <v>3.1178265370387048E+16</v>
      </c>
      <c r="G2721" s="2">
        <f t="shared" si="256"/>
        <v>3938</v>
      </c>
      <c r="H2721" s="7" t="str">
        <f t="shared" si="254"/>
        <v>3.12万兆</v>
      </c>
      <c r="I2721" s="7">
        <f t="shared" si="255"/>
        <v>3.1178265370387048E+16</v>
      </c>
    </row>
    <row r="2722" spans="1:9" x14ac:dyDescent="0.2">
      <c r="A2722" s="3">
        <v>2720</v>
      </c>
      <c r="B2722" s="3" t="str">
        <f t="shared" si="252"/>
        <v>24.95万亿</v>
      </c>
      <c r="C2722" s="6">
        <v>24952000000000</v>
      </c>
      <c r="D2722" s="3">
        <v>2</v>
      </c>
      <c r="E2722" s="3" t="str">
        <f t="shared" si="253"/>
        <v>3.12万兆</v>
      </c>
      <c r="F2722" s="6">
        <f t="shared" si="257"/>
        <v>3.1203209370387048E+16</v>
      </c>
      <c r="G2722" s="4">
        <f t="shared" si="256"/>
        <v>3940</v>
      </c>
      <c r="H2722" s="8" t="str">
        <f t="shared" si="254"/>
        <v>3.12万兆</v>
      </c>
      <c r="I2722" s="8">
        <f t="shared" si="255"/>
        <v>3.1203209370387048E+16</v>
      </c>
    </row>
    <row r="2723" spans="1:9" x14ac:dyDescent="0.2">
      <c r="A2723" s="2">
        <v>2721</v>
      </c>
      <c r="B2723" s="2" t="str">
        <f t="shared" si="252"/>
        <v>24.96万亿</v>
      </c>
      <c r="C2723" s="5">
        <v>24960000000000</v>
      </c>
      <c r="D2723" s="2">
        <v>2</v>
      </c>
      <c r="E2723" s="2" t="str">
        <f t="shared" si="253"/>
        <v>3.12万兆</v>
      </c>
      <c r="F2723" s="5">
        <f t="shared" si="257"/>
        <v>3.1228161370387048E+16</v>
      </c>
      <c r="G2723" s="2">
        <f t="shared" si="256"/>
        <v>3942</v>
      </c>
      <c r="H2723" s="7" t="str">
        <f t="shared" si="254"/>
        <v>3.12万兆</v>
      </c>
      <c r="I2723" s="7">
        <f t="shared" si="255"/>
        <v>3.1228161370387048E+16</v>
      </c>
    </row>
    <row r="2724" spans="1:9" x14ac:dyDescent="0.2">
      <c r="A2724" s="3">
        <v>2722</v>
      </c>
      <c r="B2724" s="3" t="str">
        <f t="shared" si="252"/>
        <v>24.97万亿</v>
      </c>
      <c r="C2724" s="6">
        <v>24968000000000</v>
      </c>
      <c r="D2724" s="3">
        <v>2</v>
      </c>
      <c r="E2724" s="3" t="str">
        <f t="shared" si="253"/>
        <v>3.13万兆</v>
      </c>
      <c r="F2724" s="6">
        <f t="shared" si="257"/>
        <v>3.1253121370387048E+16</v>
      </c>
      <c r="G2724" s="4">
        <f t="shared" si="256"/>
        <v>3944</v>
      </c>
      <c r="H2724" s="8" t="str">
        <f t="shared" si="254"/>
        <v>3.13万兆</v>
      </c>
      <c r="I2724" s="8">
        <f t="shared" si="255"/>
        <v>3.1253121370387048E+16</v>
      </c>
    </row>
    <row r="2725" spans="1:9" x14ac:dyDescent="0.2">
      <c r="A2725" s="2">
        <v>2723</v>
      </c>
      <c r="B2725" s="2" t="str">
        <f t="shared" si="252"/>
        <v>24.98万亿</v>
      </c>
      <c r="C2725" s="5">
        <v>24976000000000</v>
      </c>
      <c r="D2725" s="2">
        <v>2</v>
      </c>
      <c r="E2725" s="2" t="str">
        <f t="shared" si="253"/>
        <v>3.13万兆</v>
      </c>
      <c r="F2725" s="5">
        <f t="shared" si="257"/>
        <v>3.1278089370387048E+16</v>
      </c>
      <c r="G2725" s="2">
        <f t="shared" si="256"/>
        <v>3946</v>
      </c>
      <c r="H2725" s="7" t="str">
        <f t="shared" si="254"/>
        <v>3.13万兆</v>
      </c>
      <c r="I2725" s="7">
        <f t="shared" si="255"/>
        <v>3.1278089370387048E+16</v>
      </c>
    </row>
    <row r="2726" spans="1:9" x14ac:dyDescent="0.2">
      <c r="A2726" s="3">
        <v>2724</v>
      </c>
      <c r="B2726" s="3" t="str">
        <f t="shared" si="252"/>
        <v>24.98万亿</v>
      </c>
      <c r="C2726" s="6">
        <v>24984000000000</v>
      </c>
      <c r="D2726" s="3">
        <v>2</v>
      </c>
      <c r="E2726" s="3" t="str">
        <f t="shared" si="253"/>
        <v>3.13万兆</v>
      </c>
      <c r="F2726" s="6">
        <f t="shared" si="257"/>
        <v>3.1303065370387048E+16</v>
      </c>
      <c r="G2726" s="4">
        <f t="shared" si="256"/>
        <v>3948</v>
      </c>
      <c r="H2726" s="8" t="str">
        <f t="shared" si="254"/>
        <v>3.13万兆</v>
      </c>
      <c r="I2726" s="8">
        <f t="shared" si="255"/>
        <v>3.1303065370387048E+16</v>
      </c>
    </row>
    <row r="2727" spans="1:9" x14ac:dyDescent="0.2">
      <c r="A2727" s="2">
        <v>2725</v>
      </c>
      <c r="B2727" s="2" t="str">
        <f t="shared" si="252"/>
        <v>24.99万亿</v>
      </c>
      <c r="C2727" s="5">
        <v>24992000000000</v>
      </c>
      <c r="D2727" s="2">
        <v>2</v>
      </c>
      <c r="E2727" s="2" t="str">
        <f t="shared" si="253"/>
        <v>3.13万兆</v>
      </c>
      <c r="F2727" s="5">
        <f t="shared" si="257"/>
        <v>3.1328049370387048E+16</v>
      </c>
      <c r="G2727" s="2">
        <f t="shared" si="256"/>
        <v>3950</v>
      </c>
      <c r="H2727" s="7" t="str">
        <f t="shared" si="254"/>
        <v>3.13万兆</v>
      </c>
      <c r="I2727" s="7">
        <f t="shared" si="255"/>
        <v>3.1328049370387048E+16</v>
      </c>
    </row>
    <row r="2728" spans="1:9" x14ac:dyDescent="0.2">
      <c r="A2728" s="3">
        <v>2726</v>
      </c>
      <c r="B2728" s="3" t="str">
        <f t="shared" si="252"/>
        <v>25万亿</v>
      </c>
      <c r="C2728" s="6">
        <v>25000000000000</v>
      </c>
      <c r="D2728" s="3">
        <v>2</v>
      </c>
      <c r="E2728" s="3" t="str">
        <f t="shared" si="253"/>
        <v>3.14万兆</v>
      </c>
      <c r="F2728" s="6">
        <f t="shared" si="257"/>
        <v>3.1353041370387048E+16</v>
      </c>
      <c r="G2728" s="4">
        <f t="shared" si="256"/>
        <v>3952</v>
      </c>
      <c r="H2728" s="8" t="str">
        <f t="shared" si="254"/>
        <v>3.14万兆</v>
      </c>
      <c r="I2728" s="8">
        <f t="shared" si="255"/>
        <v>3.1353041370387048E+16</v>
      </c>
    </row>
    <row r="2729" spans="1:9" x14ac:dyDescent="0.2">
      <c r="A2729" s="2">
        <v>2727</v>
      </c>
      <c r="B2729" s="2" t="str">
        <f t="shared" si="252"/>
        <v>25.01万亿</v>
      </c>
      <c r="C2729" s="5">
        <v>25008000000000</v>
      </c>
      <c r="D2729" s="2">
        <v>2</v>
      </c>
      <c r="E2729" s="2" t="str">
        <f t="shared" si="253"/>
        <v>3.14万兆</v>
      </c>
      <c r="F2729" s="5">
        <f t="shared" si="257"/>
        <v>3.1378041370387048E+16</v>
      </c>
      <c r="G2729" s="2">
        <f t="shared" si="256"/>
        <v>3954</v>
      </c>
      <c r="H2729" s="7" t="str">
        <f t="shared" si="254"/>
        <v>3.14万兆</v>
      </c>
      <c r="I2729" s="7">
        <f t="shared" si="255"/>
        <v>3.1378041370387048E+16</v>
      </c>
    </row>
    <row r="2730" spans="1:9" x14ac:dyDescent="0.2">
      <c r="A2730" s="3">
        <v>2728</v>
      </c>
      <c r="B2730" s="3" t="str">
        <f t="shared" si="252"/>
        <v>25.02万亿</v>
      </c>
      <c r="C2730" s="6">
        <v>25016000000000</v>
      </c>
      <c r="D2730" s="3">
        <v>2</v>
      </c>
      <c r="E2730" s="3" t="str">
        <f t="shared" si="253"/>
        <v>3.14万兆</v>
      </c>
      <c r="F2730" s="6">
        <f t="shared" si="257"/>
        <v>3.1403049370387048E+16</v>
      </c>
      <c r="G2730" s="4">
        <f t="shared" si="256"/>
        <v>3956</v>
      </c>
      <c r="H2730" s="8" t="str">
        <f t="shared" si="254"/>
        <v>3.14万兆</v>
      </c>
      <c r="I2730" s="8">
        <f t="shared" si="255"/>
        <v>3.1403049370387048E+16</v>
      </c>
    </row>
    <row r="2731" spans="1:9" x14ac:dyDescent="0.2">
      <c r="A2731" s="2">
        <v>2729</v>
      </c>
      <c r="B2731" s="2" t="str">
        <f t="shared" si="252"/>
        <v>25.02万亿</v>
      </c>
      <c r="C2731" s="5">
        <v>25024000000000</v>
      </c>
      <c r="D2731" s="2">
        <v>2</v>
      </c>
      <c r="E2731" s="2" t="str">
        <f t="shared" si="253"/>
        <v>3.14万兆</v>
      </c>
      <c r="F2731" s="5">
        <f t="shared" si="257"/>
        <v>3.1428065370387048E+16</v>
      </c>
      <c r="G2731" s="2">
        <f t="shared" si="256"/>
        <v>3958</v>
      </c>
      <c r="H2731" s="7" t="str">
        <f t="shared" si="254"/>
        <v>3.14万兆</v>
      </c>
      <c r="I2731" s="7">
        <f t="shared" si="255"/>
        <v>3.1428065370387048E+16</v>
      </c>
    </row>
    <row r="2732" spans="1:9" x14ac:dyDescent="0.2">
      <c r="A2732" s="3">
        <v>2730</v>
      </c>
      <c r="B2732" s="3" t="str">
        <f t="shared" si="252"/>
        <v>25.03万亿</v>
      </c>
      <c r="C2732" s="6">
        <v>25032000000000</v>
      </c>
      <c r="D2732" s="3">
        <v>2</v>
      </c>
      <c r="E2732" s="3" t="str">
        <f t="shared" si="253"/>
        <v>3.15万兆</v>
      </c>
      <c r="F2732" s="6">
        <f t="shared" si="257"/>
        <v>3.1453089370387048E+16</v>
      </c>
      <c r="G2732" s="4">
        <f t="shared" si="256"/>
        <v>3960</v>
      </c>
      <c r="H2732" s="8" t="str">
        <f t="shared" si="254"/>
        <v>3.15万兆</v>
      </c>
      <c r="I2732" s="8">
        <f t="shared" si="255"/>
        <v>3.1453089370387048E+16</v>
      </c>
    </row>
    <row r="2733" spans="1:9" x14ac:dyDescent="0.2">
      <c r="A2733" s="2">
        <v>2731</v>
      </c>
      <c r="B2733" s="2" t="str">
        <f t="shared" si="252"/>
        <v>25.04万亿</v>
      </c>
      <c r="C2733" s="5">
        <v>25040000000000</v>
      </c>
      <c r="D2733" s="2">
        <v>2</v>
      </c>
      <c r="E2733" s="2" t="str">
        <f t="shared" si="253"/>
        <v>3.15万兆</v>
      </c>
      <c r="F2733" s="5">
        <f t="shared" si="257"/>
        <v>3.1478121370387048E+16</v>
      </c>
      <c r="G2733" s="2">
        <f t="shared" si="256"/>
        <v>3962</v>
      </c>
      <c r="H2733" s="7" t="str">
        <f t="shared" si="254"/>
        <v>3.15万兆</v>
      </c>
      <c r="I2733" s="7">
        <f t="shared" si="255"/>
        <v>3.1478121370387048E+16</v>
      </c>
    </row>
    <row r="2734" spans="1:9" x14ac:dyDescent="0.2">
      <c r="A2734" s="3">
        <v>2732</v>
      </c>
      <c r="B2734" s="3" t="str">
        <f t="shared" si="252"/>
        <v>25.05万亿</v>
      </c>
      <c r="C2734" s="6">
        <v>25048000000000</v>
      </c>
      <c r="D2734" s="3">
        <v>2</v>
      </c>
      <c r="E2734" s="3" t="str">
        <f t="shared" si="253"/>
        <v>3.15万兆</v>
      </c>
      <c r="F2734" s="6">
        <f t="shared" si="257"/>
        <v>3.1503161370387048E+16</v>
      </c>
      <c r="G2734" s="4">
        <f t="shared" si="256"/>
        <v>3964</v>
      </c>
      <c r="H2734" s="8" t="str">
        <f t="shared" si="254"/>
        <v>3.15万兆</v>
      </c>
      <c r="I2734" s="8">
        <f t="shared" si="255"/>
        <v>3.1503161370387048E+16</v>
      </c>
    </row>
    <row r="2735" spans="1:9" x14ac:dyDescent="0.2">
      <c r="A2735" s="2">
        <v>2733</v>
      </c>
      <c r="B2735" s="2" t="str">
        <f t="shared" si="252"/>
        <v>25.06万亿</v>
      </c>
      <c r="C2735" s="5">
        <v>25056000000000</v>
      </c>
      <c r="D2735" s="2">
        <v>2</v>
      </c>
      <c r="E2735" s="2" t="str">
        <f t="shared" si="253"/>
        <v>3.15万兆</v>
      </c>
      <c r="F2735" s="5">
        <f t="shared" si="257"/>
        <v>3.1528209370387048E+16</v>
      </c>
      <c r="G2735" s="2">
        <f t="shared" si="256"/>
        <v>3966</v>
      </c>
      <c r="H2735" s="7" t="str">
        <f t="shared" si="254"/>
        <v>3.15万兆</v>
      </c>
      <c r="I2735" s="7">
        <f t="shared" si="255"/>
        <v>3.1528209370387048E+16</v>
      </c>
    </row>
    <row r="2736" spans="1:9" x14ac:dyDescent="0.2">
      <c r="A2736" s="3">
        <v>2734</v>
      </c>
      <c r="B2736" s="3" t="str">
        <f t="shared" si="252"/>
        <v>25.06万亿</v>
      </c>
      <c r="C2736" s="6">
        <v>25064000000000</v>
      </c>
      <c r="D2736" s="3">
        <v>2</v>
      </c>
      <c r="E2736" s="3" t="str">
        <f t="shared" si="253"/>
        <v>3.16万兆</v>
      </c>
      <c r="F2736" s="6">
        <f t="shared" si="257"/>
        <v>3.1553265370387048E+16</v>
      </c>
      <c r="G2736" s="4">
        <f t="shared" si="256"/>
        <v>3968</v>
      </c>
      <c r="H2736" s="8" t="str">
        <f t="shared" si="254"/>
        <v>3.16万兆</v>
      </c>
      <c r="I2736" s="8">
        <f t="shared" si="255"/>
        <v>3.1553265370387048E+16</v>
      </c>
    </row>
    <row r="2737" spans="1:9" x14ac:dyDescent="0.2">
      <c r="A2737" s="2">
        <v>2735</v>
      </c>
      <c r="B2737" s="2" t="str">
        <f t="shared" si="252"/>
        <v>25.07万亿</v>
      </c>
      <c r="C2737" s="5">
        <v>25072000000000</v>
      </c>
      <c r="D2737" s="2">
        <v>2</v>
      </c>
      <c r="E2737" s="2" t="str">
        <f t="shared" si="253"/>
        <v>3.16万兆</v>
      </c>
      <c r="F2737" s="5">
        <f t="shared" si="257"/>
        <v>3.1578329370387048E+16</v>
      </c>
      <c r="G2737" s="2">
        <f t="shared" si="256"/>
        <v>3970</v>
      </c>
      <c r="H2737" s="7" t="str">
        <f t="shared" si="254"/>
        <v>3.16万兆</v>
      </c>
      <c r="I2737" s="7">
        <f t="shared" si="255"/>
        <v>3.1578329370387048E+16</v>
      </c>
    </row>
    <row r="2738" spans="1:9" x14ac:dyDescent="0.2">
      <c r="A2738" s="3">
        <v>2736</v>
      </c>
      <c r="B2738" s="3" t="str">
        <f t="shared" si="252"/>
        <v>25.08万亿</v>
      </c>
      <c r="C2738" s="6">
        <v>25080000000000</v>
      </c>
      <c r="D2738" s="3">
        <v>2</v>
      </c>
      <c r="E2738" s="3" t="str">
        <f t="shared" si="253"/>
        <v>3.16万兆</v>
      </c>
      <c r="F2738" s="6">
        <f t="shared" si="257"/>
        <v>3.1603401370387048E+16</v>
      </c>
      <c r="G2738" s="4">
        <f t="shared" si="256"/>
        <v>3972</v>
      </c>
      <c r="H2738" s="8" t="str">
        <f t="shared" si="254"/>
        <v>3.16万兆</v>
      </c>
      <c r="I2738" s="8">
        <f t="shared" si="255"/>
        <v>3.1603401370387048E+16</v>
      </c>
    </row>
    <row r="2739" spans="1:9" x14ac:dyDescent="0.2">
      <c r="A2739" s="2">
        <v>2737</v>
      </c>
      <c r="B2739" s="2" t="str">
        <f t="shared" si="252"/>
        <v>25.09万亿</v>
      </c>
      <c r="C2739" s="5">
        <v>25088000000000</v>
      </c>
      <c r="D2739" s="2">
        <v>2</v>
      </c>
      <c r="E2739" s="2" t="str">
        <f t="shared" si="253"/>
        <v>3.16万兆</v>
      </c>
      <c r="F2739" s="5">
        <f t="shared" si="257"/>
        <v>3.1628481370387048E+16</v>
      </c>
      <c r="G2739" s="2">
        <f t="shared" si="256"/>
        <v>3974</v>
      </c>
      <c r="H2739" s="7" t="str">
        <f t="shared" si="254"/>
        <v>3.16万兆</v>
      </c>
      <c r="I2739" s="7">
        <f t="shared" si="255"/>
        <v>3.1628481370387048E+16</v>
      </c>
    </row>
    <row r="2740" spans="1:9" x14ac:dyDescent="0.2">
      <c r="A2740" s="3">
        <v>2738</v>
      </c>
      <c r="B2740" s="3" t="str">
        <f t="shared" si="252"/>
        <v>25.1万亿</v>
      </c>
      <c r="C2740" s="6">
        <v>25096000000000</v>
      </c>
      <c r="D2740" s="3">
        <v>2</v>
      </c>
      <c r="E2740" s="3" t="str">
        <f t="shared" si="253"/>
        <v>3.17万兆</v>
      </c>
      <c r="F2740" s="6">
        <f t="shared" si="257"/>
        <v>3.1653569370387048E+16</v>
      </c>
      <c r="G2740" s="4">
        <f t="shared" si="256"/>
        <v>3976</v>
      </c>
      <c r="H2740" s="8" t="str">
        <f t="shared" si="254"/>
        <v>3.17万兆</v>
      </c>
      <c r="I2740" s="8">
        <f t="shared" si="255"/>
        <v>3.1653569370387048E+16</v>
      </c>
    </row>
    <row r="2741" spans="1:9" x14ac:dyDescent="0.2">
      <c r="A2741" s="2">
        <v>2739</v>
      </c>
      <c r="B2741" s="2" t="str">
        <f t="shared" si="252"/>
        <v>25.1万亿</v>
      </c>
      <c r="C2741" s="5">
        <v>25104000000000</v>
      </c>
      <c r="D2741" s="2">
        <v>2</v>
      </c>
      <c r="E2741" s="2" t="str">
        <f t="shared" si="253"/>
        <v>3.17万兆</v>
      </c>
      <c r="F2741" s="5">
        <f t="shared" si="257"/>
        <v>3.1678665370387048E+16</v>
      </c>
      <c r="G2741" s="2">
        <f t="shared" si="256"/>
        <v>3978</v>
      </c>
      <c r="H2741" s="7" t="str">
        <f t="shared" si="254"/>
        <v>3.17万兆</v>
      </c>
      <c r="I2741" s="7">
        <f t="shared" si="255"/>
        <v>3.1678665370387048E+16</v>
      </c>
    </row>
    <row r="2742" spans="1:9" x14ac:dyDescent="0.2">
      <c r="A2742" s="3">
        <v>2740</v>
      </c>
      <c r="B2742" s="3" t="str">
        <f t="shared" si="252"/>
        <v>25.11万亿</v>
      </c>
      <c r="C2742" s="6">
        <v>25112000000000</v>
      </c>
      <c r="D2742" s="3">
        <v>2</v>
      </c>
      <c r="E2742" s="3" t="str">
        <f t="shared" si="253"/>
        <v>3.17万兆</v>
      </c>
      <c r="F2742" s="6">
        <f t="shared" si="257"/>
        <v>3.1703769370387048E+16</v>
      </c>
      <c r="G2742" s="4">
        <f t="shared" si="256"/>
        <v>3980</v>
      </c>
      <c r="H2742" s="8" t="str">
        <f t="shared" si="254"/>
        <v>3.17万兆</v>
      </c>
      <c r="I2742" s="8">
        <f t="shared" si="255"/>
        <v>3.1703769370387048E+16</v>
      </c>
    </row>
    <row r="2743" spans="1:9" x14ac:dyDescent="0.2">
      <c r="A2743" s="2">
        <v>2741</v>
      </c>
      <c r="B2743" s="2" t="str">
        <f t="shared" si="252"/>
        <v>25.12万亿</v>
      </c>
      <c r="C2743" s="5">
        <v>25120000000000</v>
      </c>
      <c r="D2743" s="2">
        <v>2</v>
      </c>
      <c r="E2743" s="2" t="str">
        <f t="shared" si="253"/>
        <v>3.17万兆</v>
      </c>
      <c r="F2743" s="5">
        <f t="shared" si="257"/>
        <v>3.1728881370387048E+16</v>
      </c>
      <c r="G2743" s="2">
        <f t="shared" si="256"/>
        <v>3982</v>
      </c>
      <c r="H2743" s="7" t="str">
        <f t="shared" si="254"/>
        <v>3.17万兆</v>
      </c>
      <c r="I2743" s="7">
        <f t="shared" si="255"/>
        <v>3.1728881370387048E+16</v>
      </c>
    </row>
    <row r="2744" spans="1:9" x14ac:dyDescent="0.2">
      <c r="A2744" s="3">
        <v>2742</v>
      </c>
      <c r="B2744" s="3" t="str">
        <f t="shared" si="252"/>
        <v>25.13万亿</v>
      </c>
      <c r="C2744" s="6">
        <v>25128000000000</v>
      </c>
      <c r="D2744" s="3">
        <v>2</v>
      </c>
      <c r="E2744" s="3" t="str">
        <f t="shared" si="253"/>
        <v>3.18万兆</v>
      </c>
      <c r="F2744" s="6">
        <f t="shared" si="257"/>
        <v>3.1754001370387048E+16</v>
      </c>
      <c r="G2744" s="4">
        <f t="shared" si="256"/>
        <v>3984</v>
      </c>
      <c r="H2744" s="8" t="str">
        <f t="shared" si="254"/>
        <v>3.18万兆</v>
      </c>
      <c r="I2744" s="8">
        <f t="shared" si="255"/>
        <v>3.1754001370387048E+16</v>
      </c>
    </row>
    <row r="2745" spans="1:9" x14ac:dyDescent="0.2">
      <c r="A2745" s="2">
        <v>2743</v>
      </c>
      <c r="B2745" s="2" t="str">
        <f t="shared" si="252"/>
        <v>25.14万亿</v>
      </c>
      <c r="C2745" s="5">
        <v>25136000000000</v>
      </c>
      <c r="D2745" s="2">
        <v>2</v>
      </c>
      <c r="E2745" s="2" t="str">
        <f t="shared" si="253"/>
        <v>3.18万兆</v>
      </c>
      <c r="F2745" s="5">
        <f t="shared" si="257"/>
        <v>3.1779129370387048E+16</v>
      </c>
      <c r="G2745" s="2">
        <f t="shared" si="256"/>
        <v>3986</v>
      </c>
      <c r="H2745" s="7" t="str">
        <f t="shared" si="254"/>
        <v>3.18万兆</v>
      </c>
      <c r="I2745" s="7">
        <f t="shared" si="255"/>
        <v>3.1779129370387048E+16</v>
      </c>
    </row>
    <row r="2746" spans="1:9" x14ac:dyDescent="0.2">
      <c r="A2746" s="3">
        <v>2744</v>
      </c>
      <c r="B2746" s="3" t="str">
        <f t="shared" si="252"/>
        <v>25.14万亿</v>
      </c>
      <c r="C2746" s="6">
        <v>25144000000000</v>
      </c>
      <c r="D2746" s="3">
        <v>2</v>
      </c>
      <c r="E2746" s="3" t="str">
        <f t="shared" si="253"/>
        <v>3.18万兆</v>
      </c>
      <c r="F2746" s="6">
        <f t="shared" si="257"/>
        <v>3.1804265370387048E+16</v>
      </c>
      <c r="G2746" s="4">
        <f t="shared" si="256"/>
        <v>3988</v>
      </c>
      <c r="H2746" s="8" t="str">
        <f t="shared" si="254"/>
        <v>3.18万兆</v>
      </c>
      <c r="I2746" s="8">
        <f t="shared" si="255"/>
        <v>3.1804265370387048E+16</v>
      </c>
    </row>
    <row r="2747" spans="1:9" x14ac:dyDescent="0.2">
      <c r="A2747" s="2">
        <v>2745</v>
      </c>
      <c r="B2747" s="2" t="str">
        <f t="shared" si="252"/>
        <v>25.15万亿</v>
      </c>
      <c r="C2747" s="5">
        <v>25152000000000</v>
      </c>
      <c r="D2747" s="2">
        <v>2</v>
      </c>
      <c r="E2747" s="2" t="str">
        <f t="shared" si="253"/>
        <v>3.18万兆</v>
      </c>
      <c r="F2747" s="5">
        <f t="shared" si="257"/>
        <v>3.1829409370387048E+16</v>
      </c>
      <c r="G2747" s="2">
        <f t="shared" si="256"/>
        <v>3990</v>
      </c>
      <c r="H2747" s="7" t="str">
        <f t="shared" si="254"/>
        <v>3.18万兆</v>
      </c>
      <c r="I2747" s="7">
        <f t="shared" si="255"/>
        <v>3.1829409370387048E+16</v>
      </c>
    </row>
    <row r="2748" spans="1:9" x14ac:dyDescent="0.2">
      <c r="A2748" s="3">
        <v>2746</v>
      </c>
      <c r="B2748" s="3" t="str">
        <f t="shared" si="252"/>
        <v>25.16万亿</v>
      </c>
      <c r="C2748" s="6">
        <v>25160000000000</v>
      </c>
      <c r="D2748" s="3">
        <v>2</v>
      </c>
      <c r="E2748" s="3" t="str">
        <f t="shared" si="253"/>
        <v>3.19万兆</v>
      </c>
      <c r="F2748" s="6">
        <f t="shared" si="257"/>
        <v>3.1854561370387048E+16</v>
      </c>
      <c r="G2748" s="4">
        <f t="shared" si="256"/>
        <v>3992</v>
      </c>
      <c r="H2748" s="8" t="str">
        <f t="shared" si="254"/>
        <v>3.19万兆</v>
      </c>
      <c r="I2748" s="8">
        <f t="shared" si="255"/>
        <v>3.1854561370387048E+16</v>
      </c>
    </row>
    <row r="2749" spans="1:9" x14ac:dyDescent="0.2">
      <c r="A2749" s="2">
        <v>2747</v>
      </c>
      <c r="B2749" s="2" t="str">
        <f t="shared" si="252"/>
        <v>25.17万亿</v>
      </c>
      <c r="C2749" s="5">
        <v>25168000000000</v>
      </c>
      <c r="D2749" s="2">
        <v>2</v>
      </c>
      <c r="E2749" s="2" t="str">
        <f t="shared" si="253"/>
        <v>3.19万兆</v>
      </c>
      <c r="F2749" s="5">
        <f t="shared" si="257"/>
        <v>3.1879721370387048E+16</v>
      </c>
      <c r="G2749" s="2">
        <f t="shared" si="256"/>
        <v>3994</v>
      </c>
      <c r="H2749" s="7" t="str">
        <f t="shared" si="254"/>
        <v>3.19万兆</v>
      </c>
      <c r="I2749" s="7">
        <f t="shared" si="255"/>
        <v>3.1879721370387048E+16</v>
      </c>
    </row>
    <row r="2750" spans="1:9" x14ac:dyDescent="0.2">
      <c r="A2750" s="3">
        <v>2748</v>
      </c>
      <c r="B2750" s="3" t="str">
        <f t="shared" si="252"/>
        <v>25.18万亿</v>
      </c>
      <c r="C2750" s="6">
        <v>25176000000000</v>
      </c>
      <c r="D2750" s="3">
        <v>2</v>
      </c>
      <c r="E2750" s="3" t="str">
        <f t="shared" si="253"/>
        <v>3.19万兆</v>
      </c>
      <c r="F2750" s="6">
        <f t="shared" si="257"/>
        <v>3.1904889370387048E+16</v>
      </c>
      <c r="G2750" s="4">
        <f t="shared" si="256"/>
        <v>3996</v>
      </c>
      <c r="H2750" s="8" t="str">
        <f t="shared" si="254"/>
        <v>3.19万兆</v>
      </c>
      <c r="I2750" s="8">
        <f t="shared" si="255"/>
        <v>3.1904889370387048E+16</v>
      </c>
    </row>
    <row r="2751" spans="1:9" x14ac:dyDescent="0.2">
      <c r="A2751" s="2">
        <v>2749</v>
      </c>
      <c r="B2751" s="2" t="str">
        <f t="shared" si="252"/>
        <v>25.18万亿</v>
      </c>
      <c r="C2751" s="5">
        <v>25184000000000</v>
      </c>
      <c r="D2751" s="2">
        <v>2</v>
      </c>
      <c r="E2751" s="2" t="str">
        <f t="shared" si="253"/>
        <v>3.19万兆</v>
      </c>
      <c r="F2751" s="5">
        <f t="shared" si="257"/>
        <v>3.1930065370387048E+16</v>
      </c>
      <c r="G2751" s="2">
        <f t="shared" si="256"/>
        <v>3998</v>
      </c>
      <c r="H2751" s="7" t="str">
        <f t="shared" si="254"/>
        <v>3.19万兆</v>
      </c>
      <c r="I2751" s="7">
        <f t="shared" si="255"/>
        <v>3.1930065370387048E+16</v>
      </c>
    </row>
    <row r="2752" spans="1:9" x14ac:dyDescent="0.2">
      <c r="A2752" s="3">
        <v>2750</v>
      </c>
      <c r="B2752" s="3" t="str">
        <f t="shared" si="252"/>
        <v>25.19万亿</v>
      </c>
      <c r="C2752" s="6">
        <v>25192000000000</v>
      </c>
      <c r="D2752" s="3">
        <v>2</v>
      </c>
      <c r="E2752" s="3" t="str">
        <f t="shared" si="253"/>
        <v>3.2万兆</v>
      </c>
      <c r="F2752" s="6">
        <f t="shared" si="257"/>
        <v>3.1955249370387048E+16</v>
      </c>
      <c r="G2752" s="4">
        <f t="shared" si="256"/>
        <v>4000</v>
      </c>
      <c r="H2752" s="8" t="str">
        <f t="shared" si="254"/>
        <v>3.2万兆</v>
      </c>
      <c r="I2752" s="8">
        <f t="shared" si="255"/>
        <v>3.1955249370387048E+16</v>
      </c>
    </row>
    <row r="2753" spans="1:9" x14ac:dyDescent="0.2">
      <c r="A2753" s="2">
        <v>2751</v>
      </c>
      <c r="B2753" s="2" t="str">
        <f t="shared" si="252"/>
        <v>25.2万亿</v>
      </c>
      <c r="C2753" s="5">
        <v>25200000000000</v>
      </c>
      <c r="D2753" s="2">
        <v>2</v>
      </c>
      <c r="E2753" s="2" t="str">
        <f t="shared" si="253"/>
        <v>3.2万兆</v>
      </c>
      <c r="F2753" s="5">
        <f t="shared" si="257"/>
        <v>3.1980441370387048E+16</v>
      </c>
      <c r="G2753" s="2">
        <f t="shared" si="256"/>
        <v>4002</v>
      </c>
      <c r="H2753" s="7" t="str">
        <f t="shared" si="254"/>
        <v>3.2万兆</v>
      </c>
      <c r="I2753" s="7">
        <f t="shared" si="255"/>
        <v>3.1980441370387048E+16</v>
      </c>
    </row>
    <row r="2754" spans="1:9" x14ac:dyDescent="0.2">
      <c r="A2754" s="3">
        <v>2752</v>
      </c>
      <c r="B2754" s="3" t="str">
        <f t="shared" si="252"/>
        <v>25.21万亿</v>
      </c>
      <c r="C2754" s="6">
        <v>25208000000000</v>
      </c>
      <c r="D2754" s="3">
        <v>2</v>
      </c>
      <c r="E2754" s="3" t="str">
        <f t="shared" si="253"/>
        <v>3.2万兆</v>
      </c>
      <c r="F2754" s="6">
        <f t="shared" si="257"/>
        <v>3.2005641370387048E+16</v>
      </c>
      <c r="G2754" s="4">
        <f t="shared" si="256"/>
        <v>4004</v>
      </c>
      <c r="H2754" s="8" t="str">
        <f t="shared" si="254"/>
        <v>3.2万兆</v>
      </c>
      <c r="I2754" s="8">
        <f t="shared" si="255"/>
        <v>3.2005641370387048E+16</v>
      </c>
    </row>
    <row r="2755" spans="1:9" x14ac:dyDescent="0.2">
      <c r="A2755" s="2">
        <v>2753</v>
      </c>
      <c r="B2755" s="2" t="str">
        <f t="shared" ref="B2755:B2818" si="258">IF(C2755&gt;9999999999999990,ROUND(C2755/10000000000000000,2)&amp;"万兆",IF(C2755&gt;999999999999,ROUND(C2755/1000000000000,2)&amp;"万亿",IF(C2755&gt;99999999,ROUND(C2755/100000000,2)&amp;"亿",ROUND(C2755/10000,2)&amp;"万")))</f>
        <v>25.22万亿</v>
      </c>
      <c r="C2755" s="5">
        <v>25216000000000</v>
      </c>
      <c r="D2755" s="2">
        <v>2</v>
      </c>
      <c r="E2755" s="2" t="str">
        <f t="shared" ref="E2755:E2818" si="259">IF(F2755&gt;9999999999999990,ROUND(F2755/10000000000000000,2)&amp;"万兆",IF(F2755&gt;999999999999,ROUND(F2755/1000000000000,2)&amp;"万亿",IF(F2755&gt;99999999,ROUND(F2755/100000000,2)&amp;"亿",ROUND(F2755/10000,2)&amp;"万")))</f>
        <v>3.2万兆</v>
      </c>
      <c r="F2755" s="5">
        <f t="shared" si="257"/>
        <v>3.2030849370387048E+16</v>
      </c>
      <c r="G2755" s="2">
        <f t="shared" si="256"/>
        <v>4006</v>
      </c>
      <c r="H2755" s="7" t="str">
        <f t="shared" si="254"/>
        <v>3.2万兆</v>
      </c>
      <c r="I2755" s="7">
        <f t="shared" si="255"/>
        <v>3.2030849370387048E+16</v>
      </c>
    </row>
    <row r="2756" spans="1:9" x14ac:dyDescent="0.2">
      <c r="A2756" s="3">
        <v>2754</v>
      </c>
      <c r="B2756" s="3" t="str">
        <f t="shared" si="258"/>
        <v>25.22万亿</v>
      </c>
      <c r="C2756" s="6">
        <v>25224000000000</v>
      </c>
      <c r="D2756" s="3">
        <v>2</v>
      </c>
      <c r="E2756" s="3" t="str">
        <f t="shared" si="259"/>
        <v>3.21万兆</v>
      </c>
      <c r="F2756" s="6">
        <f t="shared" si="257"/>
        <v>3.2056065370387048E+16</v>
      </c>
      <c r="G2756" s="4">
        <f t="shared" si="256"/>
        <v>4008</v>
      </c>
      <c r="H2756" s="8" t="str">
        <f t="shared" ref="H2756:H2819" si="260">IF(I$2&gt;=A2756,"",IF((F2756-VLOOKUP(I$2,A:F,6,))&gt;9999999999999990,ROUND((F2756-VLOOKUP(I$2,A:F,6,))/10000000000000000,2)&amp;"万兆",IF((F2756-VLOOKUP(I$2,A:F,6,))&gt;999999999999,ROUND((F2756-VLOOKUP(I$2,A:F,6,))/1000000000000,2)&amp;"万亿",IF((F2756-VLOOKUP(I$2,A:F,6,))&gt;99999999,ROUND((F2756-VLOOKUP(I$2,A:F,6,))/100000000,2)&amp;"亿",ROUND((F2756-VLOOKUP(I$2,A:F,6,))/10000,2)&amp;"万"))))</f>
        <v>3.21万兆</v>
      </c>
      <c r="I2756" s="8">
        <f t="shared" ref="I2756:I2819" si="261">IF(I$2&gt;=A2756,"",F2756-VLOOKUP(I$2,A:F,6,))</f>
        <v>3.2056065370387048E+16</v>
      </c>
    </row>
    <row r="2757" spans="1:9" x14ac:dyDescent="0.2">
      <c r="A2757" s="2">
        <v>2755</v>
      </c>
      <c r="B2757" s="2" t="str">
        <f t="shared" si="258"/>
        <v>25.23万亿</v>
      </c>
      <c r="C2757" s="5">
        <v>25232000000000</v>
      </c>
      <c r="D2757" s="2">
        <v>2</v>
      </c>
      <c r="E2757" s="2" t="str">
        <f t="shared" si="259"/>
        <v>3.21万兆</v>
      </c>
      <c r="F2757" s="5">
        <f t="shared" si="257"/>
        <v>3.2081289370387048E+16</v>
      </c>
      <c r="G2757" s="2">
        <f t="shared" ref="G2757:G2820" si="262">D2757+G2756</f>
        <v>4010</v>
      </c>
      <c r="H2757" s="7" t="str">
        <f t="shared" si="260"/>
        <v>3.21万兆</v>
      </c>
      <c r="I2757" s="7">
        <f t="shared" si="261"/>
        <v>3.2081289370387048E+16</v>
      </c>
    </row>
    <row r="2758" spans="1:9" x14ac:dyDescent="0.2">
      <c r="A2758" s="3">
        <v>2756</v>
      </c>
      <c r="B2758" s="3" t="str">
        <f t="shared" si="258"/>
        <v>25.24万亿</v>
      </c>
      <c r="C2758" s="6">
        <v>25240000000000</v>
      </c>
      <c r="D2758" s="3">
        <v>2</v>
      </c>
      <c r="E2758" s="3" t="str">
        <f t="shared" si="259"/>
        <v>3.21万兆</v>
      </c>
      <c r="F2758" s="6">
        <f t="shared" si="257"/>
        <v>3.2106521370387048E+16</v>
      </c>
      <c r="G2758" s="4">
        <f t="shared" si="262"/>
        <v>4012</v>
      </c>
      <c r="H2758" s="8" t="str">
        <f t="shared" si="260"/>
        <v>3.21万兆</v>
      </c>
      <c r="I2758" s="8">
        <f t="shared" si="261"/>
        <v>3.2106521370387048E+16</v>
      </c>
    </row>
    <row r="2759" spans="1:9" x14ac:dyDescent="0.2">
      <c r="A2759" s="2">
        <v>2757</v>
      </c>
      <c r="B2759" s="2" t="str">
        <f t="shared" si="258"/>
        <v>25.25万亿</v>
      </c>
      <c r="C2759" s="5">
        <v>25248000000000</v>
      </c>
      <c r="D2759" s="2">
        <v>2</v>
      </c>
      <c r="E2759" s="2" t="str">
        <f t="shared" si="259"/>
        <v>3.21万兆</v>
      </c>
      <c r="F2759" s="5">
        <f t="shared" ref="F2759:F2822" si="263">C2758+F2758</f>
        <v>3.2131761370387048E+16</v>
      </c>
      <c r="G2759" s="2">
        <f t="shared" si="262"/>
        <v>4014</v>
      </c>
      <c r="H2759" s="7" t="str">
        <f t="shared" si="260"/>
        <v>3.21万兆</v>
      </c>
      <c r="I2759" s="7">
        <f t="shared" si="261"/>
        <v>3.2131761370387048E+16</v>
      </c>
    </row>
    <row r="2760" spans="1:9" x14ac:dyDescent="0.2">
      <c r="A2760" s="3">
        <v>2758</v>
      </c>
      <c r="B2760" s="3" t="str">
        <f t="shared" si="258"/>
        <v>25.26万亿</v>
      </c>
      <c r="C2760" s="6">
        <v>25256000000000</v>
      </c>
      <c r="D2760" s="3">
        <v>2</v>
      </c>
      <c r="E2760" s="3" t="str">
        <f t="shared" si="259"/>
        <v>3.22万兆</v>
      </c>
      <c r="F2760" s="6">
        <f t="shared" si="263"/>
        <v>3.2157009370387048E+16</v>
      </c>
      <c r="G2760" s="4">
        <f t="shared" si="262"/>
        <v>4016</v>
      </c>
      <c r="H2760" s="8" t="str">
        <f t="shared" si="260"/>
        <v>3.22万兆</v>
      </c>
      <c r="I2760" s="8">
        <f t="shared" si="261"/>
        <v>3.2157009370387048E+16</v>
      </c>
    </row>
    <row r="2761" spans="1:9" x14ac:dyDescent="0.2">
      <c r="A2761" s="2">
        <v>2759</v>
      </c>
      <c r="B2761" s="2" t="str">
        <f t="shared" si="258"/>
        <v>25.26万亿</v>
      </c>
      <c r="C2761" s="5">
        <v>25264000000000</v>
      </c>
      <c r="D2761" s="2">
        <v>2</v>
      </c>
      <c r="E2761" s="2" t="str">
        <f t="shared" si="259"/>
        <v>3.22万兆</v>
      </c>
      <c r="F2761" s="5">
        <f t="shared" si="263"/>
        <v>3.2182265370387048E+16</v>
      </c>
      <c r="G2761" s="2">
        <f t="shared" si="262"/>
        <v>4018</v>
      </c>
      <c r="H2761" s="7" t="str">
        <f t="shared" si="260"/>
        <v>3.22万兆</v>
      </c>
      <c r="I2761" s="7">
        <f t="shared" si="261"/>
        <v>3.2182265370387048E+16</v>
      </c>
    </row>
    <row r="2762" spans="1:9" x14ac:dyDescent="0.2">
      <c r="A2762" s="3">
        <v>2760</v>
      </c>
      <c r="B2762" s="3" t="str">
        <f t="shared" si="258"/>
        <v>25.27万亿</v>
      </c>
      <c r="C2762" s="6">
        <v>25272000000000</v>
      </c>
      <c r="D2762" s="3">
        <v>2</v>
      </c>
      <c r="E2762" s="3" t="str">
        <f t="shared" si="259"/>
        <v>3.22万兆</v>
      </c>
      <c r="F2762" s="6">
        <f t="shared" si="263"/>
        <v>3.2207529370387048E+16</v>
      </c>
      <c r="G2762" s="4">
        <f t="shared" si="262"/>
        <v>4020</v>
      </c>
      <c r="H2762" s="8" t="str">
        <f t="shared" si="260"/>
        <v>3.22万兆</v>
      </c>
      <c r="I2762" s="8">
        <f t="shared" si="261"/>
        <v>3.2207529370387048E+16</v>
      </c>
    </row>
    <row r="2763" spans="1:9" x14ac:dyDescent="0.2">
      <c r="A2763" s="2">
        <v>2761</v>
      </c>
      <c r="B2763" s="2" t="str">
        <f t="shared" si="258"/>
        <v>25.28万亿</v>
      </c>
      <c r="C2763" s="5">
        <v>25280000000000</v>
      </c>
      <c r="D2763" s="2">
        <v>2</v>
      </c>
      <c r="E2763" s="2" t="str">
        <f t="shared" si="259"/>
        <v>3.22万兆</v>
      </c>
      <c r="F2763" s="5">
        <f t="shared" si="263"/>
        <v>3.2232801370387048E+16</v>
      </c>
      <c r="G2763" s="2">
        <f t="shared" si="262"/>
        <v>4022</v>
      </c>
      <c r="H2763" s="7" t="str">
        <f t="shared" si="260"/>
        <v>3.22万兆</v>
      </c>
      <c r="I2763" s="7">
        <f t="shared" si="261"/>
        <v>3.2232801370387048E+16</v>
      </c>
    </row>
    <row r="2764" spans="1:9" x14ac:dyDescent="0.2">
      <c r="A2764" s="3">
        <v>2762</v>
      </c>
      <c r="B2764" s="3" t="str">
        <f t="shared" si="258"/>
        <v>25.29万亿</v>
      </c>
      <c r="C2764" s="6">
        <v>25288000000000</v>
      </c>
      <c r="D2764" s="3">
        <v>2</v>
      </c>
      <c r="E2764" s="3" t="str">
        <f t="shared" si="259"/>
        <v>3.23万兆</v>
      </c>
      <c r="F2764" s="6">
        <f t="shared" si="263"/>
        <v>3.2258081370387048E+16</v>
      </c>
      <c r="G2764" s="4">
        <f t="shared" si="262"/>
        <v>4024</v>
      </c>
      <c r="H2764" s="8" t="str">
        <f t="shared" si="260"/>
        <v>3.23万兆</v>
      </c>
      <c r="I2764" s="8">
        <f t="shared" si="261"/>
        <v>3.2258081370387048E+16</v>
      </c>
    </row>
    <row r="2765" spans="1:9" x14ac:dyDescent="0.2">
      <c r="A2765" s="2">
        <v>2763</v>
      </c>
      <c r="B2765" s="2" t="str">
        <f t="shared" si="258"/>
        <v>25.3万亿</v>
      </c>
      <c r="C2765" s="5">
        <v>25296000000000</v>
      </c>
      <c r="D2765" s="2">
        <v>2</v>
      </c>
      <c r="E2765" s="2" t="str">
        <f t="shared" si="259"/>
        <v>3.23万兆</v>
      </c>
      <c r="F2765" s="5">
        <f t="shared" si="263"/>
        <v>3.2283369370387048E+16</v>
      </c>
      <c r="G2765" s="2">
        <f t="shared" si="262"/>
        <v>4026</v>
      </c>
      <c r="H2765" s="7" t="str">
        <f t="shared" si="260"/>
        <v>3.23万兆</v>
      </c>
      <c r="I2765" s="7">
        <f t="shared" si="261"/>
        <v>3.2283369370387048E+16</v>
      </c>
    </row>
    <row r="2766" spans="1:9" x14ac:dyDescent="0.2">
      <c r="A2766" s="3">
        <v>2764</v>
      </c>
      <c r="B2766" s="3" t="str">
        <f t="shared" si="258"/>
        <v>25.3万亿</v>
      </c>
      <c r="C2766" s="6">
        <v>25304000000000</v>
      </c>
      <c r="D2766" s="3">
        <v>2</v>
      </c>
      <c r="E2766" s="3" t="str">
        <f t="shared" si="259"/>
        <v>3.23万兆</v>
      </c>
      <c r="F2766" s="6">
        <f t="shared" si="263"/>
        <v>3.2308665370387048E+16</v>
      </c>
      <c r="G2766" s="4">
        <f t="shared" si="262"/>
        <v>4028</v>
      </c>
      <c r="H2766" s="8" t="str">
        <f t="shared" si="260"/>
        <v>3.23万兆</v>
      </c>
      <c r="I2766" s="8">
        <f t="shared" si="261"/>
        <v>3.2308665370387048E+16</v>
      </c>
    </row>
    <row r="2767" spans="1:9" x14ac:dyDescent="0.2">
      <c r="A2767" s="2">
        <v>2765</v>
      </c>
      <c r="B2767" s="2" t="str">
        <f t="shared" si="258"/>
        <v>25.31万亿</v>
      </c>
      <c r="C2767" s="5">
        <v>25312000000000</v>
      </c>
      <c r="D2767" s="2">
        <v>2</v>
      </c>
      <c r="E2767" s="2" t="str">
        <f t="shared" si="259"/>
        <v>3.23万兆</v>
      </c>
      <c r="F2767" s="5">
        <f t="shared" si="263"/>
        <v>3.2333969370387048E+16</v>
      </c>
      <c r="G2767" s="2">
        <f t="shared" si="262"/>
        <v>4030</v>
      </c>
      <c r="H2767" s="7" t="str">
        <f t="shared" si="260"/>
        <v>3.23万兆</v>
      </c>
      <c r="I2767" s="7">
        <f t="shared" si="261"/>
        <v>3.2333969370387048E+16</v>
      </c>
    </row>
    <row r="2768" spans="1:9" x14ac:dyDescent="0.2">
      <c r="A2768" s="3">
        <v>2766</v>
      </c>
      <c r="B2768" s="3" t="str">
        <f t="shared" si="258"/>
        <v>25.32万亿</v>
      </c>
      <c r="C2768" s="6">
        <v>25320000000000</v>
      </c>
      <c r="D2768" s="3">
        <v>2</v>
      </c>
      <c r="E2768" s="3" t="str">
        <f t="shared" si="259"/>
        <v>3.24万兆</v>
      </c>
      <c r="F2768" s="6">
        <f t="shared" si="263"/>
        <v>3.2359281370387048E+16</v>
      </c>
      <c r="G2768" s="4">
        <f t="shared" si="262"/>
        <v>4032</v>
      </c>
      <c r="H2768" s="8" t="str">
        <f t="shared" si="260"/>
        <v>3.24万兆</v>
      </c>
      <c r="I2768" s="8">
        <f t="shared" si="261"/>
        <v>3.2359281370387048E+16</v>
      </c>
    </row>
    <row r="2769" spans="1:9" x14ac:dyDescent="0.2">
      <c r="A2769" s="2">
        <v>2767</v>
      </c>
      <c r="B2769" s="2" t="str">
        <f t="shared" si="258"/>
        <v>25.33万亿</v>
      </c>
      <c r="C2769" s="5">
        <v>25328000000000</v>
      </c>
      <c r="D2769" s="2">
        <v>2</v>
      </c>
      <c r="E2769" s="2" t="str">
        <f t="shared" si="259"/>
        <v>3.24万兆</v>
      </c>
      <c r="F2769" s="5">
        <f t="shared" si="263"/>
        <v>3.2384601370387048E+16</v>
      </c>
      <c r="G2769" s="2">
        <f t="shared" si="262"/>
        <v>4034</v>
      </c>
      <c r="H2769" s="7" t="str">
        <f t="shared" si="260"/>
        <v>3.24万兆</v>
      </c>
      <c r="I2769" s="7">
        <f t="shared" si="261"/>
        <v>3.2384601370387048E+16</v>
      </c>
    </row>
    <row r="2770" spans="1:9" x14ac:dyDescent="0.2">
      <c r="A2770" s="3">
        <v>2768</v>
      </c>
      <c r="B2770" s="3" t="str">
        <f t="shared" si="258"/>
        <v>25.34万亿</v>
      </c>
      <c r="C2770" s="6">
        <v>25336000000000</v>
      </c>
      <c r="D2770" s="3">
        <v>2</v>
      </c>
      <c r="E2770" s="3" t="str">
        <f t="shared" si="259"/>
        <v>3.24万兆</v>
      </c>
      <c r="F2770" s="6">
        <f t="shared" si="263"/>
        <v>3.2409929370387048E+16</v>
      </c>
      <c r="G2770" s="4">
        <f t="shared" si="262"/>
        <v>4036</v>
      </c>
      <c r="H2770" s="8" t="str">
        <f t="shared" si="260"/>
        <v>3.24万兆</v>
      </c>
      <c r="I2770" s="8">
        <f t="shared" si="261"/>
        <v>3.2409929370387048E+16</v>
      </c>
    </row>
    <row r="2771" spans="1:9" x14ac:dyDescent="0.2">
      <c r="A2771" s="2">
        <v>2769</v>
      </c>
      <c r="B2771" s="2" t="str">
        <f t="shared" si="258"/>
        <v>25.34万亿</v>
      </c>
      <c r="C2771" s="5">
        <v>25344000000000</v>
      </c>
      <c r="D2771" s="2">
        <v>2</v>
      </c>
      <c r="E2771" s="2" t="str">
        <f t="shared" si="259"/>
        <v>3.24万兆</v>
      </c>
      <c r="F2771" s="5">
        <f t="shared" si="263"/>
        <v>3.2435265370387048E+16</v>
      </c>
      <c r="G2771" s="2">
        <f t="shared" si="262"/>
        <v>4038</v>
      </c>
      <c r="H2771" s="7" t="str">
        <f t="shared" si="260"/>
        <v>3.24万兆</v>
      </c>
      <c r="I2771" s="7">
        <f t="shared" si="261"/>
        <v>3.2435265370387048E+16</v>
      </c>
    </row>
    <row r="2772" spans="1:9" x14ac:dyDescent="0.2">
      <c r="A2772" s="3">
        <v>2770</v>
      </c>
      <c r="B2772" s="3" t="str">
        <f t="shared" si="258"/>
        <v>25.35万亿</v>
      </c>
      <c r="C2772" s="6">
        <v>25352000000000</v>
      </c>
      <c r="D2772" s="3">
        <v>2</v>
      </c>
      <c r="E2772" s="3" t="str">
        <f t="shared" si="259"/>
        <v>3.25万兆</v>
      </c>
      <c r="F2772" s="6">
        <f t="shared" si="263"/>
        <v>3.2460609370387048E+16</v>
      </c>
      <c r="G2772" s="4">
        <f t="shared" si="262"/>
        <v>4040</v>
      </c>
      <c r="H2772" s="8" t="str">
        <f t="shared" si="260"/>
        <v>3.25万兆</v>
      </c>
      <c r="I2772" s="8">
        <f t="shared" si="261"/>
        <v>3.2460609370387048E+16</v>
      </c>
    </row>
    <row r="2773" spans="1:9" x14ac:dyDescent="0.2">
      <c r="A2773" s="2">
        <v>2771</v>
      </c>
      <c r="B2773" s="2" t="str">
        <f t="shared" si="258"/>
        <v>25.36万亿</v>
      </c>
      <c r="C2773" s="5">
        <v>25360000000000</v>
      </c>
      <c r="D2773" s="2">
        <v>2</v>
      </c>
      <c r="E2773" s="2" t="str">
        <f t="shared" si="259"/>
        <v>3.25万兆</v>
      </c>
      <c r="F2773" s="5">
        <f t="shared" si="263"/>
        <v>3.2485961370387048E+16</v>
      </c>
      <c r="G2773" s="2">
        <f t="shared" si="262"/>
        <v>4042</v>
      </c>
      <c r="H2773" s="7" t="str">
        <f t="shared" si="260"/>
        <v>3.25万兆</v>
      </c>
      <c r="I2773" s="7">
        <f t="shared" si="261"/>
        <v>3.2485961370387048E+16</v>
      </c>
    </row>
    <row r="2774" spans="1:9" x14ac:dyDescent="0.2">
      <c r="A2774" s="3">
        <v>2772</v>
      </c>
      <c r="B2774" s="3" t="str">
        <f t="shared" si="258"/>
        <v>25.37万亿</v>
      </c>
      <c r="C2774" s="6">
        <v>25368000000000</v>
      </c>
      <c r="D2774" s="3">
        <v>2</v>
      </c>
      <c r="E2774" s="3" t="str">
        <f t="shared" si="259"/>
        <v>3.25万兆</v>
      </c>
      <c r="F2774" s="6">
        <f t="shared" si="263"/>
        <v>3.2511321370387048E+16</v>
      </c>
      <c r="G2774" s="4">
        <f t="shared" si="262"/>
        <v>4044</v>
      </c>
      <c r="H2774" s="8" t="str">
        <f t="shared" si="260"/>
        <v>3.25万兆</v>
      </c>
      <c r="I2774" s="8">
        <f t="shared" si="261"/>
        <v>3.2511321370387048E+16</v>
      </c>
    </row>
    <row r="2775" spans="1:9" x14ac:dyDescent="0.2">
      <c r="A2775" s="2">
        <v>2773</v>
      </c>
      <c r="B2775" s="2" t="str">
        <f t="shared" si="258"/>
        <v>25.38万亿</v>
      </c>
      <c r="C2775" s="5">
        <v>25376000000000</v>
      </c>
      <c r="D2775" s="2">
        <v>2</v>
      </c>
      <c r="E2775" s="2" t="str">
        <f t="shared" si="259"/>
        <v>3.25万兆</v>
      </c>
      <c r="F2775" s="5">
        <f t="shared" si="263"/>
        <v>3.2536689370387048E+16</v>
      </c>
      <c r="G2775" s="2">
        <f t="shared" si="262"/>
        <v>4046</v>
      </c>
      <c r="H2775" s="7" t="str">
        <f t="shared" si="260"/>
        <v>3.25万兆</v>
      </c>
      <c r="I2775" s="7">
        <f t="shared" si="261"/>
        <v>3.2536689370387048E+16</v>
      </c>
    </row>
    <row r="2776" spans="1:9" x14ac:dyDescent="0.2">
      <c r="A2776" s="3">
        <v>2774</v>
      </c>
      <c r="B2776" s="3" t="str">
        <f t="shared" si="258"/>
        <v>25.38万亿</v>
      </c>
      <c r="C2776" s="6">
        <v>25384000000000</v>
      </c>
      <c r="D2776" s="3">
        <v>2</v>
      </c>
      <c r="E2776" s="3" t="str">
        <f t="shared" si="259"/>
        <v>3.26万兆</v>
      </c>
      <c r="F2776" s="6">
        <f t="shared" si="263"/>
        <v>3.2562065370387048E+16</v>
      </c>
      <c r="G2776" s="4">
        <f t="shared" si="262"/>
        <v>4048</v>
      </c>
      <c r="H2776" s="8" t="str">
        <f t="shared" si="260"/>
        <v>3.26万兆</v>
      </c>
      <c r="I2776" s="8">
        <f t="shared" si="261"/>
        <v>3.2562065370387048E+16</v>
      </c>
    </row>
    <row r="2777" spans="1:9" x14ac:dyDescent="0.2">
      <c r="A2777" s="2">
        <v>2775</v>
      </c>
      <c r="B2777" s="2" t="str">
        <f t="shared" si="258"/>
        <v>25.39万亿</v>
      </c>
      <c r="C2777" s="5">
        <v>25392000000000</v>
      </c>
      <c r="D2777" s="2">
        <v>2</v>
      </c>
      <c r="E2777" s="2" t="str">
        <f t="shared" si="259"/>
        <v>3.26万兆</v>
      </c>
      <c r="F2777" s="5">
        <f t="shared" si="263"/>
        <v>3.2587449370387048E+16</v>
      </c>
      <c r="G2777" s="2">
        <f t="shared" si="262"/>
        <v>4050</v>
      </c>
      <c r="H2777" s="7" t="str">
        <f t="shared" si="260"/>
        <v>3.26万兆</v>
      </c>
      <c r="I2777" s="7">
        <f t="shared" si="261"/>
        <v>3.2587449370387048E+16</v>
      </c>
    </row>
    <row r="2778" spans="1:9" x14ac:dyDescent="0.2">
      <c r="A2778" s="3">
        <v>2776</v>
      </c>
      <c r="B2778" s="3" t="str">
        <f t="shared" si="258"/>
        <v>25.4万亿</v>
      </c>
      <c r="C2778" s="6">
        <v>25400000000000</v>
      </c>
      <c r="D2778" s="3">
        <v>2</v>
      </c>
      <c r="E2778" s="3" t="str">
        <f t="shared" si="259"/>
        <v>3.26万兆</v>
      </c>
      <c r="F2778" s="6">
        <f t="shared" si="263"/>
        <v>3.2612841370387048E+16</v>
      </c>
      <c r="G2778" s="4">
        <f t="shared" si="262"/>
        <v>4052</v>
      </c>
      <c r="H2778" s="8" t="str">
        <f t="shared" si="260"/>
        <v>3.26万兆</v>
      </c>
      <c r="I2778" s="8">
        <f t="shared" si="261"/>
        <v>3.2612841370387048E+16</v>
      </c>
    </row>
    <row r="2779" spans="1:9" x14ac:dyDescent="0.2">
      <c r="A2779" s="2">
        <v>2777</v>
      </c>
      <c r="B2779" s="2" t="str">
        <f t="shared" si="258"/>
        <v>25.41万亿</v>
      </c>
      <c r="C2779" s="5">
        <v>25408000000000</v>
      </c>
      <c r="D2779" s="2">
        <v>2</v>
      </c>
      <c r="E2779" s="2" t="str">
        <f t="shared" si="259"/>
        <v>3.26万兆</v>
      </c>
      <c r="F2779" s="5">
        <f t="shared" si="263"/>
        <v>3.2638241370387048E+16</v>
      </c>
      <c r="G2779" s="2">
        <f t="shared" si="262"/>
        <v>4054</v>
      </c>
      <c r="H2779" s="7" t="str">
        <f t="shared" si="260"/>
        <v>3.26万兆</v>
      </c>
      <c r="I2779" s="7">
        <f t="shared" si="261"/>
        <v>3.2638241370387048E+16</v>
      </c>
    </row>
    <row r="2780" spans="1:9" x14ac:dyDescent="0.2">
      <c r="A2780" s="3">
        <v>2778</v>
      </c>
      <c r="B2780" s="3" t="str">
        <f t="shared" si="258"/>
        <v>25.42万亿</v>
      </c>
      <c r="C2780" s="6">
        <v>25416000000000</v>
      </c>
      <c r="D2780" s="3">
        <v>2</v>
      </c>
      <c r="E2780" s="3" t="str">
        <f t="shared" si="259"/>
        <v>3.27万兆</v>
      </c>
      <c r="F2780" s="6">
        <f t="shared" si="263"/>
        <v>3.2663649370387048E+16</v>
      </c>
      <c r="G2780" s="4">
        <f t="shared" si="262"/>
        <v>4056</v>
      </c>
      <c r="H2780" s="8" t="str">
        <f t="shared" si="260"/>
        <v>3.27万兆</v>
      </c>
      <c r="I2780" s="8">
        <f t="shared" si="261"/>
        <v>3.2663649370387048E+16</v>
      </c>
    </row>
    <row r="2781" spans="1:9" x14ac:dyDescent="0.2">
      <c r="A2781" s="2">
        <v>2779</v>
      </c>
      <c r="B2781" s="2" t="str">
        <f t="shared" si="258"/>
        <v>25.42万亿</v>
      </c>
      <c r="C2781" s="5">
        <v>25424000000000</v>
      </c>
      <c r="D2781" s="2">
        <v>2</v>
      </c>
      <c r="E2781" s="2" t="str">
        <f t="shared" si="259"/>
        <v>3.27万兆</v>
      </c>
      <c r="F2781" s="5">
        <f t="shared" si="263"/>
        <v>3.2689065370387048E+16</v>
      </c>
      <c r="G2781" s="2">
        <f t="shared" si="262"/>
        <v>4058</v>
      </c>
      <c r="H2781" s="7" t="str">
        <f t="shared" si="260"/>
        <v>3.27万兆</v>
      </c>
      <c r="I2781" s="7">
        <f t="shared" si="261"/>
        <v>3.2689065370387048E+16</v>
      </c>
    </row>
    <row r="2782" spans="1:9" x14ac:dyDescent="0.2">
      <c r="A2782" s="3">
        <v>2780</v>
      </c>
      <c r="B2782" s="3" t="str">
        <f t="shared" si="258"/>
        <v>25.43万亿</v>
      </c>
      <c r="C2782" s="6">
        <v>25432000000000</v>
      </c>
      <c r="D2782" s="3">
        <v>2</v>
      </c>
      <c r="E2782" s="3" t="str">
        <f t="shared" si="259"/>
        <v>3.27万兆</v>
      </c>
      <c r="F2782" s="6">
        <f t="shared" si="263"/>
        <v>3.2714489370387048E+16</v>
      </c>
      <c r="G2782" s="4">
        <f t="shared" si="262"/>
        <v>4060</v>
      </c>
      <c r="H2782" s="8" t="str">
        <f t="shared" si="260"/>
        <v>3.27万兆</v>
      </c>
      <c r="I2782" s="8">
        <f t="shared" si="261"/>
        <v>3.2714489370387048E+16</v>
      </c>
    </row>
    <row r="2783" spans="1:9" x14ac:dyDescent="0.2">
      <c r="A2783" s="2">
        <v>2781</v>
      </c>
      <c r="B2783" s="2" t="str">
        <f t="shared" si="258"/>
        <v>25.44万亿</v>
      </c>
      <c r="C2783" s="5">
        <v>25440000000000</v>
      </c>
      <c r="D2783" s="2">
        <v>2</v>
      </c>
      <c r="E2783" s="2" t="str">
        <f t="shared" si="259"/>
        <v>3.27万兆</v>
      </c>
      <c r="F2783" s="5">
        <f t="shared" si="263"/>
        <v>3.2739921370387048E+16</v>
      </c>
      <c r="G2783" s="2">
        <f t="shared" si="262"/>
        <v>4062</v>
      </c>
      <c r="H2783" s="7" t="str">
        <f t="shared" si="260"/>
        <v>3.27万兆</v>
      </c>
      <c r="I2783" s="7">
        <f t="shared" si="261"/>
        <v>3.2739921370387048E+16</v>
      </c>
    </row>
    <row r="2784" spans="1:9" x14ac:dyDescent="0.2">
      <c r="A2784" s="3">
        <v>2782</v>
      </c>
      <c r="B2784" s="3" t="str">
        <f t="shared" si="258"/>
        <v>25.45万亿</v>
      </c>
      <c r="C2784" s="6">
        <v>25448000000000</v>
      </c>
      <c r="D2784" s="3">
        <v>2</v>
      </c>
      <c r="E2784" s="3" t="str">
        <f t="shared" si="259"/>
        <v>3.28万兆</v>
      </c>
      <c r="F2784" s="6">
        <f t="shared" si="263"/>
        <v>3.2765361370387048E+16</v>
      </c>
      <c r="G2784" s="4">
        <f t="shared" si="262"/>
        <v>4064</v>
      </c>
      <c r="H2784" s="8" t="str">
        <f t="shared" si="260"/>
        <v>3.28万兆</v>
      </c>
      <c r="I2784" s="8">
        <f t="shared" si="261"/>
        <v>3.2765361370387048E+16</v>
      </c>
    </row>
    <row r="2785" spans="1:9" x14ac:dyDescent="0.2">
      <c r="A2785" s="2">
        <v>2783</v>
      </c>
      <c r="B2785" s="2" t="str">
        <f t="shared" si="258"/>
        <v>25.46万亿</v>
      </c>
      <c r="C2785" s="5">
        <v>25456000000000</v>
      </c>
      <c r="D2785" s="2">
        <v>2</v>
      </c>
      <c r="E2785" s="2" t="str">
        <f t="shared" si="259"/>
        <v>3.28万兆</v>
      </c>
      <c r="F2785" s="5">
        <f t="shared" si="263"/>
        <v>3.2790809370387048E+16</v>
      </c>
      <c r="G2785" s="2">
        <f t="shared" si="262"/>
        <v>4066</v>
      </c>
      <c r="H2785" s="7" t="str">
        <f t="shared" si="260"/>
        <v>3.28万兆</v>
      </c>
      <c r="I2785" s="7">
        <f t="shared" si="261"/>
        <v>3.2790809370387048E+16</v>
      </c>
    </row>
    <row r="2786" spans="1:9" x14ac:dyDescent="0.2">
      <c r="A2786" s="3">
        <v>2784</v>
      </c>
      <c r="B2786" s="3" t="str">
        <f t="shared" si="258"/>
        <v>25.46万亿</v>
      </c>
      <c r="C2786" s="6">
        <v>25464000000000</v>
      </c>
      <c r="D2786" s="3">
        <v>2</v>
      </c>
      <c r="E2786" s="3" t="str">
        <f t="shared" si="259"/>
        <v>3.28万兆</v>
      </c>
      <c r="F2786" s="6">
        <f t="shared" si="263"/>
        <v>3.2816265370387048E+16</v>
      </c>
      <c r="G2786" s="4">
        <f t="shared" si="262"/>
        <v>4068</v>
      </c>
      <c r="H2786" s="8" t="str">
        <f t="shared" si="260"/>
        <v>3.28万兆</v>
      </c>
      <c r="I2786" s="8">
        <f t="shared" si="261"/>
        <v>3.2816265370387048E+16</v>
      </c>
    </row>
    <row r="2787" spans="1:9" x14ac:dyDescent="0.2">
      <c r="A2787" s="2">
        <v>2785</v>
      </c>
      <c r="B2787" s="2" t="str">
        <f t="shared" si="258"/>
        <v>25.47万亿</v>
      </c>
      <c r="C2787" s="5">
        <v>25472000000000</v>
      </c>
      <c r="D2787" s="2">
        <v>2</v>
      </c>
      <c r="E2787" s="2" t="str">
        <f t="shared" si="259"/>
        <v>3.28万兆</v>
      </c>
      <c r="F2787" s="5">
        <f t="shared" si="263"/>
        <v>3.2841729370387048E+16</v>
      </c>
      <c r="G2787" s="2">
        <f t="shared" si="262"/>
        <v>4070</v>
      </c>
      <c r="H2787" s="7" t="str">
        <f t="shared" si="260"/>
        <v>3.28万兆</v>
      </c>
      <c r="I2787" s="7">
        <f t="shared" si="261"/>
        <v>3.2841729370387048E+16</v>
      </c>
    </row>
    <row r="2788" spans="1:9" x14ac:dyDescent="0.2">
      <c r="A2788" s="3">
        <v>2786</v>
      </c>
      <c r="B2788" s="3" t="str">
        <f t="shared" si="258"/>
        <v>25.48万亿</v>
      </c>
      <c r="C2788" s="6">
        <v>25480000000000</v>
      </c>
      <c r="D2788" s="3">
        <v>2</v>
      </c>
      <c r="E2788" s="3" t="str">
        <f t="shared" si="259"/>
        <v>3.29万兆</v>
      </c>
      <c r="F2788" s="6">
        <f t="shared" si="263"/>
        <v>3.2867201370387048E+16</v>
      </c>
      <c r="G2788" s="4">
        <f t="shared" si="262"/>
        <v>4072</v>
      </c>
      <c r="H2788" s="8" t="str">
        <f t="shared" si="260"/>
        <v>3.29万兆</v>
      </c>
      <c r="I2788" s="8">
        <f t="shared" si="261"/>
        <v>3.2867201370387048E+16</v>
      </c>
    </row>
    <row r="2789" spans="1:9" x14ac:dyDescent="0.2">
      <c r="A2789" s="2">
        <v>2787</v>
      </c>
      <c r="B2789" s="2" t="str">
        <f t="shared" si="258"/>
        <v>25.49万亿</v>
      </c>
      <c r="C2789" s="5">
        <v>25488000000000</v>
      </c>
      <c r="D2789" s="2">
        <v>2</v>
      </c>
      <c r="E2789" s="2" t="str">
        <f t="shared" si="259"/>
        <v>3.29万兆</v>
      </c>
      <c r="F2789" s="5">
        <f t="shared" si="263"/>
        <v>3.2892681370387048E+16</v>
      </c>
      <c r="G2789" s="2">
        <f t="shared" si="262"/>
        <v>4074</v>
      </c>
      <c r="H2789" s="7" t="str">
        <f t="shared" si="260"/>
        <v>3.29万兆</v>
      </c>
      <c r="I2789" s="7">
        <f t="shared" si="261"/>
        <v>3.2892681370387048E+16</v>
      </c>
    </row>
    <row r="2790" spans="1:9" x14ac:dyDescent="0.2">
      <c r="A2790" s="3">
        <v>2788</v>
      </c>
      <c r="B2790" s="3" t="str">
        <f t="shared" si="258"/>
        <v>25.5万亿</v>
      </c>
      <c r="C2790" s="6">
        <v>25496000000000</v>
      </c>
      <c r="D2790" s="3">
        <v>2</v>
      </c>
      <c r="E2790" s="3" t="str">
        <f t="shared" si="259"/>
        <v>3.29万兆</v>
      </c>
      <c r="F2790" s="6">
        <f t="shared" si="263"/>
        <v>3.2918169370387048E+16</v>
      </c>
      <c r="G2790" s="4">
        <f t="shared" si="262"/>
        <v>4076</v>
      </c>
      <c r="H2790" s="8" t="str">
        <f t="shared" si="260"/>
        <v>3.29万兆</v>
      </c>
      <c r="I2790" s="8">
        <f t="shared" si="261"/>
        <v>3.2918169370387048E+16</v>
      </c>
    </row>
    <row r="2791" spans="1:9" x14ac:dyDescent="0.2">
      <c r="A2791" s="2">
        <v>2789</v>
      </c>
      <c r="B2791" s="2" t="str">
        <f t="shared" si="258"/>
        <v>25.5万亿</v>
      </c>
      <c r="C2791" s="5">
        <v>25504000000000</v>
      </c>
      <c r="D2791" s="2">
        <v>2</v>
      </c>
      <c r="E2791" s="2" t="str">
        <f t="shared" si="259"/>
        <v>3.29万兆</v>
      </c>
      <c r="F2791" s="5">
        <f t="shared" si="263"/>
        <v>3.2943665370387048E+16</v>
      </c>
      <c r="G2791" s="2">
        <f t="shared" si="262"/>
        <v>4078</v>
      </c>
      <c r="H2791" s="7" t="str">
        <f t="shared" si="260"/>
        <v>3.29万兆</v>
      </c>
      <c r="I2791" s="7">
        <f t="shared" si="261"/>
        <v>3.2943665370387048E+16</v>
      </c>
    </row>
    <row r="2792" spans="1:9" x14ac:dyDescent="0.2">
      <c r="A2792" s="3">
        <v>2790</v>
      </c>
      <c r="B2792" s="3" t="str">
        <f t="shared" si="258"/>
        <v>25.51万亿</v>
      </c>
      <c r="C2792" s="6">
        <v>25512000000000</v>
      </c>
      <c r="D2792" s="3">
        <v>2</v>
      </c>
      <c r="E2792" s="3" t="str">
        <f t="shared" si="259"/>
        <v>3.3万兆</v>
      </c>
      <c r="F2792" s="6">
        <f t="shared" si="263"/>
        <v>3.2969169370387048E+16</v>
      </c>
      <c r="G2792" s="4">
        <f t="shared" si="262"/>
        <v>4080</v>
      </c>
      <c r="H2792" s="8" t="str">
        <f t="shared" si="260"/>
        <v>3.3万兆</v>
      </c>
      <c r="I2792" s="8">
        <f t="shared" si="261"/>
        <v>3.2969169370387048E+16</v>
      </c>
    </row>
    <row r="2793" spans="1:9" x14ac:dyDescent="0.2">
      <c r="A2793" s="2">
        <v>2791</v>
      </c>
      <c r="B2793" s="2" t="str">
        <f t="shared" si="258"/>
        <v>25.52万亿</v>
      </c>
      <c r="C2793" s="5">
        <v>25520000000000</v>
      </c>
      <c r="D2793" s="2">
        <v>2</v>
      </c>
      <c r="E2793" s="2" t="str">
        <f t="shared" si="259"/>
        <v>3.3万兆</v>
      </c>
      <c r="F2793" s="5">
        <f t="shared" si="263"/>
        <v>3.2994681370387048E+16</v>
      </c>
      <c r="G2793" s="2">
        <f t="shared" si="262"/>
        <v>4082</v>
      </c>
      <c r="H2793" s="7" t="str">
        <f t="shared" si="260"/>
        <v>3.3万兆</v>
      </c>
      <c r="I2793" s="7">
        <f t="shared" si="261"/>
        <v>3.2994681370387048E+16</v>
      </c>
    </row>
    <row r="2794" spans="1:9" x14ac:dyDescent="0.2">
      <c r="A2794" s="3">
        <v>2792</v>
      </c>
      <c r="B2794" s="3" t="str">
        <f t="shared" si="258"/>
        <v>25.53万亿</v>
      </c>
      <c r="C2794" s="6">
        <v>25528000000000</v>
      </c>
      <c r="D2794" s="3">
        <v>2</v>
      </c>
      <c r="E2794" s="3" t="str">
        <f t="shared" si="259"/>
        <v>3.3万兆</v>
      </c>
      <c r="F2794" s="6">
        <f t="shared" si="263"/>
        <v>3.3020201370387048E+16</v>
      </c>
      <c r="G2794" s="4">
        <f t="shared" si="262"/>
        <v>4084</v>
      </c>
      <c r="H2794" s="8" t="str">
        <f t="shared" si="260"/>
        <v>3.3万兆</v>
      </c>
      <c r="I2794" s="8">
        <f t="shared" si="261"/>
        <v>3.3020201370387048E+16</v>
      </c>
    </row>
    <row r="2795" spans="1:9" x14ac:dyDescent="0.2">
      <c r="A2795" s="2">
        <v>2793</v>
      </c>
      <c r="B2795" s="2" t="str">
        <f t="shared" si="258"/>
        <v>25.54万亿</v>
      </c>
      <c r="C2795" s="5">
        <v>25536000000000</v>
      </c>
      <c r="D2795" s="2">
        <v>2</v>
      </c>
      <c r="E2795" s="2" t="str">
        <f t="shared" si="259"/>
        <v>3.3万兆</v>
      </c>
      <c r="F2795" s="5">
        <f t="shared" si="263"/>
        <v>3.3045729370387048E+16</v>
      </c>
      <c r="G2795" s="2">
        <f t="shared" si="262"/>
        <v>4086</v>
      </c>
      <c r="H2795" s="7" t="str">
        <f t="shared" si="260"/>
        <v>3.3万兆</v>
      </c>
      <c r="I2795" s="7">
        <f t="shared" si="261"/>
        <v>3.3045729370387048E+16</v>
      </c>
    </row>
    <row r="2796" spans="1:9" x14ac:dyDescent="0.2">
      <c r="A2796" s="3">
        <v>2794</v>
      </c>
      <c r="B2796" s="3" t="str">
        <f t="shared" si="258"/>
        <v>25.54万亿</v>
      </c>
      <c r="C2796" s="6">
        <v>25544000000000</v>
      </c>
      <c r="D2796" s="3">
        <v>2</v>
      </c>
      <c r="E2796" s="3" t="str">
        <f t="shared" si="259"/>
        <v>3.31万兆</v>
      </c>
      <c r="F2796" s="6">
        <f t="shared" si="263"/>
        <v>3.3071265370387048E+16</v>
      </c>
      <c r="G2796" s="4">
        <f t="shared" si="262"/>
        <v>4088</v>
      </c>
      <c r="H2796" s="8" t="str">
        <f t="shared" si="260"/>
        <v>3.31万兆</v>
      </c>
      <c r="I2796" s="8">
        <f t="shared" si="261"/>
        <v>3.3071265370387048E+16</v>
      </c>
    </row>
    <row r="2797" spans="1:9" x14ac:dyDescent="0.2">
      <c r="A2797" s="2">
        <v>2795</v>
      </c>
      <c r="B2797" s="2" t="str">
        <f t="shared" si="258"/>
        <v>25.55万亿</v>
      </c>
      <c r="C2797" s="5">
        <v>25552000000000</v>
      </c>
      <c r="D2797" s="2">
        <v>2</v>
      </c>
      <c r="E2797" s="2" t="str">
        <f t="shared" si="259"/>
        <v>3.31万兆</v>
      </c>
      <c r="F2797" s="5">
        <f t="shared" si="263"/>
        <v>3.3096809370387048E+16</v>
      </c>
      <c r="G2797" s="2">
        <f t="shared" si="262"/>
        <v>4090</v>
      </c>
      <c r="H2797" s="7" t="str">
        <f t="shared" si="260"/>
        <v>3.31万兆</v>
      </c>
      <c r="I2797" s="7">
        <f t="shared" si="261"/>
        <v>3.3096809370387048E+16</v>
      </c>
    </row>
    <row r="2798" spans="1:9" x14ac:dyDescent="0.2">
      <c r="A2798" s="3">
        <v>2796</v>
      </c>
      <c r="B2798" s="3" t="str">
        <f t="shared" si="258"/>
        <v>25.56万亿</v>
      </c>
      <c r="C2798" s="6">
        <v>25560000000000</v>
      </c>
      <c r="D2798" s="3">
        <v>2</v>
      </c>
      <c r="E2798" s="3" t="str">
        <f t="shared" si="259"/>
        <v>3.31万兆</v>
      </c>
      <c r="F2798" s="6">
        <f t="shared" si="263"/>
        <v>3.3122361370387048E+16</v>
      </c>
      <c r="G2798" s="4">
        <f t="shared" si="262"/>
        <v>4092</v>
      </c>
      <c r="H2798" s="8" t="str">
        <f t="shared" si="260"/>
        <v>3.31万兆</v>
      </c>
      <c r="I2798" s="8">
        <f t="shared" si="261"/>
        <v>3.3122361370387048E+16</v>
      </c>
    </row>
    <row r="2799" spans="1:9" x14ac:dyDescent="0.2">
      <c r="A2799" s="2">
        <v>2797</v>
      </c>
      <c r="B2799" s="2" t="str">
        <f t="shared" si="258"/>
        <v>25.57万亿</v>
      </c>
      <c r="C2799" s="5">
        <v>25568000000000</v>
      </c>
      <c r="D2799" s="2">
        <v>2</v>
      </c>
      <c r="E2799" s="2" t="str">
        <f t="shared" si="259"/>
        <v>3.31万兆</v>
      </c>
      <c r="F2799" s="5">
        <f t="shared" si="263"/>
        <v>3.3147921370387048E+16</v>
      </c>
      <c r="G2799" s="2">
        <f t="shared" si="262"/>
        <v>4094</v>
      </c>
      <c r="H2799" s="7" t="str">
        <f t="shared" si="260"/>
        <v>3.31万兆</v>
      </c>
      <c r="I2799" s="7">
        <f t="shared" si="261"/>
        <v>3.3147921370387048E+16</v>
      </c>
    </row>
    <row r="2800" spans="1:9" x14ac:dyDescent="0.2">
      <c r="A2800" s="3">
        <v>2798</v>
      </c>
      <c r="B2800" s="3" t="str">
        <f t="shared" si="258"/>
        <v>25.58万亿</v>
      </c>
      <c r="C2800" s="6">
        <v>25576000000000</v>
      </c>
      <c r="D2800" s="3">
        <v>2</v>
      </c>
      <c r="E2800" s="3" t="str">
        <f t="shared" si="259"/>
        <v>3.32万兆</v>
      </c>
      <c r="F2800" s="6">
        <f t="shared" si="263"/>
        <v>3.3173489370387048E+16</v>
      </c>
      <c r="G2800" s="4">
        <f t="shared" si="262"/>
        <v>4096</v>
      </c>
      <c r="H2800" s="8" t="str">
        <f t="shared" si="260"/>
        <v>3.32万兆</v>
      </c>
      <c r="I2800" s="8">
        <f t="shared" si="261"/>
        <v>3.3173489370387048E+16</v>
      </c>
    </row>
    <row r="2801" spans="1:9" x14ac:dyDescent="0.2">
      <c r="A2801" s="2">
        <v>2799</v>
      </c>
      <c r="B2801" s="2" t="str">
        <f t="shared" si="258"/>
        <v>25.58万亿</v>
      </c>
      <c r="C2801" s="5">
        <v>25584000000000</v>
      </c>
      <c r="D2801" s="2">
        <v>2</v>
      </c>
      <c r="E2801" s="2" t="str">
        <f t="shared" si="259"/>
        <v>3.32万兆</v>
      </c>
      <c r="F2801" s="5">
        <f t="shared" si="263"/>
        <v>3.3199065370387048E+16</v>
      </c>
      <c r="G2801" s="2">
        <f t="shared" si="262"/>
        <v>4098</v>
      </c>
      <c r="H2801" s="7" t="str">
        <f t="shared" si="260"/>
        <v>3.32万兆</v>
      </c>
      <c r="I2801" s="7">
        <f t="shared" si="261"/>
        <v>3.3199065370387048E+16</v>
      </c>
    </row>
    <row r="2802" spans="1:9" x14ac:dyDescent="0.2">
      <c r="A2802" s="3">
        <v>2800</v>
      </c>
      <c r="B2802" s="3" t="str">
        <f t="shared" si="258"/>
        <v>25.59万亿</v>
      </c>
      <c r="C2802" s="6">
        <v>25592000000000</v>
      </c>
      <c r="D2802" s="3">
        <v>2</v>
      </c>
      <c r="E2802" s="3" t="str">
        <f t="shared" si="259"/>
        <v>3.32万兆</v>
      </c>
      <c r="F2802" s="6">
        <f t="shared" si="263"/>
        <v>3.3224649370387048E+16</v>
      </c>
      <c r="G2802" s="4">
        <f t="shared" si="262"/>
        <v>4100</v>
      </c>
      <c r="H2802" s="8" t="str">
        <f t="shared" si="260"/>
        <v>3.32万兆</v>
      </c>
      <c r="I2802" s="8">
        <f t="shared" si="261"/>
        <v>3.3224649370387048E+16</v>
      </c>
    </row>
    <row r="2803" spans="1:9" x14ac:dyDescent="0.2">
      <c r="A2803" s="2">
        <v>2801</v>
      </c>
      <c r="B2803" s="2" t="str">
        <f t="shared" si="258"/>
        <v>25.6万亿</v>
      </c>
      <c r="C2803" s="5">
        <v>25600000000000</v>
      </c>
      <c r="D2803" s="2">
        <v>2</v>
      </c>
      <c r="E2803" s="2" t="str">
        <f t="shared" si="259"/>
        <v>3.33万兆</v>
      </c>
      <c r="F2803" s="5">
        <f t="shared" si="263"/>
        <v>3.3250241370387048E+16</v>
      </c>
      <c r="G2803" s="2">
        <f t="shared" si="262"/>
        <v>4102</v>
      </c>
      <c r="H2803" s="7" t="str">
        <f t="shared" si="260"/>
        <v>3.33万兆</v>
      </c>
      <c r="I2803" s="7">
        <f t="shared" si="261"/>
        <v>3.3250241370387048E+16</v>
      </c>
    </row>
    <row r="2804" spans="1:9" x14ac:dyDescent="0.2">
      <c r="A2804" s="3">
        <v>2802</v>
      </c>
      <c r="B2804" s="3" t="str">
        <f t="shared" si="258"/>
        <v>25.61万亿</v>
      </c>
      <c r="C2804" s="6">
        <v>25608000000000</v>
      </c>
      <c r="D2804" s="3">
        <v>2</v>
      </c>
      <c r="E2804" s="3" t="str">
        <f t="shared" si="259"/>
        <v>3.33万兆</v>
      </c>
      <c r="F2804" s="6">
        <f t="shared" si="263"/>
        <v>3.3275841370387048E+16</v>
      </c>
      <c r="G2804" s="4">
        <f t="shared" si="262"/>
        <v>4104</v>
      </c>
      <c r="H2804" s="8" t="str">
        <f t="shared" si="260"/>
        <v>3.33万兆</v>
      </c>
      <c r="I2804" s="8">
        <f t="shared" si="261"/>
        <v>3.3275841370387048E+16</v>
      </c>
    </row>
    <row r="2805" spans="1:9" x14ac:dyDescent="0.2">
      <c r="A2805" s="2">
        <v>2803</v>
      </c>
      <c r="B2805" s="2" t="str">
        <f t="shared" si="258"/>
        <v>25.62万亿</v>
      </c>
      <c r="C2805" s="5">
        <v>25616000000000</v>
      </c>
      <c r="D2805" s="2">
        <v>2</v>
      </c>
      <c r="E2805" s="2" t="str">
        <f t="shared" si="259"/>
        <v>3.33万兆</v>
      </c>
      <c r="F2805" s="5">
        <f t="shared" si="263"/>
        <v>3.3301449370387048E+16</v>
      </c>
      <c r="G2805" s="2">
        <f t="shared" si="262"/>
        <v>4106</v>
      </c>
      <c r="H2805" s="7" t="str">
        <f t="shared" si="260"/>
        <v>3.33万兆</v>
      </c>
      <c r="I2805" s="7">
        <f t="shared" si="261"/>
        <v>3.3301449370387048E+16</v>
      </c>
    </row>
    <row r="2806" spans="1:9" x14ac:dyDescent="0.2">
      <c r="A2806" s="3">
        <v>2804</v>
      </c>
      <c r="B2806" s="3" t="str">
        <f t="shared" si="258"/>
        <v>25.62万亿</v>
      </c>
      <c r="C2806" s="6">
        <v>25624000000000</v>
      </c>
      <c r="D2806" s="3">
        <v>2</v>
      </c>
      <c r="E2806" s="3" t="str">
        <f t="shared" si="259"/>
        <v>3.33万兆</v>
      </c>
      <c r="F2806" s="6">
        <f t="shared" si="263"/>
        <v>3.3327065370387048E+16</v>
      </c>
      <c r="G2806" s="4">
        <f t="shared" si="262"/>
        <v>4108</v>
      </c>
      <c r="H2806" s="8" t="str">
        <f t="shared" si="260"/>
        <v>3.33万兆</v>
      </c>
      <c r="I2806" s="8">
        <f t="shared" si="261"/>
        <v>3.3327065370387048E+16</v>
      </c>
    </row>
    <row r="2807" spans="1:9" x14ac:dyDescent="0.2">
      <c r="A2807" s="2">
        <v>2805</v>
      </c>
      <c r="B2807" s="2" t="str">
        <f t="shared" si="258"/>
        <v>25.63万亿</v>
      </c>
      <c r="C2807" s="5">
        <v>25632000000000</v>
      </c>
      <c r="D2807" s="2">
        <v>2</v>
      </c>
      <c r="E2807" s="2" t="str">
        <f t="shared" si="259"/>
        <v>3.34万兆</v>
      </c>
      <c r="F2807" s="5">
        <f t="shared" si="263"/>
        <v>3.3352689370387048E+16</v>
      </c>
      <c r="G2807" s="2">
        <f t="shared" si="262"/>
        <v>4110</v>
      </c>
      <c r="H2807" s="7" t="str">
        <f t="shared" si="260"/>
        <v>3.34万兆</v>
      </c>
      <c r="I2807" s="7">
        <f t="shared" si="261"/>
        <v>3.3352689370387048E+16</v>
      </c>
    </row>
    <row r="2808" spans="1:9" x14ac:dyDescent="0.2">
      <c r="A2808" s="3">
        <v>2806</v>
      </c>
      <c r="B2808" s="3" t="str">
        <f t="shared" si="258"/>
        <v>25.64万亿</v>
      </c>
      <c r="C2808" s="6">
        <v>25640000000000</v>
      </c>
      <c r="D2808" s="3">
        <v>2</v>
      </c>
      <c r="E2808" s="3" t="str">
        <f t="shared" si="259"/>
        <v>3.34万兆</v>
      </c>
      <c r="F2808" s="6">
        <f t="shared" si="263"/>
        <v>3.3378321370387048E+16</v>
      </c>
      <c r="G2808" s="4">
        <f t="shared" si="262"/>
        <v>4112</v>
      </c>
      <c r="H2808" s="8" t="str">
        <f t="shared" si="260"/>
        <v>3.34万兆</v>
      </c>
      <c r="I2808" s="8">
        <f t="shared" si="261"/>
        <v>3.3378321370387048E+16</v>
      </c>
    </row>
    <row r="2809" spans="1:9" x14ac:dyDescent="0.2">
      <c r="A2809" s="2">
        <v>2807</v>
      </c>
      <c r="B2809" s="2" t="str">
        <f t="shared" si="258"/>
        <v>25.65万亿</v>
      </c>
      <c r="C2809" s="5">
        <v>25648000000000</v>
      </c>
      <c r="D2809" s="2">
        <v>2</v>
      </c>
      <c r="E2809" s="2" t="str">
        <f t="shared" si="259"/>
        <v>3.34万兆</v>
      </c>
      <c r="F2809" s="5">
        <f t="shared" si="263"/>
        <v>3.3403961370387048E+16</v>
      </c>
      <c r="G2809" s="2">
        <f t="shared" si="262"/>
        <v>4114</v>
      </c>
      <c r="H2809" s="7" t="str">
        <f t="shared" si="260"/>
        <v>3.34万兆</v>
      </c>
      <c r="I2809" s="7">
        <f t="shared" si="261"/>
        <v>3.3403961370387048E+16</v>
      </c>
    </row>
    <row r="2810" spans="1:9" x14ac:dyDescent="0.2">
      <c r="A2810" s="3">
        <v>2808</v>
      </c>
      <c r="B2810" s="3" t="str">
        <f t="shared" si="258"/>
        <v>25.66万亿</v>
      </c>
      <c r="C2810" s="6">
        <v>25656000000000</v>
      </c>
      <c r="D2810" s="3">
        <v>2</v>
      </c>
      <c r="E2810" s="3" t="str">
        <f t="shared" si="259"/>
        <v>3.34万兆</v>
      </c>
      <c r="F2810" s="6">
        <f t="shared" si="263"/>
        <v>3.3429609370387048E+16</v>
      </c>
      <c r="G2810" s="4">
        <f t="shared" si="262"/>
        <v>4116</v>
      </c>
      <c r="H2810" s="8" t="str">
        <f t="shared" si="260"/>
        <v>3.34万兆</v>
      </c>
      <c r="I2810" s="8">
        <f t="shared" si="261"/>
        <v>3.3429609370387048E+16</v>
      </c>
    </row>
    <row r="2811" spans="1:9" x14ac:dyDescent="0.2">
      <c r="A2811" s="2">
        <v>2809</v>
      </c>
      <c r="B2811" s="2" t="str">
        <f t="shared" si="258"/>
        <v>25.66万亿</v>
      </c>
      <c r="C2811" s="5">
        <v>25664000000000</v>
      </c>
      <c r="D2811" s="2">
        <v>2</v>
      </c>
      <c r="E2811" s="2" t="str">
        <f t="shared" si="259"/>
        <v>3.35万兆</v>
      </c>
      <c r="F2811" s="5">
        <f t="shared" si="263"/>
        <v>3.3455265370387048E+16</v>
      </c>
      <c r="G2811" s="2">
        <f t="shared" si="262"/>
        <v>4118</v>
      </c>
      <c r="H2811" s="7" t="str">
        <f t="shared" si="260"/>
        <v>3.35万兆</v>
      </c>
      <c r="I2811" s="7">
        <f t="shared" si="261"/>
        <v>3.3455265370387048E+16</v>
      </c>
    </row>
    <row r="2812" spans="1:9" x14ac:dyDescent="0.2">
      <c r="A2812" s="3">
        <v>2810</v>
      </c>
      <c r="B2812" s="3" t="str">
        <f t="shared" si="258"/>
        <v>25.67万亿</v>
      </c>
      <c r="C2812" s="6">
        <v>25672000000000</v>
      </c>
      <c r="D2812" s="3">
        <v>2</v>
      </c>
      <c r="E2812" s="3" t="str">
        <f t="shared" si="259"/>
        <v>3.35万兆</v>
      </c>
      <c r="F2812" s="6">
        <f t="shared" si="263"/>
        <v>3.3480929370387048E+16</v>
      </c>
      <c r="G2812" s="4">
        <f t="shared" si="262"/>
        <v>4120</v>
      </c>
      <c r="H2812" s="8" t="str">
        <f t="shared" si="260"/>
        <v>3.35万兆</v>
      </c>
      <c r="I2812" s="8">
        <f t="shared" si="261"/>
        <v>3.3480929370387048E+16</v>
      </c>
    </row>
    <row r="2813" spans="1:9" x14ac:dyDescent="0.2">
      <c r="A2813" s="2">
        <v>2811</v>
      </c>
      <c r="B2813" s="2" t="str">
        <f t="shared" si="258"/>
        <v>25.68万亿</v>
      </c>
      <c r="C2813" s="5">
        <v>25680000000000</v>
      </c>
      <c r="D2813" s="2">
        <v>2</v>
      </c>
      <c r="E2813" s="2" t="str">
        <f t="shared" si="259"/>
        <v>3.35万兆</v>
      </c>
      <c r="F2813" s="5">
        <f t="shared" si="263"/>
        <v>3.3506601370387048E+16</v>
      </c>
      <c r="G2813" s="2">
        <f t="shared" si="262"/>
        <v>4122</v>
      </c>
      <c r="H2813" s="7" t="str">
        <f t="shared" si="260"/>
        <v>3.35万兆</v>
      </c>
      <c r="I2813" s="7">
        <f t="shared" si="261"/>
        <v>3.3506601370387048E+16</v>
      </c>
    </row>
    <row r="2814" spans="1:9" x14ac:dyDescent="0.2">
      <c r="A2814" s="3">
        <v>2812</v>
      </c>
      <c r="B2814" s="3" t="str">
        <f t="shared" si="258"/>
        <v>25.69万亿</v>
      </c>
      <c r="C2814" s="6">
        <v>25688000000000</v>
      </c>
      <c r="D2814" s="3">
        <v>2</v>
      </c>
      <c r="E2814" s="3" t="str">
        <f t="shared" si="259"/>
        <v>3.35万兆</v>
      </c>
      <c r="F2814" s="6">
        <f t="shared" si="263"/>
        <v>3.3532281370387048E+16</v>
      </c>
      <c r="G2814" s="4">
        <f t="shared" si="262"/>
        <v>4124</v>
      </c>
      <c r="H2814" s="8" t="str">
        <f t="shared" si="260"/>
        <v>3.35万兆</v>
      </c>
      <c r="I2814" s="8">
        <f t="shared" si="261"/>
        <v>3.3532281370387048E+16</v>
      </c>
    </row>
    <row r="2815" spans="1:9" x14ac:dyDescent="0.2">
      <c r="A2815" s="2">
        <v>2813</v>
      </c>
      <c r="B2815" s="2" t="str">
        <f t="shared" si="258"/>
        <v>25.7万亿</v>
      </c>
      <c r="C2815" s="5">
        <v>25696000000000</v>
      </c>
      <c r="D2815" s="2">
        <v>2</v>
      </c>
      <c r="E2815" s="2" t="str">
        <f t="shared" si="259"/>
        <v>3.36万兆</v>
      </c>
      <c r="F2815" s="5">
        <f t="shared" si="263"/>
        <v>3.3557969370387048E+16</v>
      </c>
      <c r="G2815" s="2">
        <f t="shared" si="262"/>
        <v>4126</v>
      </c>
      <c r="H2815" s="7" t="str">
        <f t="shared" si="260"/>
        <v>3.36万兆</v>
      </c>
      <c r="I2815" s="7">
        <f t="shared" si="261"/>
        <v>3.3557969370387048E+16</v>
      </c>
    </row>
    <row r="2816" spans="1:9" x14ac:dyDescent="0.2">
      <c r="A2816" s="3">
        <v>2814</v>
      </c>
      <c r="B2816" s="3" t="str">
        <f t="shared" si="258"/>
        <v>25.7万亿</v>
      </c>
      <c r="C2816" s="6">
        <v>25704000000000</v>
      </c>
      <c r="D2816" s="3">
        <v>2</v>
      </c>
      <c r="E2816" s="3" t="str">
        <f t="shared" si="259"/>
        <v>3.36万兆</v>
      </c>
      <c r="F2816" s="6">
        <f t="shared" si="263"/>
        <v>3.3583665370387048E+16</v>
      </c>
      <c r="G2816" s="4">
        <f t="shared" si="262"/>
        <v>4128</v>
      </c>
      <c r="H2816" s="8" t="str">
        <f t="shared" si="260"/>
        <v>3.36万兆</v>
      </c>
      <c r="I2816" s="8">
        <f t="shared" si="261"/>
        <v>3.3583665370387048E+16</v>
      </c>
    </row>
    <row r="2817" spans="1:9" x14ac:dyDescent="0.2">
      <c r="A2817" s="2">
        <v>2815</v>
      </c>
      <c r="B2817" s="2" t="str">
        <f t="shared" si="258"/>
        <v>25.71万亿</v>
      </c>
      <c r="C2817" s="5">
        <v>25712000000000</v>
      </c>
      <c r="D2817" s="2">
        <v>2</v>
      </c>
      <c r="E2817" s="2" t="str">
        <f t="shared" si="259"/>
        <v>3.36万兆</v>
      </c>
      <c r="F2817" s="5">
        <f t="shared" si="263"/>
        <v>3.3609369370387048E+16</v>
      </c>
      <c r="G2817" s="2">
        <f t="shared" si="262"/>
        <v>4130</v>
      </c>
      <c r="H2817" s="7" t="str">
        <f t="shared" si="260"/>
        <v>3.36万兆</v>
      </c>
      <c r="I2817" s="7">
        <f t="shared" si="261"/>
        <v>3.3609369370387048E+16</v>
      </c>
    </row>
    <row r="2818" spans="1:9" x14ac:dyDescent="0.2">
      <c r="A2818" s="3">
        <v>2816</v>
      </c>
      <c r="B2818" s="3" t="str">
        <f t="shared" si="258"/>
        <v>25.72万亿</v>
      </c>
      <c r="C2818" s="6">
        <v>25720000000000</v>
      </c>
      <c r="D2818" s="3">
        <v>2</v>
      </c>
      <c r="E2818" s="3" t="str">
        <f t="shared" si="259"/>
        <v>3.36万兆</v>
      </c>
      <c r="F2818" s="6">
        <f t="shared" si="263"/>
        <v>3.3635081370387048E+16</v>
      </c>
      <c r="G2818" s="4">
        <f t="shared" si="262"/>
        <v>4132</v>
      </c>
      <c r="H2818" s="8" t="str">
        <f t="shared" si="260"/>
        <v>3.36万兆</v>
      </c>
      <c r="I2818" s="8">
        <f t="shared" si="261"/>
        <v>3.3635081370387048E+16</v>
      </c>
    </row>
    <row r="2819" spans="1:9" x14ac:dyDescent="0.2">
      <c r="A2819" s="2">
        <v>2817</v>
      </c>
      <c r="B2819" s="2" t="str">
        <f t="shared" ref="B2819:B2882" si="264">IF(C2819&gt;9999999999999990,ROUND(C2819/10000000000000000,2)&amp;"万兆",IF(C2819&gt;999999999999,ROUND(C2819/1000000000000,2)&amp;"万亿",IF(C2819&gt;99999999,ROUND(C2819/100000000,2)&amp;"亿",ROUND(C2819/10000,2)&amp;"万")))</f>
        <v>25.73万亿</v>
      </c>
      <c r="C2819" s="5">
        <v>25728000000000</v>
      </c>
      <c r="D2819" s="2">
        <v>2</v>
      </c>
      <c r="E2819" s="2" t="str">
        <f t="shared" ref="E2819:E2882" si="265">IF(F2819&gt;9999999999999990,ROUND(F2819/10000000000000000,2)&amp;"万兆",IF(F2819&gt;999999999999,ROUND(F2819/1000000000000,2)&amp;"万亿",IF(F2819&gt;99999999,ROUND(F2819/100000000,2)&amp;"亿",ROUND(F2819/10000,2)&amp;"万")))</f>
        <v>3.37万兆</v>
      </c>
      <c r="F2819" s="5">
        <f t="shared" si="263"/>
        <v>3.3660801370387048E+16</v>
      </c>
      <c r="G2819" s="2">
        <f t="shared" si="262"/>
        <v>4134</v>
      </c>
      <c r="H2819" s="7" t="str">
        <f t="shared" si="260"/>
        <v>3.37万兆</v>
      </c>
      <c r="I2819" s="7">
        <f t="shared" si="261"/>
        <v>3.3660801370387048E+16</v>
      </c>
    </row>
    <row r="2820" spans="1:9" x14ac:dyDescent="0.2">
      <c r="A2820" s="3">
        <v>2818</v>
      </c>
      <c r="B2820" s="3" t="str">
        <f t="shared" si="264"/>
        <v>25.74万亿</v>
      </c>
      <c r="C2820" s="6">
        <v>25736000000000</v>
      </c>
      <c r="D2820" s="3">
        <v>2</v>
      </c>
      <c r="E2820" s="3" t="str">
        <f t="shared" si="265"/>
        <v>3.37万兆</v>
      </c>
      <c r="F2820" s="6">
        <f t="shared" si="263"/>
        <v>3.3686529370387048E+16</v>
      </c>
      <c r="G2820" s="4">
        <f t="shared" si="262"/>
        <v>4136</v>
      </c>
      <c r="H2820" s="8" t="str">
        <f t="shared" ref="H2820:H2883" si="266">IF(I$2&gt;=A2820,"",IF((F2820-VLOOKUP(I$2,A:F,6,))&gt;9999999999999990,ROUND((F2820-VLOOKUP(I$2,A:F,6,))/10000000000000000,2)&amp;"万兆",IF((F2820-VLOOKUP(I$2,A:F,6,))&gt;999999999999,ROUND((F2820-VLOOKUP(I$2,A:F,6,))/1000000000000,2)&amp;"万亿",IF((F2820-VLOOKUP(I$2,A:F,6,))&gt;99999999,ROUND((F2820-VLOOKUP(I$2,A:F,6,))/100000000,2)&amp;"亿",ROUND((F2820-VLOOKUP(I$2,A:F,6,))/10000,2)&amp;"万"))))</f>
        <v>3.37万兆</v>
      </c>
      <c r="I2820" s="8">
        <f t="shared" ref="I2820:I2883" si="267">IF(I$2&gt;=A2820,"",F2820-VLOOKUP(I$2,A:F,6,))</f>
        <v>3.3686529370387048E+16</v>
      </c>
    </row>
    <row r="2821" spans="1:9" x14ac:dyDescent="0.2">
      <c r="A2821" s="2">
        <v>2819</v>
      </c>
      <c r="B2821" s="2" t="str">
        <f t="shared" si="264"/>
        <v>25.74万亿</v>
      </c>
      <c r="C2821" s="5">
        <v>25744000000000</v>
      </c>
      <c r="D2821" s="2">
        <v>2</v>
      </c>
      <c r="E2821" s="2" t="str">
        <f t="shared" si="265"/>
        <v>3.37万兆</v>
      </c>
      <c r="F2821" s="5">
        <f t="shared" si="263"/>
        <v>3.3712265370387048E+16</v>
      </c>
      <c r="G2821" s="2">
        <f t="shared" ref="G2821:G2884" si="268">D2821+G2820</f>
        <v>4138</v>
      </c>
      <c r="H2821" s="7" t="str">
        <f t="shared" si="266"/>
        <v>3.37万兆</v>
      </c>
      <c r="I2821" s="7">
        <f t="shared" si="267"/>
        <v>3.3712265370387048E+16</v>
      </c>
    </row>
    <row r="2822" spans="1:9" x14ac:dyDescent="0.2">
      <c r="A2822" s="3">
        <v>2820</v>
      </c>
      <c r="B2822" s="3" t="str">
        <f t="shared" si="264"/>
        <v>25.75万亿</v>
      </c>
      <c r="C2822" s="6">
        <v>25752000000000</v>
      </c>
      <c r="D2822" s="3">
        <v>2</v>
      </c>
      <c r="E2822" s="3" t="str">
        <f t="shared" si="265"/>
        <v>3.37万兆</v>
      </c>
      <c r="F2822" s="6">
        <f t="shared" si="263"/>
        <v>3.3738009370387048E+16</v>
      </c>
      <c r="G2822" s="4">
        <f t="shared" si="268"/>
        <v>4140</v>
      </c>
      <c r="H2822" s="8" t="str">
        <f t="shared" si="266"/>
        <v>3.37万兆</v>
      </c>
      <c r="I2822" s="8">
        <f t="shared" si="267"/>
        <v>3.3738009370387048E+16</v>
      </c>
    </row>
    <row r="2823" spans="1:9" x14ac:dyDescent="0.2">
      <c r="A2823" s="2">
        <v>2821</v>
      </c>
      <c r="B2823" s="2" t="str">
        <f t="shared" si="264"/>
        <v>25.76万亿</v>
      </c>
      <c r="C2823" s="5">
        <v>25760000000000</v>
      </c>
      <c r="D2823" s="2">
        <v>2</v>
      </c>
      <c r="E2823" s="2" t="str">
        <f t="shared" si="265"/>
        <v>3.38万兆</v>
      </c>
      <c r="F2823" s="5">
        <f t="shared" ref="F2823:F2886" si="269">C2822+F2822</f>
        <v>3.3763761370387048E+16</v>
      </c>
      <c r="G2823" s="2">
        <f t="shared" si="268"/>
        <v>4142</v>
      </c>
      <c r="H2823" s="7" t="str">
        <f t="shared" si="266"/>
        <v>3.38万兆</v>
      </c>
      <c r="I2823" s="7">
        <f t="shared" si="267"/>
        <v>3.3763761370387048E+16</v>
      </c>
    </row>
    <row r="2824" spans="1:9" x14ac:dyDescent="0.2">
      <c r="A2824" s="3">
        <v>2822</v>
      </c>
      <c r="B2824" s="3" t="str">
        <f t="shared" si="264"/>
        <v>25.77万亿</v>
      </c>
      <c r="C2824" s="6">
        <v>25768000000000</v>
      </c>
      <c r="D2824" s="3">
        <v>2</v>
      </c>
      <c r="E2824" s="3" t="str">
        <f t="shared" si="265"/>
        <v>3.38万兆</v>
      </c>
      <c r="F2824" s="6">
        <f t="shared" si="269"/>
        <v>3.3789521370387048E+16</v>
      </c>
      <c r="G2824" s="4">
        <f t="shared" si="268"/>
        <v>4144</v>
      </c>
      <c r="H2824" s="8" t="str">
        <f t="shared" si="266"/>
        <v>3.38万兆</v>
      </c>
      <c r="I2824" s="8">
        <f t="shared" si="267"/>
        <v>3.3789521370387048E+16</v>
      </c>
    </row>
    <row r="2825" spans="1:9" x14ac:dyDescent="0.2">
      <c r="A2825" s="2">
        <v>2823</v>
      </c>
      <c r="B2825" s="2" t="str">
        <f t="shared" si="264"/>
        <v>25.78万亿</v>
      </c>
      <c r="C2825" s="5">
        <v>25776000000000</v>
      </c>
      <c r="D2825" s="2">
        <v>2</v>
      </c>
      <c r="E2825" s="2" t="str">
        <f t="shared" si="265"/>
        <v>3.38万兆</v>
      </c>
      <c r="F2825" s="5">
        <f t="shared" si="269"/>
        <v>3.3815289370387048E+16</v>
      </c>
      <c r="G2825" s="2">
        <f t="shared" si="268"/>
        <v>4146</v>
      </c>
      <c r="H2825" s="7" t="str">
        <f t="shared" si="266"/>
        <v>3.38万兆</v>
      </c>
      <c r="I2825" s="7">
        <f t="shared" si="267"/>
        <v>3.3815289370387048E+16</v>
      </c>
    </row>
    <row r="2826" spans="1:9" x14ac:dyDescent="0.2">
      <c r="A2826" s="3">
        <v>2824</v>
      </c>
      <c r="B2826" s="3" t="str">
        <f t="shared" si="264"/>
        <v>25.78万亿</v>
      </c>
      <c r="C2826" s="6">
        <v>25784000000000</v>
      </c>
      <c r="D2826" s="3">
        <v>2</v>
      </c>
      <c r="E2826" s="3" t="str">
        <f t="shared" si="265"/>
        <v>3.38万兆</v>
      </c>
      <c r="F2826" s="6">
        <f t="shared" si="269"/>
        <v>3.3841065370387048E+16</v>
      </c>
      <c r="G2826" s="4">
        <f t="shared" si="268"/>
        <v>4148</v>
      </c>
      <c r="H2826" s="8" t="str">
        <f t="shared" si="266"/>
        <v>3.38万兆</v>
      </c>
      <c r="I2826" s="8">
        <f t="shared" si="267"/>
        <v>3.3841065370387048E+16</v>
      </c>
    </row>
    <row r="2827" spans="1:9" x14ac:dyDescent="0.2">
      <c r="A2827" s="2">
        <v>2825</v>
      </c>
      <c r="B2827" s="2" t="str">
        <f t="shared" si="264"/>
        <v>25.79万亿</v>
      </c>
      <c r="C2827" s="5">
        <v>25792000000000</v>
      </c>
      <c r="D2827" s="2">
        <v>2</v>
      </c>
      <c r="E2827" s="2" t="str">
        <f t="shared" si="265"/>
        <v>3.39万兆</v>
      </c>
      <c r="F2827" s="5">
        <f t="shared" si="269"/>
        <v>3.3866849370387048E+16</v>
      </c>
      <c r="G2827" s="2">
        <f t="shared" si="268"/>
        <v>4150</v>
      </c>
      <c r="H2827" s="7" t="str">
        <f t="shared" si="266"/>
        <v>3.39万兆</v>
      </c>
      <c r="I2827" s="7">
        <f t="shared" si="267"/>
        <v>3.3866849370387048E+16</v>
      </c>
    </row>
    <row r="2828" spans="1:9" x14ac:dyDescent="0.2">
      <c r="A2828" s="3">
        <v>2826</v>
      </c>
      <c r="B2828" s="3" t="str">
        <f t="shared" si="264"/>
        <v>25.8万亿</v>
      </c>
      <c r="C2828" s="6">
        <v>25800000000000</v>
      </c>
      <c r="D2828" s="3">
        <v>2</v>
      </c>
      <c r="E2828" s="3" t="str">
        <f t="shared" si="265"/>
        <v>3.39万兆</v>
      </c>
      <c r="F2828" s="6">
        <f t="shared" si="269"/>
        <v>3.3892641370387048E+16</v>
      </c>
      <c r="G2828" s="4">
        <f t="shared" si="268"/>
        <v>4152</v>
      </c>
      <c r="H2828" s="8" t="str">
        <f t="shared" si="266"/>
        <v>3.39万兆</v>
      </c>
      <c r="I2828" s="8">
        <f t="shared" si="267"/>
        <v>3.3892641370387048E+16</v>
      </c>
    </row>
    <row r="2829" spans="1:9" x14ac:dyDescent="0.2">
      <c r="A2829" s="2">
        <v>2827</v>
      </c>
      <c r="B2829" s="2" t="str">
        <f t="shared" si="264"/>
        <v>25.81万亿</v>
      </c>
      <c r="C2829" s="5">
        <v>25808000000000</v>
      </c>
      <c r="D2829" s="2">
        <v>2</v>
      </c>
      <c r="E2829" s="2" t="str">
        <f t="shared" si="265"/>
        <v>3.39万兆</v>
      </c>
      <c r="F2829" s="5">
        <f t="shared" si="269"/>
        <v>3.3918441370387048E+16</v>
      </c>
      <c r="G2829" s="2">
        <f t="shared" si="268"/>
        <v>4154</v>
      </c>
      <c r="H2829" s="7" t="str">
        <f t="shared" si="266"/>
        <v>3.39万兆</v>
      </c>
      <c r="I2829" s="7">
        <f t="shared" si="267"/>
        <v>3.3918441370387048E+16</v>
      </c>
    </row>
    <row r="2830" spans="1:9" x14ac:dyDescent="0.2">
      <c r="A2830" s="3">
        <v>2828</v>
      </c>
      <c r="B2830" s="3" t="str">
        <f t="shared" si="264"/>
        <v>25.82万亿</v>
      </c>
      <c r="C2830" s="6">
        <v>25816000000000</v>
      </c>
      <c r="D2830" s="3">
        <v>2</v>
      </c>
      <c r="E2830" s="3" t="str">
        <f t="shared" si="265"/>
        <v>3.39万兆</v>
      </c>
      <c r="F2830" s="6">
        <f t="shared" si="269"/>
        <v>3.3944249370387048E+16</v>
      </c>
      <c r="G2830" s="4">
        <f t="shared" si="268"/>
        <v>4156</v>
      </c>
      <c r="H2830" s="8" t="str">
        <f t="shared" si="266"/>
        <v>3.39万兆</v>
      </c>
      <c r="I2830" s="8">
        <f t="shared" si="267"/>
        <v>3.3944249370387048E+16</v>
      </c>
    </row>
    <row r="2831" spans="1:9" x14ac:dyDescent="0.2">
      <c r="A2831" s="2">
        <v>2829</v>
      </c>
      <c r="B2831" s="2" t="str">
        <f t="shared" si="264"/>
        <v>25.82万亿</v>
      </c>
      <c r="C2831" s="5">
        <v>25824000000000</v>
      </c>
      <c r="D2831" s="2">
        <v>2</v>
      </c>
      <c r="E2831" s="2" t="str">
        <f t="shared" si="265"/>
        <v>3.4万兆</v>
      </c>
      <c r="F2831" s="5">
        <f t="shared" si="269"/>
        <v>3.3970065370387048E+16</v>
      </c>
      <c r="G2831" s="2">
        <f t="shared" si="268"/>
        <v>4158</v>
      </c>
      <c r="H2831" s="7" t="str">
        <f t="shared" si="266"/>
        <v>3.4万兆</v>
      </c>
      <c r="I2831" s="7">
        <f t="shared" si="267"/>
        <v>3.3970065370387048E+16</v>
      </c>
    </row>
    <row r="2832" spans="1:9" x14ac:dyDescent="0.2">
      <c r="A2832" s="3">
        <v>2830</v>
      </c>
      <c r="B2832" s="3" t="str">
        <f t="shared" si="264"/>
        <v>25.83万亿</v>
      </c>
      <c r="C2832" s="6">
        <v>25832000000000</v>
      </c>
      <c r="D2832" s="3">
        <v>2</v>
      </c>
      <c r="E2832" s="3" t="str">
        <f t="shared" si="265"/>
        <v>3.4万兆</v>
      </c>
      <c r="F2832" s="6">
        <f t="shared" si="269"/>
        <v>3.3995889370387048E+16</v>
      </c>
      <c r="G2832" s="4">
        <f t="shared" si="268"/>
        <v>4160</v>
      </c>
      <c r="H2832" s="8" t="str">
        <f t="shared" si="266"/>
        <v>3.4万兆</v>
      </c>
      <c r="I2832" s="8">
        <f t="shared" si="267"/>
        <v>3.3995889370387048E+16</v>
      </c>
    </row>
    <row r="2833" spans="1:9" x14ac:dyDescent="0.2">
      <c r="A2833" s="2">
        <v>2831</v>
      </c>
      <c r="B2833" s="2" t="str">
        <f t="shared" si="264"/>
        <v>25.84万亿</v>
      </c>
      <c r="C2833" s="5">
        <v>25840000000000</v>
      </c>
      <c r="D2833" s="2">
        <v>2</v>
      </c>
      <c r="E2833" s="2" t="str">
        <f t="shared" si="265"/>
        <v>3.4万兆</v>
      </c>
      <c r="F2833" s="5">
        <f t="shared" si="269"/>
        <v>3.4021721370387048E+16</v>
      </c>
      <c r="G2833" s="2">
        <f t="shared" si="268"/>
        <v>4162</v>
      </c>
      <c r="H2833" s="7" t="str">
        <f t="shared" si="266"/>
        <v>3.4万兆</v>
      </c>
      <c r="I2833" s="7">
        <f t="shared" si="267"/>
        <v>3.4021721370387048E+16</v>
      </c>
    </row>
    <row r="2834" spans="1:9" x14ac:dyDescent="0.2">
      <c r="A2834" s="3">
        <v>2832</v>
      </c>
      <c r="B2834" s="3" t="str">
        <f t="shared" si="264"/>
        <v>25.85万亿</v>
      </c>
      <c r="C2834" s="6">
        <v>25848000000000</v>
      </c>
      <c r="D2834" s="3">
        <v>2</v>
      </c>
      <c r="E2834" s="3" t="str">
        <f t="shared" si="265"/>
        <v>3.4万兆</v>
      </c>
      <c r="F2834" s="6">
        <f t="shared" si="269"/>
        <v>3.4047561370387048E+16</v>
      </c>
      <c r="G2834" s="4">
        <f t="shared" si="268"/>
        <v>4164</v>
      </c>
      <c r="H2834" s="8" t="str">
        <f t="shared" si="266"/>
        <v>3.4万兆</v>
      </c>
      <c r="I2834" s="8">
        <f t="shared" si="267"/>
        <v>3.4047561370387048E+16</v>
      </c>
    </row>
    <row r="2835" spans="1:9" x14ac:dyDescent="0.2">
      <c r="A2835" s="2">
        <v>2833</v>
      </c>
      <c r="B2835" s="2" t="str">
        <f t="shared" si="264"/>
        <v>25.86万亿</v>
      </c>
      <c r="C2835" s="5">
        <v>25856000000000</v>
      </c>
      <c r="D2835" s="2">
        <v>2</v>
      </c>
      <c r="E2835" s="2" t="str">
        <f t="shared" si="265"/>
        <v>3.41万兆</v>
      </c>
      <c r="F2835" s="5">
        <f t="shared" si="269"/>
        <v>3.4073409370387048E+16</v>
      </c>
      <c r="G2835" s="2">
        <f t="shared" si="268"/>
        <v>4166</v>
      </c>
      <c r="H2835" s="7" t="str">
        <f t="shared" si="266"/>
        <v>3.41万兆</v>
      </c>
      <c r="I2835" s="7">
        <f t="shared" si="267"/>
        <v>3.4073409370387048E+16</v>
      </c>
    </row>
    <row r="2836" spans="1:9" x14ac:dyDescent="0.2">
      <c r="A2836" s="3">
        <v>2834</v>
      </c>
      <c r="B2836" s="3" t="str">
        <f t="shared" si="264"/>
        <v>25.86万亿</v>
      </c>
      <c r="C2836" s="6">
        <v>25864000000000</v>
      </c>
      <c r="D2836" s="3">
        <v>2</v>
      </c>
      <c r="E2836" s="3" t="str">
        <f t="shared" si="265"/>
        <v>3.41万兆</v>
      </c>
      <c r="F2836" s="6">
        <f t="shared" si="269"/>
        <v>3.4099265370387048E+16</v>
      </c>
      <c r="G2836" s="4">
        <f t="shared" si="268"/>
        <v>4168</v>
      </c>
      <c r="H2836" s="8" t="str">
        <f t="shared" si="266"/>
        <v>3.41万兆</v>
      </c>
      <c r="I2836" s="8">
        <f t="shared" si="267"/>
        <v>3.4099265370387048E+16</v>
      </c>
    </row>
    <row r="2837" spans="1:9" x14ac:dyDescent="0.2">
      <c r="A2837" s="2">
        <v>2835</v>
      </c>
      <c r="B2837" s="2" t="str">
        <f t="shared" si="264"/>
        <v>25.87万亿</v>
      </c>
      <c r="C2837" s="5">
        <v>25872000000000</v>
      </c>
      <c r="D2837" s="2">
        <v>2</v>
      </c>
      <c r="E2837" s="2" t="str">
        <f t="shared" si="265"/>
        <v>3.41万兆</v>
      </c>
      <c r="F2837" s="5">
        <f t="shared" si="269"/>
        <v>3.4125129370387048E+16</v>
      </c>
      <c r="G2837" s="2">
        <f t="shared" si="268"/>
        <v>4170</v>
      </c>
      <c r="H2837" s="7" t="str">
        <f t="shared" si="266"/>
        <v>3.41万兆</v>
      </c>
      <c r="I2837" s="7">
        <f t="shared" si="267"/>
        <v>3.4125129370387048E+16</v>
      </c>
    </row>
    <row r="2838" spans="1:9" x14ac:dyDescent="0.2">
      <c r="A2838" s="3">
        <v>2836</v>
      </c>
      <c r="B2838" s="3" t="str">
        <f t="shared" si="264"/>
        <v>25.88万亿</v>
      </c>
      <c r="C2838" s="6">
        <v>25880000000000</v>
      </c>
      <c r="D2838" s="3">
        <v>2</v>
      </c>
      <c r="E2838" s="3" t="str">
        <f t="shared" si="265"/>
        <v>3.42万兆</v>
      </c>
      <c r="F2838" s="6">
        <f t="shared" si="269"/>
        <v>3.4151001370387048E+16</v>
      </c>
      <c r="G2838" s="4">
        <f t="shared" si="268"/>
        <v>4172</v>
      </c>
      <c r="H2838" s="8" t="str">
        <f t="shared" si="266"/>
        <v>3.42万兆</v>
      </c>
      <c r="I2838" s="8">
        <f t="shared" si="267"/>
        <v>3.4151001370387048E+16</v>
      </c>
    </row>
    <row r="2839" spans="1:9" x14ac:dyDescent="0.2">
      <c r="A2839" s="2">
        <v>2837</v>
      </c>
      <c r="B2839" s="2" t="str">
        <f t="shared" si="264"/>
        <v>25.89万亿</v>
      </c>
      <c r="C2839" s="5">
        <v>25888000000000</v>
      </c>
      <c r="D2839" s="2">
        <v>2</v>
      </c>
      <c r="E2839" s="2" t="str">
        <f t="shared" si="265"/>
        <v>3.42万兆</v>
      </c>
      <c r="F2839" s="5">
        <f t="shared" si="269"/>
        <v>3.4176881370387048E+16</v>
      </c>
      <c r="G2839" s="2">
        <f t="shared" si="268"/>
        <v>4174</v>
      </c>
      <c r="H2839" s="7" t="str">
        <f t="shared" si="266"/>
        <v>3.42万兆</v>
      </c>
      <c r="I2839" s="7">
        <f t="shared" si="267"/>
        <v>3.4176881370387048E+16</v>
      </c>
    </row>
    <row r="2840" spans="1:9" x14ac:dyDescent="0.2">
      <c r="A2840" s="3">
        <v>2838</v>
      </c>
      <c r="B2840" s="3" t="str">
        <f t="shared" si="264"/>
        <v>25.9万亿</v>
      </c>
      <c r="C2840" s="6">
        <v>25896000000000</v>
      </c>
      <c r="D2840" s="3">
        <v>2</v>
      </c>
      <c r="E2840" s="3" t="str">
        <f t="shared" si="265"/>
        <v>3.42万兆</v>
      </c>
      <c r="F2840" s="6">
        <f t="shared" si="269"/>
        <v>3.4202769370387048E+16</v>
      </c>
      <c r="G2840" s="4">
        <f t="shared" si="268"/>
        <v>4176</v>
      </c>
      <c r="H2840" s="8" t="str">
        <f t="shared" si="266"/>
        <v>3.42万兆</v>
      </c>
      <c r="I2840" s="8">
        <f t="shared" si="267"/>
        <v>3.4202769370387048E+16</v>
      </c>
    </row>
    <row r="2841" spans="1:9" x14ac:dyDescent="0.2">
      <c r="A2841" s="2">
        <v>2839</v>
      </c>
      <c r="B2841" s="2" t="str">
        <f t="shared" si="264"/>
        <v>25.9万亿</v>
      </c>
      <c r="C2841" s="5">
        <v>25904000000000</v>
      </c>
      <c r="D2841" s="2">
        <v>2</v>
      </c>
      <c r="E2841" s="2" t="str">
        <f t="shared" si="265"/>
        <v>3.42万兆</v>
      </c>
      <c r="F2841" s="5">
        <f t="shared" si="269"/>
        <v>3.4228665370387048E+16</v>
      </c>
      <c r="G2841" s="2">
        <f t="shared" si="268"/>
        <v>4178</v>
      </c>
      <c r="H2841" s="7" t="str">
        <f t="shared" si="266"/>
        <v>3.42万兆</v>
      </c>
      <c r="I2841" s="7">
        <f t="shared" si="267"/>
        <v>3.4228665370387048E+16</v>
      </c>
    </row>
    <row r="2842" spans="1:9" x14ac:dyDescent="0.2">
      <c r="A2842" s="3">
        <v>2840</v>
      </c>
      <c r="B2842" s="3" t="str">
        <f t="shared" si="264"/>
        <v>25.91万亿</v>
      </c>
      <c r="C2842" s="6">
        <v>25912000000000</v>
      </c>
      <c r="D2842" s="3">
        <v>2</v>
      </c>
      <c r="E2842" s="3" t="str">
        <f t="shared" si="265"/>
        <v>3.43万兆</v>
      </c>
      <c r="F2842" s="6">
        <f t="shared" si="269"/>
        <v>3.4254569370387048E+16</v>
      </c>
      <c r="G2842" s="4">
        <f t="shared" si="268"/>
        <v>4180</v>
      </c>
      <c r="H2842" s="8" t="str">
        <f t="shared" si="266"/>
        <v>3.43万兆</v>
      </c>
      <c r="I2842" s="8">
        <f t="shared" si="267"/>
        <v>3.4254569370387048E+16</v>
      </c>
    </row>
    <row r="2843" spans="1:9" x14ac:dyDescent="0.2">
      <c r="A2843" s="2">
        <v>2841</v>
      </c>
      <c r="B2843" s="2" t="str">
        <f t="shared" si="264"/>
        <v>25.92万亿</v>
      </c>
      <c r="C2843" s="5">
        <v>25920000000000</v>
      </c>
      <c r="D2843" s="2">
        <v>2</v>
      </c>
      <c r="E2843" s="2" t="str">
        <f t="shared" si="265"/>
        <v>3.43万兆</v>
      </c>
      <c r="F2843" s="5">
        <f t="shared" si="269"/>
        <v>3.4280481370387048E+16</v>
      </c>
      <c r="G2843" s="2">
        <f t="shared" si="268"/>
        <v>4182</v>
      </c>
      <c r="H2843" s="7" t="str">
        <f t="shared" si="266"/>
        <v>3.43万兆</v>
      </c>
      <c r="I2843" s="7">
        <f t="shared" si="267"/>
        <v>3.4280481370387048E+16</v>
      </c>
    </row>
    <row r="2844" spans="1:9" x14ac:dyDescent="0.2">
      <c r="A2844" s="3">
        <v>2842</v>
      </c>
      <c r="B2844" s="3" t="str">
        <f t="shared" si="264"/>
        <v>25.93万亿</v>
      </c>
      <c r="C2844" s="6">
        <v>25928000000000</v>
      </c>
      <c r="D2844" s="3">
        <v>2</v>
      </c>
      <c r="E2844" s="3" t="str">
        <f t="shared" si="265"/>
        <v>3.43万兆</v>
      </c>
      <c r="F2844" s="6">
        <f t="shared" si="269"/>
        <v>3.4306401370387048E+16</v>
      </c>
      <c r="G2844" s="4">
        <f t="shared" si="268"/>
        <v>4184</v>
      </c>
      <c r="H2844" s="8" t="str">
        <f t="shared" si="266"/>
        <v>3.43万兆</v>
      </c>
      <c r="I2844" s="8">
        <f t="shared" si="267"/>
        <v>3.4306401370387048E+16</v>
      </c>
    </row>
    <row r="2845" spans="1:9" x14ac:dyDescent="0.2">
      <c r="A2845" s="2">
        <v>2843</v>
      </c>
      <c r="B2845" s="2" t="str">
        <f t="shared" si="264"/>
        <v>25.94万亿</v>
      </c>
      <c r="C2845" s="5">
        <v>25936000000000</v>
      </c>
      <c r="D2845" s="2">
        <v>2</v>
      </c>
      <c r="E2845" s="2" t="str">
        <f t="shared" si="265"/>
        <v>3.43万兆</v>
      </c>
      <c r="F2845" s="5">
        <f t="shared" si="269"/>
        <v>3.4332329370387048E+16</v>
      </c>
      <c r="G2845" s="2">
        <f t="shared" si="268"/>
        <v>4186</v>
      </c>
      <c r="H2845" s="7" t="str">
        <f t="shared" si="266"/>
        <v>3.43万兆</v>
      </c>
      <c r="I2845" s="7">
        <f t="shared" si="267"/>
        <v>3.4332329370387048E+16</v>
      </c>
    </row>
    <row r="2846" spans="1:9" x14ac:dyDescent="0.2">
      <c r="A2846" s="3">
        <v>2844</v>
      </c>
      <c r="B2846" s="3" t="str">
        <f t="shared" si="264"/>
        <v>25.94万亿</v>
      </c>
      <c r="C2846" s="6">
        <v>25944000000000</v>
      </c>
      <c r="D2846" s="3">
        <v>2</v>
      </c>
      <c r="E2846" s="3" t="str">
        <f t="shared" si="265"/>
        <v>3.44万兆</v>
      </c>
      <c r="F2846" s="6">
        <f t="shared" si="269"/>
        <v>3.4358265370387048E+16</v>
      </c>
      <c r="G2846" s="4">
        <f t="shared" si="268"/>
        <v>4188</v>
      </c>
      <c r="H2846" s="8" t="str">
        <f t="shared" si="266"/>
        <v>3.44万兆</v>
      </c>
      <c r="I2846" s="8">
        <f t="shared" si="267"/>
        <v>3.4358265370387048E+16</v>
      </c>
    </row>
    <row r="2847" spans="1:9" x14ac:dyDescent="0.2">
      <c r="A2847" s="2">
        <v>2845</v>
      </c>
      <c r="B2847" s="2" t="str">
        <f t="shared" si="264"/>
        <v>25.95万亿</v>
      </c>
      <c r="C2847" s="5">
        <v>25952000000000</v>
      </c>
      <c r="D2847" s="2">
        <v>2</v>
      </c>
      <c r="E2847" s="2" t="str">
        <f t="shared" si="265"/>
        <v>3.44万兆</v>
      </c>
      <c r="F2847" s="5">
        <f t="shared" si="269"/>
        <v>3.4384209370387048E+16</v>
      </c>
      <c r="G2847" s="2">
        <f t="shared" si="268"/>
        <v>4190</v>
      </c>
      <c r="H2847" s="7" t="str">
        <f t="shared" si="266"/>
        <v>3.44万兆</v>
      </c>
      <c r="I2847" s="7">
        <f t="shared" si="267"/>
        <v>3.4384209370387048E+16</v>
      </c>
    </row>
    <row r="2848" spans="1:9" x14ac:dyDescent="0.2">
      <c r="A2848" s="3">
        <v>2846</v>
      </c>
      <c r="B2848" s="3" t="str">
        <f t="shared" si="264"/>
        <v>25.96万亿</v>
      </c>
      <c r="C2848" s="6">
        <v>25960000000000</v>
      </c>
      <c r="D2848" s="3">
        <v>2</v>
      </c>
      <c r="E2848" s="3" t="str">
        <f t="shared" si="265"/>
        <v>3.44万兆</v>
      </c>
      <c r="F2848" s="6">
        <f t="shared" si="269"/>
        <v>3.4410161370387048E+16</v>
      </c>
      <c r="G2848" s="4">
        <f t="shared" si="268"/>
        <v>4192</v>
      </c>
      <c r="H2848" s="8" t="str">
        <f t="shared" si="266"/>
        <v>3.44万兆</v>
      </c>
      <c r="I2848" s="8">
        <f t="shared" si="267"/>
        <v>3.4410161370387048E+16</v>
      </c>
    </row>
    <row r="2849" spans="1:9" x14ac:dyDescent="0.2">
      <c r="A2849" s="2">
        <v>2847</v>
      </c>
      <c r="B2849" s="2" t="str">
        <f t="shared" si="264"/>
        <v>25.97万亿</v>
      </c>
      <c r="C2849" s="5">
        <v>25968000000000</v>
      </c>
      <c r="D2849" s="2">
        <v>2</v>
      </c>
      <c r="E2849" s="2" t="str">
        <f t="shared" si="265"/>
        <v>3.44万兆</v>
      </c>
      <c r="F2849" s="5">
        <f t="shared" si="269"/>
        <v>3.4436121370387048E+16</v>
      </c>
      <c r="G2849" s="2">
        <f t="shared" si="268"/>
        <v>4194</v>
      </c>
      <c r="H2849" s="7" t="str">
        <f t="shared" si="266"/>
        <v>3.44万兆</v>
      </c>
      <c r="I2849" s="7">
        <f t="shared" si="267"/>
        <v>3.4436121370387048E+16</v>
      </c>
    </row>
    <row r="2850" spans="1:9" x14ac:dyDescent="0.2">
      <c r="A2850" s="3">
        <v>2848</v>
      </c>
      <c r="B2850" s="3" t="str">
        <f t="shared" si="264"/>
        <v>25.98万亿</v>
      </c>
      <c r="C2850" s="6">
        <v>25976000000000</v>
      </c>
      <c r="D2850" s="3">
        <v>2</v>
      </c>
      <c r="E2850" s="3" t="str">
        <f t="shared" si="265"/>
        <v>3.45万兆</v>
      </c>
      <c r="F2850" s="6">
        <f t="shared" si="269"/>
        <v>3.4462089370387048E+16</v>
      </c>
      <c r="G2850" s="4">
        <f t="shared" si="268"/>
        <v>4196</v>
      </c>
      <c r="H2850" s="8" t="str">
        <f t="shared" si="266"/>
        <v>3.45万兆</v>
      </c>
      <c r="I2850" s="8">
        <f t="shared" si="267"/>
        <v>3.4462089370387048E+16</v>
      </c>
    </row>
    <row r="2851" spans="1:9" x14ac:dyDescent="0.2">
      <c r="A2851" s="2">
        <v>2849</v>
      </c>
      <c r="B2851" s="2" t="str">
        <f t="shared" si="264"/>
        <v>25.98万亿</v>
      </c>
      <c r="C2851" s="5">
        <v>25984000000000</v>
      </c>
      <c r="D2851" s="2">
        <v>2</v>
      </c>
      <c r="E2851" s="2" t="str">
        <f t="shared" si="265"/>
        <v>3.45万兆</v>
      </c>
      <c r="F2851" s="5">
        <f t="shared" si="269"/>
        <v>3.4488065370387048E+16</v>
      </c>
      <c r="G2851" s="2">
        <f t="shared" si="268"/>
        <v>4198</v>
      </c>
      <c r="H2851" s="7" t="str">
        <f t="shared" si="266"/>
        <v>3.45万兆</v>
      </c>
      <c r="I2851" s="7">
        <f t="shared" si="267"/>
        <v>3.4488065370387048E+16</v>
      </c>
    </row>
    <row r="2852" spans="1:9" x14ac:dyDescent="0.2">
      <c r="A2852" s="3">
        <v>2850</v>
      </c>
      <c r="B2852" s="3" t="str">
        <f t="shared" si="264"/>
        <v>25.99万亿</v>
      </c>
      <c r="C2852" s="6">
        <v>25992000000000</v>
      </c>
      <c r="D2852" s="3">
        <v>2</v>
      </c>
      <c r="E2852" s="3" t="str">
        <f t="shared" si="265"/>
        <v>3.45万兆</v>
      </c>
      <c r="F2852" s="6">
        <f t="shared" si="269"/>
        <v>3.4514049370387048E+16</v>
      </c>
      <c r="G2852" s="4">
        <f t="shared" si="268"/>
        <v>4200</v>
      </c>
      <c r="H2852" s="8" t="str">
        <f t="shared" si="266"/>
        <v>3.45万兆</v>
      </c>
      <c r="I2852" s="8">
        <f t="shared" si="267"/>
        <v>3.4514049370387048E+16</v>
      </c>
    </row>
    <row r="2853" spans="1:9" x14ac:dyDescent="0.2">
      <c r="A2853" s="2">
        <v>2851</v>
      </c>
      <c r="B2853" s="2" t="str">
        <f t="shared" si="264"/>
        <v>26万亿</v>
      </c>
      <c r="C2853" s="5">
        <v>26000000000000</v>
      </c>
      <c r="D2853" s="2">
        <v>2</v>
      </c>
      <c r="E2853" s="2" t="str">
        <f t="shared" si="265"/>
        <v>3.45万兆</v>
      </c>
      <c r="F2853" s="5">
        <f t="shared" si="269"/>
        <v>3.4540041370387048E+16</v>
      </c>
      <c r="G2853" s="2">
        <f t="shared" si="268"/>
        <v>4202</v>
      </c>
      <c r="H2853" s="7" t="str">
        <f t="shared" si="266"/>
        <v>3.45万兆</v>
      </c>
      <c r="I2853" s="7">
        <f t="shared" si="267"/>
        <v>3.4540041370387048E+16</v>
      </c>
    </row>
    <row r="2854" spans="1:9" x14ac:dyDescent="0.2">
      <c r="A2854" s="3">
        <v>2852</v>
      </c>
      <c r="B2854" s="3" t="str">
        <f t="shared" si="264"/>
        <v>26.01万亿</v>
      </c>
      <c r="C2854" s="6">
        <v>26008000000000</v>
      </c>
      <c r="D2854" s="3">
        <v>2</v>
      </c>
      <c r="E2854" s="3" t="str">
        <f t="shared" si="265"/>
        <v>3.46万兆</v>
      </c>
      <c r="F2854" s="6">
        <f t="shared" si="269"/>
        <v>3.4566041370387048E+16</v>
      </c>
      <c r="G2854" s="4">
        <f t="shared" si="268"/>
        <v>4204</v>
      </c>
      <c r="H2854" s="8" t="str">
        <f t="shared" si="266"/>
        <v>3.46万兆</v>
      </c>
      <c r="I2854" s="8">
        <f t="shared" si="267"/>
        <v>3.4566041370387048E+16</v>
      </c>
    </row>
    <row r="2855" spans="1:9" x14ac:dyDescent="0.2">
      <c r="A2855" s="2">
        <v>2853</v>
      </c>
      <c r="B2855" s="2" t="str">
        <f t="shared" si="264"/>
        <v>26.02万亿</v>
      </c>
      <c r="C2855" s="5">
        <v>26016000000000</v>
      </c>
      <c r="D2855" s="2">
        <v>2</v>
      </c>
      <c r="E2855" s="2" t="str">
        <f t="shared" si="265"/>
        <v>3.46万兆</v>
      </c>
      <c r="F2855" s="5">
        <f t="shared" si="269"/>
        <v>3.4592049370387048E+16</v>
      </c>
      <c r="G2855" s="2">
        <f t="shared" si="268"/>
        <v>4206</v>
      </c>
      <c r="H2855" s="7" t="str">
        <f t="shared" si="266"/>
        <v>3.46万兆</v>
      </c>
      <c r="I2855" s="7">
        <f t="shared" si="267"/>
        <v>3.4592049370387048E+16</v>
      </c>
    </row>
    <row r="2856" spans="1:9" x14ac:dyDescent="0.2">
      <c r="A2856" s="3">
        <v>2854</v>
      </c>
      <c r="B2856" s="3" t="str">
        <f t="shared" si="264"/>
        <v>26.02万亿</v>
      </c>
      <c r="C2856" s="6">
        <v>26024000000000</v>
      </c>
      <c r="D2856" s="3">
        <v>2</v>
      </c>
      <c r="E2856" s="3" t="str">
        <f t="shared" si="265"/>
        <v>3.46万兆</v>
      </c>
      <c r="F2856" s="6">
        <f t="shared" si="269"/>
        <v>3.4618065370387048E+16</v>
      </c>
      <c r="G2856" s="4">
        <f t="shared" si="268"/>
        <v>4208</v>
      </c>
      <c r="H2856" s="8" t="str">
        <f t="shared" si="266"/>
        <v>3.46万兆</v>
      </c>
      <c r="I2856" s="8">
        <f t="shared" si="267"/>
        <v>3.4618065370387048E+16</v>
      </c>
    </row>
    <row r="2857" spans="1:9" x14ac:dyDescent="0.2">
      <c r="A2857" s="2">
        <v>2855</v>
      </c>
      <c r="B2857" s="2" t="str">
        <f t="shared" si="264"/>
        <v>26.03万亿</v>
      </c>
      <c r="C2857" s="5">
        <v>26032000000000</v>
      </c>
      <c r="D2857" s="2">
        <v>2</v>
      </c>
      <c r="E2857" s="2" t="str">
        <f t="shared" si="265"/>
        <v>3.46万兆</v>
      </c>
      <c r="F2857" s="5">
        <f t="shared" si="269"/>
        <v>3.4644089370387048E+16</v>
      </c>
      <c r="G2857" s="2">
        <f t="shared" si="268"/>
        <v>4210</v>
      </c>
      <c r="H2857" s="7" t="str">
        <f t="shared" si="266"/>
        <v>3.46万兆</v>
      </c>
      <c r="I2857" s="7">
        <f t="shared" si="267"/>
        <v>3.4644089370387048E+16</v>
      </c>
    </row>
    <row r="2858" spans="1:9" x14ac:dyDescent="0.2">
      <c r="A2858" s="3">
        <v>2856</v>
      </c>
      <c r="B2858" s="3" t="str">
        <f t="shared" si="264"/>
        <v>26.04万亿</v>
      </c>
      <c r="C2858" s="6">
        <v>26040000000000</v>
      </c>
      <c r="D2858" s="3">
        <v>2</v>
      </c>
      <c r="E2858" s="3" t="str">
        <f t="shared" si="265"/>
        <v>3.47万兆</v>
      </c>
      <c r="F2858" s="6">
        <f t="shared" si="269"/>
        <v>3.4670121370387048E+16</v>
      </c>
      <c r="G2858" s="4">
        <f t="shared" si="268"/>
        <v>4212</v>
      </c>
      <c r="H2858" s="8" t="str">
        <f t="shared" si="266"/>
        <v>3.47万兆</v>
      </c>
      <c r="I2858" s="8">
        <f t="shared" si="267"/>
        <v>3.4670121370387048E+16</v>
      </c>
    </row>
    <row r="2859" spans="1:9" x14ac:dyDescent="0.2">
      <c r="A2859" s="2">
        <v>2857</v>
      </c>
      <c r="B2859" s="2" t="str">
        <f t="shared" si="264"/>
        <v>26.05万亿</v>
      </c>
      <c r="C2859" s="5">
        <v>26048000000000</v>
      </c>
      <c r="D2859" s="2">
        <v>2</v>
      </c>
      <c r="E2859" s="2" t="str">
        <f t="shared" si="265"/>
        <v>3.47万兆</v>
      </c>
      <c r="F2859" s="5">
        <f t="shared" si="269"/>
        <v>3.4696161370387048E+16</v>
      </c>
      <c r="G2859" s="2">
        <f t="shared" si="268"/>
        <v>4214</v>
      </c>
      <c r="H2859" s="7" t="str">
        <f t="shared" si="266"/>
        <v>3.47万兆</v>
      </c>
      <c r="I2859" s="7">
        <f t="shared" si="267"/>
        <v>3.4696161370387048E+16</v>
      </c>
    </row>
    <row r="2860" spans="1:9" x14ac:dyDescent="0.2">
      <c r="A2860" s="3">
        <v>2858</v>
      </c>
      <c r="B2860" s="3" t="str">
        <f t="shared" si="264"/>
        <v>26.06万亿</v>
      </c>
      <c r="C2860" s="6">
        <v>26056000000000</v>
      </c>
      <c r="D2860" s="3">
        <v>2</v>
      </c>
      <c r="E2860" s="3" t="str">
        <f t="shared" si="265"/>
        <v>3.47万兆</v>
      </c>
      <c r="F2860" s="6">
        <f t="shared" si="269"/>
        <v>3.4722209370387048E+16</v>
      </c>
      <c r="G2860" s="4">
        <f t="shared" si="268"/>
        <v>4216</v>
      </c>
      <c r="H2860" s="8" t="str">
        <f t="shared" si="266"/>
        <v>3.47万兆</v>
      </c>
      <c r="I2860" s="8">
        <f t="shared" si="267"/>
        <v>3.4722209370387048E+16</v>
      </c>
    </row>
    <row r="2861" spans="1:9" x14ac:dyDescent="0.2">
      <c r="A2861" s="2">
        <v>2859</v>
      </c>
      <c r="B2861" s="2" t="str">
        <f t="shared" si="264"/>
        <v>26.06万亿</v>
      </c>
      <c r="C2861" s="5">
        <v>26064000000000</v>
      </c>
      <c r="D2861" s="2">
        <v>2</v>
      </c>
      <c r="E2861" s="2" t="str">
        <f t="shared" si="265"/>
        <v>3.47万兆</v>
      </c>
      <c r="F2861" s="5">
        <f t="shared" si="269"/>
        <v>3.4748265370387048E+16</v>
      </c>
      <c r="G2861" s="2">
        <f t="shared" si="268"/>
        <v>4218</v>
      </c>
      <c r="H2861" s="7" t="str">
        <f t="shared" si="266"/>
        <v>3.47万兆</v>
      </c>
      <c r="I2861" s="7">
        <f t="shared" si="267"/>
        <v>3.4748265370387048E+16</v>
      </c>
    </row>
    <row r="2862" spans="1:9" x14ac:dyDescent="0.2">
      <c r="A2862" s="3">
        <v>2860</v>
      </c>
      <c r="B2862" s="3" t="str">
        <f t="shared" si="264"/>
        <v>26.07万亿</v>
      </c>
      <c r="C2862" s="6">
        <v>26072000000000</v>
      </c>
      <c r="D2862" s="3">
        <v>2</v>
      </c>
      <c r="E2862" s="3" t="str">
        <f t="shared" si="265"/>
        <v>3.48万兆</v>
      </c>
      <c r="F2862" s="6">
        <f t="shared" si="269"/>
        <v>3.4774329370387048E+16</v>
      </c>
      <c r="G2862" s="4">
        <f t="shared" si="268"/>
        <v>4220</v>
      </c>
      <c r="H2862" s="8" t="str">
        <f t="shared" si="266"/>
        <v>3.48万兆</v>
      </c>
      <c r="I2862" s="8">
        <f t="shared" si="267"/>
        <v>3.4774329370387048E+16</v>
      </c>
    </row>
    <row r="2863" spans="1:9" x14ac:dyDescent="0.2">
      <c r="A2863" s="2">
        <v>2861</v>
      </c>
      <c r="B2863" s="2" t="str">
        <f t="shared" si="264"/>
        <v>26.08万亿</v>
      </c>
      <c r="C2863" s="5">
        <v>26080000000000</v>
      </c>
      <c r="D2863" s="2">
        <v>2</v>
      </c>
      <c r="E2863" s="2" t="str">
        <f t="shared" si="265"/>
        <v>3.48万兆</v>
      </c>
      <c r="F2863" s="5">
        <f t="shared" si="269"/>
        <v>3.4800401370387048E+16</v>
      </c>
      <c r="G2863" s="2">
        <f t="shared" si="268"/>
        <v>4222</v>
      </c>
      <c r="H2863" s="7" t="str">
        <f t="shared" si="266"/>
        <v>3.48万兆</v>
      </c>
      <c r="I2863" s="7">
        <f t="shared" si="267"/>
        <v>3.4800401370387048E+16</v>
      </c>
    </row>
    <row r="2864" spans="1:9" x14ac:dyDescent="0.2">
      <c r="A2864" s="3">
        <v>2862</v>
      </c>
      <c r="B2864" s="3" t="str">
        <f t="shared" si="264"/>
        <v>26.09万亿</v>
      </c>
      <c r="C2864" s="6">
        <v>26088000000000</v>
      </c>
      <c r="D2864" s="3">
        <v>2</v>
      </c>
      <c r="E2864" s="3" t="str">
        <f t="shared" si="265"/>
        <v>3.48万兆</v>
      </c>
      <c r="F2864" s="6">
        <f t="shared" si="269"/>
        <v>3.4826481370387048E+16</v>
      </c>
      <c r="G2864" s="4">
        <f t="shared" si="268"/>
        <v>4224</v>
      </c>
      <c r="H2864" s="8" t="str">
        <f t="shared" si="266"/>
        <v>3.48万兆</v>
      </c>
      <c r="I2864" s="8">
        <f t="shared" si="267"/>
        <v>3.4826481370387048E+16</v>
      </c>
    </row>
    <row r="2865" spans="1:9" x14ac:dyDescent="0.2">
      <c r="A2865" s="2">
        <v>2863</v>
      </c>
      <c r="B2865" s="2" t="str">
        <f t="shared" si="264"/>
        <v>26.1万亿</v>
      </c>
      <c r="C2865" s="5">
        <v>26096000000000</v>
      </c>
      <c r="D2865" s="2">
        <v>2</v>
      </c>
      <c r="E2865" s="2" t="str">
        <f t="shared" si="265"/>
        <v>3.49万兆</v>
      </c>
      <c r="F2865" s="5">
        <f t="shared" si="269"/>
        <v>3.4852569370387048E+16</v>
      </c>
      <c r="G2865" s="2">
        <f t="shared" si="268"/>
        <v>4226</v>
      </c>
      <c r="H2865" s="7" t="str">
        <f t="shared" si="266"/>
        <v>3.49万兆</v>
      </c>
      <c r="I2865" s="7">
        <f t="shared" si="267"/>
        <v>3.4852569370387048E+16</v>
      </c>
    </row>
    <row r="2866" spans="1:9" x14ac:dyDescent="0.2">
      <c r="A2866" s="3">
        <v>2864</v>
      </c>
      <c r="B2866" s="3" t="str">
        <f t="shared" si="264"/>
        <v>26.1万亿</v>
      </c>
      <c r="C2866" s="6">
        <v>26104000000000</v>
      </c>
      <c r="D2866" s="3">
        <v>2</v>
      </c>
      <c r="E2866" s="3" t="str">
        <f t="shared" si="265"/>
        <v>3.49万兆</v>
      </c>
      <c r="F2866" s="6">
        <f t="shared" si="269"/>
        <v>3.4878665370387048E+16</v>
      </c>
      <c r="G2866" s="4">
        <f t="shared" si="268"/>
        <v>4228</v>
      </c>
      <c r="H2866" s="8" t="str">
        <f t="shared" si="266"/>
        <v>3.49万兆</v>
      </c>
      <c r="I2866" s="8">
        <f t="shared" si="267"/>
        <v>3.4878665370387048E+16</v>
      </c>
    </row>
    <row r="2867" spans="1:9" x14ac:dyDescent="0.2">
      <c r="A2867" s="2">
        <v>2865</v>
      </c>
      <c r="B2867" s="2" t="str">
        <f t="shared" si="264"/>
        <v>26.11万亿</v>
      </c>
      <c r="C2867" s="5">
        <v>26112000000000</v>
      </c>
      <c r="D2867" s="2">
        <v>2</v>
      </c>
      <c r="E2867" s="2" t="str">
        <f t="shared" si="265"/>
        <v>3.49万兆</v>
      </c>
      <c r="F2867" s="5">
        <f t="shared" si="269"/>
        <v>3.4904769370387048E+16</v>
      </c>
      <c r="G2867" s="2">
        <f t="shared" si="268"/>
        <v>4230</v>
      </c>
      <c r="H2867" s="7" t="str">
        <f t="shared" si="266"/>
        <v>3.49万兆</v>
      </c>
      <c r="I2867" s="7">
        <f t="shared" si="267"/>
        <v>3.4904769370387048E+16</v>
      </c>
    </row>
    <row r="2868" spans="1:9" x14ac:dyDescent="0.2">
      <c r="A2868" s="3">
        <v>2866</v>
      </c>
      <c r="B2868" s="3" t="str">
        <f t="shared" si="264"/>
        <v>26.12万亿</v>
      </c>
      <c r="C2868" s="6">
        <v>26120000000000</v>
      </c>
      <c r="D2868" s="3">
        <v>2</v>
      </c>
      <c r="E2868" s="3" t="str">
        <f t="shared" si="265"/>
        <v>3.49万兆</v>
      </c>
      <c r="F2868" s="6">
        <f t="shared" si="269"/>
        <v>3.4930881370387048E+16</v>
      </c>
      <c r="G2868" s="4">
        <f t="shared" si="268"/>
        <v>4232</v>
      </c>
      <c r="H2868" s="8" t="str">
        <f t="shared" si="266"/>
        <v>3.49万兆</v>
      </c>
      <c r="I2868" s="8">
        <f t="shared" si="267"/>
        <v>3.4930881370387048E+16</v>
      </c>
    </row>
    <row r="2869" spans="1:9" x14ac:dyDescent="0.2">
      <c r="A2869" s="2">
        <v>2867</v>
      </c>
      <c r="B2869" s="2" t="str">
        <f t="shared" si="264"/>
        <v>26.13万亿</v>
      </c>
      <c r="C2869" s="5">
        <v>26128000000000</v>
      </c>
      <c r="D2869" s="2">
        <v>2</v>
      </c>
      <c r="E2869" s="2" t="str">
        <f t="shared" si="265"/>
        <v>3.5万兆</v>
      </c>
      <c r="F2869" s="5">
        <f t="shared" si="269"/>
        <v>3.4957001370387048E+16</v>
      </c>
      <c r="G2869" s="2">
        <f t="shared" si="268"/>
        <v>4234</v>
      </c>
      <c r="H2869" s="7" t="str">
        <f t="shared" si="266"/>
        <v>3.5万兆</v>
      </c>
      <c r="I2869" s="7">
        <f t="shared" si="267"/>
        <v>3.4957001370387048E+16</v>
      </c>
    </row>
    <row r="2870" spans="1:9" x14ac:dyDescent="0.2">
      <c r="A2870" s="3">
        <v>2868</v>
      </c>
      <c r="B2870" s="3" t="str">
        <f t="shared" si="264"/>
        <v>26.14万亿</v>
      </c>
      <c r="C2870" s="6">
        <v>26136000000000</v>
      </c>
      <c r="D2870" s="3">
        <v>2</v>
      </c>
      <c r="E2870" s="3" t="str">
        <f t="shared" si="265"/>
        <v>3.5万兆</v>
      </c>
      <c r="F2870" s="6">
        <f t="shared" si="269"/>
        <v>3.4983129370387048E+16</v>
      </c>
      <c r="G2870" s="4">
        <f t="shared" si="268"/>
        <v>4236</v>
      </c>
      <c r="H2870" s="8" t="str">
        <f t="shared" si="266"/>
        <v>3.5万兆</v>
      </c>
      <c r="I2870" s="8">
        <f t="shared" si="267"/>
        <v>3.4983129370387048E+16</v>
      </c>
    </row>
    <row r="2871" spans="1:9" x14ac:dyDescent="0.2">
      <c r="A2871" s="2">
        <v>2869</v>
      </c>
      <c r="B2871" s="2" t="str">
        <f t="shared" si="264"/>
        <v>26.14万亿</v>
      </c>
      <c r="C2871" s="5">
        <v>26144000000000</v>
      </c>
      <c r="D2871" s="2">
        <v>2</v>
      </c>
      <c r="E2871" s="2" t="str">
        <f t="shared" si="265"/>
        <v>3.5万兆</v>
      </c>
      <c r="F2871" s="5">
        <f t="shared" si="269"/>
        <v>3.5009265370387048E+16</v>
      </c>
      <c r="G2871" s="2">
        <f t="shared" si="268"/>
        <v>4238</v>
      </c>
      <c r="H2871" s="7" t="str">
        <f t="shared" si="266"/>
        <v>3.5万兆</v>
      </c>
      <c r="I2871" s="7">
        <f t="shared" si="267"/>
        <v>3.5009265370387048E+16</v>
      </c>
    </row>
    <row r="2872" spans="1:9" x14ac:dyDescent="0.2">
      <c r="A2872" s="3">
        <v>2870</v>
      </c>
      <c r="B2872" s="3" t="str">
        <f t="shared" si="264"/>
        <v>26.15万亿</v>
      </c>
      <c r="C2872" s="6">
        <v>26152000000000</v>
      </c>
      <c r="D2872" s="3">
        <v>2</v>
      </c>
      <c r="E2872" s="3" t="str">
        <f t="shared" si="265"/>
        <v>3.5万兆</v>
      </c>
      <c r="F2872" s="6">
        <f t="shared" si="269"/>
        <v>3.5035409370387048E+16</v>
      </c>
      <c r="G2872" s="4">
        <f t="shared" si="268"/>
        <v>4240</v>
      </c>
      <c r="H2872" s="8" t="str">
        <f t="shared" si="266"/>
        <v>3.5万兆</v>
      </c>
      <c r="I2872" s="8">
        <f t="shared" si="267"/>
        <v>3.5035409370387048E+16</v>
      </c>
    </row>
    <row r="2873" spans="1:9" x14ac:dyDescent="0.2">
      <c r="A2873" s="2">
        <v>2871</v>
      </c>
      <c r="B2873" s="2" t="str">
        <f t="shared" si="264"/>
        <v>26.16万亿</v>
      </c>
      <c r="C2873" s="5">
        <v>26160000000000</v>
      </c>
      <c r="D2873" s="2">
        <v>2</v>
      </c>
      <c r="E2873" s="2" t="str">
        <f t="shared" si="265"/>
        <v>3.51万兆</v>
      </c>
      <c r="F2873" s="5">
        <f t="shared" si="269"/>
        <v>3.5061561370387048E+16</v>
      </c>
      <c r="G2873" s="2">
        <f t="shared" si="268"/>
        <v>4242</v>
      </c>
      <c r="H2873" s="7" t="str">
        <f t="shared" si="266"/>
        <v>3.51万兆</v>
      </c>
      <c r="I2873" s="7">
        <f t="shared" si="267"/>
        <v>3.5061561370387048E+16</v>
      </c>
    </row>
    <row r="2874" spans="1:9" x14ac:dyDescent="0.2">
      <c r="A2874" s="3">
        <v>2872</v>
      </c>
      <c r="B2874" s="3" t="str">
        <f t="shared" si="264"/>
        <v>26.17万亿</v>
      </c>
      <c r="C2874" s="6">
        <v>26168000000000</v>
      </c>
      <c r="D2874" s="3">
        <v>2</v>
      </c>
      <c r="E2874" s="3" t="str">
        <f t="shared" si="265"/>
        <v>3.51万兆</v>
      </c>
      <c r="F2874" s="6">
        <f t="shared" si="269"/>
        <v>3.5087721370387048E+16</v>
      </c>
      <c r="G2874" s="4">
        <f t="shared" si="268"/>
        <v>4244</v>
      </c>
      <c r="H2874" s="8" t="str">
        <f t="shared" si="266"/>
        <v>3.51万兆</v>
      </c>
      <c r="I2874" s="8">
        <f t="shared" si="267"/>
        <v>3.5087721370387048E+16</v>
      </c>
    </row>
    <row r="2875" spans="1:9" x14ac:dyDescent="0.2">
      <c r="A2875" s="2">
        <v>2873</v>
      </c>
      <c r="B2875" s="2" t="str">
        <f t="shared" si="264"/>
        <v>26.18万亿</v>
      </c>
      <c r="C2875" s="5">
        <v>26176000000000</v>
      </c>
      <c r="D2875" s="2">
        <v>2</v>
      </c>
      <c r="E2875" s="2" t="str">
        <f t="shared" si="265"/>
        <v>3.51万兆</v>
      </c>
      <c r="F2875" s="5">
        <f t="shared" si="269"/>
        <v>3.5113889370387048E+16</v>
      </c>
      <c r="G2875" s="2">
        <f t="shared" si="268"/>
        <v>4246</v>
      </c>
      <c r="H2875" s="7" t="str">
        <f t="shared" si="266"/>
        <v>3.51万兆</v>
      </c>
      <c r="I2875" s="7">
        <f t="shared" si="267"/>
        <v>3.5113889370387048E+16</v>
      </c>
    </row>
    <row r="2876" spans="1:9" x14ac:dyDescent="0.2">
      <c r="A2876" s="3">
        <v>2874</v>
      </c>
      <c r="B2876" s="3" t="str">
        <f t="shared" si="264"/>
        <v>26.18万亿</v>
      </c>
      <c r="C2876" s="6">
        <v>26184000000000</v>
      </c>
      <c r="D2876" s="3">
        <v>2</v>
      </c>
      <c r="E2876" s="3" t="str">
        <f t="shared" si="265"/>
        <v>3.51万兆</v>
      </c>
      <c r="F2876" s="6">
        <f t="shared" si="269"/>
        <v>3.5140065370387048E+16</v>
      </c>
      <c r="G2876" s="4">
        <f t="shared" si="268"/>
        <v>4248</v>
      </c>
      <c r="H2876" s="8" t="str">
        <f t="shared" si="266"/>
        <v>3.51万兆</v>
      </c>
      <c r="I2876" s="8">
        <f t="shared" si="267"/>
        <v>3.5140065370387048E+16</v>
      </c>
    </row>
    <row r="2877" spans="1:9" x14ac:dyDescent="0.2">
      <c r="A2877" s="2">
        <v>2875</v>
      </c>
      <c r="B2877" s="2" t="str">
        <f t="shared" si="264"/>
        <v>26.19万亿</v>
      </c>
      <c r="C2877" s="5">
        <v>26192000000000</v>
      </c>
      <c r="D2877" s="2">
        <v>2</v>
      </c>
      <c r="E2877" s="2" t="str">
        <f t="shared" si="265"/>
        <v>3.52万兆</v>
      </c>
      <c r="F2877" s="5">
        <f t="shared" si="269"/>
        <v>3.5166249370387048E+16</v>
      </c>
      <c r="G2877" s="2">
        <f t="shared" si="268"/>
        <v>4250</v>
      </c>
      <c r="H2877" s="7" t="str">
        <f t="shared" si="266"/>
        <v>3.52万兆</v>
      </c>
      <c r="I2877" s="7">
        <f t="shared" si="267"/>
        <v>3.5166249370387048E+16</v>
      </c>
    </row>
    <row r="2878" spans="1:9" x14ac:dyDescent="0.2">
      <c r="A2878" s="3">
        <v>2876</v>
      </c>
      <c r="B2878" s="3" t="str">
        <f t="shared" si="264"/>
        <v>26.2万亿</v>
      </c>
      <c r="C2878" s="6">
        <v>26200000000000</v>
      </c>
      <c r="D2878" s="3">
        <v>2</v>
      </c>
      <c r="E2878" s="3" t="str">
        <f t="shared" si="265"/>
        <v>3.52万兆</v>
      </c>
      <c r="F2878" s="6">
        <f t="shared" si="269"/>
        <v>3.5192441370387048E+16</v>
      </c>
      <c r="G2878" s="4">
        <f t="shared" si="268"/>
        <v>4252</v>
      </c>
      <c r="H2878" s="8" t="str">
        <f t="shared" si="266"/>
        <v>3.52万兆</v>
      </c>
      <c r="I2878" s="8">
        <f t="shared" si="267"/>
        <v>3.5192441370387048E+16</v>
      </c>
    </row>
    <row r="2879" spans="1:9" x14ac:dyDescent="0.2">
      <c r="A2879" s="2">
        <v>2877</v>
      </c>
      <c r="B2879" s="2" t="str">
        <f t="shared" si="264"/>
        <v>26.21万亿</v>
      </c>
      <c r="C2879" s="5">
        <v>26208000000000</v>
      </c>
      <c r="D2879" s="2">
        <v>2</v>
      </c>
      <c r="E2879" s="2" t="str">
        <f t="shared" si="265"/>
        <v>3.52万兆</v>
      </c>
      <c r="F2879" s="5">
        <f t="shared" si="269"/>
        <v>3.5218641370387048E+16</v>
      </c>
      <c r="G2879" s="2">
        <f t="shared" si="268"/>
        <v>4254</v>
      </c>
      <c r="H2879" s="7" t="str">
        <f t="shared" si="266"/>
        <v>3.52万兆</v>
      </c>
      <c r="I2879" s="7">
        <f t="shared" si="267"/>
        <v>3.5218641370387048E+16</v>
      </c>
    </row>
    <row r="2880" spans="1:9" x14ac:dyDescent="0.2">
      <c r="A2880" s="3">
        <v>2878</v>
      </c>
      <c r="B2880" s="3" t="str">
        <f t="shared" si="264"/>
        <v>26.22万亿</v>
      </c>
      <c r="C2880" s="6">
        <v>26216000000000</v>
      </c>
      <c r="D2880" s="3">
        <v>2</v>
      </c>
      <c r="E2880" s="3" t="str">
        <f t="shared" si="265"/>
        <v>3.52万兆</v>
      </c>
      <c r="F2880" s="6">
        <f t="shared" si="269"/>
        <v>3.5244849370387048E+16</v>
      </c>
      <c r="G2880" s="4">
        <f t="shared" si="268"/>
        <v>4256</v>
      </c>
      <c r="H2880" s="8" t="str">
        <f t="shared" si="266"/>
        <v>3.52万兆</v>
      </c>
      <c r="I2880" s="8">
        <f t="shared" si="267"/>
        <v>3.5244849370387048E+16</v>
      </c>
    </row>
    <row r="2881" spans="1:9" x14ac:dyDescent="0.2">
      <c r="A2881" s="2">
        <v>2879</v>
      </c>
      <c r="B2881" s="2" t="str">
        <f t="shared" si="264"/>
        <v>26.22万亿</v>
      </c>
      <c r="C2881" s="5">
        <v>26224000000000</v>
      </c>
      <c r="D2881" s="2">
        <v>2</v>
      </c>
      <c r="E2881" s="2" t="str">
        <f t="shared" si="265"/>
        <v>3.53万兆</v>
      </c>
      <c r="F2881" s="5">
        <f t="shared" si="269"/>
        <v>3.5271065370387048E+16</v>
      </c>
      <c r="G2881" s="2">
        <f t="shared" si="268"/>
        <v>4258</v>
      </c>
      <c r="H2881" s="7" t="str">
        <f t="shared" si="266"/>
        <v>3.53万兆</v>
      </c>
      <c r="I2881" s="7">
        <f t="shared" si="267"/>
        <v>3.5271065370387048E+16</v>
      </c>
    </row>
    <row r="2882" spans="1:9" x14ac:dyDescent="0.2">
      <c r="A2882" s="3">
        <v>2880</v>
      </c>
      <c r="B2882" s="3" t="str">
        <f t="shared" si="264"/>
        <v>26.23万亿</v>
      </c>
      <c r="C2882" s="6">
        <v>26232000000000</v>
      </c>
      <c r="D2882" s="3">
        <v>2</v>
      </c>
      <c r="E2882" s="3" t="str">
        <f t="shared" si="265"/>
        <v>3.53万兆</v>
      </c>
      <c r="F2882" s="6">
        <f t="shared" si="269"/>
        <v>3.5297289370387048E+16</v>
      </c>
      <c r="G2882" s="4">
        <f t="shared" si="268"/>
        <v>4260</v>
      </c>
      <c r="H2882" s="8" t="str">
        <f t="shared" si="266"/>
        <v>3.53万兆</v>
      </c>
      <c r="I2882" s="8">
        <f t="shared" si="267"/>
        <v>3.5297289370387048E+16</v>
      </c>
    </row>
    <row r="2883" spans="1:9" x14ac:dyDescent="0.2">
      <c r="A2883" s="2">
        <v>2881</v>
      </c>
      <c r="B2883" s="2" t="str">
        <f t="shared" ref="B2883:B2946" si="270">IF(C2883&gt;9999999999999990,ROUND(C2883/10000000000000000,2)&amp;"万兆",IF(C2883&gt;999999999999,ROUND(C2883/1000000000000,2)&amp;"万亿",IF(C2883&gt;99999999,ROUND(C2883/100000000,2)&amp;"亿",ROUND(C2883/10000,2)&amp;"万")))</f>
        <v>26.24万亿</v>
      </c>
      <c r="C2883" s="5">
        <v>26240000000000</v>
      </c>
      <c r="D2883" s="2">
        <v>2</v>
      </c>
      <c r="E2883" s="2" t="str">
        <f t="shared" ref="E2883:E2946" si="271">IF(F2883&gt;9999999999999990,ROUND(F2883/10000000000000000,2)&amp;"万兆",IF(F2883&gt;999999999999,ROUND(F2883/1000000000000,2)&amp;"万亿",IF(F2883&gt;99999999,ROUND(F2883/100000000,2)&amp;"亿",ROUND(F2883/10000,2)&amp;"万")))</f>
        <v>3.53万兆</v>
      </c>
      <c r="F2883" s="5">
        <f t="shared" si="269"/>
        <v>3.5323521370387048E+16</v>
      </c>
      <c r="G2883" s="2">
        <f t="shared" si="268"/>
        <v>4262</v>
      </c>
      <c r="H2883" s="7" t="str">
        <f t="shared" si="266"/>
        <v>3.53万兆</v>
      </c>
      <c r="I2883" s="7">
        <f t="shared" si="267"/>
        <v>3.5323521370387048E+16</v>
      </c>
    </row>
    <row r="2884" spans="1:9" x14ac:dyDescent="0.2">
      <c r="A2884" s="3">
        <v>2882</v>
      </c>
      <c r="B2884" s="3" t="str">
        <f t="shared" si="270"/>
        <v>26.25万亿</v>
      </c>
      <c r="C2884" s="6">
        <v>26248000000000</v>
      </c>
      <c r="D2884" s="3">
        <v>2</v>
      </c>
      <c r="E2884" s="3" t="str">
        <f t="shared" si="271"/>
        <v>3.53万兆</v>
      </c>
      <c r="F2884" s="6">
        <f t="shared" si="269"/>
        <v>3.5349761370387048E+16</v>
      </c>
      <c r="G2884" s="4">
        <f t="shared" si="268"/>
        <v>4264</v>
      </c>
      <c r="H2884" s="8" t="str">
        <f t="shared" ref="H2884:H2947" si="272">IF(I$2&gt;=A2884,"",IF((F2884-VLOOKUP(I$2,A:F,6,))&gt;9999999999999990,ROUND((F2884-VLOOKUP(I$2,A:F,6,))/10000000000000000,2)&amp;"万兆",IF((F2884-VLOOKUP(I$2,A:F,6,))&gt;999999999999,ROUND((F2884-VLOOKUP(I$2,A:F,6,))/1000000000000,2)&amp;"万亿",IF((F2884-VLOOKUP(I$2,A:F,6,))&gt;99999999,ROUND((F2884-VLOOKUP(I$2,A:F,6,))/100000000,2)&amp;"亿",ROUND((F2884-VLOOKUP(I$2,A:F,6,))/10000,2)&amp;"万"))))</f>
        <v>3.53万兆</v>
      </c>
      <c r="I2884" s="8">
        <f t="shared" ref="I2884:I2947" si="273">IF(I$2&gt;=A2884,"",F2884-VLOOKUP(I$2,A:F,6,))</f>
        <v>3.5349761370387048E+16</v>
      </c>
    </row>
    <row r="2885" spans="1:9" x14ac:dyDescent="0.2">
      <c r="A2885" s="2">
        <v>2883</v>
      </c>
      <c r="B2885" s="2" t="str">
        <f t="shared" si="270"/>
        <v>26.26万亿</v>
      </c>
      <c r="C2885" s="5">
        <v>26256000000000</v>
      </c>
      <c r="D2885" s="2">
        <v>2</v>
      </c>
      <c r="E2885" s="2" t="str">
        <f t="shared" si="271"/>
        <v>3.54万兆</v>
      </c>
      <c r="F2885" s="5">
        <f t="shared" si="269"/>
        <v>3.5376009370387048E+16</v>
      </c>
      <c r="G2885" s="2">
        <f t="shared" ref="G2885:G2948" si="274">D2885+G2884</f>
        <v>4266</v>
      </c>
      <c r="H2885" s="7" t="str">
        <f t="shared" si="272"/>
        <v>3.54万兆</v>
      </c>
      <c r="I2885" s="7">
        <f t="shared" si="273"/>
        <v>3.5376009370387048E+16</v>
      </c>
    </row>
    <row r="2886" spans="1:9" x14ac:dyDescent="0.2">
      <c r="A2886" s="3">
        <v>2884</v>
      </c>
      <c r="B2886" s="3" t="str">
        <f t="shared" si="270"/>
        <v>26.26万亿</v>
      </c>
      <c r="C2886" s="6">
        <v>26264000000000</v>
      </c>
      <c r="D2886" s="3">
        <v>2</v>
      </c>
      <c r="E2886" s="3" t="str">
        <f t="shared" si="271"/>
        <v>3.54万兆</v>
      </c>
      <c r="F2886" s="6">
        <f t="shared" si="269"/>
        <v>3.5402265370387048E+16</v>
      </c>
      <c r="G2886" s="4">
        <f t="shared" si="274"/>
        <v>4268</v>
      </c>
      <c r="H2886" s="8" t="str">
        <f t="shared" si="272"/>
        <v>3.54万兆</v>
      </c>
      <c r="I2886" s="8">
        <f t="shared" si="273"/>
        <v>3.5402265370387048E+16</v>
      </c>
    </row>
    <row r="2887" spans="1:9" x14ac:dyDescent="0.2">
      <c r="A2887" s="2">
        <v>2885</v>
      </c>
      <c r="B2887" s="2" t="str">
        <f t="shared" si="270"/>
        <v>26.27万亿</v>
      </c>
      <c r="C2887" s="5">
        <v>26272000000000</v>
      </c>
      <c r="D2887" s="2">
        <v>2</v>
      </c>
      <c r="E2887" s="2" t="str">
        <f t="shared" si="271"/>
        <v>3.54万兆</v>
      </c>
      <c r="F2887" s="5">
        <f t="shared" ref="F2887:F2950" si="275">C2886+F2886</f>
        <v>3.5428529370387048E+16</v>
      </c>
      <c r="G2887" s="2">
        <f t="shared" si="274"/>
        <v>4270</v>
      </c>
      <c r="H2887" s="7" t="str">
        <f t="shared" si="272"/>
        <v>3.54万兆</v>
      </c>
      <c r="I2887" s="7">
        <f t="shared" si="273"/>
        <v>3.5428529370387048E+16</v>
      </c>
    </row>
    <row r="2888" spans="1:9" x14ac:dyDescent="0.2">
      <c r="A2888" s="3">
        <v>2886</v>
      </c>
      <c r="B2888" s="3" t="str">
        <f t="shared" si="270"/>
        <v>26.28万亿</v>
      </c>
      <c r="C2888" s="6">
        <v>26280000000000</v>
      </c>
      <c r="D2888" s="3">
        <v>2</v>
      </c>
      <c r="E2888" s="3" t="str">
        <f t="shared" si="271"/>
        <v>3.55万兆</v>
      </c>
      <c r="F2888" s="6">
        <f t="shared" si="275"/>
        <v>3.5454801370387048E+16</v>
      </c>
      <c r="G2888" s="4">
        <f t="shared" si="274"/>
        <v>4272</v>
      </c>
      <c r="H2888" s="8" t="str">
        <f t="shared" si="272"/>
        <v>3.55万兆</v>
      </c>
      <c r="I2888" s="8">
        <f t="shared" si="273"/>
        <v>3.5454801370387048E+16</v>
      </c>
    </row>
    <row r="2889" spans="1:9" x14ac:dyDescent="0.2">
      <c r="A2889" s="2">
        <v>2887</v>
      </c>
      <c r="B2889" s="2" t="str">
        <f t="shared" si="270"/>
        <v>26.29万亿</v>
      </c>
      <c r="C2889" s="5">
        <v>26288000000000</v>
      </c>
      <c r="D2889" s="2">
        <v>2</v>
      </c>
      <c r="E2889" s="2" t="str">
        <f t="shared" si="271"/>
        <v>3.55万兆</v>
      </c>
      <c r="F2889" s="5">
        <f t="shared" si="275"/>
        <v>3.5481081370387048E+16</v>
      </c>
      <c r="G2889" s="2">
        <f t="shared" si="274"/>
        <v>4274</v>
      </c>
      <c r="H2889" s="7" t="str">
        <f t="shared" si="272"/>
        <v>3.55万兆</v>
      </c>
      <c r="I2889" s="7">
        <f t="shared" si="273"/>
        <v>3.5481081370387048E+16</v>
      </c>
    </row>
    <row r="2890" spans="1:9" x14ac:dyDescent="0.2">
      <c r="A2890" s="3">
        <v>2888</v>
      </c>
      <c r="B2890" s="3" t="str">
        <f t="shared" si="270"/>
        <v>26.3万亿</v>
      </c>
      <c r="C2890" s="6">
        <v>26296000000000</v>
      </c>
      <c r="D2890" s="3">
        <v>2</v>
      </c>
      <c r="E2890" s="3" t="str">
        <f t="shared" si="271"/>
        <v>3.55万兆</v>
      </c>
      <c r="F2890" s="6">
        <f t="shared" si="275"/>
        <v>3.5507369370387048E+16</v>
      </c>
      <c r="G2890" s="4">
        <f t="shared" si="274"/>
        <v>4276</v>
      </c>
      <c r="H2890" s="8" t="str">
        <f t="shared" si="272"/>
        <v>3.55万兆</v>
      </c>
      <c r="I2890" s="8">
        <f t="shared" si="273"/>
        <v>3.5507369370387048E+16</v>
      </c>
    </row>
    <row r="2891" spans="1:9" x14ac:dyDescent="0.2">
      <c r="A2891" s="2">
        <v>2889</v>
      </c>
      <c r="B2891" s="2" t="str">
        <f t="shared" si="270"/>
        <v>26.3万亿</v>
      </c>
      <c r="C2891" s="5">
        <v>26304000000000</v>
      </c>
      <c r="D2891" s="2">
        <v>2</v>
      </c>
      <c r="E2891" s="2" t="str">
        <f t="shared" si="271"/>
        <v>3.55万兆</v>
      </c>
      <c r="F2891" s="5">
        <f t="shared" si="275"/>
        <v>3.5533665370387048E+16</v>
      </c>
      <c r="G2891" s="2">
        <f t="shared" si="274"/>
        <v>4278</v>
      </c>
      <c r="H2891" s="7" t="str">
        <f t="shared" si="272"/>
        <v>3.55万兆</v>
      </c>
      <c r="I2891" s="7">
        <f t="shared" si="273"/>
        <v>3.5533665370387048E+16</v>
      </c>
    </row>
    <row r="2892" spans="1:9" x14ac:dyDescent="0.2">
      <c r="A2892" s="3">
        <v>2890</v>
      </c>
      <c r="B2892" s="3" t="str">
        <f t="shared" si="270"/>
        <v>26.31万亿</v>
      </c>
      <c r="C2892" s="6">
        <v>26312000000000</v>
      </c>
      <c r="D2892" s="3">
        <v>2</v>
      </c>
      <c r="E2892" s="3" t="str">
        <f t="shared" si="271"/>
        <v>3.56万兆</v>
      </c>
      <c r="F2892" s="6">
        <f t="shared" si="275"/>
        <v>3.5559969370387048E+16</v>
      </c>
      <c r="G2892" s="4">
        <f t="shared" si="274"/>
        <v>4280</v>
      </c>
      <c r="H2892" s="8" t="str">
        <f t="shared" si="272"/>
        <v>3.56万兆</v>
      </c>
      <c r="I2892" s="8">
        <f t="shared" si="273"/>
        <v>3.5559969370387048E+16</v>
      </c>
    </row>
    <row r="2893" spans="1:9" x14ac:dyDescent="0.2">
      <c r="A2893" s="2">
        <v>2891</v>
      </c>
      <c r="B2893" s="2" t="str">
        <f t="shared" si="270"/>
        <v>26.32万亿</v>
      </c>
      <c r="C2893" s="5">
        <v>26320000000000</v>
      </c>
      <c r="D2893" s="2">
        <v>2</v>
      </c>
      <c r="E2893" s="2" t="str">
        <f t="shared" si="271"/>
        <v>3.56万兆</v>
      </c>
      <c r="F2893" s="5">
        <f t="shared" si="275"/>
        <v>3.5586281370387048E+16</v>
      </c>
      <c r="G2893" s="2">
        <f t="shared" si="274"/>
        <v>4282</v>
      </c>
      <c r="H2893" s="7" t="str">
        <f t="shared" si="272"/>
        <v>3.56万兆</v>
      </c>
      <c r="I2893" s="7">
        <f t="shared" si="273"/>
        <v>3.5586281370387048E+16</v>
      </c>
    </row>
    <row r="2894" spans="1:9" x14ac:dyDescent="0.2">
      <c r="A2894" s="3">
        <v>2892</v>
      </c>
      <c r="B2894" s="3" t="str">
        <f t="shared" si="270"/>
        <v>26.33万亿</v>
      </c>
      <c r="C2894" s="6">
        <v>26328000000000</v>
      </c>
      <c r="D2894" s="3">
        <v>2</v>
      </c>
      <c r="E2894" s="3" t="str">
        <f t="shared" si="271"/>
        <v>3.56万兆</v>
      </c>
      <c r="F2894" s="6">
        <f t="shared" si="275"/>
        <v>3.5612601370387048E+16</v>
      </c>
      <c r="G2894" s="4">
        <f t="shared" si="274"/>
        <v>4284</v>
      </c>
      <c r="H2894" s="8" t="str">
        <f t="shared" si="272"/>
        <v>3.56万兆</v>
      </c>
      <c r="I2894" s="8">
        <f t="shared" si="273"/>
        <v>3.5612601370387048E+16</v>
      </c>
    </row>
    <row r="2895" spans="1:9" x14ac:dyDescent="0.2">
      <c r="A2895" s="2">
        <v>2893</v>
      </c>
      <c r="B2895" s="2" t="str">
        <f t="shared" si="270"/>
        <v>26.34万亿</v>
      </c>
      <c r="C2895" s="5">
        <v>26336000000000</v>
      </c>
      <c r="D2895" s="2">
        <v>2</v>
      </c>
      <c r="E2895" s="2" t="str">
        <f t="shared" si="271"/>
        <v>3.56万兆</v>
      </c>
      <c r="F2895" s="5">
        <f t="shared" si="275"/>
        <v>3.5638929370387048E+16</v>
      </c>
      <c r="G2895" s="2">
        <f t="shared" si="274"/>
        <v>4286</v>
      </c>
      <c r="H2895" s="7" t="str">
        <f t="shared" si="272"/>
        <v>3.56万兆</v>
      </c>
      <c r="I2895" s="7">
        <f t="shared" si="273"/>
        <v>3.5638929370387048E+16</v>
      </c>
    </row>
    <row r="2896" spans="1:9" x14ac:dyDescent="0.2">
      <c r="A2896" s="3">
        <v>2894</v>
      </c>
      <c r="B2896" s="3" t="str">
        <f t="shared" si="270"/>
        <v>26.34万亿</v>
      </c>
      <c r="C2896" s="6">
        <v>26344000000000</v>
      </c>
      <c r="D2896" s="3">
        <v>2</v>
      </c>
      <c r="E2896" s="3" t="str">
        <f t="shared" si="271"/>
        <v>3.57万兆</v>
      </c>
      <c r="F2896" s="6">
        <f t="shared" si="275"/>
        <v>3.5665265370387048E+16</v>
      </c>
      <c r="G2896" s="4">
        <f t="shared" si="274"/>
        <v>4288</v>
      </c>
      <c r="H2896" s="8" t="str">
        <f t="shared" si="272"/>
        <v>3.57万兆</v>
      </c>
      <c r="I2896" s="8">
        <f t="shared" si="273"/>
        <v>3.5665265370387048E+16</v>
      </c>
    </row>
    <row r="2897" spans="1:9" x14ac:dyDescent="0.2">
      <c r="A2897" s="2">
        <v>2895</v>
      </c>
      <c r="B2897" s="2" t="str">
        <f t="shared" si="270"/>
        <v>26.35万亿</v>
      </c>
      <c r="C2897" s="5">
        <v>26352000000000</v>
      </c>
      <c r="D2897" s="2">
        <v>2</v>
      </c>
      <c r="E2897" s="2" t="str">
        <f t="shared" si="271"/>
        <v>3.57万兆</v>
      </c>
      <c r="F2897" s="5">
        <f t="shared" si="275"/>
        <v>3.5691609370387048E+16</v>
      </c>
      <c r="G2897" s="2">
        <f t="shared" si="274"/>
        <v>4290</v>
      </c>
      <c r="H2897" s="7" t="str">
        <f t="shared" si="272"/>
        <v>3.57万兆</v>
      </c>
      <c r="I2897" s="7">
        <f t="shared" si="273"/>
        <v>3.5691609370387048E+16</v>
      </c>
    </row>
    <row r="2898" spans="1:9" x14ac:dyDescent="0.2">
      <c r="A2898" s="3">
        <v>2896</v>
      </c>
      <c r="B2898" s="3" t="str">
        <f t="shared" si="270"/>
        <v>26.36万亿</v>
      </c>
      <c r="C2898" s="6">
        <v>26360000000000</v>
      </c>
      <c r="D2898" s="3">
        <v>2</v>
      </c>
      <c r="E2898" s="3" t="str">
        <f t="shared" si="271"/>
        <v>3.57万兆</v>
      </c>
      <c r="F2898" s="6">
        <f t="shared" si="275"/>
        <v>3.5717961370387048E+16</v>
      </c>
      <c r="G2898" s="4">
        <f t="shared" si="274"/>
        <v>4292</v>
      </c>
      <c r="H2898" s="8" t="str">
        <f t="shared" si="272"/>
        <v>3.57万兆</v>
      </c>
      <c r="I2898" s="8">
        <f t="shared" si="273"/>
        <v>3.5717961370387048E+16</v>
      </c>
    </row>
    <row r="2899" spans="1:9" x14ac:dyDescent="0.2">
      <c r="A2899" s="2">
        <v>2897</v>
      </c>
      <c r="B2899" s="2" t="str">
        <f t="shared" si="270"/>
        <v>26.37万亿</v>
      </c>
      <c r="C2899" s="5">
        <v>26368000000000</v>
      </c>
      <c r="D2899" s="2">
        <v>2</v>
      </c>
      <c r="E2899" s="2" t="str">
        <f t="shared" si="271"/>
        <v>3.57万兆</v>
      </c>
      <c r="F2899" s="5">
        <f t="shared" si="275"/>
        <v>3.5744321370387048E+16</v>
      </c>
      <c r="G2899" s="2">
        <f t="shared" si="274"/>
        <v>4294</v>
      </c>
      <c r="H2899" s="7" t="str">
        <f t="shared" si="272"/>
        <v>3.57万兆</v>
      </c>
      <c r="I2899" s="7">
        <f t="shared" si="273"/>
        <v>3.5744321370387048E+16</v>
      </c>
    </row>
    <row r="2900" spans="1:9" x14ac:dyDescent="0.2">
      <c r="A2900" s="3">
        <v>2898</v>
      </c>
      <c r="B2900" s="3" t="str">
        <f t="shared" si="270"/>
        <v>26.38万亿</v>
      </c>
      <c r="C2900" s="6">
        <v>26376000000000</v>
      </c>
      <c r="D2900" s="3">
        <v>2</v>
      </c>
      <c r="E2900" s="3" t="str">
        <f t="shared" si="271"/>
        <v>3.58万兆</v>
      </c>
      <c r="F2900" s="6">
        <f t="shared" si="275"/>
        <v>3.5770689370387048E+16</v>
      </c>
      <c r="G2900" s="4">
        <f t="shared" si="274"/>
        <v>4296</v>
      </c>
      <c r="H2900" s="8" t="str">
        <f t="shared" si="272"/>
        <v>3.58万兆</v>
      </c>
      <c r="I2900" s="8">
        <f t="shared" si="273"/>
        <v>3.5770689370387048E+16</v>
      </c>
    </row>
    <row r="2901" spans="1:9" x14ac:dyDescent="0.2">
      <c r="A2901" s="2">
        <v>2899</v>
      </c>
      <c r="B2901" s="2" t="str">
        <f t="shared" si="270"/>
        <v>26.38万亿</v>
      </c>
      <c r="C2901" s="5">
        <v>26384000000000</v>
      </c>
      <c r="D2901" s="2">
        <v>2</v>
      </c>
      <c r="E2901" s="2" t="str">
        <f t="shared" si="271"/>
        <v>3.58万兆</v>
      </c>
      <c r="F2901" s="5">
        <f t="shared" si="275"/>
        <v>3.5797065370387048E+16</v>
      </c>
      <c r="G2901" s="2">
        <f t="shared" si="274"/>
        <v>4298</v>
      </c>
      <c r="H2901" s="7" t="str">
        <f t="shared" si="272"/>
        <v>3.58万兆</v>
      </c>
      <c r="I2901" s="7">
        <f t="shared" si="273"/>
        <v>3.5797065370387048E+16</v>
      </c>
    </row>
    <row r="2902" spans="1:9" x14ac:dyDescent="0.2">
      <c r="A2902" s="3">
        <v>2900</v>
      </c>
      <c r="B2902" s="3" t="str">
        <f t="shared" si="270"/>
        <v>26.39万亿</v>
      </c>
      <c r="C2902" s="6">
        <v>26392000000000</v>
      </c>
      <c r="D2902" s="3">
        <v>2</v>
      </c>
      <c r="E2902" s="3" t="str">
        <f t="shared" si="271"/>
        <v>3.58万兆</v>
      </c>
      <c r="F2902" s="6">
        <f t="shared" si="275"/>
        <v>3.5823449370387048E+16</v>
      </c>
      <c r="G2902" s="4">
        <f t="shared" si="274"/>
        <v>4300</v>
      </c>
      <c r="H2902" s="8" t="str">
        <f t="shared" si="272"/>
        <v>3.58万兆</v>
      </c>
      <c r="I2902" s="8">
        <f t="shared" si="273"/>
        <v>3.5823449370387048E+16</v>
      </c>
    </row>
    <row r="2903" spans="1:9" x14ac:dyDescent="0.2">
      <c r="A2903" s="2">
        <v>2901</v>
      </c>
      <c r="B2903" s="2" t="str">
        <f t="shared" si="270"/>
        <v>26.4万亿</v>
      </c>
      <c r="C2903" s="5">
        <v>26400000000000</v>
      </c>
      <c r="D2903" s="2">
        <v>2</v>
      </c>
      <c r="E2903" s="2" t="str">
        <f t="shared" si="271"/>
        <v>3.58万兆</v>
      </c>
      <c r="F2903" s="5">
        <f t="shared" si="275"/>
        <v>3.5849841370387048E+16</v>
      </c>
      <c r="G2903" s="2">
        <f t="shared" si="274"/>
        <v>4302</v>
      </c>
      <c r="H2903" s="7" t="str">
        <f t="shared" si="272"/>
        <v>3.58万兆</v>
      </c>
      <c r="I2903" s="7">
        <f t="shared" si="273"/>
        <v>3.5849841370387048E+16</v>
      </c>
    </row>
    <row r="2904" spans="1:9" x14ac:dyDescent="0.2">
      <c r="A2904" s="3">
        <v>2902</v>
      </c>
      <c r="B2904" s="3" t="str">
        <f t="shared" si="270"/>
        <v>26.41万亿</v>
      </c>
      <c r="C2904" s="6">
        <v>26408000000000</v>
      </c>
      <c r="D2904" s="3">
        <v>2</v>
      </c>
      <c r="E2904" s="3" t="str">
        <f t="shared" si="271"/>
        <v>3.59万兆</v>
      </c>
      <c r="F2904" s="6">
        <f t="shared" si="275"/>
        <v>3.5876241370387048E+16</v>
      </c>
      <c r="G2904" s="4">
        <f t="shared" si="274"/>
        <v>4304</v>
      </c>
      <c r="H2904" s="8" t="str">
        <f t="shared" si="272"/>
        <v>3.59万兆</v>
      </c>
      <c r="I2904" s="8">
        <f t="shared" si="273"/>
        <v>3.5876241370387048E+16</v>
      </c>
    </row>
    <row r="2905" spans="1:9" x14ac:dyDescent="0.2">
      <c r="A2905" s="2">
        <v>2903</v>
      </c>
      <c r="B2905" s="2" t="str">
        <f t="shared" si="270"/>
        <v>26.42万亿</v>
      </c>
      <c r="C2905" s="5">
        <v>26416000000000</v>
      </c>
      <c r="D2905" s="2">
        <v>2</v>
      </c>
      <c r="E2905" s="2" t="str">
        <f t="shared" si="271"/>
        <v>3.59万兆</v>
      </c>
      <c r="F2905" s="5">
        <f t="shared" si="275"/>
        <v>3.5902649370387048E+16</v>
      </c>
      <c r="G2905" s="2">
        <f t="shared" si="274"/>
        <v>4306</v>
      </c>
      <c r="H2905" s="7" t="str">
        <f t="shared" si="272"/>
        <v>3.59万兆</v>
      </c>
      <c r="I2905" s="7">
        <f t="shared" si="273"/>
        <v>3.5902649370387048E+16</v>
      </c>
    </row>
    <row r="2906" spans="1:9" x14ac:dyDescent="0.2">
      <c r="A2906" s="3">
        <v>2904</v>
      </c>
      <c r="B2906" s="3" t="str">
        <f t="shared" si="270"/>
        <v>26.42万亿</v>
      </c>
      <c r="C2906" s="6">
        <v>26424000000000</v>
      </c>
      <c r="D2906" s="3">
        <v>2</v>
      </c>
      <c r="E2906" s="3" t="str">
        <f t="shared" si="271"/>
        <v>3.59万兆</v>
      </c>
      <c r="F2906" s="6">
        <f t="shared" si="275"/>
        <v>3.5929065370387048E+16</v>
      </c>
      <c r="G2906" s="4">
        <f t="shared" si="274"/>
        <v>4308</v>
      </c>
      <c r="H2906" s="8" t="str">
        <f t="shared" si="272"/>
        <v>3.59万兆</v>
      </c>
      <c r="I2906" s="8">
        <f t="shared" si="273"/>
        <v>3.5929065370387048E+16</v>
      </c>
    </row>
    <row r="2907" spans="1:9" x14ac:dyDescent="0.2">
      <c r="A2907" s="2">
        <v>2905</v>
      </c>
      <c r="B2907" s="2" t="str">
        <f t="shared" si="270"/>
        <v>26.43万亿</v>
      </c>
      <c r="C2907" s="5">
        <v>26432000000000</v>
      </c>
      <c r="D2907" s="2">
        <v>2</v>
      </c>
      <c r="E2907" s="2" t="str">
        <f t="shared" si="271"/>
        <v>3.6万兆</v>
      </c>
      <c r="F2907" s="5">
        <f t="shared" si="275"/>
        <v>3.5955489370387048E+16</v>
      </c>
      <c r="G2907" s="2">
        <f t="shared" si="274"/>
        <v>4310</v>
      </c>
      <c r="H2907" s="7" t="str">
        <f t="shared" si="272"/>
        <v>3.6万兆</v>
      </c>
      <c r="I2907" s="7">
        <f t="shared" si="273"/>
        <v>3.5955489370387048E+16</v>
      </c>
    </row>
    <row r="2908" spans="1:9" x14ac:dyDescent="0.2">
      <c r="A2908" s="3">
        <v>2906</v>
      </c>
      <c r="B2908" s="3" t="str">
        <f t="shared" si="270"/>
        <v>26.44万亿</v>
      </c>
      <c r="C2908" s="6">
        <v>26440000000000</v>
      </c>
      <c r="D2908" s="3">
        <v>2</v>
      </c>
      <c r="E2908" s="3" t="str">
        <f t="shared" si="271"/>
        <v>3.6万兆</v>
      </c>
      <c r="F2908" s="6">
        <f t="shared" si="275"/>
        <v>3.5981921370387048E+16</v>
      </c>
      <c r="G2908" s="4">
        <f t="shared" si="274"/>
        <v>4312</v>
      </c>
      <c r="H2908" s="8" t="str">
        <f t="shared" si="272"/>
        <v>3.6万兆</v>
      </c>
      <c r="I2908" s="8">
        <f t="shared" si="273"/>
        <v>3.5981921370387048E+16</v>
      </c>
    </row>
    <row r="2909" spans="1:9" x14ac:dyDescent="0.2">
      <c r="A2909" s="2">
        <v>2907</v>
      </c>
      <c r="B2909" s="2" t="str">
        <f t="shared" si="270"/>
        <v>26.45万亿</v>
      </c>
      <c r="C2909" s="5">
        <v>26448000000000</v>
      </c>
      <c r="D2909" s="2">
        <v>2</v>
      </c>
      <c r="E2909" s="2" t="str">
        <f t="shared" si="271"/>
        <v>3.6万兆</v>
      </c>
      <c r="F2909" s="5">
        <f t="shared" si="275"/>
        <v>3.6008361370387048E+16</v>
      </c>
      <c r="G2909" s="2">
        <f t="shared" si="274"/>
        <v>4314</v>
      </c>
      <c r="H2909" s="7" t="str">
        <f t="shared" si="272"/>
        <v>3.6万兆</v>
      </c>
      <c r="I2909" s="7">
        <f t="shared" si="273"/>
        <v>3.6008361370387048E+16</v>
      </c>
    </row>
    <row r="2910" spans="1:9" x14ac:dyDescent="0.2">
      <c r="A2910" s="3">
        <v>2908</v>
      </c>
      <c r="B2910" s="3" t="str">
        <f t="shared" si="270"/>
        <v>26.46万亿</v>
      </c>
      <c r="C2910" s="6">
        <v>26456000000000</v>
      </c>
      <c r="D2910" s="3">
        <v>2</v>
      </c>
      <c r="E2910" s="3" t="str">
        <f t="shared" si="271"/>
        <v>3.6万兆</v>
      </c>
      <c r="F2910" s="6">
        <f t="shared" si="275"/>
        <v>3.6034809370387048E+16</v>
      </c>
      <c r="G2910" s="4">
        <f t="shared" si="274"/>
        <v>4316</v>
      </c>
      <c r="H2910" s="8" t="str">
        <f t="shared" si="272"/>
        <v>3.6万兆</v>
      </c>
      <c r="I2910" s="8">
        <f t="shared" si="273"/>
        <v>3.6034809370387048E+16</v>
      </c>
    </row>
    <row r="2911" spans="1:9" x14ac:dyDescent="0.2">
      <c r="A2911" s="2">
        <v>2909</v>
      </c>
      <c r="B2911" s="2" t="str">
        <f t="shared" si="270"/>
        <v>26.46万亿</v>
      </c>
      <c r="C2911" s="5">
        <v>26464000000000</v>
      </c>
      <c r="D2911" s="2">
        <v>2</v>
      </c>
      <c r="E2911" s="2" t="str">
        <f t="shared" si="271"/>
        <v>3.61万兆</v>
      </c>
      <c r="F2911" s="5">
        <f t="shared" si="275"/>
        <v>3.6061265370387048E+16</v>
      </c>
      <c r="G2911" s="2">
        <f t="shared" si="274"/>
        <v>4318</v>
      </c>
      <c r="H2911" s="7" t="str">
        <f t="shared" si="272"/>
        <v>3.61万兆</v>
      </c>
      <c r="I2911" s="7">
        <f t="shared" si="273"/>
        <v>3.6061265370387048E+16</v>
      </c>
    </row>
    <row r="2912" spans="1:9" x14ac:dyDescent="0.2">
      <c r="A2912" s="3">
        <v>2910</v>
      </c>
      <c r="B2912" s="3" t="str">
        <f t="shared" si="270"/>
        <v>26.47万亿</v>
      </c>
      <c r="C2912" s="6">
        <v>26472000000000</v>
      </c>
      <c r="D2912" s="3">
        <v>2</v>
      </c>
      <c r="E2912" s="3" t="str">
        <f t="shared" si="271"/>
        <v>3.61万兆</v>
      </c>
      <c r="F2912" s="6">
        <f t="shared" si="275"/>
        <v>3.6087729370387048E+16</v>
      </c>
      <c r="G2912" s="4">
        <f t="shared" si="274"/>
        <v>4320</v>
      </c>
      <c r="H2912" s="8" t="str">
        <f t="shared" si="272"/>
        <v>3.61万兆</v>
      </c>
      <c r="I2912" s="8">
        <f t="shared" si="273"/>
        <v>3.6087729370387048E+16</v>
      </c>
    </row>
    <row r="2913" spans="1:9" x14ac:dyDescent="0.2">
      <c r="A2913" s="2">
        <v>2911</v>
      </c>
      <c r="B2913" s="2" t="str">
        <f t="shared" si="270"/>
        <v>26.48万亿</v>
      </c>
      <c r="C2913" s="5">
        <v>26480000000000</v>
      </c>
      <c r="D2913" s="2">
        <v>2</v>
      </c>
      <c r="E2913" s="2" t="str">
        <f t="shared" si="271"/>
        <v>3.61万兆</v>
      </c>
      <c r="F2913" s="5">
        <f t="shared" si="275"/>
        <v>3.6114201370387048E+16</v>
      </c>
      <c r="G2913" s="2">
        <f t="shared" si="274"/>
        <v>4322</v>
      </c>
      <c r="H2913" s="7" t="str">
        <f t="shared" si="272"/>
        <v>3.61万兆</v>
      </c>
      <c r="I2913" s="7">
        <f t="shared" si="273"/>
        <v>3.6114201370387048E+16</v>
      </c>
    </row>
    <row r="2914" spans="1:9" x14ac:dyDescent="0.2">
      <c r="A2914" s="3">
        <v>2912</v>
      </c>
      <c r="B2914" s="3" t="str">
        <f t="shared" si="270"/>
        <v>26.49万亿</v>
      </c>
      <c r="C2914" s="6">
        <v>26488000000000</v>
      </c>
      <c r="D2914" s="3">
        <v>2</v>
      </c>
      <c r="E2914" s="3" t="str">
        <f t="shared" si="271"/>
        <v>3.61万兆</v>
      </c>
      <c r="F2914" s="6">
        <f t="shared" si="275"/>
        <v>3.6140681370387048E+16</v>
      </c>
      <c r="G2914" s="4">
        <f t="shared" si="274"/>
        <v>4324</v>
      </c>
      <c r="H2914" s="8" t="str">
        <f t="shared" si="272"/>
        <v>3.61万兆</v>
      </c>
      <c r="I2914" s="8">
        <f t="shared" si="273"/>
        <v>3.6140681370387048E+16</v>
      </c>
    </row>
    <row r="2915" spans="1:9" x14ac:dyDescent="0.2">
      <c r="A2915" s="2">
        <v>2913</v>
      </c>
      <c r="B2915" s="2" t="str">
        <f t="shared" si="270"/>
        <v>26.5万亿</v>
      </c>
      <c r="C2915" s="5">
        <v>26496000000000</v>
      </c>
      <c r="D2915" s="2">
        <v>2</v>
      </c>
      <c r="E2915" s="2" t="str">
        <f t="shared" si="271"/>
        <v>3.62万兆</v>
      </c>
      <c r="F2915" s="5">
        <f t="shared" si="275"/>
        <v>3.6167169370387048E+16</v>
      </c>
      <c r="G2915" s="2">
        <f t="shared" si="274"/>
        <v>4326</v>
      </c>
      <c r="H2915" s="7" t="str">
        <f t="shared" si="272"/>
        <v>3.62万兆</v>
      </c>
      <c r="I2915" s="7">
        <f t="shared" si="273"/>
        <v>3.6167169370387048E+16</v>
      </c>
    </row>
    <row r="2916" spans="1:9" x14ac:dyDescent="0.2">
      <c r="A2916" s="3">
        <v>2914</v>
      </c>
      <c r="B2916" s="3" t="str">
        <f t="shared" si="270"/>
        <v>26.5万亿</v>
      </c>
      <c r="C2916" s="6">
        <v>26504000000000</v>
      </c>
      <c r="D2916" s="3">
        <v>2</v>
      </c>
      <c r="E2916" s="3" t="str">
        <f t="shared" si="271"/>
        <v>3.62万兆</v>
      </c>
      <c r="F2916" s="6">
        <f t="shared" si="275"/>
        <v>3.6193665370387048E+16</v>
      </c>
      <c r="G2916" s="4">
        <f t="shared" si="274"/>
        <v>4328</v>
      </c>
      <c r="H2916" s="8" t="str">
        <f t="shared" si="272"/>
        <v>3.62万兆</v>
      </c>
      <c r="I2916" s="8">
        <f t="shared" si="273"/>
        <v>3.6193665370387048E+16</v>
      </c>
    </row>
    <row r="2917" spans="1:9" x14ac:dyDescent="0.2">
      <c r="A2917" s="2">
        <v>2915</v>
      </c>
      <c r="B2917" s="2" t="str">
        <f t="shared" si="270"/>
        <v>26.51万亿</v>
      </c>
      <c r="C2917" s="5">
        <v>26512000000000</v>
      </c>
      <c r="D2917" s="2">
        <v>2</v>
      </c>
      <c r="E2917" s="2" t="str">
        <f t="shared" si="271"/>
        <v>3.62万兆</v>
      </c>
      <c r="F2917" s="5">
        <f t="shared" si="275"/>
        <v>3.6220169370387048E+16</v>
      </c>
      <c r="G2917" s="2">
        <f t="shared" si="274"/>
        <v>4330</v>
      </c>
      <c r="H2917" s="7" t="str">
        <f t="shared" si="272"/>
        <v>3.62万兆</v>
      </c>
      <c r="I2917" s="7">
        <f t="shared" si="273"/>
        <v>3.6220169370387048E+16</v>
      </c>
    </row>
    <row r="2918" spans="1:9" x14ac:dyDescent="0.2">
      <c r="A2918" s="3">
        <v>2916</v>
      </c>
      <c r="B2918" s="3" t="str">
        <f t="shared" si="270"/>
        <v>26.52万亿</v>
      </c>
      <c r="C2918" s="6">
        <v>26520000000000</v>
      </c>
      <c r="D2918" s="3">
        <v>2</v>
      </c>
      <c r="E2918" s="3" t="str">
        <f t="shared" si="271"/>
        <v>3.62万兆</v>
      </c>
      <c r="F2918" s="6">
        <f t="shared" si="275"/>
        <v>3.6246681370387048E+16</v>
      </c>
      <c r="G2918" s="4">
        <f t="shared" si="274"/>
        <v>4332</v>
      </c>
      <c r="H2918" s="8" t="str">
        <f t="shared" si="272"/>
        <v>3.62万兆</v>
      </c>
      <c r="I2918" s="8">
        <f t="shared" si="273"/>
        <v>3.6246681370387048E+16</v>
      </c>
    </row>
    <row r="2919" spans="1:9" x14ac:dyDescent="0.2">
      <c r="A2919" s="2">
        <v>2917</v>
      </c>
      <c r="B2919" s="2" t="str">
        <f t="shared" si="270"/>
        <v>26.53万亿</v>
      </c>
      <c r="C2919" s="5">
        <v>26528000000000</v>
      </c>
      <c r="D2919" s="2">
        <v>2</v>
      </c>
      <c r="E2919" s="2" t="str">
        <f t="shared" si="271"/>
        <v>3.63万兆</v>
      </c>
      <c r="F2919" s="5">
        <f t="shared" si="275"/>
        <v>3.6273201370387048E+16</v>
      </c>
      <c r="G2919" s="2">
        <f t="shared" si="274"/>
        <v>4334</v>
      </c>
      <c r="H2919" s="7" t="str">
        <f t="shared" si="272"/>
        <v>3.63万兆</v>
      </c>
      <c r="I2919" s="7">
        <f t="shared" si="273"/>
        <v>3.6273201370387048E+16</v>
      </c>
    </row>
    <row r="2920" spans="1:9" x14ac:dyDescent="0.2">
      <c r="A2920" s="3">
        <v>2918</v>
      </c>
      <c r="B2920" s="3" t="str">
        <f t="shared" si="270"/>
        <v>26.54万亿</v>
      </c>
      <c r="C2920" s="6">
        <v>26536000000000</v>
      </c>
      <c r="D2920" s="3">
        <v>2</v>
      </c>
      <c r="E2920" s="3" t="str">
        <f t="shared" si="271"/>
        <v>3.63万兆</v>
      </c>
      <c r="F2920" s="6">
        <f t="shared" si="275"/>
        <v>3.6299729370387048E+16</v>
      </c>
      <c r="G2920" s="4">
        <f t="shared" si="274"/>
        <v>4336</v>
      </c>
      <c r="H2920" s="8" t="str">
        <f t="shared" si="272"/>
        <v>3.63万兆</v>
      </c>
      <c r="I2920" s="8">
        <f t="shared" si="273"/>
        <v>3.6299729370387048E+16</v>
      </c>
    </row>
    <row r="2921" spans="1:9" x14ac:dyDescent="0.2">
      <c r="A2921" s="2">
        <v>2919</v>
      </c>
      <c r="B2921" s="2" t="str">
        <f t="shared" si="270"/>
        <v>26.54万亿</v>
      </c>
      <c r="C2921" s="5">
        <v>26544000000000</v>
      </c>
      <c r="D2921" s="2">
        <v>2</v>
      </c>
      <c r="E2921" s="2" t="str">
        <f t="shared" si="271"/>
        <v>3.63万兆</v>
      </c>
      <c r="F2921" s="5">
        <f t="shared" si="275"/>
        <v>3.6326265370387048E+16</v>
      </c>
      <c r="G2921" s="2">
        <f t="shared" si="274"/>
        <v>4338</v>
      </c>
      <c r="H2921" s="7" t="str">
        <f t="shared" si="272"/>
        <v>3.63万兆</v>
      </c>
      <c r="I2921" s="7">
        <f t="shared" si="273"/>
        <v>3.6326265370387048E+16</v>
      </c>
    </row>
    <row r="2922" spans="1:9" x14ac:dyDescent="0.2">
      <c r="A2922" s="3">
        <v>2920</v>
      </c>
      <c r="B2922" s="3" t="str">
        <f t="shared" si="270"/>
        <v>26.55万亿</v>
      </c>
      <c r="C2922" s="6">
        <v>26552000000000</v>
      </c>
      <c r="D2922" s="3">
        <v>2</v>
      </c>
      <c r="E2922" s="3" t="str">
        <f t="shared" si="271"/>
        <v>3.64万兆</v>
      </c>
      <c r="F2922" s="6">
        <f t="shared" si="275"/>
        <v>3.6352809370387048E+16</v>
      </c>
      <c r="G2922" s="4">
        <f t="shared" si="274"/>
        <v>4340</v>
      </c>
      <c r="H2922" s="8" t="str">
        <f t="shared" si="272"/>
        <v>3.64万兆</v>
      </c>
      <c r="I2922" s="8">
        <f t="shared" si="273"/>
        <v>3.6352809370387048E+16</v>
      </c>
    </row>
    <row r="2923" spans="1:9" x14ac:dyDescent="0.2">
      <c r="A2923" s="2">
        <v>2921</v>
      </c>
      <c r="B2923" s="2" t="str">
        <f t="shared" si="270"/>
        <v>26.56万亿</v>
      </c>
      <c r="C2923" s="5">
        <v>26560000000000</v>
      </c>
      <c r="D2923" s="2">
        <v>2</v>
      </c>
      <c r="E2923" s="2" t="str">
        <f t="shared" si="271"/>
        <v>3.64万兆</v>
      </c>
      <c r="F2923" s="5">
        <f t="shared" si="275"/>
        <v>3.6379361370387048E+16</v>
      </c>
      <c r="G2923" s="2">
        <f t="shared" si="274"/>
        <v>4342</v>
      </c>
      <c r="H2923" s="7" t="str">
        <f t="shared" si="272"/>
        <v>3.64万兆</v>
      </c>
      <c r="I2923" s="7">
        <f t="shared" si="273"/>
        <v>3.6379361370387048E+16</v>
      </c>
    </row>
    <row r="2924" spans="1:9" x14ac:dyDescent="0.2">
      <c r="A2924" s="3">
        <v>2922</v>
      </c>
      <c r="B2924" s="3" t="str">
        <f t="shared" si="270"/>
        <v>26.57万亿</v>
      </c>
      <c r="C2924" s="6">
        <v>26568000000000</v>
      </c>
      <c r="D2924" s="3">
        <v>2</v>
      </c>
      <c r="E2924" s="3" t="str">
        <f t="shared" si="271"/>
        <v>3.64万兆</v>
      </c>
      <c r="F2924" s="6">
        <f t="shared" si="275"/>
        <v>3.6405921370387048E+16</v>
      </c>
      <c r="G2924" s="4">
        <f t="shared" si="274"/>
        <v>4344</v>
      </c>
      <c r="H2924" s="8" t="str">
        <f t="shared" si="272"/>
        <v>3.64万兆</v>
      </c>
      <c r="I2924" s="8">
        <f t="shared" si="273"/>
        <v>3.6405921370387048E+16</v>
      </c>
    </row>
    <row r="2925" spans="1:9" x14ac:dyDescent="0.2">
      <c r="A2925" s="2">
        <v>2923</v>
      </c>
      <c r="B2925" s="2" t="str">
        <f t="shared" si="270"/>
        <v>26.58万亿</v>
      </c>
      <c r="C2925" s="5">
        <v>26576000000000</v>
      </c>
      <c r="D2925" s="2">
        <v>2</v>
      </c>
      <c r="E2925" s="2" t="str">
        <f t="shared" si="271"/>
        <v>3.64万兆</v>
      </c>
      <c r="F2925" s="5">
        <f t="shared" si="275"/>
        <v>3.6432489370387048E+16</v>
      </c>
      <c r="G2925" s="2">
        <f t="shared" si="274"/>
        <v>4346</v>
      </c>
      <c r="H2925" s="7" t="str">
        <f t="shared" si="272"/>
        <v>3.64万兆</v>
      </c>
      <c r="I2925" s="7">
        <f t="shared" si="273"/>
        <v>3.6432489370387048E+16</v>
      </c>
    </row>
    <row r="2926" spans="1:9" x14ac:dyDescent="0.2">
      <c r="A2926" s="3">
        <v>2924</v>
      </c>
      <c r="B2926" s="3" t="str">
        <f t="shared" si="270"/>
        <v>26.58万亿</v>
      </c>
      <c r="C2926" s="6">
        <v>26584000000000</v>
      </c>
      <c r="D2926" s="3">
        <v>2</v>
      </c>
      <c r="E2926" s="3" t="str">
        <f t="shared" si="271"/>
        <v>3.65万兆</v>
      </c>
      <c r="F2926" s="6">
        <f t="shared" si="275"/>
        <v>3.6459065370387048E+16</v>
      </c>
      <c r="G2926" s="4">
        <f t="shared" si="274"/>
        <v>4348</v>
      </c>
      <c r="H2926" s="8" t="str">
        <f t="shared" si="272"/>
        <v>3.65万兆</v>
      </c>
      <c r="I2926" s="8">
        <f t="shared" si="273"/>
        <v>3.6459065370387048E+16</v>
      </c>
    </row>
    <row r="2927" spans="1:9" x14ac:dyDescent="0.2">
      <c r="A2927" s="2">
        <v>2925</v>
      </c>
      <c r="B2927" s="2" t="str">
        <f t="shared" si="270"/>
        <v>26.59万亿</v>
      </c>
      <c r="C2927" s="5">
        <v>26592000000000</v>
      </c>
      <c r="D2927" s="2">
        <v>2</v>
      </c>
      <c r="E2927" s="2" t="str">
        <f t="shared" si="271"/>
        <v>3.65万兆</v>
      </c>
      <c r="F2927" s="5">
        <f t="shared" si="275"/>
        <v>3.6485649370387048E+16</v>
      </c>
      <c r="G2927" s="2">
        <f t="shared" si="274"/>
        <v>4350</v>
      </c>
      <c r="H2927" s="7" t="str">
        <f t="shared" si="272"/>
        <v>3.65万兆</v>
      </c>
      <c r="I2927" s="7">
        <f t="shared" si="273"/>
        <v>3.6485649370387048E+16</v>
      </c>
    </row>
    <row r="2928" spans="1:9" x14ac:dyDescent="0.2">
      <c r="A2928" s="3">
        <v>2926</v>
      </c>
      <c r="B2928" s="3" t="str">
        <f t="shared" si="270"/>
        <v>26.6万亿</v>
      </c>
      <c r="C2928" s="6">
        <v>26600000000000</v>
      </c>
      <c r="D2928" s="3">
        <v>2</v>
      </c>
      <c r="E2928" s="3" t="str">
        <f t="shared" si="271"/>
        <v>3.65万兆</v>
      </c>
      <c r="F2928" s="6">
        <f t="shared" si="275"/>
        <v>3.6512241370387048E+16</v>
      </c>
      <c r="G2928" s="4">
        <f t="shared" si="274"/>
        <v>4352</v>
      </c>
      <c r="H2928" s="8" t="str">
        <f t="shared" si="272"/>
        <v>3.65万兆</v>
      </c>
      <c r="I2928" s="8">
        <f t="shared" si="273"/>
        <v>3.6512241370387048E+16</v>
      </c>
    </row>
    <row r="2929" spans="1:9" x14ac:dyDescent="0.2">
      <c r="A2929" s="2">
        <v>2927</v>
      </c>
      <c r="B2929" s="2" t="str">
        <f t="shared" si="270"/>
        <v>26.61万亿</v>
      </c>
      <c r="C2929" s="5">
        <v>26608000000000</v>
      </c>
      <c r="D2929" s="2">
        <v>2</v>
      </c>
      <c r="E2929" s="2" t="str">
        <f t="shared" si="271"/>
        <v>3.65万兆</v>
      </c>
      <c r="F2929" s="5">
        <f t="shared" si="275"/>
        <v>3.6538841370387048E+16</v>
      </c>
      <c r="G2929" s="2">
        <f t="shared" si="274"/>
        <v>4354</v>
      </c>
      <c r="H2929" s="7" t="str">
        <f t="shared" si="272"/>
        <v>3.65万兆</v>
      </c>
      <c r="I2929" s="7">
        <f t="shared" si="273"/>
        <v>3.6538841370387048E+16</v>
      </c>
    </row>
    <row r="2930" spans="1:9" x14ac:dyDescent="0.2">
      <c r="A2930" s="3">
        <v>2928</v>
      </c>
      <c r="B2930" s="3" t="str">
        <f t="shared" si="270"/>
        <v>26.62万亿</v>
      </c>
      <c r="C2930" s="6">
        <v>26616000000000</v>
      </c>
      <c r="D2930" s="3">
        <v>2</v>
      </c>
      <c r="E2930" s="3" t="str">
        <f t="shared" si="271"/>
        <v>3.66万兆</v>
      </c>
      <c r="F2930" s="6">
        <f t="shared" si="275"/>
        <v>3.6565449370387048E+16</v>
      </c>
      <c r="G2930" s="4">
        <f t="shared" si="274"/>
        <v>4356</v>
      </c>
      <c r="H2930" s="8" t="str">
        <f t="shared" si="272"/>
        <v>3.66万兆</v>
      </c>
      <c r="I2930" s="8">
        <f t="shared" si="273"/>
        <v>3.6565449370387048E+16</v>
      </c>
    </row>
    <row r="2931" spans="1:9" x14ac:dyDescent="0.2">
      <c r="A2931" s="2">
        <v>2929</v>
      </c>
      <c r="B2931" s="2" t="str">
        <f t="shared" si="270"/>
        <v>26.62万亿</v>
      </c>
      <c r="C2931" s="5">
        <v>26624000000000</v>
      </c>
      <c r="D2931" s="2">
        <v>2</v>
      </c>
      <c r="E2931" s="2" t="str">
        <f t="shared" si="271"/>
        <v>3.66万兆</v>
      </c>
      <c r="F2931" s="5">
        <f t="shared" si="275"/>
        <v>3.6592065370387048E+16</v>
      </c>
      <c r="G2931" s="2">
        <f t="shared" si="274"/>
        <v>4358</v>
      </c>
      <c r="H2931" s="7" t="str">
        <f t="shared" si="272"/>
        <v>3.66万兆</v>
      </c>
      <c r="I2931" s="7">
        <f t="shared" si="273"/>
        <v>3.6592065370387048E+16</v>
      </c>
    </row>
    <row r="2932" spans="1:9" x14ac:dyDescent="0.2">
      <c r="A2932" s="3">
        <v>2930</v>
      </c>
      <c r="B2932" s="3" t="str">
        <f t="shared" si="270"/>
        <v>26.63万亿</v>
      </c>
      <c r="C2932" s="6">
        <v>26632000000000</v>
      </c>
      <c r="D2932" s="3">
        <v>2</v>
      </c>
      <c r="E2932" s="3" t="str">
        <f t="shared" si="271"/>
        <v>3.66万兆</v>
      </c>
      <c r="F2932" s="6">
        <f t="shared" si="275"/>
        <v>3.6618689370387048E+16</v>
      </c>
      <c r="G2932" s="4">
        <f t="shared" si="274"/>
        <v>4360</v>
      </c>
      <c r="H2932" s="8" t="str">
        <f t="shared" si="272"/>
        <v>3.66万兆</v>
      </c>
      <c r="I2932" s="8">
        <f t="shared" si="273"/>
        <v>3.6618689370387048E+16</v>
      </c>
    </row>
    <row r="2933" spans="1:9" x14ac:dyDescent="0.2">
      <c r="A2933" s="2">
        <v>2931</v>
      </c>
      <c r="B2933" s="2" t="str">
        <f t="shared" si="270"/>
        <v>26.64万亿</v>
      </c>
      <c r="C2933" s="5">
        <v>26640000000000</v>
      </c>
      <c r="D2933" s="2">
        <v>2</v>
      </c>
      <c r="E2933" s="2" t="str">
        <f t="shared" si="271"/>
        <v>3.66万兆</v>
      </c>
      <c r="F2933" s="5">
        <f t="shared" si="275"/>
        <v>3.6645321370387048E+16</v>
      </c>
      <c r="G2933" s="2">
        <f t="shared" si="274"/>
        <v>4362</v>
      </c>
      <c r="H2933" s="7" t="str">
        <f t="shared" si="272"/>
        <v>3.66万兆</v>
      </c>
      <c r="I2933" s="7">
        <f t="shared" si="273"/>
        <v>3.6645321370387048E+16</v>
      </c>
    </row>
    <row r="2934" spans="1:9" x14ac:dyDescent="0.2">
      <c r="A2934" s="3">
        <v>2932</v>
      </c>
      <c r="B2934" s="3" t="str">
        <f t="shared" si="270"/>
        <v>26.65万亿</v>
      </c>
      <c r="C2934" s="6">
        <v>26648000000000</v>
      </c>
      <c r="D2934" s="3">
        <v>2</v>
      </c>
      <c r="E2934" s="3" t="str">
        <f t="shared" si="271"/>
        <v>3.67万兆</v>
      </c>
      <c r="F2934" s="6">
        <f t="shared" si="275"/>
        <v>3.6671961370387048E+16</v>
      </c>
      <c r="G2934" s="4">
        <f t="shared" si="274"/>
        <v>4364</v>
      </c>
      <c r="H2934" s="8" t="str">
        <f t="shared" si="272"/>
        <v>3.67万兆</v>
      </c>
      <c r="I2934" s="8">
        <f t="shared" si="273"/>
        <v>3.6671961370387048E+16</v>
      </c>
    </row>
    <row r="2935" spans="1:9" x14ac:dyDescent="0.2">
      <c r="A2935" s="2">
        <v>2933</v>
      </c>
      <c r="B2935" s="2" t="str">
        <f t="shared" si="270"/>
        <v>26.66万亿</v>
      </c>
      <c r="C2935" s="5">
        <v>26656000000000</v>
      </c>
      <c r="D2935" s="2">
        <v>2</v>
      </c>
      <c r="E2935" s="2" t="str">
        <f t="shared" si="271"/>
        <v>3.67万兆</v>
      </c>
      <c r="F2935" s="5">
        <f t="shared" si="275"/>
        <v>3.6698609370387048E+16</v>
      </c>
      <c r="G2935" s="2">
        <f t="shared" si="274"/>
        <v>4366</v>
      </c>
      <c r="H2935" s="7" t="str">
        <f t="shared" si="272"/>
        <v>3.67万兆</v>
      </c>
      <c r="I2935" s="7">
        <f t="shared" si="273"/>
        <v>3.6698609370387048E+16</v>
      </c>
    </row>
    <row r="2936" spans="1:9" x14ac:dyDescent="0.2">
      <c r="A2936" s="3">
        <v>2934</v>
      </c>
      <c r="B2936" s="3" t="str">
        <f t="shared" si="270"/>
        <v>26.66万亿</v>
      </c>
      <c r="C2936" s="6">
        <v>26664000000000</v>
      </c>
      <c r="D2936" s="3">
        <v>2</v>
      </c>
      <c r="E2936" s="3" t="str">
        <f t="shared" si="271"/>
        <v>3.67万兆</v>
      </c>
      <c r="F2936" s="6">
        <f t="shared" si="275"/>
        <v>3.6725265370387048E+16</v>
      </c>
      <c r="G2936" s="4">
        <f t="shared" si="274"/>
        <v>4368</v>
      </c>
      <c r="H2936" s="8" t="str">
        <f t="shared" si="272"/>
        <v>3.67万兆</v>
      </c>
      <c r="I2936" s="8">
        <f t="shared" si="273"/>
        <v>3.6725265370387048E+16</v>
      </c>
    </row>
    <row r="2937" spans="1:9" x14ac:dyDescent="0.2">
      <c r="A2937" s="2">
        <v>2935</v>
      </c>
      <c r="B2937" s="2" t="str">
        <f t="shared" si="270"/>
        <v>26.67万亿</v>
      </c>
      <c r="C2937" s="5">
        <v>26672000000000</v>
      </c>
      <c r="D2937" s="2">
        <v>2</v>
      </c>
      <c r="E2937" s="2" t="str">
        <f t="shared" si="271"/>
        <v>3.68万兆</v>
      </c>
      <c r="F2937" s="5">
        <f t="shared" si="275"/>
        <v>3.6751929370387048E+16</v>
      </c>
      <c r="G2937" s="2">
        <f t="shared" si="274"/>
        <v>4370</v>
      </c>
      <c r="H2937" s="7" t="str">
        <f t="shared" si="272"/>
        <v>3.68万兆</v>
      </c>
      <c r="I2937" s="7">
        <f t="shared" si="273"/>
        <v>3.6751929370387048E+16</v>
      </c>
    </row>
    <row r="2938" spans="1:9" x14ac:dyDescent="0.2">
      <c r="A2938" s="3">
        <v>2936</v>
      </c>
      <c r="B2938" s="3" t="str">
        <f t="shared" si="270"/>
        <v>26.68万亿</v>
      </c>
      <c r="C2938" s="6">
        <v>26680000000000</v>
      </c>
      <c r="D2938" s="3">
        <v>2</v>
      </c>
      <c r="E2938" s="3" t="str">
        <f t="shared" si="271"/>
        <v>3.68万兆</v>
      </c>
      <c r="F2938" s="6">
        <f t="shared" si="275"/>
        <v>3.6778601370387048E+16</v>
      </c>
      <c r="G2938" s="4">
        <f t="shared" si="274"/>
        <v>4372</v>
      </c>
      <c r="H2938" s="8" t="str">
        <f t="shared" si="272"/>
        <v>3.68万兆</v>
      </c>
      <c r="I2938" s="8">
        <f t="shared" si="273"/>
        <v>3.6778601370387048E+16</v>
      </c>
    </row>
    <row r="2939" spans="1:9" x14ac:dyDescent="0.2">
      <c r="A2939" s="2">
        <v>2937</v>
      </c>
      <c r="B2939" s="2" t="str">
        <f t="shared" si="270"/>
        <v>26.69万亿</v>
      </c>
      <c r="C2939" s="5">
        <v>26688000000000</v>
      </c>
      <c r="D2939" s="2">
        <v>2</v>
      </c>
      <c r="E2939" s="2" t="str">
        <f t="shared" si="271"/>
        <v>3.68万兆</v>
      </c>
      <c r="F2939" s="5">
        <f t="shared" si="275"/>
        <v>3.6805281370387048E+16</v>
      </c>
      <c r="G2939" s="2">
        <f t="shared" si="274"/>
        <v>4374</v>
      </c>
      <c r="H2939" s="7" t="str">
        <f t="shared" si="272"/>
        <v>3.68万兆</v>
      </c>
      <c r="I2939" s="7">
        <f t="shared" si="273"/>
        <v>3.6805281370387048E+16</v>
      </c>
    </row>
    <row r="2940" spans="1:9" x14ac:dyDescent="0.2">
      <c r="A2940" s="3">
        <v>2938</v>
      </c>
      <c r="B2940" s="3" t="str">
        <f t="shared" si="270"/>
        <v>26.7万亿</v>
      </c>
      <c r="C2940" s="6">
        <v>26696000000000</v>
      </c>
      <c r="D2940" s="3">
        <v>2</v>
      </c>
      <c r="E2940" s="3" t="str">
        <f t="shared" si="271"/>
        <v>3.68万兆</v>
      </c>
      <c r="F2940" s="6">
        <f t="shared" si="275"/>
        <v>3.6831969370387048E+16</v>
      </c>
      <c r="G2940" s="4">
        <f t="shared" si="274"/>
        <v>4376</v>
      </c>
      <c r="H2940" s="8" t="str">
        <f t="shared" si="272"/>
        <v>3.68万兆</v>
      </c>
      <c r="I2940" s="8">
        <f t="shared" si="273"/>
        <v>3.6831969370387048E+16</v>
      </c>
    </row>
    <row r="2941" spans="1:9" x14ac:dyDescent="0.2">
      <c r="A2941" s="2">
        <v>2939</v>
      </c>
      <c r="B2941" s="2" t="str">
        <f t="shared" si="270"/>
        <v>26.7万亿</v>
      </c>
      <c r="C2941" s="5">
        <v>26704000000000</v>
      </c>
      <c r="D2941" s="2">
        <v>2</v>
      </c>
      <c r="E2941" s="2" t="str">
        <f t="shared" si="271"/>
        <v>3.69万兆</v>
      </c>
      <c r="F2941" s="5">
        <f t="shared" si="275"/>
        <v>3.6858665370387048E+16</v>
      </c>
      <c r="G2941" s="2">
        <f t="shared" si="274"/>
        <v>4378</v>
      </c>
      <c r="H2941" s="7" t="str">
        <f t="shared" si="272"/>
        <v>3.69万兆</v>
      </c>
      <c r="I2941" s="7">
        <f t="shared" si="273"/>
        <v>3.6858665370387048E+16</v>
      </c>
    </row>
    <row r="2942" spans="1:9" x14ac:dyDescent="0.2">
      <c r="A2942" s="3">
        <v>2940</v>
      </c>
      <c r="B2942" s="3" t="str">
        <f t="shared" si="270"/>
        <v>26.71万亿</v>
      </c>
      <c r="C2942" s="6">
        <v>26712000000000</v>
      </c>
      <c r="D2942" s="3">
        <v>2</v>
      </c>
      <c r="E2942" s="3" t="str">
        <f t="shared" si="271"/>
        <v>3.69万兆</v>
      </c>
      <c r="F2942" s="6">
        <f t="shared" si="275"/>
        <v>3.6885369370387048E+16</v>
      </c>
      <c r="G2942" s="4">
        <f t="shared" si="274"/>
        <v>4380</v>
      </c>
      <c r="H2942" s="8" t="str">
        <f t="shared" si="272"/>
        <v>3.69万兆</v>
      </c>
      <c r="I2942" s="8">
        <f t="shared" si="273"/>
        <v>3.6885369370387048E+16</v>
      </c>
    </row>
    <row r="2943" spans="1:9" x14ac:dyDescent="0.2">
      <c r="A2943" s="2">
        <v>2941</v>
      </c>
      <c r="B2943" s="2" t="str">
        <f t="shared" si="270"/>
        <v>26.72万亿</v>
      </c>
      <c r="C2943" s="5">
        <v>26720000000000</v>
      </c>
      <c r="D2943" s="2">
        <v>2</v>
      </c>
      <c r="E2943" s="2" t="str">
        <f t="shared" si="271"/>
        <v>3.69万兆</v>
      </c>
      <c r="F2943" s="5">
        <f t="shared" si="275"/>
        <v>3.6912081370387048E+16</v>
      </c>
      <c r="G2943" s="2">
        <f t="shared" si="274"/>
        <v>4382</v>
      </c>
      <c r="H2943" s="7" t="str">
        <f t="shared" si="272"/>
        <v>3.69万兆</v>
      </c>
      <c r="I2943" s="7">
        <f t="shared" si="273"/>
        <v>3.6912081370387048E+16</v>
      </c>
    </row>
    <row r="2944" spans="1:9" x14ac:dyDescent="0.2">
      <c r="A2944" s="3">
        <v>2942</v>
      </c>
      <c r="B2944" s="3" t="str">
        <f t="shared" si="270"/>
        <v>26.73万亿</v>
      </c>
      <c r="C2944" s="6">
        <v>26728000000000</v>
      </c>
      <c r="D2944" s="3">
        <v>2</v>
      </c>
      <c r="E2944" s="3" t="str">
        <f t="shared" si="271"/>
        <v>3.69万兆</v>
      </c>
      <c r="F2944" s="6">
        <f t="shared" si="275"/>
        <v>3.6938801370387048E+16</v>
      </c>
      <c r="G2944" s="4">
        <f t="shared" si="274"/>
        <v>4384</v>
      </c>
      <c r="H2944" s="8" t="str">
        <f t="shared" si="272"/>
        <v>3.69万兆</v>
      </c>
      <c r="I2944" s="8">
        <f t="shared" si="273"/>
        <v>3.6938801370387048E+16</v>
      </c>
    </row>
    <row r="2945" spans="1:9" x14ac:dyDescent="0.2">
      <c r="A2945" s="2">
        <v>2943</v>
      </c>
      <c r="B2945" s="2" t="str">
        <f t="shared" si="270"/>
        <v>26.74万亿</v>
      </c>
      <c r="C2945" s="5">
        <v>26736000000000</v>
      </c>
      <c r="D2945" s="2">
        <v>2</v>
      </c>
      <c r="E2945" s="2" t="str">
        <f t="shared" si="271"/>
        <v>3.7万兆</v>
      </c>
      <c r="F2945" s="5">
        <f t="shared" si="275"/>
        <v>3.6965529370387048E+16</v>
      </c>
      <c r="G2945" s="2">
        <f t="shared" si="274"/>
        <v>4386</v>
      </c>
      <c r="H2945" s="7" t="str">
        <f t="shared" si="272"/>
        <v>3.7万兆</v>
      </c>
      <c r="I2945" s="7">
        <f t="shared" si="273"/>
        <v>3.6965529370387048E+16</v>
      </c>
    </row>
    <row r="2946" spans="1:9" x14ac:dyDescent="0.2">
      <c r="A2946" s="3">
        <v>2944</v>
      </c>
      <c r="B2946" s="3" t="str">
        <f t="shared" si="270"/>
        <v>26.74万亿</v>
      </c>
      <c r="C2946" s="6">
        <v>26744000000000</v>
      </c>
      <c r="D2946" s="3">
        <v>2</v>
      </c>
      <c r="E2946" s="3" t="str">
        <f t="shared" si="271"/>
        <v>3.7万兆</v>
      </c>
      <c r="F2946" s="6">
        <f t="shared" si="275"/>
        <v>3.6992265370387048E+16</v>
      </c>
      <c r="G2946" s="4">
        <f t="shared" si="274"/>
        <v>4388</v>
      </c>
      <c r="H2946" s="8" t="str">
        <f t="shared" si="272"/>
        <v>3.7万兆</v>
      </c>
      <c r="I2946" s="8">
        <f t="shared" si="273"/>
        <v>3.6992265370387048E+16</v>
      </c>
    </row>
    <row r="2947" spans="1:9" x14ac:dyDescent="0.2">
      <c r="A2947" s="2">
        <v>2945</v>
      </c>
      <c r="B2947" s="2" t="str">
        <f t="shared" ref="B2947:B3010" si="276">IF(C2947&gt;9999999999999990,ROUND(C2947/10000000000000000,2)&amp;"万兆",IF(C2947&gt;999999999999,ROUND(C2947/1000000000000,2)&amp;"万亿",IF(C2947&gt;99999999,ROUND(C2947/100000000,2)&amp;"亿",ROUND(C2947/10000,2)&amp;"万")))</f>
        <v>26.75万亿</v>
      </c>
      <c r="C2947" s="5">
        <v>26752000000000</v>
      </c>
      <c r="D2947" s="2">
        <v>2</v>
      </c>
      <c r="E2947" s="2" t="str">
        <f t="shared" ref="E2947:E3010" si="277">IF(F2947&gt;9999999999999990,ROUND(F2947/10000000000000000,2)&amp;"万兆",IF(F2947&gt;999999999999,ROUND(F2947/1000000000000,2)&amp;"万亿",IF(F2947&gt;99999999,ROUND(F2947/100000000,2)&amp;"亿",ROUND(F2947/10000,2)&amp;"万")))</f>
        <v>3.7万兆</v>
      </c>
      <c r="F2947" s="5">
        <f t="shared" si="275"/>
        <v>3.7019009370387048E+16</v>
      </c>
      <c r="G2947" s="2">
        <f t="shared" si="274"/>
        <v>4390</v>
      </c>
      <c r="H2947" s="7" t="str">
        <f t="shared" si="272"/>
        <v>3.7万兆</v>
      </c>
      <c r="I2947" s="7">
        <f t="shared" si="273"/>
        <v>3.7019009370387048E+16</v>
      </c>
    </row>
    <row r="2948" spans="1:9" x14ac:dyDescent="0.2">
      <c r="A2948" s="3">
        <v>2946</v>
      </c>
      <c r="B2948" s="3" t="str">
        <f t="shared" si="276"/>
        <v>26.76万亿</v>
      </c>
      <c r="C2948" s="6">
        <v>26760000000000</v>
      </c>
      <c r="D2948" s="3">
        <v>2</v>
      </c>
      <c r="E2948" s="3" t="str">
        <f t="shared" si="277"/>
        <v>3.7万兆</v>
      </c>
      <c r="F2948" s="6">
        <f t="shared" si="275"/>
        <v>3.7045761370387048E+16</v>
      </c>
      <c r="G2948" s="4">
        <f t="shared" si="274"/>
        <v>4392</v>
      </c>
      <c r="H2948" s="8" t="str">
        <f t="shared" ref="H2948:H3011" si="278">IF(I$2&gt;=A2948,"",IF((F2948-VLOOKUP(I$2,A:F,6,))&gt;9999999999999990,ROUND((F2948-VLOOKUP(I$2,A:F,6,))/10000000000000000,2)&amp;"万兆",IF((F2948-VLOOKUP(I$2,A:F,6,))&gt;999999999999,ROUND((F2948-VLOOKUP(I$2,A:F,6,))/1000000000000,2)&amp;"万亿",IF((F2948-VLOOKUP(I$2,A:F,6,))&gt;99999999,ROUND((F2948-VLOOKUP(I$2,A:F,6,))/100000000,2)&amp;"亿",ROUND((F2948-VLOOKUP(I$2,A:F,6,))/10000,2)&amp;"万"))))</f>
        <v>3.7万兆</v>
      </c>
      <c r="I2948" s="8">
        <f t="shared" ref="I2948:I3011" si="279">IF(I$2&gt;=A2948,"",F2948-VLOOKUP(I$2,A:F,6,))</f>
        <v>3.7045761370387048E+16</v>
      </c>
    </row>
    <row r="2949" spans="1:9" x14ac:dyDescent="0.2">
      <c r="A2949" s="2">
        <v>2947</v>
      </c>
      <c r="B2949" s="2" t="str">
        <f t="shared" si="276"/>
        <v>26.77万亿</v>
      </c>
      <c r="C2949" s="5">
        <v>26768000000000</v>
      </c>
      <c r="D2949" s="2">
        <v>2</v>
      </c>
      <c r="E2949" s="2" t="str">
        <f t="shared" si="277"/>
        <v>3.71万兆</v>
      </c>
      <c r="F2949" s="5">
        <f t="shared" si="275"/>
        <v>3.7072521370387048E+16</v>
      </c>
      <c r="G2949" s="2">
        <f t="shared" ref="G2949:G3012" si="280">D2949+G2948</f>
        <v>4394</v>
      </c>
      <c r="H2949" s="7" t="str">
        <f t="shared" si="278"/>
        <v>3.71万兆</v>
      </c>
      <c r="I2949" s="7">
        <f t="shared" si="279"/>
        <v>3.7072521370387048E+16</v>
      </c>
    </row>
    <row r="2950" spans="1:9" x14ac:dyDescent="0.2">
      <c r="A2950" s="3">
        <v>2948</v>
      </c>
      <c r="B2950" s="3" t="str">
        <f t="shared" si="276"/>
        <v>26.78万亿</v>
      </c>
      <c r="C2950" s="6">
        <v>26776000000000</v>
      </c>
      <c r="D2950" s="3">
        <v>2</v>
      </c>
      <c r="E2950" s="3" t="str">
        <f t="shared" si="277"/>
        <v>3.71万兆</v>
      </c>
      <c r="F2950" s="6">
        <f t="shared" si="275"/>
        <v>3.7099289370387048E+16</v>
      </c>
      <c r="G2950" s="4">
        <f t="shared" si="280"/>
        <v>4396</v>
      </c>
      <c r="H2950" s="8" t="str">
        <f t="shared" si="278"/>
        <v>3.71万兆</v>
      </c>
      <c r="I2950" s="8">
        <f t="shared" si="279"/>
        <v>3.7099289370387048E+16</v>
      </c>
    </row>
    <row r="2951" spans="1:9" x14ac:dyDescent="0.2">
      <c r="A2951" s="2">
        <v>2949</v>
      </c>
      <c r="B2951" s="2" t="str">
        <f t="shared" si="276"/>
        <v>26.78万亿</v>
      </c>
      <c r="C2951" s="5">
        <v>26784000000000</v>
      </c>
      <c r="D2951" s="2">
        <v>2</v>
      </c>
      <c r="E2951" s="2" t="str">
        <f t="shared" si="277"/>
        <v>3.71万兆</v>
      </c>
      <c r="F2951" s="5">
        <f t="shared" ref="F2951:F3014" si="281">C2950+F2950</f>
        <v>3.7126065370387048E+16</v>
      </c>
      <c r="G2951" s="2">
        <f t="shared" si="280"/>
        <v>4398</v>
      </c>
      <c r="H2951" s="7" t="str">
        <f t="shared" si="278"/>
        <v>3.71万兆</v>
      </c>
      <c r="I2951" s="7">
        <f t="shared" si="279"/>
        <v>3.7126065370387048E+16</v>
      </c>
    </row>
    <row r="2952" spans="1:9" x14ac:dyDescent="0.2">
      <c r="A2952" s="3">
        <v>2950</v>
      </c>
      <c r="B2952" s="3" t="str">
        <f t="shared" si="276"/>
        <v>26.79万亿</v>
      </c>
      <c r="C2952" s="6">
        <v>26792000000000</v>
      </c>
      <c r="D2952" s="3">
        <v>2</v>
      </c>
      <c r="E2952" s="3" t="str">
        <f t="shared" si="277"/>
        <v>3.72万兆</v>
      </c>
      <c r="F2952" s="6">
        <f t="shared" si="281"/>
        <v>3.7152849370387048E+16</v>
      </c>
      <c r="G2952" s="4">
        <f t="shared" si="280"/>
        <v>4400</v>
      </c>
      <c r="H2952" s="8" t="str">
        <f t="shared" si="278"/>
        <v>3.72万兆</v>
      </c>
      <c r="I2952" s="8">
        <f t="shared" si="279"/>
        <v>3.7152849370387048E+16</v>
      </c>
    </row>
    <row r="2953" spans="1:9" x14ac:dyDescent="0.2">
      <c r="A2953" s="2">
        <v>2951</v>
      </c>
      <c r="B2953" s="2" t="str">
        <f t="shared" si="276"/>
        <v>26.8万亿</v>
      </c>
      <c r="C2953" s="5">
        <v>26800000000000</v>
      </c>
      <c r="D2953" s="2">
        <v>2</v>
      </c>
      <c r="E2953" s="2" t="str">
        <f t="shared" si="277"/>
        <v>3.72万兆</v>
      </c>
      <c r="F2953" s="5">
        <f t="shared" si="281"/>
        <v>3.7179641370387048E+16</v>
      </c>
      <c r="G2953" s="2">
        <f t="shared" si="280"/>
        <v>4402</v>
      </c>
      <c r="H2953" s="7" t="str">
        <f t="shared" si="278"/>
        <v>3.72万兆</v>
      </c>
      <c r="I2953" s="7">
        <f t="shared" si="279"/>
        <v>3.7179641370387048E+16</v>
      </c>
    </row>
    <row r="2954" spans="1:9" x14ac:dyDescent="0.2">
      <c r="A2954" s="3">
        <v>2952</v>
      </c>
      <c r="B2954" s="3" t="str">
        <f t="shared" si="276"/>
        <v>26.81万亿</v>
      </c>
      <c r="C2954" s="6">
        <v>26808000000000</v>
      </c>
      <c r="D2954" s="3">
        <v>2</v>
      </c>
      <c r="E2954" s="3" t="str">
        <f t="shared" si="277"/>
        <v>3.72万兆</v>
      </c>
      <c r="F2954" s="6">
        <f t="shared" si="281"/>
        <v>3.7206441370387048E+16</v>
      </c>
      <c r="G2954" s="4">
        <f t="shared" si="280"/>
        <v>4404</v>
      </c>
      <c r="H2954" s="8" t="str">
        <f t="shared" si="278"/>
        <v>3.72万兆</v>
      </c>
      <c r="I2954" s="8">
        <f t="shared" si="279"/>
        <v>3.7206441370387048E+16</v>
      </c>
    </row>
    <row r="2955" spans="1:9" x14ac:dyDescent="0.2">
      <c r="A2955" s="2">
        <v>2953</v>
      </c>
      <c r="B2955" s="2" t="str">
        <f t="shared" si="276"/>
        <v>26.82万亿</v>
      </c>
      <c r="C2955" s="5">
        <v>26816000000000</v>
      </c>
      <c r="D2955" s="2">
        <v>2</v>
      </c>
      <c r="E2955" s="2" t="str">
        <f t="shared" si="277"/>
        <v>3.72万兆</v>
      </c>
      <c r="F2955" s="5">
        <f t="shared" si="281"/>
        <v>3.7233249370387048E+16</v>
      </c>
      <c r="G2955" s="2">
        <f t="shared" si="280"/>
        <v>4406</v>
      </c>
      <c r="H2955" s="7" t="str">
        <f t="shared" si="278"/>
        <v>3.72万兆</v>
      </c>
      <c r="I2955" s="7">
        <f t="shared" si="279"/>
        <v>3.7233249370387048E+16</v>
      </c>
    </row>
    <row r="2956" spans="1:9" x14ac:dyDescent="0.2">
      <c r="A2956" s="3">
        <v>2954</v>
      </c>
      <c r="B2956" s="3" t="str">
        <f t="shared" si="276"/>
        <v>26.82万亿</v>
      </c>
      <c r="C2956" s="6">
        <v>26824000000000</v>
      </c>
      <c r="D2956" s="3">
        <v>2</v>
      </c>
      <c r="E2956" s="3" t="str">
        <f t="shared" si="277"/>
        <v>3.73万兆</v>
      </c>
      <c r="F2956" s="6">
        <f t="shared" si="281"/>
        <v>3.7260065370387048E+16</v>
      </c>
      <c r="G2956" s="4">
        <f t="shared" si="280"/>
        <v>4408</v>
      </c>
      <c r="H2956" s="8" t="str">
        <f t="shared" si="278"/>
        <v>3.73万兆</v>
      </c>
      <c r="I2956" s="8">
        <f t="shared" si="279"/>
        <v>3.7260065370387048E+16</v>
      </c>
    </row>
    <row r="2957" spans="1:9" x14ac:dyDescent="0.2">
      <c r="A2957" s="2">
        <v>2955</v>
      </c>
      <c r="B2957" s="2" t="str">
        <f t="shared" si="276"/>
        <v>26.83万亿</v>
      </c>
      <c r="C2957" s="5">
        <v>26832000000000</v>
      </c>
      <c r="D2957" s="2">
        <v>2</v>
      </c>
      <c r="E2957" s="2" t="str">
        <f t="shared" si="277"/>
        <v>3.73万兆</v>
      </c>
      <c r="F2957" s="5">
        <f t="shared" si="281"/>
        <v>3.7286889370387048E+16</v>
      </c>
      <c r="G2957" s="2">
        <f t="shared" si="280"/>
        <v>4410</v>
      </c>
      <c r="H2957" s="7" t="str">
        <f t="shared" si="278"/>
        <v>3.73万兆</v>
      </c>
      <c r="I2957" s="7">
        <f t="shared" si="279"/>
        <v>3.7286889370387048E+16</v>
      </c>
    </row>
    <row r="2958" spans="1:9" x14ac:dyDescent="0.2">
      <c r="A2958" s="3">
        <v>2956</v>
      </c>
      <c r="B2958" s="3" t="str">
        <f t="shared" si="276"/>
        <v>26.84万亿</v>
      </c>
      <c r="C2958" s="6">
        <v>26840000000000</v>
      </c>
      <c r="D2958" s="3">
        <v>2</v>
      </c>
      <c r="E2958" s="3" t="str">
        <f t="shared" si="277"/>
        <v>3.73万兆</v>
      </c>
      <c r="F2958" s="6">
        <f t="shared" si="281"/>
        <v>3.7313721370387048E+16</v>
      </c>
      <c r="G2958" s="4">
        <f t="shared" si="280"/>
        <v>4412</v>
      </c>
      <c r="H2958" s="8" t="str">
        <f t="shared" si="278"/>
        <v>3.73万兆</v>
      </c>
      <c r="I2958" s="8">
        <f t="shared" si="279"/>
        <v>3.7313721370387048E+16</v>
      </c>
    </row>
    <row r="2959" spans="1:9" x14ac:dyDescent="0.2">
      <c r="A2959" s="2">
        <v>2957</v>
      </c>
      <c r="B2959" s="2" t="str">
        <f t="shared" si="276"/>
        <v>26.85万亿</v>
      </c>
      <c r="C2959" s="5">
        <v>26848000000000</v>
      </c>
      <c r="D2959" s="2">
        <v>2</v>
      </c>
      <c r="E2959" s="2" t="str">
        <f t="shared" si="277"/>
        <v>3.73万兆</v>
      </c>
      <c r="F2959" s="5">
        <f t="shared" si="281"/>
        <v>3.7340561370387048E+16</v>
      </c>
      <c r="G2959" s="2">
        <f t="shared" si="280"/>
        <v>4414</v>
      </c>
      <c r="H2959" s="7" t="str">
        <f t="shared" si="278"/>
        <v>3.73万兆</v>
      </c>
      <c r="I2959" s="7">
        <f t="shared" si="279"/>
        <v>3.7340561370387048E+16</v>
      </c>
    </row>
    <row r="2960" spans="1:9" x14ac:dyDescent="0.2">
      <c r="A2960" s="3">
        <v>2958</v>
      </c>
      <c r="B2960" s="3" t="str">
        <f t="shared" si="276"/>
        <v>26.86万亿</v>
      </c>
      <c r="C2960" s="6">
        <v>26856000000000</v>
      </c>
      <c r="D2960" s="3">
        <v>2</v>
      </c>
      <c r="E2960" s="3" t="str">
        <f t="shared" si="277"/>
        <v>3.74万兆</v>
      </c>
      <c r="F2960" s="6">
        <f t="shared" si="281"/>
        <v>3.7367409370387048E+16</v>
      </c>
      <c r="G2960" s="4">
        <f t="shared" si="280"/>
        <v>4416</v>
      </c>
      <c r="H2960" s="8" t="str">
        <f t="shared" si="278"/>
        <v>3.74万兆</v>
      </c>
      <c r="I2960" s="8">
        <f t="shared" si="279"/>
        <v>3.7367409370387048E+16</v>
      </c>
    </row>
    <row r="2961" spans="1:9" x14ac:dyDescent="0.2">
      <c r="A2961" s="2">
        <v>2959</v>
      </c>
      <c r="B2961" s="2" t="str">
        <f t="shared" si="276"/>
        <v>26.86万亿</v>
      </c>
      <c r="C2961" s="5">
        <v>26864000000000</v>
      </c>
      <c r="D2961" s="2">
        <v>2</v>
      </c>
      <c r="E2961" s="2" t="str">
        <f t="shared" si="277"/>
        <v>3.74万兆</v>
      </c>
      <c r="F2961" s="5">
        <f t="shared" si="281"/>
        <v>3.7394265370387048E+16</v>
      </c>
      <c r="G2961" s="2">
        <f t="shared" si="280"/>
        <v>4418</v>
      </c>
      <c r="H2961" s="7" t="str">
        <f t="shared" si="278"/>
        <v>3.74万兆</v>
      </c>
      <c r="I2961" s="7">
        <f t="shared" si="279"/>
        <v>3.7394265370387048E+16</v>
      </c>
    </row>
    <row r="2962" spans="1:9" x14ac:dyDescent="0.2">
      <c r="A2962" s="3">
        <v>2960</v>
      </c>
      <c r="B2962" s="3" t="str">
        <f t="shared" si="276"/>
        <v>26.87万亿</v>
      </c>
      <c r="C2962" s="6">
        <v>26872000000000</v>
      </c>
      <c r="D2962" s="3">
        <v>2</v>
      </c>
      <c r="E2962" s="3" t="str">
        <f t="shared" si="277"/>
        <v>3.74万兆</v>
      </c>
      <c r="F2962" s="6">
        <f t="shared" si="281"/>
        <v>3.7421129370387048E+16</v>
      </c>
      <c r="G2962" s="4">
        <f t="shared" si="280"/>
        <v>4420</v>
      </c>
      <c r="H2962" s="8" t="str">
        <f t="shared" si="278"/>
        <v>3.74万兆</v>
      </c>
      <c r="I2962" s="8">
        <f t="shared" si="279"/>
        <v>3.7421129370387048E+16</v>
      </c>
    </row>
    <row r="2963" spans="1:9" x14ac:dyDescent="0.2">
      <c r="A2963" s="2">
        <v>2961</v>
      </c>
      <c r="B2963" s="2" t="str">
        <f t="shared" si="276"/>
        <v>26.88万亿</v>
      </c>
      <c r="C2963" s="5">
        <v>26880000000000</v>
      </c>
      <c r="D2963" s="2">
        <v>2</v>
      </c>
      <c r="E2963" s="2" t="str">
        <f t="shared" si="277"/>
        <v>3.74万兆</v>
      </c>
      <c r="F2963" s="5">
        <f t="shared" si="281"/>
        <v>3.7448001370387048E+16</v>
      </c>
      <c r="G2963" s="2">
        <f t="shared" si="280"/>
        <v>4422</v>
      </c>
      <c r="H2963" s="7" t="str">
        <f t="shared" si="278"/>
        <v>3.74万兆</v>
      </c>
      <c r="I2963" s="7">
        <f t="shared" si="279"/>
        <v>3.7448001370387048E+16</v>
      </c>
    </row>
    <row r="2964" spans="1:9" x14ac:dyDescent="0.2">
      <c r="A2964" s="3">
        <v>2962</v>
      </c>
      <c r="B2964" s="3" t="str">
        <f t="shared" si="276"/>
        <v>26.89万亿</v>
      </c>
      <c r="C2964" s="6">
        <v>26888000000000</v>
      </c>
      <c r="D2964" s="3">
        <v>2</v>
      </c>
      <c r="E2964" s="3" t="str">
        <f t="shared" si="277"/>
        <v>3.75万兆</v>
      </c>
      <c r="F2964" s="6">
        <f t="shared" si="281"/>
        <v>3.7474881370387048E+16</v>
      </c>
      <c r="G2964" s="4">
        <f t="shared" si="280"/>
        <v>4424</v>
      </c>
      <c r="H2964" s="8" t="str">
        <f t="shared" si="278"/>
        <v>3.75万兆</v>
      </c>
      <c r="I2964" s="8">
        <f t="shared" si="279"/>
        <v>3.7474881370387048E+16</v>
      </c>
    </row>
    <row r="2965" spans="1:9" x14ac:dyDescent="0.2">
      <c r="A2965" s="2">
        <v>2963</v>
      </c>
      <c r="B2965" s="2" t="str">
        <f t="shared" si="276"/>
        <v>26.9万亿</v>
      </c>
      <c r="C2965" s="5">
        <v>26896000000000</v>
      </c>
      <c r="D2965" s="2">
        <v>2</v>
      </c>
      <c r="E2965" s="2" t="str">
        <f t="shared" si="277"/>
        <v>3.75万兆</v>
      </c>
      <c r="F2965" s="5">
        <f t="shared" si="281"/>
        <v>3.7501769370387048E+16</v>
      </c>
      <c r="G2965" s="2">
        <f t="shared" si="280"/>
        <v>4426</v>
      </c>
      <c r="H2965" s="7" t="str">
        <f t="shared" si="278"/>
        <v>3.75万兆</v>
      </c>
      <c r="I2965" s="7">
        <f t="shared" si="279"/>
        <v>3.7501769370387048E+16</v>
      </c>
    </row>
    <row r="2966" spans="1:9" x14ac:dyDescent="0.2">
      <c r="A2966" s="3">
        <v>2964</v>
      </c>
      <c r="B2966" s="3" t="str">
        <f t="shared" si="276"/>
        <v>26.9万亿</v>
      </c>
      <c r="C2966" s="6">
        <v>26904000000000</v>
      </c>
      <c r="D2966" s="3">
        <v>2</v>
      </c>
      <c r="E2966" s="3" t="str">
        <f t="shared" si="277"/>
        <v>3.75万兆</v>
      </c>
      <c r="F2966" s="6">
        <f t="shared" si="281"/>
        <v>3.7528665370387048E+16</v>
      </c>
      <c r="G2966" s="4">
        <f t="shared" si="280"/>
        <v>4428</v>
      </c>
      <c r="H2966" s="8" t="str">
        <f t="shared" si="278"/>
        <v>3.75万兆</v>
      </c>
      <c r="I2966" s="8">
        <f t="shared" si="279"/>
        <v>3.7528665370387048E+16</v>
      </c>
    </row>
    <row r="2967" spans="1:9" x14ac:dyDescent="0.2">
      <c r="A2967" s="2">
        <v>2965</v>
      </c>
      <c r="B2967" s="2" t="str">
        <f t="shared" si="276"/>
        <v>26.91万亿</v>
      </c>
      <c r="C2967" s="5">
        <v>26912000000000</v>
      </c>
      <c r="D2967" s="2">
        <v>2</v>
      </c>
      <c r="E2967" s="2" t="str">
        <f t="shared" si="277"/>
        <v>3.76万兆</v>
      </c>
      <c r="F2967" s="5">
        <f t="shared" si="281"/>
        <v>3.7555569370387048E+16</v>
      </c>
      <c r="G2967" s="2">
        <f t="shared" si="280"/>
        <v>4430</v>
      </c>
      <c r="H2967" s="7" t="str">
        <f t="shared" si="278"/>
        <v>3.76万兆</v>
      </c>
      <c r="I2967" s="7">
        <f t="shared" si="279"/>
        <v>3.7555569370387048E+16</v>
      </c>
    </row>
    <row r="2968" spans="1:9" x14ac:dyDescent="0.2">
      <c r="A2968" s="3">
        <v>2966</v>
      </c>
      <c r="B2968" s="3" t="str">
        <f t="shared" si="276"/>
        <v>26.92万亿</v>
      </c>
      <c r="C2968" s="6">
        <v>26920000000000</v>
      </c>
      <c r="D2968" s="3">
        <v>2</v>
      </c>
      <c r="E2968" s="3" t="str">
        <f t="shared" si="277"/>
        <v>3.76万兆</v>
      </c>
      <c r="F2968" s="6">
        <f t="shared" si="281"/>
        <v>3.7582481370387048E+16</v>
      </c>
      <c r="G2968" s="4">
        <f t="shared" si="280"/>
        <v>4432</v>
      </c>
      <c r="H2968" s="8" t="str">
        <f t="shared" si="278"/>
        <v>3.76万兆</v>
      </c>
      <c r="I2968" s="8">
        <f t="shared" si="279"/>
        <v>3.7582481370387048E+16</v>
      </c>
    </row>
    <row r="2969" spans="1:9" x14ac:dyDescent="0.2">
      <c r="A2969" s="2">
        <v>2967</v>
      </c>
      <c r="B2969" s="2" t="str">
        <f t="shared" si="276"/>
        <v>26.93万亿</v>
      </c>
      <c r="C2969" s="5">
        <v>26928000000000</v>
      </c>
      <c r="D2969" s="2">
        <v>2</v>
      </c>
      <c r="E2969" s="2" t="str">
        <f t="shared" si="277"/>
        <v>3.76万兆</v>
      </c>
      <c r="F2969" s="5">
        <f t="shared" si="281"/>
        <v>3.7609401370387048E+16</v>
      </c>
      <c r="G2969" s="2">
        <f t="shared" si="280"/>
        <v>4434</v>
      </c>
      <c r="H2969" s="7" t="str">
        <f t="shared" si="278"/>
        <v>3.76万兆</v>
      </c>
      <c r="I2969" s="7">
        <f t="shared" si="279"/>
        <v>3.7609401370387048E+16</v>
      </c>
    </row>
    <row r="2970" spans="1:9" x14ac:dyDescent="0.2">
      <c r="A2970" s="3">
        <v>2968</v>
      </c>
      <c r="B2970" s="3" t="str">
        <f t="shared" si="276"/>
        <v>26.94万亿</v>
      </c>
      <c r="C2970" s="6">
        <v>26936000000000</v>
      </c>
      <c r="D2970" s="3">
        <v>2</v>
      </c>
      <c r="E2970" s="3" t="str">
        <f t="shared" si="277"/>
        <v>3.76万兆</v>
      </c>
      <c r="F2970" s="6">
        <f t="shared" si="281"/>
        <v>3.7636329370387048E+16</v>
      </c>
      <c r="G2970" s="4">
        <f t="shared" si="280"/>
        <v>4436</v>
      </c>
      <c r="H2970" s="8" t="str">
        <f t="shared" si="278"/>
        <v>3.76万兆</v>
      </c>
      <c r="I2970" s="8">
        <f t="shared" si="279"/>
        <v>3.7636329370387048E+16</v>
      </c>
    </row>
    <row r="2971" spans="1:9" x14ac:dyDescent="0.2">
      <c r="A2971" s="2">
        <v>2969</v>
      </c>
      <c r="B2971" s="2" t="str">
        <f t="shared" si="276"/>
        <v>26.94万亿</v>
      </c>
      <c r="C2971" s="5">
        <v>26944000000000</v>
      </c>
      <c r="D2971" s="2">
        <v>2</v>
      </c>
      <c r="E2971" s="2" t="str">
        <f t="shared" si="277"/>
        <v>3.77万兆</v>
      </c>
      <c r="F2971" s="5">
        <f t="shared" si="281"/>
        <v>3.7663265370387048E+16</v>
      </c>
      <c r="G2971" s="2">
        <f t="shared" si="280"/>
        <v>4438</v>
      </c>
      <c r="H2971" s="7" t="str">
        <f t="shared" si="278"/>
        <v>3.77万兆</v>
      </c>
      <c r="I2971" s="7">
        <f t="shared" si="279"/>
        <v>3.7663265370387048E+16</v>
      </c>
    </row>
    <row r="2972" spans="1:9" x14ac:dyDescent="0.2">
      <c r="A2972" s="3">
        <v>2970</v>
      </c>
      <c r="B2972" s="3" t="str">
        <f t="shared" si="276"/>
        <v>26.95万亿</v>
      </c>
      <c r="C2972" s="6">
        <v>26952000000000</v>
      </c>
      <c r="D2972" s="3">
        <v>2</v>
      </c>
      <c r="E2972" s="3" t="str">
        <f t="shared" si="277"/>
        <v>3.77万兆</v>
      </c>
      <c r="F2972" s="6">
        <f t="shared" si="281"/>
        <v>3.7690209370387048E+16</v>
      </c>
      <c r="G2972" s="4">
        <f t="shared" si="280"/>
        <v>4440</v>
      </c>
      <c r="H2972" s="8" t="str">
        <f t="shared" si="278"/>
        <v>3.77万兆</v>
      </c>
      <c r="I2972" s="8">
        <f t="shared" si="279"/>
        <v>3.7690209370387048E+16</v>
      </c>
    </row>
    <row r="2973" spans="1:9" x14ac:dyDescent="0.2">
      <c r="A2973" s="2">
        <v>2971</v>
      </c>
      <c r="B2973" s="2" t="str">
        <f t="shared" si="276"/>
        <v>26.96万亿</v>
      </c>
      <c r="C2973" s="5">
        <v>26960000000000</v>
      </c>
      <c r="D2973" s="2">
        <v>2</v>
      </c>
      <c r="E2973" s="2" t="str">
        <f t="shared" si="277"/>
        <v>3.77万兆</v>
      </c>
      <c r="F2973" s="5">
        <f t="shared" si="281"/>
        <v>3.7717161370387048E+16</v>
      </c>
      <c r="G2973" s="2">
        <f t="shared" si="280"/>
        <v>4442</v>
      </c>
      <c r="H2973" s="7" t="str">
        <f t="shared" si="278"/>
        <v>3.77万兆</v>
      </c>
      <c r="I2973" s="7">
        <f t="shared" si="279"/>
        <v>3.7717161370387048E+16</v>
      </c>
    </row>
    <row r="2974" spans="1:9" x14ac:dyDescent="0.2">
      <c r="A2974" s="3">
        <v>2972</v>
      </c>
      <c r="B2974" s="3" t="str">
        <f t="shared" si="276"/>
        <v>26.97万亿</v>
      </c>
      <c r="C2974" s="6">
        <v>26968000000000</v>
      </c>
      <c r="D2974" s="3">
        <v>2</v>
      </c>
      <c r="E2974" s="3" t="str">
        <f t="shared" si="277"/>
        <v>3.77万兆</v>
      </c>
      <c r="F2974" s="6">
        <f t="shared" si="281"/>
        <v>3.7744121370387048E+16</v>
      </c>
      <c r="G2974" s="4">
        <f t="shared" si="280"/>
        <v>4444</v>
      </c>
      <c r="H2974" s="8" t="str">
        <f t="shared" si="278"/>
        <v>3.77万兆</v>
      </c>
      <c r="I2974" s="8">
        <f t="shared" si="279"/>
        <v>3.7744121370387048E+16</v>
      </c>
    </row>
    <row r="2975" spans="1:9" x14ac:dyDescent="0.2">
      <c r="A2975" s="2">
        <v>2973</v>
      </c>
      <c r="B2975" s="2" t="str">
        <f t="shared" si="276"/>
        <v>26.98万亿</v>
      </c>
      <c r="C2975" s="5">
        <v>26976000000000</v>
      </c>
      <c r="D2975" s="2">
        <v>2</v>
      </c>
      <c r="E2975" s="2" t="str">
        <f t="shared" si="277"/>
        <v>3.78万兆</v>
      </c>
      <c r="F2975" s="5">
        <f t="shared" si="281"/>
        <v>3.7771089370387048E+16</v>
      </c>
      <c r="G2975" s="2">
        <f t="shared" si="280"/>
        <v>4446</v>
      </c>
      <c r="H2975" s="7" t="str">
        <f t="shared" si="278"/>
        <v>3.78万兆</v>
      </c>
      <c r="I2975" s="7">
        <f t="shared" si="279"/>
        <v>3.7771089370387048E+16</v>
      </c>
    </row>
    <row r="2976" spans="1:9" x14ac:dyDescent="0.2">
      <c r="A2976" s="3">
        <v>2974</v>
      </c>
      <c r="B2976" s="3" t="str">
        <f t="shared" si="276"/>
        <v>26.98万亿</v>
      </c>
      <c r="C2976" s="6">
        <v>26984000000000</v>
      </c>
      <c r="D2976" s="3">
        <v>2</v>
      </c>
      <c r="E2976" s="3" t="str">
        <f t="shared" si="277"/>
        <v>3.78万兆</v>
      </c>
      <c r="F2976" s="6">
        <f t="shared" si="281"/>
        <v>3.7798065370387048E+16</v>
      </c>
      <c r="G2976" s="4">
        <f t="shared" si="280"/>
        <v>4448</v>
      </c>
      <c r="H2976" s="8" t="str">
        <f t="shared" si="278"/>
        <v>3.78万兆</v>
      </c>
      <c r="I2976" s="8">
        <f t="shared" si="279"/>
        <v>3.7798065370387048E+16</v>
      </c>
    </row>
    <row r="2977" spans="1:9" x14ac:dyDescent="0.2">
      <c r="A2977" s="2">
        <v>2975</v>
      </c>
      <c r="B2977" s="2" t="str">
        <f t="shared" si="276"/>
        <v>26.99万亿</v>
      </c>
      <c r="C2977" s="5">
        <v>26992000000000</v>
      </c>
      <c r="D2977" s="2">
        <v>2</v>
      </c>
      <c r="E2977" s="2" t="str">
        <f t="shared" si="277"/>
        <v>3.78万兆</v>
      </c>
      <c r="F2977" s="5">
        <f t="shared" si="281"/>
        <v>3.7825049370387048E+16</v>
      </c>
      <c r="G2977" s="2">
        <f t="shared" si="280"/>
        <v>4450</v>
      </c>
      <c r="H2977" s="7" t="str">
        <f t="shared" si="278"/>
        <v>3.78万兆</v>
      </c>
      <c r="I2977" s="7">
        <f t="shared" si="279"/>
        <v>3.7825049370387048E+16</v>
      </c>
    </row>
    <row r="2978" spans="1:9" x14ac:dyDescent="0.2">
      <c r="A2978" s="3">
        <v>2976</v>
      </c>
      <c r="B2978" s="3" t="str">
        <f t="shared" si="276"/>
        <v>27万亿</v>
      </c>
      <c r="C2978" s="6">
        <v>27000000000000</v>
      </c>
      <c r="D2978" s="3">
        <v>2</v>
      </c>
      <c r="E2978" s="3" t="str">
        <f t="shared" si="277"/>
        <v>3.79万兆</v>
      </c>
      <c r="F2978" s="6">
        <f t="shared" si="281"/>
        <v>3.7852041370387048E+16</v>
      </c>
      <c r="G2978" s="4">
        <f t="shared" si="280"/>
        <v>4452</v>
      </c>
      <c r="H2978" s="8" t="str">
        <f t="shared" si="278"/>
        <v>3.79万兆</v>
      </c>
      <c r="I2978" s="8">
        <f t="shared" si="279"/>
        <v>3.7852041370387048E+16</v>
      </c>
    </row>
    <row r="2979" spans="1:9" x14ac:dyDescent="0.2">
      <c r="A2979" s="2">
        <v>2977</v>
      </c>
      <c r="B2979" s="2" t="str">
        <f t="shared" si="276"/>
        <v>27.01万亿</v>
      </c>
      <c r="C2979" s="5">
        <v>27008000000000</v>
      </c>
      <c r="D2979" s="2">
        <v>2</v>
      </c>
      <c r="E2979" s="2" t="str">
        <f t="shared" si="277"/>
        <v>3.79万兆</v>
      </c>
      <c r="F2979" s="5">
        <f t="shared" si="281"/>
        <v>3.7879041370387048E+16</v>
      </c>
      <c r="G2979" s="2">
        <f t="shared" si="280"/>
        <v>4454</v>
      </c>
      <c r="H2979" s="7" t="str">
        <f t="shared" si="278"/>
        <v>3.79万兆</v>
      </c>
      <c r="I2979" s="7">
        <f t="shared" si="279"/>
        <v>3.7879041370387048E+16</v>
      </c>
    </row>
    <row r="2980" spans="1:9" x14ac:dyDescent="0.2">
      <c r="A2980" s="3">
        <v>2978</v>
      </c>
      <c r="B2980" s="3" t="str">
        <f t="shared" si="276"/>
        <v>27.02万亿</v>
      </c>
      <c r="C2980" s="6">
        <v>27016000000000</v>
      </c>
      <c r="D2980" s="3">
        <v>2</v>
      </c>
      <c r="E2980" s="3" t="str">
        <f t="shared" si="277"/>
        <v>3.79万兆</v>
      </c>
      <c r="F2980" s="6">
        <f t="shared" si="281"/>
        <v>3.7906049370387048E+16</v>
      </c>
      <c r="G2980" s="4">
        <f t="shared" si="280"/>
        <v>4456</v>
      </c>
      <c r="H2980" s="8" t="str">
        <f t="shared" si="278"/>
        <v>3.79万兆</v>
      </c>
      <c r="I2980" s="8">
        <f t="shared" si="279"/>
        <v>3.7906049370387048E+16</v>
      </c>
    </row>
    <row r="2981" spans="1:9" x14ac:dyDescent="0.2">
      <c r="A2981" s="2">
        <v>2979</v>
      </c>
      <c r="B2981" s="2" t="str">
        <f t="shared" si="276"/>
        <v>27.02万亿</v>
      </c>
      <c r="C2981" s="5">
        <v>27024000000000</v>
      </c>
      <c r="D2981" s="2">
        <v>2</v>
      </c>
      <c r="E2981" s="2" t="str">
        <f t="shared" si="277"/>
        <v>3.79万兆</v>
      </c>
      <c r="F2981" s="5">
        <f t="shared" si="281"/>
        <v>3.7933065370387048E+16</v>
      </c>
      <c r="G2981" s="2">
        <f t="shared" si="280"/>
        <v>4458</v>
      </c>
      <c r="H2981" s="7" t="str">
        <f t="shared" si="278"/>
        <v>3.79万兆</v>
      </c>
      <c r="I2981" s="7">
        <f t="shared" si="279"/>
        <v>3.7933065370387048E+16</v>
      </c>
    </row>
    <row r="2982" spans="1:9" x14ac:dyDescent="0.2">
      <c r="A2982" s="3">
        <v>2980</v>
      </c>
      <c r="B2982" s="3" t="str">
        <f t="shared" si="276"/>
        <v>27.03万亿</v>
      </c>
      <c r="C2982" s="6">
        <v>27032000000000</v>
      </c>
      <c r="D2982" s="3">
        <v>2</v>
      </c>
      <c r="E2982" s="3" t="str">
        <f t="shared" si="277"/>
        <v>3.8万兆</v>
      </c>
      <c r="F2982" s="6">
        <f t="shared" si="281"/>
        <v>3.7960089370387048E+16</v>
      </c>
      <c r="G2982" s="4">
        <f t="shared" si="280"/>
        <v>4460</v>
      </c>
      <c r="H2982" s="8" t="str">
        <f t="shared" si="278"/>
        <v>3.8万兆</v>
      </c>
      <c r="I2982" s="8">
        <f t="shared" si="279"/>
        <v>3.7960089370387048E+16</v>
      </c>
    </row>
    <row r="2983" spans="1:9" x14ac:dyDescent="0.2">
      <c r="A2983" s="2">
        <v>2981</v>
      </c>
      <c r="B2983" s="2" t="str">
        <f t="shared" si="276"/>
        <v>27.04万亿</v>
      </c>
      <c r="C2983" s="5">
        <v>27040000000000</v>
      </c>
      <c r="D2983" s="2">
        <v>2</v>
      </c>
      <c r="E2983" s="2" t="str">
        <f t="shared" si="277"/>
        <v>3.8万兆</v>
      </c>
      <c r="F2983" s="5">
        <f t="shared" si="281"/>
        <v>3.7987121370387048E+16</v>
      </c>
      <c r="G2983" s="2">
        <f t="shared" si="280"/>
        <v>4462</v>
      </c>
      <c r="H2983" s="7" t="str">
        <f t="shared" si="278"/>
        <v>3.8万兆</v>
      </c>
      <c r="I2983" s="7">
        <f t="shared" si="279"/>
        <v>3.7987121370387048E+16</v>
      </c>
    </row>
    <row r="2984" spans="1:9" x14ac:dyDescent="0.2">
      <c r="A2984" s="3">
        <v>2982</v>
      </c>
      <c r="B2984" s="3" t="str">
        <f t="shared" si="276"/>
        <v>27.05万亿</v>
      </c>
      <c r="C2984" s="6">
        <v>27048000000000</v>
      </c>
      <c r="D2984" s="3">
        <v>2</v>
      </c>
      <c r="E2984" s="3" t="str">
        <f t="shared" si="277"/>
        <v>3.8万兆</v>
      </c>
      <c r="F2984" s="6">
        <f t="shared" si="281"/>
        <v>3.8014161370387048E+16</v>
      </c>
      <c r="G2984" s="4">
        <f t="shared" si="280"/>
        <v>4464</v>
      </c>
      <c r="H2984" s="8" t="str">
        <f t="shared" si="278"/>
        <v>3.8万兆</v>
      </c>
      <c r="I2984" s="8">
        <f t="shared" si="279"/>
        <v>3.8014161370387048E+16</v>
      </c>
    </row>
    <row r="2985" spans="1:9" x14ac:dyDescent="0.2">
      <c r="A2985" s="2">
        <v>2983</v>
      </c>
      <c r="B2985" s="2" t="str">
        <f t="shared" si="276"/>
        <v>27.06万亿</v>
      </c>
      <c r="C2985" s="5">
        <v>27056000000000</v>
      </c>
      <c r="D2985" s="2">
        <v>2</v>
      </c>
      <c r="E2985" s="2" t="str">
        <f t="shared" si="277"/>
        <v>3.8万兆</v>
      </c>
      <c r="F2985" s="5">
        <f t="shared" si="281"/>
        <v>3.8041209370387048E+16</v>
      </c>
      <c r="G2985" s="2">
        <f t="shared" si="280"/>
        <v>4466</v>
      </c>
      <c r="H2985" s="7" t="str">
        <f t="shared" si="278"/>
        <v>3.8万兆</v>
      </c>
      <c r="I2985" s="7">
        <f t="shared" si="279"/>
        <v>3.8041209370387048E+16</v>
      </c>
    </row>
    <row r="2986" spans="1:9" x14ac:dyDescent="0.2">
      <c r="A2986" s="3">
        <v>2984</v>
      </c>
      <c r="B2986" s="3" t="str">
        <f t="shared" si="276"/>
        <v>27.06万亿</v>
      </c>
      <c r="C2986" s="6">
        <v>27064000000000</v>
      </c>
      <c r="D2986" s="3">
        <v>2</v>
      </c>
      <c r="E2986" s="3" t="str">
        <f t="shared" si="277"/>
        <v>3.81万兆</v>
      </c>
      <c r="F2986" s="6">
        <f t="shared" si="281"/>
        <v>3.8068265370387048E+16</v>
      </c>
      <c r="G2986" s="4">
        <f t="shared" si="280"/>
        <v>4468</v>
      </c>
      <c r="H2986" s="8" t="str">
        <f t="shared" si="278"/>
        <v>3.81万兆</v>
      </c>
      <c r="I2986" s="8">
        <f t="shared" si="279"/>
        <v>3.8068265370387048E+16</v>
      </c>
    </row>
    <row r="2987" spans="1:9" x14ac:dyDescent="0.2">
      <c r="A2987" s="2">
        <v>2985</v>
      </c>
      <c r="B2987" s="2" t="str">
        <f t="shared" si="276"/>
        <v>27.07万亿</v>
      </c>
      <c r="C2987" s="5">
        <v>27072000000000</v>
      </c>
      <c r="D2987" s="2">
        <v>2</v>
      </c>
      <c r="E2987" s="2" t="str">
        <f t="shared" si="277"/>
        <v>3.81万兆</v>
      </c>
      <c r="F2987" s="5">
        <f t="shared" si="281"/>
        <v>3.8095329370387048E+16</v>
      </c>
      <c r="G2987" s="2">
        <f t="shared" si="280"/>
        <v>4470</v>
      </c>
      <c r="H2987" s="7" t="str">
        <f t="shared" si="278"/>
        <v>3.81万兆</v>
      </c>
      <c r="I2987" s="7">
        <f t="shared" si="279"/>
        <v>3.8095329370387048E+16</v>
      </c>
    </row>
    <row r="2988" spans="1:9" x14ac:dyDescent="0.2">
      <c r="A2988" s="3">
        <v>2986</v>
      </c>
      <c r="B2988" s="3" t="str">
        <f t="shared" si="276"/>
        <v>27.08万亿</v>
      </c>
      <c r="C2988" s="6">
        <v>27080000000000</v>
      </c>
      <c r="D2988" s="3">
        <v>2</v>
      </c>
      <c r="E2988" s="3" t="str">
        <f t="shared" si="277"/>
        <v>3.81万兆</v>
      </c>
      <c r="F2988" s="6">
        <f t="shared" si="281"/>
        <v>3.8122401370387048E+16</v>
      </c>
      <c r="G2988" s="4">
        <f t="shared" si="280"/>
        <v>4472</v>
      </c>
      <c r="H2988" s="8" t="str">
        <f t="shared" si="278"/>
        <v>3.81万兆</v>
      </c>
      <c r="I2988" s="8">
        <f t="shared" si="279"/>
        <v>3.8122401370387048E+16</v>
      </c>
    </row>
    <row r="2989" spans="1:9" x14ac:dyDescent="0.2">
      <c r="A2989" s="2">
        <v>2987</v>
      </c>
      <c r="B2989" s="2" t="str">
        <f t="shared" si="276"/>
        <v>27.09万亿</v>
      </c>
      <c r="C2989" s="5">
        <v>27088000000000</v>
      </c>
      <c r="D2989" s="2">
        <v>2</v>
      </c>
      <c r="E2989" s="2" t="str">
        <f t="shared" si="277"/>
        <v>3.81万兆</v>
      </c>
      <c r="F2989" s="5">
        <f t="shared" si="281"/>
        <v>3.8149481370387048E+16</v>
      </c>
      <c r="G2989" s="2">
        <f t="shared" si="280"/>
        <v>4474</v>
      </c>
      <c r="H2989" s="7" t="str">
        <f t="shared" si="278"/>
        <v>3.81万兆</v>
      </c>
      <c r="I2989" s="7">
        <f t="shared" si="279"/>
        <v>3.8149481370387048E+16</v>
      </c>
    </row>
    <row r="2990" spans="1:9" x14ac:dyDescent="0.2">
      <c r="A2990" s="3">
        <v>2988</v>
      </c>
      <c r="B2990" s="3" t="str">
        <f t="shared" si="276"/>
        <v>27.1万亿</v>
      </c>
      <c r="C2990" s="6">
        <v>27096000000000</v>
      </c>
      <c r="D2990" s="3">
        <v>2</v>
      </c>
      <c r="E2990" s="3" t="str">
        <f t="shared" si="277"/>
        <v>3.82万兆</v>
      </c>
      <c r="F2990" s="6">
        <f t="shared" si="281"/>
        <v>3.8176569370387048E+16</v>
      </c>
      <c r="G2990" s="4">
        <f t="shared" si="280"/>
        <v>4476</v>
      </c>
      <c r="H2990" s="8" t="str">
        <f t="shared" si="278"/>
        <v>3.82万兆</v>
      </c>
      <c r="I2990" s="8">
        <f t="shared" si="279"/>
        <v>3.8176569370387048E+16</v>
      </c>
    </row>
    <row r="2991" spans="1:9" x14ac:dyDescent="0.2">
      <c r="A2991" s="2">
        <v>2989</v>
      </c>
      <c r="B2991" s="2" t="str">
        <f t="shared" si="276"/>
        <v>27.1万亿</v>
      </c>
      <c r="C2991" s="5">
        <v>27104000000000</v>
      </c>
      <c r="D2991" s="2">
        <v>2</v>
      </c>
      <c r="E2991" s="2" t="str">
        <f t="shared" si="277"/>
        <v>3.82万兆</v>
      </c>
      <c r="F2991" s="5">
        <f t="shared" si="281"/>
        <v>3.8203665370387048E+16</v>
      </c>
      <c r="G2991" s="2">
        <f t="shared" si="280"/>
        <v>4478</v>
      </c>
      <c r="H2991" s="7" t="str">
        <f t="shared" si="278"/>
        <v>3.82万兆</v>
      </c>
      <c r="I2991" s="7">
        <f t="shared" si="279"/>
        <v>3.8203665370387048E+16</v>
      </c>
    </row>
    <row r="2992" spans="1:9" x14ac:dyDescent="0.2">
      <c r="A2992" s="3">
        <v>2990</v>
      </c>
      <c r="B2992" s="3" t="str">
        <f t="shared" si="276"/>
        <v>27.11万亿</v>
      </c>
      <c r="C2992" s="6">
        <v>27112000000000</v>
      </c>
      <c r="D2992" s="3">
        <v>2</v>
      </c>
      <c r="E2992" s="3" t="str">
        <f t="shared" si="277"/>
        <v>3.82万兆</v>
      </c>
      <c r="F2992" s="6">
        <f t="shared" si="281"/>
        <v>3.8230769370387048E+16</v>
      </c>
      <c r="G2992" s="4">
        <f t="shared" si="280"/>
        <v>4480</v>
      </c>
      <c r="H2992" s="8" t="str">
        <f t="shared" si="278"/>
        <v>3.82万兆</v>
      </c>
      <c r="I2992" s="8">
        <f t="shared" si="279"/>
        <v>3.8230769370387048E+16</v>
      </c>
    </row>
    <row r="2993" spans="1:9" x14ac:dyDescent="0.2">
      <c r="A2993" s="2">
        <v>2991</v>
      </c>
      <c r="B2993" s="2" t="str">
        <f t="shared" si="276"/>
        <v>27.12万亿</v>
      </c>
      <c r="C2993" s="5">
        <v>27120000000000</v>
      </c>
      <c r="D2993" s="2">
        <v>2</v>
      </c>
      <c r="E2993" s="2" t="str">
        <f t="shared" si="277"/>
        <v>3.83万兆</v>
      </c>
      <c r="F2993" s="5">
        <f t="shared" si="281"/>
        <v>3.8257881370387048E+16</v>
      </c>
      <c r="G2993" s="2">
        <f t="shared" si="280"/>
        <v>4482</v>
      </c>
      <c r="H2993" s="7" t="str">
        <f t="shared" si="278"/>
        <v>3.83万兆</v>
      </c>
      <c r="I2993" s="7">
        <f t="shared" si="279"/>
        <v>3.8257881370387048E+16</v>
      </c>
    </row>
    <row r="2994" spans="1:9" x14ac:dyDescent="0.2">
      <c r="A2994" s="3">
        <v>2992</v>
      </c>
      <c r="B2994" s="3" t="str">
        <f t="shared" si="276"/>
        <v>27.13万亿</v>
      </c>
      <c r="C2994" s="6">
        <v>27128000000000</v>
      </c>
      <c r="D2994" s="3">
        <v>2</v>
      </c>
      <c r="E2994" s="3" t="str">
        <f t="shared" si="277"/>
        <v>3.83万兆</v>
      </c>
      <c r="F2994" s="6">
        <f t="shared" si="281"/>
        <v>3.8285001370387048E+16</v>
      </c>
      <c r="G2994" s="4">
        <f t="shared" si="280"/>
        <v>4484</v>
      </c>
      <c r="H2994" s="8" t="str">
        <f t="shared" si="278"/>
        <v>3.83万兆</v>
      </c>
      <c r="I2994" s="8">
        <f t="shared" si="279"/>
        <v>3.8285001370387048E+16</v>
      </c>
    </row>
    <row r="2995" spans="1:9" x14ac:dyDescent="0.2">
      <c r="A2995" s="2">
        <v>2993</v>
      </c>
      <c r="B2995" s="2" t="str">
        <f t="shared" si="276"/>
        <v>27.14万亿</v>
      </c>
      <c r="C2995" s="5">
        <v>27136000000000</v>
      </c>
      <c r="D2995" s="2">
        <v>2</v>
      </c>
      <c r="E2995" s="2" t="str">
        <f t="shared" si="277"/>
        <v>3.83万兆</v>
      </c>
      <c r="F2995" s="5">
        <f t="shared" si="281"/>
        <v>3.8312129370387048E+16</v>
      </c>
      <c r="G2995" s="2">
        <f t="shared" si="280"/>
        <v>4486</v>
      </c>
      <c r="H2995" s="7" t="str">
        <f t="shared" si="278"/>
        <v>3.83万兆</v>
      </c>
      <c r="I2995" s="7">
        <f t="shared" si="279"/>
        <v>3.8312129370387048E+16</v>
      </c>
    </row>
    <row r="2996" spans="1:9" x14ac:dyDescent="0.2">
      <c r="A2996" s="3">
        <v>2994</v>
      </c>
      <c r="B2996" s="3" t="str">
        <f t="shared" si="276"/>
        <v>27.14万亿</v>
      </c>
      <c r="C2996" s="6">
        <v>27144000000000</v>
      </c>
      <c r="D2996" s="3">
        <v>2</v>
      </c>
      <c r="E2996" s="3" t="str">
        <f t="shared" si="277"/>
        <v>3.83万兆</v>
      </c>
      <c r="F2996" s="6">
        <f t="shared" si="281"/>
        <v>3.8339265370387048E+16</v>
      </c>
      <c r="G2996" s="4">
        <f t="shared" si="280"/>
        <v>4488</v>
      </c>
      <c r="H2996" s="8" t="str">
        <f t="shared" si="278"/>
        <v>3.83万兆</v>
      </c>
      <c r="I2996" s="8">
        <f t="shared" si="279"/>
        <v>3.8339265370387048E+16</v>
      </c>
    </row>
    <row r="2997" spans="1:9" x14ac:dyDescent="0.2">
      <c r="A2997" s="2">
        <v>2995</v>
      </c>
      <c r="B2997" s="2" t="str">
        <f t="shared" si="276"/>
        <v>27.15万亿</v>
      </c>
      <c r="C2997" s="5">
        <v>27152000000000</v>
      </c>
      <c r="D2997" s="2">
        <v>2</v>
      </c>
      <c r="E2997" s="2" t="str">
        <f t="shared" si="277"/>
        <v>3.84万兆</v>
      </c>
      <c r="F2997" s="5">
        <f t="shared" si="281"/>
        <v>3.8366409370387048E+16</v>
      </c>
      <c r="G2997" s="2">
        <f t="shared" si="280"/>
        <v>4490</v>
      </c>
      <c r="H2997" s="7" t="str">
        <f t="shared" si="278"/>
        <v>3.84万兆</v>
      </c>
      <c r="I2997" s="7">
        <f t="shared" si="279"/>
        <v>3.8366409370387048E+16</v>
      </c>
    </row>
    <row r="2998" spans="1:9" x14ac:dyDescent="0.2">
      <c r="A2998" s="3">
        <v>2996</v>
      </c>
      <c r="B2998" s="3" t="str">
        <f t="shared" si="276"/>
        <v>27.16万亿</v>
      </c>
      <c r="C2998" s="6">
        <v>27160000000000</v>
      </c>
      <c r="D2998" s="3">
        <v>2</v>
      </c>
      <c r="E2998" s="3" t="str">
        <f t="shared" si="277"/>
        <v>3.84万兆</v>
      </c>
      <c r="F2998" s="6">
        <f t="shared" si="281"/>
        <v>3.8393561370387048E+16</v>
      </c>
      <c r="G2998" s="4">
        <f t="shared" si="280"/>
        <v>4492</v>
      </c>
      <c r="H2998" s="8" t="str">
        <f t="shared" si="278"/>
        <v>3.84万兆</v>
      </c>
      <c r="I2998" s="8">
        <f t="shared" si="279"/>
        <v>3.8393561370387048E+16</v>
      </c>
    </row>
    <row r="2999" spans="1:9" x14ac:dyDescent="0.2">
      <c r="A2999" s="2">
        <v>2997</v>
      </c>
      <c r="B2999" s="2" t="str">
        <f t="shared" si="276"/>
        <v>27.17万亿</v>
      </c>
      <c r="C2999" s="5">
        <v>27168000000000</v>
      </c>
      <c r="D2999" s="2">
        <v>2</v>
      </c>
      <c r="E2999" s="2" t="str">
        <f t="shared" si="277"/>
        <v>3.84万兆</v>
      </c>
      <c r="F2999" s="5">
        <f t="shared" si="281"/>
        <v>3.8420721370387048E+16</v>
      </c>
      <c r="G2999" s="2">
        <f t="shared" si="280"/>
        <v>4494</v>
      </c>
      <c r="H2999" s="7" t="str">
        <f t="shared" si="278"/>
        <v>3.84万兆</v>
      </c>
      <c r="I2999" s="7">
        <f t="shared" si="279"/>
        <v>3.8420721370387048E+16</v>
      </c>
    </row>
    <row r="3000" spans="1:9" x14ac:dyDescent="0.2">
      <c r="A3000" s="3">
        <v>2998</v>
      </c>
      <c r="B3000" s="3" t="str">
        <f t="shared" si="276"/>
        <v>27.18万亿</v>
      </c>
      <c r="C3000" s="6">
        <v>27176000000000</v>
      </c>
      <c r="D3000" s="3">
        <v>2</v>
      </c>
      <c r="E3000" s="3" t="str">
        <f t="shared" si="277"/>
        <v>3.84万兆</v>
      </c>
      <c r="F3000" s="6">
        <f t="shared" si="281"/>
        <v>3.8447889370387048E+16</v>
      </c>
      <c r="G3000" s="4">
        <f t="shared" si="280"/>
        <v>4496</v>
      </c>
      <c r="H3000" s="8" t="str">
        <f t="shared" si="278"/>
        <v>3.84万兆</v>
      </c>
      <c r="I3000" s="8">
        <f t="shared" si="279"/>
        <v>3.8447889370387048E+16</v>
      </c>
    </row>
    <row r="3001" spans="1:9" x14ac:dyDescent="0.2">
      <c r="A3001" s="2">
        <v>2999</v>
      </c>
      <c r="B3001" s="2" t="str">
        <f t="shared" si="276"/>
        <v>27.18万亿</v>
      </c>
      <c r="C3001" s="5">
        <v>27184000000000</v>
      </c>
      <c r="D3001" s="2">
        <v>2</v>
      </c>
      <c r="E3001" s="2" t="str">
        <f t="shared" si="277"/>
        <v>3.85万兆</v>
      </c>
      <c r="F3001" s="5">
        <f t="shared" si="281"/>
        <v>3.8475065370387048E+16</v>
      </c>
      <c r="G3001" s="2">
        <f t="shared" si="280"/>
        <v>4498</v>
      </c>
      <c r="H3001" s="7" t="str">
        <f t="shared" si="278"/>
        <v>3.85万兆</v>
      </c>
      <c r="I3001" s="7">
        <f t="shared" si="279"/>
        <v>3.8475065370387048E+16</v>
      </c>
    </row>
    <row r="3002" spans="1:9" x14ac:dyDescent="0.2">
      <c r="A3002" s="3">
        <v>3000</v>
      </c>
      <c r="B3002" s="3" t="str">
        <f t="shared" si="276"/>
        <v>27.19万亿</v>
      </c>
      <c r="C3002" s="6">
        <v>27192000000000</v>
      </c>
      <c r="D3002" s="3">
        <v>2</v>
      </c>
      <c r="E3002" s="3" t="str">
        <f t="shared" si="277"/>
        <v>3.85万兆</v>
      </c>
      <c r="F3002" s="6">
        <f t="shared" si="281"/>
        <v>3.8502249370387048E+16</v>
      </c>
      <c r="G3002" s="4">
        <f t="shared" si="280"/>
        <v>4500</v>
      </c>
      <c r="H3002" s="8" t="str">
        <f t="shared" si="278"/>
        <v>3.85万兆</v>
      </c>
      <c r="I3002" s="8">
        <f t="shared" si="279"/>
        <v>3.8502249370387048E+16</v>
      </c>
    </row>
    <row r="3003" spans="1:9" x14ac:dyDescent="0.2">
      <c r="A3003" s="2">
        <v>3001</v>
      </c>
      <c r="B3003" s="2" t="str">
        <f t="shared" si="276"/>
        <v>27.2万亿</v>
      </c>
      <c r="C3003" s="5">
        <v>27200000000000</v>
      </c>
      <c r="D3003" s="2">
        <v>2</v>
      </c>
      <c r="E3003" s="2" t="str">
        <f t="shared" si="277"/>
        <v>3.85万兆</v>
      </c>
      <c r="F3003" s="5">
        <f t="shared" si="281"/>
        <v>3.8529441370387048E+16</v>
      </c>
      <c r="G3003" s="2">
        <f t="shared" si="280"/>
        <v>4502</v>
      </c>
      <c r="H3003" s="7" t="str">
        <f t="shared" si="278"/>
        <v>3.85万兆</v>
      </c>
      <c r="I3003" s="7">
        <f t="shared" si="279"/>
        <v>3.8529441370387048E+16</v>
      </c>
    </row>
    <row r="3004" spans="1:9" x14ac:dyDescent="0.2">
      <c r="A3004" s="3">
        <v>3002</v>
      </c>
      <c r="B3004" s="3" t="str">
        <f t="shared" si="276"/>
        <v>27.21万亿</v>
      </c>
      <c r="C3004" s="6">
        <v>27208000000000</v>
      </c>
      <c r="D3004" s="3">
        <v>2</v>
      </c>
      <c r="E3004" s="3" t="str">
        <f t="shared" si="277"/>
        <v>3.86万兆</v>
      </c>
      <c r="F3004" s="6">
        <f t="shared" si="281"/>
        <v>3.8556641370387048E+16</v>
      </c>
      <c r="G3004" s="4">
        <f t="shared" si="280"/>
        <v>4504</v>
      </c>
      <c r="H3004" s="8" t="str">
        <f t="shared" si="278"/>
        <v>3.86万兆</v>
      </c>
      <c r="I3004" s="8">
        <f t="shared" si="279"/>
        <v>3.8556641370387048E+16</v>
      </c>
    </row>
    <row r="3005" spans="1:9" x14ac:dyDescent="0.2">
      <c r="A3005" s="2">
        <v>3003</v>
      </c>
      <c r="B3005" s="2" t="str">
        <f t="shared" si="276"/>
        <v>27.22万亿</v>
      </c>
      <c r="C3005" s="5">
        <v>27216000000000</v>
      </c>
      <c r="D3005" s="2">
        <v>2</v>
      </c>
      <c r="E3005" s="2" t="str">
        <f t="shared" si="277"/>
        <v>3.86万兆</v>
      </c>
      <c r="F3005" s="5">
        <f t="shared" si="281"/>
        <v>3.8583849370387048E+16</v>
      </c>
      <c r="G3005" s="2">
        <f t="shared" si="280"/>
        <v>4506</v>
      </c>
      <c r="H3005" s="7" t="str">
        <f t="shared" si="278"/>
        <v>3.86万兆</v>
      </c>
      <c r="I3005" s="7">
        <f t="shared" si="279"/>
        <v>3.8583849370387048E+16</v>
      </c>
    </row>
    <row r="3006" spans="1:9" x14ac:dyDescent="0.2">
      <c r="A3006" s="3">
        <v>3004</v>
      </c>
      <c r="B3006" s="3" t="str">
        <f t="shared" si="276"/>
        <v>27.22万亿</v>
      </c>
      <c r="C3006" s="6">
        <v>27224000000000</v>
      </c>
      <c r="D3006" s="3">
        <v>2</v>
      </c>
      <c r="E3006" s="3" t="str">
        <f t="shared" si="277"/>
        <v>3.86万兆</v>
      </c>
      <c r="F3006" s="6">
        <f t="shared" si="281"/>
        <v>3.8611065370387048E+16</v>
      </c>
      <c r="G3006" s="4">
        <f t="shared" si="280"/>
        <v>4508</v>
      </c>
      <c r="H3006" s="8" t="str">
        <f t="shared" si="278"/>
        <v>3.86万兆</v>
      </c>
      <c r="I3006" s="8">
        <f t="shared" si="279"/>
        <v>3.8611065370387048E+16</v>
      </c>
    </row>
    <row r="3007" spans="1:9" x14ac:dyDescent="0.2">
      <c r="A3007" s="2">
        <v>3005</v>
      </c>
      <c r="B3007" s="2" t="str">
        <f t="shared" si="276"/>
        <v>27.23万亿</v>
      </c>
      <c r="C3007" s="5">
        <v>27232000000000</v>
      </c>
      <c r="D3007" s="2">
        <v>2</v>
      </c>
      <c r="E3007" s="2" t="str">
        <f t="shared" si="277"/>
        <v>3.86万兆</v>
      </c>
      <c r="F3007" s="5">
        <f t="shared" si="281"/>
        <v>3.8638289370387048E+16</v>
      </c>
      <c r="G3007" s="2">
        <f t="shared" si="280"/>
        <v>4510</v>
      </c>
      <c r="H3007" s="7" t="str">
        <f t="shared" si="278"/>
        <v>3.86万兆</v>
      </c>
      <c r="I3007" s="7">
        <f t="shared" si="279"/>
        <v>3.8638289370387048E+16</v>
      </c>
    </row>
    <row r="3008" spans="1:9" x14ac:dyDescent="0.2">
      <c r="A3008" s="3">
        <v>3006</v>
      </c>
      <c r="B3008" s="3" t="str">
        <f t="shared" si="276"/>
        <v>27.24万亿</v>
      </c>
      <c r="C3008" s="6">
        <v>27240000000000</v>
      </c>
      <c r="D3008" s="3">
        <v>2</v>
      </c>
      <c r="E3008" s="3" t="str">
        <f t="shared" si="277"/>
        <v>3.87万兆</v>
      </c>
      <c r="F3008" s="6">
        <f t="shared" si="281"/>
        <v>3.8665521370387048E+16</v>
      </c>
      <c r="G3008" s="4">
        <f t="shared" si="280"/>
        <v>4512</v>
      </c>
      <c r="H3008" s="8" t="str">
        <f t="shared" si="278"/>
        <v>3.87万兆</v>
      </c>
      <c r="I3008" s="8">
        <f t="shared" si="279"/>
        <v>3.8665521370387048E+16</v>
      </c>
    </row>
    <row r="3009" spans="1:9" x14ac:dyDescent="0.2">
      <c r="A3009" s="2">
        <v>3007</v>
      </c>
      <c r="B3009" s="2" t="str">
        <f t="shared" si="276"/>
        <v>27.25万亿</v>
      </c>
      <c r="C3009" s="5">
        <v>27248000000000</v>
      </c>
      <c r="D3009" s="2">
        <v>2</v>
      </c>
      <c r="E3009" s="2" t="str">
        <f t="shared" si="277"/>
        <v>3.87万兆</v>
      </c>
      <c r="F3009" s="5">
        <f t="shared" si="281"/>
        <v>3.8692761370387048E+16</v>
      </c>
      <c r="G3009" s="2">
        <f t="shared" si="280"/>
        <v>4514</v>
      </c>
      <c r="H3009" s="7" t="str">
        <f t="shared" si="278"/>
        <v>3.87万兆</v>
      </c>
      <c r="I3009" s="7">
        <f t="shared" si="279"/>
        <v>3.8692761370387048E+16</v>
      </c>
    </row>
    <row r="3010" spans="1:9" x14ac:dyDescent="0.2">
      <c r="A3010" s="3">
        <v>3008</v>
      </c>
      <c r="B3010" s="3" t="str">
        <f t="shared" si="276"/>
        <v>27.26万亿</v>
      </c>
      <c r="C3010" s="6">
        <v>27256000000000</v>
      </c>
      <c r="D3010" s="3">
        <v>2</v>
      </c>
      <c r="E3010" s="3" t="str">
        <f t="shared" si="277"/>
        <v>3.87万兆</v>
      </c>
      <c r="F3010" s="6">
        <f t="shared" si="281"/>
        <v>3.8720009370387048E+16</v>
      </c>
      <c r="G3010" s="4">
        <f t="shared" si="280"/>
        <v>4516</v>
      </c>
      <c r="H3010" s="8" t="str">
        <f t="shared" si="278"/>
        <v>3.87万兆</v>
      </c>
      <c r="I3010" s="8">
        <f t="shared" si="279"/>
        <v>3.8720009370387048E+16</v>
      </c>
    </row>
    <row r="3011" spans="1:9" x14ac:dyDescent="0.2">
      <c r="A3011" s="2">
        <v>3009</v>
      </c>
      <c r="B3011" s="2" t="str">
        <f t="shared" ref="B3011:B3074" si="282">IF(C3011&gt;9999999999999990,ROUND(C3011/10000000000000000,2)&amp;"万兆",IF(C3011&gt;999999999999,ROUND(C3011/1000000000000,2)&amp;"万亿",IF(C3011&gt;99999999,ROUND(C3011/100000000,2)&amp;"亿",ROUND(C3011/10000,2)&amp;"万")))</f>
        <v>27.26万亿</v>
      </c>
      <c r="C3011" s="5">
        <v>27264000000000</v>
      </c>
      <c r="D3011" s="2">
        <v>2</v>
      </c>
      <c r="E3011" s="2" t="str">
        <f t="shared" ref="E3011:E3074" si="283">IF(F3011&gt;9999999999999990,ROUND(F3011/10000000000000000,2)&amp;"万兆",IF(F3011&gt;999999999999,ROUND(F3011/1000000000000,2)&amp;"万亿",IF(F3011&gt;99999999,ROUND(F3011/100000000,2)&amp;"亿",ROUND(F3011/10000,2)&amp;"万")))</f>
        <v>3.87万兆</v>
      </c>
      <c r="F3011" s="5">
        <f t="shared" si="281"/>
        <v>3.8747265370387048E+16</v>
      </c>
      <c r="G3011" s="2">
        <f t="shared" si="280"/>
        <v>4518</v>
      </c>
      <c r="H3011" s="7" t="str">
        <f t="shared" si="278"/>
        <v>3.87万兆</v>
      </c>
      <c r="I3011" s="7">
        <f t="shared" si="279"/>
        <v>3.8747265370387048E+16</v>
      </c>
    </row>
    <row r="3012" spans="1:9" x14ac:dyDescent="0.2">
      <c r="A3012" s="3">
        <v>3010</v>
      </c>
      <c r="B3012" s="3" t="str">
        <f t="shared" si="282"/>
        <v>27.27万亿</v>
      </c>
      <c r="C3012" s="6">
        <v>27272000000000</v>
      </c>
      <c r="D3012" s="3">
        <v>2</v>
      </c>
      <c r="E3012" s="3" t="str">
        <f t="shared" si="283"/>
        <v>3.88万兆</v>
      </c>
      <c r="F3012" s="6">
        <f t="shared" si="281"/>
        <v>3.8774529370387048E+16</v>
      </c>
      <c r="G3012" s="4">
        <f t="shared" si="280"/>
        <v>4520</v>
      </c>
      <c r="H3012" s="8" t="str">
        <f t="shared" ref="H3012:H3075" si="284">IF(I$2&gt;=A3012,"",IF((F3012-VLOOKUP(I$2,A:F,6,))&gt;9999999999999990,ROUND((F3012-VLOOKUP(I$2,A:F,6,))/10000000000000000,2)&amp;"万兆",IF((F3012-VLOOKUP(I$2,A:F,6,))&gt;999999999999,ROUND((F3012-VLOOKUP(I$2,A:F,6,))/1000000000000,2)&amp;"万亿",IF((F3012-VLOOKUP(I$2,A:F,6,))&gt;99999999,ROUND((F3012-VLOOKUP(I$2,A:F,6,))/100000000,2)&amp;"亿",ROUND((F3012-VLOOKUP(I$2,A:F,6,))/10000,2)&amp;"万"))))</f>
        <v>3.88万兆</v>
      </c>
      <c r="I3012" s="8">
        <f t="shared" ref="I3012:I3075" si="285">IF(I$2&gt;=A3012,"",F3012-VLOOKUP(I$2,A:F,6,))</f>
        <v>3.8774529370387048E+16</v>
      </c>
    </row>
    <row r="3013" spans="1:9" x14ac:dyDescent="0.2">
      <c r="A3013" s="2">
        <v>3011</v>
      </c>
      <c r="B3013" s="2" t="str">
        <f t="shared" si="282"/>
        <v>27.28万亿</v>
      </c>
      <c r="C3013" s="5">
        <v>27280000000000</v>
      </c>
      <c r="D3013" s="2">
        <v>2</v>
      </c>
      <c r="E3013" s="2" t="str">
        <f t="shared" si="283"/>
        <v>3.88万兆</v>
      </c>
      <c r="F3013" s="5">
        <f t="shared" si="281"/>
        <v>3.8801801370387048E+16</v>
      </c>
      <c r="G3013" s="2">
        <f t="shared" ref="G3013:G3076" si="286">D3013+G3012</f>
        <v>4522</v>
      </c>
      <c r="H3013" s="7" t="str">
        <f t="shared" si="284"/>
        <v>3.88万兆</v>
      </c>
      <c r="I3013" s="7">
        <f t="shared" si="285"/>
        <v>3.8801801370387048E+16</v>
      </c>
    </row>
    <row r="3014" spans="1:9" x14ac:dyDescent="0.2">
      <c r="A3014" s="3">
        <v>3012</v>
      </c>
      <c r="B3014" s="3" t="str">
        <f t="shared" si="282"/>
        <v>27.29万亿</v>
      </c>
      <c r="C3014" s="6">
        <v>27288000000000</v>
      </c>
      <c r="D3014" s="3">
        <v>2</v>
      </c>
      <c r="E3014" s="3" t="str">
        <f t="shared" si="283"/>
        <v>3.88万兆</v>
      </c>
      <c r="F3014" s="6">
        <f t="shared" si="281"/>
        <v>3.8829081370387048E+16</v>
      </c>
      <c r="G3014" s="4">
        <f t="shared" si="286"/>
        <v>4524</v>
      </c>
      <c r="H3014" s="8" t="str">
        <f t="shared" si="284"/>
        <v>3.88万兆</v>
      </c>
      <c r="I3014" s="8">
        <f t="shared" si="285"/>
        <v>3.8829081370387048E+16</v>
      </c>
    </row>
    <row r="3015" spans="1:9" x14ac:dyDescent="0.2">
      <c r="A3015" s="2">
        <v>3013</v>
      </c>
      <c r="B3015" s="2" t="str">
        <f t="shared" si="282"/>
        <v>27.3万亿</v>
      </c>
      <c r="C3015" s="5">
        <v>27296000000000</v>
      </c>
      <c r="D3015" s="2">
        <v>2</v>
      </c>
      <c r="E3015" s="2" t="str">
        <f t="shared" si="283"/>
        <v>3.89万兆</v>
      </c>
      <c r="F3015" s="5">
        <f t="shared" ref="F3015:F3078" si="287">C3014+F3014</f>
        <v>3.8856369370387048E+16</v>
      </c>
      <c r="G3015" s="2">
        <f t="shared" si="286"/>
        <v>4526</v>
      </c>
      <c r="H3015" s="7" t="str">
        <f t="shared" si="284"/>
        <v>3.89万兆</v>
      </c>
      <c r="I3015" s="7">
        <f t="shared" si="285"/>
        <v>3.8856369370387048E+16</v>
      </c>
    </row>
    <row r="3016" spans="1:9" x14ac:dyDescent="0.2">
      <c r="A3016" s="3">
        <v>3014</v>
      </c>
      <c r="B3016" s="3" t="str">
        <f t="shared" si="282"/>
        <v>27.3万亿</v>
      </c>
      <c r="C3016" s="6">
        <v>27304000000000</v>
      </c>
      <c r="D3016" s="3">
        <v>2</v>
      </c>
      <c r="E3016" s="3" t="str">
        <f t="shared" si="283"/>
        <v>3.89万兆</v>
      </c>
      <c r="F3016" s="6">
        <f t="shared" si="287"/>
        <v>3.8883665370387048E+16</v>
      </c>
      <c r="G3016" s="4">
        <f t="shared" si="286"/>
        <v>4528</v>
      </c>
      <c r="H3016" s="8" t="str">
        <f t="shared" si="284"/>
        <v>3.89万兆</v>
      </c>
      <c r="I3016" s="8">
        <f t="shared" si="285"/>
        <v>3.8883665370387048E+16</v>
      </c>
    </row>
    <row r="3017" spans="1:9" x14ac:dyDescent="0.2">
      <c r="A3017" s="2">
        <v>3015</v>
      </c>
      <c r="B3017" s="2" t="str">
        <f t="shared" si="282"/>
        <v>27.31万亿</v>
      </c>
      <c r="C3017" s="5">
        <v>27312000000000</v>
      </c>
      <c r="D3017" s="2">
        <v>2</v>
      </c>
      <c r="E3017" s="2" t="str">
        <f t="shared" si="283"/>
        <v>3.89万兆</v>
      </c>
      <c r="F3017" s="5">
        <f t="shared" si="287"/>
        <v>3.8910969370387048E+16</v>
      </c>
      <c r="G3017" s="2">
        <f t="shared" si="286"/>
        <v>4530</v>
      </c>
      <c r="H3017" s="7" t="str">
        <f t="shared" si="284"/>
        <v>3.89万兆</v>
      </c>
      <c r="I3017" s="7">
        <f t="shared" si="285"/>
        <v>3.8910969370387048E+16</v>
      </c>
    </row>
    <row r="3018" spans="1:9" x14ac:dyDescent="0.2">
      <c r="A3018" s="3">
        <v>3016</v>
      </c>
      <c r="B3018" s="3" t="str">
        <f t="shared" si="282"/>
        <v>27.32万亿</v>
      </c>
      <c r="C3018" s="6">
        <v>27320000000000</v>
      </c>
      <c r="D3018" s="3">
        <v>2</v>
      </c>
      <c r="E3018" s="3" t="str">
        <f t="shared" si="283"/>
        <v>3.89万兆</v>
      </c>
      <c r="F3018" s="6">
        <f t="shared" si="287"/>
        <v>3.8938281370387048E+16</v>
      </c>
      <c r="G3018" s="4">
        <f t="shared" si="286"/>
        <v>4532</v>
      </c>
      <c r="H3018" s="8" t="str">
        <f t="shared" si="284"/>
        <v>3.89万兆</v>
      </c>
      <c r="I3018" s="8">
        <f t="shared" si="285"/>
        <v>3.8938281370387048E+16</v>
      </c>
    </row>
    <row r="3019" spans="1:9" x14ac:dyDescent="0.2">
      <c r="A3019" s="2">
        <v>3017</v>
      </c>
      <c r="B3019" s="2" t="str">
        <f t="shared" si="282"/>
        <v>27.33万亿</v>
      </c>
      <c r="C3019" s="5">
        <v>27328000000000</v>
      </c>
      <c r="D3019" s="2">
        <v>2</v>
      </c>
      <c r="E3019" s="2" t="str">
        <f t="shared" si="283"/>
        <v>3.9万兆</v>
      </c>
      <c r="F3019" s="5">
        <f t="shared" si="287"/>
        <v>3.8965601370387048E+16</v>
      </c>
      <c r="G3019" s="2">
        <f t="shared" si="286"/>
        <v>4534</v>
      </c>
      <c r="H3019" s="7" t="str">
        <f t="shared" si="284"/>
        <v>3.9万兆</v>
      </c>
      <c r="I3019" s="7">
        <f t="shared" si="285"/>
        <v>3.8965601370387048E+16</v>
      </c>
    </row>
    <row r="3020" spans="1:9" x14ac:dyDescent="0.2">
      <c r="A3020" s="3">
        <v>3018</v>
      </c>
      <c r="B3020" s="3" t="str">
        <f t="shared" si="282"/>
        <v>27.34万亿</v>
      </c>
      <c r="C3020" s="6">
        <v>27336000000000</v>
      </c>
      <c r="D3020" s="3">
        <v>2</v>
      </c>
      <c r="E3020" s="3" t="str">
        <f t="shared" si="283"/>
        <v>3.9万兆</v>
      </c>
      <c r="F3020" s="6">
        <f t="shared" si="287"/>
        <v>3.8992929370387048E+16</v>
      </c>
      <c r="G3020" s="4">
        <f t="shared" si="286"/>
        <v>4536</v>
      </c>
      <c r="H3020" s="8" t="str">
        <f t="shared" si="284"/>
        <v>3.9万兆</v>
      </c>
      <c r="I3020" s="8">
        <f t="shared" si="285"/>
        <v>3.8992929370387048E+16</v>
      </c>
    </row>
    <row r="3021" spans="1:9" x14ac:dyDescent="0.2">
      <c r="A3021" s="2">
        <v>3019</v>
      </c>
      <c r="B3021" s="2" t="str">
        <f t="shared" si="282"/>
        <v>27.34万亿</v>
      </c>
      <c r="C3021" s="5">
        <v>27344000000000</v>
      </c>
      <c r="D3021" s="2">
        <v>2</v>
      </c>
      <c r="E3021" s="2" t="str">
        <f t="shared" si="283"/>
        <v>3.9万兆</v>
      </c>
      <c r="F3021" s="5">
        <f t="shared" si="287"/>
        <v>3.9020265370387048E+16</v>
      </c>
      <c r="G3021" s="2">
        <f t="shared" si="286"/>
        <v>4538</v>
      </c>
      <c r="H3021" s="7" t="str">
        <f t="shared" si="284"/>
        <v>3.9万兆</v>
      </c>
      <c r="I3021" s="7">
        <f t="shared" si="285"/>
        <v>3.9020265370387048E+16</v>
      </c>
    </row>
    <row r="3022" spans="1:9" x14ac:dyDescent="0.2">
      <c r="A3022" s="3">
        <v>3020</v>
      </c>
      <c r="B3022" s="3" t="str">
        <f t="shared" si="282"/>
        <v>27.35万亿</v>
      </c>
      <c r="C3022" s="6">
        <v>27352000000000</v>
      </c>
      <c r="D3022" s="3">
        <v>2</v>
      </c>
      <c r="E3022" s="3" t="str">
        <f t="shared" si="283"/>
        <v>3.9万兆</v>
      </c>
      <c r="F3022" s="6">
        <f t="shared" si="287"/>
        <v>3.9047609370387048E+16</v>
      </c>
      <c r="G3022" s="4">
        <f t="shared" si="286"/>
        <v>4540</v>
      </c>
      <c r="H3022" s="8" t="str">
        <f t="shared" si="284"/>
        <v>3.9万兆</v>
      </c>
      <c r="I3022" s="8">
        <f t="shared" si="285"/>
        <v>3.9047609370387048E+16</v>
      </c>
    </row>
    <row r="3023" spans="1:9" x14ac:dyDescent="0.2">
      <c r="A3023" s="2">
        <v>3021</v>
      </c>
      <c r="B3023" s="2" t="str">
        <f t="shared" si="282"/>
        <v>27.36万亿</v>
      </c>
      <c r="C3023" s="5">
        <v>27360000000000</v>
      </c>
      <c r="D3023" s="2">
        <v>2</v>
      </c>
      <c r="E3023" s="2" t="str">
        <f t="shared" si="283"/>
        <v>3.91万兆</v>
      </c>
      <c r="F3023" s="5">
        <f t="shared" si="287"/>
        <v>3.9074961370387048E+16</v>
      </c>
      <c r="G3023" s="2">
        <f t="shared" si="286"/>
        <v>4542</v>
      </c>
      <c r="H3023" s="7" t="str">
        <f t="shared" si="284"/>
        <v>3.91万兆</v>
      </c>
      <c r="I3023" s="7">
        <f t="shared" si="285"/>
        <v>3.9074961370387048E+16</v>
      </c>
    </row>
    <row r="3024" spans="1:9" x14ac:dyDescent="0.2">
      <c r="A3024" s="3">
        <v>3022</v>
      </c>
      <c r="B3024" s="3" t="str">
        <f t="shared" si="282"/>
        <v>27.37万亿</v>
      </c>
      <c r="C3024" s="6">
        <v>27368000000000</v>
      </c>
      <c r="D3024" s="3">
        <v>2</v>
      </c>
      <c r="E3024" s="3" t="str">
        <f t="shared" si="283"/>
        <v>3.91万兆</v>
      </c>
      <c r="F3024" s="6">
        <f t="shared" si="287"/>
        <v>3.9102321370387048E+16</v>
      </c>
      <c r="G3024" s="4">
        <f t="shared" si="286"/>
        <v>4544</v>
      </c>
      <c r="H3024" s="8" t="str">
        <f t="shared" si="284"/>
        <v>3.91万兆</v>
      </c>
      <c r="I3024" s="8">
        <f t="shared" si="285"/>
        <v>3.9102321370387048E+16</v>
      </c>
    </row>
    <row r="3025" spans="1:9" x14ac:dyDescent="0.2">
      <c r="A3025" s="2">
        <v>3023</v>
      </c>
      <c r="B3025" s="2" t="str">
        <f t="shared" si="282"/>
        <v>27.38万亿</v>
      </c>
      <c r="C3025" s="5">
        <v>27376000000000</v>
      </c>
      <c r="D3025" s="2">
        <v>2</v>
      </c>
      <c r="E3025" s="2" t="str">
        <f t="shared" si="283"/>
        <v>3.91万兆</v>
      </c>
      <c r="F3025" s="5">
        <f t="shared" si="287"/>
        <v>3.9129689370387048E+16</v>
      </c>
      <c r="G3025" s="2">
        <f t="shared" si="286"/>
        <v>4546</v>
      </c>
      <c r="H3025" s="7" t="str">
        <f t="shared" si="284"/>
        <v>3.91万兆</v>
      </c>
      <c r="I3025" s="7">
        <f t="shared" si="285"/>
        <v>3.9129689370387048E+16</v>
      </c>
    </row>
    <row r="3026" spans="1:9" x14ac:dyDescent="0.2">
      <c r="A3026" s="3">
        <v>3024</v>
      </c>
      <c r="B3026" s="3" t="str">
        <f t="shared" si="282"/>
        <v>27.38万亿</v>
      </c>
      <c r="C3026" s="6">
        <v>27384000000000</v>
      </c>
      <c r="D3026" s="3">
        <v>2</v>
      </c>
      <c r="E3026" s="3" t="str">
        <f t="shared" si="283"/>
        <v>3.92万兆</v>
      </c>
      <c r="F3026" s="6">
        <f t="shared" si="287"/>
        <v>3.9157065370387048E+16</v>
      </c>
      <c r="G3026" s="4">
        <f t="shared" si="286"/>
        <v>4548</v>
      </c>
      <c r="H3026" s="8" t="str">
        <f t="shared" si="284"/>
        <v>3.92万兆</v>
      </c>
      <c r="I3026" s="8">
        <f t="shared" si="285"/>
        <v>3.9157065370387048E+16</v>
      </c>
    </row>
    <row r="3027" spans="1:9" x14ac:dyDescent="0.2">
      <c r="A3027" s="2">
        <v>3025</v>
      </c>
      <c r="B3027" s="2" t="str">
        <f t="shared" si="282"/>
        <v>27.39万亿</v>
      </c>
      <c r="C3027" s="5">
        <v>27392000000000</v>
      </c>
      <c r="D3027" s="2">
        <v>2</v>
      </c>
      <c r="E3027" s="2" t="str">
        <f t="shared" si="283"/>
        <v>3.92万兆</v>
      </c>
      <c r="F3027" s="5">
        <f t="shared" si="287"/>
        <v>3.9184449370387048E+16</v>
      </c>
      <c r="G3027" s="2">
        <f t="shared" si="286"/>
        <v>4550</v>
      </c>
      <c r="H3027" s="7" t="str">
        <f t="shared" si="284"/>
        <v>3.92万兆</v>
      </c>
      <c r="I3027" s="7">
        <f t="shared" si="285"/>
        <v>3.9184449370387048E+16</v>
      </c>
    </row>
    <row r="3028" spans="1:9" x14ac:dyDescent="0.2">
      <c r="A3028" s="3">
        <v>3026</v>
      </c>
      <c r="B3028" s="3" t="str">
        <f t="shared" si="282"/>
        <v>27.4万亿</v>
      </c>
      <c r="C3028" s="6">
        <v>27400000000000</v>
      </c>
      <c r="D3028" s="3">
        <v>2</v>
      </c>
      <c r="E3028" s="3" t="str">
        <f t="shared" si="283"/>
        <v>3.92万兆</v>
      </c>
      <c r="F3028" s="6">
        <f t="shared" si="287"/>
        <v>3.9211841370387048E+16</v>
      </c>
      <c r="G3028" s="4">
        <f t="shared" si="286"/>
        <v>4552</v>
      </c>
      <c r="H3028" s="8" t="str">
        <f t="shared" si="284"/>
        <v>3.92万兆</v>
      </c>
      <c r="I3028" s="8">
        <f t="shared" si="285"/>
        <v>3.9211841370387048E+16</v>
      </c>
    </row>
    <row r="3029" spans="1:9" x14ac:dyDescent="0.2">
      <c r="A3029" s="2">
        <v>3027</v>
      </c>
      <c r="B3029" s="2" t="str">
        <f t="shared" si="282"/>
        <v>27.41万亿</v>
      </c>
      <c r="C3029" s="5">
        <v>27408000000000</v>
      </c>
      <c r="D3029" s="2">
        <v>2</v>
      </c>
      <c r="E3029" s="2" t="str">
        <f t="shared" si="283"/>
        <v>3.92万兆</v>
      </c>
      <c r="F3029" s="5">
        <f t="shared" si="287"/>
        <v>3.9239241370387048E+16</v>
      </c>
      <c r="G3029" s="2">
        <f t="shared" si="286"/>
        <v>4554</v>
      </c>
      <c r="H3029" s="7" t="str">
        <f t="shared" si="284"/>
        <v>3.92万兆</v>
      </c>
      <c r="I3029" s="7">
        <f t="shared" si="285"/>
        <v>3.9239241370387048E+16</v>
      </c>
    </row>
    <row r="3030" spans="1:9" x14ac:dyDescent="0.2">
      <c r="A3030" s="3">
        <v>3028</v>
      </c>
      <c r="B3030" s="3" t="str">
        <f t="shared" si="282"/>
        <v>27.42万亿</v>
      </c>
      <c r="C3030" s="6">
        <v>27416000000000</v>
      </c>
      <c r="D3030" s="3">
        <v>2</v>
      </c>
      <c r="E3030" s="3" t="str">
        <f t="shared" si="283"/>
        <v>3.93万兆</v>
      </c>
      <c r="F3030" s="6">
        <f t="shared" si="287"/>
        <v>3.9266649370387048E+16</v>
      </c>
      <c r="G3030" s="4">
        <f t="shared" si="286"/>
        <v>4556</v>
      </c>
      <c r="H3030" s="8" t="str">
        <f t="shared" si="284"/>
        <v>3.93万兆</v>
      </c>
      <c r="I3030" s="8">
        <f t="shared" si="285"/>
        <v>3.9266649370387048E+16</v>
      </c>
    </row>
    <row r="3031" spans="1:9" x14ac:dyDescent="0.2">
      <c r="A3031" s="2">
        <v>3029</v>
      </c>
      <c r="B3031" s="2" t="str">
        <f t="shared" si="282"/>
        <v>27.42万亿</v>
      </c>
      <c r="C3031" s="5">
        <v>27424000000000</v>
      </c>
      <c r="D3031" s="2">
        <v>2</v>
      </c>
      <c r="E3031" s="2" t="str">
        <f t="shared" si="283"/>
        <v>3.93万兆</v>
      </c>
      <c r="F3031" s="5">
        <f t="shared" si="287"/>
        <v>3.9294065370387048E+16</v>
      </c>
      <c r="G3031" s="2">
        <f t="shared" si="286"/>
        <v>4558</v>
      </c>
      <c r="H3031" s="7" t="str">
        <f t="shared" si="284"/>
        <v>3.93万兆</v>
      </c>
      <c r="I3031" s="7">
        <f t="shared" si="285"/>
        <v>3.9294065370387048E+16</v>
      </c>
    </row>
    <row r="3032" spans="1:9" x14ac:dyDescent="0.2">
      <c r="A3032" s="3">
        <v>3030</v>
      </c>
      <c r="B3032" s="3" t="str">
        <f t="shared" si="282"/>
        <v>27.43万亿</v>
      </c>
      <c r="C3032" s="6">
        <v>27432000000000</v>
      </c>
      <c r="D3032" s="3">
        <v>2</v>
      </c>
      <c r="E3032" s="3" t="str">
        <f t="shared" si="283"/>
        <v>3.93万兆</v>
      </c>
      <c r="F3032" s="6">
        <f t="shared" si="287"/>
        <v>3.9321489370387048E+16</v>
      </c>
      <c r="G3032" s="4">
        <f t="shared" si="286"/>
        <v>4560</v>
      </c>
      <c r="H3032" s="8" t="str">
        <f t="shared" si="284"/>
        <v>3.93万兆</v>
      </c>
      <c r="I3032" s="8">
        <f t="shared" si="285"/>
        <v>3.9321489370387048E+16</v>
      </c>
    </row>
    <row r="3033" spans="1:9" x14ac:dyDescent="0.2">
      <c r="A3033" s="2">
        <v>3031</v>
      </c>
      <c r="B3033" s="2" t="str">
        <f t="shared" si="282"/>
        <v>27.44万亿</v>
      </c>
      <c r="C3033" s="5">
        <v>27440000000000</v>
      </c>
      <c r="D3033" s="2">
        <v>2</v>
      </c>
      <c r="E3033" s="2" t="str">
        <f t="shared" si="283"/>
        <v>3.93万兆</v>
      </c>
      <c r="F3033" s="5">
        <f t="shared" si="287"/>
        <v>3.9348921370387048E+16</v>
      </c>
      <c r="G3033" s="2">
        <f t="shared" si="286"/>
        <v>4562</v>
      </c>
      <c r="H3033" s="7" t="str">
        <f t="shared" si="284"/>
        <v>3.93万兆</v>
      </c>
      <c r="I3033" s="7">
        <f t="shared" si="285"/>
        <v>3.9348921370387048E+16</v>
      </c>
    </row>
    <row r="3034" spans="1:9" x14ac:dyDescent="0.2">
      <c r="A3034" s="3">
        <v>3032</v>
      </c>
      <c r="B3034" s="3" t="str">
        <f t="shared" si="282"/>
        <v>27.45万亿</v>
      </c>
      <c r="C3034" s="6">
        <v>27448000000000</v>
      </c>
      <c r="D3034" s="3">
        <v>2</v>
      </c>
      <c r="E3034" s="3" t="str">
        <f t="shared" si="283"/>
        <v>3.94万兆</v>
      </c>
      <c r="F3034" s="6">
        <f t="shared" si="287"/>
        <v>3.9376361370387048E+16</v>
      </c>
      <c r="G3034" s="4">
        <f t="shared" si="286"/>
        <v>4564</v>
      </c>
      <c r="H3034" s="8" t="str">
        <f t="shared" si="284"/>
        <v>3.94万兆</v>
      </c>
      <c r="I3034" s="8">
        <f t="shared" si="285"/>
        <v>3.9376361370387048E+16</v>
      </c>
    </row>
    <row r="3035" spans="1:9" x14ac:dyDescent="0.2">
      <c r="A3035" s="2">
        <v>3033</v>
      </c>
      <c r="B3035" s="2" t="str">
        <f t="shared" si="282"/>
        <v>27.46万亿</v>
      </c>
      <c r="C3035" s="5">
        <v>27456000000000</v>
      </c>
      <c r="D3035" s="2">
        <v>2</v>
      </c>
      <c r="E3035" s="2" t="str">
        <f t="shared" si="283"/>
        <v>3.94万兆</v>
      </c>
      <c r="F3035" s="5">
        <f t="shared" si="287"/>
        <v>3.9403809370387048E+16</v>
      </c>
      <c r="G3035" s="2">
        <f t="shared" si="286"/>
        <v>4566</v>
      </c>
      <c r="H3035" s="7" t="str">
        <f t="shared" si="284"/>
        <v>3.94万兆</v>
      </c>
      <c r="I3035" s="7">
        <f t="shared" si="285"/>
        <v>3.9403809370387048E+16</v>
      </c>
    </row>
    <row r="3036" spans="1:9" x14ac:dyDescent="0.2">
      <c r="A3036" s="3">
        <v>3034</v>
      </c>
      <c r="B3036" s="3" t="str">
        <f t="shared" si="282"/>
        <v>27.46万亿</v>
      </c>
      <c r="C3036" s="6">
        <v>27464000000000</v>
      </c>
      <c r="D3036" s="3">
        <v>2</v>
      </c>
      <c r="E3036" s="3" t="str">
        <f t="shared" si="283"/>
        <v>3.94万兆</v>
      </c>
      <c r="F3036" s="6">
        <f t="shared" si="287"/>
        <v>3.9431265370387048E+16</v>
      </c>
      <c r="G3036" s="4">
        <f t="shared" si="286"/>
        <v>4568</v>
      </c>
      <c r="H3036" s="8" t="str">
        <f t="shared" si="284"/>
        <v>3.94万兆</v>
      </c>
      <c r="I3036" s="8">
        <f t="shared" si="285"/>
        <v>3.9431265370387048E+16</v>
      </c>
    </row>
    <row r="3037" spans="1:9" x14ac:dyDescent="0.2">
      <c r="A3037" s="2">
        <v>3035</v>
      </c>
      <c r="B3037" s="2" t="str">
        <f t="shared" si="282"/>
        <v>27.47万亿</v>
      </c>
      <c r="C3037" s="5">
        <v>27472000000000</v>
      </c>
      <c r="D3037" s="2">
        <v>2</v>
      </c>
      <c r="E3037" s="2" t="str">
        <f t="shared" si="283"/>
        <v>3.95万兆</v>
      </c>
      <c r="F3037" s="5">
        <f t="shared" si="287"/>
        <v>3.9458729370387048E+16</v>
      </c>
      <c r="G3037" s="2">
        <f t="shared" si="286"/>
        <v>4570</v>
      </c>
      <c r="H3037" s="7" t="str">
        <f t="shared" si="284"/>
        <v>3.95万兆</v>
      </c>
      <c r="I3037" s="7">
        <f t="shared" si="285"/>
        <v>3.9458729370387048E+16</v>
      </c>
    </row>
    <row r="3038" spans="1:9" x14ac:dyDescent="0.2">
      <c r="A3038" s="3">
        <v>3036</v>
      </c>
      <c r="B3038" s="3" t="str">
        <f t="shared" si="282"/>
        <v>27.48万亿</v>
      </c>
      <c r="C3038" s="6">
        <v>27480000000000</v>
      </c>
      <c r="D3038" s="3">
        <v>2</v>
      </c>
      <c r="E3038" s="3" t="str">
        <f t="shared" si="283"/>
        <v>3.95万兆</v>
      </c>
      <c r="F3038" s="6">
        <f t="shared" si="287"/>
        <v>3.9486201370387048E+16</v>
      </c>
      <c r="G3038" s="4">
        <f t="shared" si="286"/>
        <v>4572</v>
      </c>
      <c r="H3038" s="8" t="str">
        <f t="shared" si="284"/>
        <v>3.95万兆</v>
      </c>
      <c r="I3038" s="8">
        <f t="shared" si="285"/>
        <v>3.9486201370387048E+16</v>
      </c>
    </row>
    <row r="3039" spans="1:9" x14ac:dyDescent="0.2">
      <c r="A3039" s="2">
        <v>3037</v>
      </c>
      <c r="B3039" s="2" t="str">
        <f t="shared" si="282"/>
        <v>27.49万亿</v>
      </c>
      <c r="C3039" s="5">
        <v>27488000000000</v>
      </c>
      <c r="D3039" s="2">
        <v>2</v>
      </c>
      <c r="E3039" s="2" t="str">
        <f t="shared" si="283"/>
        <v>3.95万兆</v>
      </c>
      <c r="F3039" s="5">
        <f t="shared" si="287"/>
        <v>3.9513681370387048E+16</v>
      </c>
      <c r="G3039" s="2">
        <f t="shared" si="286"/>
        <v>4574</v>
      </c>
      <c r="H3039" s="7" t="str">
        <f t="shared" si="284"/>
        <v>3.95万兆</v>
      </c>
      <c r="I3039" s="7">
        <f t="shared" si="285"/>
        <v>3.9513681370387048E+16</v>
      </c>
    </row>
    <row r="3040" spans="1:9" x14ac:dyDescent="0.2">
      <c r="A3040" s="3">
        <v>3038</v>
      </c>
      <c r="B3040" s="3" t="str">
        <f t="shared" si="282"/>
        <v>27.5万亿</v>
      </c>
      <c r="C3040" s="6">
        <v>27496000000000</v>
      </c>
      <c r="D3040" s="3">
        <v>2</v>
      </c>
      <c r="E3040" s="3" t="str">
        <f t="shared" si="283"/>
        <v>3.95万兆</v>
      </c>
      <c r="F3040" s="6">
        <f t="shared" si="287"/>
        <v>3.9541169370387048E+16</v>
      </c>
      <c r="G3040" s="4">
        <f t="shared" si="286"/>
        <v>4576</v>
      </c>
      <c r="H3040" s="8" t="str">
        <f t="shared" si="284"/>
        <v>3.95万兆</v>
      </c>
      <c r="I3040" s="8">
        <f t="shared" si="285"/>
        <v>3.9541169370387048E+16</v>
      </c>
    </row>
    <row r="3041" spans="1:9" x14ac:dyDescent="0.2">
      <c r="A3041" s="2">
        <v>3039</v>
      </c>
      <c r="B3041" s="2" t="str">
        <f t="shared" si="282"/>
        <v>27.5万亿</v>
      </c>
      <c r="C3041" s="5">
        <v>27504000000000</v>
      </c>
      <c r="D3041" s="2">
        <v>2</v>
      </c>
      <c r="E3041" s="2" t="str">
        <f t="shared" si="283"/>
        <v>3.96万兆</v>
      </c>
      <c r="F3041" s="5">
        <f t="shared" si="287"/>
        <v>3.9568665370387048E+16</v>
      </c>
      <c r="G3041" s="2">
        <f t="shared" si="286"/>
        <v>4578</v>
      </c>
      <c r="H3041" s="7" t="str">
        <f t="shared" si="284"/>
        <v>3.96万兆</v>
      </c>
      <c r="I3041" s="7">
        <f t="shared" si="285"/>
        <v>3.9568665370387048E+16</v>
      </c>
    </row>
    <row r="3042" spans="1:9" x14ac:dyDescent="0.2">
      <c r="A3042" s="3">
        <v>3040</v>
      </c>
      <c r="B3042" s="3" t="str">
        <f t="shared" si="282"/>
        <v>27.51万亿</v>
      </c>
      <c r="C3042" s="6">
        <v>27512000000000</v>
      </c>
      <c r="D3042" s="3">
        <v>2</v>
      </c>
      <c r="E3042" s="3" t="str">
        <f t="shared" si="283"/>
        <v>3.96万兆</v>
      </c>
      <c r="F3042" s="6">
        <f t="shared" si="287"/>
        <v>3.9596169370387048E+16</v>
      </c>
      <c r="G3042" s="4">
        <f t="shared" si="286"/>
        <v>4580</v>
      </c>
      <c r="H3042" s="8" t="str">
        <f t="shared" si="284"/>
        <v>3.96万兆</v>
      </c>
      <c r="I3042" s="8">
        <f t="shared" si="285"/>
        <v>3.9596169370387048E+16</v>
      </c>
    </row>
    <row r="3043" spans="1:9" x14ac:dyDescent="0.2">
      <c r="A3043" s="2">
        <v>3041</v>
      </c>
      <c r="B3043" s="2" t="str">
        <f t="shared" si="282"/>
        <v>27.52万亿</v>
      </c>
      <c r="C3043" s="5">
        <v>27520000000000</v>
      </c>
      <c r="D3043" s="2">
        <v>2</v>
      </c>
      <c r="E3043" s="2" t="str">
        <f t="shared" si="283"/>
        <v>3.96万兆</v>
      </c>
      <c r="F3043" s="5">
        <f t="shared" si="287"/>
        <v>3.9623681370387048E+16</v>
      </c>
      <c r="G3043" s="2">
        <f t="shared" si="286"/>
        <v>4582</v>
      </c>
      <c r="H3043" s="7" t="str">
        <f t="shared" si="284"/>
        <v>3.96万兆</v>
      </c>
      <c r="I3043" s="7">
        <f t="shared" si="285"/>
        <v>3.9623681370387048E+16</v>
      </c>
    </row>
    <row r="3044" spans="1:9" x14ac:dyDescent="0.2">
      <c r="A3044" s="3">
        <v>3042</v>
      </c>
      <c r="B3044" s="3" t="str">
        <f t="shared" si="282"/>
        <v>27.53万亿</v>
      </c>
      <c r="C3044" s="6">
        <v>27528000000000</v>
      </c>
      <c r="D3044" s="3">
        <v>2</v>
      </c>
      <c r="E3044" s="3" t="str">
        <f t="shared" si="283"/>
        <v>3.97万兆</v>
      </c>
      <c r="F3044" s="6">
        <f t="shared" si="287"/>
        <v>3.9651201370387048E+16</v>
      </c>
      <c r="G3044" s="4">
        <f t="shared" si="286"/>
        <v>4584</v>
      </c>
      <c r="H3044" s="8" t="str">
        <f t="shared" si="284"/>
        <v>3.97万兆</v>
      </c>
      <c r="I3044" s="8">
        <f t="shared" si="285"/>
        <v>3.9651201370387048E+16</v>
      </c>
    </row>
    <row r="3045" spans="1:9" x14ac:dyDescent="0.2">
      <c r="A3045" s="2">
        <v>3043</v>
      </c>
      <c r="B3045" s="2" t="str">
        <f t="shared" si="282"/>
        <v>27.54万亿</v>
      </c>
      <c r="C3045" s="5">
        <v>27536000000000</v>
      </c>
      <c r="D3045" s="2">
        <v>2</v>
      </c>
      <c r="E3045" s="2" t="str">
        <f t="shared" si="283"/>
        <v>3.97万兆</v>
      </c>
      <c r="F3045" s="5">
        <f t="shared" si="287"/>
        <v>3.9678729370387048E+16</v>
      </c>
      <c r="G3045" s="2">
        <f t="shared" si="286"/>
        <v>4586</v>
      </c>
      <c r="H3045" s="7" t="str">
        <f t="shared" si="284"/>
        <v>3.97万兆</v>
      </c>
      <c r="I3045" s="7">
        <f t="shared" si="285"/>
        <v>3.9678729370387048E+16</v>
      </c>
    </row>
    <row r="3046" spans="1:9" x14ac:dyDescent="0.2">
      <c r="A3046" s="3">
        <v>3044</v>
      </c>
      <c r="B3046" s="3" t="str">
        <f t="shared" si="282"/>
        <v>27.54万亿</v>
      </c>
      <c r="C3046" s="6">
        <v>27544000000000</v>
      </c>
      <c r="D3046" s="3">
        <v>2</v>
      </c>
      <c r="E3046" s="3" t="str">
        <f t="shared" si="283"/>
        <v>3.97万兆</v>
      </c>
      <c r="F3046" s="6">
        <f t="shared" si="287"/>
        <v>3.9706265370387048E+16</v>
      </c>
      <c r="G3046" s="4">
        <f t="shared" si="286"/>
        <v>4588</v>
      </c>
      <c r="H3046" s="8" t="str">
        <f t="shared" si="284"/>
        <v>3.97万兆</v>
      </c>
      <c r="I3046" s="8">
        <f t="shared" si="285"/>
        <v>3.9706265370387048E+16</v>
      </c>
    </row>
    <row r="3047" spans="1:9" x14ac:dyDescent="0.2">
      <c r="A3047" s="2">
        <v>3045</v>
      </c>
      <c r="B3047" s="2" t="str">
        <f t="shared" si="282"/>
        <v>27.55万亿</v>
      </c>
      <c r="C3047" s="5">
        <v>27552000000000</v>
      </c>
      <c r="D3047" s="2">
        <v>2</v>
      </c>
      <c r="E3047" s="2" t="str">
        <f t="shared" si="283"/>
        <v>3.97万兆</v>
      </c>
      <c r="F3047" s="5">
        <f t="shared" si="287"/>
        <v>3.9733809370387048E+16</v>
      </c>
      <c r="G3047" s="2">
        <f t="shared" si="286"/>
        <v>4590</v>
      </c>
      <c r="H3047" s="7" t="str">
        <f t="shared" si="284"/>
        <v>3.97万兆</v>
      </c>
      <c r="I3047" s="7">
        <f t="shared" si="285"/>
        <v>3.9733809370387048E+16</v>
      </c>
    </row>
    <row r="3048" spans="1:9" x14ac:dyDescent="0.2">
      <c r="A3048" s="3">
        <v>3046</v>
      </c>
      <c r="B3048" s="3" t="str">
        <f t="shared" si="282"/>
        <v>27.56万亿</v>
      </c>
      <c r="C3048" s="6">
        <v>27560000000000</v>
      </c>
      <c r="D3048" s="3">
        <v>2</v>
      </c>
      <c r="E3048" s="3" t="str">
        <f t="shared" si="283"/>
        <v>3.98万兆</v>
      </c>
      <c r="F3048" s="6">
        <f t="shared" si="287"/>
        <v>3.9761361370387048E+16</v>
      </c>
      <c r="G3048" s="4">
        <f t="shared" si="286"/>
        <v>4592</v>
      </c>
      <c r="H3048" s="8" t="str">
        <f t="shared" si="284"/>
        <v>3.98万兆</v>
      </c>
      <c r="I3048" s="8">
        <f t="shared" si="285"/>
        <v>3.9761361370387048E+16</v>
      </c>
    </row>
    <row r="3049" spans="1:9" x14ac:dyDescent="0.2">
      <c r="A3049" s="2">
        <v>3047</v>
      </c>
      <c r="B3049" s="2" t="str">
        <f t="shared" si="282"/>
        <v>27.57万亿</v>
      </c>
      <c r="C3049" s="5">
        <v>27568000000000</v>
      </c>
      <c r="D3049" s="2">
        <v>2</v>
      </c>
      <c r="E3049" s="2" t="str">
        <f t="shared" si="283"/>
        <v>3.98万兆</v>
      </c>
      <c r="F3049" s="5">
        <f t="shared" si="287"/>
        <v>3.9788921370387048E+16</v>
      </c>
      <c r="G3049" s="2">
        <f t="shared" si="286"/>
        <v>4594</v>
      </c>
      <c r="H3049" s="7" t="str">
        <f t="shared" si="284"/>
        <v>3.98万兆</v>
      </c>
      <c r="I3049" s="7">
        <f t="shared" si="285"/>
        <v>3.9788921370387048E+16</v>
      </c>
    </row>
    <row r="3050" spans="1:9" x14ac:dyDescent="0.2">
      <c r="A3050" s="3">
        <v>3048</v>
      </c>
      <c r="B3050" s="3" t="str">
        <f t="shared" si="282"/>
        <v>27.58万亿</v>
      </c>
      <c r="C3050" s="6">
        <v>27576000000000</v>
      </c>
      <c r="D3050" s="3">
        <v>2</v>
      </c>
      <c r="E3050" s="3" t="str">
        <f t="shared" si="283"/>
        <v>3.98万兆</v>
      </c>
      <c r="F3050" s="6">
        <f t="shared" si="287"/>
        <v>3.9816489370387048E+16</v>
      </c>
      <c r="G3050" s="4">
        <f t="shared" si="286"/>
        <v>4596</v>
      </c>
      <c r="H3050" s="8" t="str">
        <f t="shared" si="284"/>
        <v>3.98万兆</v>
      </c>
      <c r="I3050" s="8">
        <f t="shared" si="285"/>
        <v>3.9816489370387048E+16</v>
      </c>
    </row>
    <row r="3051" spans="1:9" x14ac:dyDescent="0.2">
      <c r="A3051" s="2">
        <v>3049</v>
      </c>
      <c r="B3051" s="2" t="str">
        <f t="shared" si="282"/>
        <v>27.58万亿</v>
      </c>
      <c r="C3051" s="5">
        <v>27584000000000</v>
      </c>
      <c r="D3051" s="2">
        <v>2</v>
      </c>
      <c r="E3051" s="2" t="str">
        <f t="shared" si="283"/>
        <v>3.98万兆</v>
      </c>
      <c r="F3051" s="5">
        <f t="shared" si="287"/>
        <v>3.9844065370387048E+16</v>
      </c>
      <c r="G3051" s="2">
        <f t="shared" si="286"/>
        <v>4598</v>
      </c>
      <c r="H3051" s="7" t="str">
        <f t="shared" si="284"/>
        <v>3.98万兆</v>
      </c>
      <c r="I3051" s="7">
        <f t="shared" si="285"/>
        <v>3.9844065370387048E+16</v>
      </c>
    </row>
    <row r="3052" spans="1:9" x14ac:dyDescent="0.2">
      <c r="A3052" s="3">
        <v>3050</v>
      </c>
      <c r="B3052" s="3" t="str">
        <f t="shared" si="282"/>
        <v>27.59万亿</v>
      </c>
      <c r="C3052" s="6">
        <v>27592000000000</v>
      </c>
      <c r="D3052" s="3">
        <v>2</v>
      </c>
      <c r="E3052" s="3" t="str">
        <f t="shared" si="283"/>
        <v>3.99万兆</v>
      </c>
      <c r="F3052" s="6">
        <f t="shared" si="287"/>
        <v>3.9871649370387048E+16</v>
      </c>
      <c r="G3052" s="4">
        <f t="shared" si="286"/>
        <v>4600</v>
      </c>
      <c r="H3052" s="8" t="str">
        <f t="shared" si="284"/>
        <v>3.99万兆</v>
      </c>
      <c r="I3052" s="8">
        <f t="shared" si="285"/>
        <v>3.9871649370387048E+16</v>
      </c>
    </row>
    <row r="3053" spans="1:9" x14ac:dyDescent="0.2">
      <c r="A3053" s="2">
        <v>3051</v>
      </c>
      <c r="B3053" s="2" t="str">
        <f t="shared" si="282"/>
        <v>27.6万亿</v>
      </c>
      <c r="C3053" s="5">
        <v>27600000000000</v>
      </c>
      <c r="D3053" s="2">
        <v>2</v>
      </c>
      <c r="E3053" s="2" t="str">
        <f t="shared" si="283"/>
        <v>3.99万兆</v>
      </c>
      <c r="F3053" s="5">
        <f t="shared" si="287"/>
        <v>3.9899241370387048E+16</v>
      </c>
      <c r="G3053" s="2">
        <f t="shared" si="286"/>
        <v>4602</v>
      </c>
      <c r="H3053" s="7" t="str">
        <f t="shared" si="284"/>
        <v>3.99万兆</v>
      </c>
      <c r="I3053" s="7">
        <f t="shared" si="285"/>
        <v>3.9899241370387048E+16</v>
      </c>
    </row>
    <row r="3054" spans="1:9" x14ac:dyDescent="0.2">
      <c r="A3054" s="3">
        <v>3052</v>
      </c>
      <c r="B3054" s="3" t="str">
        <f t="shared" si="282"/>
        <v>27.61万亿</v>
      </c>
      <c r="C3054" s="6">
        <v>27608000000000</v>
      </c>
      <c r="D3054" s="3">
        <v>2</v>
      </c>
      <c r="E3054" s="3" t="str">
        <f t="shared" si="283"/>
        <v>3.99万兆</v>
      </c>
      <c r="F3054" s="6">
        <f t="shared" si="287"/>
        <v>3.9926841370387048E+16</v>
      </c>
      <c r="G3054" s="4">
        <f t="shared" si="286"/>
        <v>4604</v>
      </c>
      <c r="H3054" s="8" t="str">
        <f t="shared" si="284"/>
        <v>3.99万兆</v>
      </c>
      <c r="I3054" s="8">
        <f t="shared" si="285"/>
        <v>3.9926841370387048E+16</v>
      </c>
    </row>
    <row r="3055" spans="1:9" x14ac:dyDescent="0.2">
      <c r="A3055" s="2">
        <v>3053</v>
      </c>
      <c r="B3055" s="2" t="str">
        <f t="shared" si="282"/>
        <v>27.62万亿</v>
      </c>
      <c r="C3055" s="5">
        <v>27616000000000</v>
      </c>
      <c r="D3055" s="2">
        <v>2</v>
      </c>
      <c r="E3055" s="2" t="str">
        <f t="shared" si="283"/>
        <v>4万兆</v>
      </c>
      <c r="F3055" s="5">
        <f t="shared" si="287"/>
        <v>3.9954449370387048E+16</v>
      </c>
      <c r="G3055" s="2">
        <f t="shared" si="286"/>
        <v>4606</v>
      </c>
      <c r="H3055" s="7" t="str">
        <f t="shared" si="284"/>
        <v>4万兆</v>
      </c>
      <c r="I3055" s="7">
        <f t="shared" si="285"/>
        <v>3.9954449370387048E+16</v>
      </c>
    </row>
    <row r="3056" spans="1:9" x14ac:dyDescent="0.2">
      <c r="A3056" s="3">
        <v>3054</v>
      </c>
      <c r="B3056" s="3" t="str">
        <f t="shared" si="282"/>
        <v>27.62万亿</v>
      </c>
      <c r="C3056" s="6">
        <v>27624000000000</v>
      </c>
      <c r="D3056" s="3">
        <v>2</v>
      </c>
      <c r="E3056" s="3" t="str">
        <f t="shared" si="283"/>
        <v>4万兆</v>
      </c>
      <c r="F3056" s="6">
        <f t="shared" si="287"/>
        <v>3.9982065370387048E+16</v>
      </c>
      <c r="G3056" s="4">
        <f t="shared" si="286"/>
        <v>4608</v>
      </c>
      <c r="H3056" s="8" t="str">
        <f t="shared" si="284"/>
        <v>4万兆</v>
      </c>
      <c r="I3056" s="8">
        <f t="shared" si="285"/>
        <v>3.9982065370387048E+16</v>
      </c>
    </row>
    <row r="3057" spans="1:9" x14ac:dyDescent="0.2">
      <c r="A3057" s="2">
        <v>3055</v>
      </c>
      <c r="B3057" s="2" t="str">
        <f t="shared" si="282"/>
        <v>27.63万亿</v>
      </c>
      <c r="C3057" s="5">
        <v>27632000000000</v>
      </c>
      <c r="D3057" s="2">
        <v>2</v>
      </c>
      <c r="E3057" s="2" t="str">
        <f t="shared" si="283"/>
        <v>4万兆</v>
      </c>
      <c r="F3057" s="5">
        <f t="shared" si="287"/>
        <v>4.0009689370387048E+16</v>
      </c>
      <c r="G3057" s="2">
        <f t="shared" si="286"/>
        <v>4610</v>
      </c>
      <c r="H3057" s="7" t="str">
        <f t="shared" si="284"/>
        <v>4万兆</v>
      </c>
      <c r="I3057" s="7">
        <f t="shared" si="285"/>
        <v>4.0009689370387048E+16</v>
      </c>
    </row>
    <row r="3058" spans="1:9" x14ac:dyDescent="0.2">
      <c r="A3058" s="3">
        <v>3056</v>
      </c>
      <c r="B3058" s="3" t="str">
        <f t="shared" si="282"/>
        <v>27.64万亿</v>
      </c>
      <c r="C3058" s="6">
        <v>27640000000000</v>
      </c>
      <c r="D3058" s="3">
        <v>2</v>
      </c>
      <c r="E3058" s="3" t="str">
        <f t="shared" si="283"/>
        <v>4万兆</v>
      </c>
      <c r="F3058" s="6">
        <f t="shared" si="287"/>
        <v>4.0037321370387048E+16</v>
      </c>
      <c r="G3058" s="4">
        <f t="shared" si="286"/>
        <v>4612</v>
      </c>
      <c r="H3058" s="8" t="str">
        <f t="shared" si="284"/>
        <v>4万兆</v>
      </c>
      <c r="I3058" s="8">
        <f t="shared" si="285"/>
        <v>4.0037321370387048E+16</v>
      </c>
    </row>
    <row r="3059" spans="1:9" x14ac:dyDescent="0.2">
      <c r="A3059" s="2">
        <v>3057</v>
      </c>
      <c r="B3059" s="2" t="str">
        <f t="shared" si="282"/>
        <v>27.65万亿</v>
      </c>
      <c r="C3059" s="5">
        <v>27648000000000</v>
      </c>
      <c r="D3059" s="2">
        <v>2</v>
      </c>
      <c r="E3059" s="2" t="str">
        <f t="shared" si="283"/>
        <v>4.01万兆</v>
      </c>
      <c r="F3059" s="5">
        <f t="shared" si="287"/>
        <v>4.0064961370387048E+16</v>
      </c>
      <c r="G3059" s="2">
        <f t="shared" si="286"/>
        <v>4614</v>
      </c>
      <c r="H3059" s="7" t="str">
        <f t="shared" si="284"/>
        <v>4.01万兆</v>
      </c>
      <c r="I3059" s="7">
        <f t="shared" si="285"/>
        <v>4.0064961370387048E+16</v>
      </c>
    </row>
    <row r="3060" spans="1:9" x14ac:dyDescent="0.2">
      <c r="A3060" s="3">
        <v>3058</v>
      </c>
      <c r="B3060" s="3" t="str">
        <f t="shared" si="282"/>
        <v>27.66万亿</v>
      </c>
      <c r="C3060" s="6">
        <v>27656000000000</v>
      </c>
      <c r="D3060" s="3">
        <v>2</v>
      </c>
      <c r="E3060" s="3" t="str">
        <f t="shared" si="283"/>
        <v>4.01万兆</v>
      </c>
      <c r="F3060" s="6">
        <f t="shared" si="287"/>
        <v>4.0092609370387048E+16</v>
      </c>
      <c r="G3060" s="4">
        <f t="shared" si="286"/>
        <v>4616</v>
      </c>
      <c r="H3060" s="8" t="str">
        <f t="shared" si="284"/>
        <v>4.01万兆</v>
      </c>
      <c r="I3060" s="8">
        <f t="shared" si="285"/>
        <v>4.0092609370387048E+16</v>
      </c>
    </row>
    <row r="3061" spans="1:9" x14ac:dyDescent="0.2">
      <c r="A3061" s="2">
        <v>3059</v>
      </c>
      <c r="B3061" s="2" t="str">
        <f t="shared" si="282"/>
        <v>27.66万亿</v>
      </c>
      <c r="C3061" s="5">
        <v>27664000000000</v>
      </c>
      <c r="D3061" s="2">
        <v>2</v>
      </c>
      <c r="E3061" s="2" t="str">
        <f t="shared" si="283"/>
        <v>4.01万兆</v>
      </c>
      <c r="F3061" s="5">
        <f t="shared" si="287"/>
        <v>4.0120265370387048E+16</v>
      </c>
      <c r="G3061" s="2">
        <f t="shared" si="286"/>
        <v>4618</v>
      </c>
      <c r="H3061" s="7" t="str">
        <f t="shared" si="284"/>
        <v>4.01万兆</v>
      </c>
      <c r="I3061" s="7">
        <f t="shared" si="285"/>
        <v>4.0120265370387048E+16</v>
      </c>
    </row>
    <row r="3062" spans="1:9" x14ac:dyDescent="0.2">
      <c r="A3062" s="3">
        <v>3060</v>
      </c>
      <c r="B3062" s="3" t="str">
        <f t="shared" si="282"/>
        <v>27.67万亿</v>
      </c>
      <c r="C3062" s="6">
        <v>27672000000000</v>
      </c>
      <c r="D3062" s="3">
        <v>2</v>
      </c>
      <c r="E3062" s="3" t="str">
        <f t="shared" si="283"/>
        <v>4.01万兆</v>
      </c>
      <c r="F3062" s="6">
        <f t="shared" si="287"/>
        <v>4.0147929370387048E+16</v>
      </c>
      <c r="G3062" s="4">
        <f t="shared" si="286"/>
        <v>4620</v>
      </c>
      <c r="H3062" s="8" t="str">
        <f t="shared" si="284"/>
        <v>4.01万兆</v>
      </c>
      <c r="I3062" s="8">
        <f t="shared" si="285"/>
        <v>4.0147929370387048E+16</v>
      </c>
    </row>
    <row r="3063" spans="1:9" x14ac:dyDescent="0.2">
      <c r="A3063" s="2">
        <v>3061</v>
      </c>
      <c r="B3063" s="2" t="str">
        <f t="shared" si="282"/>
        <v>27.68万亿</v>
      </c>
      <c r="C3063" s="5">
        <v>27680000000000</v>
      </c>
      <c r="D3063" s="2">
        <v>2</v>
      </c>
      <c r="E3063" s="2" t="str">
        <f t="shared" si="283"/>
        <v>4.02万兆</v>
      </c>
      <c r="F3063" s="5">
        <f t="shared" si="287"/>
        <v>4.0175601370387048E+16</v>
      </c>
      <c r="G3063" s="2">
        <f t="shared" si="286"/>
        <v>4622</v>
      </c>
      <c r="H3063" s="7" t="str">
        <f t="shared" si="284"/>
        <v>4.02万兆</v>
      </c>
      <c r="I3063" s="7">
        <f t="shared" si="285"/>
        <v>4.0175601370387048E+16</v>
      </c>
    </row>
    <row r="3064" spans="1:9" x14ac:dyDescent="0.2">
      <c r="A3064" s="3">
        <v>3062</v>
      </c>
      <c r="B3064" s="3" t="str">
        <f t="shared" si="282"/>
        <v>27.69万亿</v>
      </c>
      <c r="C3064" s="6">
        <v>27688000000000</v>
      </c>
      <c r="D3064" s="3">
        <v>2</v>
      </c>
      <c r="E3064" s="3" t="str">
        <f t="shared" si="283"/>
        <v>4.02万兆</v>
      </c>
      <c r="F3064" s="6">
        <f t="shared" si="287"/>
        <v>4.0203281370387048E+16</v>
      </c>
      <c r="G3064" s="4">
        <f t="shared" si="286"/>
        <v>4624</v>
      </c>
      <c r="H3064" s="8" t="str">
        <f t="shared" si="284"/>
        <v>4.02万兆</v>
      </c>
      <c r="I3064" s="8">
        <f t="shared" si="285"/>
        <v>4.0203281370387048E+16</v>
      </c>
    </row>
    <row r="3065" spans="1:9" x14ac:dyDescent="0.2">
      <c r="A3065" s="2">
        <v>3063</v>
      </c>
      <c r="B3065" s="2" t="str">
        <f t="shared" si="282"/>
        <v>27.7万亿</v>
      </c>
      <c r="C3065" s="5">
        <v>27696000000000</v>
      </c>
      <c r="D3065" s="2">
        <v>2</v>
      </c>
      <c r="E3065" s="2" t="str">
        <f t="shared" si="283"/>
        <v>4.02万兆</v>
      </c>
      <c r="F3065" s="5">
        <f t="shared" si="287"/>
        <v>4.0230969370387048E+16</v>
      </c>
      <c r="G3065" s="2">
        <f t="shared" si="286"/>
        <v>4626</v>
      </c>
      <c r="H3065" s="7" t="str">
        <f t="shared" si="284"/>
        <v>4.02万兆</v>
      </c>
      <c r="I3065" s="7">
        <f t="shared" si="285"/>
        <v>4.0230969370387048E+16</v>
      </c>
    </row>
    <row r="3066" spans="1:9" x14ac:dyDescent="0.2">
      <c r="A3066" s="3">
        <v>3064</v>
      </c>
      <c r="B3066" s="3" t="str">
        <f t="shared" si="282"/>
        <v>27.7万亿</v>
      </c>
      <c r="C3066" s="6">
        <v>27704000000000</v>
      </c>
      <c r="D3066" s="3">
        <v>2</v>
      </c>
      <c r="E3066" s="3" t="str">
        <f t="shared" si="283"/>
        <v>4.03万兆</v>
      </c>
      <c r="F3066" s="6">
        <f t="shared" si="287"/>
        <v>4.0258665370387048E+16</v>
      </c>
      <c r="G3066" s="4">
        <f t="shared" si="286"/>
        <v>4628</v>
      </c>
      <c r="H3066" s="8" t="str">
        <f t="shared" si="284"/>
        <v>4.03万兆</v>
      </c>
      <c r="I3066" s="8">
        <f t="shared" si="285"/>
        <v>4.0258665370387048E+16</v>
      </c>
    </row>
    <row r="3067" spans="1:9" x14ac:dyDescent="0.2">
      <c r="A3067" s="2">
        <v>3065</v>
      </c>
      <c r="B3067" s="2" t="str">
        <f t="shared" si="282"/>
        <v>27.71万亿</v>
      </c>
      <c r="C3067" s="5">
        <v>27712000000000</v>
      </c>
      <c r="D3067" s="2">
        <v>2</v>
      </c>
      <c r="E3067" s="2" t="str">
        <f t="shared" si="283"/>
        <v>4.03万兆</v>
      </c>
      <c r="F3067" s="5">
        <f t="shared" si="287"/>
        <v>4.0286369370387048E+16</v>
      </c>
      <c r="G3067" s="2">
        <f t="shared" si="286"/>
        <v>4630</v>
      </c>
      <c r="H3067" s="7" t="str">
        <f t="shared" si="284"/>
        <v>4.03万兆</v>
      </c>
      <c r="I3067" s="7">
        <f t="shared" si="285"/>
        <v>4.0286369370387048E+16</v>
      </c>
    </row>
    <row r="3068" spans="1:9" x14ac:dyDescent="0.2">
      <c r="A3068" s="3">
        <v>3066</v>
      </c>
      <c r="B3068" s="3" t="str">
        <f t="shared" si="282"/>
        <v>27.72万亿</v>
      </c>
      <c r="C3068" s="6">
        <v>27720000000000</v>
      </c>
      <c r="D3068" s="3">
        <v>2</v>
      </c>
      <c r="E3068" s="3" t="str">
        <f t="shared" si="283"/>
        <v>4.03万兆</v>
      </c>
      <c r="F3068" s="6">
        <f t="shared" si="287"/>
        <v>4.0314081370387048E+16</v>
      </c>
      <c r="G3068" s="4">
        <f t="shared" si="286"/>
        <v>4632</v>
      </c>
      <c r="H3068" s="8" t="str">
        <f t="shared" si="284"/>
        <v>4.03万兆</v>
      </c>
      <c r="I3068" s="8">
        <f t="shared" si="285"/>
        <v>4.0314081370387048E+16</v>
      </c>
    </row>
    <row r="3069" spans="1:9" x14ac:dyDescent="0.2">
      <c r="A3069" s="2">
        <v>3067</v>
      </c>
      <c r="B3069" s="2" t="str">
        <f t="shared" si="282"/>
        <v>27.73万亿</v>
      </c>
      <c r="C3069" s="5">
        <v>27728000000000</v>
      </c>
      <c r="D3069" s="2">
        <v>2</v>
      </c>
      <c r="E3069" s="2" t="str">
        <f t="shared" si="283"/>
        <v>4.03万兆</v>
      </c>
      <c r="F3069" s="5">
        <f t="shared" si="287"/>
        <v>4.0341801370387048E+16</v>
      </c>
      <c r="G3069" s="2">
        <f t="shared" si="286"/>
        <v>4634</v>
      </c>
      <c r="H3069" s="7" t="str">
        <f t="shared" si="284"/>
        <v>4.03万兆</v>
      </c>
      <c r="I3069" s="7">
        <f t="shared" si="285"/>
        <v>4.0341801370387048E+16</v>
      </c>
    </row>
    <row r="3070" spans="1:9" x14ac:dyDescent="0.2">
      <c r="A3070" s="3">
        <v>3068</v>
      </c>
      <c r="B3070" s="3" t="str">
        <f t="shared" si="282"/>
        <v>27.74万亿</v>
      </c>
      <c r="C3070" s="6">
        <v>27736000000000</v>
      </c>
      <c r="D3070" s="3">
        <v>2</v>
      </c>
      <c r="E3070" s="3" t="str">
        <f t="shared" si="283"/>
        <v>4.04万兆</v>
      </c>
      <c r="F3070" s="6">
        <f t="shared" si="287"/>
        <v>4.0369529370387048E+16</v>
      </c>
      <c r="G3070" s="4">
        <f t="shared" si="286"/>
        <v>4636</v>
      </c>
      <c r="H3070" s="8" t="str">
        <f t="shared" si="284"/>
        <v>4.04万兆</v>
      </c>
      <c r="I3070" s="8">
        <f t="shared" si="285"/>
        <v>4.0369529370387048E+16</v>
      </c>
    </row>
    <row r="3071" spans="1:9" x14ac:dyDescent="0.2">
      <c r="A3071" s="2">
        <v>3069</v>
      </c>
      <c r="B3071" s="2" t="str">
        <f t="shared" si="282"/>
        <v>27.74万亿</v>
      </c>
      <c r="C3071" s="5">
        <v>27744000000000</v>
      </c>
      <c r="D3071" s="2">
        <v>2</v>
      </c>
      <c r="E3071" s="2" t="str">
        <f t="shared" si="283"/>
        <v>4.04万兆</v>
      </c>
      <c r="F3071" s="5">
        <f t="shared" si="287"/>
        <v>4.0397265370387048E+16</v>
      </c>
      <c r="G3071" s="2">
        <f t="shared" si="286"/>
        <v>4638</v>
      </c>
      <c r="H3071" s="7" t="str">
        <f t="shared" si="284"/>
        <v>4.04万兆</v>
      </c>
      <c r="I3071" s="7">
        <f t="shared" si="285"/>
        <v>4.0397265370387048E+16</v>
      </c>
    </row>
    <row r="3072" spans="1:9" x14ac:dyDescent="0.2">
      <c r="A3072" s="3">
        <v>3070</v>
      </c>
      <c r="B3072" s="3" t="str">
        <f t="shared" si="282"/>
        <v>27.75万亿</v>
      </c>
      <c r="C3072" s="6">
        <v>27752000000000</v>
      </c>
      <c r="D3072" s="3">
        <v>2</v>
      </c>
      <c r="E3072" s="3" t="str">
        <f t="shared" si="283"/>
        <v>4.04万兆</v>
      </c>
      <c r="F3072" s="6">
        <f t="shared" si="287"/>
        <v>4.0425009370387048E+16</v>
      </c>
      <c r="G3072" s="4">
        <f t="shared" si="286"/>
        <v>4640</v>
      </c>
      <c r="H3072" s="8" t="str">
        <f t="shared" si="284"/>
        <v>4.04万兆</v>
      </c>
      <c r="I3072" s="8">
        <f t="shared" si="285"/>
        <v>4.0425009370387048E+16</v>
      </c>
    </row>
    <row r="3073" spans="1:9" x14ac:dyDescent="0.2">
      <c r="A3073" s="2">
        <v>3071</v>
      </c>
      <c r="B3073" s="2" t="str">
        <f t="shared" si="282"/>
        <v>27.76万亿</v>
      </c>
      <c r="C3073" s="5">
        <v>27760000000000</v>
      </c>
      <c r="D3073" s="2">
        <v>2</v>
      </c>
      <c r="E3073" s="2" t="str">
        <f t="shared" si="283"/>
        <v>4.05万兆</v>
      </c>
      <c r="F3073" s="5">
        <f t="shared" si="287"/>
        <v>4.0452761370387048E+16</v>
      </c>
      <c r="G3073" s="2">
        <f t="shared" si="286"/>
        <v>4642</v>
      </c>
      <c r="H3073" s="7" t="str">
        <f t="shared" si="284"/>
        <v>4.05万兆</v>
      </c>
      <c r="I3073" s="7">
        <f t="shared" si="285"/>
        <v>4.0452761370387048E+16</v>
      </c>
    </row>
    <row r="3074" spans="1:9" x14ac:dyDescent="0.2">
      <c r="A3074" s="3">
        <v>3072</v>
      </c>
      <c r="B3074" s="3" t="str">
        <f t="shared" si="282"/>
        <v>27.77万亿</v>
      </c>
      <c r="C3074" s="6">
        <v>27768000000000</v>
      </c>
      <c r="D3074" s="3">
        <v>2</v>
      </c>
      <c r="E3074" s="3" t="str">
        <f t="shared" si="283"/>
        <v>4.05万兆</v>
      </c>
      <c r="F3074" s="6">
        <f t="shared" si="287"/>
        <v>4.0480521370387048E+16</v>
      </c>
      <c r="G3074" s="4">
        <f t="shared" si="286"/>
        <v>4644</v>
      </c>
      <c r="H3074" s="8" t="str">
        <f t="shared" si="284"/>
        <v>4.05万兆</v>
      </c>
      <c r="I3074" s="8">
        <f t="shared" si="285"/>
        <v>4.0480521370387048E+16</v>
      </c>
    </row>
    <row r="3075" spans="1:9" x14ac:dyDescent="0.2">
      <c r="A3075" s="2">
        <v>3073</v>
      </c>
      <c r="B3075" s="2" t="str">
        <f t="shared" ref="B3075:B3138" si="288">IF(C3075&gt;9999999999999990,ROUND(C3075/10000000000000000,2)&amp;"万兆",IF(C3075&gt;999999999999,ROUND(C3075/1000000000000,2)&amp;"万亿",IF(C3075&gt;99999999,ROUND(C3075/100000000,2)&amp;"亿",ROUND(C3075/10000,2)&amp;"万")))</f>
        <v>27.78万亿</v>
      </c>
      <c r="C3075" s="5">
        <v>27776000000000</v>
      </c>
      <c r="D3075" s="2">
        <v>2</v>
      </c>
      <c r="E3075" s="2" t="str">
        <f t="shared" ref="E3075:E3138" si="289">IF(F3075&gt;9999999999999990,ROUND(F3075/10000000000000000,2)&amp;"万兆",IF(F3075&gt;999999999999,ROUND(F3075/1000000000000,2)&amp;"万亿",IF(F3075&gt;99999999,ROUND(F3075/100000000,2)&amp;"亿",ROUND(F3075/10000,2)&amp;"万")))</f>
        <v>4.05万兆</v>
      </c>
      <c r="F3075" s="5">
        <f t="shared" si="287"/>
        <v>4.0508289370387048E+16</v>
      </c>
      <c r="G3075" s="2">
        <f t="shared" si="286"/>
        <v>4646</v>
      </c>
      <c r="H3075" s="7" t="str">
        <f t="shared" si="284"/>
        <v>4.05万兆</v>
      </c>
      <c r="I3075" s="7">
        <f t="shared" si="285"/>
        <v>4.0508289370387048E+16</v>
      </c>
    </row>
    <row r="3076" spans="1:9" x14ac:dyDescent="0.2">
      <c r="A3076" s="3">
        <v>3074</v>
      </c>
      <c r="B3076" s="3" t="str">
        <f t="shared" si="288"/>
        <v>27.78万亿</v>
      </c>
      <c r="C3076" s="6">
        <v>27784000000000</v>
      </c>
      <c r="D3076" s="3">
        <v>2</v>
      </c>
      <c r="E3076" s="3" t="str">
        <f t="shared" si="289"/>
        <v>4.05万兆</v>
      </c>
      <c r="F3076" s="6">
        <f t="shared" si="287"/>
        <v>4.0536065370387048E+16</v>
      </c>
      <c r="G3076" s="4">
        <f t="shared" si="286"/>
        <v>4648</v>
      </c>
      <c r="H3076" s="8" t="str">
        <f t="shared" ref="H3076:H3139" si="290">IF(I$2&gt;=A3076,"",IF((F3076-VLOOKUP(I$2,A:F,6,))&gt;9999999999999990,ROUND((F3076-VLOOKUP(I$2,A:F,6,))/10000000000000000,2)&amp;"万兆",IF((F3076-VLOOKUP(I$2,A:F,6,))&gt;999999999999,ROUND((F3076-VLOOKUP(I$2,A:F,6,))/1000000000000,2)&amp;"万亿",IF((F3076-VLOOKUP(I$2,A:F,6,))&gt;99999999,ROUND((F3076-VLOOKUP(I$2,A:F,6,))/100000000,2)&amp;"亿",ROUND((F3076-VLOOKUP(I$2,A:F,6,))/10000,2)&amp;"万"))))</f>
        <v>4.05万兆</v>
      </c>
      <c r="I3076" s="8">
        <f t="shared" ref="I3076:I3139" si="291">IF(I$2&gt;=A3076,"",F3076-VLOOKUP(I$2,A:F,6,))</f>
        <v>4.0536065370387048E+16</v>
      </c>
    </row>
    <row r="3077" spans="1:9" x14ac:dyDescent="0.2">
      <c r="A3077" s="2">
        <v>3075</v>
      </c>
      <c r="B3077" s="2" t="str">
        <f t="shared" si="288"/>
        <v>27.79万亿</v>
      </c>
      <c r="C3077" s="5">
        <v>27792000000000</v>
      </c>
      <c r="D3077" s="2">
        <v>2</v>
      </c>
      <c r="E3077" s="2" t="str">
        <f t="shared" si="289"/>
        <v>4.06万兆</v>
      </c>
      <c r="F3077" s="5">
        <f t="shared" si="287"/>
        <v>4.0563849370387048E+16</v>
      </c>
      <c r="G3077" s="2">
        <f t="shared" ref="G3077:G3140" si="292">D3077+G3076</f>
        <v>4650</v>
      </c>
      <c r="H3077" s="7" t="str">
        <f t="shared" si="290"/>
        <v>4.06万兆</v>
      </c>
      <c r="I3077" s="7">
        <f t="shared" si="291"/>
        <v>4.0563849370387048E+16</v>
      </c>
    </row>
    <row r="3078" spans="1:9" x14ac:dyDescent="0.2">
      <c r="A3078" s="3">
        <v>3076</v>
      </c>
      <c r="B3078" s="3" t="str">
        <f t="shared" si="288"/>
        <v>27.8万亿</v>
      </c>
      <c r="C3078" s="6">
        <v>27800000000000</v>
      </c>
      <c r="D3078" s="3">
        <v>2</v>
      </c>
      <c r="E3078" s="3" t="str">
        <f t="shared" si="289"/>
        <v>4.06万兆</v>
      </c>
      <c r="F3078" s="6">
        <f t="shared" si="287"/>
        <v>4.0591641370387048E+16</v>
      </c>
      <c r="G3078" s="4">
        <f t="shared" si="292"/>
        <v>4652</v>
      </c>
      <c r="H3078" s="8" t="str">
        <f t="shared" si="290"/>
        <v>4.06万兆</v>
      </c>
      <c r="I3078" s="8">
        <f t="shared" si="291"/>
        <v>4.0591641370387048E+16</v>
      </c>
    </row>
    <row r="3079" spans="1:9" x14ac:dyDescent="0.2">
      <c r="A3079" s="2">
        <v>3077</v>
      </c>
      <c r="B3079" s="2" t="str">
        <f t="shared" si="288"/>
        <v>27.81万亿</v>
      </c>
      <c r="C3079" s="5">
        <v>27808000000000</v>
      </c>
      <c r="D3079" s="2">
        <v>2</v>
      </c>
      <c r="E3079" s="2" t="str">
        <f t="shared" si="289"/>
        <v>4.06万兆</v>
      </c>
      <c r="F3079" s="5">
        <f t="shared" ref="F3079:F3142" si="293">C3078+F3078</f>
        <v>4.0619441370387048E+16</v>
      </c>
      <c r="G3079" s="2">
        <f t="shared" si="292"/>
        <v>4654</v>
      </c>
      <c r="H3079" s="7" t="str">
        <f t="shared" si="290"/>
        <v>4.06万兆</v>
      </c>
      <c r="I3079" s="7">
        <f t="shared" si="291"/>
        <v>4.0619441370387048E+16</v>
      </c>
    </row>
    <row r="3080" spans="1:9" x14ac:dyDescent="0.2">
      <c r="A3080" s="3">
        <v>3078</v>
      </c>
      <c r="B3080" s="3" t="str">
        <f t="shared" si="288"/>
        <v>27.82万亿</v>
      </c>
      <c r="C3080" s="6">
        <v>27816000000000</v>
      </c>
      <c r="D3080" s="3">
        <v>2</v>
      </c>
      <c r="E3080" s="3" t="str">
        <f t="shared" si="289"/>
        <v>4.06万兆</v>
      </c>
      <c r="F3080" s="6">
        <f t="shared" si="293"/>
        <v>4.0647249370387048E+16</v>
      </c>
      <c r="G3080" s="4">
        <f t="shared" si="292"/>
        <v>4656</v>
      </c>
      <c r="H3080" s="8" t="str">
        <f t="shared" si="290"/>
        <v>4.06万兆</v>
      </c>
      <c r="I3080" s="8">
        <f t="shared" si="291"/>
        <v>4.0647249370387048E+16</v>
      </c>
    </row>
    <row r="3081" spans="1:9" x14ac:dyDescent="0.2">
      <c r="A3081" s="2">
        <v>3079</v>
      </c>
      <c r="B3081" s="2" t="str">
        <f t="shared" si="288"/>
        <v>27.82万亿</v>
      </c>
      <c r="C3081" s="5">
        <v>27824000000000</v>
      </c>
      <c r="D3081" s="2">
        <v>2</v>
      </c>
      <c r="E3081" s="2" t="str">
        <f t="shared" si="289"/>
        <v>4.07万兆</v>
      </c>
      <c r="F3081" s="5">
        <f t="shared" si="293"/>
        <v>4.0675065370387048E+16</v>
      </c>
      <c r="G3081" s="2">
        <f t="shared" si="292"/>
        <v>4658</v>
      </c>
      <c r="H3081" s="7" t="str">
        <f t="shared" si="290"/>
        <v>4.07万兆</v>
      </c>
      <c r="I3081" s="7">
        <f t="shared" si="291"/>
        <v>4.0675065370387048E+16</v>
      </c>
    </row>
    <row r="3082" spans="1:9" x14ac:dyDescent="0.2">
      <c r="A3082" s="3">
        <v>3080</v>
      </c>
      <c r="B3082" s="3" t="str">
        <f t="shared" si="288"/>
        <v>27.83万亿</v>
      </c>
      <c r="C3082" s="6">
        <v>27832000000000</v>
      </c>
      <c r="D3082" s="3">
        <v>2</v>
      </c>
      <c r="E3082" s="3" t="str">
        <f t="shared" si="289"/>
        <v>4.07万兆</v>
      </c>
      <c r="F3082" s="6">
        <f t="shared" si="293"/>
        <v>4.0702889370387048E+16</v>
      </c>
      <c r="G3082" s="4">
        <f t="shared" si="292"/>
        <v>4660</v>
      </c>
      <c r="H3082" s="8" t="str">
        <f t="shared" si="290"/>
        <v>4.07万兆</v>
      </c>
      <c r="I3082" s="8">
        <f t="shared" si="291"/>
        <v>4.0702889370387048E+16</v>
      </c>
    </row>
    <row r="3083" spans="1:9" x14ac:dyDescent="0.2">
      <c r="A3083" s="2">
        <v>3081</v>
      </c>
      <c r="B3083" s="2" t="str">
        <f t="shared" si="288"/>
        <v>27.84万亿</v>
      </c>
      <c r="C3083" s="5">
        <v>27840000000000</v>
      </c>
      <c r="D3083" s="2">
        <v>2</v>
      </c>
      <c r="E3083" s="2" t="str">
        <f t="shared" si="289"/>
        <v>4.07万兆</v>
      </c>
      <c r="F3083" s="5">
        <f t="shared" si="293"/>
        <v>4.0730721370387048E+16</v>
      </c>
      <c r="G3083" s="2">
        <f t="shared" si="292"/>
        <v>4662</v>
      </c>
      <c r="H3083" s="7" t="str">
        <f t="shared" si="290"/>
        <v>4.07万兆</v>
      </c>
      <c r="I3083" s="7">
        <f t="shared" si="291"/>
        <v>4.0730721370387048E+16</v>
      </c>
    </row>
    <row r="3084" spans="1:9" x14ac:dyDescent="0.2">
      <c r="A3084" s="3">
        <v>3082</v>
      </c>
      <c r="B3084" s="3" t="str">
        <f t="shared" si="288"/>
        <v>27.85万亿</v>
      </c>
      <c r="C3084" s="6">
        <v>27848000000000</v>
      </c>
      <c r="D3084" s="3">
        <v>2</v>
      </c>
      <c r="E3084" s="3" t="str">
        <f t="shared" si="289"/>
        <v>4.08万兆</v>
      </c>
      <c r="F3084" s="6">
        <f t="shared" si="293"/>
        <v>4.0758561370387048E+16</v>
      </c>
      <c r="G3084" s="4">
        <f t="shared" si="292"/>
        <v>4664</v>
      </c>
      <c r="H3084" s="8" t="str">
        <f t="shared" si="290"/>
        <v>4.08万兆</v>
      </c>
      <c r="I3084" s="8">
        <f t="shared" si="291"/>
        <v>4.0758561370387048E+16</v>
      </c>
    </row>
    <row r="3085" spans="1:9" x14ac:dyDescent="0.2">
      <c r="A3085" s="2">
        <v>3083</v>
      </c>
      <c r="B3085" s="2" t="str">
        <f t="shared" si="288"/>
        <v>27.86万亿</v>
      </c>
      <c r="C3085" s="5">
        <v>27856000000000</v>
      </c>
      <c r="D3085" s="2">
        <v>2</v>
      </c>
      <c r="E3085" s="2" t="str">
        <f t="shared" si="289"/>
        <v>4.08万兆</v>
      </c>
      <c r="F3085" s="5">
        <f t="shared" si="293"/>
        <v>4.0786409370387048E+16</v>
      </c>
      <c r="G3085" s="2">
        <f t="shared" si="292"/>
        <v>4666</v>
      </c>
      <c r="H3085" s="7" t="str">
        <f t="shared" si="290"/>
        <v>4.08万兆</v>
      </c>
      <c r="I3085" s="7">
        <f t="shared" si="291"/>
        <v>4.0786409370387048E+16</v>
      </c>
    </row>
    <row r="3086" spans="1:9" x14ac:dyDescent="0.2">
      <c r="A3086" s="3">
        <v>3084</v>
      </c>
      <c r="B3086" s="3" t="str">
        <f t="shared" si="288"/>
        <v>27.86万亿</v>
      </c>
      <c r="C3086" s="6">
        <v>27864000000000</v>
      </c>
      <c r="D3086" s="3">
        <v>2</v>
      </c>
      <c r="E3086" s="3" t="str">
        <f t="shared" si="289"/>
        <v>4.08万兆</v>
      </c>
      <c r="F3086" s="6">
        <f t="shared" si="293"/>
        <v>4.0814265370387048E+16</v>
      </c>
      <c r="G3086" s="4">
        <f t="shared" si="292"/>
        <v>4668</v>
      </c>
      <c r="H3086" s="8" t="str">
        <f t="shared" si="290"/>
        <v>4.08万兆</v>
      </c>
      <c r="I3086" s="8">
        <f t="shared" si="291"/>
        <v>4.0814265370387048E+16</v>
      </c>
    </row>
    <row r="3087" spans="1:9" x14ac:dyDescent="0.2">
      <c r="A3087" s="2">
        <v>3085</v>
      </c>
      <c r="B3087" s="2" t="str">
        <f t="shared" si="288"/>
        <v>27.87万亿</v>
      </c>
      <c r="C3087" s="5">
        <v>27872000000000</v>
      </c>
      <c r="D3087" s="2">
        <v>2</v>
      </c>
      <c r="E3087" s="2" t="str">
        <f t="shared" si="289"/>
        <v>4.08万兆</v>
      </c>
      <c r="F3087" s="5">
        <f t="shared" si="293"/>
        <v>4.0842129370387048E+16</v>
      </c>
      <c r="G3087" s="2">
        <f t="shared" si="292"/>
        <v>4670</v>
      </c>
      <c r="H3087" s="7" t="str">
        <f t="shared" si="290"/>
        <v>4.08万兆</v>
      </c>
      <c r="I3087" s="7">
        <f t="shared" si="291"/>
        <v>4.0842129370387048E+16</v>
      </c>
    </row>
    <row r="3088" spans="1:9" x14ac:dyDescent="0.2">
      <c r="A3088" s="3">
        <v>3086</v>
      </c>
      <c r="B3088" s="3" t="str">
        <f t="shared" si="288"/>
        <v>27.88万亿</v>
      </c>
      <c r="C3088" s="6">
        <v>27880000000000</v>
      </c>
      <c r="D3088" s="3">
        <v>2</v>
      </c>
      <c r="E3088" s="3" t="str">
        <f t="shared" si="289"/>
        <v>4.09万兆</v>
      </c>
      <c r="F3088" s="6">
        <f t="shared" si="293"/>
        <v>4.0870001370387048E+16</v>
      </c>
      <c r="G3088" s="4">
        <f t="shared" si="292"/>
        <v>4672</v>
      </c>
      <c r="H3088" s="8" t="str">
        <f t="shared" si="290"/>
        <v>4.09万兆</v>
      </c>
      <c r="I3088" s="8">
        <f t="shared" si="291"/>
        <v>4.0870001370387048E+16</v>
      </c>
    </row>
    <row r="3089" spans="1:9" x14ac:dyDescent="0.2">
      <c r="A3089" s="2">
        <v>3087</v>
      </c>
      <c r="B3089" s="2" t="str">
        <f t="shared" si="288"/>
        <v>27.89万亿</v>
      </c>
      <c r="C3089" s="5">
        <v>27888000000000</v>
      </c>
      <c r="D3089" s="2">
        <v>2</v>
      </c>
      <c r="E3089" s="2" t="str">
        <f t="shared" si="289"/>
        <v>4.09万兆</v>
      </c>
      <c r="F3089" s="5">
        <f t="shared" si="293"/>
        <v>4.0897881370387048E+16</v>
      </c>
      <c r="G3089" s="2">
        <f t="shared" si="292"/>
        <v>4674</v>
      </c>
      <c r="H3089" s="7" t="str">
        <f t="shared" si="290"/>
        <v>4.09万兆</v>
      </c>
      <c r="I3089" s="7">
        <f t="shared" si="291"/>
        <v>4.0897881370387048E+16</v>
      </c>
    </row>
    <row r="3090" spans="1:9" x14ac:dyDescent="0.2">
      <c r="A3090" s="3">
        <v>3088</v>
      </c>
      <c r="B3090" s="3" t="str">
        <f t="shared" si="288"/>
        <v>27.9万亿</v>
      </c>
      <c r="C3090" s="6">
        <v>27896000000000</v>
      </c>
      <c r="D3090" s="3">
        <v>2</v>
      </c>
      <c r="E3090" s="3" t="str">
        <f t="shared" si="289"/>
        <v>4.09万兆</v>
      </c>
      <c r="F3090" s="6">
        <f t="shared" si="293"/>
        <v>4.0925769370387048E+16</v>
      </c>
      <c r="G3090" s="4">
        <f t="shared" si="292"/>
        <v>4676</v>
      </c>
      <c r="H3090" s="8" t="str">
        <f t="shared" si="290"/>
        <v>4.09万兆</v>
      </c>
      <c r="I3090" s="8">
        <f t="shared" si="291"/>
        <v>4.0925769370387048E+16</v>
      </c>
    </row>
    <row r="3091" spans="1:9" x14ac:dyDescent="0.2">
      <c r="A3091" s="2">
        <v>3089</v>
      </c>
      <c r="B3091" s="2" t="str">
        <f t="shared" si="288"/>
        <v>27.9万亿</v>
      </c>
      <c r="C3091" s="5">
        <v>27904000000000</v>
      </c>
      <c r="D3091" s="2">
        <v>2</v>
      </c>
      <c r="E3091" s="2" t="str">
        <f t="shared" si="289"/>
        <v>4.1万兆</v>
      </c>
      <c r="F3091" s="5">
        <f t="shared" si="293"/>
        <v>4.0953665370387048E+16</v>
      </c>
      <c r="G3091" s="2">
        <f t="shared" si="292"/>
        <v>4678</v>
      </c>
      <c r="H3091" s="7" t="str">
        <f t="shared" si="290"/>
        <v>4.1万兆</v>
      </c>
      <c r="I3091" s="7">
        <f t="shared" si="291"/>
        <v>4.0953665370387048E+16</v>
      </c>
    </row>
    <row r="3092" spans="1:9" x14ac:dyDescent="0.2">
      <c r="A3092" s="3">
        <v>3090</v>
      </c>
      <c r="B3092" s="3" t="str">
        <f t="shared" si="288"/>
        <v>27.91万亿</v>
      </c>
      <c r="C3092" s="6">
        <v>27912000000000</v>
      </c>
      <c r="D3092" s="3">
        <v>2</v>
      </c>
      <c r="E3092" s="3" t="str">
        <f t="shared" si="289"/>
        <v>4.1万兆</v>
      </c>
      <c r="F3092" s="6">
        <f t="shared" si="293"/>
        <v>4.0981569370387048E+16</v>
      </c>
      <c r="G3092" s="4">
        <f t="shared" si="292"/>
        <v>4680</v>
      </c>
      <c r="H3092" s="8" t="str">
        <f t="shared" si="290"/>
        <v>4.1万兆</v>
      </c>
      <c r="I3092" s="8">
        <f t="shared" si="291"/>
        <v>4.0981569370387048E+16</v>
      </c>
    </row>
    <row r="3093" spans="1:9" x14ac:dyDescent="0.2">
      <c r="A3093" s="2">
        <v>3091</v>
      </c>
      <c r="B3093" s="2" t="str">
        <f t="shared" si="288"/>
        <v>27.92万亿</v>
      </c>
      <c r="C3093" s="5">
        <v>27920000000000</v>
      </c>
      <c r="D3093" s="2">
        <v>2</v>
      </c>
      <c r="E3093" s="2" t="str">
        <f t="shared" si="289"/>
        <v>4.1万兆</v>
      </c>
      <c r="F3093" s="5">
        <f t="shared" si="293"/>
        <v>4.1009481370387048E+16</v>
      </c>
      <c r="G3093" s="2">
        <f t="shared" si="292"/>
        <v>4682</v>
      </c>
      <c r="H3093" s="7" t="str">
        <f t="shared" si="290"/>
        <v>4.1万兆</v>
      </c>
      <c r="I3093" s="7">
        <f t="shared" si="291"/>
        <v>4.1009481370387048E+16</v>
      </c>
    </row>
    <row r="3094" spans="1:9" x14ac:dyDescent="0.2">
      <c r="A3094" s="3">
        <v>3092</v>
      </c>
      <c r="B3094" s="3" t="str">
        <f t="shared" si="288"/>
        <v>27.93万亿</v>
      </c>
      <c r="C3094" s="6">
        <v>27928000000000</v>
      </c>
      <c r="D3094" s="3">
        <v>2</v>
      </c>
      <c r="E3094" s="3" t="str">
        <f t="shared" si="289"/>
        <v>4.1万兆</v>
      </c>
      <c r="F3094" s="6">
        <f t="shared" si="293"/>
        <v>4.1037401370387048E+16</v>
      </c>
      <c r="G3094" s="4">
        <f t="shared" si="292"/>
        <v>4684</v>
      </c>
      <c r="H3094" s="8" t="str">
        <f t="shared" si="290"/>
        <v>4.1万兆</v>
      </c>
      <c r="I3094" s="8">
        <f t="shared" si="291"/>
        <v>4.1037401370387048E+16</v>
      </c>
    </row>
    <row r="3095" spans="1:9" x14ac:dyDescent="0.2">
      <c r="A3095" s="2">
        <v>3093</v>
      </c>
      <c r="B3095" s="2" t="str">
        <f t="shared" si="288"/>
        <v>27.94万亿</v>
      </c>
      <c r="C3095" s="5">
        <v>27936000000000</v>
      </c>
      <c r="D3095" s="2">
        <v>2</v>
      </c>
      <c r="E3095" s="2" t="str">
        <f t="shared" si="289"/>
        <v>4.11万兆</v>
      </c>
      <c r="F3095" s="5">
        <f t="shared" si="293"/>
        <v>4.1065329370387048E+16</v>
      </c>
      <c r="G3095" s="2">
        <f t="shared" si="292"/>
        <v>4686</v>
      </c>
      <c r="H3095" s="7" t="str">
        <f t="shared" si="290"/>
        <v>4.11万兆</v>
      </c>
      <c r="I3095" s="7">
        <f t="shared" si="291"/>
        <v>4.1065329370387048E+16</v>
      </c>
    </row>
    <row r="3096" spans="1:9" x14ac:dyDescent="0.2">
      <c r="A3096" s="3">
        <v>3094</v>
      </c>
      <c r="B3096" s="3" t="str">
        <f t="shared" si="288"/>
        <v>27.94万亿</v>
      </c>
      <c r="C3096" s="6">
        <v>27944000000000</v>
      </c>
      <c r="D3096" s="3">
        <v>2</v>
      </c>
      <c r="E3096" s="3" t="str">
        <f t="shared" si="289"/>
        <v>4.11万兆</v>
      </c>
      <c r="F3096" s="6">
        <f t="shared" si="293"/>
        <v>4.1093265370387048E+16</v>
      </c>
      <c r="G3096" s="4">
        <f t="shared" si="292"/>
        <v>4688</v>
      </c>
      <c r="H3096" s="8" t="str">
        <f t="shared" si="290"/>
        <v>4.11万兆</v>
      </c>
      <c r="I3096" s="8">
        <f t="shared" si="291"/>
        <v>4.1093265370387048E+16</v>
      </c>
    </row>
    <row r="3097" spans="1:9" x14ac:dyDescent="0.2">
      <c r="A3097" s="2">
        <v>3095</v>
      </c>
      <c r="B3097" s="2" t="str">
        <f t="shared" si="288"/>
        <v>27.95万亿</v>
      </c>
      <c r="C3097" s="5">
        <v>27952000000000</v>
      </c>
      <c r="D3097" s="2">
        <v>2</v>
      </c>
      <c r="E3097" s="2" t="str">
        <f t="shared" si="289"/>
        <v>4.11万兆</v>
      </c>
      <c r="F3097" s="5">
        <f t="shared" si="293"/>
        <v>4.1121209370387048E+16</v>
      </c>
      <c r="G3097" s="2">
        <f t="shared" si="292"/>
        <v>4690</v>
      </c>
      <c r="H3097" s="7" t="str">
        <f t="shared" si="290"/>
        <v>4.11万兆</v>
      </c>
      <c r="I3097" s="7">
        <f t="shared" si="291"/>
        <v>4.1121209370387048E+16</v>
      </c>
    </row>
    <row r="3098" spans="1:9" x14ac:dyDescent="0.2">
      <c r="A3098" s="3">
        <v>3096</v>
      </c>
      <c r="B3098" s="3" t="str">
        <f t="shared" si="288"/>
        <v>27.96万亿</v>
      </c>
      <c r="C3098" s="6">
        <v>27960000000000</v>
      </c>
      <c r="D3098" s="3">
        <v>2</v>
      </c>
      <c r="E3098" s="3" t="str">
        <f t="shared" si="289"/>
        <v>4.11万兆</v>
      </c>
      <c r="F3098" s="6">
        <f t="shared" si="293"/>
        <v>4.1149161370387048E+16</v>
      </c>
      <c r="G3098" s="4">
        <f t="shared" si="292"/>
        <v>4692</v>
      </c>
      <c r="H3098" s="8" t="str">
        <f t="shared" si="290"/>
        <v>4.11万兆</v>
      </c>
      <c r="I3098" s="8">
        <f t="shared" si="291"/>
        <v>4.1149161370387048E+16</v>
      </c>
    </row>
    <row r="3099" spans="1:9" x14ac:dyDescent="0.2">
      <c r="A3099" s="2">
        <v>3097</v>
      </c>
      <c r="B3099" s="2" t="str">
        <f t="shared" si="288"/>
        <v>27.97万亿</v>
      </c>
      <c r="C3099" s="5">
        <v>27968000000000</v>
      </c>
      <c r="D3099" s="2">
        <v>2</v>
      </c>
      <c r="E3099" s="2" t="str">
        <f t="shared" si="289"/>
        <v>4.12万兆</v>
      </c>
      <c r="F3099" s="5">
        <f t="shared" si="293"/>
        <v>4.1177121370387048E+16</v>
      </c>
      <c r="G3099" s="2">
        <f t="shared" si="292"/>
        <v>4694</v>
      </c>
      <c r="H3099" s="7" t="str">
        <f t="shared" si="290"/>
        <v>4.12万兆</v>
      </c>
      <c r="I3099" s="7">
        <f t="shared" si="291"/>
        <v>4.1177121370387048E+16</v>
      </c>
    </row>
    <row r="3100" spans="1:9" x14ac:dyDescent="0.2">
      <c r="A3100" s="3">
        <v>3098</v>
      </c>
      <c r="B3100" s="3" t="str">
        <f t="shared" si="288"/>
        <v>27.98万亿</v>
      </c>
      <c r="C3100" s="6">
        <v>27976000000000</v>
      </c>
      <c r="D3100" s="3">
        <v>2</v>
      </c>
      <c r="E3100" s="3" t="str">
        <f t="shared" si="289"/>
        <v>4.12万兆</v>
      </c>
      <c r="F3100" s="6">
        <f t="shared" si="293"/>
        <v>4.1205089370387048E+16</v>
      </c>
      <c r="G3100" s="4">
        <f t="shared" si="292"/>
        <v>4696</v>
      </c>
      <c r="H3100" s="8" t="str">
        <f t="shared" si="290"/>
        <v>4.12万兆</v>
      </c>
      <c r="I3100" s="8">
        <f t="shared" si="291"/>
        <v>4.1205089370387048E+16</v>
      </c>
    </row>
    <row r="3101" spans="1:9" x14ac:dyDescent="0.2">
      <c r="A3101" s="2">
        <v>3099</v>
      </c>
      <c r="B3101" s="2" t="str">
        <f t="shared" si="288"/>
        <v>27.98万亿</v>
      </c>
      <c r="C3101" s="5">
        <v>27984000000000</v>
      </c>
      <c r="D3101" s="2">
        <v>2</v>
      </c>
      <c r="E3101" s="2" t="str">
        <f t="shared" si="289"/>
        <v>4.12万兆</v>
      </c>
      <c r="F3101" s="5">
        <f t="shared" si="293"/>
        <v>4.1233065370387048E+16</v>
      </c>
      <c r="G3101" s="2">
        <f t="shared" si="292"/>
        <v>4698</v>
      </c>
      <c r="H3101" s="7" t="str">
        <f t="shared" si="290"/>
        <v>4.12万兆</v>
      </c>
      <c r="I3101" s="7">
        <f t="shared" si="291"/>
        <v>4.1233065370387048E+16</v>
      </c>
    </row>
    <row r="3102" spans="1:9" x14ac:dyDescent="0.2">
      <c r="A3102" s="3">
        <v>3100</v>
      </c>
      <c r="B3102" s="3" t="str">
        <f t="shared" si="288"/>
        <v>27.99万亿</v>
      </c>
      <c r="C3102" s="6">
        <v>27992000000000</v>
      </c>
      <c r="D3102" s="3">
        <v>2</v>
      </c>
      <c r="E3102" s="3" t="str">
        <f t="shared" si="289"/>
        <v>4.13万兆</v>
      </c>
      <c r="F3102" s="6">
        <f t="shared" si="293"/>
        <v>4.1261049370387048E+16</v>
      </c>
      <c r="G3102" s="4">
        <f t="shared" si="292"/>
        <v>4700</v>
      </c>
      <c r="H3102" s="8" t="str">
        <f t="shared" si="290"/>
        <v>4.13万兆</v>
      </c>
      <c r="I3102" s="8">
        <f t="shared" si="291"/>
        <v>4.1261049370387048E+16</v>
      </c>
    </row>
    <row r="3103" spans="1:9" x14ac:dyDescent="0.2">
      <c r="A3103" s="2">
        <v>3101</v>
      </c>
      <c r="B3103" s="2" t="str">
        <f t="shared" si="288"/>
        <v>28万亿</v>
      </c>
      <c r="C3103" s="5">
        <v>28000000000000</v>
      </c>
      <c r="D3103" s="2">
        <v>2</v>
      </c>
      <c r="E3103" s="2" t="str">
        <f t="shared" si="289"/>
        <v>4.13万兆</v>
      </c>
      <c r="F3103" s="5">
        <f t="shared" si="293"/>
        <v>4.1289041370387048E+16</v>
      </c>
      <c r="G3103" s="2">
        <f t="shared" si="292"/>
        <v>4702</v>
      </c>
      <c r="H3103" s="7" t="str">
        <f t="shared" si="290"/>
        <v>4.13万兆</v>
      </c>
      <c r="I3103" s="7">
        <f t="shared" si="291"/>
        <v>4.1289041370387048E+16</v>
      </c>
    </row>
    <row r="3104" spans="1:9" x14ac:dyDescent="0.2">
      <c r="A3104" s="3">
        <v>3102</v>
      </c>
      <c r="B3104" s="3" t="str">
        <f t="shared" si="288"/>
        <v>28.01万亿</v>
      </c>
      <c r="C3104" s="6">
        <v>28008000000000</v>
      </c>
      <c r="D3104" s="3">
        <v>2</v>
      </c>
      <c r="E3104" s="3" t="str">
        <f t="shared" si="289"/>
        <v>4.13万兆</v>
      </c>
      <c r="F3104" s="6">
        <f t="shared" si="293"/>
        <v>4.1317041370387048E+16</v>
      </c>
      <c r="G3104" s="4">
        <f t="shared" si="292"/>
        <v>4704</v>
      </c>
      <c r="H3104" s="8" t="str">
        <f t="shared" si="290"/>
        <v>4.13万兆</v>
      </c>
      <c r="I3104" s="8">
        <f t="shared" si="291"/>
        <v>4.1317041370387048E+16</v>
      </c>
    </row>
    <row r="3105" spans="1:9" x14ac:dyDescent="0.2">
      <c r="A3105" s="2">
        <v>3103</v>
      </c>
      <c r="B3105" s="2" t="str">
        <f t="shared" si="288"/>
        <v>28.02万亿</v>
      </c>
      <c r="C3105" s="5">
        <v>28016000000000</v>
      </c>
      <c r="D3105" s="2">
        <v>2</v>
      </c>
      <c r="E3105" s="2" t="str">
        <f t="shared" si="289"/>
        <v>4.13万兆</v>
      </c>
      <c r="F3105" s="5">
        <f t="shared" si="293"/>
        <v>4.1345049370387048E+16</v>
      </c>
      <c r="G3105" s="2">
        <f t="shared" si="292"/>
        <v>4706</v>
      </c>
      <c r="H3105" s="7" t="str">
        <f t="shared" si="290"/>
        <v>4.13万兆</v>
      </c>
      <c r="I3105" s="7">
        <f t="shared" si="291"/>
        <v>4.1345049370387048E+16</v>
      </c>
    </row>
    <row r="3106" spans="1:9" x14ac:dyDescent="0.2">
      <c r="A3106" s="3">
        <v>3104</v>
      </c>
      <c r="B3106" s="3" t="str">
        <f t="shared" si="288"/>
        <v>28.02万亿</v>
      </c>
      <c r="C3106" s="6">
        <v>28024000000000</v>
      </c>
      <c r="D3106" s="3">
        <v>2</v>
      </c>
      <c r="E3106" s="3" t="str">
        <f t="shared" si="289"/>
        <v>4.14万兆</v>
      </c>
      <c r="F3106" s="6">
        <f t="shared" si="293"/>
        <v>4.1373065370387048E+16</v>
      </c>
      <c r="G3106" s="4">
        <f t="shared" si="292"/>
        <v>4708</v>
      </c>
      <c r="H3106" s="8" t="str">
        <f t="shared" si="290"/>
        <v>4.14万兆</v>
      </c>
      <c r="I3106" s="8">
        <f t="shared" si="291"/>
        <v>4.1373065370387048E+16</v>
      </c>
    </row>
    <row r="3107" spans="1:9" x14ac:dyDescent="0.2">
      <c r="A3107" s="2">
        <v>3105</v>
      </c>
      <c r="B3107" s="2" t="str">
        <f t="shared" si="288"/>
        <v>28.03万亿</v>
      </c>
      <c r="C3107" s="5">
        <v>28032000000000</v>
      </c>
      <c r="D3107" s="2">
        <v>2</v>
      </c>
      <c r="E3107" s="2" t="str">
        <f t="shared" si="289"/>
        <v>4.14万兆</v>
      </c>
      <c r="F3107" s="5">
        <f t="shared" si="293"/>
        <v>4.1401089370387048E+16</v>
      </c>
      <c r="G3107" s="2">
        <f t="shared" si="292"/>
        <v>4710</v>
      </c>
      <c r="H3107" s="7" t="str">
        <f t="shared" si="290"/>
        <v>4.14万兆</v>
      </c>
      <c r="I3107" s="7">
        <f t="shared" si="291"/>
        <v>4.1401089370387048E+16</v>
      </c>
    </row>
    <row r="3108" spans="1:9" x14ac:dyDescent="0.2">
      <c r="A3108" s="3">
        <v>3106</v>
      </c>
      <c r="B3108" s="3" t="str">
        <f t="shared" si="288"/>
        <v>28.04万亿</v>
      </c>
      <c r="C3108" s="6">
        <v>28040000000000</v>
      </c>
      <c r="D3108" s="3">
        <v>2</v>
      </c>
      <c r="E3108" s="3" t="str">
        <f t="shared" si="289"/>
        <v>4.14万兆</v>
      </c>
      <c r="F3108" s="6">
        <f t="shared" si="293"/>
        <v>4.1429121370387048E+16</v>
      </c>
      <c r="G3108" s="4">
        <f t="shared" si="292"/>
        <v>4712</v>
      </c>
      <c r="H3108" s="8" t="str">
        <f t="shared" si="290"/>
        <v>4.14万兆</v>
      </c>
      <c r="I3108" s="8">
        <f t="shared" si="291"/>
        <v>4.1429121370387048E+16</v>
      </c>
    </row>
    <row r="3109" spans="1:9" x14ac:dyDescent="0.2">
      <c r="A3109" s="2">
        <v>3107</v>
      </c>
      <c r="B3109" s="2" t="str">
        <f t="shared" si="288"/>
        <v>28.05万亿</v>
      </c>
      <c r="C3109" s="5">
        <v>28048000000000</v>
      </c>
      <c r="D3109" s="2">
        <v>2</v>
      </c>
      <c r="E3109" s="2" t="str">
        <f t="shared" si="289"/>
        <v>4.15万兆</v>
      </c>
      <c r="F3109" s="5">
        <f t="shared" si="293"/>
        <v>4.1457161370387048E+16</v>
      </c>
      <c r="G3109" s="2">
        <f t="shared" si="292"/>
        <v>4714</v>
      </c>
      <c r="H3109" s="7" t="str">
        <f t="shared" si="290"/>
        <v>4.15万兆</v>
      </c>
      <c r="I3109" s="7">
        <f t="shared" si="291"/>
        <v>4.1457161370387048E+16</v>
      </c>
    </row>
    <row r="3110" spans="1:9" x14ac:dyDescent="0.2">
      <c r="A3110" s="3">
        <v>3108</v>
      </c>
      <c r="B3110" s="3" t="str">
        <f t="shared" si="288"/>
        <v>28.06万亿</v>
      </c>
      <c r="C3110" s="6">
        <v>28056000000000</v>
      </c>
      <c r="D3110" s="3">
        <v>2</v>
      </c>
      <c r="E3110" s="3" t="str">
        <f t="shared" si="289"/>
        <v>4.15万兆</v>
      </c>
      <c r="F3110" s="6">
        <f t="shared" si="293"/>
        <v>4.1485209370387048E+16</v>
      </c>
      <c r="G3110" s="4">
        <f t="shared" si="292"/>
        <v>4716</v>
      </c>
      <c r="H3110" s="8" t="str">
        <f t="shared" si="290"/>
        <v>4.15万兆</v>
      </c>
      <c r="I3110" s="8">
        <f t="shared" si="291"/>
        <v>4.1485209370387048E+16</v>
      </c>
    </row>
    <row r="3111" spans="1:9" x14ac:dyDescent="0.2">
      <c r="A3111" s="2">
        <v>3109</v>
      </c>
      <c r="B3111" s="2" t="str">
        <f t="shared" si="288"/>
        <v>28.06万亿</v>
      </c>
      <c r="C3111" s="5">
        <v>28064000000000</v>
      </c>
      <c r="D3111" s="2">
        <v>2</v>
      </c>
      <c r="E3111" s="2" t="str">
        <f t="shared" si="289"/>
        <v>4.15万兆</v>
      </c>
      <c r="F3111" s="5">
        <f t="shared" si="293"/>
        <v>4.1513265370387048E+16</v>
      </c>
      <c r="G3111" s="2">
        <f t="shared" si="292"/>
        <v>4718</v>
      </c>
      <c r="H3111" s="7" t="str">
        <f t="shared" si="290"/>
        <v>4.15万兆</v>
      </c>
      <c r="I3111" s="7">
        <f t="shared" si="291"/>
        <v>4.1513265370387048E+16</v>
      </c>
    </row>
    <row r="3112" spans="1:9" x14ac:dyDescent="0.2">
      <c r="A3112" s="3">
        <v>3110</v>
      </c>
      <c r="B3112" s="3" t="str">
        <f t="shared" si="288"/>
        <v>28.07万亿</v>
      </c>
      <c r="C3112" s="6">
        <v>28072000000000</v>
      </c>
      <c r="D3112" s="3">
        <v>2</v>
      </c>
      <c r="E3112" s="3" t="str">
        <f t="shared" si="289"/>
        <v>4.15万兆</v>
      </c>
      <c r="F3112" s="6">
        <f t="shared" si="293"/>
        <v>4.1541329370387048E+16</v>
      </c>
      <c r="G3112" s="4">
        <f t="shared" si="292"/>
        <v>4720</v>
      </c>
      <c r="H3112" s="8" t="str">
        <f t="shared" si="290"/>
        <v>4.15万兆</v>
      </c>
      <c r="I3112" s="8">
        <f t="shared" si="291"/>
        <v>4.1541329370387048E+16</v>
      </c>
    </row>
    <row r="3113" spans="1:9" x14ac:dyDescent="0.2">
      <c r="A3113" s="2">
        <v>3111</v>
      </c>
      <c r="B3113" s="2" t="str">
        <f t="shared" si="288"/>
        <v>28.08万亿</v>
      </c>
      <c r="C3113" s="5">
        <v>28080000000000</v>
      </c>
      <c r="D3113" s="2">
        <v>2</v>
      </c>
      <c r="E3113" s="2" t="str">
        <f t="shared" si="289"/>
        <v>4.16万兆</v>
      </c>
      <c r="F3113" s="5">
        <f t="shared" si="293"/>
        <v>4.1569401370387048E+16</v>
      </c>
      <c r="G3113" s="2">
        <f t="shared" si="292"/>
        <v>4722</v>
      </c>
      <c r="H3113" s="7" t="str">
        <f t="shared" si="290"/>
        <v>4.16万兆</v>
      </c>
      <c r="I3113" s="7">
        <f t="shared" si="291"/>
        <v>4.1569401370387048E+16</v>
      </c>
    </row>
    <row r="3114" spans="1:9" x14ac:dyDescent="0.2">
      <c r="A3114" s="3">
        <v>3112</v>
      </c>
      <c r="B3114" s="3" t="str">
        <f t="shared" si="288"/>
        <v>28.09万亿</v>
      </c>
      <c r="C3114" s="6">
        <v>28088000000000</v>
      </c>
      <c r="D3114" s="3">
        <v>2</v>
      </c>
      <c r="E3114" s="3" t="str">
        <f t="shared" si="289"/>
        <v>4.16万兆</v>
      </c>
      <c r="F3114" s="6">
        <f t="shared" si="293"/>
        <v>4.1597481370387048E+16</v>
      </c>
      <c r="G3114" s="4">
        <f t="shared" si="292"/>
        <v>4724</v>
      </c>
      <c r="H3114" s="8" t="str">
        <f t="shared" si="290"/>
        <v>4.16万兆</v>
      </c>
      <c r="I3114" s="8">
        <f t="shared" si="291"/>
        <v>4.1597481370387048E+16</v>
      </c>
    </row>
    <row r="3115" spans="1:9" x14ac:dyDescent="0.2">
      <c r="A3115" s="2">
        <v>3113</v>
      </c>
      <c r="B3115" s="2" t="str">
        <f t="shared" si="288"/>
        <v>28.1万亿</v>
      </c>
      <c r="C3115" s="5">
        <v>28096000000000</v>
      </c>
      <c r="D3115" s="2">
        <v>2</v>
      </c>
      <c r="E3115" s="2" t="str">
        <f t="shared" si="289"/>
        <v>4.16万兆</v>
      </c>
      <c r="F3115" s="5">
        <f t="shared" si="293"/>
        <v>4.1625569370387048E+16</v>
      </c>
      <c r="G3115" s="2">
        <f t="shared" si="292"/>
        <v>4726</v>
      </c>
      <c r="H3115" s="7" t="str">
        <f t="shared" si="290"/>
        <v>4.16万兆</v>
      </c>
      <c r="I3115" s="7">
        <f t="shared" si="291"/>
        <v>4.1625569370387048E+16</v>
      </c>
    </row>
    <row r="3116" spans="1:9" x14ac:dyDescent="0.2">
      <c r="A3116" s="3">
        <v>3114</v>
      </c>
      <c r="B3116" s="3" t="str">
        <f t="shared" si="288"/>
        <v>28.1万亿</v>
      </c>
      <c r="C3116" s="6">
        <v>28104000000000</v>
      </c>
      <c r="D3116" s="3">
        <v>2</v>
      </c>
      <c r="E3116" s="3" t="str">
        <f t="shared" si="289"/>
        <v>4.17万兆</v>
      </c>
      <c r="F3116" s="6">
        <f t="shared" si="293"/>
        <v>4.1653665370387048E+16</v>
      </c>
      <c r="G3116" s="4">
        <f t="shared" si="292"/>
        <v>4728</v>
      </c>
      <c r="H3116" s="8" t="str">
        <f t="shared" si="290"/>
        <v>4.17万兆</v>
      </c>
      <c r="I3116" s="8">
        <f t="shared" si="291"/>
        <v>4.1653665370387048E+16</v>
      </c>
    </row>
    <row r="3117" spans="1:9" x14ac:dyDescent="0.2">
      <c r="A3117" s="2">
        <v>3115</v>
      </c>
      <c r="B3117" s="2" t="str">
        <f t="shared" si="288"/>
        <v>28.11万亿</v>
      </c>
      <c r="C3117" s="5">
        <v>28112000000000</v>
      </c>
      <c r="D3117" s="2">
        <v>2</v>
      </c>
      <c r="E3117" s="2" t="str">
        <f t="shared" si="289"/>
        <v>4.17万兆</v>
      </c>
      <c r="F3117" s="5">
        <f t="shared" si="293"/>
        <v>4.1681769370387048E+16</v>
      </c>
      <c r="G3117" s="2">
        <f t="shared" si="292"/>
        <v>4730</v>
      </c>
      <c r="H3117" s="7" t="str">
        <f t="shared" si="290"/>
        <v>4.17万兆</v>
      </c>
      <c r="I3117" s="7">
        <f t="shared" si="291"/>
        <v>4.1681769370387048E+16</v>
      </c>
    </row>
    <row r="3118" spans="1:9" x14ac:dyDescent="0.2">
      <c r="A3118" s="3">
        <v>3116</v>
      </c>
      <c r="B3118" s="3" t="str">
        <f t="shared" si="288"/>
        <v>28.12万亿</v>
      </c>
      <c r="C3118" s="6">
        <v>28120000000000</v>
      </c>
      <c r="D3118" s="3">
        <v>2</v>
      </c>
      <c r="E3118" s="3" t="str">
        <f t="shared" si="289"/>
        <v>4.17万兆</v>
      </c>
      <c r="F3118" s="6">
        <f t="shared" si="293"/>
        <v>4.1709881370387048E+16</v>
      </c>
      <c r="G3118" s="4">
        <f t="shared" si="292"/>
        <v>4732</v>
      </c>
      <c r="H3118" s="8" t="str">
        <f t="shared" si="290"/>
        <v>4.17万兆</v>
      </c>
      <c r="I3118" s="8">
        <f t="shared" si="291"/>
        <v>4.1709881370387048E+16</v>
      </c>
    </row>
    <row r="3119" spans="1:9" x14ac:dyDescent="0.2">
      <c r="A3119" s="2">
        <v>3117</v>
      </c>
      <c r="B3119" s="2" t="str">
        <f t="shared" si="288"/>
        <v>28.13万亿</v>
      </c>
      <c r="C3119" s="5">
        <v>28128000000000</v>
      </c>
      <c r="D3119" s="2">
        <v>2</v>
      </c>
      <c r="E3119" s="2" t="str">
        <f t="shared" si="289"/>
        <v>4.17万兆</v>
      </c>
      <c r="F3119" s="5">
        <f t="shared" si="293"/>
        <v>4.1738001370387048E+16</v>
      </c>
      <c r="G3119" s="2">
        <f t="shared" si="292"/>
        <v>4734</v>
      </c>
      <c r="H3119" s="7" t="str">
        <f t="shared" si="290"/>
        <v>4.17万兆</v>
      </c>
      <c r="I3119" s="7">
        <f t="shared" si="291"/>
        <v>4.1738001370387048E+16</v>
      </c>
    </row>
    <row r="3120" spans="1:9" x14ac:dyDescent="0.2">
      <c r="A3120" s="3">
        <v>3118</v>
      </c>
      <c r="B3120" s="3" t="str">
        <f t="shared" si="288"/>
        <v>28.14万亿</v>
      </c>
      <c r="C3120" s="6">
        <v>28136000000000</v>
      </c>
      <c r="D3120" s="3">
        <v>2</v>
      </c>
      <c r="E3120" s="3" t="str">
        <f t="shared" si="289"/>
        <v>4.18万兆</v>
      </c>
      <c r="F3120" s="6">
        <f t="shared" si="293"/>
        <v>4.1766129370387048E+16</v>
      </c>
      <c r="G3120" s="4">
        <f t="shared" si="292"/>
        <v>4736</v>
      </c>
      <c r="H3120" s="8" t="str">
        <f t="shared" si="290"/>
        <v>4.18万兆</v>
      </c>
      <c r="I3120" s="8">
        <f t="shared" si="291"/>
        <v>4.1766129370387048E+16</v>
      </c>
    </row>
    <row r="3121" spans="1:9" x14ac:dyDescent="0.2">
      <c r="A3121" s="2">
        <v>3119</v>
      </c>
      <c r="B3121" s="2" t="str">
        <f t="shared" si="288"/>
        <v>28.14万亿</v>
      </c>
      <c r="C3121" s="5">
        <v>28144000000000</v>
      </c>
      <c r="D3121" s="2">
        <v>2</v>
      </c>
      <c r="E3121" s="2" t="str">
        <f t="shared" si="289"/>
        <v>4.18万兆</v>
      </c>
      <c r="F3121" s="5">
        <f t="shared" si="293"/>
        <v>4.1794265370387048E+16</v>
      </c>
      <c r="G3121" s="2">
        <f t="shared" si="292"/>
        <v>4738</v>
      </c>
      <c r="H3121" s="7" t="str">
        <f t="shared" si="290"/>
        <v>4.18万兆</v>
      </c>
      <c r="I3121" s="7">
        <f t="shared" si="291"/>
        <v>4.1794265370387048E+16</v>
      </c>
    </row>
    <row r="3122" spans="1:9" x14ac:dyDescent="0.2">
      <c r="A3122" s="3">
        <v>3120</v>
      </c>
      <c r="B3122" s="3" t="str">
        <f t="shared" si="288"/>
        <v>28.15万亿</v>
      </c>
      <c r="C3122" s="6">
        <v>28152000000000</v>
      </c>
      <c r="D3122" s="3">
        <v>2</v>
      </c>
      <c r="E3122" s="3" t="str">
        <f t="shared" si="289"/>
        <v>4.18万兆</v>
      </c>
      <c r="F3122" s="6">
        <f t="shared" si="293"/>
        <v>4.1822409370387048E+16</v>
      </c>
      <c r="G3122" s="4">
        <f t="shared" si="292"/>
        <v>4740</v>
      </c>
      <c r="H3122" s="8" t="str">
        <f t="shared" si="290"/>
        <v>4.18万兆</v>
      </c>
      <c r="I3122" s="8">
        <f t="shared" si="291"/>
        <v>4.1822409370387048E+16</v>
      </c>
    </row>
    <row r="3123" spans="1:9" x14ac:dyDescent="0.2">
      <c r="A3123" s="2">
        <v>3121</v>
      </c>
      <c r="B3123" s="2" t="str">
        <f t="shared" si="288"/>
        <v>28.16万亿</v>
      </c>
      <c r="C3123" s="5">
        <v>28160000000000</v>
      </c>
      <c r="D3123" s="2">
        <v>2</v>
      </c>
      <c r="E3123" s="2" t="str">
        <f t="shared" si="289"/>
        <v>4.19万兆</v>
      </c>
      <c r="F3123" s="5">
        <f t="shared" si="293"/>
        <v>4.1850561370387048E+16</v>
      </c>
      <c r="G3123" s="2">
        <f t="shared" si="292"/>
        <v>4742</v>
      </c>
      <c r="H3123" s="7" t="str">
        <f t="shared" si="290"/>
        <v>4.19万兆</v>
      </c>
      <c r="I3123" s="7">
        <f t="shared" si="291"/>
        <v>4.1850561370387048E+16</v>
      </c>
    </row>
    <row r="3124" spans="1:9" x14ac:dyDescent="0.2">
      <c r="A3124" s="3">
        <v>3122</v>
      </c>
      <c r="B3124" s="3" t="str">
        <f t="shared" si="288"/>
        <v>28.17万亿</v>
      </c>
      <c r="C3124" s="6">
        <v>28168000000000</v>
      </c>
      <c r="D3124" s="3">
        <v>2</v>
      </c>
      <c r="E3124" s="3" t="str">
        <f t="shared" si="289"/>
        <v>4.19万兆</v>
      </c>
      <c r="F3124" s="6">
        <f t="shared" si="293"/>
        <v>4.1878721370387048E+16</v>
      </c>
      <c r="G3124" s="4">
        <f t="shared" si="292"/>
        <v>4744</v>
      </c>
      <c r="H3124" s="8" t="str">
        <f t="shared" si="290"/>
        <v>4.19万兆</v>
      </c>
      <c r="I3124" s="8">
        <f t="shared" si="291"/>
        <v>4.1878721370387048E+16</v>
      </c>
    </row>
    <row r="3125" spans="1:9" x14ac:dyDescent="0.2">
      <c r="A3125" s="2">
        <v>3123</v>
      </c>
      <c r="B3125" s="2" t="str">
        <f t="shared" si="288"/>
        <v>28.18万亿</v>
      </c>
      <c r="C3125" s="5">
        <v>28176000000000</v>
      </c>
      <c r="D3125" s="2">
        <v>2</v>
      </c>
      <c r="E3125" s="2" t="str">
        <f t="shared" si="289"/>
        <v>4.19万兆</v>
      </c>
      <c r="F3125" s="5">
        <f t="shared" si="293"/>
        <v>4.1906889370387048E+16</v>
      </c>
      <c r="G3125" s="2">
        <f t="shared" si="292"/>
        <v>4746</v>
      </c>
      <c r="H3125" s="7" t="str">
        <f t="shared" si="290"/>
        <v>4.19万兆</v>
      </c>
      <c r="I3125" s="7">
        <f t="shared" si="291"/>
        <v>4.1906889370387048E+16</v>
      </c>
    </row>
    <row r="3126" spans="1:9" x14ac:dyDescent="0.2">
      <c r="A3126" s="3">
        <v>3124</v>
      </c>
      <c r="B3126" s="3" t="str">
        <f t="shared" si="288"/>
        <v>28.18万亿</v>
      </c>
      <c r="C3126" s="6">
        <v>28184000000000</v>
      </c>
      <c r="D3126" s="3">
        <v>2</v>
      </c>
      <c r="E3126" s="3" t="str">
        <f t="shared" si="289"/>
        <v>4.19万兆</v>
      </c>
      <c r="F3126" s="6">
        <f t="shared" si="293"/>
        <v>4.1935065370387048E+16</v>
      </c>
      <c r="G3126" s="4">
        <f t="shared" si="292"/>
        <v>4748</v>
      </c>
      <c r="H3126" s="8" t="str">
        <f t="shared" si="290"/>
        <v>4.19万兆</v>
      </c>
      <c r="I3126" s="8">
        <f t="shared" si="291"/>
        <v>4.1935065370387048E+16</v>
      </c>
    </row>
    <row r="3127" spans="1:9" x14ac:dyDescent="0.2">
      <c r="A3127" s="2">
        <v>3125</v>
      </c>
      <c r="B3127" s="2" t="str">
        <f t="shared" si="288"/>
        <v>28.19万亿</v>
      </c>
      <c r="C3127" s="5">
        <v>28192000000000</v>
      </c>
      <c r="D3127" s="2">
        <v>2</v>
      </c>
      <c r="E3127" s="2" t="str">
        <f t="shared" si="289"/>
        <v>4.2万兆</v>
      </c>
      <c r="F3127" s="5">
        <f t="shared" si="293"/>
        <v>4.1963249370387048E+16</v>
      </c>
      <c r="G3127" s="2">
        <f t="shared" si="292"/>
        <v>4750</v>
      </c>
      <c r="H3127" s="7" t="str">
        <f t="shared" si="290"/>
        <v>4.2万兆</v>
      </c>
      <c r="I3127" s="7">
        <f t="shared" si="291"/>
        <v>4.1963249370387048E+16</v>
      </c>
    </row>
    <row r="3128" spans="1:9" x14ac:dyDescent="0.2">
      <c r="A3128" s="3">
        <v>3126</v>
      </c>
      <c r="B3128" s="3" t="str">
        <f t="shared" si="288"/>
        <v>28.2万亿</v>
      </c>
      <c r="C3128" s="6">
        <v>28200000000000</v>
      </c>
      <c r="D3128" s="3">
        <v>2</v>
      </c>
      <c r="E3128" s="3" t="str">
        <f t="shared" si="289"/>
        <v>4.2万兆</v>
      </c>
      <c r="F3128" s="6">
        <f t="shared" si="293"/>
        <v>4.1991441370387048E+16</v>
      </c>
      <c r="G3128" s="4">
        <f t="shared" si="292"/>
        <v>4752</v>
      </c>
      <c r="H3128" s="8" t="str">
        <f t="shared" si="290"/>
        <v>4.2万兆</v>
      </c>
      <c r="I3128" s="8">
        <f t="shared" si="291"/>
        <v>4.1991441370387048E+16</v>
      </c>
    </row>
    <row r="3129" spans="1:9" x14ac:dyDescent="0.2">
      <c r="A3129" s="2">
        <v>3127</v>
      </c>
      <c r="B3129" s="2" t="str">
        <f t="shared" si="288"/>
        <v>28.21万亿</v>
      </c>
      <c r="C3129" s="5">
        <v>28208000000000</v>
      </c>
      <c r="D3129" s="2">
        <v>2</v>
      </c>
      <c r="E3129" s="2" t="str">
        <f t="shared" si="289"/>
        <v>4.2万兆</v>
      </c>
      <c r="F3129" s="5">
        <f t="shared" si="293"/>
        <v>4.2019641370387048E+16</v>
      </c>
      <c r="G3129" s="2">
        <f t="shared" si="292"/>
        <v>4754</v>
      </c>
      <c r="H3129" s="7" t="str">
        <f t="shared" si="290"/>
        <v>4.2万兆</v>
      </c>
      <c r="I3129" s="7">
        <f t="shared" si="291"/>
        <v>4.2019641370387048E+16</v>
      </c>
    </row>
    <row r="3130" spans="1:9" x14ac:dyDescent="0.2">
      <c r="A3130" s="3">
        <v>3128</v>
      </c>
      <c r="B3130" s="3" t="str">
        <f t="shared" si="288"/>
        <v>28.22万亿</v>
      </c>
      <c r="C3130" s="6">
        <v>28216000000000</v>
      </c>
      <c r="D3130" s="3">
        <v>2</v>
      </c>
      <c r="E3130" s="3" t="str">
        <f t="shared" si="289"/>
        <v>4.2万兆</v>
      </c>
      <c r="F3130" s="6">
        <f t="shared" si="293"/>
        <v>4.2047849370387048E+16</v>
      </c>
      <c r="G3130" s="4">
        <f t="shared" si="292"/>
        <v>4756</v>
      </c>
      <c r="H3130" s="8" t="str">
        <f t="shared" si="290"/>
        <v>4.2万兆</v>
      </c>
      <c r="I3130" s="8">
        <f t="shared" si="291"/>
        <v>4.2047849370387048E+16</v>
      </c>
    </row>
    <row r="3131" spans="1:9" x14ac:dyDescent="0.2">
      <c r="A3131" s="2">
        <v>3129</v>
      </c>
      <c r="B3131" s="2" t="str">
        <f t="shared" si="288"/>
        <v>28.22万亿</v>
      </c>
      <c r="C3131" s="5">
        <v>28224000000000</v>
      </c>
      <c r="D3131" s="2">
        <v>2</v>
      </c>
      <c r="E3131" s="2" t="str">
        <f t="shared" si="289"/>
        <v>4.21万兆</v>
      </c>
      <c r="F3131" s="5">
        <f t="shared" si="293"/>
        <v>4.2076065370387048E+16</v>
      </c>
      <c r="G3131" s="2">
        <f t="shared" si="292"/>
        <v>4758</v>
      </c>
      <c r="H3131" s="7" t="str">
        <f t="shared" si="290"/>
        <v>4.21万兆</v>
      </c>
      <c r="I3131" s="7">
        <f t="shared" si="291"/>
        <v>4.2076065370387048E+16</v>
      </c>
    </row>
    <row r="3132" spans="1:9" x14ac:dyDescent="0.2">
      <c r="A3132" s="3">
        <v>3130</v>
      </c>
      <c r="B3132" s="3" t="str">
        <f t="shared" si="288"/>
        <v>28.23万亿</v>
      </c>
      <c r="C3132" s="6">
        <v>28232000000000</v>
      </c>
      <c r="D3132" s="3">
        <v>2</v>
      </c>
      <c r="E3132" s="3" t="str">
        <f t="shared" si="289"/>
        <v>4.21万兆</v>
      </c>
      <c r="F3132" s="6">
        <f t="shared" si="293"/>
        <v>4.2104289370387048E+16</v>
      </c>
      <c r="G3132" s="4">
        <f t="shared" si="292"/>
        <v>4760</v>
      </c>
      <c r="H3132" s="8" t="str">
        <f t="shared" si="290"/>
        <v>4.21万兆</v>
      </c>
      <c r="I3132" s="8">
        <f t="shared" si="291"/>
        <v>4.2104289370387048E+16</v>
      </c>
    </row>
    <row r="3133" spans="1:9" x14ac:dyDescent="0.2">
      <c r="A3133" s="2">
        <v>3131</v>
      </c>
      <c r="B3133" s="2" t="str">
        <f t="shared" si="288"/>
        <v>28.24万亿</v>
      </c>
      <c r="C3133" s="5">
        <v>28240000000000</v>
      </c>
      <c r="D3133" s="2">
        <v>2</v>
      </c>
      <c r="E3133" s="2" t="str">
        <f t="shared" si="289"/>
        <v>4.21万兆</v>
      </c>
      <c r="F3133" s="5">
        <f t="shared" si="293"/>
        <v>4.2132521370387048E+16</v>
      </c>
      <c r="G3133" s="2">
        <f t="shared" si="292"/>
        <v>4762</v>
      </c>
      <c r="H3133" s="7" t="str">
        <f t="shared" si="290"/>
        <v>4.21万兆</v>
      </c>
      <c r="I3133" s="7">
        <f t="shared" si="291"/>
        <v>4.2132521370387048E+16</v>
      </c>
    </row>
    <row r="3134" spans="1:9" x14ac:dyDescent="0.2">
      <c r="A3134" s="3">
        <v>3132</v>
      </c>
      <c r="B3134" s="3" t="str">
        <f t="shared" si="288"/>
        <v>28.25万亿</v>
      </c>
      <c r="C3134" s="6">
        <v>28248000000000</v>
      </c>
      <c r="D3134" s="3">
        <v>2</v>
      </c>
      <c r="E3134" s="3" t="str">
        <f t="shared" si="289"/>
        <v>4.22万兆</v>
      </c>
      <c r="F3134" s="6">
        <f t="shared" si="293"/>
        <v>4.2160761370387048E+16</v>
      </c>
      <c r="G3134" s="4">
        <f t="shared" si="292"/>
        <v>4764</v>
      </c>
      <c r="H3134" s="8" t="str">
        <f t="shared" si="290"/>
        <v>4.22万兆</v>
      </c>
      <c r="I3134" s="8">
        <f t="shared" si="291"/>
        <v>4.2160761370387048E+16</v>
      </c>
    </row>
    <row r="3135" spans="1:9" x14ac:dyDescent="0.2">
      <c r="A3135" s="2">
        <v>3133</v>
      </c>
      <c r="B3135" s="2" t="str">
        <f t="shared" si="288"/>
        <v>28.26万亿</v>
      </c>
      <c r="C3135" s="5">
        <v>28256000000000</v>
      </c>
      <c r="D3135" s="2">
        <v>2</v>
      </c>
      <c r="E3135" s="2" t="str">
        <f t="shared" si="289"/>
        <v>4.22万兆</v>
      </c>
      <c r="F3135" s="5">
        <f t="shared" si="293"/>
        <v>4.2189009370387048E+16</v>
      </c>
      <c r="G3135" s="2">
        <f t="shared" si="292"/>
        <v>4766</v>
      </c>
      <c r="H3135" s="7" t="str">
        <f t="shared" si="290"/>
        <v>4.22万兆</v>
      </c>
      <c r="I3135" s="7">
        <f t="shared" si="291"/>
        <v>4.2189009370387048E+16</v>
      </c>
    </row>
    <row r="3136" spans="1:9" x14ac:dyDescent="0.2">
      <c r="A3136" s="3">
        <v>3134</v>
      </c>
      <c r="B3136" s="3" t="str">
        <f t="shared" si="288"/>
        <v>28.26万亿</v>
      </c>
      <c r="C3136" s="6">
        <v>28264000000000</v>
      </c>
      <c r="D3136" s="3">
        <v>2</v>
      </c>
      <c r="E3136" s="3" t="str">
        <f t="shared" si="289"/>
        <v>4.22万兆</v>
      </c>
      <c r="F3136" s="6">
        <f t="shared" si="293"/>
        <v>4.2217265370387048E+16</v>
      </c>
      <c r="G3136" s="4">
        <f t="shared" si="292"/>
        <v>4768</v>
      </c>
      <c r="H3136" s="8" t="str">
        <f t="shared" si="290"/>
        <v>4.22万兆</v>
      </c>
      <c r="I3136" s="8">
        <f t="shared" si="291"/>
        <v>4.2217265370387048E+16</v>
      </c>
    </row>
    <row r="3137" spans="1:9" x14ac:dyDescent="0.2">
      <c r="A3137" s="2">
        <v>3135</v>
      </c>
      <c r="B3137" s="2" t="str">
        <f t="shared" si="288"/>
        <v>28.27万亿</v>
      </c>
      <c r="C3137" s="5">
        <v>28272000000000</v>
      </c>
      <c r="D3137" s="2">
        <v>2</v>
      </c>
      <c r="E3137" s="2" t="str">
        <f t="shared" si="289"/>
        <v>4.22万兆</v>
      </c>
      <c r="F3137" s="5">
        <f t="shared" si="293"/>
        <v>4.2245529370387048E+16</v>
      </c>
      <c r="G3137" s="2">
        <f t="shared" si="292"/>
        <v>4770</v>
      </c>
      <c r="H3137" s="7" t="str">
        <f t="shared" si="290"/>
        <v>4.22万兆</v>
      </c>
      <c r="I3137" s="7">
        <f t="shared" si="291"/>
        <v>4.2245529370387048E+16</v>
      </c>
    </row>
    <row r="3138" spans="1:9" x14ac:dyDescent="0.2">
      <c r="A3138" s="3">
        <v>3136</v>
      </c>
      <c r="B3138" s="3" t="str">
        <f t="shared" si="288"/>
        <v>28.28万亿</v>
      </c>
      <c r="C3138" s="6">
        <v>28280000000000</v>
      </c>
      <c r="D3138" s="3">
        <v>2</v>
      </c>
      <c r="E3138" s="3" t="str">
        <f t="shared" si="289"/>
        <v>4.23万兆</v>
      </c>
      <c r="F3138" s="6">
        <f t="shared" si="293"/>
        <v>4.2273801370387048E+16</v>
      </c>
      <c r="G3138" s="4">
        <f t="shared" si="292"/>
        <v>4772</v>
      </c>
      <c r="H3138" s="8" t="str">
        <f t="shared" si="290"/>
        <v>4.23万兆</v>
      </c>
      <c r="I3138" s="8">
        <f t="shared" si="291"/>
        <v>4.2273801370387048E+16</v>
      </c>
    </row>
    <row r="3139" spans="1:9" x14ac:dyDescent="0.2">
      <c r="A3139" s="2">
        <v>3137</v>
      </c>
      <c r="B3139" s="2" t="str">
        <f t="shared" ref="B3139:B3202" si="294">IF(C3139&gt;9999999999999990,ROUND(C3139/10000000000000000,2)&amp;"万兆",IF(C3139&gt;999999999999,ROUND(C3139/1000000000000,2)&amp;"万亿",IF(C3139&gt;99999999,ROUND(C3139/100000000,2)&amp;"亿",ROUND(C3139/10000,2)&amp;"万")))</f>
        <v>28.29万亿</v>
      </c>
      <c r="C3139" s="5">
        <v>28288000000000</v>
      </c>
      <c r="D3139" s="2">
        <v>2</v>
      </c>
      <c r="E3139" s="2" t="str">
        <f t="shared" ref="E3139:E3202" si="295">IF(F3139&gt;9999999999999990,ROUND(F3139/10000000000000000,2)&amp;"万兆",IF(F3139&gt;999999999999,ROUND(F3139/1000000000000,2)&amp;"万亿",IF(F3139&gt;99999999,ROUND(F3139/100000000,2)&amp;"亿",ROUND(F3139/10000,2)&amp;"万")))</f>
        <v>4.23万兆</v>
      </c>
      <c r="F3139" s="5">
        <f t="shared" si="293"/>
        <v>4.2302081370387048E+16</v>
      </c>
      <c r="G3139" s="2">
        <f t="shared" si="292"/>
        <v>4774</v>
      </c>
      <c r="H3139" s="7" t="str">
        <f t="shared" si="290"/>
        <v>4.23万兆</v>
      </c>
      <c r="I3139" s="7">
        <f t="shared" si="291"/>
        <v>4.2302081370387048E+16</v>
      </c>
    </row>
    <row r="3140" spans="1:9" x14ac:dyDescent="0.2">
      <c r="A3140" s="3">
        <v>3138</v>
      </c>
      <c r="B3140" s="3" t="str">
        <f t="shared" si="294"/>
        <v>28.3万亿</v>
      </c>
      <c r="C3140" s="6">
        <v>28296000000000</v>
      </c>
      <c r="D3140" s="3">
        <v>2</v>
      </c>
      <c r="E3140" s="3" t="str">
        <f t="shared" si="295"/>
        <v>4.23万兆</v>
      </c>
      <c r="F3140" s="6">
        <f t="shared" si="293"/>
        <v>4.2330369370387048E+16</v>
      </c>
      <c r="G3140" s="4">
        <f t="shared" si="292"/>
        <v>4776</v>
      </c>
      <c r="H3140" s="8" t="str">
        <f t="shared" ref="H3140:H3203" si="296">IF(I$2&gt;=A3140,"",IF((F3140-VLOOKUP(I$2,A:F,6,))&gt;9999999999999990,ROUND((F3140-VLOOKUP(I$2,A:F,6,))/10000000000000000,2)&amp;"万兆",IF((F3140-VLOOKUP(I$2,A:F,6,))&gt;999999999999,ROUND((F3140-VLOOKUP(I$2,A:F,6,))/1000000000000,2)&amp;"万亿",IF((F3140-VLOOKUP(I$2,A:F,6,))&gt;99999999,ROUND((F3140-VLOOKUP(I$2,A:F,6,))/100000000,2)&amp;"亿",ROUND((F3140-VLOOKUP(I$2,A:F,6,))/10000,2)&amp;"万"))))</f>
        <v>4.23万兆</v>
      </c>
      <c r="I3140" s="8">
        <f t="shared" ref="I3140:I3203" si="297">IF(I$2&gt;=A3140,"",F3140-VLOOKUP(I$2,A:F,6,))</f>
        <v>4.2330369370387048E+16</v>
      </c>
    </row>
    <row r="3141" spans="1:9" x14ac:dyDescent="0.2">
      <c r="A3141" s="2">
        <v>3139</v>
      </c>
      <c r="B3141" s="2" t="str">
        <f t="shared" si="294"/>
        <v>28.3万亿</v>
      </c>
      <c r="C3141" s="5">
        <v>28304000000000</v>
      </c>
      <c r="D3141" s="2">
        <v>2</v>
      </c>
      <c r="E3141" s="2" t="str">
        <f t="shared" si="295"/>
        <v>4.24万兆</v>
      </c>
      <c r="F3141" s="5">
        <f t="shared" si="293"/>
        <v>4.2358665370387048E+16</v>
      </c>
      <c r="G3141" s="2">
        <f t="shared" ref="G3141:G3204" si="298">D3141+G3140</f>
        <v>4778</v>
      </c>
      <c r="H3141" s="7" t="str">
        <f t="shared" si="296"/>
        <v>4.24万兆</v>
      </c>
      <c r="I3141" s="7">
        <f t="shared" si="297"/>
        <v>4.2358665370387048E+16</v>
      </c>
    </row>
    <row r="3142" spans="1:9" x14ac:dyDescent="0.2">
      <c r="A3142" s="3">
        <v>3140</v>
      </c>
      <c r="B3142" s="3" t="str">
        <f t="shared" si="294"/>
        <v>28.31万亿</v>
      </c>
      <c r="C3142" s="6">
        <v>28312000000000</v>
      </c>
      <c r="D3142" s="3">
        <v>2</v>
      </c>
      <c r="E3142" s="3" t="str">
        <f t="shared" si="295"/>
        <v>4.24万兆</v>
      </c>
      <c r="F3142" s="6">
        <f t="shared" si="293"/>
        <v>4.2386969370387048E+16</v>
      </c>
      <c r="G3142" s="4">
        <f t="shared" si="298"/>
        <v>4780</v>
      </c>
      <c r="H3142" s="8" t="str">
        <f t="shared" si="296"/>
        <v>4.24万兆</v>
      </c>
      <c r="I3142" s="8">
        <f t="shared" si="297"/>
        <v>4.2386969370387048E+16</v>
      </c>
    </row>
    <row r="3143" spans="1:9" x14ac:dyDescent="0.2">
      <c r="A3143" s="2">
        <v>3141</v>
      </c>
      <c r="B3143" s="2" t="str">
        <f t="shared" si="294"/>
        <v>28.32万亿</v>
      </c>
      <c r="C3143" s="5">
        <v>28320000000000</v>
      </c>
      <c r="D3143" s="2">
        <v>2</v>
      </c>
      <c r="E3143" s="2" t="str">
        <f t="shared" si="295"/>
        <v>4.24万兆</v>
      </c>
      <c r="F3143" s="5">
        <f t="shared" ref="F3143:F3206" si="299">C3142+F3142</f>
        <v>4.2415281370387048E+16</v>
      </c>
      <c r="G3143" s="2">
        <f t="shared" si="298"/>
        <v>4782</v>
      </c>
      <c r="H3143" s="7" t="str">
        <f t="shared" si="296"/>
        <v>4.24万兆</v>
      </c>
      <c r="I3143" s="7">
        <f t="shared" si="297"/>
        <v>4.2415281370387048E+16</v>
      </c>
    </row>
    <row r="3144" spans="1:9" x14ac:dyDescent="0.2">
      <c r="A3144" s="3">
        <v>3142</v>
      </c>
      <c r="B3144" s="3" t="str">
        <f t="shared" si="294"/>
        <v>28.33万亿</v>
      </c>
      <c r="C3144" s="6">
        <v>28328000000000</v>
      </c>
      <c r="D3144" s="3">
        <v>2</v>
      </c>
      <c r="E3144" s="3" t="str">
        <f t="shared" si="295"/>
        <v>4.24万兆</v>
      </c>
      <c r="F3144" s="6">
        <f t="shared" si="299"/>
        <v>4.2443601370387048E+16</v>
      </c>
      <c r="G3144" s="4">
        <f t="shared" si="298"/>
        <v>4784</v>
      </c>
      <c r="H3144" s="8" t="str">
        <f t="shared" si="296"/>
        <v>4.24万兆</v>
      </c>
      <c r="I3144" s="8">
        <f t="shared" si="297"/>
        <v>4.2443601370387048E+16</v>
      </c>
    </row>
    <row r="3145" spans="1:9" x14ac:dyDescent="0.2">
      <c r="A3145" s="2">
        <v>3143</v>
      </c>
      <c r="B3145" s="2" t="str">
        <f t="shared" si="294"/>
        <v>28.34万亿</v>
      </c>
      <c r="C3145" s="5">
        <v>28336000000000</v>
      </c>
      <c r="D3145" s="2">
        <v>2</v>
      </c>
      <c r="E3145" s="2" t="str">
        <f t="shared" si="295"/>
        <v>4.25万兆</v>
      </c>
      <c r="F3145" s="5">
        <f t="shared" si="299"/>
        <v>4.2471929370387048E+16</v>
      </c>
      <c r="G3145" s="2">
        <f t="shared" si="298"/>
        <v>4786</v>
      </c>
      <c r="H3145" s="7" t="str">
        <f t="shared" si="296"/>
        <v>4.25万兆</v>
      </c>
      <c r="I3145" s="7">
        <f t="shared" si="297"/>
        <v>4.2471929370387048E+16</v>
      </c>
    </row>
    <row r="3146" spans="1:9" x14ac:dyDescent="0.2">
      <c r="A3146" s="3">
        <v>3144</v>
      </c>
      <c r="B3146" s="3" t="str">
        <f t="shared" si="294"/>
        <v>28.34万亿</v>
      </c>
      <c r="C3146" s="6">
        <v>28344000000000</v>
      </c>
      <c r="D3146" s="3">
        <v>2</v>
      </c>
      <c r="E3146" s="3" t="str">
        <f t="shared" si="295"/>
        <v>4.25万兆</v>
      </c>
      <c r="F3146" s="6">
        <f t="shared" si="299"/>
        <v>4.2500265370387048E+16</v>
      </c>
      <c r="G3146" s="4">
        <f t="shared" si="298"/>
        <v>4788</v>
      </c>
      <c r="H3146" s="8" t="str">
        <f t="shared" si="296"/>
        <v>4.25万兆</v>
      </c>
      <c r="I3146" s="8">
        <f t="shared" si="297"/>
        <v>4.2500265370387048E+16</v>
      </c>
    </row>
    <row r="3147" spans="1:9" x14ac:dyDescent="0.2">
      <c r="A3147" s="2">
        <v>3145</v>
      </c>
      <c r="B3147" s="2" t="str">
        <f t="shared" si="294"/>
        <v>28.35万亿</v>
      </c>
      <c r="C3147" s="5">
        <v>28352000000000</v>
      </c>
      <c r="D3147" s="2">
        <v>2</v>
      </c>
      <c r="E3147" s="2" t="str">
        <f t="shared" si="295"/>
        <v>4.25万兆</v>
      </c>
      <c r="F3147" s="5">
        <f t="shared" si="299"/>
        <v>4.2528609370387048E+16</v>
      </c>
      <c r="G3147" s="2">
        <f t="shared" si="298"/>
        <v>4790</v>
      </c>
      <c r="H3147" s="7" t="str">
        <f t="shared" si="296"/>
        <v>4.25万兆</v>
      </c>
      <c r="I3147" s="7">
        <f t="shared" si="297"/>
        <v>4.2528609370387048E+16</v>
      </c>
    </row>
    <row r="3148" spans="1:9" x14ac:dyDescent="0.2">
      <c r="A3148" s="3">
        <v>3146</v>
      </c>
      <c r="B3148" s="3" t="str">
        <f t="shared" si="294"/>
        <v>28.36万亿</v>
      </c>
      <c r="C3148" s="6">
        <v>28360000000000</v>
      </c>
      <c r="D3148" s="3">
        <v>2</v>
      </c>
      <c r="E3148" s="3" t="str">
        <f t="shared" si="295"/>
        <v>4.26万兆</v>
      </c>
      <c r="F3148" s="6">
        <f t="shared" si="299"/>
        <v>4.2556961370387048E+16</v>
      </c>
      <c r="G3148" s="4">
        <f t="shared" si="298"/>
        <v>4792</v>
      </c>
      <c r="H3148" s="8" t="str">
        <f t="shared" si="296"/>
        <v>4.26万兆</v>
      </c>
      <c r="I3148" s="8">
        <f t="shared" si="297"/>
        <v>4.2556961370387048E+16</v>
      </c>
    </row>
    <row r="3149" spans="1:9" x14ac:dyDescent="0.2">
      <c r="A3149" s="2">
        <v>3147</v>
      </c>
      <c r="B3149" s="2" t="str">
        <f t="shared" si="294"/>
        <v>28.37万亿</v>
      </c>
      <c r="C3149" s="5">
        <v>28368000000000</v>
      </c>
      <c r="D3149" s="2">
        <v>2</v>
      </c>
      <c r="E3149" s="2" t="str">
        <f t="shared" si="295"/>
        <v>4.26万兆</v>
      </c>
      <c r="F3149" s="5">
        <f t="shared" si="299"/>
        <v>4.2585321370387048E+16</v>
      </c>
      <c r="G3149" s="2">
        <f t="shared" si="298"/>
        <v>4794</v>
      </c>
      <c r="H3149" s="7" t="str">
        <f t="shared" si="296"/>
        <v>4.26万兆</v>
      </c>
      <c r="I3149" s="7">
        <f t="shared" si="297"/>
        <v>4.2585321370387048E+16</v>
      </c>
    </row>
    <row r="3150" spans="1:9" x14ac:dyDescent="0.2">
      <c r="A3150" s="3">
        <v>3148</v>
      </c>
      <c r="B3150" s="3" t="str">
        <f t="shared" si="294"/>
        <v>28.38万亿</v>
      </c>
      <c r="C3150" s="6">
        <v>28376000000000</v>
      </c>
      <c r="D3150" s="3">
        <v>2</v>
      </c>
      <c r="E3150" s="3" t="str">
        <f t="shared" si="295"/>
        <v>4.26万兆</v>
      </c>
      <c r="F3150" s="6">
        <f t="shared" si="299"/>
        <v>4.2613689370387048E+16</v>
      </c>
      <c r="G3150" s="4">
        <f t="shared" si="298"/>
        <v>4796</v>
      </c>
      <c r="H3150" s="8" t="str">
        <f t="shared" si="296"/>
        <v>4.26万兆</v>
      </c>
      <c r="I3150" s="8">
        <f t="shared" si="297"/>
        <v>4.2613689370387048E+16</v>
      </c>
    </row>
    <row r="3151" spans="1:9" x14ac:dyDescent="0.2">
      <c r="A3151" s="2">
        <v>3149</v>
      </c>
      <c r="B3151" s="2" t="str">
        <f t="shared" si="294"/>
        <v>28.38万亿</v>
      </c>
      <c r="C3151" s="5">
        <v>28384000000000</v>
      </c>
      <c r="D3151" s="2">
        <v>2</v>
      </c>
      <c r="E3151" s="2" t="str">
        <f t="shared" si="295"/>
        <v>4.26万兆</v>
      </c>
      <c r="F3151" s="5">
        <f t="shared" si="299"/>
        <v>4.2642065370387048E+16</v>
      </c>
      <c r="G3151" s="2">
        <f t="shared" si="298"/>
        <v>4798</v>
      </c>
      <c r="H3151" s="7" t="str">
        <f t="shared" si="296"/>
        <v>4.26万兆</v>
      </c>
      <c r="I3151" s="7">
        <f t="shared" si="297"/>
        <v>4.2642065370387048E+16</v>
      </c>
    </row>
    <row r="3152" spans="1:9" x14ac:dyDescent="0.2">
      <c r="A3152" s="3">
        <v>3150</v>
      </c>
      <c r="B3152" s="3" t="str">
        <f t="shared" si="294"/>
        <v>28.39万亿</v>
      </c>
      <c r="C3152" s="6">
        <v>28392000000000</v>
      </c>
      <c r="D3152" s="3">
        <v>2</v>
      </c>
      <c r="E3152" s="3" t="str">
        <f t="shared" si="295"/>
        <v>4.27万兆</v>
      </c>
      <c r="F3152" s="6">
        <f t="shared" si="299"/>
        <v>4.2670449370387048E+16</v>
      </c>
      <c r="G3152" s="4">
        <f t="shared" si="298"/>
        <v>4800</v>
      </c>
      <c r="H3152" s="8" t="str">
        <f t="shared" si="296"/>
        <v>4.27万兆</v>
      </c>
      <c r="I3152" s="8">
        <f t="shared" si="297"/>
        <v>4.2670449370387048E+16</v>
      </c>
    </row>
    <row r="3153" spans="1:9" x14ac:dyDescent="0.2">
      <c r="A3153" s="2">
        <v>3151</v>
      </c>
      <c r="B3153" s="2" t="str">
        <f t="shared" si="294"/>
        <v>28.4万亿</v>
      </c>
      <c r="C3153" s="5">
        <v>28400000000000</v>
      </c>
      <c r="D3153" s="2">
        <v>2</v>
      </c>
      <c r="E3153" s="2" t="str">
        <f t="shared" si="295"/>
        <v>4.27万兆</v>
      </c>
      <c r="F3153" s="5">
        <f t="shared" si="299"/>
        <v>4.2698841370387048E+16</v>
      </c>
      <c r="G3153" s="2">
        <f t="shared" si="298"/>
        <v>4802</v>
      </c>
      <c r="H3153" s="7" t="str">
        <f t="shared" si="296"/>
        <v>4.27万兆</v>
      </c>
      <c r="I3153" s="7">
        <f t="shared" si="297"/>
        <v>4.2698841370387048E+16</v>
      </c>
    </row>
    <row r="3154" spans="1:9" x14ac:dyDescent="0.2">
      <c r="A3154" s="3">
        <v>3152</v>
      </c>
      <c r="B3154" s="3" t="str">
        <f t="shared" si="294"/>
        <v>28.41万亿</v>
      </c>
      <c r="C3154" s="6">
        <v>28408000000000</v>
      </c>
      <c r="D3154" s="3">
        <v>2</v>
      </c>
      <c r="E3154" s="3" t="str">
        <f t="shared" si="295"/>
        <v>4.27万兆</v>
      </c>
      <c r="F3154" s="6">
        <f t="shared" si="299"/>
        <v>4.2727241370387048E+16</v>
      </c>
      <c r="G3154" s="4">
        <f t="shared" si="298"/>
        <v>4804</v>
      </c>
      <c r="H3154" s="8" t="str">
        <f t="shared" si="296"/>
        <v>4.27万兆</v>
      </c>
      <c r="I3154" s="8">
        <f t="shared" si="297"/>
        <v>4.2727241370387048E+16</v>
      </c>
    </row>
    <row r="3155" spans="1:9" x14ac:dyDescent="0.2">
      <c r="A3155" s="2">
        <v>3153</v>
      </c>
      <c r="B3155" s="2" t="str">
        <f t="shared" si="294"/>
        <v>28.42万亿</v>
      </c>
      <c r="C3155" s="5">
        <v>28416000000000</v>
      </c>
      <c r="D3155" s="2">
        <v>2</v>
      </c>
      <c r="E3155" s="2" t="str">
        <f t="shared" si="295"/>
        <v>4.28万兆</v>
      </c>
      <c r="F3155" s="5">
        <f t="shared" si="299"/>
        <v>4.2755649370387048E+16</v>
      </c>
      <c r="G3155" s="2">
        <f t="shared" si="298"/>
        <v>4806</v>
      </c>
      <c r="H3155" s="7" t="str">
        <f t="shared" si="296"/>
        <v>4.28万兆</v>
      </c>
      <c r="I3155" s="7">
        <f t="shared" si="297"/>
        <v>4.2755649370387048E+16</v>
      </c>
    </row>
    <row r="3156" spans="1:9" x14ac:dyDescent="0.2">
      <c r="A3156" s="3">
        <v>3154</v>
      </c>
      <c r="B3156" s="3" t="str">
        <f t="shared" si="294"/>
        <v>28.42万亿</v>
      </c>
      <c r="C3156" s="6">
        <v>28424000000000</v>
      </c>
      <c r="D3156" s="3">
        <v>2</v>
      </c>
      <c r="E3156" s="3" t="str">
        <f t="shared" si="295"/>
        <v>4.28万兆</v>
      </c>
      <c r="F3156" s="6">
        <f t="shared" si="299"/>
        <v>4.2784065370387048E+16</v>
      </c>
      <c r="G3156" s="4">
        <f t="shared" si="298"/>
        <v>4808</v>
      </c>
      <c r="H3156" s="8" t="str">
        <f t="shared" si="296"/>
        <v>4.28万兆</v>
      </c>
      <c r="I3156" s="8">
        <f t="shared" si="297"/>
        <v>4.2784065370387048E+16</v>
      </c>
    </row>
    <row r="3157" spans="1:9" x14ac:dyDescent="0.2">
      <c r="A3157" s="2">
        <v>3155</v>
      </c>
      <c r="B3157" s="2" t="str">
        <f t="shared" si="294"/>
        <v>28.43万亿</v>
      </c>
      <c r="C3157" s="5">
        <v>28432000000000</v>
      </c>
      <c r="D3157" s="2">
        <v>2</v>
      </c>
      <c r="E3157" s="2" t="str">
        <f t="shared" si="295"/>
        <v>4.28万兆</v>
      </c>
      <c r="F3157" s="5">
        <f t="shared" si="299"/>
        <v>4.2812489370387048E+16</v>
      </c>
      <c r="G3157" s="2">
        <f t="shared" si="298"/>
        <v>4810</v>
      </c>
      <c r="H3157" s="7" t="str">
        <f t="shared" si="296"/>
        <v>4.28万兆</v>
      </c>
      <c r="I3157" s="7">
        <f t="shared" si="297"/>
        <v>4.2812489370387048E+16</v>
      </c>
    </row>
    <row r="3158" spans="1:9" x14ac:dyDescent="0.2">
      <c r="A3158" s="3">
        <v>3156</v>
      </c>
      <c r="B3158" s="3" t="str">
        <f t="shared" si="294"/>
        <v>28.44万亿</v>
      </c>
      <c r="C3158" s="6">
        <v>28440000000000</v>
      </c>
      <c r="D3158" s="3">
        <v>2</v>
      </c>
      <c r="E3158" s="3" t="str">
        <f t="shared" si="295"/>
        <v>4.28万兆</v>
      </c>
      <c r="F3158" s="6">
        <f t="shared" si="299"/>
        <v>4.2840921370387048E+16</v>
      </c>
      <c r="G3158" s="4">
        <f t="shared" si="298"/>
        <v>4812</v>
      </c>
      <c r="H3158" s="8" t="str">
        <f t="shared" si="296"/>
        <v>4.28万兆</v>
      </c>
      <c r="I3158" s="8">
        <f t="shared" si="297"/>
        <v>4.2840921370387048E+16</v>
      </c>
    </row>
    <row r="3159" spans="1:9" x14ac:dyDescent="0.2">
      <c r="A3159" s="2">
        <v>3157</v>
      </c>
      <c r="B3159" s="2" t="str">
        <f t="shared" si="294"/>
        <v>28.45万亿</v>
      </c>
      <c r="C3159" s="5">
        <v>28448000000000</v>
      </c>
      <c r="D3159" s="2">
        <v>2</v>
      </c>
      <c r="E3159" s="2" t="str">
        <f t="shared" si="295"/>
        <v>4.29万兆</v>
      </c>
      <c r="F3159" s="5">
        <f t="shared" si="299"/>
        <v>4.2869361370387048E+16</v>
      </c>
      <c r="G3159" s="2">
        <f t="shared" si="298"/>
        <v>4814</v>
      </c>
      <c r="H3159" s="7" t="str">
        <f t="shared" si="296"/>
        <v>4.29万兆</v>
      </c>
      <c r="I3159" s="7">
        <f t="shared" si="297"/>
        <v>4.2869361370387048E+16</v>
      </c>
    </row>
    <row r="3160" spans="1:9" x14ac:dyDescent="0.2">
      <c r="A3160" s="3">
        <v>3158</v>
      </c>
      <c r="B3160" s="3" t="str">
        <f t="shared" si="294"/>
        <v>28.46万亿</v>
      </c>
      <c r="C3160" s="6">
        <v>28456000000000</v>
      </c>
      <c r="D3160" s="3">
        <v>2</v>
      </c>
      <c r="E3160" s="3" t="str">
        <f t="shared" si="295"/>
        <v>4.29万兆</v>
      </c>
      <c r="F3160" s="6">
        <f t="shared" si="299"/>
        <v>4.2897809370387048E+16</v>
      </c>
      <c r="G3160" s="4">
        <f t="shared" si="298"/>
        <v>4816</v>
      </c>
      <c r="H3160" s="8" t="str">
        <f t="shared" si="296"/>
        <v>4.29万兆</v>
      </c>
      <c r="I3160" s="8">
        <f t="shared" si="297"/>
        <v>4.2897809370387048E+16</v>
      </c>
    </row>
    <row r="3161" spans="1:9" x14ac:dyDescent="0.2">
      <c r="A3161" s="2">
        <v>3159</v>
      </c>
      <c r="B3161" s="2" t="str">
        <f t="shared" si="294"/>
        <v>28.46万亿</v>
      </c>
      <c r="C3161" s="5">
        <v>28464000000000</v>
      </c>
      <c r="D3161" s="2">
        <v>2</v>
      </c>
      <c r="E3161" s="2" t="str">
        <f t="shared" si="295"/>
        <v>4.29万兆</v>
      </c>
      <c r="F3161" s="5">
        <f t="shared" si="299"/>
        <v>4.2926265370387048E+16</v>
      </c>
      <c r="G3161" s="2">
        <f t="shared" si="298"/>
        <v>4818</v>
      </c>
      <c r="H3161" s="7" t="str">
        <f t="shared" si="296"/>
        <v>4.29万兆</v>
      </c>
      <c r="I3161" s="7">
        <f t="shared" si="297"/>
        <v>4.2926265370387048E+16</v>
      </c>
    </row>
    <row r="3162" spans="1:9" x14ac:dyDescent="0.2">
      <c r="A3162" s="3">
        <v>3160</v>
      </c>
      <c r="B3162" s="3" t="str">
        <f t="shared" si="294"/>
        <v>28.47万亿</v>
      </c>
      <c r="C3162" s="6">
        <v>28472000000000</v>
      </c>
      <c r="D3162" s="3">
        <v>2</v>
      </c>
      <c r="E3162" s="3" t="str">
        <f t="shared" si="295"/>
        <v>4.3万兆</v>
      </c>
      <c r="F3162" s="6">
        <f t="shared" si="299"/>
        <v>4.2954729370387048E+16</v>
      </c>
      <c r="G3162" s="4">
        <f t="shared" si="298"/>
        <v>4820</v>
      </c>
      <c r="H3162" s="8" t="str">
        <f t="shared" si="296"/>
        <v>4.3万兆</v>
      </c>
      <c r="I3162" s="8">
        <f t="shared" si="297"/>
        <v>4.2954729370387048E+16</v>
      </c>
    </row>
    <row r="3163" spans="1:9" x14ac:dyDescent="0.2">
      <c r="A3163" s="2">
        <v>3161</v>
      </c>
      <c r="B3163" s="2" t="str">
        <f t="shared" si="294"/>
        <v>28.48万亿</v>
      </c>
      <c r="C3163" s="5">
        <v>28480000000000</v>
      </c>
      <c r="D3163" s="2">
        <v>2</v>
      </c>
      <c r="E3163" s="2" t="str">
        <f t="shared" si="295"/>
        <v>4.3万兆</v>
      </c>
      <c r="F3163" s="5">
        <f t="shared" si="299"/>
        <v>4.2983201370387048E+16</v>
      </c>
      <c r="G3163" s="2">
        <f t="shared" si="298"/>
        <v>4822</v>
      </c>
      <c r="H3163" s="7" t="str">
        <f t="shared" si="296"/>
        <v>4.3万兆</v>
      </c>
      <c r="I3163" s="7">
        <f t="shared" si="297"/>
        <v>4.2983201370387048E+16</v>
      </c>
    </row>
    <row r="3164" spans="1:9" x14ac:dyDescent="0.2">
      <c r="A3164" s="3">
        <v>3162</v>
      </c>
      <c r="B3164" s="3" t="str">
        <f t="shared" si="294"/>
        <v>28.49万亿</v>
      </c>
      <c r="C3164" s="6">
        <v>28488000000000</v>
      </c>
      <c r="D3164" s="3">
        <v>2</v>
      </c>
      <c r="E3164" s="3" t="str">
        <f t="shared" si="295"/>
        <v>4.3万兆</v>
      </c>
      <c r="F3164" s="6">
        <f t="shared" si="299"/>
        <v>4.3011681370387048E+16</v>
      </c>
      <c r="G3164" s="4">
        <f t="shared" si="298"/>
        <v>4824</v>
      </c>
      <c r="H3164" s="8" t="str">
        <f t="shared" si="296"/>
        <v>4.3万兆</v>
      </c>
      <c r="I3164" s="8">
        <f t="shared" si="297"/>
        <v>4.3011681370387048E+16</v>
      </c>
    </row>
    <row r="3165" spans="1:9" x14ac:dyDescent="0.2">
      <c r="A3165" s="2">
        <v>3163</v>
      </c>
      <c r="B3165" s="2" t="str">
        <f t="shared" si="294"/>
        <v>28.5万亿</v>
      </c>
      <c r="C3165" s="5">
        <v>28496000000000</v>
      </c>
      <c r="D3165" s="2">
        <v>2</v>
      </c>
      <c r="E3165" s="2" t="str">
        <f t="shared" si="295"/>
        <v>4.3万兆</v>
      </c>
      <c r="F3165" s="5">
        <f t="shared" si="299"/>
        <v>4.3040169370387048E+16</v>
      </c>
      <c r="G3165" s="2">
        <f t="shared" si="298"/>
        <v>4826</v>
      </c>
      <c r="H3165" s="7" t="str">
        <f t="shared" si="296"/>
        <v>4.3万兆</v>
      </c>
      <c r="I3165" s="7">
        <f t="shared" si="297"/>
        <v>4.3040169370387048E+16</v>
      </c>
    </row>
    <row r="3166" spans="1:9" x14ac:dyDescent="0.2">
      <c r="A3166" s="3">
        <v>3164</v>
      </c>
      <c r="B3166" s="3" t="str">
        <f t="shared" si="294"/>
        <v>28.5万亿</v>
      </c>
      <c r="C3166" s="6">
        <v>28504000000000</v>
      </c>
      <c r="D3166" s="3">
        <v>2</v>
      </c>
      <c r="E3166" s="3" t="str">
        <f t="shared" si="295"/>
        <v>4.31万兆</v>
      </c>
      <c r="F3166" s="6">
        <f t="shared" si="299"/>
        <v>4.3068665370387048E+16</v>
      </c>
      <c r="G3166" s="4">
        <f t="shared" si="298"/>
        <v>4828</v>
      </c>
      <c r="H3166" s="8" t="str">
        <f t="shared" si="296"/>
        <v>4.31万兆</v>
      </c>
      <c r="I3166" s="8">
        <f t="shared" si="297"/>
        <v>4.3068665370387048E+16</v>
      </c>
    </row>
    <row r="3167" spans="1:9" x14ac:dyDescent="0.2">
      <c r="A3167" s="2">
        <v>3165</v>
      </c>
      <c r="B3167" s="2" t="str">
        <f t="shared" si="294"/>
        <v>28.51万亿</v>
      </c>
      <c r="C3167" s="5">
        <v>28512000000000</v>
      </c>
      <c r="D3167" s="2">
        <v>2</v>
      </c>
      <c r="E3167" s="2" t="str">
        <f t="shared" si="295"/>
        <v>4.31万兆</v>
      </c>
      <c r="F3167" s="5">
        <f t="shared" si="299"/>
        <v>4.3097169370387048E+16</v>
      </c>
      <c r="G3167" s="2">
        <f t="shared" si="298"/>
        <v>4830</v>
      </c>
      <c r="H3167" s="7" t="str">
        <f t="shared" si="296"/>
        <v>4.31万兆</v>
      </c>
      <c r="I3167" s="7">
        <f t="shared" si="297"/>
        <v>4.3097169370387048E+16</v>
      </c>
    </row>
    <row r="3168" spans="1:9" x14ac:dyDescent="0.2">
      <c r="A3168" s="3">
        <v>3166</v>
      </c>
      <c r="B3168" s="3" t="str">
        <f t="shared" si="294"/>
        <v>28.52万亿</v>
      </c>
      <c r="C3168" s="6">
        <v>28520000000000</v>
      </c>
      <c r="D3168" s="3">
        <v>2</v>
      </c>
      <c r="E3168" s="3" t="str">
        <f t="shared" si="295"/>
        <v>4.31万兆</v>
      </c>
      <c r="F3168" s="6">
        <f t="shared" si="299"/>
        <v>4.3125681370387048E+16</v>
      </c>
      <c r="G3168" s="4">
        <f t="shared" si="298"/>
        <v>4832</v>
      </c>
      <c r="H3168" s="8" t="str">
        <f t="shared" si="296"/>
        <v>4.31万兆</v>
      </c>
      <c r="I3168" s="8">
        <f t="shared" si="297"/>
        <v>4.3125681370387048E+16</v>
      </c>
    </row>
    <row r="3169" spans="1:9" x14ac:dyDescent="0.2">
      <c r="A3169" s="2">
        <v>3167</v>
      </c>
      <c r="B3169" s="2" t="str">
        <f t="shared" si="294"/>
        <v>28.53万亿</v>
      </c>
      <c r="C3169" s="5">
        <v>28528000000000</v>
      </c>
      <c r="D3169" s="2">
        <v>2</v>
      </c>
      <c r="E3169" s="2" t="str">
        <f t="shared" si="295"/>
        <v>4.32万兆</v>
      </c>
      <c r="F3169" s="5">
        <f t="shared" si="299"/>
        <v>4.3154201370387048E+16</v>
      </c>
      <c r="G3169" s="2">
        <f t="shared" si="298"/>
        <v>4834</v>
      </c>
      <c r="H3169" s="7" t="str">
        <f t="shared" si="296"/>
        <v>4.32万兆</v>
      </c>
      <c r="I3169" s="7">
        <f t="shared" si="297"/>
        <v>4.3154201370387048E+16</v>
      </c>
    </row>
    <row r="3170" spans="1:9" x14ac:dyDescent="0.2">
      <c r="A3170" s="3">
        <v>3168</v>
      </c>
      <c r="B3170" s="3" t="str">
        <f t="shared" si="294"/>
        <v>28.54万亿</v>
      </c>
      <c r="C3170" s="6">
        <v>28536000000000</v>
      </c>
      <c r="D3170" s="3">
        <v>2</v>
      </c>
      <c r="E3170" s="3" t="str">
        <f t="shared" si="295"/>
        <v>4.32万兆</v>
      </c>
      <c r="F3170" s="6">
        <f t="shared" si="299"/>
        <v>4.3182729370387048E+16</v>
      </c>
      <c r="G3170" s="4">
        <f t="shared" si="298"/>
        <v>4836</v>
      </c>
      <c r="H3170" s="8" t="str">
        <f t="shared" si="296"/>
        <v>4.32万兆</v>
      </c>
      <c r="I3170" s="8">
        <f t="shared" si="297"/>
        <v>4.3182729370387048E+16</v>
      </c>
    </row>
    <row r="3171" spans="1:9" x14ac:dyDescent="0.2">
      <c r="A3171" s="2">
        <v>3169</v>
      </c>
      <c r="B3171" s="2" t="str">
        <f t="shared" si="294"/>
        <v>28.54万亿</v>
      </c>
      <c r="C3171" s="5">
        <v>28544000000000</v>
      </c>
      <c r="D3171" s="2">
        <v>2</v>
      </c>
      <c r="E3171" s="2" t="str">
        <f t="shared" si="295"/>
        <v>4.32万兆</v>
      </c>
      <c r="F3171" s="5">
        <f t="shared" si="299"/>
        <v>4.3211265370387048E+16</v>
      </c>
      <c r="G3171" s="2">
        <f t="shared" si="298"/>
        <v>4838</v>
      </c>
      <c r="H3171" s="7" t="str">
        <f t="shared" si="296"/>
        <v>4.32万兆</v>
      </c>
      <c r="I3171" s="7">
        <f t="shared" si="297"/>
        <v>4.3211265370387048E+16</v>
      </c>
    </row>
    <row r="3172" spans="1:9" x14ac:dyDescent="0.2">
      <c r="A3172" s="3">
        <v>3170</v>
      </c>
      <c r="B3172" s="3" t="str">
        <f t="shared" si="294"/>
        <v>28.55万亿</v>
      </c>
      <c r="C3172" s="6">
        <v>28552000000000</v>
      </c>
      <c r="D3172" s="3">
        <v>2</v>
      </c>
      <c r="E3172" s="3" t="str">
        <f t="shared" si="295"/>
        <v>4.32万兆</v>
      </c>
      <c r="F3172" s="6">
        <f t="shared" si="299"/>
        <v>4.3239809370387048E+16</v>
      </c>
      <c r="G3172" s="4">
        <f t="shared" si="298"/>
        <v>4840</v>
      </c>
      <c r="H3172" s="8" t="str">
        <f t="shared" si="296"/>
        <v>4.32万兆</v>
      </c>
      <c r="I3172" s="8">
        <f t="shared" si="297"/>
        <v>4.3239809370387048E+16</v>
      </c>
    </row>
    <row r="3173" spans="1:9" x14ac:dyDescent="0.2">
      <c r="A3173" s="2">
        <v>3171</v>
      </c>
      <c r="B3173" s="2" t="str">
        <f t="shared" si="294"/>
        <v>28.56万亿</v>
      </c>
      <c r="C3173" s="5">
        <v>28560000000000</v>
      </c>
      <c r="D3173" s="2">
        <v>2</v>
      </c>
      <c r="E3173" s="2" t="str">
        <f t="shared" si="295"/>
        <v>4.33万兆</v>
      </c>
      <c r="F3173" s="5">
        <f t="shared" si="299"/>
        <v>4.3268361370387048E+16</v>
      </c>
      <c r="G3173" s="2">
        <f t="shared" si="298"/>
        <v>4842</v>
      </c>
      <c r="H3173" s="7" t="str">
        <f t="shared" si="296"/>
        <v>4.33万兆</v>
      </c>
      <c r="I3173" s="7">
        <f t="shared" si="297"/>
        <v>4.3268361370387048E+16</v>
      </c>
    </row>
    <row r="3174" spans="1:9" x14ac:dyDescent="0.2">
      <c r="A3174" s="3">
        <v>3172</v>
      </c>
      <c r="B3174" s="3" t="str">
        <f t="shared" si="294"/>
        <v>28.57万亿</v>
      </c>
      <c r="C3174" s="6">
        <v>28568000000000</v>
      </c>
      <c r="D3174" s="3">
        <v>2</v>
      </c>
      <c r="E3174" s="3" t="str">
        <f t="shared" si="295"/>
        <v>4.33万兆</v>
      </c>
      <c r="F3174" s="6">
        <f t="shared" si="299"/>
        <v>4.3296921370387048E+16</v>
      </c>
      <c r="G3174" s="4">
        <f t="shared" si="298"/>
        <v>4844</v>
      </c>
      <c r="H3174" s="8" t="str">
        <f t="shared" si="296"/>
        <v>4.33万兆</v>
      </c>
      <c r="I3174" s="8">
        <f t="shared" si="297"/>
        <v>4.3296921370387048E+16</v>
      </c>
    </row>
    <row r="3175" spans="1:9" x14ac:dyDescent="0.2">
      <c r="A3175" s="2">
        <v>3173</v>
      </c>
      <c r="B3175" s="2" t="str">
        <f t="shared" si="294"/>
        <v>28.58万亿</v>
      </c>
      <c r="C3175" s="5">
        <v>28576000000000</v>
      </c>
      <c r="D3175" s="2">
        <v>2</v>
      </c>
      <c r="E3175" s="2" t="str">
        <f t="shared" si="295"/>
        <v>4.33万兆</v>
      </c>
      <c r="F3175" s="5">
        <f t="shared" si="299"/>
        <v>4.3325489370387048E+16</v>
      </c>
      <c r="G3175" s="2">
        <f t="shared" si="298"/>
        <v>4846</v>
      </c>
      <c r="H3175" s="7" t="str">
        <f t="shared" si="296"/>
        <v>4.33万兆</v>
      </c>
      <c r="I3175" s="7">
        <f t="shared" si="297"/>
        <v>4.3325489370387048E+16</v>
      </c>
    </row>
    <row r="3176" spans="1:9" x14ac:dyDescent="0.2">
      <c r="A3176" s="3">
        <v>3174</v>
      </c>
      <c r="B3176" s="3" t="str">
        <f t="shared" si="294"/>
        <v>28.58万亿</v>
      </c>
      <c r="C3176" s="6">
        <v>28584000000000</v>
      </c>
      <c r="D3176" s="3">
        <v>2</v>
      </c>
      <c r="E3176" s="3" t="str">
        <f t="shared" si="295"/>
        <v>4.34万兆</v>
      </c>
      <c r="F3176" s="6">
        <f t="shared" si="299"/>
        <v>4.3354065370387048E+16</v>
      </c>
      <c r="G3176" s="4">
        <f t="shared" si="298"/>
        <v>4848</v>
      </c>
      <c r="H3176" s="8" t="str">
        <f t="shared" si="296"/>
        <v>4.34万兆</v>
      </c>
      <c r="I3176" s="8">
        <f t="shared" si="297"/>
        <v>4.3354065370387048E+16</v>
      </c>
    </row>
    <row r="3177" spans="1:9" x14ac:dyDescent="0.2">
      <c r="A3177" s="2">
        <v>3175</v>
      </c>
      <c r="B3177" s="2" t="str">
        <f t="shared" si="294"/>
        <v>28.59万亿</v>
      </c>
      <c r="C3177" s="5">
        <v>28592000000000</v>
      </c>
      <c r="D3177" s="2">
        <v>2</v>
      </c>
      <c r="E3177" s="2" t="str">
        <f t="shared" si="295"/>
        <v>4.34万兆</v>
      </c>
      <c r="F3177" s="5">
        <f t="shared" si="299"/>
        <v>4.3382649370387048E+16</v>
      </c>
      <c r="G3177" s="2">
        <f t="shared" si="298"/>
        <v>4850</v>
      </c>
      <c r="H3177" s="7" t="str">
        <f t="shared" si="296"/>
        <v>4.34万兆</v>
      </c>
      <c r="I3177" s="7">
        <f t="shared" si="297"/>
        <v>4.3382649370387048E+16</v>
      </c>
    </row>
    <row r="3178" spans="1:9" x14ac:dyDescent="0.2">
      <c r="A3178" s="3">
        <v>3176</v>
      </c>
      <c r="B3178" s="3" t="str">
        <f t="shared" si="294"/>
        <v>28.6万亿</v>
      </c>
      <c r="C3178" s="6">
        <v>28600000000000</v>
      </c>
      <c r="D3178" s="3">
        <v>2</v>
      </c>
      <c r="E3178" s="3" t="str">
        <f t="shared" si="295"/>
        <v>4.34万兆</v>
      </c>
      <c r="F3178" s="6">
        <f t="shared" si="299"/>
        <v>4.3411241370387048E+16</v>
      </c>
      <c r="G3178" s="4">
        <f t="shared" si="298"/>
        <v>4852</v>
      </c>
      <c r="H3178" s="8" t="str">
        <f t="shared" si="296"/>
        <v>4.34万兆</v>
      </c>
      <c r="I3178" s="8">
        <f t="shared" si="297"/>
        <v>4.3411241370387048E+16</v>
      </c>
    </row>
    <row r="3179" spans="1:9" x14ac:dyDescent="0.2">
      <c r="A3179" s="2">
        <v>3177</v>
      </c>
      <c r="B3179" s="2" t="str">
        <f t="shared" si="294"/>
        <v>28.61万亿</v>
      </c>
      <c r="C3179" s="5">
        <v>28608000000000</v>
      </c>
      <c r="D3179" s="2">
        <v>2</v>
      </c>
      <c r="E3179" s="2" t="str">
        <f t="shared" si="295"/>
        <v>4.34万兆</v>
      </c>
      <c r="F3179" s="5">
        <f t="shared" si="299"/>
        <v>4.3439841370387048E+16</v>
      </c>
      <c r="G3179" s="2">
        <f t="shared" si="298"/>
        <v>4854</v>
      </c>
      <c r="H3179" s="7" t="str">
        <f t="shared" si="296"/>
        <v>4.34万兆</v>
      </c>
      <c r="I3179" s="7">
        <f t="shared" si="297"/>
        <v>4.3439841370387048E+16</v>
      </c>
    </row>
    <row r="3180" spans="1:9" x14ac:dyDescent="0.2">
      <c r="A3180" s="3">
        <v>3178</v>
      </c>
      <c r="B3180" s="3" t="str">
        <f t="shared" si="294"/>
        <v>28.62万亿</v>
      </c>
      <c r="C3180" s="6">
        <v>28616000000000</v>
      </c>
      <c r="D3180" s="3">
        <v>2</v>
      </c>
      <c r="E3180" s="3" t="str">
        <f t="shared" si="295"/>
        <v>4.35万兆</v>
      </c>
      <c r="F3180" s="6">
        <f t="shared" si="299"/>
        <v>4.3468449370387048E+16</v>
      </c>
      <c r="G3180" s="4">
        <f t="shared" si="298"/>
        <v>4856</v>
      </c>
      <c r="H3180" s="8" t="str">
        <f t="shared" si="296"/>
        <v>4.35万兆</v>
      </c>
      <c r="I3180" s="8">
        <f t="shared" si="297"/>
        <v>4.3468449370387048E+16</v>
      </c>
    </row>
    <row r="3181" spans="1:9" x14ac:dyDescent="0.2">
      <c r="A3181" s="2">
        <v>3179</v>
      </c>
      <c r="B3181" s="2" t="str">
        <f t="shared" si="294"/>
        <v>28.62万亿</v>
      </c>
      <c r="C3181" s="5">
        <v>28624000000000</v>
      </c>
      <c r="D3181" s="2">
        <v>2</v>
      </c>
      <c r="E3181" s="2" t="str">
        <f t="shared" si="295"/>
        <v>4.35万兆</v>
      </c>
      <c r="F3181" s="5">
        <f t="shared" si="299"/>
        <v>4.3497065370387048E+16</v>
      </c>
      <c r="G3181" s="2">
        <f t="shared" si="298"/>
        <v>4858</v>
      </c>
      <c r="H3181" s="7" t="str">
        <f t="shared" si="296"/>
        <v>4.35万兆</v>
      </c>
      <c r="I3181" s="7">
        <f t="shared" si="297"/>
        <v>4.3497065370387048E+16</v>
      </c>
    </row>
    <row r="3182" spans="1:9" x14ac:dyDescent="0.2">
      <c r="A3182" s="3">
        <v>3180</v>
      </c>
      <c r="B3182" s="3" t="str">
        <f t="shared" si="294"/>
        <v>28.63万亿</v>
      </c>
      <c r="C3182" s="6">
        <v>28632000000000</v>
      </c>
      <c r="D3182" s="3">
        <v>2</v>
      </c>
      <c r="E3182" s="3" t="str">
        <f t="shared" si="295"/>
        <v>4.35万兆</v>
      </c>
      <c r="F3182" s="6">
        <f t="shared" si="299"/>
        <v>4.3525689370387048E+16</v>
      </c>
      <c r="G3182" s="4">
        <f t="shared" si="298"/>
        <v>4860</v>
      </c>
      <c r="H3182" s="8" t="str">
        <f t="shared" si="296"/>
        <v>4.35万兆</v>
      </c>
      <c r="I3182" s="8">
        <f t="shared" si="297"/>
        <v>4.3525689370387048E+16</v>
      </c>
    </row>
    <row r="3183" spans="1:9" x14ac:dyDescent="0.2">
      <c r="A3183" s="2">
        <v>3181</v>
      </c>
      <c r="B3183" s="2" t="str">
        <f t="shared" si="294"/>
        <v>28.64万亿</v>
      </c>
      <c r="C3183" s="5">
        <v>28640000000000</v>
      </c>
      <c r="D3183" s="2">
        <v>2</v>
      </c>
      <c r="E3183" s="2" t="str">
        <f t="shared" si="295"/>
        <v>4.36万兆</v>
      </c>
      <c r="F3183" s="5">
        <f t="shared" si="299"/>
        <v>4.3554321370387048E+16</v>
      </c>
      <c r="G3183" s="2">
        <f t="shared" si="298"/>
        <v>4862</v>
      </c>
      <c r="H3183" s="7" t="str">
        <f t="shared" si="296"/>
        <v>4.36万兆</v>
      </c>
      <c r="I3183" s="7">
        <f t="shared" si="297"/>
        <v>4.3554321370387048E+16</v>
      </c>
    </row>
    <row r="3184" spans="1:9" x14ac:dyDescent="0.2">
      <c r="A3184" s="3">
        <v>3182</v>
      </c>
      <c r="B3184" s="3" t="str">
        <f t="shared" si="294"/>
        <v>28.65万亿</v>
      </c>
      <c r="C3184" s="6">
        <v>28648000000000</v>
      </c>
      <c r="D3184" s="3">
        <v>2</v>
      </c>
      <c r="E3184" s="3" t="str">
        <f t="shared" si="295"/>
        <v>4.36万兆</v>
      </c>
      <c r="F3184" s="6">
        <f t="shared" si="299"/>
        <v>4.3582961370387048E+16</v>
      </c>
      <c r="G3184" s="4">
        <f t="shared" si="298"/>
        <v>4864</v>
      </c>
      <c r="H3184" s="8" t="str">
        <f t="shared" si="296"/>
        <v>4.36万兆</v>
      </c>
      <c r="I3184" s="8">
        <f t="shared" si="297"/>
        <v>4.3582961370387048E+16</v>
      </c>
    </row>
    <row r="3185" spans="1:9" x14ac:dyDescent="0.2">
      <c r="A3185" s="2">
        <v>3183</v>
      </c>
      <c r="B3185" s="2" t="str">
        <f t="shared" si="294"/>
        <v>28.66万亿</v>
      </c>
      <c r="C3185" s="5">
        <v>28656000000000</v>
      </c>
      <c r="D3185" s="2">
        <v>2</v>
      </c>
      <c r="E3185" s="2" t="str">
        <f t="shared" si="295"/>
        <v>4.36万兆</v>
      </c>
      <c r="F3185" s="5">
        <f t="shared" si="299"/>
        <v>4.3611609370387048E+16</v>
      </c>
      <c r="G3185" s="2">
        <f t="shared" si="298"/>
        <v>4866</v>
      </c>
      <c r="H3185" s="7" t="str">
        <f t="shared" si="296"/>
        <v>4.36万兆</v>
      </c>
      <c r="I3185" s="7">
        <f t="shared" si="297"/>
        <v>4.3611609370387048E+16</v>
      </c>
    </row>
    <row r="3186" spans="1:9" x14ac:dyDescent="0.2">
      <c r="A3186" s="3">
        <v>3184</v>
      </c>
      <c r="B3186" s="3" t="str">
        <f t="shared" si="294"/>
        <v>28.66万亿</v>
      </c>
      <c r="C3186" s="6">
        <v>28664000000000</v>
      </c>
      <c r="D3186" s="3">
        <v>2</v>
      </c>
      <c r="E3186" s="3" t="str">
        <f t="shared" si="295"/>
        <v>4.36万兆</v>
      </c>
      <c r="F3186" s="6">
        <f t="shared" si="299"/>
        <v>4.3640265370387048E+16</v>
      </c>
      <c r="G3186" s="4">
        <f t="shared" si="298"/>
        <v>4868</v>
      </c>
      <c r="H3186" s="8" t="str">
        <f t="shared" si="296"/>
        <v>4.36万兆</v>
      </c>
      <c r="I3186" s="8">
        <f t="shared" si="297"/>
        <v>4.3640265370387048E+16</v>
      </c>
    </row>
    <row r="3187" spans="1:9" x14ac:dyDescent="0.2">
      <c r="A3187" s="2">
        <v>3185</v>
      </c>
      <c r="B3187" s="2" t="str">
        <f t="shared" si="294"/>
        <v>28.67万亿</v>
      </c>
      <c r="C3187" s="5">
        <v>28672000000000</v>
      </c>
      <c r="D3187" s="2">
        <v>2</v>
      </c>
      <c r="E3187" s="2" t="str">
        <f t="shared" si="295"/>
        <v>4.37万兆</v>
      </c>
      <c r="F3187" s="5">
        <f t="shared" si="299"/>
        <v>4.3668929370387048E+16</v>
      </c>
      <c r="G3187" s="2">
        <f t="shared" si="298"/>
        <v>4870</v>
      </c>
      <c r="H3187" s="7" t="str">
        <f t="shared" si="296"/>
        <v>4.37万兆</v>
      </c>
      <c r="I3187" s="7">
        <f t="shared" si="297"/>
        <v>4.3668929370387048E+16</v>
      </c>
    </row>
    <row r="3188" spans="1:9" x14ac:dyDescent="0.2">
      <c r="A3188" s="3">
        <v>3186</v>
      </c>
      <c r="B3188" s="3" t="str">
        <f t="shared" si="294"/>
        <v>28.68万亿</v>
      </c>
      <c r="C3188" s="6">
        <v>28680000000000</v>
      </c>
      <c r="D3188" s="3">
        <v>2</v>
      </c>
      <c r="E3188" s="3" t="str">
        <f t="shared" si="295"/>
        <v>4.37万兆</v>
      </c>
      <c r="F3188" s="6">
        <f t="shared" si="299"/>
        <v>4.3697601370387048E+16</v>
      </c>
      <c r="G3188" s="4">
        <f t="shared" si="298"/>
        <v>4872</v>
      </c>
      <c r="H3188" s="8" t="str">
        <f t="shared" si="296"/>
        <v>4.37万兆</v>
      </c>
      <c r="I3188" s="8">
        <f t="shared" si="297"/>
        <v>4.3697601370387048E+16</v>
      </c>
    </row>
    <row r="3189" spans="1:9" x14ac:dyDescent="0.2">
      <c r="A3189" s="2">
        <v>3187</v>
      </c>
      <c r="B3189" s="2" t="str">
        <f t="shared" si="294"/>
        <v>28.69万亿</v>
      </c>
      <c r="C3189" s="5">
        <v>28688000000000</v>
      </c>
      <c r="D3189" s="2">
        <v>2</v>
      </c>
      <c r="E3189" s="2" t="str">
        <f t="shared" si="295"/>
        <v>4.37万兆</v>
      </c>
      <c r="F3189" s="5">
        <f t="shared" si="299"/>
        <v>4.3726281370387048E+16</v>
      </c>
      <c r="G3189" s="2">
        <f t="shared" si="298"/>
        <v>4874</v>
      </c>
      <c r="H3189" s="7" t="str">
        <f t="shared" si="296"/>
        <v>4.37万兆</v>
      </c>
      <c r="I3189" s="7">
        <f t="shared" si="297"/>
        <v>4.3726281370387048E+16</v>
      </c>
    </row>
    <row r="3190" spans="1:9" x14ac:dyDescent="0.2">
      <c r="A3190" s="3">
        <v>3188</v>
      </c>
      <c r="B3190" s="3" t="str">
        <f t="shared" si="294"/>
        <v>28.7万亿</v>
      </c>
      <c r="C3190" s="6">
        <v>28696000000000</v>
      </c>
      <c r="D3190" s="3">
        <v>2</v>
      </c>
      <c r="E3190" s="3" t="str">
        <f t="shared" si="295"/>
        <v>4.38万兆</v>
      </c>
      <c r="F3190" s="6">
        <f t="shared" si="299"/>
        <v>4.3754969370387048E+16</v>
      </c>
      <c r="G3190" s="4">
        <f t="shared" si="298"/>
        <v>4876</v>
      </c>
      <c r="H3190" s="8" t="str">
        <f t="shared" si="296"/>
        <v>4.38万兆</v>
      </c>
      <c r="I3190" s="8">
        <f t="shared" si="297"/>
        <v>4.3754969370387048E+16</v>
      </c>
    </row>
    <row r="3191" spans="1:9" x14ac:dyDescent="0.2">
      <c r="A3191" s="2">
        <v>3189</v>
      </c>
      <c r="B3191" s="2" t="str">
        <f t="shared" si="294"/>
        <v>28.7万亿</v>
      </c>
      <c r="C3191" s="5">
        <v>28704000000000</v>
      </c>
      <c r="D3191" s="2">
        <v>2</v>
      </c>
      <c r="E3191" s="2" t="str">
        <f t="shared" si="295"/>
        <v>4.38万兆</v>
      </c>
      <c r="F3191" s="5">
        <f t="shared" si="299"/>
        <v>4.3783665370387048E+16</v>
      </c>
      <c r="G3191" s="2">
        <f t="shared" si="298"/>
        <v>4878</v>
      </c>
      <c r="H3191" s="7" t="str">
        <f t="shared" si="296"/>
        <v>4.38万兆</v>
      </c>
      <c r="I3191" s="7">
        <f t="shared" si="297"/>
        <v>4.3783665370387048E+16</v>
      </c>
    </row>
    <row r="3192" spans="1:9" x14ac:dyDescent="0.2">
      <c r="A3192" s="3">
        <v>3190</v>
      </c>
      <c r="B3192" s="3" t="str">
        <f t="shared" si="294"/>
        <v>28.71万亿</v>
      </c>
      <c r="C3192" s="6">
        <v>28712000000000</v>
      </c>
      <c r="D3192" s="3">
        <v>2</v>
      </c>
      <c r="E3192" s="3" t="str">
        <f t="shared" si="295"/>
        <v>4.38万兆</v>
      </c>
      <c r="F3192" s="6">
        <f t="shared" si="299"/>
        <v>4.3812369370387048E+16</v>
      </c>
      <c r="G3192" s="4">
        <f t="shared" si="298"/>
        <v>4880</v>
      </c>
      <c r="H3192" s="8" t="str">
        <f t="shared" si="296"/>
        <v>4.38万兆</v>
      </c>
      <c r="I3192" s="8">
        <f t="shared" si="297"/>
        <v>4.3812369370387048E+16</v>
      </c>
    </row>
    <row r="3193" spans="1:9" x14ac:dyDescent="0.2">
      <c r="A3193" s="2">
        <v>3191</v>
      </c>
      <c r="B3193" s="2" t="str">
        <f t="shared" si="294"/>
        <v>28.72万亿</v>
      </c>
      <c r="C3193" s="5">
        <v>28720000000000</v>
      </c>
      <c r="D3193" s="2">
        <v>2</v>
      </c>
      <c r="E3193" s="2" t="str">
        <f t="shared" si="295"/>
        <v>4.38万兆</v>
      </c>
      <c r="F3193" s="5">
        <f t="shared" si="299"/>
        <v>4.3841081370387048E+16</v>
      </c>
      <c r="G3193" s="2">
        <f t="shared" si="298"/>
        <v>4882</v>
      </c>
      <c r="H3193" s="7" t="str">
        <f t="shared" si="296"/>
        <v>4.38万兆</v>
      </c>
      <c r="I3193" s="7">
        <f t="shared" si="297"/>
        <v>4.3841081370387048E+16</v>
      </c>
    </row>
    <row r="3194" spans="1:9" x14ac:dyDescent="0.2">
      <c r="A3194" s="3">
        <v>3192</v>
      </c>
      <c r="B3194" s="3" t="str">
        <f t="shared" si="294"/>
        <v>28.73万亿</v>
      </c>
      <c r="C3194" s="6">
        <v>28728000000000</v>
      </c>
      <c r="D3194" s="3">
        <v>2</v>
      </c>
      <c r="E3194" s="3" t="str">
        <f t="shared" si="295"/>
        <v>4.39万兆</v>
      </c>
      <c r="F3194" s="6">
        <f t="shared" si="299"/>
        <v>4.3869801370387048E+16</v>
      </c>
      <c r="G3194" s="4">
        <f t="shared" si="298"/>
        <v>4884</v>
      </c>
      <c r="H3194" s="8" t="str">
        <f t="shared" si="296"/>
        <v>4.39万兆</v>
      </c>
      <c r="I3194" s="8">
        <f t="shared" si="297"/>
        <v>4.3869801370387048E+16</v>
      </c>
    </row>
    <row r="3195" spans="1:9" x14ac:dyDescent="0.2">
      <c r="A3195" s="2">
        <v>3193</v>
      </c>
      <c r="B3195" s="2" t="str">
        <f t="shared" si="294"/>
        <v>28.74万亿</v>
      </c>
      <c r="C3195" s="5">
        <v>28736000000000</v>
      </c>
      <c r="D3195" s="2">
        <v>2</v>
      </c>
      <c r="E3195" s="2" t="str">
        <f t="shared" si="295"/>
        <v>4.39万兆</v>
      </c>
      <c r="F3195" s="5">
        <f t="shared" si="299"/>
        <v>4.3898529370387048E+16</v>
      </c>
      <c r="G3195" s="2">
        <f t="shared" si="298"/>
        <v>4886</v>
      </c>
      <c r="H3195" s="7" t="str">
        <f t="shared" si="296"/>
        <v>4.39万兆</v>
      </c>
      <c r="I3195" s="7">
        <f t="shared" si="297"/>
        <v>4.3898529370387048E+16</v>
      </c>
    </row>
    <row r="3196" spans="1:9" x14ac:dyDescent="0.2">
      <c r="A3196" s="3">
        <v>3194</v>
      </c>
      <c r="B3196" s="3" t="str">
        <f t="shared" si="294"/>
        <v>28.74万亿</v>
      </c>
      <c r="C3196" s="6">
        <v>28744000000000</v>
      </c>
      <c r="D3196" s="3">
        <v>2</v>
      </c>
      <c r="E3196" s="3" t="str">
        <f t="shared" si="295"/>
        <v>4.39万兆</v>
      </c>
      <c r="F3196" s="6">
        <f t="shared" si="299"/>
        <v>4.3927265370387048E+16</v>
      </c>
      <c r="G3196" s="4">
        <f t="shared" si="298"/>
        <v>4888</v>
      </c>
      <c r="H3196" s="8" t="str">
        <f t="shared" si="296"/>
        <v>4.39万兆</v>
      </c>
      <c r="I3196" s="8">
        <f t="shared" si="297"/>
        <v>4.3927265370387048E+16</v>
      </c>
    </row>
    <row r="3197" spans="1:9" x14ac:dyDescent="0.2">
      <c r="A3197" s="2">
        <v>3195</v>
      </c>
      <c r="B3197" s="2" t="str">
        <f t="shared" si="294"/>
        <v>28.75万亿</v>
      </c>
      <c r="C3197" s="5">
        <v>28752000000000</v>
      </c>
      <c r="D3197" s="2">
        <v>2</v>
      </c>
      <c r="E3197" s="2" t="str">
        <f t="shared" si="295"/>
        <v>4.4万兆</v>
      </c>
      <c r="F3197" s="5">
        <f t="shared" si="299"/>
        <v>4.3956009370387048E+16</v>
      </c>
      <c r="G3197" s="2">
        <f t="shared" si="298"/>
        <v>4890</v>
      </c>
      <c r="H3197" s="7" t="str">
        <f t="shared" si="296"/>
        <v>4.4万兆</v>
      </c>
      <c r="I3197" s="7">
        <f t="shared" si="297"/>
        <v>4.3956009370387048E+16</v>
      </c>
    </row>
    <row r="3198" spans="1:9" x14ac:dyDescent="0.2">
      <c r="A3198" s="3">
        <v>3196</v>
      </c>
      <c r="B3198" s="3" t="str">
        <f t="shared" si="294"/>
        <v>28.76万亿</v>
      </c>
      <c r="C3198" s="6">
        <v>28760000000000</v>
      </c>
      <c r="D3198" s="3">
        <v>2</v>
      </c>
      <c r="E3198" s="3" t="str">
        <f t="shared" si="295"/>
        <v>4.4万兆</v>
      </c>
      <c r="F3198" s="6">
        <f t="shared" si="299"/>
        <v>4.3984761370387048E+16</v>
      </c>
      <c r="G3198" s="4">
        <f t="shared" si="298"/>
        <v>4892</v>
      </c>
      <c r="H3198" s="8" t="str">
        <f t="shared" si="296"/>
        <v>4.4万兆</v>
      </c>
      <c r="I3198" s="8">
        <f t="shared" si="297"/>
        <v>4.3984761370387048E+16</v>
      </c>
    </row>
    <row r="3199" spans="1:9" x14ac:dyDescent="0.2">
      <c r="A3199" s="2">
        <v>3197</v>
      </c>
      <c r="B3199" s="2" t="str">
        <f t="shared" si="294"/>
        <v>28.77万亿</v>
      </c>
      <c r="C3199" s="5">
        <v>28768000000000</v>
      </c>
      <c r="D3199" s="2">
        <v>2</v>
      </c>
      <c r="E3199" s="2" t="str">
        <f t="shared" si="295"/>
        <v>4.4万兆</v>
      </c>
      <c r="F3199" s="5">
        <f t="shared" si="299"/>
        <v>4.4013521370387048E+16</v>
      </c>
      <c r="G3199" s="2">
        <f t="shared" si="298"/>
        <v>4894</v>
      </c>
      <c r="H3199" s="7" t="str">
        <f t="shared" si="296"/>
        <v>4.4万兆</v>
      </c>
      <c r="I3199" s="7">
        <f t="shared" si="297"/>
        <v>4.4013521370387048E+16</v>
      </c>
    </row>
    <row r="3200" spans="1:9" x14ac:dyDescent="0.2">
      <c r="A3200" s="3">
        <v>3198</v>
      </c>
      <c r="B3200" s="3" t="str">
        <f t="shared" si="294"/>
        <v>28.78万亿</v>
      </c>
      <c r="C3200" s="6">
        <v>28776000000000</v>
      </c>
      <c r="D3200" s="3">
        <v>2</v>
      </c>
      <c r="E3200" s="3" t="str">
        <f t="shared" si="295"/>
        <v>4.4万兆</v>
      </c>
      <c r="F3200" s="6">
        <f t="shared" si="299"/>
        <v>4.4042289370387048E+16</v>
      </c>
      <c r="G3200" s="4">
        <f t="shared" si="298"/>
        <v>4896</v>
      </c>
      <c r="H3200" s="8" t="str">
        <f t="shared" si="296"/>
        <v>4.4万兆</v>
      </c>
      <c r="I3200" s="8">
        <f t="shared" si="297"/>
        <v>4.4042289370387048E+16</v>
      </c>
    </row>
    <row r="3201" spans="1:9" x14ac:dyDescent="0.2">
      <c r="A3201" s="2">
        <v>3199</v>
      </c>
      <c r="B3201" s="2" t="str">
        <f t="shared" si="294"/>
        <v>28.78万亿</v>
      </c>
      <c r="C3201" s="5">
        <v>28784000000000</v>
      </c>
      <c r="D3201" s="2">
        <v>2</v>
      </c>
      <c r="E3201" s="2" t="str">
        <f t="shared" si="295"/>
        <v>4.41万兆</v>
      </c>
      <c r="F3201" s="5">
        <f t="shared" si="299"/>
        <v>4.4071065370387048E+16</v>
      </c>
      <c r="G3201" s="2">
        <f t="shared" si="298"/>
        <v>4898</v>
      </c>
      <c r="H3201" s="7" t="str">
        <f t="shared" si="296"/>
        <v>4.41万兆</v>
      </c>
      <c r="I3201" s="7">
        <f t="shared" si="297"/>
        <v>4.4071065370387048E+16</v>
      </c>
    </row>
    <row r="3202" spans="1:9" x14ac:dyDescent="0.2">
      <c r="A3202" s="3">
        <v>3200</v>
      </c>
      <c r="B3202" s="3" t="str">
        <f t="shared" si="294"/>
        <v>28.79万亿</v>
      </c>
      <c r="C3202" s="6">
        <v>28792000000000</v>
      </c>
      <c r="D3202" s="3">
        <v>2</v>
      </c>
      <c r="E3202" s="3" t="str">
        <f t="shared" si="295"/>
        <v>4.41万兆</v>
      </c>
      <c r="F3202" s="6">
        <f t="shared" si="299"/>
        <v>4.4099849370387048E+16</v>
      </c>
      <c r="G3202" s="4">
        <f t="shared" si="298"/>
        <v>4900</v>
      </c>
      <c r="H3202" s="8" t="str">
        <f t="shared" si="296"/>
        <v>4.41万兆</v>
      </c>
      <c r="I3202" s="8">
        <f t="shared" si="297"/>
        <v>4.4099849370387048E+16</v>
      </c>
    </row>
    <row r="3203" spans="1:9" x14ac:dyDescent="0.2">
      <c r="A3203" s="2">
        <v>3201</v>
      </c>
      <c r="B3203" s="2" t="str">
        <f t="shared" ref="B3203:B3266" si="300">IF(C3203&gt;9999999999999990,ROUND(C3203/10000000000000000,2)&amp;"万兆",IF(C3203&gt;999999999999,ROUND(C3203/1000000000000,2)&amp;"万亿",IF(C3203&gt;99999999,ROUND(C3203/100000000,2)&amp;"亿",ROUND(C3203/10000,2)&amp;"万")))</f>
        <v>28.8万亿</v>
      </c>
      <c r="C3203" s="5">
        <v>28800000000000</v>
      </c>
      <c r="D3203" s="2">
        <v>2</v>
      </c>
      <c r="E3203" s="2" t="str">
        <f t="shared" ref="E3203:E3266" si="301">IF(F3203&gt;9999999999999990,ROUND(F3203/10000000000000000,2)&amp;"万兆",IF(F3203&gt;999999999999,ROUND(F3203/1000000000000,2)&amp;"万亿",IF(F3203&gt;99999999,ROUND(F3203/100000000,2)&amp;"亿",ROUND(F3203/10000,2)&amp;"万")))</f>
        <v>4.41万兆</v>
      </c>
      <c r="F3203" s="5">
        <f t="shared" si="299"/>
        <v>4.4128641370387048E+16</v>
      </c>
      <c r="G3203" s="2">
        <f t="shared" si="298"/>
        <v>4902</v>
      </c>
      <c r="H3203" s="7" t="str">
        <f t="shared" si="296"/>
        <v>4.41万兆</v>
      </c>
      <c r="I3203" s="7">
        <f t="shared" si="297"/>
        <v>4.4128641370387048E+16</v>
      </c>
    </row>
    <row r="3204" spans="1:9" x14ac:dyDescent="0.2">
      <c r="A3204" s="3">
        <v>3202</v>
      </c>
      <c r="B3204" s="3" t="str">
        <f t="shared" si="300"/>
        <v>28.81万亿</v>
      </c>
      <c r="C3204" s="6">
        <v>28808000000000</v>
      </c>
      <c r="D3204" s="3">
        <v>2</v>
      </c>
      <c r="E3204" s="3" t="str">
        <f t="shared" si="301"/>
        <v>4.42万兆</v>
      </c>
      <c r="F3204" s="6">
        <f t="shared" si="299"/>
        <v>4.4157441370387048E+16</v>
      </c>
      <c r="G3204" s="4">
        <f t="shared" si="298"/>
        <v>4904</v>
      </c>
      <c r="H3204" s="8" t="str">
        <f t="shared" ref="H3204:H3267" si="302">IF(I$2&gt;=A3204,"",IF((F3204-VLOOKUP(I$2,A:F,6,))&gt;9999999999999990,ROUND((F3204-VLOOKUP(I$2,A:F,6,))/10000000000000000,2)&amp;"万兆",IF((F3204-VLOOKUP(I$2,A:F,6,))&gt;999999999999,ROUND((F3204-VLOOKUP(I$2,A:F,6,))/1000000000000,2)&amp;"万亿",IF((F3204-VLOOKUP(I$2,A:F,6,))&gt;99999999,ROUND((F3204-VLOOKUP(I$2,A:F,6,))/100000000,2)&amp;"亿",ROUND((F3204-VLOOKUP(I$2,A:F,6,))/10000,2)&amp;"万"))))</f>
        <v>4.42万兆</v>
      </c>
      <c r="I3204" s="8">
        <f t="shared" ref="I3204:I3267" si="303">IF(I$2&gt;=A3204,"",F3204-VLOOKUP(I$2,A:F,6,))</f>
        <v>4.4157441370387048E+16</v>
      </c>
    </row>
    <row r="3205" spans="1:9" x14ac:dyDescent="0.2">
      <c r="A3205" s="2">
        <v>3203</v>
      </c>
      <c r="B3205" s="2" t="str">
        <f t="shared" si="300"/>
        <v>28.82万亿</v>
      </c>
      <c r="C3205" s="5">
        <v>28816000000000</v>
      </c>
      <c r="D3205" s="2">
        <v>2</v>
      </c>
      <c r="E3205" s="2" t="str">
        <f t="shared" si="301"/>
        <v>4.42万兆</v>
      </c>
      <c r="F3205" s="5">
        <f t="shared" si="299"/>
        <v>4.4186249370387048E+16</v>
      </c>
      <c r="G3205" s="2">
        <f t="shared" ref="G3205:G3268" si="304">D3205+G3204</f>
        <v>4906</v>
      </c>
      <c r="H3205" s="7" t="str">
        <f t="shared" si="302"/>
        <v>4.42万兆</v>
      </c>
      <c r="I3205" s="7">
        <f t="shared" si="303"/>
        <v>4.4186249370387048E+16</v>
      </c>
    </row>
    <row r="3206" spans="1:9" x14ac:dyDescent="0.2">
      <c r="A3206" s="3">
        <v>3204</v>
      </c>
      <c r="B3206" s="3" t="str">
        <f t="shared" si="300"/>
        <v>28.82万亿</v>
      </c>
      <c r="C3206" s="6">
        <v>28824000000000</v>
      </c>
      <c r="D3206" s="3">
        <v>2</v>
      </c>
      <c r="E3206" s="3" t="str">
        <f t="shared" si="301"/>
        <v>4.42万兆</v>
      </c>
      <c r="F3206" s="6">
        <f t="shared" si="299"/>
        <v>4.4215065370387048E+16</v>
      </c>
      <c r="G3206" s="4">
        <f t="shared" si="304"/>
        <v>4908</v>
      </c>
      <c r="H3206" s="8" t="str">
        <f t="shared" si="302"/>
        <v>4.42万兆</v>
      </c>
      <c r="I3206" s="8">
        <f t="shared" si="303"/>
        <v>4.4215065370387048E+16</v>
      </c>
    </row>
    <row r="3207" spans="1:9" x14ac:dyDescent="0.2">
      <c r="A3207" s="2">
        <v>3205</v>
      </c>
      <c r="B3207" s="2" t="str">
        <f t="shared" si="300"/>
        <v>28.83万亿</v>
      </c>
      <c r="C3207" s="5">
        <v>28832000000000</v>
      </c>
      <c r="D3207" s="2">
        <v>2</v>
      </c>
      <c r="E3207" s="2" t="str">
        <f t="shared" si="301"/>
        <v>4.42万兆</v>
      </c>
      <c r="F3207" s="5">
        <f t="shared" ref="F3207:F3270" si="305">C3206+F3206</f>
        <v>4.4243889370387048E+16</v>
      </c>
      <c r="G3207" s="2">
        <f t="shared" si="304"/>
        <v>4910</v>
      </c>
      <c r="H3207" s="7" t="str">
        <f t="shared" si="302"/>
        <v>4.42万兆</v>
      </c>
      <c r="I3207" s="7">
        <f t="shared" si="303"/>
        <v>4.4243889370387048E+16</v>
      </c>
    </row>
    <row r="3208" spans="1:9" x14ac:dyDescent="0.2">
      <c r="A3208" s="3">
        <v>3206</v>
      </c>
      <c r="B3208" s="3" t="str">
        <f t="shared" si="300"/>
        <v>28.84万亿</v>
      </c>
      <c r="C3208" s="6">
        <v>28840000000000</v>
      </c>
      <c r="D3208" s="3">
        <v>2</v>
      </c>
      <c r="E3208" s="3" t="str">
        <f t="shared" si="301"/>
        <v>4.43万兆</v>
      </c>
      <c r="F3208" s="6">
        <f t="shared" si="305"/>
        <v>4.4272721370387048E+16</v>
      </c>
      <c r="G3208" s="4">
        <f t="shared" si="304"/>
        <v>4912</v>
      </c>
      <c r="H3208" s="8" t="str">
        <f t="shared" si="302"/>
        <v>4.43万兆</v>
      </c>
      <c r="I3208" s="8">
        <f t="shared" si="303"/>
        <v>4.4272721370387048E+16</v>
      </c>
    </row>
    <row r="3209" spans="1:9" x14ac:dyDescent="0.2">
      <c r="A3209" s="2">
        <v>3207</v>
      </c>
      <c r="B3209" s="2" t="str">
        <f t="shared" si="300"/>
        <v>28.85万亿</v>
      </c>
      <c r="C3209" s="5">
        <v>28848000000000</v>
      </c>
      <c r="D3209" s="2">
        <v>2</v>
      </c>
      <c r="E3209" s="2" t="str">
        <f t="shared" si="301"/>
        <v>4.43万兆</v>
      </c>
      <c r="F3209" s="5">
        <f t="shared" si="305"/>
        <v>4.4301561370387048E+16</v>
      </c>
      <c r="G3209" s="2">
        <f t="shared" si="304"/>
        <v>4914</v>
      </c>
      <c r="H3209" s="7" t="str">
        <f t="shared" si="302"/>
        <v>4.43万兆</v>
      </c>
      <c r="I3209" s="7">
        <f t="shared" si="303"/>
        <v>4.4301561370387048E+16</v>
      </c>
    </row>
    <row r="3210" spans="1:9" x14ac:dyDescent="0.2">
      <c r="A3210" s="3">
        <v>3208</v>
      </c>
      <c r="B3210" s="3" t="str">
        <f t="shared" si="300"/>
        <v>28.86万亿</v>
      </c>
      <c r="C3210" s="6">
        <v>28856000000000</v>
      </c>
      <c r="D3210" s="3">
        <v>2</v>
      </c>
      <c r="E3210" s="3" t="str">
        <f t="shared" si="301"/>
        <v>4.43万兆</v>
      </c>
      <c r="F3210" s="6">
        <f t="shared" si="305"/>
        <v>4.4330409370387048E+16</v>
      </c>
      <c r="G3210" s="4">
        <f t="shared" si="304"/>
        <v>4916</v>
      </c>
      <c r="H3210" s="8" t="str">
        <f t="shared" si="302"/>
        <v>4.43万兆</v>
      </c>
      <c r="I3210" s="8">
        <f t="shared" si="303"/>
        <v>4.4330409370387048E+16</v>
      </c>
    </row>
    <row r="3211" spans="1:9" x14ac:dyDescent="0.2">
      <c r="A3211" s="2">
        <v>3209</v>
      </c>
      <c r="B3211" s="2" t="str">
        <f t="shared" si="300"/>
        <v>28.86万亿</v>
      </c>
      <c r="C3211" s="5">
        <v>28864000000000</v>
      </c>
      <c r="D3211" s="2">
        <v>2</v>
      </c>
      <c r="E3211" s="2" t="str">
        <f t="shared" si="301"/>
        <v>4.44万兆</v>
      </c>
      <c r="F3211" s="5">
        <f t="shared" si="305"/>
        <v>4.4359265370387048E+16</v>
      </c>
      <c r="G3211" s="2">
        <f t="shared" si="304"/>
        <v>4918</v>
      </c>
      <c r="H3211" s="7" t="str">
        <f t="shared" si="302"/>
        <v>4.44万兆</v>
      </c>
      <c r="I3211" s="7">
        <f t="shared" si="303"/>
        <v>4.4359265370387048E+16</v>
      </c>
    </row>
    <row r="3212" spans="1:9" x14ac:dyDescent="0.2">
      <c r="A3212" s="3">
        <v>3210</v>
      </c>
      <c r="B3212" s="3" t="str">
        <f t="shared" si="300"/>
        <v>28.87万亿</v>
      </c>
      <c r="C3212" s="6">
        <v>28872000000000</v>
      </c>
      <c r="D3212" s="3">
        <v>2</v>
      </c>
      <c r="E3212" s="3" t="str">
        <f t="shared" si="301"/>
        <v>4.44万兆</v>
      </c>
      <c r="F3212" s="6">
        <f t="shared" si="305"/>
        <v>4.4388129370387048E+16</v>
      </c>
      <c r="G3212" s="4">
        <f t="shared" si="304"/>
        <v>4920</v>
      </c>
      <c r="H3212" s="8" t="str">
        <f t="shared" si="302"/>
        <v>4.44万兆</v>
      </c>
      <c r="I3212" s="8">
        <f t="shared" si="303"/>
        <v>4.4388129370387048E+16</v>
      </c>
    </row>
    <row r="3213" spans="1:9" x14ac:dyDescent="0.2">
      <c r="A3213" s="2">
        <v>3211</v>
      </c>
      <c r="B3213" s="2" t="str">
        <f t="shared" si="300"/>
        <v>28.88万亿</v>
      </c>
      <c r="C3213" s="5">
        <v>28880000000000</v>
      </c>
      <c r="D3213" s="2">
        <v>2</v>
      </c>
      <c r="E3213" s="2" t="str">
        <f t="shared" si="301"/>
        <v>4.44万兆</v>
      </c>
      <c r="F3213" s="5">
        <f t="shared" si="305"/>
        <v>4.4417001370387048E+16</v>
      </c>
      <c r="G3213" s="2">
        <f t="shared" si="304"/>
        <v>4922</v>
      </c>
      <c r="H3213" s="7" t="str">
        <f t="shared" si="302"/>
        <v>4.44万兆</v>
      </c>
      <c r="I3213" s="7">
        <f t="shared" si="303"/>
        <v>4.4417001370387048E+16</v>
      </c>
    </row>
    <row r="3214" spans="1:9" x14ac:dyDescent="0.2">
      <c r="A3214" s="3">
        <v>3212</v>
      </c>
      <c r="B3214" s="3" t="str">
        <f t="shared" si="300"/>
        <v>28.89万亿</v>
      </c>
      <c r="C3214" s="6">
        <v>28888000000000</v>
      </c>
      <c r="D3214" s="3">
        <v>2</v>
      </c>
      <c r="E3214" s="3" t="str">
        <f t="shared" si="301"/>
        <v>4.44万兆</v>
      </c>
      <c r="F3214" s="6">
        <f t="shared" si="305"/>
        <v>4.4445881370387048E+16</v>
      </c>
      <c r="G3214" s="4">
        <f t="shared" si="304"/>
        <v>4924</v>
      </c>
      <c r="H3214" s="8" t="str">
        <f t="shared" si="302"/>
        <v>4.44万兆</v>
      </c>
      <c r="I3214" s="8">
        <f t="shared" si="303"/>
        <v>4.4445881370387048E+16</v>
      </c>
    </row>
    <row r="3215" spans="1:9" x14ac:dyDescent="0.2">
      <c r="A3215" s="2">
        <v>3213</v>
      </c>
      <c r="B3215" s="2" t="str">
        <f t="shared" si="300"/>
        <v>28.9万亿</v>
      </c>
      <c r="C3215" s="5">
        <v>28896000000000</v>
      </c>
      <c r="D3215" s="2">
        <v>2</v>
      </c>
      <c r="E3215" s="2" t="str">
        <f t="shared" si="301"/>
        <v>4.45万兆</v>
      </c>
      <c r="F3215" s="5">
        <f t="shared" si="305"/>
        <v>4.4474769370387048E+16</v>
      </c>
      <c r="G3215" s="2">
        <f t="shared" si="304"/>
        <v>4926</v>
      </c>
      <c r="H3215" s="7" t="str">
        <f t="shared" si="302"/>
        <v>4.45万兆</v>
      </c>
      <c r="I3215" s="7">
        <f t="shared" si="303"/>
        <v>4.4474769370387048E+16</v>
      </c>
    </row>
    <row r="3216" spans="1:9" x14ac:dyDescent="0.2">
      <c r="A3216" s="3">
        <v>3214</v>
      </c>
      <c r="B3216" s="3" t="str">
        <f t="shared" si="300"/>
        <v>28.9万亿</v>
      </c>
      <c r="C3216" s="6">
        <v>28904000000000</v>
      </c>
      <c r="D3216" s="3">
        <v>2</v>
      </c>
      <c r="E3216" s="3" t="str">
        <f t="shared" si="301"/>
        <v>4.45万兆</v>
      </c>
      <c r="F3216" s="6">
        <f t="shared" si="305"/>
        <v>4.4503665370387048E+16</v>
      </c>
      <c r="G3216" s="4">
        <f t="shared" si="304"/>
        <v>4928</v>
      </c>
      <c r="H3216" s="8" t="str">
        <f t="shared" si="302"/>
        <v>4.45万兆</v>
      </c>
      <c r="I3216" s="8">
        <f t="shared" si="303"/>
        <v>4.4503665370387048E+16</v>
      </c>
    </row>
    <row r="3217" spans="1:9" x14ac:dyDescent="0.2">
      <c r="A3217" s="2">
        <v>3215</v>
      </c>
      <c r="B3217" s="2" t="str">
        <f t="shared" si="300"/>
        <v>28.91万亿</v>
      </c>
      <c r="C3217" s="5">
        <v>28912000000000</v>
      </c>
      <c r="D3217" s="2">
        <v>2</v>
      </c>
      <c r="E3217" s="2" t="str">
        <f t="shared" si="301"/>
        <v>4.45万兆</v>
      </c>
      <c r="F3217" s="5">
        <f t="shared" si="305"/>
        <v>4.4532569370387048E+16</v>
      </c>
      <c r="G3217" s="2">
        <f t="shared" si="304"/>
        <v>4930</v>
      </c>
      <c r="H3217" s="7" t="str">
        <f t="shared" si="302"/>
        <v>4.45万兆</v>
      </c>
      <c r="I3217" s="7">
        <f t="shared" si="303"/>
        <v>4.4532569370387048E+16</v>
      </c>
    </row>
    <row r="3218" spans="1:9" x14ac:dyDescent="0.2">
      <c r="A3218" s="3">
        <v>3216</v>
      </c>
      <c r="B3218" s="3" t="str">
        <f t="shared" si="300"/>
        <v>28.92万亿</v>
      </c>
      <c r="C3218" s="6">
        <v>28920000000000</v>
      </c>
      <c r="D3218" s="3">
        <v>2</v>
      </c>
      <c r="E3218" s="3" t="str">
        <f t="shared" si="301"/>
        <v>4.46万兆</v>
      </c>
      <c r="F3218" s="6">
        <f t="shared" si="305"/>
        <v>4.4561481370387048E+16</v>
      </c>
      <c r="G3218" s="4">
        <f t="shared" si="304"/>
        <v>4932</v>
      </c>
      <c r="H3218" s="8" t="str">
        <f t="shared" si="302"/>
        <v>4.46万兆</v>
      </c>
      <c r="I3218" s="8">
        <f t="shared" si="303"/>
        <v>4.4561481370387048E+16</v>
      </c>
    </row>
    <row r="3219" spans="1:9" x14ac:dyDescent="0.2">
      <c r="A3219" s="2">
        <v>3217</v>
      </c>
      <c r="B3219" s="2" t="str">
        <f t="shared" si="300"/>
        <v>28.93万亿</v>
      </c>
      <c r="C3219" s="5">
        <v>28928000000000</v>
      </c>
      <c r="D3219" s="2">
        <v>2</v>
      </c>
      <c r="E3219" s="2" t="str">
        <f t="shared" si="301"/>
        <v>4.46万兆</v>
      </c>
      <c r="F3219" s="5">
        <f t="shared" si="305"/>
        <v>4.4590401370387048E+16</v>
      </c>
      <c r="G3219" s="2">
        <f t="shared" si="304"/>
        <v>4934</v>
      </c>
      <c r="H3219" s="7" t="str">
        <f t="shared" si="302"/>
        <v>4.46万兆</v>
      </c>
      <c r="I3219" s="7">
        <f t="shared" si="303"/>
        <v>4.4590401370387048E+16</v>
      </c>
    </row>
    <row r="3220" spans="1:9" x14ac:dyDescent="0.2">
      <c r="A3220" s="3">
        <v>3218</v>
      </c>
      <c r="B3220" s="3" t="str">
        <f t="shared" si="300"/>
        <v>28.94万亿</v>
      </c>
      <c r="C3220" s="6">
        <v>28936000000000</v>
      </c>
      <c r="D3220" s="3">
        <v>2</v>
      </c>
      <c r="E3220" s="3" t="str">
        <f t="shared" si="301"/>
        <v>4.46万兆</v>
      </c>
      <c r="F3220" s="6">
        <f t="shared" si="305"/>
        <v>4.4619329370387048E+16</v>
      </c>
      <c r="G3220" s="4">
        <f t="shared" si="304"/>
        <v>4936</v>
      </c>
      <c r="H3220" s="8" t="str">
        <f t="shared" si="302"/>
        <v>4.46万兆</v>
      </c>
      <c r="I3220" s="8">
        <f t="shared" si="303"/>
        <v>4.4619329370387048E+16</v>
      </c>
    </row>
    <row r="3221" spans="1:9" x14ac:dyDescent="0.2">
      <c r="A3221" s="2">
        <v>3219</v>
      </c>
      <c r="B3221" s="2" t="str">
        <f t="shared" si="300"/>
        <v>28.94万亿</v>
      </c>
      <c r="C3221" s="5">
        <v>28944000000000</v>
      </c>
      <c r="D3221" s="2">
        <v>2</v>
      </c>
      <c r="E3221" s="2" t="str">
        <f t="shared" si="301"/>
        <v>4.46万兆</v>
      </c>
      <c r="F3221" s="5">
        <f t="shared" si="305"/>
        <v>4.4648265370387048E+16</v>
      </c>
      <c r="G3221" s="2">
        <f t="shared" si="304"/>
        <v>4938</v>
      </c>
      <c r="H3221" s="7" t="str">
        <f t="shared" si="302"/>
        <v>4.46万兆</v>
      </c>
      <c r="I3221" s="7">
        <f t="shared" si="303"/>
        <v>4.4648265370387048E+16</v>
      </c>
    </row>
    <row r="3222" spans="1:9" x14ac:dyDescent="0.2">
      <c r="A3222" s="3">
        <v>3220</v>
      </c>
      <c r="B3222" s="3" t="str">
        <f t="shared" si="300"/>
        <v>28.95万亿</v>
      </c>
      <c r="C3222" s="6">
        <v>28952000000000</v>
      </c>
      <c r="D3222" s="3">
        <v>2</v>
      </c>
      <c r="E3222" s="3" t="str">
        <f t="shared" si="301"/>
        <v>4.47万兆</v>
      </c>
      <c r="F3222" s="6">
        <f t="shared" si="305"/>
        <v>4.4677209370387048E+16</v>
      </c>
      <c r="G3222" s="4">
        <f t="shared" si="304"/>
        <v>4940</v>
      </c>
      <c r="H3222" s="8" t="str">
        <f t="shared" si="302"/>
        <v>4.47万兆</v>
      </c>
      <c r="I3222" s="8">
        <f t="shared" si="303"/>
        <v>4.4677209370387048E+16</v>
      </c>
    </row>
    <row r="3223" spans="1:9" x14ac:dyDescent="0.2">
      <c r="A3223" s="2">
        <v>3221</v>
      </c>
      <c r="B3223" s="2" t="str">
        <f t="shared" si="300"/>
        <v>28.96万亿</v>
      </c>
      <c r="C3223" s="5">
        <v>28960000000000</v>
      </c>
      <c r="D3223" s="2">
        <v>2</v>
      </c>
      <c r="E3223" s="2" t="str">
        <f t="shared" si="301"/>
        <v>4.47万兆</v>
      </c>
      <c r="F3223" s="5">
        <f t="shared" si="305"/>
        <v>4.4706161370387048E+16</v>
      </c>
      <c r="G3223" s="2">
        <f t="shared" si="304"/>
        <v>4942</v>
      </c>
      <c r="H3223" s="7" t="str">
        <f t="shared" si="302"/>
        <v>4.47万兆</v>
      </c>
      <c r="I3223" s="7">
        <f t="shared" si="303"/>
        <v>4.4706161370387048E+16</v>
      </c>
    </row>
    <row r="3224" spans="1:9" x14ac:dyDescent="0.2">
      <c r="A3224" s="3">
        <v>3222</v>
      </c>
      <c r="B3224" s="3" t="str">
        <f t="shared" si="300"/>
        <v>28.97万亿</v>
      </c>
      <c r="C3224" s="6">
        <v>28968000000000</v>
      </c>
      <c r="D3224" s="3">
        <v>2</v>
      </c>
      <c r="E3224" s="3" t="str">
        <f t="shared" si="301"/>
        <v>4.47万兆</v>
      </c>
      <c r="F3224" s="6">
        <f t="shared" si="305"/>
        <v>4.4735121370387048E+16</v>
      </c>
      <c r="G3224" s="4">
        <f t="shared" si="304"/>
        <v>4944</v>
      </c>
      <c r="H3224" s="8" t="str">
        <f t="shared" si="302"/>
        <v>4.47万兆</v>
      </c>
      <c r="I3224" s="8">
        <f t="shared" si="303"/>
        <v>4.4735121370387048E+16</v>
      </c>
    </row>
    <row r="3225" spans="1:9" x14ac:dyDescent="0.2">
      <c r="A3225" s="2">
        <v>3223</v>
      </c>
      <c r="B3225" s="2" t="str">
        <f t="shared" si="300"/>
        <v>28.98万亿</v>
      </c>
      <c r="C3225" s="5">
        <v>28976000000000</v>
      </c>
      <c r="D3225" s="2">
        <v>2</v>
      </c>
      <c r="E3225" s="2" t="str">
        <f t="shared" si="301"/>
        <v>4.48万兆</v>
      </c>
      <c r="F3225" s="5">
        <f t="shared" si="305"/>
        <v>4.4764089370387048E+16</v>
      </c>
      <c r="G3225" s="2">
        <f t="shared" si="304"/>
        <v>4946</v>
      </c>
      <c r="H3225" s="7" t="str">
        <f t="shared" si="302"/>
        <v>4.48万兆</v>
      </c>
      <c r="I3225" s="7">
        <f t="shared" si="303"/>
        <v>4.4764089370387048E+16</v>
      </c>
    </row>
    <row r="3226" spans="1:9" x14ac:dyDescent="0.2">
      <c r="A3226" s="3">
        <v>3224</v>
      </c>
      <c r="B3226" s="3" t="str">
        <f t="shared" si="300"/>
        <v>28.98万亿</v>
      </c>
      <c r="C3226" s="6">
        <v>28984000000000</v>
      </c>
      <c r="D3226" s="3">
        <v>2</v>
      </c>
      <c r="E3226" s="3" t="str">
        <f t="shared" si="301"/>
        <v>4.48万兆</v>
      </c>
      <c r="F3226" s="6">
        <f t="shared" si="305"/>
        <v>4.4793065370387048E+16</v>
      </c>
      <c r="G3226" s="4">
        <f t="shared" si="304"/>
        <v>4948</v>
      </c>
      <c r="H3226" s="8" t="str">
        <f t="shared" si="302"/>
        <v>4.48万兆</v>
      </c>
      <c r="I3226" s="8">
        <f t="shared" si="303"/>
        <v>4.4793065370387048E+16</v>
      </c>
    </row>
    <row r="3227" spans="1:9" x14ac:dyDescent="0.2">
      <c r="A3227" s="2">
        <v>3225</v>
      </c>
      <c r="B3227" s="2" t="str">
        <f t="shared" si="300"/>
        <v>28.99万亿</v>
      </c>
      <c r="C3227" s="5">
        <v>28992000000000</v>
      </c>
      <c r="D3227" s="2">
        <v>2</v>
      </c>
      <c r="E3227" s="2" t="str">
        <f t="shared" si="301"/>
        <v>4.48万兆</v>
      </c>
      <c r="F3227" s="5">
        <f t="shared" si="305"/>
        <v>4.4822049370387048E+16</v>
      </c>
      <c r="G3227" s="2">
        <f t="shared" si="304"/>
        <v>4950</v>
      </c>
      <c r="H3227" s="7" t="str">
        <f t="shared" si="302"/>
        <v>4.48万兆</v>
      </c>
      <c r="I3227" s="7">
        <f t="shared" si="303"/>
        <v>4.4822049370387048E+16</v>
      </c>
    </row>
    <row r="3228" spans="1:9" x14ac:dyDescent="0.2">
      <c r="A3228" s="3">
        <v>3226</v>
      </c>
      <c r="B3228" s="3" t="str">
        <f t="shared" si="300"/>
        <v>29万亿</v>
      </c>
      <c r="C3228" s="6">
        <v>29000000000000</v>
      </c>
      <c r="D3228" s="3">
        <v>2</v>
      </c>
      <c r="E3228" s="3" t="str">
        <f t="shared" si="301"/>
        <v>4.49万兆</v>
      </c>
      <c r="F3228" s="6">
        <f t="shared" si="305"/>
        <v>4.4851041370387048E+16</v>
      </c>
      <c r="G3228" s="4">
        <f t="shared" si="304"/>
        <v>4952</v>
      </c>
      <c r="H3228" s="8" t="str">
        <f t="shared" si="302"/>
        <v>4.49万兆</v>
      </c>
      <c r="I3228" s="8">
        <f t="shared" si="303"/>
        <v>4.4851041370387048E+16</v>
      </c>
    </row>
    <row r="3229" spans="1:9" x14ac:dyDescent="0.2">
      <c r="A3229" s="2">
        <v>3227</v>
      </c>
      <c r="B3229" s="2" t="str">
        <f t="shared" si="300"/>
        <v>29.01万亿</v>
      </c>
      <c r="C3229" s="5">
        <v>29008000000000</v>
      </c>
      <c r="D3229" s="2">
        <v>2</v>
      </c>
      <c r="E3229" s="2" t="str">
        <f t="shared" si="301"/>
        <v>4.49万兆</v>
      </c>
      <c r="F3229" s="5">
        <f t="shared" si="305"/>
        <v>4.4880041370387048E+16</v>
      </c>
      <c r="G3229" s="2">
        <f t="shared" si="304"/>
        <v>4954</v>
      </c>
      <c r="H3229" s="7" t="str">
        <f t="shared" si="302"/>
        <v>4.49万兆</v>
      </c>
      <c r="I3229" s="7">
        <f t="shared" si="303"/>
        <v>4.4880041370387048E+16</v>
      </c>
    </row>
    <row r="3230" spans="1:9" x14ac:dyDescent="0.2">
      <c r="A3230" s="3">
        <v>3228</v>
      </c>
      <c r="B3230" s="3" t="str">
        <f t="shared" si="300"/>
        <v>29.02万亿</v>
      </c>
      <c r="C3230" s="6">
        <v>29016000000000</v>
      </c>
      <c r="D3230" s="3">
        <v>2</v>
      </c>
      <c r="E3230" s="3" t="str">
        <f t="shared" si="301"/>
        <v>4.49万兆</v>
      </c>
      <c r="F3230" s="6">
        <f t="shared" si="305"/>
        <v>4.4909049370387048E+16</v>
      </c>
      <c r="G3230" s="4">
        <f t="shared" si="304"/>
        <v>4956</v>
      </c>
      <c r="H3230" s="8" t="str">
        <f t="shared" si="302"/>
        <v>4.49万兆</v>
      </c>
      <c r="I3230" s="8">
        <f t="shared" si="303"/>
        <v>4.4909049370387048E+16</v>
      </c>
    </row>
    <row r="3231" spans="1:9" x14ac:dyDescent="0.2">
      <c r="A3231" s="2">
        <v>3229</v>
      </c>
      <c r="B3231" s="2" t="str">
        <f t="shared" si="300"/>
        <v>29.02万亿</v>
      </c>
      <c r="C3231" s="5">
        <v>29024000000000</v>
      </c>
      <c r="D3231" s="2">
        <v>2</v>
      </c>
      <c r="E3231" s="2" t="str">
        <f t="shared" si="301"/>
        <v>4.49万兆</v>
      </c>
      <c r="F3231" s="5">
        <f t="shared" si="305"/>
        <v>4.4938065370387048E+16</v>
      </c>
      <c r="G3231" s="2">
        <f t="shared" si="304"/>
        <v>4958</v>
      </c>
      <c r="H3231" s="7" t="str">
        <f t="shared" si="302"/>
        <v>4.49万兆</v>
      </c>
      <c r="I3231" s="7">
        <f t="shared" si="303"/>
        <v>4.4938065370387048E+16</v>
      </c>
    </row>
    <row r="3232" spans="1:9" x14ac:dyDescent="0.2">
      <c r="A3232" s="3">
        <v>3230</v>
      </c>
      <c r="B3232" s="3" t="str">
        <f t="shared" si="300"/>
        <v>29.03万亿</v>
      </c>
      <c r="C3232" s="6">
        <v>29032000000000</v>
      </c>
      <c r="D3232" s="3">
        <v>2</v>
      </c>
      <c r="E3232" s="3" t="str">
        <f t="shared" si="301"/>
        <v>4.5万兆</v>
      </c>
      <c r="F3232" s="6">
        <f t="shared" si="305"/>
        <v>4.4967089370387048E+16</v>
      </c>
      <c r="G3232" s="4">
        <f t="shared" si="304"/>
        <v>4960</v>
      </c>
      <c r="H3232" s="8" t="str">
        <f t="shared" si="302"/>
        <v>4.5万兆</v>
      </c>
      <c r="I3232" s="8">
        <f t="shared" si="303"/>
        <v>4.4967089370387048E+16</v>
      </c>
    </row>
    <row r="3233" spans="1:9" x14ac:dyDescent="0.2">
      <c r="A3233" s="2">
        <v>3231</v>
      </c>
      <c r="B3233" s="2" t="str">
        <f t="shared" si="300"/>
        <v>29.04万亿</v>
      </c>
      <c r="C3233" s="5">
        <v>29040000000000</v>
      </c>
      <c r="D3233" s="2">
        <v>2</v>
      </c>
      <c r="E3233" s="2" t="str">
        <f t="shared" si="301"/>
        <v>4.5万兆</v>
      </c>
      <c r="F3233" s="5">
        <f t="shared" si="305"/>
        <v>4.4996121370387048E+16</v>
      </c>
      <c r="G3233" s="2">
        <f t="shared" si="304"/>
        <v>4962</v>
      </c>
      <c r="H3233" s="7" t="str">
        <f t="shared" si="302"/>
        <v>4.5万兆</v>
      </c>
      <c r="I3233" s="7">
        <f t="shared" si="303"/>
        <v>4.4996121370387048E+16</v>
      </c>
    </row>
    <row r="3234" spans="1:9" x14ac:dyDescent="0.2">
      <c r="A3234" s="3">
        <v>3232</v>
      </c>
      <c r="B3234" s="3" t="str">
        <f t="shared" si="300"/>
        <v>29.05万亿</v>
      </c>
      <c r="C3234" s="6">
        <v>29048000000000</v>
      </c>
      <c r="D3234" s="3">
        <v>2</v>
      </c>
      <c r="E3234" s="3" t="str">
        <f t="shared" si="301"/>
        <v>4.5万兆</v>
      </c>
      <c r="F3234" s="6">
        <f t="shared" si="305"/>
        <v>4.5025161370387048E+16</v>
      </c>
      <c r="G3234" s="4">
        <f t="shared" si="304"/>
        <v>4964</v>
      </c>
      <c r="H3234" s="8" t="str">
        <f t="shared" si="302"/>
        <v>4.5万兆</v>
      </c>
      <c r="I3234" s="8">
        <f t="shared" si="303"/>
        <v>4.5025161370387048E+16</v>
      </c>
    </row>
    <row r="3235" spans="1:9" x14ac:dyDescent="0.2">
      <c r="A3235" s="2">
        <v>3233</v>
      </c>
      <c r="B3235" s="2" t="str">
        <f t="shared" si="300"/>
        <v>29.06万亿</v>
      </c>
      <c r="C3235" s="5">
        <v>29056000000000</v>
      </c>
      <c r="D3235" s="2">
        <v>2</v>
      </c>
      <c r="E3235" s="2" t="str">
        <f t="shared" si="301"/>
        <v>4.51万兆</v>
      </c>
      <c r="F3235" s="5">
        <f t="shared" si="305"/>
        <v>4.5054209370387048E+16</v>
      </c>
      <c r="G3235" s="2">
        <f t="shared" si="304"/>
        <v>4966</v>
      </c>
      <c r="H3235" s="7" t="str">
        <f t="shared" si="302"/>
        <v>4.51万兆</v>
      </c>
      <c r="I3235" s="7">
        <f t="shared" si="303"/>
        <v>4.5054209370387048E+16</v>
      </c>
    </row>
    <row r="3236" spans="1:9" x14ac:dyDescent="0.2">
      <c r="A3236" s="3">
        <v>3234</v>
      </c>
      <c r="B3236" s="3" t="str">
        <f t="shared" si="300"/>
        <v>29.06万亿</v>
      </c>
      <c r="C3236" s="6">
        <v>29064000000000</v>
      </c>
      <c r="D3236" s="3">
        <v>2</v>
      </c>
      <c r="E3236" s="3" t="str">
        <f t="shared" si="301"/>
        <v>4.51万兆</v>
      </c>
      <c r="F3236" s="6">
        <f t="shared" si="305"/>
        <v>4.5083265370387048E+16</v>
      </c>
      <c r="G3236" s="4">
        <f t="shared" si="304"/>
        <v>4968</v>
      </c>
      <c r="H3236" s="8" t="str">
        <f t="shared" si="302"/>
        <v>4.51万兆</v>
      </c>
      <c r="I3236" s="8">
        <f t="shared" si="303"/>
        <v>4.5083265370387048E+16</v>
      </c>
    </row>
    <row r="3237" spans="1:9" x14ac:dyDescent="0.2">
      <c r="A3237" s="2">
        <v>3235</v>
      </c>
      <c r="B3237" s="2" t="str">
        <f t="shared" si="300"/>
        <v>29.07万亿</v>
      </c>
      <c r="C3237" s="5">
        <v>29072000000000</v>
      </c>
      <c r="D3237" s="2">
        <v>2</v>
      </c>
      <c r="E3237" s="2" t="str">
        <f t="shared" si="301"/>
        <v>4.51万兆</v>
      </c>
      <c r="F3237" s="5">
        <f t="shared" si="305"/>
        <v>4.5112329370387048E+16</v>
      </c>
      <c r="G3237" s="2">
        <f t="shared" si="304"/>
        <v>4970</v>
      </c>
      <c r="H3237" s="7" t="str">
        <f t="shared" si="302"/>
        <v>4.51万兆</v>
      </c>
      <c r="I3237" s="7">
        <f t="shared" si="303"/>
        <v>4.5112329370387048E+16</v>
      </c>
    </row>
    <row r="3238" spans="1:9" x14ac:dyDescent="0.2">
      <c r="A3238" s="3">
        <v>3236</v>
      </c>
      <c r="B3238" s="3" t="str">
        <f t="shared" si="300"/>
        <v>29.08万亿</v>
      </c>
      <c r="C3238" s="6">
        <v>29080000000000</v>
      </c>
      <c r="D3238" s="3">
        <v>2</v>
      </c>
      <c r="E3238" s="3" t="str">
        <f t="shared" si="301"/>
        <v>4.51万兆</v>
      </c>
      <c r="F3238" s="6">
        <f t="shared" si="305"/>
        <v>4.5141401370387048E+16</v>
      </c>
      <c r="G3238" s="4">
        <f t="shared" si="304"/>
        <v>4972</v>
      </c>
      <c r="H3238" s="8" t="str">
        <f t="shared" si="302"/>
        <v>4.51万兆</v>
      </c>
      <c r="I3238" s="8">
        <f t="shared" si="303"/>
        <v>4.5141401370387048E+16</v>
      </c>
    </row>
    <row r="3239" spans="1:9" x14ac:dyDescent="0.2">
      <c r="A3239" s="2">
        <v>3237</v>
      </c>
      <c r="B3239" s="2" t="str">
        <f t="shared" si="300"/>
        <v>29.09万亿</v>
      </c>
      <c r="C3239" s="5">
        <v>29088000000000</v>
      </c>
      <c r="D3239" s="2">
        <v>2</v>
      </c>
      <c r="E3239" s="2" t="str">
        <f t="shared" si="301"/>
        <v>4.52万兆</v>
      </c>
      <c r="F3239" s="5">
        <f t="shared" si="305"/>
        <v>4.5170481370387048E+16</v>
      </c>
      <c r="G3239" s="2">
        <f t="shared" si="304"/>
        <v>4974</v>
      </c>
      <c r="H3239" s="7" t="str">
        <f t="shared" si="302"/>
        <v>4.52万兆</v>
      </c>
      <c r="I3239" s="7">
        <f t="shared" si="303"/>
        <v>4.5170481370387048E+16</v>
      </c>
    </row>
    <row r="3240" spans="1:9" x14ac:dyDescent="0.2">
      <c r="A3240" s="3">
        <v>3238</v>
      </c>
      <c r="B3240" s="3" t="str">
        <f t="shared" si="300"/>
        <v>29.1万亿</v>
      </c>
      <c r="C3240" s="6">
        <v>29096000000000</v>
      </c>
      <c r="D3240" s="3">
        <v>2</v>
      </c>
      <c r="E3240" s="3" t="str">
        <f t="shared" si="301"/>
        <v>4.52万兆</v>
      </c>
      <c r="F3240" s="6">
        <f t="shared" si="305"/>
        <v>4.5199569370387048E+16</v>
      </c>
      <c r="G3240" s="4">
        <f t="shared" si="304"/>
        <v>4976</v>
      </c>
      <c r="H3240" s="8" t="str">
        <f t="shared" si="302"/>
        <v>4.52万兆</v>
      </c>
      <c r="I3240" s="8">
        <f t="shared" si="303"/>
        <v>4.5199569370387048E+16</v>
      </c>
    </row>
    <row r="3241" spans="1:9" x14ac:dyDescent="0.2">
      <c r="A3241" s="2">
        <v>3239</v>
      </c>
      <c r="B3241" s="2" t="str">
        <f t="shared" si="300"/>
        <v>29.1万亿</v>
      </c>
      <c r="C3241" s="5">
        <v>29104000000000</v>
      </c>
      <c r="D3241" s="2">
        <v>2</v>
      </c>
      <c r="E3241" s="2" t="str">
        <f t="shared" si="301"/>
        <v>4.52万兆</v>
      </c>
      <c r="F3241" s="5">
        <f t="shared" si="305"/>
        <v>4.5228665370387048E+16</v>
      </c>
      <c r="G3241" s="2">
        <f t="shared" si="304"/>
        <v>4978</v>
      </c>
      <c r="H3241" s="7" t="str">
        <f t="shared" si="302"/>
        <v>4.52万兆</v>
      </c>
      <c r="I3241" s="7">
        <f t="shared" si="303"/>
        <v>4.5228665370387048E+16</v>
      </c>
    </row>
    <row r="3242" spans="1:9" x14ac:dyDescent="0.2">
      <c r="A3242" s="3">
        <v>3240</v>
      </c>
      <c r="B3242" s="3" t="str">
        <f t="shared" si="300"/>
        <v>29.11万亿</v>
      </c>
      <c r="C3242" s="6">
        <v>29112000000000</v>
      </c>
      <c r="D3242" s="3">
        <v>2</v>
      </c>
      <c r="E3242" s="3" t="str">
        <f t="shared" si="301"/>
        <v>4.53万兆</v>
      </c>
      <c r="F3242" s="6">
        <f t="shared" si="305"/>
        <v>4.5257769370387048E+16</v>
      </c>
      <c r="G3242" s="4">
        <f t="shared" si="304"/>
        <v>4980</v>
      </c>
      <c r="H3242" s="8" t="str">
        <f t="shared" si="302"/>
        <v>4.53万兆</v>
      </c>
      <c r="I3242" s="8">
        <f t="shared" si="303"/>
        <v>4.5257769370387048E+16</v>
      </c>
    </row>
    <row r="3243" spans="1:9" x14ac:dyDescent="0.2">
      <c r="A3243" s="2">
        <v>3241</v>
      </c>
      <c r="B3243" s="2" t="str">
        <f t="shared" si="300"/>
        <v>29.12万亿</v>
      </c>
      <c r="C3243" s="5">
        <v>29120000000000</v>
      </c>
      <c r="D3243" s="2">
        <v>2</v>
      </c>
      <c r="E3243" s="2" t="str">
        <f t="shared" si="301"/>
        <v>4.53万兆</v>
      </c>
      <c r="F3243" s="5">
        <f t="shared" si="305"/>
        <v>4.5286881370387048E+16</v>
      </c>
      <c r="G3243" s="2">
        <f t="shared" si="304"/>
        <v>4982</v>
      </c>
      <c r="H3243" s="7" t="str">
        <f t="shared" si="302"/>
        <v>4.53万兆</v>
      </c>
      <c r="I3243" s="7">
        <f t="shared" si="303"/>
        <v>4.5286881370387048E+16</v>
      </c>
    </row>
    <row r="3244" spans="1:9" x14ac:dyDescent="0.2">
      <c r="A3244" s="3">
        <v>3242</v>
      </c>
      <c r="B3244" s="3" t="str">
        <f t="shared" si="300"/>
        <v>29.13万亿</v>
      </c>
      <c r="C3244" s="6">
        <v>29128000000000</v>
      </c>
      <c r="D3244" s="3">
        <v>2</v>
      </c>
      <c r="E3244" s="3" t="str">
        <f t="shared" si="301"/>
        <v>4.53万兆</v>
      </c>
      <c r="F3244" s="6">
        <f t="shared" si="305"/>
        <v>4.5316001370387048E+16</v>
      </c>
      <c r="G3244" s="4">
        <f t="shared" si="304"/>
        <v>4984</v>
      </c>
      <c r="H3244" s="8" t="str">
        <f t="shared" si="302"/>
        <v>4.53万兆</v>
      </c>
      <c r="I3244" s="8">
        <f t="shared" si="303"/>
        <v>4.5316001370387048E+16</v>
      </c>
    </row>
    <row r="3245" spans="1:9" x14ac:dyDescent="0.2">
      <c r="A3245" s="2">
        <v>3243</v>
      </c>
      <c r="B3245" s="2" t="str">
        <f t="shared" si="300"/>
        <v>29.14万亿</v>
      </c>
      <c r="C3245" s="5">
        <v>29136000000000</v>
      </c>
      <c r="D3245" s="2">
        <v>2</v>
      </c>
      <c r="E3245" s="2" t="str">
        <f t="shared" si="301"/>
        <v>4.53万兆</v>
      </c>
      <c r="F3245" s="5">
        <f t="shared" si="305"/>
        <v>4.5345129370387048E+16</v>
      </c>
      <c r="G3245" s="2">
        <f t="shared" si="304"/>
        <v>4986</v>
      </c>
      <c r="H3245" s="7" t="str">
        <f t="shared" si="302"/>
        <v>4.53万兆</v>
      </c>
      <c r="I3245" s="7">
        <f t="shared" si="303"/>
        <v>4.5345129370387048E+16</v>
      </c>
    </row>
    <row r="3246" spans="1:9" x14ac:dyDescent="0.2">
      <c r="A3246" s="3">
        <v>3244</v>
      </c>
      <c r="B3246" s="3" t="str">
        <f t="shared" si="300"/>
        <v>29.14万亿</v>
      </c>
      <c r="C3246" s="6">
        <v>29144000000000</v>
      </c>
      <c r="D3246" s="3">
        <v>2</v>
      </c>
      <c r="E3246" s="3" t="str">
        <f t="shared" si="301"/>
        <v>4.54万兆</v>
      </c>
      <c r="F3246" s="6">
        <f t="shared" si="305"/>
        <v>4.5374265370387048E+16</v>
      </c>
      <c r="G3246" s="4">
        <f t="shared" si="304"/>
        <v>4988</v>
      </c>
      <c r="H3246" s="8" t="str">
        <f t="shared" si="302"/>
        <v>4.54万兆</v>
      </c>
      <c r="I3246" s="8">
        <f t="shared" si="303"/>
        <v>4.5374265370387048E+16</v>
      </c>
    </row>
    <row r="3247" spans="1:9" x14ac:dyDescent="0.2">
      <c r="A3247" s="2">
        <v>3245</v>
      </c>
      <c r="B3247" s="2" t="str">
        <f t="shared" si="300"/>
        <v>29.15万亿</v>
      </c>
      <c r="C3247" s="5">
        <v>29152000000000</v>
      </c>
      <c r="D3247" s="2">
        <v>2</v>
      </c>
      <c r="E3247" s="2" t="str">
        <f t="shared" si="301"/>
        <v>4.54万兆</v>
      </c>
      <c r="F3247" s="5">
        <f t="shared" si="305"/>
        <v>4.5403409370387048E+16</v>
      </c>
      <c r="G3247" s="2">
        <f t="shared" si="304"/>
        <v>4990</v>
      </c>
      <c r="H3247" s="7" t="str">
        <f t="shared" si="302"/>
        <v>4.54万兆</v>
      </c>
      <c r="I3247" s="7">
        <f t="shared" si="303"/>
        <v>4.5403409370387048E+16</v>
      </c>
    </row>
    <row r="3248" spans="1:9" x14ac:dyDescent="0.2">
      <c r="A3248" s="3">
        <v>3246</v>
      </c>
      <c r="B3248" s="3" t="str">
        <f t="shared" si="300"/>
        <v>29.16万亿</v>
      </c>
      <c r="C3248" s="6">
        <v>29160000000000</v>
      </c>
      <c r="D3248" s="3">
        <v>2</v>
      </c>
      <c r="E3248" s="3" t="str">
        <f t="shared" si="301"/>
        <v>4.54万兆</v>
      </c>
      <c r="F3248" s="6">
        <f t="shared" si="305"/>
        <v>4.5432561370387048E+16</v>
      </c>
      <c r="G3248" s="4">
        <f t="shared" si="304"/>
        <v>4992</v>
      </c>
      <c r="H3248" s="8" t="str">
        <f t="shared" si="302"/>
        <v>4.54万兆</v>
      </c>
      <c r="I3248" s="8">
        <f t="shared" si="303"/>
        <v>4.5432561370387048E+16</v>
      </c>
    </row>
    <row r="3249" spans="1:9" x14ac:dyDescent="0.2">
      <c r="A3249" s="2">
        <v>3247</v>
      </c>
      <c r="B3249" s="2" t="str">
        <f t="shared" si="300"/>
        <v>29.17万亿</v>
      </c>
      <c r="C3249" s="5">
        <v>29168000000000</v>
      </c>
      <c r="D3249" s="2">
        <v>2</v>
      </c>
      <c r="E3249" s="2" t="str">
        <f t="shared" si="301"/>
        <v>4.55万兆</v>
      </c>
      <c r="F3249" s="5">
        <f t="shared" si="305"/>
        <v>4.5461721370387048E+16</v>
      </c>
      <c r="G3249" s="2">
        <f t="shared" si="304"/>
        <v>4994</v>
      </c>
      <c r="H3249" s="7" t="str">
        <f t="shared" si="302"/>
        <v>4.55万兆</v>
      </c>
      <c r="I3249" s="7">
        <f t="shared" si="303"/>
        <v>4.5461721370387048E+16</v>
      </c>
    </row>
    <row r="3250" spans="1:9" x14ac:dyDescent="0.2">
      <c r="A3250" s="3">
        <v>3248</v>
      </c>
      <c r="B3250" s="3" t="str">
        <f t="shared" si="300"/>
        <v>29.18万亿</v>
      </c>
      <c r="C3250" s="6">
        <v>29176000000000</v>
      </c>
      <c r="D3250" s="3">
        <v>2</v>
      </c>
      <c r="E3250" s="3" t="str">
        <f t="shared" si="301"/>
        <v>4.55万兆</v>
      </c>
      <c r="F3250" s="6">
        <f t="shared" si="305"/>
        <v>4.5490889370387048E+16</v>
      </c>
      <c r="G3250" s="4">
        <f t="shared" si="304"/>
        <v>4996</v>
      </c>
      <c r="H3250" s="8" t="str">
        <f t="shared" si="302"/>
        <v>4.55万兆</v>
      </c>
      <c r="I3250" s="8">
        <f t="shared" si="303"/>
        <v>4.5490889370387048E+16</v>
      </c>
    </row>
    <row r="3251" spans="1:9" x14ac:dyDescent="0.2">
      <c r="A3251" s="2">
        <v>3249</v>
      </c>
      <c r="B3251" s="2" t="str">
        <f t="shared" si="300"/>
        <v>29.18万亿</v>
      </c>
      <c r="C3251" s="5">
        <v>29184000000000</v>
      </c>
      <c r="D3251" s="2">
        <v>2</v>
      </c>
      <c r="E3251" s="2" t="str">
        <f t="shared" si="301"/>
        <v>4.55万兆</v>
      </c>
      <c r="F3251" s="5">
        <f t="shared" si="305"/>
        <v>4.5520065370387048E+16</v>
      </c>
      <c r="G3251" s="2">
        <f t="shared" si="304"/>
        <v>4998</v>
      </c>
      <c r="H3251" s="7" t="str">
        <f t="shared" si="302"/>
        <v>4.55万兆</v>
      </c>
      <c r="I3251" s="7">
        <f t="shared" si="303"/>
        <v>4.5520065370387048E+16</v>
      </c>
    </row>
    <row r="3252" spans="1:9" x14ac:dyDescent="0.2">
      <c r="A3252" s="3">
        <v>3250</v>
      </c>
      <c r="B3252" s="3" t="str">
        <f t="shared" si="300"/>
        <v>29.19万亿</v>
      </c>
      <c r="C3252" s="6">
        <v>29192000000000</v>
      </c>
      <c r="D3252" s="3">
        <v>2</v>
      </c>
      <c r="E3252" s="3" t="str">
        <f t="shared" si="301"/>
        <v>4.55万兆</v>
      </c>
      <c r="F3252" s="6">
        <f t="shared" si="305"/>
        <v>4.5549249370387048E+16</v>
      </c>
      <c r="G3252" s="4">
        <f t="shared" si="304"/>
        <v>5000</v>
      </c>
      <c r="H3252" s="8" t="str">
        <f t="shared" si="302"/>
        <v>4.55万兆</v>
      </c>
      <c r="I3252" s="8">
        <f t="shared" si="303"/>
        <v>4.5549249370387048E+16</v>
      </c>
    </row>
    <row r="3253" spans="1:9" x14ac:dyDescent="0.2">
      <c r="A3253" s="2">
        <v>3251</v>
      </c>
      <c r="B3253" s="2" t="str">
        <f t="shared" si="300"/>
        <v>29.2万亿</v>
      </c>
      <c r="C3253" s="5">
        <v>29200000000000</v>
      </c>
      <c r="D3253" s="2">
        <v>2</v>
      </c>
      <c r="E3253" s="2" t="str">
        <f t="shared" si="301"/>
        <v>4.56万兆</v>
      </c>
      <c r="F3253" s="5">
        <f t="shared" si="305"/>
        <v>4.5578441370387048E+16</v>
      </c>
      <c r="G3253" s="2">
        <f t="shared" si="304"/>
        <v>5002</v>
      </c>
      <c r="H3253" s="7" t="str">
        <f t="shared" si="302"/>
        <v>4.56万兆</v>
      </c>
      <c r="I3253" s="7">
        <f t="shared" si="303"/>
        <v>4.5578441370387048E+16</v>
      </c>
    </row>
    <row r="3254" spans="1:9" x14ac:dyDescent="0.2">
      <c r="A3254" s="3">
        <v>3252</v>
      </c>
      <c r="B3254" s="3" t="str">
        <f t="shared" si="300"/>
        <v>29.21万亿</v>
      </c>
      <c r="C3254" s="6">
        <v>29208000000000</v>
      </c>
      <c r="D3254" s="3">
        <v>2</v>
      </c>
      <c r="E3254" s="3" t="str">
        <f t="shared" si="301"/>
        <v>4.56万兆</v>
      </c>
      <c r="F3254" s="6">
        <f t="shared" si="305"/>
        <v>4.5607641370387048E+16</v>
      </c>
      <c r="G3254" s="4">
        <f t="shared" si="304"/>
        <v>5004</v>
      </c>
      <c r="H3254" s="8" t="str">
        <f t="shared" si="302"/>
        <v>4.56万兆</v>
      </c>
      <c r="I3254" s="8">
        <f t="shared" si="303"/>
        <v>4.5607641370387048E+16</v>
      </c>
    </row>
    <row r="3255" spans="1:9" x14ac:dyDescent="0.2">
      <c r="A3255" s="2">
        <v>3253</v>
      </c>
      <c r="B3255" s="2" t="str">
        <f t="shared" si="300"/>
        <v>29.22万亿</v>
      </c>
      <c r="C3255" s="5">
        <v>29216000000000</v>
      </c>
      <c r="D3255" s="2">
        <v>2</v>
      </c>
      <c r="E3255" s="2" t="str">
        <f t="shared" si="301"/>
        <v>4.56万兆</v>
      </c>
      <c r="F3255" s="5">
        <f t="shared" si="305"/>
        <v>4.5636849370387048E+16</v>
      </c>
      <c r="G3255" s="2">
        <f t="shared" si="304"/>
        <v>5006</v>
      </c>
      <c r="H3255" s="7" t="str">
        <f t="shared" si="302"/>
        <v>4.56万兆</v>
      </c>
      <c r="I3255" s="7">
        <f t="shared" si="303"/>
        <v>4.5636849370387048E+16</v>
      </c>
    </row>
    <row r="3256" spans="1:9" x14ac:dyDescent="0.2">
      <c r="A3256" s="3">
        <v>3254</v>
      </c>
      <c r="B3256" s="3" t="str">
        <f t="shared" si="300"/>
        <v>29.22万亿</v>
      </c>
      <c r="C3256" s="6">
        <v>29224000000000</v>
      </c>
      <c r="D3256" s="3">
        <v>2</v>
      </c>
      <c r="E3256" s="3" t="str">
        <f t="shared" si="301"/>
        <v>4.57万兆</v>
      </c>
      <c r="F3256" s="6">
        <f t="shared" si="305"/>
        <v>4.5666065370387048E+16</v>
      </c>
      <c r="G3256" s="4">
        <f t="shared" si="304"/>
        <v>5008</v>
      </c>
      <c r="H3256" s="8" t="str">
        <f t="shared" si="302"/>
        <v>4.57万兆</v>
      </c>
      <c r="I3256" s="8">
        <f t="shared" si="303"/>
        <v>4.5666065370387048E+16</v>
      </c>
    </row>
    <row r="3257" spans="1:9" x14ac:dyDescent="0.2">
      <c r="A3257" s="2">
        <v>3255</v>
      </c>
      <c r="B3257" s="2" t="str">
        <f t="shared" si="300"/>
        <v>29.23万亿</v>
      </c>
      <c r="C3257" s="5">
        <v>29232000000000</v>
      </c>
      <c r="D3257" s="2">
        <v>2</v>
      </c>
      <c r="E3257" s="2" t="str">
        <f t="shared" si="301"/>
        <v>4.57万兆</v>
      </c>
      <c r="F3257" s="5">
        <f t="shared" si="305"/>
        <v>4.5695289370387048E+16</v>
      </c>
      <c r="G3257" s="2">
        <f t="shared" si="304"/>
        <v>5010</v>
      </c>
      <c r="H3257" s="7" t="str">
        <f t="shared" si="302"/>
        <v>4.57万兆</v>
      </c>
      <c r="I3257" s="7">
        <f t="shared" si="303"/>
        <v>4.5695289370387048E+16</v>
      </c>
    </row>
    <row r="3258" spans="1:9" x14ac:dyDescent="0.2">
      <c r="A3258" s="3">
        <v>3256</v>
      </c>
      <c r="B3258" s="3" t="str">
        <f t="shared" si="300"/>
        <v>29.24万亿</v>
      </c>
      <c r="C3258" s="6">
        <v>29240000000000</v>
      </c>
      <c r="D3258" s="3">
        <v>2</v>
      </c>
      <c r="E3258" s="3" t="str">
        <f t="shared" si="301"/>
        <v>4.57万兆</v>
      </c>
      <c r="F3258" s="6">
        <f t="shared" si="305"/>
        <v>4.5724521370387048E+16</v>
      </c>
      <c r="G3258" s="4">
        <f t="shared" si="304"/>
        <v>5012</v>
      </c>
      <c r="H3258" s="8" t="str">
        <f t="shared" si="302"/>
        <v>4.57万兆</v>
      </c>
      <c r="I3258" s="8">
        <f t="shared" si="303"/>
        <v>4.5724521370387048E+16</v>
      </c>
    </row>
    <row r="3259" spans="1:9" x14ac:dyDescent="0.2">
      <c r="A3259" s="2">
        <v>3257</v>
      </c>
      <c r="B3259" s="2" t="str">
        <f t="shared" si="300"/>
        <v>29.25万亿</v>
      </c>
      <c r="C3259" s="5">
        <v>29248000000000</v>
      </c>
      <c r="D3259" s="2">
        <v>2</v>
      </c>
      <c r="E3259" s="2" t="str">
        <f t="shared" si="301"/>
        <v>4.58万兆</v>
      </c>
      <c r="F3259" s="5">
        <f t="shared" si="305"/>
        <v>4.5753761370387048E+16</v>
      </c>
      <c r="G3259" s="2">
        <f t="shared" si="304"/>
        <v>5014</v>
      </c>
      <c r="H3259" s="7" t="str">
        <f t="shared" si="302"/>
        <v>4.58万兆</v>
      </c>
      <c r="I3259" s="7">
        <f t="shared" si="303"/>
        <v>4.5753761370387048E+16</v>
      </c>
    </row>
    <row r="3260" spans="1:9" x14ac:dyDescent="0.2">
      <c r="A3260" s="3">
        <v>3258</v>
      </c>
      <c r="B3260" s="3" t="str">
        <f t="shared" si="300"/>
        <v>29.26万亿</v>
      </c>
      <c r="C3260" s="6">
        <v>29256000000000</v>
      </c>
      <c r="D3260" s="3">
        <v>2</v>
      </c>
      <c r="E3260" s="3" t="str">
        <f t="shared" si="301"/>
        <v>4.58万兆</v>
      </c>
      <c r="F3260" s="6">
        <f t="shared" si="305"/>
        <v>4.5783009370387048E+16</v>
      </c>
      <c r="G3260" s="4">
        <f t="shared" si="304"/>
        <v>5016</v>
      </c>
      <c r="H3260" s="8" t="str">
        <f t="shared" si="302"/>
        <v>4.58万兆</v>
      </c>
      <c r="I3260" s="8">
        <f t="shared" si="303"/>
        <v>4.5783009370387048E+16</v>
      </c>
    </row>
    <row r="3261" spans="1:9" x14ac:dyDescent="0.2">
      <c r="A3261" s="2">
        <v>3259</v>
      </c>
      <c r="B3261" s="2" t="str">
        <f t="shared" si="300"/>
        <v>29.26万亿</v>
      </c>
      <c r="C3261" s="5">
        <v>29264000000000</v>
      </c>
      <c r="D3261" s="2">
        <v>2</v>
      </c>
      <c r="E3261" s="2" t="str">
        <f t="shared" si="301"/>
        <v>4.58万兆</v>
      </c>
      <c r="F3261" s="5">
        <f t="shared" si="305"/>
        <v>4.5812265370387048E+16</v>
      </c>
      <c r="G3261" s="2">
        <f t="shared" si="304"/>
        <v>5018</v>
      </c>
      <c r="H3261" s="7" t="str">
        <f t="shared" si="302"/>
        <v>4.58万兆</v>
      </c>
      <c r="I3261" s="7">
        <f t="shared" si="303"/>
        <v>4.5812265370387048E+16</v>
      </c>
    </row>
    <row r="3262" spans="1:9" x14ac:dyDescent="0.2">
      <c r="A3262" s="3">
        <v>3260</v>
      </c>
      <c r="B3262" s="3" t="str">
        <f t="shared" si="300"/>
        <v>29.27万亿</v>
      </c>
      <c r="C3262" s="6">
        <v>29272000000000</v>
      </c>
      <c r="D3262" s="3">
        <v>2</v>
      </c>
      <c r="E3262" s="3" t="str">
        <f t="shared" si="301"/>
        <v>4.58万兆</v>
      </c>
      <c r="F3262" s="6">
        <f t="shared" si="305"/>
        <v>4.5841529370387048E+16</v>
      </c>
      <c r="G3262" s="4">
        <f t="shared" si="304"/>
        <v>5020</v>
      </c>
      <c r="H3262" s="8" t="str">
        <f t="shared" si="302"/>
        <v>4.58万兆</v>
      </c>
      <c r="I3262" s="8">
        <f t="shared" si="303"/>
        <v>4.5841529370387048E+16</v>
      </c>
    </row>
    <row r="3263" spans="1:9" x14ac:dyDescent="0.2">
      <c r="A3263" s="2">
        <v>3261</v>
      </c>
      <c r="B3263" s="2" t="str">
        <f t="shared" si="300"/>
        <v>29.28万亿</v>
      </c>
      <c r="C3263" s="5">
        <v>29280000000000</v>
      </c>
      <c r="D3263" s="2">
        <v>2</v>
      </c>
      <c r="E3263" s="2" t="str">
        <f t="shared" si="301"/>
        <v>4.59万兆</v>
      </c>
      <c r="F3263" s="5">
        <f t="shared" si="305"/>
        <v>4.5870801370387048E+16</v>
      </c>
      <c r="G3263" s="2">
        <f t="shared" si="304"/>
        <v>5022</v>
      </c>
      <c r="H3263" s="7" t="str">
        <f t="shared" si="302"/>
        <v>4.59万兆</v>
      </c>
      <c r="I3263" s="7">
        <f t="shared" si="303"/>
        <v>4.5870801370387048E+16</v>
      </c>
    </row>
    <row r="3264" spans="1:9" x14ac:dyDescent="0.2">
      <c r="A3264" s="3">
        <v>3262</v>
      </c>
      <c r="B3264" s="3" t="str">
        <f t="shared" si="300"/>
        <v>29.29万亿</v>
      </c>
      <c r="C3264" s="6">
        <v>29288000000000</v>
      </c>
      <c r="D3264" s="3">
        <v>2</v>
      </c>
      <c r="E3264" s="3" t="str">
        <f t="shared" si="301"/>
        <v>4.59万兆</v>
      </c>
      <c r="F3264" s="6">
        <f t="shared" si="305"/>
        <v>4.5900081370387048E+16</v>
      </c>
      <c r="G3264" s="4">
        <f t="shared" si="304"/>
        <v>5024</v>
      </c>
      <c r="H3264" s="8" t="str">
        <f t="shared" si="302"/>
        <v>4.59万兆</v>
      </c>
      <c r="I3264" s="8">
        <f t="shared" si="303"/>
        <v>4.5900081370387048E+16</v>
      </c>
    </row>
    <row r="3265" spans="1:9" x14ac:dyDescent="0.2">
      <c r="A3265" s="2">
        <v>3263</v>
      </c>
      <c r="B3265" s="2" t="str">
        <f t="shared" si="300"/>
        <v>29.3万亿</v>
      </c>
      <c r="C3265" s="5">
        <v>29296000000000</v>
      </c>
      <c r="D3265" s="2">
        <v>2</v>
      </c>
      <c r="E3265" s="2" t="str">
        <f t="shared" si="301"/>
        <v>4.59万兆</v>
      </c>
      <c r="F3265" s="5">
        <f t="shared" si="305"/>
        <v>4.5929369370387048E+16</v>
      </c>
      <c r="G3265" s="2">
        <f t="shared" si="304"/>
        <v>5026</v>
      </c>
      <c r="H3265" s="7" t="str">
        <f t="shared" si="302"/>
        <v>4.59万兆</v>
      </c>
      <c r="I3265" s="7">
        <f t="shared" si="303"/>
        <v>4.5929369370387048E+16</v>
      </c>
    </row>
    <row r="3266" spans="1:9" x14ac:dyDescent="0.2">
      <c r="A3266" s="3">
        <v>3264</v>
      </c>
      <c r="B3266" s="3" t="str">
        <f t="shared" si="300"/>
        <v>29.3万亿</v>
      </c>
      <c r="C3266" s="6">
        <v>29304000000000</v>
      </c>
      <c r="D3266" s="3">
        <v>2</v>
      </c>
      <c r="E3266" s="3" t="str">
        <f t="shared" si="301"/>
        <v>4.6万兆</v>
      </c>
      <c r="F3266" s="6">
        <f t="shared" si="305"/>
        <v>4.5958665370387048E+16</v>
      </c>
      <c r="G3266" s="4">
        <f t="shared" si="304"/>
        <v>5028</v>
      </c>
      <c r="H3266" s="8" t="str">
        <f t="shared" si="302"/>
        <v>4.6万兆</v>
      </c>
      <c r="I3266" s="8">
        <f t="shared" si="303"/>
        <v>4.5958665370387048E+16</v>
      </c>
    </row>
    <row r="3267" spans="1:9" x14ac:dyDescent="0.2">
      <c r="A3267" s="2">
        <v>3265</v>
      </c>
      <c r="B3267" s="2" t="str">
        <f t="shared" ref="B3267:B3330" si="306">IF(C3267&gt;9999999999999990,ROUND(C3267/10000000000000000,2)&amp;"万兆",IF(C3267&gt;999999999999,ROUND(C3267/1000000000000,2)&amp;"万亿",IF(C3267&gt;99999999,ROUND(C3267/100000000,2)&amp;"亿",ROUND(C3267/10000,2)&amp;"万")))</f>
        <v>29.31万亿</v>
      </c>
      <c r="C3267" s="5">
        <v>29312000000000</v>
      </c>
      <c r="D3267" s="2">
        <v>2</v>
      </c>
      <c r="E3267" s="2" t="str">
        <f t="shared" ref="E3267:E3330" si="307">IF(F3267&gt;9999999999999990,ROUND(F3267/10000000000000000,2)&amp;"万兆",IF(F3267&gt;999999999999,ROUND(F3267/1000000000000,2)&amp;"万亿",IF(F3267&gt;99999999,ROUND(F3267/100000000,2)&amp;"亿",ROUND(F3267/10000,2)&amp;"万")))</f>
        <v>4.6万兆</v>
      </c>
      <c r="F3267" s="5">
        <f t="shared" si="305"/>
        <v>4.5987969370387048E+16</v>
      </c>
      <c r="G3267" s="2">
        <f t="shared" si="304"/>
        <v>5030</v>
      </c>
      <c r="H3267" s="7" t="str">
        <f t="shared" si="302"/>
        <v>4.6万兆</v>
      </c>
      <c r="I3267" s="7">
        <f t="shared" si="303"/>
        <v>4.5987969370387048E+16</v>
      </c>
    </row>
    <row r="3268" spans="1:9" x14ac:dyDescent="0.2">
      <c r="A3268" s="3">
        <v>3266</v>
      </c>
      <c r="B3268" s="3" t="str">
        <f t="shared" si="306"/>
        <v>29.32万亿</v>
      </c>
      <c r="C3268" s="6">
        <v>29320000000000</v>
      </c>
      <c r="D3268" s="3">
        <v>2</v>
      </c>
      <c r="E3268" s="3" t="str">
        <f t="shared" si="307"/>
        <v>4.6万兆</v>
      </c>
      <c r="F3268" s="6">
        <f t="shared" si="305"/>
        <v>4.6017281370387048E+16</v>
      </c>
      <c r="G3268" s="4">
        <f t="shared" si="304"/>
        <v>5032</v>
      </c>
      <c r="H3268" s="8" t="str">
        <f t="shared" ref="H3268:H3331" si="308">IF(I$2&gt;=A3268,"",IF((F3268-VLOOKUP(I$2,A:F,6,))&gt;9999999999999990,ROUND((F3268-VLOOKUP(I$2,A:F,6,))/10000000000000000,2)&amp;"万兆",IF((F3268-VLOOKUP(I$2,A:F,6,))&gt;999999999999,ROUND((F3268-VLOOKUP(I$2,A:F,6,))/1000000000000,2)&amp;"万亿",IF((F3268-VLOOKUP(I$2,A:F,6,))&gt;99999999,ROUND((F3268-VLOOKUP(I$2,A:F,6,))/100000000,2)&amp;"亿",ROUND((F3268-VLOOKUP(I$2,A:F,6,))/10000,2)&amp;"万"))))</f>
        <v>4.6万兆</v>
      </c>
      <c r="I3268" s="8">
        <f t="shared" ref="I3268:I3331" si="309">IF(I$2&gt;=A3268,"",F3268-VLOOKUP(I$2,A:F,6,))</f>
        <v>4.6017281370387048E+16</v>
      </c>
    </row>
    <row r="3269" spans="1:9" x14ac:dyDescent="0.2">
      <c r="A3269" s="2">
        <v>3267</v>
      </c>
      <c r="B3269" s="2" t="str">
        <f t="shared" si="306"/>
        <v>29.33万亿</v>
      </c>
      <c r="C3269" s="5">
        <v>29328000000000</v>
      </c>
      <c r="D3269" s="2">
        <v>2</v>
      </c>
      <c r="E3269" s="2" t="str">
        <f t="shared" si="307"/>
        <v>4.6万兆</v>
      </c>
      <c r="F3269" s="5">
        <f t="shared" si="305"/>
        <v>4.6046601370387048E+16</v>
      </c>
      <c r="G3269" s="2">
        <f t="shared" ref="G3269:G3332" si="310">D3269+G3268</f>
        <v>5034</v>
      </c>
      <c r="H3269" s="7" t="str">
        <f t="shared" si="308"/>
        <v>4.6万兆</v>
      </c>
      <c r="I3269" s="7">
        <f t="shared" si="309"/>
        <v>4.6046601370387048E+16</v>
      </c>
    </row>
    <row r="3270" spans="1:9" x14ac:dyDescent="0.2">
      <c r="A3270" s="3">
        <v>3268</v>
      </c>
      <c r="B3270" s="3" t="str">
        <f t="shared" si="306"/>
        <v>29.34万亿</v>
      </c>
      <c r="C3270" s="6">
        <v>29336000000000</v>
      </c>
      <c r="D3270" s="3">
        <v>2</v>
      </c>
      <c r="E3270" s="3" t="str">
        <f t="shared" si="307"/>
        <v>4.61万兆</v>
      </c>
      <c r="F3270" s="6">
        <f t="shared" si="305"/>
        <v>4.6075929370387048E+16</v>
      </c>
      <c r="G3270" s="4">
        <f t="shared" si="310"/>
        <v>5036</v>
      </c>
      <c r="H3270" s="8" t="str">
        <f t="shared" si="308"/>
        <v>4.61万兆</v>
      </c>
      <c r="I3270" s="8">
        <f t="shared" si="309"/>
        <v>4.6075929370387048E+16</v>
      </c>
    </row>
    <row r="3271" spans="1:9" x14ac:dyDescent="0.2">
      <c r="A3271" s="2">
        <v>3269</v>
      </c>
      <c r="B3271" s="2" t="str">
        <f t="shared" si="306"/>
        <v>29.34万亿</v>
      </c>
      <c r="C3271" s="5">
        <v>29344000000000</v>
      </c>
      <c r="D3271" s="2">
        <v>2</v>
      </c>
      <c r="E3271" s="2" t="str">
        <f t="shared" si="307"/>
        <v>4.61万兆</v>
      </c>
      <c r="F3271" s="5">
        <f t="shared" ref="F3271:F3334" si="311">C3270+F3270</f>
        <v>4.6105265370387048E+16</v>
      </c>
      <c r="G3271" s="2">
        <f t="shared" si="310"/>
        <v>5038</v>
      </c>
      <c r="H3271" s="7" t="str">
        <f t="shared" si="308"/>
        <v>4.61万兆</v>
      </c>
      <c r="I3271" s="7">
        <f t="shared" si="309"/>
        <v>4.6105265370387048E+16</v>
      </c>
    </row>
    <row r="3272" spans="1:9" x14ac:dyDescent="0.2">
      <c r="A3272" s="3">
        <v>3270</v>
      </c>
      <c r="B3272" s="3" t="str">
        <f t="shared" si="306"/>
        <v>29.35万亿</v>
      </c>
      <c r="C3272" s="6">
        <v>29352000000000</v>
      </c>
      <c r="D3272" s="3">
        <v>2</v>
      </c>
      <c r="E3272" s="3" t="str">
        <f t="shared" si="307"/>
        <v>4.61万兆</v>
      </c>
      <c r="F3272" s="6">
        <f t="shared" si="311"/>
        <v>4.6134609370387048E+16</v>
      </c>
      <c r="G3272" s="4">
        <f t="shared" si="310"/>
        <v>5040</v>
      </c>
      <c r="H3272" s="8" t="str">
        <f t="shared" si="308"/>
        <v>4.61万兆</v>
      </c>
      <c r="I3272" s="8">
        <f t="shared" si="309"/>
        <v>4.6134609370387048E+16</v>
      </c>
    </row>
    <row r="3273" spans="1:9" x14ac:dyDescent="0.2">
      <c r="A3273" s="2">
        <v>3271</v>
      </c>
      <c r="B3273" s="2" t="str">
        <f t="shared" si="306"/>
        <v>29.36万亿</v>
      </c>
      <c r="C3273" s="5">
        <v>29360000000000</v>
      </c>
      <c r="D3273" s="2">
        <v>2</v>
      </c>
      <c r="E3273" s="2" t="str">
        <f t="shared" si="307"/>
        <v>4.62万兆</v>
      </c>
      <c r="F3273" s="5">
        <f t="shared" si="311"/>
        <v>4.6163961370387048E+16</v>
      </c>
      <c r="G3273" s="2">
        <f t="shared" si="310"/>
        <v>5042</v>
      </c>
      <c r="H3273" s="7" t="str">
        <f t="shared" si="308"/>
        <v>4.62万兆</v>
      </c>
      <c r="I3273" s="7">
        <f t="shared" si="309"/>
        <v>4.6163961370387048E+16</v>
      </c>
    </row>
    <row r="3274" spans="1:9" x14ac:dyDescent="0.2">
      <c r="A3274" s="3">
        <v>3272</v>
      </c>
      <c r="B3274" s="3" t="str">
        <f t="shared" si="306"/>
        <v>29.37万亿</v>
      </c>
      <c r="C3274" s="6">
        <v>29368000000000</v>
      </c>
      <c r="D3274" s="3">
        <v>2</v>
      </c>
      <c r="E3274" s="3" t="str">
        <f t="shared" si="307"/>
        <v>4.62万兆</v>
      </c>
      <c r="F3274" s="6">
        <f t="shared" si="311"/>
        <v>4.6193321370387048E+16</v>
      </c>
      <c r="G3274" s="4">
        <f t="shared" si="310"/>
        <v>5044</v>
      </c>
      <c r="H3274" s="8" t="str">
        <f t="shared" si="308"/>
        <v>4.62万兆</v>
      </c>
      <c r="I3274" s="8">
        <f t="shared" si="309"/>
        <v>4.6193321370387048E+16</v>
      </c>
    </row>
    <row r="3275" spans="1:9" x14ac:dyDescent="0.2">
      <c r="A3275" s="2">
        <v>3273</v>
      </c>
      <c r="B3275" s="2" t="str">
        <f t="shared" si="306"/>
        <v>29.38万亿</v>
      </c>
      <c r="C3275" s="5">
        <v>29376000000000</v>
      </c>
      <c r="D3275" s="2">
        <v>2</v>
      </c>
      <c r="E3275" s="2" t="str">
        <f t="shared" si="307"/>
        <v>4.62万兆</v>
      </c>
      <c r="F3275" s="5">
        <f t="shared" si="311"/>
        <v>4.6222689370387048E+16</v>
      </c>
      <c r="G3275" s="2">
        <f t="shared" si="310"/>
        <v>5046</v>
      </c>
      <c r="H3275" s="7" t="str">
        <f t="shared" si="308"/>
        <v>4.62万兆</v>
      </c>
      <c r="I3275" s="7">
        <f t="shared" si="309"/>
        <v>4.6222689370387048E+16</v>
      </c>
    </row>
    <row r="3276" spans="1:9" x14ac:dyDescent="0.2">
      <c r="A3276" s="3">
        <v>3274</v>
      </c>
      <c r="B3276" s="3" t="str">
        <f t="shared" si="306"/>
        <v>29.38万亿</v>
      </c>
      <c r="C3276" s="6">
        <v>29384000000000</v>
      </c>
      <c r="D3276" s="3">
        <v>2</v>
      </c>
      <c r="E3276" s="3" t="str">
        <f t="shared" si="307"/>
        <v>4.63万兆</v>
      </c>
      <c r="F3276" s="6">
        <f t="shared" si="311"/>
        <v>4.6252065370387048E+16</v>
      </c>
      <c r="G3276" s="4">
        <f t="shared" si="310"/>
        <v>5048</v>
      </c>
      <c r="H3276" s="8" t="str">
        <f t="shared" si="308"/>
        <v>4.63万兆</v>
      </c>
      <c r="I3276" s="8">
        <f t="shared" si="309"/>
        <v>4.6252065370387048E+16</v>
      </c>
    </row>
    <row r="3277" spans="1:9" x14ac:dyDescent="0.2">
      <c r="A3277" s="2">
        <v>3275</v>
      </c>
      <c r="B3277" s="2" t="str">
        <f t="shared" si="306"/>
        <v>29.39万亿</v>
      </c>
      <c r="C3277" s="5">
        <v>29392000000000</v>
      </c>
      <c r="D3277" s="2">
        <v>2</v>
      </c>
      <c r="E3277" s="2" t="str">
        <f t="shared" si="307"/>
        <v>4.63万兆</v>
      </c>
      <c r="F3277" s="5">
        <f t="shared" si="311"/>
        <v>4.6281449370387048E+16</v>
      </c>
      <c r="G3277" s="2">
        <f t="shared" si="310"/>
        <v>5050</v>
      </c>
      <c r="H3277" s="7" t="str">
        <f t="shared" si="308"/>
        <v>4.63万兆</v>
      </c>
      <c r="I3277" s="7">
        <f t="shared" si="309"/>
        <v>4.6281449370387048E+16</v>
      </c>
    </row>
    <row r="3278" spans="1:9" x14ac:dyDescent="0.2">
      <c r="A3278" s="3">
        <v>3276</v>
      </c>
      <c r="B3278" s="3" t="str">
        <f t="shared" si="306"/>
        <v>29.4万亿</v>
      </c>
      <c r="C3278" s="6">
        <v>29400000000000</v>
      </c>
      <c r="D3278" s="3">
        <v>2</v>
      </c>
      <c r="E3278" s="3" t="str">
        <f t="shared" si="307"/>
        <v>4.63万兆</v>
      </c>
      <c r="F3278" s="6">
        <f t="shared" si="311"/>
        <v>4.6310841370387048E+16</v>
      </c>
      <c r="G3278" s="4">
        <f t="shared" si="310"/>
        <v>5052</v>
      </c>
      <c r="H3278" s="8" t="str">
        <f t="shared" si="308"/>
        <v>4.63万兆</v>
      </c>
      <c r="I3278" s="8">
        <f t="shared" si="309"/>
        <v>4.6310841370387048E+16</v>
      </c>
    </row>
    <row r="3279" spans="1:9" x14ac:dyDescent="0.2">
      <c r="A3279" s="2">
        <v>3277</v>
      </c>
      <c r="B3279" s="2" t="str">
        <f t="shared" si="306"/>
        <v>29.41万亿</v>
      </c>
      <c r="C3279" s="5">
        <v>29408000000000</v>
      </c>
      <c r="D3279" s="2">
        <v>2</v>
      </c>
      <c r="E3279" s="2" t="str">
        <f t="shared" si="307"/>
        <v>4.63万兆</v>
      </c>
      <c r="F3279" s="5">
        <f t="shared" si="311"/>
        <v>4.6340241370387048E+16</v>
      </c>
      <c r="G3279" s="2">
        <f t="shared" si="310"/>
        <v>5054</v>
      </c>
      <c r="H3279" s="7" t="str">
        <f t="shared" si="308"/>
        <v>4.63万兆</v>
      </c>
      <c r="I3279" s="7">
        <f t="shared" si="309"/>
        <v>4.6340241370387048E+16</v>
      </c>
    </row>
    <row r="3280" spans="1:9" x14ac:dyDescent="0.2">
      <c r="A3280" s="3">
        <v>3278</v>
      </c>
      <c r="B3280" s="3" t="str">
        <f t="shared" si="306"/>
        <v>29.42万亿</v>
      </c>
      <c r="C3280" s="6">
        <v>29416000000000</v>
      </c>
      <c r="D3280" s="3">
        <v>2</v>
      </c>
      <c r="E3280" s="3" t="str">
        <f t="shared" si="307"/>
        <v>4.64万兆</v>
      </c>
      <c r="F3280" s="6">
        <f t="shared" si="311"/>
        <v>4.6369649370387048E+16</v>
      </c>
      <c r="G3280" s="4">
        <f t="shared" si="310"/>
        <v>5056</v>
      </c>
      <c r="H3280" s="8" t="str">
        <f t="shared" si="308"/>
        <v>4.64万兆</v>
      </c>
      <c r="I3280" s="8">
        <f t="shared" si="309"/>
        <v>4.6369649370387048E+16</v>
      </c>
    </row>
    <row r="3281" spans="1:9" x14ac:dyDescent="0.2">
      <c r="A3281" s="2">
        <v>3279</v>
      </c>
      <c r="B3281" s="2" t="str">
        <f t="shared" si="306"/>
        <v>29.42万亿</v>
      </c>
      <c r="C3281" s="5">
        <v>29424000000000</v>
      </c>
      <c r="D3281" s="2">
        <v>2</v>
      </c>
      <c r="E3281" s="2" t="str">
        <f t="shared" si="307"/>
        <v>4.64万兆</v>
      </c>
      <c r="F3281" s="5">
        <f t="shared" si="311"/>
        <v>4.6399065370387048E+16</v>
      </c>
      <c r="G3281" s="2">
        <f t="shared" si="310"/>
        <v>5058</v>
      </c>
      <c r="H3281" s="7" t="str">
        <f t="shared" si="308"/>
        <v>4.64万兆</v>
      </c>
      <c r="I3281" s="7">
        <f t="shared" si="309"/>
        <v>4.6399065370387048E+16</v>
      </c>
    </row>
    <row r="3282" spans="1:9" x14ac:dyDescent="0.2">
      <c r="A3282" s="3">
        <v>3280</v>
      </c>
      <c r="B3282" s="3" t="str">
        <f t="shared" si="306"/>
        <v>29.43万亿</v>
      </c>
      <c r="C3282" s="6">
        <v>29432000000000</v>
      </c>
      <c r="D3282" s="3">
        <v>2</v>
      </c>
      <c r="E3282" s="3" t="str">
        <f t="shared" si="307"/>
        <v>4.64万兆</v>
      </c>
      <c r="F3282" s="6">
        <f t="shared" si="311"/>
        <v>4.6428489370387048E+16</v>
      </c>
      <c r="G3282" s="4">
        <f t="shared" si="310"/>
        <v>5060</v>
      </c>
      <c r="H3282" s="8" t="str">
        <f t="shared" si="308"/>
        <v>4.64万兆</v>
      </c>
      <c r="I3282" s="8">
        <f t="shared" si="309"/>
        <v>4.6428489370387048E+16</v>
      </c>
    </row>
    <row r="3283" spans="1:9" x14ac:dyDescent="0.2">
      <c r="A3283" s="2">
        <v>3281</v>
      </c>
      <c r="B3283" s="2" t="str">
        <f t="shared" si="306"/>
        <v>29.44万亿</v>
      </c>
      <c r="C3283" s="5">
        <v>29440000000000</v>
      </c>
      <c r="D3283" s="2">
        <v>2</v>
      </c>
      <c r="E3283" s="2" t="str">
        <f t="shared" si="307"/>
        <v>4.65万兆</v>
      </c>
      <c r="F3283" s="5">
        <f t="shared" si="311"/>
        <v>4.6457921370387048E+16</v>
      </c>
      <c r="G3283" s="2">
        <f t="shared" si="310"/>
        <v>5062</v>
      </c>
      <c r="H3283" s="7" t="str">
        <f t="shared" si="308"/>
        <v>4.65万兆</v>
      </c>
      <c r="I3283" s="7">
        <f t="shared" si="309"/>
        <v>4.6457921370387048E+16</v>
      </c>
    </row>
    <row r="3284" spans="1:9" x14ac:dyDescent="0.2">
      <c r="A3284" s="3">
        <v>3282</v>
      </c>
      <c r="B3284" s="3" t="str">
        <f t="shared" si="306"/>
        <v>29.45万亿</v>
      </c>
      <c r="C3284" s="6">
        <v>29448000000000</v>
      </c>
      <c r="D3284" s="3">
        <v>2</v>
      </c>
      <c r="E3284" s="3" t="str">
        <f t="shared" si="307"/>
        <v>4.65万兆</v>
      </c>
      <c r="F3284" s="6">
        <f t="shared" si="311"/>
        <v>4.6487361370387048E+16</v>
      </c>
      <c r="G3284" s="4">
        <f t="shared" si="310"/>
        <v>5064</v>
      </c>
      <c r="H3284" s="8" t="str">
        <f t="shared" si="308"/>
        <v>4.65万兆</v>
      </c>
      <c r="I3284" s="8">
        <f t="shared" si="309"/>
        <v>4.6487361370387048E+16</v>
      </c>
    </row>
    <row r="3285" spans="1:9" x14ac:dyDescent="0.2">
      <c r="A3285" s="2">
        <v>3283</v>
      </c>
      <c r="B3285" s="2" t="str">
        <f t="shared" si="306"/>
        <v>29.46万亿</v>
      </c>
      <c r="C3285" s="5">
        <v>29456000000000</v>
      </c>
      <c r="D3285" s="2">
        <v>2</v>
      </c>
      <c r="E3285" s="2" t="str">
        <f t="shared" si="307"/>
        <v>4.65万兆</v>
      </c>
      <c r="F3285" s="5">
        <f t="shared" si="311"/>
        <v>4.6516809370387048E+16</v>
      </c>
      <c r="G3285" s="2">
        <f t="shared" si="310"/>
        <v>5066</v>
      </c>
      <c r="H3285" s="7" t="str">
        <f t="shared" si="308"/>
        <v>4.65万兆</v>
      </c>
      <c r="I3285" s="7">
        <f t="shared" si="309"/>
        <v>4.6516809370387048E+16</v>
      </c>
    </row>
    <row r="3286" spans="1:9" x14ac:dyDescent="0.2">
      <c r="A3286" s="3">
        <v>3284</v>
      </c>
      <c r="B3286" s="3" t="str">
        <f t="shared" si="306"/>
        <v>29.46万亿</v>
      </c>
      <c r="C3286" s="6">
        <v>29464000000000</v>
      </c>
      <c r="D3286" s="3">
        <v>2</v>
      </c>
      <c r="E3286" s="3" t="str">
        <f t="shared" si="307"/>
        <v>4.65万兆</v>
      </c>
      <c r="F3286" s="6">
        <f t="shared" si="311"/>
        <v>4.6546265370387048E+16</v>
      </c>
      <c r="G3286" s="4">
        <f t="shared" si="310"/>
        <v>5068</v>
      </c>
      <c r="H3286" s="8" t="str">
        <f t="shared" si="308"/>
        <v>4.65万兆</v>
      </c>
      <c r="I3286" s="8">
        <f t="shared" si="309"/>
        <v>4.6546265370387048E+16</v>
      </c>
    </row>
    <row r="3287" spans="1:9" x14ac:dyDescent="0.2">
      <c r="A3287" s="2">
        <v>3285</v>
      </c>
      <c r="B3287" s="2" t="str">
        <f t="shared" si="306"/>
        <v>29.47万亿</v>
      </c>
      <c r="C3287" s="5">
        <v>29472000000000</v>
      </c>
      <c r="D3287" s="2">
        <v>2</v>
      </c>
      <c r="E3287" s="2" t="str">
        <f t="shared" si="307"/>
        <v>4.66万兆</v>
      </c>
      <c r="F3287" s="5">
        <f t="shared" si="311"/>
        <v>4.6575729370387048E+16</v>
      </c>
      <c r="G3287" s="2">
        <f t="shared" si="310"/>
        <v>5070</v>
      </c>
      <c r="H3287" s="7" t="str">
        <f t="shared" si="308"/>
        <v>4.66万兆</v>
      </c>
      <c r="I3287" s="7">
        <f t="shared" si="309"/>
        <v>4.6575729370387048E+16</v>
      </c>
    </row>
    <row r="3288" spans="1:9" x14ac:dyDescent="0.2">
      <c r="A3288" s="3">
        <v>3286</v>
      </c>
      <c r="B3288" s="3" t="str">
        <f t="shared" si="306"/>
        <v>29.48万亿</v>
      </c>
      <c r="C3288" s="6">
        <v>29480000000000</v>
      </c>
      <c r="D3288" s="3">
        <v>2</v>
      </c>
      <c r="E3288" s="3" t="str">
        <f t="shared" si="307"/>
        <v>4.66万兆</v>
      </c>
      <c r="F3288" s="6">
        <f t="shared" si="311"/>
        <v>4.6605201370387048E+16</v>
      </c>
      <c r="G3288" s="4">
        <f t="shared" si="310"/>
        <v>5072</v>
      </c>
      <c r="H3288" s="8" t="str">
        <f t="shared" si="308"/>
        <v>4.66万兆</v>
      </c>
      <c r="I3288" s="8">
        <f t="shared" si="309"/>
        <v>4.6605201370387048E+16</v>
      </c>
    </row>
    <row r="3289" spans="1:9" x14ac:dyDescent="0.2">
      <c r="A3289" s="2">
        <v>3287</v>
      </c>
      <c r="B3289" s="2" t="str">
        <f t="shared" si="306"/>
        <v>29.49万亿</v>
      </c>
      <c r="C3289" s="5">
        <v>29488000000000</v>
      </c>
      <c r="D3289" s="2">
        <v>2</v>
      </c>
      <c r="E3289" s="2" t="str">
        <f t="shared" si="307"/>
        <v>4.66万兆</v>
      </c>
      <c r="F3289" s="5">
        <f t="shared" si="311"/>
        <v>4.6634681370387048E+16</v>
      </c>
      <c r="G3289" s="2">
        <f t="shared" si="310"/>
        <v>5074</v>
      </c>
      <c r="H3289" s="7" t="str">
        <f t="shared" si="308"/>
        <v>4.66万兆</v>
      </c>
      <c r="I3289" s="7">
        <f t="shared" si="309"/>
        <v>4.6634681370387048E+16</v>
      </c>
    </row>
    <row r="3290" spans="1:9" x14ac:dyDescent="0.2">
      <c r="A3290" s="3">
        <v>3288</v>
      </c>
      <c r="B3290" s="3" t="str">
        <f t="shared" si="306"/>
        <v>29.5万亿</v>
      </c>
      <c r="C3290" s="6">
        <v>29496000000000</v>
      </c>
      <c r="D3290" s="3">
        <v>2</v>
      </c>
      <c r="E3290" s="3" t="str">
        <f t="shared" si="307"/>
        <v>4.67万兆</v>
      </c>
      <c r="F3290" s="6">
        <f t="shared" si="311"/>
        <v>4.6664169370387048E+16</v>
      </c>
      <c r="G3290" s="4">
        <f t="shared" si="310"/>
        <v>5076</v>
      </c>
      <c r="H3290" s="8" t="str">
        <f t="shared" si="308"/>
        <v>4.67万兆</v>
      </c>
      <c r="I3290" s="8">
        <f t="shared" si="309"/>
        <v>4.6664169370387048E+16</v>
      </c>
    </row>
    <row r="3291" spans="1:9" x14ac:dyDescent="0.2">
      <c r="A3291" s="2">
        <v>3289</v>
      </c>
      <c r="B3291" s="2" t="str">
        <f t="shared" si="306"/>
        <v>29.5万亿</v>
      </c>
      <c r="C3291" s="5">
        <v>29504000000000</v>
      </c>
      <c r="D3291" s="2">
        <v>2</v>
      </c>
      <c r="E3291" s="2" t="str">
        <f t="shared" si="307"/>
        <v>4.67万兆</v>
      </c>
      <c r="F3291" s="5">
        <f t="shared" si="311"/>
        <v>4.6693665370387048E+16</v>
      </c>
      <c r="G3291" s="2">
        <f t="shared" si="310"/>
        <v>5078</v>
      </c>
      <c r="H3291" s="7" t="str">
        <f t="shared" si="308"/>
        <v>4.67万兆</v>
      </c>
      <c r="I3291" s="7">
        <f t="shared" si="309"/>
        <v>4.6693665370387048E+16</v>
      </c>
    </row>
    <row r="3292" spans="1:9" x14ac:dyDescent="0.2">
      <c r="A3292" s="3">
        <v>3290</v>
      </c>
      <c r="B3292" s="3" t="str">
        <f t="shared" si="306"/>
        <v>29.51万亿</v>
      </c>
      <c r="C3292" s="6">
        <v>29512000000000</v>
      </c>
      <c r="D3292" s="3">
        <v>2</v>
      </c>
      <c r="E3292" s="3" t="str">
        <f t="shared" si="307"/>
        <v>4.67万兆</v>
      </c>
      <c r="F3292" s="6">
        <f t="shared" si="311"/>
        <v>4.6723169370387048E+16</v>
      </c>
      <c r="G3292" s="4">
        <f t="shared" si="310"/>
        <v>5080</v>
      </c>
      <c r="H3292" s="8" t="str">
        <f t="shared" si="308"/>
        <v>4.67万兆</v>
      </c>
      <c r="I3292" s="8">
        <f t="shared" si="309"/>
        <v>4.6723169370387048E+16</v>
      </c>
    </row>
    <row r="3293" spans="1:9" x14ac:dyDescent="0.2">
      <c r="A3293" s="2">
        <v>3291</v>
      </c>
      <c r="B3293" s="2" t="str">
        <f t="shared" si="306"/>
        <v>29.52万亿</v>
      </c>
      <c r="C3293" s="5">
        <v>29520000000000</v>
      </c>
      <c r="D3293" s="2">
        <v>2</v>
      </c>
      <c r="E3293" s="2" t="str">
        <f t="shared" si="307"/>
        <v>4.68万兆</v>
      </c>
      <c r="F3293" s="5">
        <f t="shared" si="311"/>
        <v>4.6752681370387048E+16</v>
      </c>
      <c r="G3293" s="2">
        <f t="shared" si="310"/>
        <v>5082</v>
      </c>
      <c r="H3293" s="7" t="str">
        <f t="shared" si="308"/>
        <v>4.68万兆</v>
      </c>
      <c r="I3293" s="7">
        <f t="shared" si="309"/>
        <v>4.6752681370387048E+16</v>
      </c>
    </row>
    <row r="3294" spans="1:9" x14ac:dyDescent="0.2">
      <c r="A3294" s="3">
        <v>3292</v>
      </c>
      <c r="B3294" s="3" t="str">
        <f t="shared" si="306"/>
        <v>29.53万亿</v>
      </c>
      <c r="C3294" s="6">
        <v>29528000000000</v>
      </c>
      <c r="D3294" s="3">
        <v>2</v>
      </c>
      <c r="E3294" s="3" t="str">
        <f t="shared" si="307"/>
        <v>4.68万兆</v>
      </c>
      <c r="F3294" s="6">
        <f t="shared" si="311"/>
        <v>4.6782201370387048E+16</v>
      </c>
      <c r="G3294" s="4">
        <f t="shared" si="310"/>
        <v>5084</v>
      </c>
      <c r="H3294" s="8" t="str">
        <f t="shared" si="308"/>
        <v>4.68万兆</v>
      </c>
      <c r="I3294" s="8">
        <f t="shared" si="309"/>
        <v>4.6782201370387048E+16</v>
      </c>
    </row>
    <row r="3295" spans="1:9" x14ac:dyDescent="0.2">
      <c r="A3295" s="2">
        <v>3293</v>
      </c>
      <c r="B3295" s="2" t="str">
        <f t="shared" si="306"/>
        <v>29.54万亿</v>
      </c>
      <c r="C3295" s="5">
        <v>29536000000000</v>
      </c>
      <c r="D3295" s="2">
        <v>2</v>
      </c>
      <c r="E3295" s="2" t="str">
        <f t="shared" si="307"/>
        <v>4.68万兆</v>
      </c>
      <c r="F3295" s="5">
        <f t="shared" si="311"/>
        <v>4.6811729370387048E+16</v>
      </c>
      <c r="G3295" s="2">
        <f t="shared" si="310"/>
        <v>5086</v>
      </c>
      <c r="H3295" s="7" t="str">
        <f t="shared" si="308"/>
        <v>4.68万兆</v>
      </c>
      <c r="I3295" s="7">
        <f t="shared" si="309"/>
        <v>4.6811729370387048E+16</v>
      </c>
    </row>
    <row r="3296" spans="1:9" x14ac:dyDescent="0.2">
      <c r="A3296" s="3">
        <v>3294</v>
      </c>
      <c r="B3296" s="3" t="str">
        <f t="shared" si="306"/>
        <v>29.54万亿</v>
      </c>
      <c r="C3296" s="6">
        <v>29544000000000</v>
      </c>
      <c r="D3296" s="3">
        <v>2</v>
      </c>
      <c r="E3296" s="3" t="str">
        <f t="shared" si="307"/>
        <v>4.68万兆</v>
      </c>
      <c r="F3296" s="6">
        <f t="shared" si="311"/>
        <v>4.6841265370387048E+16</v>
      </c>
      <c r="G3296" s="4">
        <f t="shared" si="310"/>
        <v>5088</v>
      </c>
      <c r="H3296" s="8" t="str">
        <f t="shared" si="308"/>
        <v>4.68万兆</v>
      </c>
      <c r="I3296" s="8">
        <f t="shared" si="309"/>
        <v>4.6841265370387048E+16</v>
      </c>
    </row>
    <row r="3297" spans="1:9" x14ac:dyDescent="0.2">
      <c r="A3297" s="2">
        <v>3295</v>
      </c>
      <c r="B3297" s="2" t="str">
        <f t="shared" si="306"/>
        <v>29.55万亿</v>
      </c>
      <c r="C3297" s="5">
        <v>29552000000000</v>
      </c>
      <c r="D3297" s="2">
        <v>2</v>
      </c>
      <c r="E3297" s="2" t="str">
        <f t="shared" si="307"/>
        <v>4.69万兆</v>
      </c>
      <c r="F3297" s="5">
        <f t="shared" si="311"/>
        <v>4.6870809370387048E+16</v>
      </c>
      <c r="G3297" s="2">
        <f t="shared" si="310"/>
        <v>5090</v>
      </c>
      <c r="H3297" s="7" t="str">
        <f t="shared" si="308"/>
        <v>4.69万兆</v>
      </c>
      <c r="I3297" s="7">
        <f t="shared" si="309"/>
        <v>4.6870809370387048E+16</v>
      </c>
    </row>
    <row r="3298" spans="1:9" x14ac:dyDescent="0.2">
      <c r="A3298" s="3">
        <v>3296</v>
      </c>
      <c r="B3298" s="3" t="str">
        <f t="shared" si="306"/>
        <v>29.56万亿</v>
      </c>
      <c r="C3298" s="6">
        <v>29560000000000</v>
      </c>
      <c r="D3298" s="3">
        <v>2</v>
      </c>
      <c r="E3298" s="3" t="str">
        <f t="shared" si="307"/>
        <v>4.69万兆</v>
      </c>
      <c r="F3298" s="6">
        <f t="shared" si="311"/>
        <v>4.6900361370387048E+16</v>
      </c>
      <c r="G3298" s="4">
        <f t="shared" si="310"/>
        <v>5092</v>
      </c>
      <c r="H3298" s="8" t="str">
        <f t="shared" si="308"/>
        <v>4.69万兆</v>
      </c>
      <c r="I3298" s="8">
        <f t="shared" si="309"/>
        <v>4.6900361370387048E+16</v>
      </c>
    </row>
    <row r="3299" spans="1:9" x14ac:dyDescent="0.2">
      <c r="A3299" s="2">
        <v>3297</v>
      </c>
      <c r="B3299" s="2" t="str">
        <f t="shared" si="306"/>
        <v>29.57万亿</v>
      </c>
      <c r="C3299" s="5">
        <v>29568000000000</v>
      </c>
      <c r="D3299" s="2">
        <v>2</v>
      </c>
      <c r="E3299" s="2" t="str">
        <f t="shared" si="307"/>
        <v>4.69万兆</v>
      </c>
      <c r="F3299" s="5">
        <f t="shared" si="311"/>
        <v>4.6929921370387048E+16</v>
      </c>
      <c r="G3299" s="2">
        <f t="shared" si="310"/>
        <v>5094</v>
      </c>
      <c r="H3299" s="7" t="str">
        <f t="shared" si="308"/>
        <v>4.69万兆</v>
      </c>
      <c r="I3299" s="7">
        <f t="shared" si="309"/>
        <v>4.6929921370387048E+16</v>
      </c>
    </row>
    <row r="3300" spans="1:9" x14ac:dyDescent="0.2">
      <c r="A3300" s="3">
        <v>3298</v>
      </c>
      <c r="B3300" s="3" t="str">
        <f t="shared" si="306"/>
        <v>29.58万亿</v>
      </c>
      <c r="C3300" s="6">
        <v>29576000000000</v>
      </c>
      <c r="D3300" s="3">
        <v>2</v>
      </c>
      <c r="E3300" s="3" t="str">
        <f t="shared" si="307"/>
        <v>4.7万兆</v>
      </c>
      <c r="F3300" s="6">
        <f t="shared" si="311"/>
        <v>4.6959489370387048E+16</v>
      </c>
      <c r="G3300" s="4">
        <f t="shared" si="310"/>
        <v>5096</v>
      </c>
      <c r="H3300" s="8" t="str">
        <f t="shared" si="308"/>
        <v>4.7万兆</v>
      </c>
      <c r="I3300" s="8">
        <f t="shared" si="309"/>
        <v>4.6959489370387048E+16</v>
      </c>
    </row>
    <row r="3301" spans="1:9" x14ac:dyDescent="0.2">
      <c r="A3301" s="2">
        <v>3299</v>
      </c>
      <c r="B3301" s="2" t="str">
        <f t="shared" si="306"/>
        <v>29.58万亿</v>
      </c>
      <c r="C3301" s="5">
        <v>29584000000000</v>
      </c>
      <c r="D3301" s="2">
        <v>2</v>
      </c>
      <c r="E3301" s="2" t="str">
        <f t="shared" si="307"/>
        <v>4.7万兆</v>
      </c>
      <c r="F3301" s="5">
        <f t="shared" si="311"/>
        <v>4.6989065370387048E+16</v>
      </c>
      <c r="G3301" s="2">
        <f t="shared" si="310"/>
        <v>5098</v>
      </c>
      <c r="H3301" s="7" t="str">
        <f t="shared" si="308"/>
        <v>4.7万兆</v>
      </c>
      <c r="I3301" s="7">
        <f t="shared" si="309"/>
        <v>4.6989065370387048E+16</v>
      </c>
    </row>
    <row r="3302" spans="1:9" x14ac:dyDescent="0.2">
      <c r="A3302" s="3">
        <v>3300</v>
      </c>
      <c r="B3302" s="3" t="str">
        <f t="shared" si="306"/>
        <v>29.59万亿</v>
      </c>
      <c r="C3302" s="6">
        <v>29592000000000</v>
      </c>
      <c r="D3302" s="3">
        <v>2</v>
      </c>
      <c r="E3302" s="3" t="str">
        <f t="shared" si="307"/>
        <v>4.7万兆</v>
      </c>
      <c r="F3302" s="6">
        <f t="shared" si="311"/>
        <v>4.7018649370387048E+16</v>
      </c>
      <c r="G3302" s="4">
        <f t="shared" si="310"/>
        <v>5100</v>
      </c>
      <c r="H3302" s="8" t="str">
        <f t="shared" si="308"/>
        <v>4.7万兆</v>
      </c>
      <c r="I3302" s="8">
        <f t="shared" si="309"/>
        <v>4.7018649370387048E+16</v>
      </c>
    </row>
    <row r="3303" spans="1:9" x14ac:dyDescent="0.2">
      <c r="A3303" s="2">
        <v>3301</v>
      </c>
      <c r="B3303" s="2" t="str">
        <f t="shared" si="306"/>
        <v>29.6万亿</v>
      </c>
      <c r="C3303" s="5">
        <v>29600000000000</v>
      </c>
      <c r="D3303" s="2">
        <v>2</v>
      </c>
      <c r="E3303" s="2" t="str">
        <f t="shared" si="307"/>
        <v>4.7万兆</v>
      </c>
      <c r="F3303" s="5">
        <f t="shared" si="311"/>
        <v>4.7048241370387048E+16</v>
      </c>
      <c r="G3303" s="2">
        <f t="shared" si="310"/>
        <v>5102</v>
      </c>
      <c r="H3303" s="7" t="str">
        <f t="shared" si="308"/>
        <v>4.7万兆</v>
      </c>
      <c r="I3303" s="7">
        <f t="shared" si="309"/>
        <v>4.7048241370387048E+16</v>
      </c>
    </row>
    <row r="3304" spans="1:9" x14ac:dyDescent="0.2">
      <c r="A3304" s="3">
        <v>3302</v>
      </c>
      <c r="B3304" s="3" t="str">
        <f t="shared" si="306"/>
        <v>29.61万亿</v>
      </c>
      <c r="C3304" s="6">
        <v>29608000000000</v>
      </c>
      <c r="D3304" s="3">
        <v>2</v>
      </c>
      <c r="E3304" s="3" t="str">
        <f t="shared" si="307"/>
        <v>4.71万兆</v>
      </c>
      <c r="F3304" s="6">
        <f t="shared" si="311"/>
        <v>4.7077841370387048E+16</v>
      </c>
      <c r="G3304" s="4">
        <f t="shared" si="310"/>
        <v>5104</v>
      </c>
      <c r="H3304" s="8" t="str">
        <f t="shared" si="308"/>
        <v>4.71万兆</v>
      </c>
      <c r="I3304" s="8">
        <f t="shared" si="309"/>
        <v>4.7077841370387048E+16</v>
      </c>
    </row>
    <row r="3305" spans="1:9" x14ac:dyDescent="0.2">
      <c r="A3305" s="2">
        <v>3303</v>
      </c>
      <c r="B3305" s="2" t="str">
        <f t="shared" si="306"/>
        <v>29.62万亿</v>
      </c>
      <c r="C3305" s="5">
        <v>29616000000000</v>
      </c>
      <c r="D3305" s="2">
        <v>2</v>
      </c>
      <c r="E3305" s="2" t="str">
        <f t="shared" si="307"/>
        <v>4.71万兆</v>
      </c>
      <c r="F3305" s="5">
        <f t="shared" si="311"/>
        <v>4.7107449370387048E+16</v>
      </c>
      <c r="G3305" s="2">
        <f t="shared" si="310"/>
        <v>5106</v>
      </c>
      <c r="H3305" s="7" t="str">
        <f t="shared" si="308"/>
        <v>4.71万兆</v>
      </c>
      <c r="I3305" s="7">
        <f t="shared" si="309"/>
        <v>4.7107449370387048E+16</v>
      </c>
    </row>
    <row r="3306" spans="1:9" x14ac:dyDescent="0.2">
      <c r="A3306" s="3">
        <v>3304</v>
      </c>
      <c r="B3306" s="3" t="str">
        <f t="shared" si="306"/>
        <v>29.62万亿</v>
      </c>
      <c r="C3306" s="6">
        <v>29624000000000</v>
      </c>
      <c r="D3306" s="3">
        <v>2</v>
      </c>
      <c r="E3306" s="3" t="str">
        <f t="shared" si="307"/>
        <v>4.71万兆</v>
      </c>
      <c r="F3306" s="6">
        <f t="shared" si="311"/>
        <v>4.7137065370387048E+16</v>
      </c>
      <c r="G3306" s="4">
        <f t="shared" si="310"/>
        <v>5108</v>
      </c>
      <c r="H3306" s="8" t="str">
        <f t="shared" si="308"/>
        <v>4.71万兆</v>
      </c>
      <c r="I3306" s="8">
        <f t="shared" si="309"/>
        <v>4.7137065370387048E+16</v>
      </c>
    </row>
    <row r="3307" spans="1:9" x14ac:dyDescent="0.2">
      <c r="A3307" s="2">
        <v>3305</v>
      </c>
      <c r="B3307" s="2" t="str">
        <f t="shared" si="306"/>
        <v>29.63万亿</v>
      </c>
      <c r="C3307" s="5">
        <v>29632000000000</v>
      </c>
      <c r="D3307" s="2">
        <v>2</v>
      </c>
      <c r="E3307" s="2" t="str">
        <f t="shared" si="307"/>
        <v>4.72万兆</v>
      </c>
      <c r="F3307" s="5">
        <f t="shared" si="311"/>
        <v>4.7166689370387048E+16</v>
      </c>
      <c r="G3307" s="2">
        <f t="shared" si="310"/>
        <v>5110</v>
      </c>
      <c r="H3307" s="7" t="str">
        <f t="shared" si="308"/>
        <v>4.72万兆</v>
      </c>
      <c r="I3307" s="7">
        <f t="shared" si="309"/>
        <v>4.7166689370387048E+16</v>
      </c>
    </row>
    <row r="3308" spans="1:9" x14ac:dyDescent="0.2">
      <c r="A3308" s="3">
        <v>3306</v>
      </c>
      <c r="B3308" s="3" t="str">
        <f t="shared" si="306"/>
        <v>29.64万亿</v>
      </c>
      <c r="C3308" s="6">
        <v>29640000000000</v>
      </c>
      <c r="D3308" s="3">
        <v>2</v>
      </c>
      <c r="E3308" s="3" t="str">
        <f t="shared" si="307"/>
        <v>4.72万兆</v>
      </c>
      <c r="F3308" s="6">
        <f t="shared" si="311"/>
        <v>4.7196321370387048E+16</v>
      </c>
      <c r="G3308" s="4">
        <f t="shared" si="310"/>
        <v>5112</v>
      </c>
      <c r="H3308" s="8" t="str">
        <f t="shared" si="308"/>
        <v>4.72万兆</v>
      </c>
      <c r="I3308" s="8">
        <f t="shared" si="309"/>
        <v>4.7196321370387048E+16</v>
      </c>
    </row>
    <row r="3309" spans="1:9" x14ac:dyDescent="0.2">
      <c r="A3309" s="2">
        <v>3307</v>
      </c>
      <c r="B3309" s="2" t="str">
        <f t="shared" si="306"/>
        <v>29.65万亿</v>
      </c>
      <c r="C3309" s="5">
        <v>29648000000000</v>
      </c>
      <c r="D3309" s="2">
        <v>2</v>
      </c>
      <c r="E3309" s="2" t="str">
        <f t="shared" si="307"/>
        <v>4.72万兆</v>
      </c>
      <c r="F3309" s="5">
        <f t="shared" si="311"/>
        <v>4.7225961370387048E+16</v>
      </c>
      <c r="G3309" s="2">
        <f t="shared" si="310"/>
        <v>5114</v>
      </c>
      <c r="H3309" s="7" t="str">
        <f t="shared" si="308"/>
        <v>4.72万兆</v>
      </c>
      <c r="I3309" s="7">
        <f t="shared" si="309"/>
        <v>4.7225961370387048E+16</v>
      </c>
    </row>
    <row r="3310" spans="1:9" x14ac:dyDescent="0.2">
      <c r="A3310" s="3">
        <v>3308</v>
      </c>
      <c r="B3310" s="3" t="str">
        <f t="shared" si="306"/>
        <v>29.66万亿</v>
      </c>
      <c r="C3310" s="6">
        <v>29656000000000</v>
      </c>
      <c r="D3310" s="3">
        <v>2</v>
      </c>
      <c r="E3310" s="3" t="str">
        <f t="shared" si="307"/>
        <v>4.73万兆</v>
      </c>
      <c r="F3310" s="6">
        <f t="shared" si="311"/>
        <v>4.7255609370387048E+16</v>
      </c>
      <c r="G3310" s="4">
        <f t="shared" si="310"/>
        <v>5116</v>
      </c>
      <c r="H3310" s="8" t="str">
        <f t="shared" si="308"/>
        <v>4.73万兆</v>
      </c>
      <c r="I3310" s="8">
        <f t="shared" si="309"/>
        <v>4.7255609370387048E+16</v>
      </c>
    </row>
    <row r="3311" spans="1:9" x14ac:dyDescent="0.2">
      <c r="A3311" s="2">
        <v>3309</v>
      </c>
      <c r="B3311" s="2" t="str">
        <f t="shared" si="306"/>
        <v>29.66万亿</v>
      </c>
      <c r="C3311" s="5">
        <v>29664000000000</v>
      </c>
      <c r="D3311" s="2">
        <v>2</v>
      </c>
      <c r="E3311" s="2" t="str">
        <f t="shared" si="307"/>
        <v>4.73万兆</v>
      </c>
      <c r="F3311" s="5">
        <f t="shared" si="311"/>
        <v>4.7285265370387048E+16</v>
      </c>
      <c r="G3311" s="2">
        <f t="shared" si="310"/>
        <v>5118</v>
      </c>
      <c r="H3311" s="7" t="str">
        <f t="shared" si="308"/>
        <v>4.73万兆</v>
      </c>
      <c r="I3311" s="7">
        <f t="shared" si="309"/>
        <v>4.7285265370387048E+16</v>
      </c>
    </row>
    <row r="3312" spans="1:9" x14ac:dyDescent="0.2">
      <c r="A3312" s="3">
        <v>3310</v>
      </c>
      <c r="B3312" s="3" t="str">
        <f t="shared" si="306"/>
        <v>29.67万亿</v>
      </c>
      <c r="C3312" s="6">
        <v>29672000000000</v>
      </c>
      <c r="D3312" s="3">
        <v>2</v>
      </c>
      <c r="E3312" s="3" t="str">
        <f t="shared" si="307"/>
        <v>4.73万兆</v>
      </c>
      <c r="F3312" s="6">
        <f t="shared" si="311"/>
        <v>4.7314929370387048E+16</v>
      </c>
      <c r="G3312" s="4">
        <f t="shared" si="310"/>
        <v>5120</v>
      </c>
      <c r="H3312" s="8" t="str">
        <f t="shared" si="308"/>
        <v>4.73万兆</v>
      </c>
      <c r="I3312" s="8">
        <f t="shared" si="309"/>
        <v>4.7314929370387048E+16</v>
      </c>
    </row>
    <row r="3313" spans="1:9" x14ac:dyDescent="0.2">
      <c r="A3313" s="2">
        <v>3311</v>
      </c>
      <c r="B3313" s="2" t="str">
        <f t="shared" si="306"/>
        <v>29.68万亿</v>
      </c>
      <c r="C3313" s="5">
        <v>29680000000000</v>
      </c>
      <c r="D3313" s="2">
        <v>2</v>
      </c>
      <c r="E3313" s="2" t="str">
        <f t="shared" si="307"/>
        <v>4.73万兆</v>
      </c>
      <c r="F3313" s="5">
        <f t="shared" si="311"/>
        <v>4.7344601370387048E+16</v>
      </c>
      <c r="G3313" s="2">
        <f t="shared" si="310"/>
        <v>5122</v>
      </c>
      <c r="H3313" s="7" t="str">
        <f t="shared" si="308"/>
        <v>4.73万兆</v>
      </c>
      <c r="I3313" s="7">
        <f t="shared" si="309"/>
        <v>4.7344601370387048E+16</v>
      </c>
    </row>
    <row r="3314" spans="1:9" x14ac:dyDescent="0.2">
      <c r="A3314" s="3">
        <v>3312</v>
      </c>
      <c r="B3314" s="3" t="str">
        <f t="shared" si="306"/>
        <v>29.69万亿</v>
      </c>
      <c r="C3314" s="6">
        <v>29688000000000</v>
      </c>
      <c r="D3314" s="3">
        <v>2</v>
      </c>
      <c r="E3314" s="3" t="str">
        <f t="shared" si="307"/>
        <v>4.74万兆</v>
      </c>
      <c r="F3314" s="6">
        <f t="shared" si="311"/>
        <v>4.7374281370387048E+16</v>
      </c>
      <c r="G3314" s="4">
        <f t="shared" si="310"/>
        <v>5124</v>
      </c>
      <c r="H3314" s="8" t="str">
        <f t="shared" si="308"/>
        <v>4.74万兆</v>
      </c>
      <c r="I3314" s="8">
        <f t="shared" si="309"/>
        <v>4.7374281370387048E+16</v>
      </c>
    </row>
    <row r="3315" spans="1:9" x14ac:dyDescent="0.2">
      <c r="A3315" s="2">
        <v>3313</v>
      </c>
      <c r="B3315" s="2" t="str">
        <f t="shared" si="306"/>
        <v>29.7万亿</v>
      </c>
      <c r="C3315" s="5">
        <v>29696000000000</v>
      </c>
      <c r="D3315" s="2">
        <v>2</v>
      </c>
      <c r="E3315" s="2" t="str">
        <f t="shared" si="307"/>
        <v>4.74万兆</v>
      </c>
      <c r="F3315" s="5">
        <f t="shared" si="311"/>
        <v>4.7403969370387048E+16</v>
      </c>
      <c r="G3315" s="2">
        <f t="shared" si="310"/>
        <v>5126</v>
      </c>
      <c r="H3315" s="7" t="str">
        <f t="shared" si="308"/>
        <v>4.74万兆</v>
      </c>
      <c r="I3315" s="7">
        <f t="shared" si="309"/>
        <v>4.7403969370387048E+16</v>
      </c>
    </row>
    <row r="3316" spans="1:9" x14ac:dyDescent="0.2">
      <c r="A3316" s="3">
        <v>3314</v>
      </c>
      <c r="B3316" s="3" t="str">
        <f t="shared" si="306"/>
        <v>29.7万亿</v>
      </c>
      <c r="C3316" s="6">
        <v>29704000000000</v>
      </c>
      <c r="D3316" s="3">
        <v>2</v>
      </c>
      <c r="E3316" s="3" t="str">
        <f t="shared" si="307"/>
        <v>4.74万兆</v>
      </c>
      <c r="F3316" s="6">
        <f t="shared" si="311"/>
        <v>4.7433665370387048E+16</v>
      </c>
      <c r="G3316" s="4">
        <f t="shared" si="310"/>
        <v>5128</v>
      </c>
      <c r="H3316" s="8" t="str">
        <f t="shared" si="308"/>
        <v>4.74万兆</v>
      </c>
      <c r="I3316" s="8">
        <f t="shared" si="309"/>
        <v>4.7433665370387048E+16</v>
      </c>
    </row>
    <row r="3317" spans="1:9" x14ac:dyDescent="0.2">
      <c r="A3317" s="2">
        <v>3315</v>
      </c>
      <c r="B3317" s="2" t="str">
        <f t="shared" si="306"/>
        <v>29.71万亿</v>
      </c>
      <c r="C3317" s="5">
        <v>29712000000000</v>
      </c>
      <c r="D3317" s="2">
        <v>2</v>
      </c>
      <c r="E3317" s="2" t="str">
        <f t="shared" si="307"/>
        <v>4.75万兆</v>
      </c>
      <c r="F3317" s="5">
        <f t="shared" si="311"/>
        <v>4.7463369370387048E+16</v>
      </c>
      <c r="G3317" s="2">
        <f t="shared" si="310"/>
        <v>5130</v>
      </c>
      <c r="H3317" s="7" t="str">
        <f t="shared" si="308"/>
        <v>4.75万兆</v>
      </c>
      <c r="I3317" s="7">
        <f t="shared" si="309"/>
        <v>4.7463369370387048E+16</v>
      </c>
    </row>
    <row r="3318" spans="1:9" x14ac:dyDescent="0.2">
      <c r="A3318" s="3">
        <v>3316</v>
      </c>
      <c r="B3318" s="3" t="str">
        <f t="shared" si="306"/>
        <v>29.72万亿</v>
      </c>
      <c r="C3318" s="6">
        <v>29720000000000</v>
      </c>
      <c r="D3318" s="3">
        <v>2</v>
      </c>
      <c r="E3318" s="3" t="str">
        <f t="shared" si="307"/>
        <v>4.75万兆</v>
      </c>
      <c r="F3318" s="6">
        <f t="shared" si="311"/>
        <v>4.7493081370387048E+16</v>
      </c>
      <c r="G3318" s="4">
        <f t="shared" si="310"/>
        <v>5132</v>
      </c>
      <c r="H3318" s="8" t="str">
        <f t="shared" si="308"/>
        <v>4.75万兆</v>
      </c>
      <c r="I3318" s="8">
        <f t="shared" si="309"/>
        <v>4.7493081370387048E+16</v>
      </c>
    </row>
    <row r="3319" spans="1:9" x14ac:dyDescent="0.2">
      <c r="A3319" s="2">
        <v>3317</v>
      </c>
      <c r="B3319" s="2" t="str">
        <f t="shared" si="306"/>
        <v>29.73万亿</v>
      </c>
      <c r="C3319" s="5">
        <v>29728000000000</v>
      </c>
      <c r="D3319" s="2">
        <v>2</v>
      </c>
      <c r="E3319" s="2" t="str">
        <f t="shared" si="307"/>
        <v>4.75万兆</v>
      </c>
      <c r="F3319" s="5">
        <f t="shared" si="311"/>
        <v>4.7522801370387048E+16</v>
      </c>
      <c r="G3319" s="2">
        <f t="shared" si="310"/>
        <v>5134</v>
      </c>
      <c r="H3319" s="7" t="str">
        <f t="shared" si="308"/>
        <v>4.75万兆</v>
      </c>
      <c r="I3319" s="7">
        <f t="shared" si="309"/>
        <v>4.7522801370387048E+16</v>
      </c>
    </row>
    <row r="3320" spans="1:9" x14ac:dyDescent="0.2">
      <c r="A3320" s="3">
        <v>3318</v>
      </c>
      <c r="B3320" s="3" t="str">
        <f t="shared" si="306"/>
        <v>29.74万亿</v>
      </c>
      <c r="C3320" s="6">
        <v>29736000000000</v>
      </c>
      <c r="D3320" s="3">
        <v>2</v>
      </c>
      <c r="E3320" s="3" t="str">
        <f t="shared" si="307"/>
        <v>4.76万兆</v>
      </c>
      <c r="F3320" s="6">
        <f t="shared" si="311"/>
        <v>4.7552529370387048E+16</v>
      </c>
      <c r="G3320" s="4">
        <f t="shared" si="310"/>
        <v>5136</v>
      </c>
      <c r="H3320" s="8" t="str">
        <f t="shared" si="308"/>
        <v>4.76万兆</v>
      </c>
      <c r="I3320" s="8">
        <f t="shared" si="309"/>
        <v>4.7552529370387048E+16</v>
      </c>
    </row>
    <row r="3321" spans="1:9" x14ac:dyDescent="0.2">
      <c r="A3321" s="2">
        <v>3319</v>
      </c>
      <c r="B3321" s="2" t="str">
        <f t="shared" si="306"/>
        <v>29.74万亿</v>
      </c>
      <c r="C3321" s="5">
        <v>29744000000000</v>
      </c>
      <c r="D3321" s="2">
        <v>2</v>
      </c>
      <c r="E3321" s="2" t="str">
        <f t="shared" si="307"/>
        <v>4.76万兆</v>
      </c>
      <c r="F3321" s="5">
        <f t="shared" si="311"/>
        <v>4.7582265370387048E+16</v>
      </c>
      <c r="G3321" s="2">
        <f t="shared" si="310"/>
        <v>5138</v>
      </c>
      <c r="H3321" s="7" t="str">
        <f t="shared" si="308"/>
        <v>4.76万兆</v>
      </c>
      <c r="I3321" s="7">
        <f t="shared" si="309"/>
        <v>4.7582265370387048E+16</v>
      </c>
    </row>
    <row r="3322" spans="1:9" x14ac:dyDescent="0.2">
      <c r="A3322" s="3">
        <v>3320</v>
      </c>
      <c r="B3322" s="3" t="str">
        <f t="shared" si="306"/>
        <v>29.75万亿</v>
      </c>
      <c r="C3322" s="6">
        <v>29752000000000</v>
      </c>
      <c r="D3322" s="3">
        <v>2</v>
      </c>
      <c r="E3322" s="3" t="str">
        <f t="shared" si="307"/>
        <v>4.76万兆</v>
      </c>
      <c r="F3322" s="6">
        <f t="shared" si="311"/>
        <v>4.7612009370387048E+16</v>
      </c>
      <c r="G3322" s="4">
        <f t="shared" si="310"/>
        <v>5140</v>
      </c>
      <c r="H3322" s="8" t="str">
        <f t="shared" si="308"/>
        <v>4.76万兆</v>
      </c>
      <c r="I3322" s="8">
        <f t="shared" si="309"/>
        <v>4.7612009370387048E+16</v>
      </c>
    </row>
    <row r="3323" spans="1:9" x14ac:dyDescent="0.2">
      <c r="A3323" s="2">
        <v>3321</v>
      </c>
      <c r="B3323" s="2" t="str">
        <f t="shared" si="306"/>
        <v>29.76万亿</v>
      </c>
      <c r="C3323" s="5">
        <v>29760000000000</v>
      </c>
      <c r="D3323" s="2">
        <v>2</v>
      </c>
      <c r="E3323" s="2" t="str">
        <f t="shared" si="307"/>
        <v>4.76万兆</v>
      </c>
      <c r="F3323" s="5">
        <f t="shared" si="311"/>
        <v>4.7641761370387048E+16</v>
      </c>
      <c r="G3323" s="2">
        <f t="shared" si="310"/>
        <v>5142</v>
      </c>
      <c r="H3323" s="7" t="str">
        <f t="shared" si="308"/>
        <v>4.76万兆</v>
      </c>
      <c r="I3323" s="7">
        <f t="shared" si="309"/>
        <v>4.7641761370387048E+16</v>
      </c>
    </row>
    <row r="3324" spans="1:9" x14ac:dyDescent="0.2">
      <c r="A3324" s="3">
        <v>3322</v>
      </c>
      <c r="B3324" s="3" t="str">
        <f t="shared" si="306"/>
        <v>29.77万亿</v>
      </c>
      <c r="C3324" s="6">
        <v>29768000000000</v>
      </c>
      <c r="D3324" s="3">
        <v>2</v>
      </c>
      <c r="E3324" s="3" t="str">
        <f t="shared" si="307"/>
        <v>4.77万兆</v>
      </c>
      <c r="F3324" s="6">
        <f t="shared" si="311"/>
        <v>4.7671521370387048E+16</v>
      </c>
      <c r="G3324" s="4">
        <f t="shared" si="310"/>
        <v>5144</v>
      </c>
      <c r="H3324" s="8" t="str">
        <f t="shared" si="308"/>
        <v>4.77万兆</v>
      </c>
      <c r="I3324" s="8">
        <f t="shared" si="309"/>
        <v>4.7671521370387048E+16</v>
      </c>
    </row>
    <row r="3325" spans="1:9" x14ac:dyDescent="0.2">
      <c r="A3325" s="2">
        <v>3323</v>
      </c>
      <c r="B3325" s="2" t="str">
        <f t="shared" si="306"/>
        <v>29.78万亿</v>
      </c>
      <c r="C3325" s="5">
        <v>29776000000000</v>
      </c>
      <c r="D3325" s="2">
        <v>2</v>
      </c>
      <c r="E3325" s="2" t="str">
        <f t="shared" si="307"/>
        <v>4.77万兆</v>
      </c>
      <c r="F3325" s="5">
        <f t="shared" si="311"/>
        <v>4.7701289370387048E+16</v>
      </c>
      <c r="G3325" s="2">
        <f t="shared" si="310"/>
        <v>5146</v>
      </c>
      <c r="H3325" s="7" t="str">
        <f t="shared" si="308"/>
        <v>4.77万兆</v>
      </c>
      <c r="I3325" s="7">
        <f t="shared" si="309"/>
        <v>4.7701289370387048E+16</v>
      </c>
    </row>
    <row r="3326" spans="1:9" x14ac:dyDescent="0.2">
      <c r="A3326" s="3">
        <v>3324</v>
      </c>
      <c r="B3326" s="3" t="str">
        <f t="shared" si="306"/>
        <v>29.78万亿</v>
      </c>
      <c r="C3326" s="6">
        <v>29784000000000</v>
      </c>
      <c r="D3326" s="3">
        <v>2</v>
      </c>
      <c r="E3326" s="3" t="str">
        <f t="shared" si="307"/>
        <v>4.77万兆</v>
      </c>
      <c r="F3326" s="6">
        <f t="shared" si="311"/>
        <v>4.7731065370387048E+16</v>
      </c>
      <c r="G3326" s="4">
        <f t="shared" si="310"/>
        <v>5148</v>
      </c>
      <c r="H3326" s="8" t="str">
        <f t="shared" si="308"/>
        <v>4.77万兆</v>
      </c>
      <c r="I3326" s="8">
        <f t="shared" si="309"/>
        <v>4.7731065370387048E+16</v>
      </c>
    </row>
    <row r="3327" spans="1:9" x14ac:dyDescent="0.2">
      <c r="A3327" s="2">
        <v>3325</v>
      </c>
      <c r="B3327" s="2" t="str">
        <f t="shared" si="306"/>
        <v>29.79万亿</v>
      </c>
      <c r="C3327" s="5">
        <v>29792000000000</v>
      </c>
      <c r="D3327" s="2">
        <v>2</v>
      </c>
      <c r="E3327" s="2" t="str">
        <f t="shared" si="307"/>
        <v>4.78万兆</v>
      </c>
      <c r="F3327" s="5">
        <f t="shared" si="311"/>
        <v>4.7760849370387048E+16</v>
      </c>
      <c r="G3327" s="2">
        <f t="shared" si="310"/>
        <v>5150</v>
      </c>
      <c r="H3327" s="7" t="str">
        <f t="shared" si="308"/>
        <v>4.78万兆</v>
      </c>
      <c r="I3327" s="7">
        <f t="shared" si="309"/>
        <v>4.7760849370387048E+16</v>
      </c>
    </row>
    <row r="3328" spans="1:9" x14ac:dyDescent="0.2">
      <c r="A3328" s="3">
        <v>3326</v>
      </c>
      <c r="B3328" s="3" t="str">
        <f t="shared" si="306"/>
        <v>29.8万亿</v>
      </c>
      <c r="C3328" s="6">
        <v>29800000000000</v>
      </c>
      <c r="D3328" s="3">
        <v>2</v>
      </c>
      <c r="E3328" s="3" t="str">
        <f t="shared" si="307"/>
        <v>4.78万兆</v>
      </c>
      <c r="F3328" s="6">
        <f t="shared" si="311"/>
        <v>4.7790641370387048E+16</v>
      </c>
      <c r="G3328" s="4">
        <f t="shared" si="310"/>
        <v>5152</v>
      </c>
      <c r="H3328" s="8" t="str">
        <f t="shared" si="308"/>
        <v>4.78万兆</v>
      </c>
      <c r="I3328" s="8">
        <f t="shared" si="309"/>
        <v>4.7790641370387048E+16</v>
      </c>
    </row>
    <row r="3329" spans="1:9" x14ac:dyDescent="0.2">
      <c r="A3329" s="2">
        <v>3327</v>
      </c>
      <c r="B3329" s="2" t="str">
        <f t="shared" si="306"/>
        <v>29.81万亿</v>
      </c>
      <c r="C3329" s="5">
        <v>29808000000000</v>
      </c>
      <c r="D3329" s="2">
        <v>2</v>
      </c>
      <c r="E3329" s="2" t="str">
        <f t="shared" si="307"/>
        <v>4.78万兆</v>
      </c>
      <c r="F3329" s="5">
        <f t="shared" si="311"/>
        <v>4.7820441370387048E+16</v>
      </c>
      <c r="G3329" s="2">
        <f t="shared" si="310"/>
        <v>5154</v>
      </c>
      <c r="H3329" s="7" t="str">
        <f t="shared" si="308"/>
        <v>4.78万兆</v>
      </c>
      <c r="I3329" s="7">
        <f t="shared" si="309"/>
        <v>4.7820441370387048E+16</v>
      </c>
    </row>
    <row r="3330" spans="1:9" x14ac:dyDescent="0.2">
      <c r="A3330" s="3">
        <v>3328</v>
      </c>
      <c r="B3330" s="3" t="str">
        <f t="shared" si="306"/>
        <v>29.82万亿</v>
      </c>
      <c r="C3330" s="6">
        <v>29816000000000</v>
      </c>
      <c r="D3330" s="3">
        <v>2</v>
      </c>
      <c r="E3330" s="3" t="str">
        <f t="shared" si="307"/>
        <v>4.79万兆</v>
      </c>
      <c r="F3330" s="6">
        <f t="shared" si="311"/>
        <v>4.7850249370387048E+16</v>
      </c>
      <c r="G3330" s="4">
        <f t="shared" si="310"/>
        <v>5156</v>
      </c>
      <c r="H3330" s="8" t="str">
        <f t="shared" si="308"/>
        <v>4.79万兆</v>
      </c>
      <c r="I3330" s="8">
        <f t="shared" si="309"/>
        <v>4.7850249370387048E+16</v>
      </c>
    </row>
    <row r="3331" spans="1:9" x14ac:dyDescent="0.2">
      <c r="A3331" s="2">
        <v>3329</v>
      </c>
      <c r="B3331" s="2" t="str">
        <f t="shared" ref="B3331:B3394" si="312">IF(C3331&gt;9999999999999990,ROUND(C3331/10000000000000000,2)&amp;"万兆",IF(C3331&gt;999999999999,ROUND(C3331/1000000000000,2)&amp;"万亿",IF(C3331&gt;99999999,ROUND(C3331/100000000,2)&amp;"亿",ROUND(C3331/10000,2)&amp;"万")))</f>
        <v>29.82万亿</v>
      </c>
      <c r="C3331" s="5">
        <v>29824000000000</v>
      </c>
      <c r="D3331" s="2">
        <v>2</v>
      </c>
      <c r="E3331" s="2" t="str">
        <f t="shared" ref="E3331:E3394" si="313">IF(F3331&gt;9999999999999990,ROUND(F3331/10000000000000000,2)&amp;"万兆",IF(F3331&gt;999999999999,ROUND(F3331/1000000000000,2)&amp;"万亿",IF(F3331&gt;99999999,ROUND(F3331/100000000,2)&amp;"亿",ROUND(F3331/10000,2)&amp;"万")))</f>
        <v>4.79万兆</v>
      </c>
      <c r="F3331" s="5">
        <f t="shared" si="311"/>
        <v>4.7880065370387048E+16</v>
      </c>
      <c r="G3331" s="2">
        <f t="shared" si="310"/>
        <v>5158</v>
      </c>
      <c r="H3331" s="7" t="str">
        <f t="shared" si="308"/>
        <v>4.79万兆</v>
      </c>
      <c r="I3331" s="7">
        <f t="shared" si="309"/>
        <v>4.7880065370387048E+16</v>
      </c>
    </row>
    <row r="3332" spans="1:9" x14ac:dyDescent="0.2">
      <c r="A3332" s="3">
        <v>3330</v>
      </c>
      <c r="B3332" s="3" t="str">
        <f t="shared" si="312"/>
        <v>29.83万亿</v>
      </c>
      <c r="C3332" s="6">
        <v>29832000000000</v>
      </c>
      <c r="D3332" s="3">
        <v>2</v>
      </c>
      <c r="E3332" s="3" t="str">
        <f t="shared" si="313"/>
        <v>4.79万兆</v>
      </c>
      <c r="F3332" s="6">
        <f t="shared" si="311"/>
        <v>4.7909889370387048E+16</v>
      </c>
      <c r="G3332" s="4">
        <f t="shared" si="310"/>
        <v>5160</v>
      </c>
      <c r="H3332" s="8" t="str">
        <f t="shared" ref="H3332:H3395" si="314">IF(I$2&gt;=A3332,"",IF((F3332-VLOOKUP(I$2,A:F,6,))&gt;9999999999999990,ROUND((F3332-VLOOKUP(I$2,A:F,6,))/10000000000000000,2)&amp;"万兆",IF((F3332-VLOOKUP(I$2,A:F,6,))&gt;999999999999,ROUND((F3332-VLOOKUP(I$2,A:F,6,))/1000000000000,2)&amp;"万亿",IF((F3332-VLOOKUP(I$2,A:F,6,))&gt;99999999,ROUND((F3332-VLOOKUP(I$2,A:F,6,))/100000000,2)&amp;"亿",ROUND((F3332-VLOOKUP(I$2,A:F,6,))/10000,2)&amp;"万"))))</f>
        <v>4.79万兆</v>
      </c>
      <c r="I3332" s="8">
        <f t="shared" ref="I3332:I3395" si="315">IF(I$2&gt;=A3332,"",F3332-VLOOKUP(I$2,A:F,6,))</f>
        <v>4.7909889370387048E+16</v>
      </c>
    </row>
    <row r="3333" spans="1:9" x14ac:dyDescent="0.2">
      <c r="A3333" s="2">
        <v>3331</v>
      </c>
      <c r="B3333" s="2" t="str">
        <f t="shared" si="312"/>
        <v>29.84万亿</v>
      </c>
      <c r="C3333" s="5">
        <v>29840000000000</v>
      </c>
      <c r="D3333" s="2">
        <v>2</v>
      </c>
      <c r="E3333" s="2" t="str">
        <f t="shared" si="313"/>
        <v>4.79万兆</v>
      </c>
      <c r="F3333" s="5">
        <f t="shared" si="311"/>
        <v>4.7939721370387048E+16</v>
      </c>
      <c r="G3333" s="2">
        <f t="shared" ref="G3333:G3396" si="316">D3333+G3332</f>
        <v>5162</v>
      </c>
      <c r="H3333" s="7" t="str">
        <f t="shared" si="314"/>
        <v>4.79万兆</v>
      </c>
      <c r="I3333" s="7">
        <f t="shared" si="315"/>
        <v>4.7939721370387048E+16</v>
      </c>
    </row>
    <row r="3334" spans="1:9" x14ac:dyDescent="0.2">
      <c r="A3334" s="3">
        <v>3332</v>
      </c>
      <c r="B3334" s="3" t="str">
        <f t="shared" si="312"/>
        <v>29.85万亿</v>
      </c>
      <c r="C3334" s="6">
        <v>29848000000000</v>
      </c>
      <c r="D3334" s="3">
        <v>2</v>
      </c>
      <c r="E3334" s="3" t="str">
        <f t="shared" si="313"/>
        <v>4.8万兆</v>
      </c>
      <c r="F3334" s="6">
        <f t="shared" si="311"/>
        <v>4.7969561370387048E+16</v>
      </c>
      <c r="G3334" s="4">
        <f t="shared" si="316"/>
        <v>5164</v>
      </c>
      <c r="H3334" s="8" t="str">
        <f t="shared" si="314"/>
        <v>4.8万兆</v>
      </c>
      <c r="I3334" s="8">
        <f t="shared" si="315"/>
        <v>4.7969561370387048E+16</v>
      </c>
    </row>
    <row r="3335" spans="1:9" x14ac:dyDescent="0.2">
      <c r="A3335" s="2">
        <v>3333</v>
      </c>
      <c r="B3335" s="2" t="str">
        <f t="shared" si="312"/>
        <v>29.86万亿</v>
      </c>
      <c r="C3335" s="5">
        <v>29856000000000</v>
      </c>
      <c r="D3335" s="2">
        <v>2</v>
      </c>
      <c r="E3335" s="2" t="str">
        <f t="shared" si="313"/>
        <v>4.8万兆</v>
      </c>
      <c r="F3335" s="5">
        <f t="shared" ref="F3335:F3398" si="317">C3334+F3334</f>
        <v>4.7999409370387048E+16</v>
      </c>
      <c r="G3335" s="2">
        <f t="shared" si="316"/>
        <v>5166</v>
      </c>
      <c r="H3335" s="7" t="str">
        <f t="shared" si="314"/>
        <v>4.8万兆</v>
      </c>
      <c r="I3335" s="7">
        <f t="shared" si="315"/>
        <v>4.7999409370387048E+16</v>
      </c>
    </row>
    <row r="3336" spans="1:9" x14ac:dyDescent="0.2">
      <c r="A3336" s="3">
        <v>3334</v>
      </c>
      <c r="B3336" s="3" t="str">
        <f t="shared" si="312"/>
        <v>29.86万亿</v>
      </c>
      <c r="C3336" s="6">
        <v>29864000000000</v>
      </c>
      <c r="D3336" s="3">
        <v>2</v>
      </c>
      <c r="E3336" s="3" t="str">
        <f t="shared" si="313"/>
        <v>4.8万兆</v>
      </c>
      <c r="F3336" s="6">
        <f t="shared" si="317"/>
        <v>4.8029265370387048E+16</v>
      </c>
      <c r="G3336" s="4">
        <f t="shared" si="316"/>
        <v>5168</v>
      </c>
      <c r="H3336" s="8" t="str">
        <f t="shared" si="314"/>
        <v>4.8万兆</v>
      </c>
      <c r="I3336" s="8">
        <f t="shared" si="315"/>
        <v>4.8029265370387048E+16</v>
      </c>
    </row>
    <row r="3337" spans="1:9" x14ac:dyDescent="0.2">
      <c r="A3337" s="2">
        <v>3335</v>
      </c>
      <c r="B3337" s="2" t="str">
        <f t="shared" si="312"/>
        <v>29.87万亿</v>
      </c>
      <c r="C3337" s="5">
        <v>29872000000000</v>
      </c>
      <c r="D3337" s="2">
        <v>2</v>
      </c>
      <c r="E3337" s="2" t="str">
        <f t="shared" si="313"/>
        <v>4.81万兆</v>
      </c>
      <c r="F3337" s="5">
        <f t="shared" si="317"/>
        <v>4.8059129370387048E+16</v>
      </c>
      <c r="G3337" s="2">
        <f t="shared" si="316"/>
        <v>5170</v>
      </c>
      <c r="H3337" s="7" t="str">
        <f t="shared" si="314"/>
        <v>4.81万兆</v>
      </c>
      <c r="I3337" s="7">
        <f t="shared" si="315"/>
        <v>4.8059129370387048E+16</v>
      </c>
    </row>
    <row r="3338" spans="1:9" x14ac:dyDescent="0.2">
      <c r="A3338" s="3">
        <v>3336</v>
      </c>
      <c r="B3338" s="3" t="str">
        <f t="shared" si="312"/>
        <v>29.88万亿</v>
      </c>
      <c r="C3338" s="6">
        <v>29880000000000</v>
      </c>
      <c r="D3338" s="3">
        <v>2</v>
      </c>
      <c r="E3338" s="3" t="str">
        <f t="shared" si="313"/>
        <v>4.81万兆</v>
      </c>
      <c r="F3338" s="6">
        <f t="shared" si="317"/>
        <v>4.8089001370387048E+16</v>
      </c>
      <c r="G3338" s="4">
        <f t="shared" si="316"/>
        <v>5172</v>
      </c>
      <c r="H3338" s="8" t="str">
        <f t="shared" si="314"/>
        <v>4.81万兆</v>
      </c>
      <c r="I3338" s="8">
        <f t="shared" si="315"/>
        <v>4.8089001370387048E+16</v>
      </c>
    </row>
    <row r="3339" spans="1:9" x14ac:dyDescent="0.2">
      <c r="A3339" s="2">
        <v>3337</v>
      </c>
      <c r="B3339" s="2" t="str">
        <f t="shared" si="312"/>
        <v>29.89万亿</v>
      </c>
      <c r="C3339" s="5">
        <v>29888000000000</v>
      </c>
      <c r="D3339" s="2">
        <v>2</v>
      </c>
      <c r="E3339" s="2" t="str">
        <f t="shared" si="313"/>
        <v>4.81万兆</v>
      </c>
      <c r="F3339" s="5">
        <f t="shared" si="317"/>
        <v>4.8118881370387048E+16</v>
      </c>
      <c r="G3339" s="2">
        <f t="shared" si="316"/>
        <v>5174</v>
      </c>
      <c r="H3339" s="7" t="str">
        <f t="shared" si="314"/>
        <v>4.81万兆</v>
      </c>
      <c r="I3339" s="7">
        <f t="shared" si="315"/>
        <v>4.8118881370387048E+16</v>
      </c>
    </row>
    <row r="3340" spans="1:9" x14ac:dyDescent="0.2">
      <c r="A3340" s="3">
        <v>3338</v>
      </c>
      <c r="B3340" s="3" t="str">
        <f t="shared" si="312"/>
        <v>29.9万亿</v>
      </c>
      <c r="C3340" s="6">
        <v>29896000000000</v>
      </c>
      <c r="D3340" s="3">
        <v>2</v>
      </c>
      <c r="E3340" s="3" t="str">
        <f t="shared" si="313"/>
        <v>4.81万兆</v>
      </c>
      <c r="F3340" s="6">
        <f t="shared" si="317"/>
        <v>4.8148769370387048E+16</v>
      </c>
      <c r="G3340" s="4">
        <f t="shared" si="316"/>
        <v>5176</v>
      </c>
      <c r="H3340" s="8" t="str">
        <f t="shared" si="314"/>
        <v>4.81万兆</v>
      </c>
      <c r="I3340" s="8">
        <f t="shared" si="315"/>
        <v>4.8148769370387048E+16</v>
      </c>
    </row>
    <row r="3341" spans="1:9" x14ac:dyDescent="0.2">
      <c r="A3341" s="2">
        <v>3339</v>
      </c>
      <c r="B3341" s="2" t="str">
        <f t="shared" si="312"/>
        <v>29.9万亿</v>
      </c>
      <c r="C3341" s="5">
        <v>29904000000000</v>
      </c>
      <c r="D3341" s="2">
        <v>2</v>
      </c>
      <c r="E3341" s="2" t="str">
        <f t="shared" si="313"/>
        <v>4.82万兆</v>
      </c>
      <c r="F3341" s="5">
        <f t="shared" si="317"/>
        <v>4.8178665370387048E+16</v>
      </c>
      <c r="G3341" s="2">
        <f t="shared" si="316"/>
        <v>5178</v>
      </c>
      <c r="H3341" s="7" t="str">
        <f t="shared" si="314"/>
        <v>4.82万兆</v>
      </c>
      <c r="I3341" s="7">
        <f t="shared" si="315"/>
        <v>4.8178665370387048E+16</v>
      </c>
    </row>
    <row r="3342" spans="1:9" x14ac:dyDescent="0.2">
      <c r="A3342" s="3">
        <v>3340</v>
      </c>
      <c r="B3342" s="3" t="str">
        <f t="shared" si="312"/>
        <v>29.91万亿</v>
      </c>
      <c r="C3342" s="6">
        <v>29912000000000</v>
      </c>
      <c r="D3342" s="3">
        <v>2</v>
      </c>
      <c r="E3342" s="3" t="str">
        <f t="shared" si="313"/>
        <v>4.82万兆</v>
      </c>
      <c r="F3342" s="6">
        <f t="shared" si="317"/>
        <v>4.8208569370387048E+16</v>
      </c>
      <c r="G3342" s="4">
        <f t="shared" si="316"/>
        <v>5180</v>
      </c>
      <c r="H3342" s="8" t="str">
        <f t="shared" si="314"/>
        <v>4.82万兆</v>
      </c>
      <c r="I3342" s="8">
        <f t="shared" si="315"/>
        <v>4.8208569370387048E+16</v>
      </c>
    </row>
    <row r="3343" spans="1:9" x14ac:dyDescent="0.2">
      <c r="A3343" s="2">
        <v>3341</v>
      </c>
      <c r="B3343" s="2" t="str">
        <f t="shared" si="312"/>
        <v>29.92万亿</v>
      </c>
      <c r="C3343" s="5">
        <v>29920000000000</v>
      </c>
      <c r="D3343" s="2">
        <v>2</v>
      </c>
      <c r="E3343" s="2" t="str">
        <f t="shared" si="313"/>
        <v>4.82万兆</v>
      </c>
      <c r="F3343" s="5">
        <f t="shared" si="317"/>
        <v>4.8238481370387048E+16</v>
      </c>
      <c r="G3343" s="2">
        <f t="shared" si="316"/>
        <v>5182</v>
      </c>
      <c r="H3343" s="7" t="str">
        <f t="shared" si="314"/>
        <v>4.82万兆</v>
      </c>
      <c r="I3343" s="7">
        <f t="shared" si="315"/>
        <v>4.8238481370387048E+16</v>
      </c>
    </row>
    <row r="3344" spans="1:9" x14ac:dyDescent="0.2">
      <c r="A3344" s="3">
        <v>3342</v>
      </c>
      <c r="B3344" s="3" t="str">
        <f t="shared" si="312"/>
        <v>29.93万亿</v>
      </c>
      <c r="C3344" s="6">
        <v>29928000000000</v>
      </c>
      <c r="D3344" s="3">
        <v>2</v>
      </c>
      <c r="E3344" s="3" t="str">
        <f t="shared" si="313"/>
        <v>4.83万兆</v>
      </c>
      <c r="F3344" s="6">
        <f t="shared" si="317"/>
        <v>4.8268401370387048E+16</v>
      </c>
      <c r="G3344" s="4">
        <f t="shared" si="316"/>
        <v>5184</v>
      </c>
      <c r="H3344" s="8" t="str">
        <f t="shared" si="314"/>
        <v>4.83万兆</v>
      </c>
      <c r="I3344" s="8">
        <f t="shared" si="315"/>
        <v>4.8268401370387048E+16</v>
      </c>
    </row>
    <row r="3345" spans="1:9" x14ac:dyDescent="0.2">
      <c r="A3345" s="2">
        <v>3343</v>
      </c>
      <c r="B3345" s="2" t="str">
        <f t="shared" si="312"/>
        <v>29.94万亿</v>
      </c>
      <c r="C3345" s="5">
        <v>29936000000000</v>
      </c>
      <c r="D3345" s="2">
        <v>2</v>
      </c>
      <c r="E3345" s="2" t="str">
        <f t="shared" si="313"/>
        <v>4.83万兆</v>
      </c>
      <c r="F3345" s="5">
        <f t="shared" si="317"/>
        <v>4.8298329370387048E+16</v>
      </c>
      <c r="G3345" s="2">
        <f t="shared" si="316"/>
        <v>5186</v>
      </c>
      <c r="H3345" s="7" t="str">
        <f t="shared" si="314"/>
        <v>4.83万兆</v>
      </c>
      <c r="I3345" s="7">
        <f t="shared" si="315"/>
        <v>4.8298329370387048E+16</v>
      </c>
    </row>
    <row r="3346" spans="1:9" x14ac:dyDescent="0.2">
      <c r="A3346" s="3">
        <v>3344</v>
      </c>
      <c r="B3346" s="3" t="str">
        <f t="shared" si="312"/>
        <v>29.94万亿</v>
      </c>
      <c r="C3346" s="6">
        <v>29944000000000</v>
      </c>
      <c r="D3346" s="3">
        <v>2</v>
      </c>
      <c r="E3346" s="3" t="str">
        <f t="shared" si="313"/>
        <v>4.83万兆</v>
      </c>
      <c r="F3346" s="6">
        <f t="shared" si="317"/>
        <v>4.8328265370387048E+16</v>
      </c>
      <c r="G3346" s="4">
        <f t="shared" si="316"/>
        <v>5188</v>
      </c>
      <c r="H3346" s="8" t="str">
        <f t="shared" si="314"/>
        <v>4.83万兆</v>
      </c>
      <c r="I3346" s="8">
        <f t="shared" si="315"/>
        <v>4.8328265370387048E+16</v>
      </c>
    </row>
    <row r="3347" spans="1:9" x14ac:dyDescent="0.2">
      <c r="A3347" s="2">
        <v>3345</v>
      </c>
      <c r="B3347" s="2" t="str">
        <f t="shared" si="312"/>
        <v>29.95万亿</v>
      </c>
      <c r="C3347" s="5">
        <v>29952000000000</v>
      </c>
      <c r="D3347" s="2">
        <v>2</v>
      </c>
      <c r="E3347" s="2" t="str">
        <f t="shared" si="313"/>
        <v>4.84万兆</v>
      </c>
      <c r="F3347" s="5">
        <f t="shared" si="317"/>
        <v>4.8358209370387048E+16</v>
      </c>
      <c r="G3347" s="2">
        <f t="shared" si="316"/>
        <v>5190</v>
      </c>
      <c r="H3347" s="7" t="str">
        <f t="shared" si="314"/>
        <v>4.84万兆</v>
      </c>
      <c r="I3347" s="7">
        <f t="shared" si="315"/>
        <v>4.8358209370387048E+16</v>
      </c>
    </row>
    <row r="3348" spans="1:9" x14ac:dyDescent="0.2">
      <c r="A3348" s="3">
        <v>3346</v>
      </c>
      <c r="B3348" s="3" t="str">
        <f t="shared" si="312"/>
        <v>29.96万亿</v>
      </c>
      <c r="C3348" s="6">
        <v>29960000000000</v>
      </c>
      <c r="D3348" s="3">
        <v>2</v>
      </c>
      <c r="E3348" s="3" t="str">
        <f t="shared" si="313"/>
        <v>4.84万兆</v>
      </c>
      <c r="F3348" s="6">
        <f t="shared" si="317"/>
        <v>4.8388161370387048E+16</v>
      </c>
      <c r="G3348" s="4">
        <f t="shared" si="316"/>
        <v>5192</v>
      </c>
      <c r="H3348" s="8" t="str">
        <f t="shared" si="314"/>
        <v>4.84万兆</v>
      </c>
      <c r="I3348" s="8">
        <f t="shared" si="315"/>
        <v>4.8388161370387048E+16</v>
      </c>
    </row>
    <row r="3349" spans="1:9" x14ac:dyDescent="0.2">
      <c r="A3349" s="2">
        <v>3347</v>
      </c>
      <c r="B3349" s="2" t="str">
        <f t="shared" si="312"/>
        <v>29.97万亿</v>
      </c>
      <c r="C3349" s="5">
        <v>29968000000000</v>
      </c>
      <c r="D3349" s="2">
        <v>2</v>
      </c>
      <c r="E3349" s="2" t="str">
        <f t="shared" si="313"/>
        <v>4.84万兆</v>
      </c>
      <c r="F3349" s="5">
        <f t="shared" si="317"/>
        <v>4.8418121370387048E+16</v>
      </c>
      <c r="G3349" s="2">
        <f t="shared" si="316"/>
        <v>5194</v>
      </c>
      <c r="H3349" s="7" t="str">
        <f t="shared" si="314"/>
        <v>4.84万兆</v>
      </c>
      <c r="I3349" s="7">
        <f t="shared" si="315"/>
        <v>4.8418121370387048E+16</v>
      </c>
    </row>
    <row r="3350" spans="1:9" x14ac:dyDescent="0.2">
      <c r="A3350" s="3">
        <v>3348</v>
      </c>
      <c r="B3350" s="3" t="str">
        <f t="shared" si="312"/>
        <v>29.98万亿</v>
      </c>
      <c r="C3350" s="6">
        <v>29976000000000</v>
      </c>
      <c r="D3350" s="3">
        <v>2</v>
      </c>
      <c r="E3350" s="3" t="str">
        <f t="shared" si="313"/>
        <v>4.84万兆</v>
      </c>
      <c r="F3350" s="6">
        <f t="shared" si="317"/>
        <v>4.8448089370387048E+16</v>
      </c>
      <c r="G3350" s="4">
        <f t="shared" si="316"/>
        <v>5196</v>
      </c>
      <c r="H3350" s="8" t="str">
        <f t="shared" si="314"/>
        <v>4.84万兆</v>
      </c>
      <c r="I3350" s="8">
        <f t="shared" si="315"/>
        <v>4.8448089370387048E+16</v>
      </c>
    </row>
    <row r="3351" spans="1:9" x14ac:dyDescent="0.2">
      <c r="A3351" s="2">
        <v>3349</v>
      </c>
      <c r="B3351" s="2" t="str">
        <f t="shared" si="312"/>
        <v>29.98万亿</v>
      </c>
      <c r="C3351" s="5">
        <v>29984000000000</v>
      </c>
      <c r="D3351" s="2">
        <v>2</v>
      </c>
      <c r="E3351" s="2" t="str">
        <f t="shared" si="313"/>
        <v>4.85万兆</v>
      </c>
      <c r="F3351" s="5">
        <f t="shared" si="317"/>
        <v>4.8478065370387048E+16</v>
      </c>
      <c r="G3351" s="2">
        <f t="shared" si="316"/>
        <v>5198</v>
      </c>
      <c r="H3351" s="7" t="str">
        <f t="shared" si="314"/>
        <v>4.85万兆</v>
      </c>
      <c r="I3351" s="7">
        <f t="shared" si="315"/>
        <v>4.8478065370387048E+16</v>
      </c>
    </row>
    <row r="3352" spans="1:9" x14ac:dyDescent="0.2">
      <c r="A3352" s="3">
        <v>3350</v>
      </c>
      <c r="B3352" s="3" t="str">
        <f t="shared" si="312"/>
        <v>29.99万亿</v>
      </c>
      <c r="C3352" s="6">
        <v>29992000000000</v>
      </c>
      <c r="D3352" s="3">
        <v>2</v>
      </c>
      <c r="E3352" s="3" t="str">
        <f t="shared" si="313"/>
        <v>4.85万兆</v>
      </c>
      <c r="F3352" s="6">
        <f t="shared" si="317"/>
        <v>4.8508049370387048E+16</v>
      </c>
      <c r="G3352" s="4">
        <f t="shared" si="316"/>
        <v>5200</v>
      </c>
      <c r="H3352" s="8" t="str">
        <f t="shared" si="314"/>
        <v>4.85万兆</v>
      </c>
      <c r="I3352" s="8">
        <f t="shared" si="315"/>
        <v>4.8508049370387048E+16</v>
      </c>
    </row>
    <row r="3353" spans="1:9" x14ac:dyDescent="0.2">
      <c r="A3353" s="2">
        <v>3351</v>
      </c>
      <c r="B3353" s="2" t="str">
        <f t="shared" si="312"/>
        <v>30万亿</v>
      </c>
      <c r="C3353" s="5">
        <v>30000000000000</v>
      </c>
      <c r="D3353" s="2">
        <v>2</v>
      </c>
      <c r="E3353" s="2" t="str">
        <f t="shared" si="313"/>
        <v>4.85万兆</v>
      </c>
      <c r="F3353" s="5">
        <f t="shared" si="317"/>
        <v>4.8538041370387048E+16</v>
      </c>
      <c r="G3353" s="2">
        <f t="shared" si="316"/>
        <v>5202</v>
      </c>
      <c r="H3353" s="7" t="str">
        <f t="shared" si="314"/>
        <v>4.85万兆</v>
      </c>
      <c r="I3353" s="7">
        <f t="shared" si="315"/>
        <v>4.8538041370387048E+16</v>
      </c>
    </row>
    <row r="3354" spans="1:9" x14ac:dyDescent="0.2">
      <c r="A3354" s="3">
        <v>3352</v>
      </c>
      <c r="B3354" s="3" t="str">
        <f t="shared" si="312"/>
        <v>30.01万亿</v>
      </c>
      <c r="C3354" s="6">
        <v>30008000000000</v>
      </c>
      <c r="D3354" s="3">
        <v>2</v>
      </c>
      <c r="E3354" s="3" t="str">
        <f t="shared" si="313"/>
        <v>4.86万兆</v>
      </c>
      <c r="F3354" s="6">
        <f t="shared" si="317"/>
        <v>4.8568041370387048E+16</v>
      </c>
      <c r="G3354" s="4">
        <f t="shared" si="316"/>
        <v>5204</v>
      </c>
      <c r="H3354" s="8" t="str">
        <f t="shared" si="314"/>
        <v>4.86万兆</v>
      </c>
      <c r="I3354" s="8">
        <f t="shared" si="315"/>
        <v>4.8568041370387048E+16</v>
      </c>
    </row>
    <row r="3355" spans="1:9" x14ac:dyDescent="0.2">
      <c r="A3355" s="2">
        <v>3353</v>
      </c>
      <c r="B3355" s="2" t="str">
        <f t="shared" si="312"/>
        <v>30.02万亿</v>
      </c>
      <c r="C3355" s="5">
        <v>30016000000000</v>
      </c>
      <c r="D3355" s="2">
        <v>2</v>
      </c>
      <c r="E3355" s="2" t="str">
        <f t="shared" si="313"/>
        <v>4.86万兆</v>
      </c>
      <c r="F3355" s="5">
        <f t="shared" si="317"/>
        <v>4.8598049370387048E+16</v>
      </c>
      <c r="G3355" s="2">
        <f t="shared" si="316"/>
        <v>5206</v>
      </c>
      <c r="H3355" s="7" t="str">
        <f t="shared" si="314"/>
        <v>4.86万兆</v>
      </c>
      <c r="I3355" s="7">
        <f t="shared" si="315"/>
        <v>4.8598049370387048E+16</v>
      </c>
    </row>
    <row r="3356" spans="1:9" x14ac:dyDescent="0.2">
      <c r="A3356" s="3">
        <v>3354</v>
      </c>
      <c r="B3356" s="3" t="str">
        <f t="shared" si="312"/>
        <v>30.02万亿</v>
      </c>
      <c r="C3356" s="6">
        <v>30024000000000</v>
      </c>
      <c r="D3356" s="3">
        <v>2</v>
      </c>
      <c r="E3356" s="3" t="str">
        <f t="shared" si="313"/>
        <v>4.86万兆</v>
      </c>
      <c r="F3356" s="6">
        <f t="shared" si="317"/>
        <v>4.8628065370387048E+16</v>
      </c>
      <c r="G3356" s="4">
        <f t="shared" si="316"/>
        <v>5208</v>
      </c>
      <c r="H3356" s="8" t="str">
        <f t="shared" si="314"/>
        <v>4.86万兆</v>
      </c>
      <c r="I3356" s="8">
        <f t="shared" si="315"/>
        <v>4.8628065370387048E+16</v>
      </c>
    </row>
    <row r="3357" spans="1:9" x14ac:dyDescent="0.2">
      <c r="A3357" s="2">
        <v>3355</v>
      </c>
      <c r="B3357" s="2" t="str">
        <f t="shared" si="312"/>
        <v>30.03万亿</v>
      </c>
      <c r="C3357" s="5">
        <v>30032000000000</v>
      </c>
      <c r="D3357" s="2">
        <v>2</v>
      </c>
      <c r="E3357" s="2" t="str">
        <f t="shared" si="313"/>
        <v>4.87万兆</v>
      </c>
      <c r="F3357" s="5">
        <f t="shared" si="317"/>
        <v>4.8658089370387048E+16</v>
      </c>
      <c r="G3357" s="2">
        <f t="shared" si="316"/>
        <v>5210</v>
      </c>
      <c r="H3357" s="7" t="str">
        <f t="shared" si="314"/>
        <v>4.87万兆</v>
      </c>
      <c r="I3357" s="7">
        <f t="shared" si="315"/>
        <v>4.8658089370387048E+16</v>
      </c>
    </row>
    <row r="3358" spans="1:9" x14ac:dyDescent="0.2">
      <c r="A3358" s="3">
        <v>3356</v>
      </c>
      <c r="B3358" s="3" t="str">
        <f t="shared" si="312"/>
        <v>30.04万亿</v>
      </c>
      <c r="C3358" s="6">
        <v>30040000000000</v>
      </c>
      <c r="D3358" s="3">
        <v>2</v>
      </c>
      <c r="E3358" s="3" t="str">
        <f t="shared" si="313"/>
        <v>4.87万兆</v>
      </c>
      <c r="F3358" s="6">
        <f t="shared" si="317"/>
        <v>4.8688121370387048E+16</v>
      </c>
      <c r="G3358" s="4">
        <f t="shared" si="316"/>
        <v>5212</v>
      </c>
      <c r="H3358" s="8" t="str">
        <f t="shared" si="314"/>
        <v>4.87万兆</v>
      </c>
      <c r="I3358" s="8">
        <f t="shared" si="315"/>
        <v>4.8688121370387048E+16</v>
      </c>
    </row>
    <row r="3359" spans="1:9" x14ac:dyDescent="0.2">
      <c r="A3359" s="2">
        <v>3357</v>
      </c>
      <c r="B3359" s="2" t="str">
        <f t="shared" si="312"/>
        <v>30.05万亿</v>
      </c>
      <c r="C3359" s="5">
        <v>30048000000000</v>
      </c>
      <c r="D3359" s="2">
        <v>2</v>
      </c>
      <c r="E3359" s="2" t="str">
        <f t="shared" si="313"/>
        <v>4.87万兆</v>
      </c>
      <c r="F3359" s="5">
        <f t="shared" si="317"/>
        <v>4.8718161370387048E+16</v>
      </c>
      <c r="G3359" s="2">
        <f t="shared" si="316"/>
        <v>5214</v>
      </c>
      <c r="H3359" s="7" t="str">
        <f t="shared" si="314"/>
        <v>4.87万兆</v>
      </c>
      <c r="I3359" s="7">
        <f t="shared" si="315"/>
        <v>4.8718161370387048E+16</v>
      </c>
    </row>
    <row r="3360" spans="1:9" x14ac:dyDescent="0.2">
      <c r="A3360" s="3">
        <v>3358</v>
      </c>
      <c r="B3360" s="3" t="str">
        <f t="shared" si="312"/>
        <v>30.06万亿</v>
      </c>
      <c r="C3360" s="6">
        <v>30056000000000</v>
      </c>
      <c r="D3360" s="3">
        <v>2</v>
      </c>
      <c r="E3360" s="3" t="str">
        <f t="shared" si="313"/>
        <v>4.87万兆</v>
      </c>
      <c r="F3360" s="6">
        <f t="shared" si="317"/>
        <v>4.8748209370387048E+16</v>
      </c>
      <c r="G3360" s="4">
        <f t="shared" si="316"/>
        <v>5216</v>
      </c>
      <c r="H3360" s="8" t="str">
        <f t="shared" si="314"/>
        <v>4.87万兆</v>
      </c>
      <c r="I3360" s="8">
        <f t="shared" si="315"/>
        <v>4.8748209370387048E+16</v>
      </c>
    </row>
    <row r="3361" spans="1:9" x14ac:dyDescent="0.2">
      <c r="A3361" s="2">
        <v>3359</v>
      </c>
      <c r="B3361" s="2" t="str">
        <f t="shared" si="312"/>
        <v>30.06万亿</v>
      </c>
      <c r="C3361" s="5">
        <v>30064000000000</v>
      </c>
      <c r="D3361" s="2">
        <v>2</v>
      </c>
      <c r="E3361" s="2" t="str">
        <f t="shared" si="313"/>
        <v>4.88万兆</v>
      </c>
      <c r="F3361" s="5">
        <f t="shared" si="317"/>
        <v>4.8778265370387048E+16</v>
      </c>
      <c r="G3361" s="2">
        <f t="shared" si="316"/>
        <v>5218</v>
      </c>
      <c r="H3361" s="7" t="str">
        <f t="shared" si="314"/>
        <v>4.88万兆</v>
      </c>
      <c r="I3361" s="7">
        <f t="shared" si="315"/>
        <v>4.8778265370387048E+16</v>
      </c>
    </row>
    <row r="3362" spans="1:9" x14ac:dyDescent="0.2">
      <c r="A3362" s="3">
        <v>3360</v>
      </c>
      <c r="B3362" s="3" t="str">
        <f t="shared" si="312"/>
        <v>30.07万亿</v>
      </c>
      <c r="C3362" s="6">
        <v>30072000000000</v>
      </c>
      <c r="D3362" s="3">
        <v>2</v>
      </c>
      <c r="E3362" s="3" t="str">
        <f t="shared" si="313"/>
        <v>4.88万兆</v>
      </c>
      <c r="F3362" s="6">
        <f t="shared" si="317"/>
        <v>4.8808329370387048E+16</v>
      </c>
      <c r="G3362" s="4">
        <f t="shared" si="316"/>
        <v>5220</v>
      </c>
      <c r="H3362" s="8" t="str">
        <f t="shared" si="314"/>
        <v>4.88万兆</v>
      </c>
      <c r="I3362" s="8">
        <f t="shared" si="315"/>
        <v>4.8808329370387048E+16</v>
      </c>
    </row>
    <row r="3363" spans="1:9" x14ac:dyDescent="0.2">
      <c r="A3363" s="2">
        <v>3361</v>
      </c>
      <c r="B3363" s="2" t="str">
        <f t="shared" si="312"/>
        <v>30.08万亿</v>
      </c>
      <c r="C3363" s="5">
        <v>30080000000000</v>
      </c>
      <c r="D3363" s="2">
        <v>2</v>
      </c>
      <c r="E3363" s="2" t="str">
        <f t="shared" si="313"/>
        <v>4.88万兆</v>
      </c>
      <c r="F3363" s="5">
        <f t="shared" si="317"/>
        <v>4.8838401370387048E+16</v>
      </c>
      <c r="G3363" s="2">
        <f t="shared" si="316"/>
        <v>5222</v>
      </c>
      <c r="H3363" s="7" t="str">
        <f t="shared" si="314"/>
        <v>4.88万兆</v>
      </c>
      <c r="I3363" s="7">
        <f t="shared" si="315"/>
        <v>4.8838401370387048E+16</v>
      </c>
    </row>
    <row r="3364" spans="1:9" x14ac:dyDescent="0.2">
      <c r="A3364" s="3">
        <v>3362</v>
      </c>
      <c r="B3364" s="3" t="str">
        <f t="shared" si="312"/>
        <v>30.09万亿</v>
      </c>
      <c r="C3364" s="6">
        <v>30088000000000</v>
      </c>
      <c r="D3364" s="3">
        <v>2</v>
      </c>
      <c r="E3364" s="3" t="str">
        <f t="shared" si="313"/>
        <v>4.89万兆</v>
      </c>
      <c r="F3364" s="6">
        <f t="shared" si="317"/>
        <v>4.8868481370387048E+16</v>
      </c>
      <c r="G3364" s="4">
        <f t="shared" si="316"/>
        <v>5224</v>
      </c>
      <c r="H3364" s="8" t="str">
        <f t="shared" si="314"/>
        <v>4.89万兆</v>
      </c>
      <c r="I3364" s="8">
        <f t="shared" si="315"/>
        <v>4.8868481370387048E+16</v>
      </c>
    </row>
    <row r="3365" spans="1:9" x14ac:dyDescent="0.2">
      <c r="A3365" s="2">
        <v>3363</v>
      </c>
      <c r="B3365" s="2" t="str">
        <f t="shared" si="312"/>
        <v>30.1万亿</v>
      </c>
      <c r="C3365" s="5">
        <v>30096000000000</v>
      </c>
      <c r="D3365" s="2">
        <v>2</v>
      </c>
      <c r="E3365" s="2" t="str">
        <f t="shared" si="313"/>
        <v>4.89万兆</v>
      </c>
      <c r="F3365" s="5">
        <f t="shared" si="317"/>
        <v>4.8898569370387048E+16</v>
      </c>
      <c r="G3365" s="2">
        <f t="shared" si="316"/>
        <v>5226</v>
      </c>
      <c r="H3365" s="7" t="str">
        <f t="shared" si="314"/>
        <v>4.89万兆</v>
      </c>
      <c r="I3365" s="7">
        <f t="shared" si="315"/>
        <v>4.8898569370387048E+16</v>
      </c>
    </row>
    <row r="3366" spans="1:9" x14ac:dyDescent="0.2">
      <c r="A3366" s="3">
        <v>3364</v>
      </c>
      <c r="B3366" s="3" t="str">
        <f t="shared" si="312"/>
        <v>30.1万亿</v>
      </c>
      <c r="C3366" s="6">
        <v>30104000000000</v>
      </c>
      <c r="D3366" s="3">
        <v>2</v>
      </c>
      <c r="E3366" s="3" t="str">
        <f t="shared" si="313"/>
        <v>4.89万兆</v>
      </c>
      <c r="F3366" s="6">
        <f t="shared" si="317"/>
        <v>4.8928665370387048E+16</v>
      </c>
      <c r="G3366" s="4">
        <f t="shared" si="316"/>
        <v>5228</v>
      </c>
      <c r="H3366" s="8" t="str">
        <f t="shared" si="314"/>
        <v>4.89万兆</v>
      </c>
      <c r="I3366" s="8">
        <f t="shared" si="315"/>
        <v>4.8928665370387048E+16</v>
      </c>
    </row>
    <row r="3367" spans="1:9" x14ac:dyDescent="0.2">
      <c r="A3367" s="2">
        <v>3365</v>
      </c>
      <c r="B3367" s="2" t="str">
        <f t="shared" si="312"/>
        <v>30.11万亿</v>
      </c>
      <c r="C3367" s="5">
        <v>30112000000000</v>
      </c>
      <c r="D3367" s="2">
        <v>2</v>
      </c>
      <c r="E3367" s="2" t="str">
        <f t="shared" si="313"/>
        <v>4.9万兆</v>
      </c>
      <c r="F3367" s="5">
        <f t="shared" si="317"/>
        <v>4.8958769370387048E+16</v>
      </c>
      <c r="G3367" s="2">
        <f t="shared" si="316"/>
        <v>5230</v>
      </c>
      <c r="H3367" s="7" t="str">
        <f t="shared" si="314"/>
        <v>4.9万兆</v>
      </c>
      <c r="I3367" s="7">
        <f t="shared" si="315"/>
        <v>4.8958769370387048E+16</v>
      </c>
    </row>
    <row r="3368" spans="1:9" x14ac:dyDescent="0.2">
      <c r="A3368" s="3">
        <v>3366</v>
      </c>
      <c r="B3368" s="3" t="str">
        <f t="shared" si="312"/>
        <v>30.12万亿</v>
      </c>
      <c r="C3368" s="6">
        <v>30120000000000</v>
      </c>
      <c r="D3368" s="3">
        <v>2</v>
      </c>
      <c r="E3368" s="3" t="str">
        <f t="shared" si="313"/>
        <v>4.9万兆</v>
      </c>
      <c r="F3368" s="6">
        <f t="shared" si="317"/>
        <v>4.8988881370387048E+16</v>
      </c>
      <c r="G3368" s="4">
        <f t="shared" si="316"/>
        <v>5232</v>
      </c>
      <c r="H3368" s="8" t="str">
        <f t="shared" si="314"/>
        <v>4.9万兆</v>
      </c>
      <c r="I3368" s="8">
        <f t="shared" si="315"/>
        <v>4.8988881370387048E+16</v>
      </c>
    </row>
    <row r="3369" spans="1:9" x14ac:dyDescent="0.2">
      <c r="A3369" s="2">
        <v>3367</v>
      </c>
      <c r="B3369" s="2" t="str">
        <f t="shared" si="312"/>
        <v>30.13万亿</v>
      </c>
      <c r="C3369" s="5">
        <v>30128000000000</v>
      </c>
      <c r="D3369" s="2">
        <v>2</v>
      </c>
      <c r="E3369" s="2" t="str">
        <f t="shared" si="313"/>
        <v>4.9万兆</v>
      </c>
      <c r="F3369" s="5">
        <f t="shared" si="317"/>
        <v>4.9019001370387048E+16</v>
      </c>
      <c r="G3369" s="2">
        <f t="shared" si="316"/>
        <v>5234</v>
      </c>
      <c r="H3369" s="7" t="str">
        <f t="shared" si="314"/>
        <v>4.9万兆</v>
      </c>
      <c r="I3369" s="7">
        <f t="shared" si="315"/>
        <v>4.9019001370387048E+16</v>
      </c>
    </row>
    <row r="3370" spans="1:9" x14ac:dyDescent="0.2">
      <c r="A3370" s="3">
        <v>3368</v>
      </c>
      <c r="B3370" s="3" t="str">
        <f t="shared" si="312"/>
        <v>30.14万亿</v>
      </c>
      <c r="C3370" s="6">
        <v>30136000000000</v>
      </c>
      <c r="D3370" s="3">
        <v>2</v>
      </c>
      <c r="E3370" s="3" t="str">
        <f t="shared" si="313"/>
        <v>4.9万兆</v>
      </c>
      <c r="F3370" s="6">
        <f t="shared" si="317"/>
        <v>4.9049129370387048E+16</v>
      </c>
      <c r="G3370" s="4">
        <f t="shared" si="316"/>
        <v>5236</v>
      </c>
      <c r="H3370" s="8" t="str">
        <f t="shared" si="314"/>
        <v>4.9万兆</v>
      </c>
      <c r="I3370" s="8">
        <f t="shared" si="315"/>
        <v>4.9049129370387048E+16</v>
      </c>
    </row>
    <row r="3371" spans="1:9" x14ac:dyDescent="0.2">
      <c r="A3371" s="2">
        <v>3369</v>
      </c>
      <c r="B3371" s="2" t="str">
        <f t="shared" si="312"/>
        <v>30.14万亿</v>
      </c>
      <c r="C3371" s="5">
        <v>30144000000000</v>
      </c>
      <c r="D3371" s="2">
        <v>2</v>
      </c>
      <c r="E3371" s="2" t="str">
        <f t="shared" si="313"/>
        <v>4.91万兆</v>
      </c>
      <c r="F3371" s="5">
        <f t="shared" si="317"/>
        <v>4.9079265370387048E+16</v>
      </c>
      <c r="G3371" s="2">
        <f t="shared" si="316"/>
        <v>5238</v>
      </c>
      <c r="H3371" s="7" t="str">
        <f t="shared" si="314"/>
        <v>4.91万兆</v>
      </c>
      <c r="I3371" s="7">
        <f t="shared" si="315"/>
        <v>4.9079265370387048E+16</v>
      </c>
    </row>
    <row r="3372" spans="1:9" x14ac:dyDescent="0.2">
      <c r="A3372" s="3">
        <v>3370</v>
      </c>
      <c r="B3372" s="3" t="str">
        <f t="shared" si="312"/>
        <v>30.15万亿</v>
      </c>
      <c r="C3372" s="6">
        <v>30152000000000</v>
      </c>
      <c r="D3372" s="3">
        <v>2</v>
      </c>
      <c r="E3372" s="3" t="str">
        <f t="shared" si="313"/>
        <v>4.91万兆</v>
      </c>
      <c r="F3372" s="6">
        <f t="shared" si="317"/>
        <v>4.9109409370387048E+16</v>
      </c>
      <c r="G3372" s="4">
        <f t="shared" si="316"/>
        <v>5240</v>
      </c>
      <c r="H3372" s="8" t="str">
        <f t="shared" si="314"/>
        <v>4.91万兆</v>
      </c>
      <c r="I3372" s="8">
        <f t="shared" si="315"/>
        <v>4.9109409370387048E+16</v>
      </c>
    </row>
    <row r="3373" spans="1:9" x14ac:dyDescent="0.2">
      <c r="A3373" s="2">
        <v>3371</v>
      </c>
      <c r="B3373" s="2" t="str">
        <f t="shared" si="312"/>
        <v>30.16万亿</v>
      </c>
      <c r="C3373" s="5">
        <v>30160000000000</v>
      </c>
      <c r="D3373" s="2">
        <v>2</v>
      </c>
      <c r="E3373" s="2" t="str">
        <f t="shared" si="313"/>
        <v>4.91万兆</v>
      </c>
      <c r="F3373" s="5">
        <f t="shared" si="317"/>
        <v>4.9139561370387048E+16</v>
      </c>
      <c r="G3373" s="2">
        <f t="shared" si="316"/>
        <v>5242</v>
      </c>
      <c r="H3373" s="7" t="str">
        <f t="shared" si="314"/>
        <v>4.91万兆</v>
      </c>
      <c r="I3373" s="7">
        <f t="shared" si="315"/>
        <v>4.9139561370387048E+16</v>
      </c>
    </row>
    <row r="3374" spans="1:9" x14ac:dyDescent="0.2">
      <c r="A3374" s="3">
        <v>3372</v>
      </c>
      <c r="B3374" s="3" t="str">
        <f t="shared" si="312"/>
        <v>30.17万亿</v>
      </c>
      <c r="C3374" s="6">
        <v>30168000000000</v>
      </c>
      <c r="D3374" s="3">
        <v>2</v>
      </c>
      <c r="E3374" s="3" t="str">
        <f t="shared" si="313"/>
        <v>4.92万兆</v>
      </c>
      <c r="F3374" s="6">
        <f t="shared" si="317"/>
        <v>4.9169721370387048E+16</v>
      </c>
      <c r="G3374" s="4">
        <f t="shared" si="316"/>
        <v>5244</v>
      </c>
      <c r="H3374" s="8" t="str">
        <f t="shared" si="314"/>
        <v>4.92万兆</v>
      </c>
      <c r="I3374" s="8">
        <f t="shared" si="315"/>
        <v>4.9169721370387048E+16</v>
      </c>
    </row>
    <row r="3375" spans="1:9" x14ac:dyDescent="0.2">
      <c r="A3375" s="2">
        <v>3373</v>
      </c>
      <c r="B3375" s="2" t="str">
        <f t="shared" si="312"/>
        <v>30.18万亿</v>
      </c>
      <c r="C3375" s="5">
        <v>30176000000000</v>
      </c>
      <c r="D3375" s="2">
        <v>2</v>
      </c>
      <c r="E3375" s="2" t="str">
        <f t="shared" si="313"/>
        <v>4.92万兆</v>
      </c>
      <c r="F3375" s="5">
        <f t="shared" si="317"/>
        <v>4.9199889370387048E+16</v>
      </c>
      <c r="G3375" s="2">
        <f t="shared" si="316"/>
        <v>5246</v>
      </c>
      <c r="H3375" s="7" t="str">
        <f t="shared" si="314"/>
        <v>4.92万兆</v>
      </c>
      <c r="I3375" s="7">
        <f t="shared" si="315"/>
        <v>4.9199889370387048E+16</v>
      </c>
    </row>
    <row r="3376" spans="1:9" x14ac:dyDescent="0.2">
      <c r="A3376" s="3">
        <v>3374</v>
      </c>
      <c r="B3376" s="3" t="str">
        <f t="shared" si="312"/>
        <v>30.18万亿</v>
      </c>
      <c r="C3376" s="6">
        <v>30184000000000</v>
      </c>
      <c r="D3376" s="3">
        <v>2</v>
      </c>
      <c r="E3376" s="3" t="str">
        <f t="shared" si="313"/>
        <v>4.92万兆</v>
      </c>
      <c r="F3376" s="6">
        <f t="shared" si="317"/>
        <v>4.9230065370387048E+16</v>
      </c>
      <c r="G3376" s="4">
        <f t="shared" si="316"/>
        <v>5248</v>
      </c>
      <c r="H3376" s="8" t="str">
        <f t="shared" si="314"/>
        <v>4.92万兆</v>
      </c>
      <c r="I3376" s="8">
        <f t="shared" si="315"/>
        <v>4.9230065370387048E+16</v>
      </c>
    </row>
    <row r="3377" spans="1:9" x14ac:dyDescent="0.2">
      <c r="A3377" s="2">
        <v>3375</v>
      </c>
      <c r="B3377" s="2" t="str">
        <f t="shared" si="312"/>
        <v>30.19万亿</v>
      </c>
      <c r="C3377" s="5">
        <v>30192000000000</v>
      </c>
      <c r="D3377" s="2">
        <v>2</v>
      </c>
      <c r="E3377" s="2" t="str">
        <f t="shared" si="313"/>
        <v>4.93万兆</v>
      </c>
      <c r="F3377" s="5">
        <f t="shared" si="317"/>
        <v>4.9260249370387048E+16</v>
      </c>
      <c r="G3377" s="2">
        <f t="shared" si="316"/>
        <v>5250</v>
      </c>
      <c r="H3377" s="7" t="str">
        <f t="shared" si="314"/>
        <v>4.93万兆</v>
      </c>
      <c r="I3377" s="7">
        <f t="shared" si="315"/>
        <v>4.9260249370387048E+16</v>
      </c>
    </row>
    <row r="3378" spans="1:9" x14ac:dyDescent="0.2">
      <c r="A3378" s="3">
        <v>3376</v>
      </c>
      <c r="B3378" s="3" t="str">
        <f t="shared" si="312"/>
        <v>30.2万亿</v>
      </c>
      <c r="C3378" s="6">
        <v>30200000000000</v>
      </c>
      <c r="D3378" s="3">
        <v>2</v>
      </c>
      <c r="E3378" s="3" t="str">
        <f t="shared" si="313"/>
        <v>4.93万兆</v>
      </c>
      <c r="F3378" s="6">
        <f t="shared" si="317"/>
        <v>4.9290441370387048E+16</v>
      </c>
      <c r="G3378" s="4">
        <f t="shared" si="316"/>
        <v>5252</v>
      </c>
      <c r="H3378" s="8" t="str">
        <f t="shared" si="314"/>
        <v>4.93万兆</v>
      </c>
      <c r="I3378" s="8">
        <f t="shared" si="315"/>
        <v>4.9290441370387048E+16</v>
      </c>
    </row>
    <row r="3379" spans="1:9" x14ac:dyDescent="0.2">
      <c r="A3379" s="2">
        <v>3377</v>
      </c>
      <c r="B3379" s="2" t="str">
        <f t="shared" si="312"/>
        <v>30.21万亿</v>
      </c>
      <c r="C3379" s="5">
        <v>30208000000000</v>
      </c>
      <c r="D3379" s="2">
        <v>2</v>
      </c>
      <c r="E3379" s="2" t="str">
        <f t="shared" si="313"/>
        <v>4.93万兆</v>
      </c>
      <c r="F3379" s="5">
        <f t="shared" si="317"/>
        <v>4.9320641370387048E+16</v>
      </c>
      <c r="G3379" s="2">
        <f t="shared" si="316"/>
        <v>5254</v>
      </c>
      <c r="H3379" s="7" t="str">
        <f t="shared" si="314"/>
        <v>4.93万兆</v>
      </c>
      <c r="I3379" s="7">
        <f t="shared" si="315"/>
        <v>4.9320641370387048E+16</v>
      </c>
    </row>
    <row r="3380" spans="1:9" x14ac:dyDescent="0.2">
      <c r="A3380" s="3">
        <v>3378</v>
      </c>
      <c r="B3380" s="3" t="str">
        <f t="shared" si="312"/>
        <v>30.22万亿</v>
      </c>
      <c r="C3380" s="6">
        <v>30216000000000</v>
      </c>
      <c r="D3380" s="3">
        <v>2</v>
      </c>
      <c r="E3380" s="3" t="str">
        <f t="shared" si="313"/>
        <v>4.94万兆</v>
      </c>
      <c r="F3380" s="6">
        <f t="shared" si="317"/>
        <v>4.9350849370387048E+16</v>
      </c>
      <c r="G3380" s="4">
        <f t="shared" si="316"/>
        <v>5256</v>
      </c>
      <c r="H3380" s="8" t="str">
        <f t="shared" si="314"/>
        <v>4.94万兆</v>
      </c>
      <c r="I3380" s="8">
        <f t="shared" si="315"/>
        <v>4.9350849370387048E+16</v>
      </c>
    </row>
    <row r="3381" spans="1:9" x14ac:dyDescent="0.2">
      <c r="A3381" s="2">
        <v>3379</v>
      </c>
      <c r="B3381" s="2" t="str">
        <f t="shared" si="312"/>
        <v>30.22万亿</v>
      </c>
      <c r="C3381" s="5">
        <v>30224000000000</v>
      </c>
      <c r="D3381" s="2">
        <v>2</v>
      </c>
      <c r="E3381" s="2" t="str">
        <f t="shared" si="313"/>
        <v>4.94万兆</v>
      </c>
      <c r="F3381" s="5">
        <f t="shared" si="317"/>
        <v>4.9381065370387048E+16</v>
      </c>
      <c r="G3381" s="2">
        <f t="shared" si="316"/>
        <v>5258</v>
      </c>
      <c r="H3381" s="7" t="str">
        <f t="shared" si="314"/>
        <v>4.94万兆</v>
      </c>
      <c r="I3381" s="7">
        <f t="shared" si="315"/>
        <v>4.9381065370387048E+16</v>
      </c>
    </row>
    <row r="3382" spans="1:9" x14ac:dyDescent="0.2">
      <c r="A3382" s="3">
        <v>3380</v>
      </c>
      <c r="B3382" s="3" t="str">
        <f t="shared" si="312"/>
        <v>30.23万亿</v>
      </c>
      <c r="C3382" s="6">
        <v>30232000000000</v>
      </c>
      <c r="D3382" s="3">
        <v>2</v>
      </c>
      <c r="E3382" s="3" t="str">
        <f t="shared" si="313"/>
        <v>4.94万兆</v>
      </c>
      <c r="F3382" s="6">
        <f t="shared" si="317"/>
        <v>4.9411289370387048E+16</v>
      </c>
      <c r="G3382" s="4">
        <f t="shared" si="316"/>
        <v>5260</v>
      </c>
      <c r="H3382" s="8" t="str">
        <f t="shared" si="314"/>
        <v>4.94万兆</v>
      </c>
      <c r="I3382" s="8">
        <f t="shared" si="315"/>
        <v>4.9411289370387048E+16</v>
      </c>
    </row>
    <row r="3383" spans="1:9" x14ac:dyDescent="0.2">
      <c r="A3383" s="2">
        <v>3381</v>
      </c>
      <c r="B3383" s="2" t="str">
        <f t="shared" si="312"/>
        <v>30.24万亿</v>
      </c>
      <c r="C3383" s="5">
        <v>30240000000000</v>
      </c>
      <c r="D3383" s="2">
        <v>2</v>
      </c>
      <c r="E3383" s="2" t="str">
        <f t="shared" si="313"/>
        <v>4.94万兆</v>
      </c>
      <c r="F3383" s="5">
        <f t="shared" si="317"/>
        <v>4.9441521370387048E+16</v>
      </c>
      <c r="G3383" s="2">
        <f t="shared" si="316"/>
        <v>5262</v>
      </c>
      <c r="H3383" s="7" t="str">
        <f t="shared" si="314"/>
        <v>4.94万兆</v>
      </c>
      <c r="I3383" s="7">
        <f t="shared" si="315"/>
        <v>4.9441521370387048E+16</v>
      </c>
    </row>
    <row r="3384" spans="1:9" x14ac:dyDescent="0.2">
      <c r="A3384" s="3">
        <v>3382</v>
      </c>
      <c r="B3384" s="3" t="str">
        <f t="shared" si="312"/>
        <v>30.25万亿</v>
      </c>
      <c r="C3384" s="6">
        <v>30248000000000</v>
      </c>
      <c r="D3384" s="3">
        <v>2</v>
      </c>
      <c r="E3384" s="3" t="str">
        <f t="shared" si="313"/>
        <v>4.95万兆</v>
      </c>
      <c r="F3384" s="6">
        <f t="shared" si="317"/>
        <v>4.9471761370387048E+16</v>
      </c>
      <c r="G3384" s="4">
        <f t="shared" si="316"/>
        <v>5264</v>
      </c>
      <c r="H3384" s="8" t="str">
        <f t="shared" si="314"/>
        <v>4.95万兆</v>
      </c>
      <c r="I3384" s="8">
        <f t="shared" si="315"/>
        <v>4.9471761370387048E+16</v>
      </c>
    </row>
    <row r="3385" spans="1:9" x14ac:dyDescent="0.2">
      <c r="A3385" s="2">
        <v>3383</v>
      </c>
      <c r="B3385" s="2" t="str">
        <f t="shared" si="312"/>
        <v>30.26万亿</v>
      </c>
      <c r="C3385" s="5">
        <v>30256000000000</v>
      </c>
      <c r="D3385" s="2">
        <v>2</v>
      </c>
      <c r="E3385" s="2" t="str">
        <f t="shared" si="313"/>
        <v>4.95万兆</v>
      </c>
      <c r="F3385" s="5">
        <f t="shared" si="317"/>
        <v>4.9502009370387048E+16</v>
      </c>
      <c r="G3385" s="2">
        <f t="shared" si="316"/>
        <v>5266</v>
      </c>
      <c r="H3385" s="7" t="str">
        <f t="shared" si="314"/>
        <v>4.95万兆</v>
      </c>
      <c r="I3385" s="7">
        <f t="shared" si="315"/>
        <v>4.9502009370387048E+16</v>
      </c>
    </row>
    <row r="3386" spans="1:9" x14ac:dyDescent="0.2">
      <c r="A3386" s="3">
        <v>3384</v>
      </c>
      <c r="B3386" s="3" t="str">
        <f t="shared" si="312"/>
        <v>30.26万亿</v>
      </c>
      <c r="C3386" s="6">
        <v>30264000000000</v>
      </c>
      <c r="D3386" s="3">
        <v>2</v>
      </c>
      <c r="E3386" s="3" t="str">
        <f t="shared" si="313"/>
        <v>4.95万兆</v>
      </c>
      <c r="F3386" s="6">
        <f t="shared" si="317"/>
        <v>4.9532265370387048E+16</v>
      </c>
      <c r="G3386" s="4">
        <f t="shared" si="316"/>
        <v>5268</v>
      </c>
      <c r="H3386" s="8" t="str">
        <f t="shared" si="314"/>
        <v>4.95万兆</v>
      </c>
      <c r="I3386" s="8">
        <f t="shared" si="315"/>
        <v>4.9532265370387048E+16</v>
      </c>
    </row>
    <row r="3387" spans="1:9" x14ac:dyDescent="0.2">
      <c r="A3387" s="2">
        <v>3385</v>
      </c>
      <c r="B3387" s="2" t="str">
        <f t="shared" si="312"/>
        <v>30.27万亿</v>
      </c>
      <c r="C3387" s="5">
        <v>30272000000000</v>
      </c>
      <c r="D3387" s="2">
        <v>2</v>
      </c>
      <c r="E3387" s="2" t="str">
        <f t="shared" si="313"/>
        <v>4.96万兆</v>
      </c>
      <c r="F3387" s="5">
        <f t="shared" si="317"/>
        <v>4.9562529370387048E+16</v>
      </c>
      <c r="G3387" s="2">
        <f t="shared" si="316"/>
        <v>5270</v>
      </c>
      <c r="H3387" s="7" t="str">
        <f t="shared" si="314"/>
        <v>4.96万兆</v>
      </c>
      <c r="I3387" s="7">
        <f t="shared" si="315"/>
        <v>4.9562529370387048E+16</v>
      </c>
    </row>
    <row r="3388" spans="1:9" x14ac:dyDescent="0.2">
      <c r="A3388" s="3">
        <v>3386</v>
      </c>
      <c r="B3388" s="3" t="str">
        <f t="shared" si="312"/>
        <v>30.28万亿</v>
      </c>
      <c r="C3388" s="6">
        <v>30280000000000</v>
      </c>
      <c r="D3388" s="3">
        <v>2</v>
      </c>
      <c r="E3388" s="3" t="str">
        <f t="shared" si="313"/>
        <v>4.96万兆</v>
      </c>
      <c r="F3388" s="6">
        <f t="shared" si="317"/>
        <v>4.9592801370387048E+16</v>
      </c>
      <c r="G3388" s="4">
        <f t="shared" si="316"/>
        <v>5272</v>
      </c>
      <c r="H3388" s="8" t="str">
        <f t="shared" si="314"/>
        <v>4.96万兆</v>
      </c>
      <c r="I3388" s="8">
        <f t="shared" si="315"/>
        <v>4.9592801370387048E+16</v>
      </c>
    </row>
    <row r="3389" spans="1:9" x14ac:dyDescent="0.2">
      <c r="A3389" s="2">
        <v>3387</v>
      </c>
      <c r="B3389" s="2" t="str">
        <f t="shared" si="312"/>
        <v>30.29万亿</v>
      </c>
      <c r="C3389" s="5">
        <v>30288000000000</v>
      </c>
      <c r="D3389" s="2">
        <v>2</v>
      </c>
      <c r="E3389" s="2" t="str">
        <f t="shared" si="313"/>
        <v>4.96万兆</v>
      </c>
      <c r="F3389" s="5">
        <f t="shared" si="317"/>
        <v>4.9623081370387048E+16</v>
      </c>
      <c r="G3389" s="2">
        <f t="shared" si="316"/>
        <v>5274</v>
      </c>
      <c r="H3389" s="7" t="str">
        <f t="shared" si="314"/>
        <v>4.96万兆</v>
      </c>
      <c r="I3389" s="7">
        <f t="shared" si="315"/>
        <v>4.9623081370387048E+16</v>
      </c>
    </row>
    <row r="3390" spans="1:9" x14ac:dyDescent="0.2">
      <c r="A3390" s="3">
        <v>3388</v>
      </c>
      <c r="B3390" s="3" t="str">
        <f t="shared" si="312"/>
        <v>30.3万亿</v>
      </c>
      <c r="C3390" s="6">
        <v>30296000000000</v>
      </c>
      <c r="D3390" s="3">
        <v>2</v>
      </c>
      <c r="E3390" s="3" t="str">
        <f t="shared" si="313"/>
        <v>4.97万兆</v>
      </c>
      <c r="F3390" s="6">
        <f t="shared" si="317"/>
        <v>4.9653369370387048E+16</v>
      </c>
      <c r="G3390" s="4">
        <f t="shared" si="316"/>
        <v>5276</v>
      </c>
      <c r="H3390" s="8" t="str">
        <f t="shared" si="314"/>
        <v>4.97万兆</v>
      </c>
      <c r="I3390" s="8">
        <f t="shared" si="315"/>
        <v>4.9653369370387048E+16</v>
      </c>
    </row>
    <row r="3391" spans="1:9" x14ac:dyDescent="0.2">
      <c r="A3391" s="2">
        <v>3389</v>
      </c>
      <c r="B3391" s="2" t="str">
        <f t="shared" si="312"/>
        <v>30.3万亿</v>
      </c>
      <c r="C3391" s="5">
        <v>30304000000000</v>
      </c>
      <c r="D3391" s="2">
        <v>2</v>
      </c>
      <c r="E3391" s="2" t="str">
        <f t="shared" si="313"/>
        <v>4.97万兆</v>
      </c>
      <c r="F3391" s="5">
        <f t="shared" si="317"/>
        <v>4.9683665370387048E+16</v>
      </c>
      <c r="G3391" s="2">
        <f t="shared" si="316"/>
        <v>5278</v>
      </c>
      <c r="H3391" s="7" t="str">
        <f t="shared" si="314"/>
        <v>4.97万兆</v>
      </c>
      <c r="I3391" s="7">
        <f t="shared" si="315"/>
        <v>4.9683665370387048E+16</v>
      </c>
    </row>
    <row r="3392" spans="1:9" x14ac:dyDescent="0.2">
      <c r="A3392" s="3">
        <v>3390</v>
      </c>
      <c r="B3392" s="3" t="str">
        <f t="shared" si="312"/>
        <v>30.31万亿</v>
      </c>
      <c r="C3392" s="6">
        <v>30312000000000</v>
      </c>
      <c r="D3392" s="3">
        <v>2</v>
      </c>
      <c r="E3392" s="3" t="str">
        <f t="shared" si="313"/>
        <v>4.97万兆</v>
      </c>
      <c r="F3392" s="6">
        <f t="shared" si="317"/>
        <v>4.9713969370387048E+16</v>
      </c>
      <c r="G3392" s="4">
        <f t="shared" si="316"/>
        <v>5280</v>
      </c>
      <c r="H3392" s="8" t="str">
        <f t="shared" si="314"/>
        <v>4.97万兆</v>
      </c>
      <c r="I3392" s="8">
        <f t="shared" si="315"/>
        <v>4.9713969370387048E+16</v>
      </c>
    </row>
    <row r="3393" spans="1:9" x14ac:dyDescent="0.2">
      <c r="A3393" s="2">
        <v>3391</v>
      </c>
      <c r="B3393" s="2" t="str">
        <f t="shared" si="312"/>
        <v>30.32万亿</v>
      </c>
      <c r="C3393" s="5">
        <v>30320000000000</v>
      </c>
      <c r="D3393" s="2">
        <v>2</v>
      </c>
      <c r="E3393" s="2" t="str">
        <f t="shared" si="313"/>
        <v>4.97万兆</v>
      </c>
      <c r="F3393" s="5">
        <f t="shared" si="317"/>
        <v>4.9744281370387048E+16</v>
      </c>
      <c r="G3393" s="2">
        <f t="shared" si="316"/>
        <v>5282</v>
      </c>
      <c r="H3393" s="7" t="str">
        <f t="shared" si="314"/>
        <v>4.97万兆</v>
      </c>
      <c r="I3393" s="7">
        <f t="shared" si="315"/>
        <v>4.9744281370387048E+16</v>
      </c>
    </row>
    <row r="3394" spans="1:9" x14ac:dyDescent="0.2">
      <c r="A3394" s="3">
        <v>3392</v>
      </c>
      <c r="B3394" s="3" t="str">
        <f t="shared" si="312"/>
        <v>30.33万亿</v>
      </c>
      <c r="C3394" s="6">
        <v>30328000000000</v>
      </c>
      <c r="D3394" s="3">
        <v>2</v>
      </c>
      <c r="E3394" s="3" t="str">
        <f t="shared" si="313"/>
        <v>4.98万兆</v>
      </c>
      <c r="F3394" s="6">
        <f t="shared" si="317"/>
        <v>4.9774601370387048E+16</v>
      </c>
      <c r="G3394" s="4">
        <f t="shared" si="316"/>
        <v>5284</v>
      </c>
      <c r="H3394" s="8" t="str">
        <f t="shared" si="314"/>
        <v>4.98万兆</v>
      </c>
      <c r="I3394" s="8">
        <f t="shared" si="315"/>
        <v>4.9774601370387048E+16</v>
      </c>
    </row>
    <row r="3395" spans="1:9" x14ac:dyDescent="0.2">
      <c r="A3395" s="2">
        <v>3393</v>
      </c>
      <c r="B3395" s="2" t="str">
        <f t="shared" ref="B3395:B3458" si="318">IF(C3395&gt;9999999999999990,ROUND(C3395/10000000000000000,2)&amp;"万兆",IF(C3395&gt;999999999999,ROUND(C3395/1000000000000,2)&amp;"万亿",IF(C3395&gt;99999999,ROUND(C3395/100000000,2)&amp;"亿",ROUND(C3395/10000,2)&amp;"万")))</f>
        <v>30.34万亿</v>
      </c>
      <c r="C3395" s="5">
        <v>30336000000000</v>
      </c>
      <c r="D3395" s="2">
        <v>2</v>
      </c>
      <c r="E3395" s="2" t="str">
        <f t="shared" ref="E3395:E3458" si="319">IF(F3395&gt;9999999999999990,ROUND(F3395/10000000000000000,2)&amp;"万兆",IF(F3395&gt;999999999999,ROUND(F3395/1000000000000,2)&amp;"万亿",IF(F3395&gt;99999999,ROUND(F3395/100000000,2)&amp;"亿",ROUND(F3395/10000,2)&amp;"万")))</f>
        <v>4.98万兆</v>
      </c>
      <c r="F3395" s="5">
        <f t="shared" si="317"/>
        <v>4.9804929370387048E+16</v>
      </c>
      <c r="G3395" s="2">
        <f t="shared" si="316"/>
        <v>5286</v>
      </c>
      <c r="H3395" s="7" t="str">
        <f t="shared" si="314"/>
        <v>4.98万兆</v>
      </c>
      <c r="I3395" s="7">
        <f t="shared" si="315"/>
        <v>4.9804929370387048E+16</v>
      </c>
    </row>
    <row r="3396" spans="1:9" x14ac:dyDescent="0.2">
      <c r="A3396" s="3">
        <v>3394</v>
      </c>
      <c r="B3396" s="3" t="str">
        <f t="shared" si="318"/>
        <v>30.34万亿</v>
      </c>
      <c r="C3396" s="6">
        <v>30344000000000</v>
      </c>
      <c r="D3396" s="3">
        <v>2</v>
      </c>
      <c r="E3396" s="3" t="str">
        <f t="shared" si="319"/>
        <v>4.98万兆</v>
      </c>
      <c r="F3396" s="6">
        <f t="shared" si="317"/>
        <v>4.9835265370387048E+16</v>
      </c>
      <c r="G3396" s="4">
        <f t="shared" si="316"/>
        <v>5288</v>
      </c>
      <c r="H3396" s="8" t="str">
        <f t="shared" ref="H3396:H3459" si="320">IF(I$2&gt;=A3396,"",IF((F3396-VLOOKUP(I$2,A:F,6,))&gt;9999999999999990,ROUND((F3396-VLOOKUP(I$2,A:F,6,))/10000000000000000,2)&amp;"万兆",IF((F3396-VLOOKUP(I$2,A:F,6,))&gt;999999999999,ROUND((F3396-VLOOKUP(I$2,A:F,6,))/1000000000000,2)&amp;"万亿",IF((F3396-VLOOKUP(I$2,A:F,6,))&gt;99999999,ROUND((F3396-VLOOKUP(I$2,A:F,6,))/100000000,2)&amp;"亿",ROUND((F3396-VLOOKUP(I$2,A:F,6,))/10000,2)&amp;"万"))))</f>
        <v>4.98万兆</v>
      </c>
      <c r="I3396" s="8">
        <f t="shared" ref="I3396:I3459" si="321">IF(I$2&gt;=A3396,"",F3396-VLOOKUP(I$2,A:F,6,))</f>
        <v>4.9835265370387048E+16</v>
      </c>
    </row>
    <row r="3397" spans="1:9" x14ac:dyDescent="0.2">
      <c r="A3397" s="2">
        <v>3395</v>
      </c>
      <c r="B3397" s="2" t="str">
        <f t="shared" si="318"/>
        <v>30.35万亿</v>
      </c>
      <c r="C3397" s="5">
        <v>30352000000000</v>
      </c>
      <c r="D3397" s="2">
        <v>2</v>
      </c>
      <c r="E3397" s="2" t="str">
        <f t="shared" si="319"/>
        <v>4.99万兆</v>
      </c>
      <c r="F3397" s="5">
        <f t="shared" si="317"/>
        <v>4.9865609370387048E+16</v>
      </c>
      <c r="G3397" s="2">
        <f t="shared" ref="G3397:G3460" si="322">D3397+G3396</f>
        <v>5290</v>
      </c>
      <c r="H3397" s="7" t="str">
        <f t="shared" si="320"/>
        <v>4.99万兆</v>
      </c>
      <c r="I3397" s="7">
        <f t="shared" si="321"/>
        <v>4.9865609370387048E+16</v>
      </c>
    </row>
    <row r="3398" spans="1:9" x14ac:dyDescent="0.2">
      <c r="A3398" s="3">
        <v>3396</v>
      </c>
      <c r="B3398" s="3" t="str">
        <f t="shared" si="318"/>
        <v>30.36万亿</v>
      </c>
      <c r="C3398" s="6">
        <v>30360000000000</v>
      </c>
      <c r="D3398" s="3">
        <v>2</v>
      </c>
      <c r="E3398" s="3" t="str">
        <f t="shared" si="319"/>
        <v>4.99万兆</v>
      </c>
      <c r="F3398" s="6">
        <f t="shared" si="317"/>
        <v>4.9895961370387048E+16</v>
      </c>
      <c r="G3398" s="4">
        <f t="shared" si="322"/>
        <v>5292</v>
      </c>
      <c r="H3398" s="8" t="str">
        <f t="shared" si="320"/>
        <v>4.99万兆</v>
      </c>
      <c r="I3398" s="8">
        <f t="shared" si="321"/>
        <v>4.9895961370387048E+16</v>
      </c>
    </row>
    <row r="3399" spans="1:9" x14ac:dyDescent="0.2">
      <c r="A3399" s="2">
        <v>3397</v>
      </c>
      <c r="B3399" s="2" t="str">
        <f t="shared" si="318"/>
        <v>30.37万亿</v>
      </c>
      <c r="C3399" s="5">
        <v>30368000000000</v>
      </c>
      <c r="D3399" s="2">
        <v>2</v>
      </c>
      <c r="E3399" s="2" t="str">
        <f t="shared" si="319"/>
        <v>4.99万兆</v>
      </c>
      <c r="F3399" s="5">
        <f t="shared" ref="F3399:F3462" si="323">C3398+F3398</f>
        <v>4.9926321370387048E+16</v>
      </c>
      <c r="G3399" s="2">
        <f t="shared" si="322"/>
        <v>5294</v>
      </c>
      <c r="H3399" s="7" t="str">
        <f t="shared" si="320"/>
        <v>4.99万兆</v>
      </c>
      <c r="I3399" s="7">
        <f t="shared" si="321"/>
        <v>4.9926321370387048E+16</v>
      </c>
    </row>
    <row r="3400" spans="1:9" x14ac:dyDescent="0.2">
      <c r="A3400" s="3">
        <v>3398</v>
      </c>
      <c r="B3400" s="3" t="str">
        <f t="shared" si="318"/>
        <v>30.38万亿</v>
      </c>
      <c r="C3400" s="6">
        <v>30376000000000</v>
      </c>
      <c r="D3400" s="3">
        <v>2</v>
      </c>
      <c r="E3400" s="3" t="str">
        <f t="shared" si="319"/>
        <v>5万兆</v>
      </c>
      <c r="F3400" s="6">
        <f t="shared" si="323"/>
        <v>4.9956689370387048E+16</v>
      </c>
      <c r="G3400" s="4">
        <f t="shared" si="322"/>
        <v>5296</v>
      </c>
      <c r="H3400" s="8" t="str">
        <f t="shared" si="320"/>
        <v>5万兆</v>
      </c>
      <c r="I3400" s="8">
        <f t="shared" si="321"/>
        <v>4.9956689370387048E+16</v>
      </c>
    </row>
    <row r="3401" spans="1:9" x14ac:dyDescent="0.2">
      <c r="A3401" s="2">
        <v>3399</v>
      </c>
      <c r="B3401" s="2" t="str">
        <f t="shared" si="318"/>
        <v>30.38万亿</v>
      </c>
      <c r="C3401" s="5">
        <v>30384000000000</v>
      </c>
      <c r="D3401" s="2">
        <v>2</v>
      </c>
      <c r="E3401" s="2" t="str">
        <f t="shared" si="319"/>
        <v>5万兆</v>
      </c>
      <c r="F3401" s="5">
        <f t="shared" si="323"/>
        <v>4.9987065370387048E+16</v>
      </c>
      <c r="G3401" s="2">
        <f t="shared" si="322"/>
        <v>5298</v>
      </c>
      <c r="H3401" s="7" t="str">
        <f t="shared" si="320"/>
        <v>5万兆</v>
      </c>
      <c r="I3401" s="7">
        <f t="shared" si="321"/>
        <v>4.9987065370387048E+16</v>
      </c>
    </row>
    <row r="3402" spans="1:9" x14ac:dyDescent="0.2">
      <c r="A3402" s="3">
        <v>3400</v>
      </c>
      <c r="B3402" s="3" t="str">
        <f t="shared" si="318"/>
        <v>30.39万亿</v>
      </c>
      <c r="C3402" s="6">
        <v>30392000000000</v>
      </c>
      <c r="D3402" s="3">
        <v>2</v>
      </c>
      <c r="E3402" s="3" t="str">
        <f t="shared" si="319"/>
        <v>5万兆</v>
      </c>
      <c r="F3402" s="6">
        <f t="shared" si="323"/>
        <v>5.0017449370387048E+16</v>
      </c>
      <c r="G3402" s="4">
        <f t="shared" si="322"/>
        <v>5300</v>
      </c>
      <c r="H3402" s="8" t="str">
        <f t="shared" si="320"/>
        <v>5万兆</v>
      </c>
      <c r="I3402" s="8">
        <f t="shared" si="321"/>
        <v>5.0017449370387048E+16</v>
      </c>
    </row>
    <row r="3403" spans="1:9" x14ac:dyDescent="0.2">
      <c r="A3403" s="2">
        <v>3401</v>
      </c>
      <c r="B3403" s="2" t="str">
        <f t="shared" si="318"/>
        <v>30.4万亿</v>
      </c>
      <c r="C3403" s="5">
        <v>30400000000000</v>
      </c>
      <c r="D3403" s="2">
        <v>2</v>
      </c>
      <c r="E3403" s="2" t="str">
        <f t="shared" si="319"/>
        <v>5万兆</v>
      </c>
      <c r="F3403" s="5">
        <f t="shared" si="323"/>
        <v>5.0047841370387048E+16</v>
      </c>
      <c r="G3403" s="2">
        <f t="shared" si="322"/>
        <v>5302</v>
      </c>
      <c r="H3403" s="7" t="str">
        <f t="shared" si="320"/>
        <v>5万兆</v>
      </c>
      <c r="I3403" s="7">
        <f t="shared" si="321"/>
        <v>5.0047841370387048E+16</v>
      </c>
    </row>
    <row r="3404" spans="1:9" x14ac:dyDescent="0.2">
      <c r="A3404" s="3">
        <v>3402</v>
      </c>
      <c r="B3404" s="3" t="str">
        <f t="shared" si="318"/>
        <v>30.41万亿</v>
      </c>
      <c r="C3404" s="6">
        <v>30408000000000</v>
      </c>
      <c r="D3404" s="3">
        <v>2</v>
      </c>
      <c r="E3404" s="3" t="str">
        <f t="shared" si="319"/>
        <v>5.01万兆</v>
      </c>
      <c r="F3404" s="6">
        <f t="shared" si="323"/>
        <v>5.0078241370387048E+16</v>
      </c>
      <c r="G3404" s="4">
        <f t="shared" si="322"/>
        <v>5304</v>
      </c>
      <c r="H3404" s="8" t="str">
        <f t="shared" si="320"/>
        <v>5.01万兆</v>
      </c>
      <c r="I3404" s="8">
        <f t="shared" si="321"/>
        <v>5.0078241370387048E+16</v>
      </c>
    </row>
    <row r="3405" spans="1:9" x14ac:dyDescent="0.2">
      <c r="A3405" s="2">
        <v>3403</v>
      </c>
      <c r="B3405" s="2" t="str">
        <f t="shared" si="318"/>
        <v>30.42万亿</v>
      </c>
      <c r="C3405" s="5">
        <v>30416000000000</v>
      </c>
      <c r="D3405" s="2">
        <v>2</v>
      </c>
      <c r="E3405" s="2" t="str">
        <f t="shared" si="319"/>
        <v>5.01万兆</v>
      </c>
      <c r="F3405" s="5">
        <f t="shared" si="323"/>
        <v>5.0108649370387048E+16</v>
      </c>
      <c r="G3405" s="2">
        <f t="shared" si="322"/>
        <v>5306</v>
      </c>
      <c r="H3405" s="7" t="str">
        <f t="shared" si="320"/>
        <v>5.01万兆</v>
      </c>
      <c r="I3405" s="7">
        <f t="shared" si="321"/>
        <v>5.0108649370387048E+16</v>
      </c>
    </row>
    <row r="3406" spans="1:9" x14ac:dyDescent="0.2">
      <c r="A3406" s="3">
        <v>3404</v>
      </c>
      <c r="B3406" s="3" t="str">
        <f t="shared" si="318"/>
        <v>30.42万亿</v>
      </c>
      <c r="C3406" s="6">
        <v>30424000000000</v>
      </c>
      <c r="D3406" s="3">
        <v>2</v>
      </c>
      <c r="E3406" s="3" t="str">
        <f t="shared" si="319"/>
        <v>5.01万兆</v>
      </c>
      <c r="F3406" s="6">
        <f t="shared" si="323"/>
        <v>5.0139065370387048E+16</v>
      </c>
      <c r="G3406" s="4">
        <f t="shared" si="322"/>
        <v>5308</v>
      </c>
      <c r="H3406" s="8" t="str">
        <f t="shared" si="320"/>
        <v>5.01万兆</v>
      </c>
      <c r="I3406" s="8">
        <f t="shared" si="321"/>
        <v>5.0139065370387048E+16</v>
      </c>
    </row>
    <row r="3407" spans="1:9" x14ac:dyDescent="0.2">
      <c r="A3407" s="2">
        <v>3405</v>
      </c>
      <c r="B3407" s="2" t="str">
        <f t="shared" si="318"/>
        <v>30.43万亿</v>
      </c>
      <c r="C3407" s="5">
        <v>30432000000000</v>
      </c>
      <c r="D3407" s="2">
        <v>2</v>
      </c>
      <c r="E3407" s="2" t="str">
        <f t="shared" si="319"/>
        <v>5.02万兆</v>
      </c>
      <c r="F3407" s="5">
        <f t="shared" si="323"/>
        <v>5.0169489370387048E+16</v>
      </c>
      <c r="G3407" s="2">
        <f t="shared" si="322"/>
        <v>5310</v>
      </c>
      <c r="H3407" s="7" t="str">
        <f t="shared" si="320"/>
        <v>5.02万兆</v>
      </c>
      <c r="I3407" s="7">
        <f t="shared" si="321"/>
        <v>5.0169489370387048E+16</v>
      </c>
    </row>
    <row r="3408" spans="1:9" x14ac:dyDescent="0.2">
      <c r="A3408" s="3">
        <v>3406</v>
      </c>
      <c r="B3408" s="3" t="str">
        <f t="shared" si="318"/>
        <v>30.44万亿</v>
      </c>
      <c r="C3408" s="6">
        <v>30440000000000</v>
      </c>
      <c r="D3408" s="3">
        <v>2</v>
      </c>
      <c r="E3408" s="3" t="str">
        <f t="shared" si="319"/>
        <v>5.02万兆</v>
      </c>
      <c r="F3408" s="6">
        <f t="shared" si="323"/>
        <v>5.0199921370387048E+16</v>
      </c>
      <c r="G3408" s="4">
        <f t="shared" si="322"/>
        <v>5312</v>
      </c>
      <c r="H3408" s="8" t="str">
        <f t="shared" si="320"/>
        <v>5.02万兆</v>
      </c>
      <c r="I3408" s="8">
        <f t="shared" si="321"/>
        <v>5.0199921370387048E+16</v>
      </c>
    </row>
    <row r="3409" spans="1:9" x14ac:dyDescent="0.2">
      <c r="A3409" s="2">
        <v>3407</v>
      </c>
      <c r="B3409" s="2" t="str">
        <f t="shared" si="318"/>
        <v>30.45万亿</v>
      </c>
      <c r="C3409" s="5">
        <v>30448000000000</v>
      </c>
      <c r="D3409" s="2">
        <v>2</v>
      </c>
      <c r="E3409" s="2" t="str">
        <f t="shared" si="319"/>
        <v>5.02万兆</v>
      </c>
      <c r="F3409" s="5">
        <f t="shared" si="323"/>
        <v>5.0230361370387048E+16</v>
      </c>
      <c r="G3409" s="2">
        <f t="shared" si="322"/>
        <v>5314</v>
      </c>
      <c r="H3409" s="7" t="str">
        <f t="shared" si="320"/>
        <v>5.02万兆</v>
      </c>
      <c r="I3409" s="7">
        <f t="shared" si="321"/>
        <v>5.0230361370387048E+16</v>
      </c>
    </row>
    <row r="3410" spans="1:9" x14ac:dyDescent="0.2">
      <c r="A3410" s="3">
        <v>3408</v>
      </c>
      <c r="B3410" s="3" t="str">
        <f t="shared" si="318"/>
        <v>30.46万亿</v>
      </c>
      <c r="C3410" s="6">
        <v>30456000000000</v>
      </c>
      <c r="D3410" s="3">
        <v>2</v>
      </c>
      <c r="E3410" s="3" t="str">
        <f t="shared" si="319"/>
        <v>5.03万兆</v>
      </c>
      <c r="F3410" s="6">
        <f t="shared" si="323"/>
        <v>5.0260809370387048E+16</v>
      </c>
      <c r="G3410" s="4">
        <f t="shared" si="322"/>
        <v>5316</v>
      </c>
      <c r="H3410" s="8" t="str">
        <f t="shared" si="320"/>
        <v>5.03万兆</v>
      </c>
      <c r="I3410" s="8">
        <f t="shared" si="321"/>
        <v>5.0260809370387048E+16</v>
      </c>
    </row>
    <row r="3411" spans="1:9" x14ac:dyDescent="0.2">
      <c r="A3411" s="2">
        <v>3409</v>
      </c>
      <c r="B3411" s="2" t="str">
        <f t="shared" si="318"/>
        <v>30.46万亿</v>
      </c>
      <c r="C3411" s="5">
        <v>30464000000000</v>
      </c>
      <c r="D3411" s="2">
        <v>2</v>
      </c>
      <c r="E3411" s="2" t="str">
        <f t="shared" si="319"/>
        <v>5.03万兆</v>
      </c>
      <c r="F3411" s="5">
        <f t="shared" si="323"/>
        <v>5.0291265370387048E+16</v>
      </c>
      <c r="G3411" s="2">
        <f t="shared" si="322"/>
        <v>5318</v>
      </c>
      <c r="H3411" s="7" t="str">
        <f t="shared" si="320"/>
        <v>5.03万兆</v>
      </c>
      <c r="I3411" s="7">
        <f t="shared" si="321"/>
        <v>5.0291265370387048E+16</v>
      </c>
    </row>
    <row r="3412" spans="1:9" x14ac:dyDescent="0.2">
      <c r="A3412" s="3">
        <v>3410</v>
      </c>
      <c r="B3412" s="3" t="str">
        <f t="shared" si="318"/>
        <v>30.47万亿</v>
      </c>
      <c r="C3412" s="6">
        <v>30472000000000</v>
      </c>
      <c r="D3412" s="3">
        <v>2</v>
      </c>
      <c r="E3412" s="3" t="str">
        <f t="shared" si="319"/>
        <v>5.03万兆</v>
      </c>
      <c r="F3412" s="6">
        <f t="shared" si="323"/>
        <v>5.0321729370387048E+16</v>
      </c>
      <c r="G3412" s="4">
        <f t="shared" si="322"/>
        <v>5320</v>
      </c>
      <c r="H3412" s="8" t="str">
        <f t="shared" si="320"/>
        <v>5.03万兆</v>
      </c>
      <c r="I3412" s="8">
        <f t="shared" si="321"/>
        <v>5.0321729370387048E+16</v>
      </c>
    </row>
    <row r="3413" spans="1:9" x14ac:dyDescent="0.2">
      <c r="A3413" s="2">
        <v>3411</v>
      </c>
      <c r="B3413" s="2" t="str">
        <f t="shared" si="318"/>
        <v>30.48万亿</v>
      </c>
      <c r="C3413" s="5">
        <v>30480000000000</v>
      </c>
      <c r="D3413" s="2">
        <v>2</v>
      </c>
      <c r="E3413" s="2" t="str">
        <f t="shared" si="319"/>
        <v>5.04万兆</v>
      </c>
      <c r="F3413" s="5">
        <f t="shared" si="323"/>
        <v>5.0352201370387048E+16</v>
      </c>
      <c r="G3413" s="2">
        <f t="shared" si="322"/>
        <v>5322</v>
      </c>
      <c r="H3413" s="7" t="str">
        <f t="shared" si="320"/>
        <v>5.04万兆</v>
      </c>
      <c r="I3413" s="7">
        <f t="shared" si="321"/>
        <v>5.0352201370387048E+16</v>
      </c>
    </row>
    <row r="3414" spans="1:9" x14ac:dyDescent="0.2">
      <c r="A3414" s="3">
        <v>3412</v>
      </c>
      <c r="B3414" s="3" t="str">
        <f t="shared" si="318"/>
        <v>30.49万亿</v>
      </c>
      <c r="C3414" s="6">
        <v>30488000000000</v>
      </c>
      <c r="D3414" s="3">
        <v>2</v>
      </c>
      <c r="E3414" s="3" t="str">
        <f t="shared" si="319"/>
        <v>5.04万兆</v>
      </c>
      <c r="F3414" s="6">
        <f t="shared" si="323"/>
        <v>5.0382681370387048E+16</v>
      </c>
      <c r="G3414" s="4">
        <f t="shared" si="322"/>
        <v>5324</v>
      </c>
      <c r="H3414" s="8" t="str">
        <f t="shared" si="320"/>
        <v>5.04万兆</v>
      </c>
      <c r="I3414" s="8">
        <f t="shared" si="321"/>
        <v>5.0382681370387048E+16</v>
      </c>
    </row>
    <row r="3415" spans="1:9" x14ac:dyDescent="0.2">
      <c r="A3415" s="2">
        <v>3413</v>
      </c>
      <c r="B3415" s="2" t="str">
        <f t="shared" si="318"/>
        <v>30.5万亿</v>
      </c>
      <c r="C3415" s="5">
        <v>30496000000000</v>
      </c>
      <c r="D3415" s="2">
        <v>2</v>
      </c>
      <c r="E3415" s="2" t="str">
        <f t="shared" si="319"/>
        <v>5.04万兆</v>
      </c>
      <c r="F3415" s="5">
        <f t="shared" si="323"/>
        <v>5.0413169370387048E+16</v>
      </c>
      <c r="G3415" s="2">
        <f t="shared" si="322"/>
        <v>5326</v>
      </c>
      <c r="H3415" s="7" t="str">
        <f t="shared" si="320"/>
        <v>5.04万兆</v>
      </c>
      <c r="I3415" s="7">
        <f t="shared" si="321"/>
        <v>5.0413169370387048E+16</v>
      </c>
    </row>
    <row r="3416" spans="1:9" x14ac:dyDescent="0.2">
      <c r="A3416" s="3">
        <v>3414</v>
      </c>
      <c r="B3416" s="3" t="str">
        <f t="shared" si="318"/>
        <v>30.5万亿</v>
      </c>
      <c r="C3416" s="6">
        <v>30504000000000</v>
      </c>
      <c r="D3416" s="3">
        <v>2</v>
      </c>
      <c r="E3416" s="3" t="str">
        <f t="shared" si="319"/>
        <v>5.04万兆</v>
      </c>
      <c r="F3416" s="6">
        <f t="shared" si="323"/>
        <v>5.0443665370387048E+16</v>
      </c>
      <c r="G3416" s="4">
        <f t="shared" si="322"/>
        <v>5328</v>
      </c>
      <c r="H3416" s="8" t="str">
        <f t="shared" si="320"/>
        <v>5.04万兆</v>
      </c>
      <c r="I3416" s="8">
        <f t="shared" si="321"/>
        <v>5.0443665370387048E+16</v>
      </c>
    </row>
    <row r="3417" spans="1:9" x14ac:dyDescent="0.2">
      <c r="A3417" s="2">
        <v>3415</v>
      </c>
      <c r="B3417" s="2" t="str">
        <f t="shared" si="318"/>
        <v>30.51万亿</v>
      </c>
      <c r="C3417" s="5">
        <v>30512000000000</v>
      </c>
      <c r="D3417" s="2">
        <v>2</v>
      </c>
      <c r="E3417" s="2" t="str">
        <f t="shared" si="319"/>
        <v>5.05万兆</v>
      </c>
      <c r="F3417" s="5">
        <f t="shared" si="323"/>
        <v>5.0474169370387048E+16</v>
      </c>
      <c r="G3417" s="2">
        <f t="shared" si="322"/>
        <v>5330</v>
      </c>
      <c r="H3417" s="7" t="str">
        <f t="shared" si="320"/>
        <v>5.05万兆</v>
      </c>
      <c r="I3417" s="7">
        <f t="shared" si="321"/>
        <v>5.0474169370387048E+16</v>
      </c>
    </row>
    <row r="3418" spans="1:9" x14ac:dyDescent="0.2">
      <c r="A3418" s="3">
        <v>3416</v>
      </c>
      <c r="B3418" s="3" t="str">
        <f t="shared" si="318"/>
        <v>30.52万亿</v>
      </c>
      <c r="C3418" s="6">
        <v>30520000000000</v>
      </c>
      <c r="D3418" s="3">
        <v>2</v>
      </c>
      <c r="E3418" s="3" t="str">
        <f t="shared" si="319"/>
        <v>5.05万兆</v>
      </c>
      <c r="F3418" s="6">
        <f t="shared" si="323"/>
        <v>5.0504681370387048E+16</v>
      </c>
      <c r="G3418" s="4">
        <f t="shared" si="322"/>
        <v>5332</v>
      </c>
      <c r="H3418" s="8" t="str">
        <f t="shared" si="320"/>
        <v>5.05万兆</v>
      </c>
      <c r="I3418" s="8">
        <f t="shared" si="321"/>
        <v>5.0504681370387048E+16</v>
      </c>
    </row>
    <row r="3419" spans="1:9" x14ac:dyDescent="0.2">
      <c r="A3419" s="2">
        <v>3417</v>
      </c>
      <c r="B3419" s="2" t="str">
        <f t="shared" si="318"/>
        <v>30.53万亿</v>
      </c>
      <c r="C3419" s="5">
        <v>30528000000000</v>
      </c>
      <c r="D3419" s="2">
        <v>2</v>
      </c>
      <c r="E3419" s="2" t="str">
        <f t="shared" si="319"/>
        <v>5.05万兆</v>
      </c>
      <c r="F3419" s="5">
        <f t="shared" si="323"/>
        <v>5.0535201370387048E+16</v>
      </c>
      <c r="G3419" s="2">
        <f t="shared" si="322"/>
        <v>5334</v>
      </c>
      <c r="H3419" s="7" t="str">
        <f t="shared" si="320"/>
        <v>5.05万兆</v>
      </c>
      <c r="I3419" s="7">
        <f t="shared" si="321"/>
        <v>5.0535201370387048E+16</v>
      </c>
    </row>
    <row r="3420" spans="1:9" x14ac:dyDescent="0.2">
      <c r="A3420" s="3">
        <v>3418</v>
      </c>
      <c r="B3420" s="3" t="str">
        <f t="shared" si="318"/>
        <v>30.54万亿</v>
      </c>
      <c r="C3420" s="6">
        <v>30536000000000</v>
      </c>
      <c r="D3420" s="3">
        <v>2</v>
      </c>
      <c r="E3420" s="3" t="str">
        <f t="shared" si="319"/>
        <v>5.06万兆</v>
      </c>
      <c r="F3420" s="6">
        <f t="shared" si="323"/>
        <v>5.0565729370387048E+16</v>
      </c>
      <c r="G3420" s="4">
        <f t="shared" si="322"/>
        <v>5336</v>
      </c>
      <c r="H3420" s="8" t="str">
        <f t="shared" si="320"/>
        <v>5.06万兆</v>
      </c>
      <c r="I3420" s="8">
        <f t="shared" si="321"/>
        <v>5.0565729370387048E+16</v>
      </c>
    </row>
    <row r="3421" spans="1:9" x14ac:dyDescent="0.2">
      <c r="A3421" s="2">
        <v>3419</v>
      </c>
      <c r="B3421" s="2" t="str">
        <f t="shared" si="318"/>
        <v>30.54万亿</v>
      </c>
      <c r="C3421" s="5">
        <v>30544000000000</v>
      </c>
      <c r="D3421" s="2">
        <v>2</v>
      </c>
      <c r="E3421" s="2" t="str">
        <f t="shared" si="319"/>
        <v>5.06万兆</v>
      </c>
      <c r="F3421" s="5">
        <f t="shared" si="323"/>
        <v>5.0596265370387048E+16</v>
      </c>
      <c r="G3421" s="2">
        <f t="shared" si="322"/>
        <v>5338</v>
      </c>
      <c r="H3421" s="7" t="str">
        <f t="shared" si="320"/>
        <v>5.06万兆</v>
      </c>
      <c r="I3421" s="7">
        <f t="shared" si="321"/>
        <v>5.0596265370387048E+16</v>
      </c>
    </row>
    <row r="3422" spans="1:9" x14ac:dyDescent="0.2">
      <c r="A3422" s="3">
        <v>3420</v>
      </c>
      <c r="B3422" s="3" t="str">
        <f t="shared" si="318"/>
        <v>30.55万亿</v>
      </c>
      <c r="C3422" s="6">
        <v>30552000000000</v>
      </c>
      <c r="D3422" s="3">
        <v>2</v>
      </c>
      <c r="E3422" s="3" t="str">
        <f t="shared" si="319"/>
        <v>5.06万兆</v>
      </c>
      <c r="F3422" s="6">
        <f t="shared" si="323"/>
        <v>5.0626809370387048E+16</v>
      </c>
      <c r="G3422" s="4">
        <f t="shared" si="322"/>
        <v>5340</v>
      </c>
      <c r="H3422" s="8" t="str">
        <f t="shared" si="320"/>
        <v>5.06万兆</v>
      </c>
      <c r="I3422" s="8">
        <f t="shared" si="321"/>
        <v>5.0626809370387048E+16</v>
      </c>
    </row>
    <row r="3423" spans="1:9" x14ac:dyDescent="0.2">
      <c r="A3423" s="2">
        <v>3421</v>
      </c>
      <c r="B3423" s="2" t="str">
        <f t="shared" si="318"/>
        <v>30.56万亿</v>
      </c>
      <c r="C3423" s="5">
        <v>30560000000000</v>
      </c>
      <c r="D3423" s="2">
        <v>2</v>
      </c>
      <c r="E3423" s="2" t="str">
        <f t="shared" si="319"/>
        <v>5.07万兆</v>
      </c>
      <c r="F3423" s="5">
        <f t="shared" si="323"/>
        <v>5.0657361370387048E+16</v>
      </c>
      <c r="G3423" s="2">
        <f t="shared" si="322"/>
        <v>5342</v>
      </c>
      <c r="H3423" s="7" t="str">
        <f t="shared" si="320"/>
        <v>5.07万兆</v>
      </c>
      <c r="I3423" s="7">
        <f t="shared" si="321"/>
        <v>5.0657361370387048E+16</v>
      </c>
    </row>
    <row r="3424" spans="1:9" x14ac:dyDescent="0.2">
      <c r="A3424" s="3">
        <v>3422</v>
      </c>
      <c r="B3424" s="3" t="str">
        <f t="shared" si="318"/>
        <v>30.57万亿</v>
      </c>
      <c r="C3424" s="6">
        <v>30568000000000</v>
      </c>
      <c r="D3424" s="3">
        <v>2</v>
      </c>
      <c r="E3424" s="3" t="str">
        <f t="shared" si="319"/>
        <v>5.07万兆</v>
      </c>
      <c r="F3424" s="6">
        <f t="shared" si="323"/>
        <v>5.0687921370387048E+16</v>
      </c>
      <c r="G3424" s="4">
        <f t="shared" si="322"/>
        <v>5344</v>
      </c>
      <c r="H3424" s="8" t="str">
        <f t="shared" si="320"/>
        <v>5.07万兆</v>
      </c>
      <c r="I3424" s="8">
        <f t="shared" si="321"/>
        <v>5.0687921370387048E+16</v>
      </c>
    </row>
    <row r="3425" spans="1:9" x14ac:dyDescent="0.2">
      <c r="A3425" s="2">
        <v>3423</v>
      </c>
      <c r="B3425" s="2" t="str">
        <f t="shared" si="318"/>
        <v>30.58万亿</v>
      </c>
      <c r="C3425" s="5">
        <v>30576000000000</v>
      </c>
      <c r="D3425" s="2">
        <v>2</v>
      </c>
      <c r="E3425" s="2" t="str">
        <f t="shared" si="319"/>
        <v>5.07万兆</v>
      </c>
      <c r="F3425" s="5">
        <f t="shared" si="323"/>
        <v>5.0718489370387048E+16</v>
      </c>
      <c r="G3425" s="2">
        <f t="shared" si="322"/>
        <v>5346</v>
      </c>
      <c r="H3425" s="7" t="str">
        <f t="shared" si="320"/>
        <v>5.07万兆</v>
      </c>
      <c r="I3425" s="7">
        <f t="shared" si="321"/>
        <v>5.0718489370387048E+16</v>
      </c>
    </row>
    <row r="3426" spans="1:9" x14ac:dyDescent="0.2">
      <c r="A3426" s="3">
        <v>3424</v>
      </c>
      <c r="B3426" s="3" t="str">
        <f t="shared" si="318"/>
        <v>30.58万亿</v>
      </c>
      <c r="C3426" s="6">
        <v>30584000000000</v>
      </c>
      <c r="D3426" s="3">
        <v>2</v>
      </c>
      <c r="E3426" s="3" t="str">
        <f t="shared" si="319"/>
        <v>5.07万兆</v>
      </c>
      <c r="F3426" s="6">
        <f t="shared" si="323"/>
        <v>5.0749065370387048E+16</v>
      </c>
      <c r="G3426" s="4">
        <f t="shared" si="322"/>
        <v>5348</v>
      </c>
      <c r="H3426" s="8" t="str">
        <f t="shared" si="320"/>
        <v>5.07万兆</v>
      </c>
      <c r="I3426" s="8">
        <f t="shared" si="321"/>
        <v>5.0749065370387048E+16</v>
      </c>
    </row>
    <row r="3427" spans="1:9" x14ac:dyDescent="0.2">
      <c r="A3427" s="2">
        <v>3425</v>
      </c>
      <c r="B3427" s="2" t="str">
        <f t="shared" si="318"/>
        <v>30.59万亿</v>
      </c>
      <c r="C3427" s="5">
        <v>30592000000000</v>
      </c>
      <c r="D3427" s="2">
        <v>2</v>
      </c>
      <c r="E3427" s="2" t="str">
        <f t="shared" si="319"/>
        <v>5.08万兆</v>
      </c>
      <c r="F3427" s="5">
        <f t="shared" si="323"/>
        <v>5.0779649370387048E+16</v>
      </c>
      <c r="G3427" s="2">
        <f t="shared" si="322"/>
        <v>5350</v>
      </c>
      <c r="H3427" s="7" t="str">
        <f t="shared" si="320"/>
        <v>5.08万兆</v>
      </c>
      <c r="I3427" s="7">
        <f t="shared" si="321"/>
        <v>5.0779649370387048E+16</v>
      </c>
    </row>
    <row r="3428" spans="1:9" x14ac:dyDescent="0.2">
      <c r="A3428" s="3">
        <v>3426</v>
      </c>
      <c r="B3428" s="3" t="str">
        <f t="shared" si="318"/>
        <v>30.6万亿</v>
      </c>
      <c r="C3428" s="6">
        <v>30600000000000</v>
      </c>
      <c r="D3428" s="3">
        <v>2</v>
      </c>
      <c r="E3428" s="3" t="str">
        <f t="shared" si="319"/>
        <v>5.08万兆</v>
      </c>
      <c r="F3428" s="6">
        <f t="shared" si="323"/>
        <v>5.0810241370387048E+16</v>
      </c>
      <c r="G3428" s="4">
        <f t="shared" si="322"/>
        <v>5352</v>
      </c>
      <c r="H3428" s="8" t="str">
        <f t="shared" si="320"/>
        <v>5.08万兆</v>
      </c>
      <c r="I3428" s="8">
        <f t="shared" si="321"/>
        <v>5.0810241370387048E+16</v>
      </c>
    </row>
    <row r="3429" spans="1:9" x14ac:dyDescent="0.2">
      <c r="A3429" s="2">
        <v>3427</v>
      </c>
      <c r="B3429" s="2" t="str">
        <f t="shared" si="318"/>
        <v>30.61万亿</v>
      </c>
      <c r="C3429" s="5">
        <v>30608000000000</v>
      </c>
      <c r="D3429" s="2">
        <v>2</v>
      </c>
      <c r="E3429" s="2" t="str">
        <f t="shared" si="319"/>
        <v>5.08万兆</v>
      </c>
      <c r="F3429" s="5">
        <f t="shared" si="323"/>
        <v>5.0840841370387048E+16</v>
      </c>
      <c r="G3429" s="2">
        <f t="shared" si="322"/>
        <v>5354</v>
      </c>
      <c r="H3429" s="7" t="str">
        <f t="shared" si="320"/>
        <v>5.08万兆</v>
      </c>
      <c r="I3429" s="7">
        <f t="shared" si="321"/>
        <v>5.0840841370387048E+16</v>
      </c>
    </row>
    <row r="3430" spans="1:9" x14ac:dyDescent="0.2">
      <c r="A3430" s="3">
        <v>3428</v>
      </c>
      <c r="B3430" s="3" t="str">
        <f t="shared" si="318"/>
        <v>30.62万亿</v>
      </c>
      <c r="C3430" s="6">
        <v>30616000000000</v>
      </c>
      <c r="D3430" s="3">
        <v>2</v>
      </c>
      <c r="E3430" s="3" t="str">
        <f t="shared" si="319"/>
        <v>5.09万兆</v>
      </c>
      <c r="F3430" s="6">
        <f t="shared" si="323"/>
        <v>5.0871449370387048E+16</v>
      </c>
      <c r="G3430" s="4">
        <f t="shared" si="322"/>
        <v>5356</v>
      </c>
      <c r="H3430" s="8" t="str">
        <f t="shared" si="320"/>
        <v>5.09万兆</v>
      </c>
      <c r="I3430" s="8">
        <f t="shared" si="321"/>
        <v>5.0871449370387048E+16</v>
      </c>
    </row>
    <row r="3431" spans="1:9" x14ac:dyDescent="0.2">
      <c r="A3431" s="2">
        <v>3429</v>
      </c>
      <c r="B3431" s="2" t="str">
        <f t="shared" si="318"/>
        <v>30.62万亿</v>
      </c>
      <c r="C3431" s="5">
        <v>30624000000000</v>
      </c>
      <c r="D3431" s="2">
        <v>2</v>
      </c>
      <c r="E3431" s="2" t="str">
        <f t="shared" si="319"/>
        <v>5.09万兆</v>
      </c>
      <c r="F3431" s="5">
        <f t="shared" si="323"/>
        <v>5.0902065370387048E+16</v>
      </c>
      <c r="G3431" s="2">
        <f t="shared" si="322"/>
        <v>5358</v>
      </c>
      <c r="H3431" s="7" t="str">
        <f t="shared" si="320"/>
        <v>5.09万兆</v>
      </c>
      <c r="I3431" s="7">
        <f t="shared" si="321"/>
        <v>5.0902065370387048E+16</v>
      </c>
    </row>
    <row r="3432" spans="1:9" x14ac:dyDescent="0.2">
      <c r="A3432" s="3">
        <v>3430</v>
      </c>
      <c r="B3432" s="3" t="str">
        <f t="shared" si="318"/>
        <v>30.63万亿</v>
      </c>
      <c r="C3432" s="6">
        <v>30632000000000</v>
      </c>
      <c r="D3432" s="3">
        <v>2</v>
      </c>
      <c r="E3432" s="3" t="str">
        <f t="shared" si="319"/>
        <v>5.09万兆</v>
      </c>
      <c r="F3432" s="6">
        <f t="shared" si="323"/>
        <v>5.0932689370387048E+16</v>
      </c>
      <c r="G3432" s="4">
        <f t="shared" si="322"/>
        <v>5360</v>
      </c>
      <c r="H3432" s="8" t="str">
        <f t="shared" si="320"/>
        <v>5.09万兆</v>
      </c>
      <c r="I3432" s="8">
        <f t="shared" si="321"/>
        <v>5.0932689370387048E+16</v>
      </c>
    </row>
    <row r="3433" spans="1:9" x14ac:dyDescent="0.2">
      <c r="A3433" s="2">
        <v>3431</v>
      </c>
      <c r="B3433" s="2" t="str">
        <f t="shared" si="318"/>
        <v>30.64万亿</v>
      </c>
      <c r="C3433" s="5">
        <v>30640000000000</v>
      </c>
      <c r="D3433" s="2">
        <v>2</v>
      </c>
      <c r="E3433" s="2" t="str">
        <f t="shared" si="319"/>
        <v>5.1万兆</v>
      </c>
      <c r="F3433" s="5">
        <f t="shared" si="323"/>
        <v>5.0963321370387048E+16</v>
      </c>
      <c r="G3433" s="2">
        <f t="shared" si="322"/>
        <v>5362</v>
      </c>
      <c r="H3433" s="7" t="str">
        <f t="shared" si="320"/>
        <v>5.1万兆</v>
      </c>
      <c r="I3433" s="7">
        <f t="shared" si="321"/>
        <v>5.0963321370387048E+16</v>
      </c>
    </row>
    <row r="3434" spans="1:9" x14ac:dyDescent="0.2">
      <c r="A3434" s="3">
        <v>3432</v>
      </c>
      <c r="B3434" s="3" t="str">
        <f t="shared" si="318"/>
        <v>30.65万亿</v>
      </c>
      <c r="C3434" s="6">
        <v>30648000000000</v>
      </c>
      <c r="D3434" s="3">
        <v>2</v>
      </c>
      <c r="E3434" s="3" t="str">
        <f t="shared" si="319"/>
        <v>5.1万兆</v>
      </c>
      <c r="F3434" s="6">
        <f t="shared" si="323"/>
        <v>5.0993961370387048E+16</v>
      </c>
      <c r="G3434" s="4">
        <f t="shared" si="322"/>
        <v>5364</v>
      </c>
      <c r="H3434" s="8" t="str">
        <f t="shared" si="320"/>
        <v>5.1万兆</v>
      </c>
      <c r="I3434" s="8">
        <f t="shared" si="321"/>
        <v>5.0993961370387048E+16</v>
      </c>
    </row>
    <row r="3435" spans="1:9" x14ac:dyDescent="0.2">
      <c r="A3435" s="2">
        <v>3433</v>
      </c>
      <c r="B3435" s="2" t="str">
        <f t="shared" si="318"/>
        <v>30.66万亿</v>
      </c>
      <c r="C3435" s="5">
        <v>30656000000000</v>
      </c>
      <c r="D3435" s="2">
        <v>2</v>
      </c>
      <c r="E3435" s="2" t="str">
        <f t="shared" si="319"/>
        <v>5.1万兆</v>
      </c>
      <c r="F3435" s="5">
        <f t="shared" si="323"/>
        <v>5.1024609370387048E+16</v>
      </c>
      <c r="G3435" s="2">
        <f t="shared" si="322"/>
        <v>5366</v>
      </c>
      <c r="H3435" s="7" t="str">
        <f t="shared" si="320"/>
        <v>5.1万兆</v>
      </c>
      <c r="I3435" s="7">
        <f t="shared" si="321"/>
        <v>5.1024609370387048E+16</v>
      </c>
    </row>
    <row r="3436" spans="1:9" x14ac:dyDescent="0.2">
      <c r="A3436" s="3">
        <v>3434</v>
      </c>
      <c r="B3436" s="3" t="str">
        <f t="shared" si="318"/>
        <v>30.66万亿</v>
      </c>
      <c r="C3436" s="6">
        <v>30664000000000</v>
      </c>
      <c r="D3436" s="3">
        <v>2</v>
      </c>
      <c r="E3436" s="3" t="str">
        <f t="shared" si="319"/>
        <v>5.11万兆</v>
      </c>
      <c r="F3436" s="6">
        <f t="shared" si="323"/>
        <v>5.1055265370387048E+16</v>
      </c>
      <c r="G3436" s="4">
        <f t="shared" si="322"/>
        <v>5368</v>
      </c>
      <c r="H3436" s="8" t="str">
        <f t="shared" si="320"/>
        <v>5.11万兆</v>
      </c>
      <c r="I3436" s="8">
        <f t="shared" si="321"/>
        <v>5.1055265370387048E+16</v>
      </c>
    </row>
    <row r="3437" spans="1:9" x14ac:dyDescent="0.2">
      <c r="A3437" s="2">
        <v>3435</v>
      </c>
      <c r="B3437" s="2" t="str">
        <f t="shared" si="318"/>
        <v>30.67万亿</v>
      </c>
      <c r="C3437" s="5">
        <v>30672000000000</v>
      </c>
      <c r="D3437" s="2">
        <v>2</v>
      </c>
      <c r="E3437" s="2" t="str">
        <f t="shared" si="319"/>
        <v>5.11万兆</v>
      </c>
      <c r="F3437" s="5">
        <f t="shared" si="323"/>
        <v>5.1085929370387048E+16</v>
      </c>
      <c r="G3437" s="2">
        <f t="shared" si="322"/>
        <v>5370</v>
      </c>
      <c r="H3437" s="7" t="str">
        <f t="shared" si="320"/>
        <v>5.11万兆</v>
      </c>
      <c r="I3437" s="7">
        <f t="shared" si="321"/>
        <v>5.1085929370387048E+16</v>
      </c>
    </row>
    <row r="3438" spans="1:9" x14ac:dyDescent="0.2">
      <c r="A3438" s="3">
        <v>3436</v>
      </c>
      <c r="B3438" s="3" t="str">
        <f t="shared" si="318"/>
        <v>30.68万亿</v>
      </c>
      <c r="C3438" s="6">
        <v>30680000000000</v>
      </c>
      <c r="D3438" s="3">
        <v>2</v>
      </c>
      <c r="E3438" s="3" t="str">
        <f t="shared" si="319"/>
        <v>5.11万兆</v>
      </c>
      <c r="F3438" s="6">
        <f t="shared" si="323"/>
        <v>5.1116601370387048E+16</v>
      </c>
      <c r="G3438" s="4">
        <f t="shared" si="322"/>
        <v>5372</v>
      </c>
      <c r="H3438" s="8" t="str">
        <f t="shared" si="320"/>
        <v>5.11万兆</v>
      </c>
      <c r="I3438" s="8">
        <f t="shared" si="321"/>
        <v>5.1116601370387048E+16</v>
      </c>
    </row>
    <row r="3439" spans="1:9" x14ac:dyDescent="0.2">
      <c r="A3439" s="2">
        <v>3437</v>
      </c>
      <c r="B3439" s="2" t="str">
        <f t="shared" si="318"/>
        <v>30.69万亿</v>
      </c>
      <c r="C3439" s="5">
        <v>30688000000000</v>
      </c>
      <c r="D3439" s="2">
        <v>2</v>
      </c>
      <c r="E3439" s="2" t="str">
        <f t="shared" si="319"/>
        <v>5.11万兆</v>
      </c>
      <c r="F3439" s="5">
        <f t="shared" si="323"/>
        <v>5.1147281370387048E+16</v>
      </c>
      <c r="G3439" s="2">
        <f t="shared" si="322"/>
        <v>5374</v>
      </c>
      <c r="H3439" s="7" t="str">
        <f t="shared" si="320"/>
        <v>5.11万兆</v>
      </c>
      <c r="I3439" s="7">
        <f t="shared" si="321"/>
        <v>5.1147281370387048E+16</v>
      </c>
    </row>
    <row r="3440" spans="1:9" x14ac:dyDescent="0.2">
      <c r="A3440" s="3">
        <v>3438</v>
      </c>
      <c r="B3440" s="3" t="str">
        <f t="shared" si="318"/>
        <v>30.7万亿</v>
      </c>
      <c r="C3440" s="6">
        <v>30696000000000</v>
      </c>
      <c r="D3440" s="3">
        <v>2</v>
      </c>
      <c r="E3440" s="3" t="str">
        <f t="shared" si="319"/>
        <v>5.12万兆</v>
      </c>
      <c r="F3440" s="6">
        <f t="shared" si="323"/>
        <v>5.1177969370387048E+16</v>
      </c>
      <c r="G3440" s="4">
        <f t="shared" si="322"/>
        <v>5376</v>
      </c>
      <c r="H3440" s="8" t="str">
        <f t="shared" si="320"/>
        <v>5.12万兆</v>
      </c>
      <c r="I3440" s="8">
        <f t="shared" si="321"/>
        <v>5.1177969370387048E+16</v>
      </c>
    </row>
    <row r="3441" spans="1:9" x14ac:dyDescent="0.2">
      <c r="A3441" s="2">
        <v>3439</v>
      </c>
      <c r="B3441" s="2" t="str">
        <f t="shared" si="318"/>
        <v>30.7万亿</v>
      </c>
      <c r="C3441" s="5">
        <v>30704000000000</v>
      </c>
      <c r="D3441" s="2">
        <v>2</v>
      </c>
      <c r="E3441" s="2" t="str">
        <f t="shared" si="319"/>
        <v>5.12万兆</v>
      </c>
      <c r="F3441" s="5">
        <f t="shared" si="323"/>
        <v>5.1208665370387048E+16</v>
      </c>
      <c r="G3441" s="2">
        <f t="shared" si="322"/>
        <v>5378</v>
      </c>
      <c r="H3441" s="7" t="str">
        <f t="shared" si="320"/>
        <v>5.12万兆</v>
      </c>
      <c r="I3441" s="7">
        <f t="shared" si="321"/>
        <v>5.1208665370387048E+16</v>
      </c>
    </row>
    <row r="3442" spans="1:9" x14ac:dyDescent="0.2">
      <c r="A3442" s="3">
        <v>3440</v>
      </c>
      <c r="B3442" s="3" t="str">
        <f t="shared" si="318"/>
        <v>30.71万亿</v>
      </c>
      <c r="C3442" s="6">
        <v>30712000000000</v>
      </c>
      <c r="D3442" s="3">
        <v>2</v>
      </c>
      <c r="E3442" s="3" t="str">
        <f t="shared" si="319"/>
        <v>5.12万兆</v>
      </c>
      <c r="F3442" s="6">
        <f t="shared" si="323"/>
        <v>5.1239369370387048E+16</v>
      </c>
      <c r="G3442" s="4">
        <f t="shared" si="322"/>
        <v>5380</v>
      </c>
      <c r="H3442" s="8" t="str">
        <f t="shared" si="320"/>
        <v>5.12万兆</v>
      </c>
      <c r="I3442" s="8">
        <f t="shared" si="321"/>
        <v>5.1239369370387048E+16</v>
      </c>
    </row>
    <row r="3443" spans="1:9" x14ac:dyDescent="0.2">
      <c r="A3443" s="2">
        <v>3441</v>
      </c>
      <c r="B3443" s="2" t="str">
        <f t="shared" si="318"/>
        <v>30.72万亿</v>
      </c>
      <c r="C3443" s="5">
        <v>30720000000000</v>
      </c>
      <c r="D3443" s="2">
        <v>2</v>
      </c>
      <c r="E3443" s="2" t="str">
        <f t="shared" si="319"/>
        <v>5.13万兆</v>
      </c>
      <c r="F3443" s="5">
        <f t="shared" si="323"/>
        <v>5.1270081370387048E+16</v>
      </c>
      <c r="G3443" s="2">
        <f t="shared" si="322"/>
        <v>5382</v>
      </c>
      <c r="H3443" s="7" t="str">
        <f t="shared" si="320"/>
        <v>5.13万兆</v>
      </c>
      <c r="I3443" s="7">
        <f t="shared" si="321"/>
        <v>5.1270081370387048E+16</v>
      </c>
    </row>
    <row r="3444" spans="1:9" x14ac:dyDescent="0.2">
      <c r="A3444" s="3">
        <v>3442</v>
      </c>
      <c r="B3444" s="3" t="str">
        <f t="shared" si="318"/>
        <v>30.73万亿</v>
      </c>
      <c r="C3444" s="6">
        <v>30728000000000</v>
      </c>
      <c r="D3444" s="3">
        <v>2</v>
      </c>
      <c r="E3444" s="3" t="str">
        <f t="shared" si="319"/>
        <v>5.13万兆</v>
      </c>
      <c r="F3444" s="6">
        <f t="shared" si="323"/>
        <v>5.1300801370387048E+16</v>
      </c>
      <c r="G3444" s="4">
        <f t="shared" si="322"/>
        <v>5384</v>
      </c>
      <c r="H3444" s="8" t="str">
        <f t="shared" si="320"/>
        <v>5.13万兆</v>
      </c>
      <c r="I3444" s="8">
        <f t="shared" si="321"/>
        <v>5.1300801370387048E+16</v>
      </c>
    </row>
    <row r="3445" spans="1:9" x14ac:dyDescent="0.2">
      <c r="A3445" s="2">
        <v>3443</v>
      </c>
      <c r="B3445" s="2" t="str">
        <f t="shared" si="318"/>
        <v>30.74万亿</v>
      </c>
      <c r="C3445" s="5">
        <v>30736000000000</v>
      </c>
      <c r="D3445" s="2">
        <v>2</v>
      </c>
      <c r="E3445" s="2" t="str">
        <f t="shared" si="319"/>
        <v>5.13万兆</v>
      </c>
      <c r="F3445" s="5">
        <f t="shared" si="323"/>
        <v>5.1331529370387048E+16</v>
      </c>
      <c r="G3445" s="2">
        <f t="shared" si="322"/>
        <v>5386</v>
      </c>
      <c r="H3445" s="7" t="str">
        <f t="shared" si="320"/>
        <v>5.13万兆</v>
      </c>
      <c r="I3445" s="7">
        <f t="shared" si="321"/>
        <v>5.1331529370387048E+16</v>
      </c>
    </row>
    <row r="3446" spans="1:9" x14ac:dyDescent="0.2">
      <c r="A3446" s="3">
        <v>3444</v>
      </c>
      <c r="B3446" s="3" t="str">
        <f t="shared" si="318"/>
        <v>30.74万亿</v>
      </c>
      <c r="C3446" s="6">
        <v>30744000000000</v>
      </c>
      <c r="D3446" s="3">
        <v>2</v>
      </c>
      <c r="E3446" s="3" t="str">
        <f t="shared" si="319"/>
        <v>5.14万兆</v>
      </c>
      <c r="F3446" s="6">
        <f t="shared" si="323"/>
        <v>5.1362265370387048E+16</v>
      </c>
      <c r="G3446" s="4">
        <f t="shared" si="322"/>
        <v>5388</v>
      </c>
      <c r="H3446" s="8" t="str">
        <f t="shared" si="320"/>
        <v>5.14万兆</v>
      </c>
      <c r="I3446" s="8">
        <f t="shared" si="321"/>
        <v>5.1362265370387048E+16</v>
      </c>
    </row>
    <row r="3447" spans="1:9" x14ac:dyDescent="0.2">
      <c r="A3447" s="2">
        <v>3445</v>
      </c>
      <c r="B3447" s="2" t="str">
        <f t="shared" si="318"/>
        <v>30.75万亿</v>
      </c>
      <c r="C3447" s="5">
        <v>30752000000000</v>
      </c>
      <c r="D3447" s="2">
        <v>2</v>
      </c>
      <c r="E3447" s="2" t="str">
        <f t="shared" si="319"/>
        <v>5.14万兆</v>
      </c>
      <c r="F3447" s="5">
        <f t="shared" si="323"/>
        <v>5.1393009370387048E+16</v>
      </c>
      <c r="G3447" s="2">
        <f t="shared" si="322"/>
        <v>5390</v>
      </c>
      <c r="H3447" s="7" t="str">
        <f t="shared" si="320"/>
        <v>5.14万兆</v>
      </c>
      <c r="I3447" s="7">
        <f t="shared" si="321"/>
        <v>5.1393009370387048E+16</v>
      </c>
    </row>
    <row r="3448" spans="1:9" x14ac:dyDescent="0.2">
      <c r="A3448" s="3">
        <v>3446</v>
      </c>
      <c r="B3448" s="3" t="str">
        <f t="shared" si="318"/>
        <v>30.76万亿</v>
      </c>
      <c r="C3448" s="6">
        <v>30760000000000</v>
      </c>
      <c r="D3448" s="3">
        <v>2</v>
      </c>
      <c r="E3448" s="3" t="str">
        <f t="shared" si="319"/>
        <v>5.14万兆</v>
      </c>
      <c r="F3448" s="6">
        <f t="shared" si="323"/>
        <v>5.1423761370387048E+16</v>
      </c>
      <c r="G3448" s="4">
        <f t="shared" si="322"/>
        <v>5392</v>
      </c>
      <c r="H3448" s="8" t="str">
        <f t="shared" si="320"/>
        <v>5.14万兆</v>
      </c>
      <c r="I3448" s="8">
        <f t="shared" si="321"/>
        <v>5.1423761370387048E+16</v>
      </c>
    </row>
    <row r="3449" spans="1:9" x14ac:dyDescent="0.2">
      <c r="A3449" s="2">
        <v>3447</v>
      </c>
      <c r="B3449" s="2" t="str">
        <f t="shared" si="318"/>
        <v>30.77万亿</v>
      </c>
      <c r="C3449" s="5">
        <v>30768000000000</v>
      </c>
      <c r="D3449" s="2">
        <v>2</v>
      </c>
      <c r="E3449" s="2" t="str">
        <f t="shared" si="319"/>
        <v>5.15万兆</v>
      </c>
      <c r="F3449" s="5">
        <f t="shared" si="323"/>
        <v>5.1454521370387048E+16</v>
      </c>
      <c r="G3449" s="2">
        <f t="shared" si="322"/>
        <v>5394</v>
      </c>
      <c r="H3449" s="7" t="str">
        <f t="shared" si="320"/>
        <v>5.15万兆</v>
      </c>
      <c r="I3449" s="7">
        <f t="shared" si="321"/>
        <v>5.1454521370387048E+16</v>
      </c>
    </row>
    <row r="3450" spans="1:9" x14ac:dyDescent="0.2">
      <c r="A3450" s="3">
        <v>3448</v>
      </c>
      <c r="B3450" s="3" t="str">
        <f t="shared" si="318"/>
        <v>30.78万亿</v>
      </c>
      <c r="C3450" s="6">
        <v>30776000000000</v>
      </c>
      <c r="D3450" s="3">
        <v>2</v>
      </c>
      <c r="E3450" s="3" t="str">
        <f t="shared" si="319"/>
        <v>5.15万兆</v>
      </c>
      <c r="F3450" s="6">
        <f t="shared" si="323"/>
        <v>5.1485289370387048E+16</v>
      </c>
      <c r="G3450" s="4">
        <f t="shared" si="322"/>
        <v>5396</v>
      </c>
      <c r="H3450" s="8" t="str">
        <f t="shared" si="320"/>
        <v>5.15万兆</v>
      </c>
      <c r="I3450" s="8">
        <f t="shared" si="321"/>
        <v>5.1485289370387048E+16</v>
      </c>
    </row>
    <row r="3451" spans="1:9" x14ac:dyDescent="0.2">
      <c r="A3451" s="2">
        <v>3449</v>
      </c>
      <c r="B3451" s="2" t="str">
        <f t="shared" si="318"/>
        <v>30.78万亿</v>
      </c>
      <c r="C3451" s="5">
        <v>30784000000000</v>
      </c>
      <c r="D3451" s="2">
        <v>2</v>
      </c>
      <c r="E3451" s="2" t="str">
        <f t="shared" si="319"/>
        <v>5.15万兆</v>
      </c>
      <c r="F3451" s="5">
        <f t="shared" si="323"/>
        <v>5.1516065370387048E+16</v>
      </c>
      <c r="G3451" s="2">
        <f t="shared" si="322"/>
        <v>5398</v>
      </c>
      <c r="H3451" s="7" t="str">
        <f t="shared" si="320"/>
        <v>5.15万兆</v>
      </c>
      <c r="I3451" s="7">
        <f t="shared" si="321"/>
        <v>5.1516065370387048E+16</v>
      </c>
    </row>
    <row r="3452" spans="1:9" x14ac:dyDescent="0.2">
      <c r="A3452" s="3">
        <v>3450</v>
      </c>
      <c r="B3452" s="3" t="str">
        <f t="shared" si="318"/>
        <v>30.79万亿</v>
      </c>
      <c r="C3452" s="6">
        <v>30792000000000</v>
      </c>
      <c r="D3452" s="3">
        <v>2</v>
      </c>
      <c r="E3452" s="3" t="str">
        <f t="shared" si="319"/>
        <v>5.15万兆</v>
      </c>
      <c r="F3452" s="6">
        <f t="shared" si="323"/>
        <v>5.1546849370387048E+16</v>
      </c>
      <c r="G3452" s="4">
        <f t="shared" si="322"/>
        <v>5400</v>
      </c>
      <c r="H3452" s="8" t="str">
        <f t="shared" si="320"/>
        <v>5.15万兆</v>
      </c>
      <c r="I3452" s="8">
        <f t="shared" si="321"/>
        <v>5.1546849370387048E+16</v>
      </c>
    </row>
    <row r="3453" spans="1:9" x14ac:dyDescent="0.2">
      <c r="A3453" s="2">
        <v>3451</v>
      </c>
      <c r="B3453" s="2" t="str">
        <f t="shared" si="318"/>
        <v>30.8万亿</v>
      </c>
      <c r="C3453" s="5">
        <v>30800000000000</v>
      </c>
      <c r="D3453" s="2">
        <v>2</v>
      </c>
      <c r="E3453" s="2" t="str">
        <f t="shared" si="319"/>
        <v>5.16万兆</v>
      </c>
      <c r="F3453" s="5">
        <f t="shared" si="323"/>
        <v>5.1577641370387048E+16</v>
      </c>
      <c r="G3453" s="2">
        <f t="shared" si="322"/>
        <v>5402</v>
      </c>
      <c r="H3453" s="7" t="str">
        <f t="shared" si="320"/>
        <v>5.16万兆</v>
      </c>
      <c r="I3453" s="7">
        <f t="shared" si="321"/>
        <v>5.1577641370387048E+16</v>
      </c>
    </row>
    <row r="3454" spans="1:9" x14ac:dyDescent="0.2">
      <c r="A3454" s="3">
        <v>3452</v>
      </c>
      <c r="B3454" s="3" t="str">
        <f t="shared" si="318"/>
        <v>30.81万亿</v>
      </c>
      <c r="C3454" s="6">
        <v>30808000000000</v>
      </c>
      <c r="D3454" s="3">
        <v>2</v>
      </c>
      <c r="E3454" s="3" t="str">
        <f t="shared" si="319"/>
        <v>5.16万兆</v>
      </c>
      <c r="F3454" s="6">
        <f t="shared" si="323"/>
        <v>5.1608441370387048E+16</v>
      </c>
      <c r="G3454" s="4">
        <f t="shared" si="322"/>
        <v>5404</v>
      </c>
      <c r="H3454" s="8" t="str">
        <f t="shared" si="320"/>
        <v>5.16万兆</v>
      </c>
      <c r="I3454" s="8">
        <f t="shared" si="321"/>
        <v>5.1608441370387048E+16</v>
      </c>
    </row>
    <row r="3455" spans="1:9" x14ac:dyDescent="0.2">
      <c r="A3455" s="2">
        <v>3453</v>
      </c>
      <c r="B3455" s="2" t="str">
        <f t="shared" si="318"/>
        <v>30.82万亿</v>
      </c>
      <c r="C3455" s="5">
        <v>30816000000000</v>
      </c>
      <c r="D3455" s="2">
        <v>2</v>
      </c>
      <c r="E3455" s="2" t="str">
        <f t="shared" si="319"/>
        <v>5.16万兆</v>
      </c>
      <c r="F3455" s="5">
        <f t="shared" si="323"/>
        <v>5.1639249370387048E+16</v>
      </c>
      <c r="G3455" s="2">
        <f t="shared" si="322"/>
        <v>5406</v>
      </c>
      <c r="H3455" s="7" t="str">
        <f t="shared" si="320"/>
        <v>5.16万兆</v>
      </c>
      <c r="I3455" s="7">
        <f t="shared" si="321"/>
        <v>5.1639249370387048E+16</v>
      </c>
    </row>
    <row r="3456" spans="1:9" x14ac:dyDescent="0.2">
      <c r="A3456" s="3">
        <v>3454</v>
      </c>
      <c r="B3456" s="3" t="str">
        <f t="shared" si="318"/>
        <v>30.82万亿</v>
      </c>
      <c r="C3456" s="6">
        <v>30824000000000</v>
      </c>
      <c r="D3456" s="3">
        <v>2</v>
      </c>
      <c r="E3456" s="3" t="str">
        <f t="shared" si="319"/>
        <v>5.17万兆</v>
      </c>
      <c r="F3456" s="6">
        <f t="shared" si="323"/>
        <v>5.1670065370387048E+16</v>
      </c>
      <c r="G3456" s="4">
        <f t="shared" si="322"/>
        <v>5408</v>
      </c>
      <c r="H3456" s="8" t="str">
        <f t="shared" si="320"/>
        <v>5.17万兆</v>
      </c>
      <c r="I3456" s="8">
        <f t="shared" si="321"/>
        <v>5.1670065370387048E+16</v>
      </c>
    </row>
    <row r="3457" spans="1:9" x14ac:dyDescent="0.2">
      <c r="A3457" s="2">
        <v>3455</v>
      </c>
      <c r="B3457" s="2" t="str">
        <f t="shared" si="318"/>
        <v>30.83万亿</v>
      </c>
      <c r="C3457" s="5">
        <v>30832000000000</v>
      </c>
      <c r="D3457" s="2">
        <v>2</v>
      </c>
      <c r="E3457" s="2" t="str">
        <f t="shared" si="319"/>
        <v>5.17万兆</v>
      </c>
      <c r="F3457" s="5">
        <f t="shared" si="323"/>
        <v>5.1700889370387048E+16</v>
      </c>
      <c r="G3457" s="2">
        <f t="shared" si="322"/>
        <v>5410</v>
      </c>
      <c r="H3457" s="7" t="str">
        <f t="shared" si="320"/>
        <v>5.17万兆</v>
      </c>
      <c r="I3457" s="7">
        <f t="shared" si="321"/>
        <v>5.1700889370387048E+16</v>
      </c>
    </row>
    <row r="3458" spans="1:9" x14ac:dyDescent="0.2">
      <c r="A3458" s="3">
        <v>3456</v>
      </c>
      <c r="B3458" s="3" t="str">
        <f t="shared" si="318"/>
        <v>30.84万亿</v>
      </c>
      <c r="C3458" s="6">
        <v>30840000000000</v>
      </c>
      <c r="D3458" s="3">
        <v>2</v>
      </c>
      <c r="E3458" s="3" t="str">
        <f t="shared" si="319"/>
        <v>5.17万兆</v>
      </c>
      <c r="F3458" s="6">
        <f t="shared" si="323"/>
        <v>5.1731721370387048E+16</v>
      </c>
      <c r="G3458" s="4">
        <f t="shared" si="322"/>
        <v>5412</v>
      </c>
      <c r="H3458" s="8" t="str">
        <f t="shared" si="320"/>
        <v>5.17万兆</v>
      </c>
      <c r="I3458" s="8">
        <f t="shared" si="321"/>
        <v>5.1731721370387048E+16</v>
      </c>
    </row>
    <row r="3459" spans="1:9" x14ac:dyDescent="0.2">
      <c r="A3459" s="2">
        <v>3457</v>
      </c>
      <c r="B3459" s="2" t="str">
        <f t="shared" ref="B3459:B3522" si="324">IF(C3459&gt;9999999999999990,ROUND(C3459/10000000000000000,2)&amp;"万兆",IF(C3459&gt;999999999999,ROUND(C3459/1000000000000,2)&amp;"万亿",IF(C3459&gt;99999999,ROUND(C3459/100000000,2)&amp;"亿",ROUND(C3459/10000,2)&amp;"万")))</f>
        <v>30.85万亿</v>
      </c>
      <c r="C3459" s="5">
        <v>30848000000000</v>
      </c>
      <c r="D3459" s="2">
        <v>2</v>
      </c>
      <c r="E3459" s="2" t="str">
        <f t="shared" ref="E3459:E3522" si="325">IF(F3459&gt;9999999999999990,ROUND(F3459/10000000000000000,2)&amp;"万兆",IF(F3459&gt;999999999999,ROUND(F3459/1000000000000,2)&amp;"万亿",IF(F3459&gt;99999999,ROUND(F3459/100000000,2)&amp;"亿",ROUND(F3459/10000,2)&amp;"万")))</f>
        <v>5.18万兆</v>
      </c>
      <c r="F3459" s="5">
        <f t="shared" si="323"/>
        <v>5.1762561370387048E+16</v>
      </c>
      <c r="G3459" s="2">
        <f t="shared" si="322"/>
        <v>5414</v>
      </c>
      <c r="H3459" s="7" t="str">
        <f t="shared" si="320"/>
        <v>5.18万兆</v>
      </c>
      <c r="I3459" s="7">
        <f t="shared" si="321"/>
        <v>5.1762561370387048E+16</v>
      </c>
    </row>
    <row r="3460" spans="1:9" x14ac:dyDescent="0.2">
      <c r="A3460" s="3">
        <v>3458</v>
      </c>
      <c r="B3460" s="3" t="str">
        <f t="shared" si="324"/>
        <v>30.86万亿</v>
      </c>
      <c r="C3460" s="6">
        <v>30856000000000</v>
      </c>
      <c r="D3460" s="3">
        <v>2</v>
      </c>
      <c r="E3460" s="3" t="str">
        <f t="shared" si="325"/>
        <v>5.18万兆</v>
      </c>
      <c r="F3460" s="6">
        <f t="shared" si="323"/>
        <v>5.1793409370387048E+16</v>
      </c>
      <c r="G3460" s="4">
        <f t="shared" si="322"/>
        <v>5416</v>
      </c>
      <c r="H3460" s="8" t="str">
        <f t="shared" ref="H3460:H3523" si="326">IF(I$2&gt;=A3460,"",IF((F3460-VLOOKUP(I$2,A:F,6,))&gt;9999999999999990,ROUND((F3460-VLOOKUP(I$2,A:F,6,))/10000000000000000,2)&amp;"万兆",IF((F3460-VLOOKUP(I$2,A:F,6,))&gt;999999999999,ROUND((F3460-VLOOKUP(I$2,A:F,6,))/1000000000000,2)&amp;"万亿",IF((F3460-VLOOKUP(I$2,A:F,6,))&gt;99999999,ROUND((F3460-VLOOKUP(I$2,A:F,6,))/100000000,2)&amp;"亿",ROUND((F3460-VLOOKUP(I$2,A:F,6,))/10000,2)&amp;"万"))))</f>
        <v>5.18万兆</v>
      </c>
      <c r="I3460" s="8">
        <f t="shared" ref="I3460:I3523" si="327">IF(I$2&gt;=A3460,"",F3460-VLOOKUP(I$2,A:F,6,))</f>
        <v>5.1793409370387048E+16</v>
      </c>
    </row>
    <row r="3461" spans="1:9" x14ac:dyDescent="0.2">
      <c r="A3461" s="2">
        <v>3459</v>
      </c>
      <c r="B3461" s="2" t="str">
        <f t="shared" si="324"/>
        <v>30.86万亿</v>
      </c>
      <c r="C3461" s="5">
        <v>30864000000000</v>
      </c>
      <c r="D3461" s="2">
        <v>2</v>
      </c>
      <c r="E3461" s="2" t="str">
        <f t="shared" si="325"/>
        <v>5.18万兆</v>
      </c>
      <c r="F3461" s="5">
        <f t="shared" si="323"/>
        <v>5.1824265370387048E+16</v>
      </c>
      <c r="G3461" s="2">
        <f t="shared" ref="G3461:G3524" si="328">D3461+G3460</f>
        <v>5418</v>
      </c>
      <c r="H3461" s="7" t="str">
        <f t="shared" si="326"/>
        <v>5.18万兆</v>
      </c>
      <c r="I3461" s="7">
        <f t="shared" si="327"/>
        <v>5.1824265370387048E+16</v>
      </c>
    </row>
    <row r="3462" spans="1:9" x14ac:dyDescent="0.2">
      <c r="A3462" s="3">
        <v>3460</v>
      </c>
      <c r="B3462" s="3" t="str">
        <f t="shared" si="324"/>
        <v>30.87万亿</v>
      </c>
      <c r="C3462" s="6">
        <v>30872000000000</v>
      </c>
      <c r="D3462" s="3">
        <v>2</v>
      </c>
      <c r="E3462" s="3" t="str">
        <f t="shared" si="325"/>
        <v>5.19万兆</v>
      </c>
      <c r="F3462" s="6">
        <f t="shared" si="323"/>
        <v>5.1855129370387048E+16</v>
      </c>
      <c r="G3462" s="4">
        <f t="shared" si="328"/>
        <v>5420</v>
      </c>
      <c r="H3462" s="8" t="str">
        <f t="shared" si="326"/>
        <v>5.19万兆</v>
      </c>
      <c r="I3462" s="8">
        <f t="shared" si="327"/>
        <v>5.1855129370387048E+16</v>
      </c>
    </row>
    <row r="3463" spans="1:9" x14ac:dyDescent="0.2">
      <c r="A3463" s="2">
        <v>3461</v>
      </c>
      <c r="B3463" s="2" t="str">
        <f t="shared" si="324"/>
        <v>30.88万亿</v>
      </c>
      <c r="C3463" s="5">
        <v>30880000000000</v>
      </c>
      <c r="D3463" s="2">
        <v>2</v>
      </c>
      <c r="E3463" s="2" t="str">
        <f t="shared" si="325"/>
        <v>5.19万兆</v>
      </c>
      <c r="F3463" s="5">
        <f t="shared" ref="F3463:F3526" si="329">C3462+F3462</f>
        <v>5.1886001370387048E+16</v>
      </c>
      <c r="G3463" s="2">
        <f t="shared" si="328"/>
        <v>5422</v>
      </c>
      <c r="H3463" s="7" t="str">
        <f t="shared" si="326"/>
        <v>5.19万兆</v>
      </c>
      <c r="I3463" s="7">
        <f t="shared" si="327"/>
        <v>5.1886001370387048E+16</v>
      </c>
    </row>
    <row r="3464" spans="1:9" x14ac:dyDescent="0.2">
      <c r="A3464" s="3">
        <v>3462</v>
      </c>
      <c r="B3464" s="3" t="str">
        <f t="shared" si="324"/>
        <v>30.89万亿</v>
      </c>
      <c r="C3464" s="6">
        <v>30888000000000</v>
      </c>
      <c r="D3464" s="3">
        <v>2</v>
      </c>
      <c r="E3464" s="3" t="str">
        <f t="shared" si="325"/>
        <v>5.19万兆</v>
      </c>
      <c r="F3464" s="6">
        <f t="shared" si="329"/>
        <v>5.1916881370387048E+16</v>
      </c>
      <c r="G3464" s="4">
        <f t="shared" si="328"/>
        <v>5424</v>
      </c>
      <c r="H3464" s="8" t="str">
        <f t="shared" si="326"/>
        <v>5.19万兆</v>
      </c>
      <c r="I3464" s="8">
        <f t="shared" si="327"/>
        <v>5.1916881370387048E+16</v>
      </c>
    </row>
    <row r="3465" spans="1:9" x14ac:dyDescent="0.2">
      <c r="A3465" s="2">
        <v>3463</v>
      </c>
      <c r="B3465" s="2" t="str">
        <f t="shared" si="324"/>
        <v>30.9万亿</v>
      </c>
      <c r="C3465" s="5">
        <v>30896000000000</v>
      </c>
      <c r="D3465" s="2">
        <v>2</v>
      </c>
      <c r="E3465" s="2" t="str">
        <f t="shared" si="325"/>
        <v>5.19万兆</v>
      </c>
      <c r="F3465" s="5">
        <f t="shared" si="329"/>
        <v>5.1947769370387048E+16</v>
      </c>
      <c r="G3465" s="2">
        <f t="shared" si="328"/>
        <v>5426</v>
      </c>
      <c r="H3465" s="7" t="str">
        <f t="shared" si="326"/>
        <v>5.19万兆</v>
      </c>
      <c r="I3465" s="7">
        <f t="shared" si="327"/>
        <v>5.1947769370387048E+16</v>
      </c>
    </row>
    <row r="3466" spans="1:9" x14ac:dyDescent="0.2">
      <c r="A3466" s="3">
        <v>3464</v>
      </c>
      <c r="B3466" s="3" t="str">
        <f t="shared" si="324"/>
        <v>30.9万亿</v>
      </c>
      <c r="C3466" s="6">
        <v>30904000000000</v>
      </c>
      <c r="D3466" s="3">
        <v>2</v>
      </c>
      <c r="E3466" s="3" t="str">
        <f t="shared" si="325"/>
        <v>5.2万兆</v>
      </c>
      <c r="F3466" s="6">
        <f t="shared" si="329"/>
        <v>5.1978665370387048E+16</v>
      </c>
      <c r="G3466" s="4">
        <f t="shared" si="328"/>
        <v>5428</v>
      </c>
      <c r="H3466" s="8" t="str">
        <f t="shared" si="326"/>
        <v>5.2万兆</v>
      </c>
      <c r="I3466" s="8">
        <f t="shared" si="327"/>
        <v>5.1978665370387048E+16</v>
      </c>
    </row>
    <row r="3467" spans="1:9" x14ac:dyDescent="0.2">
      <c r="A3467" s="2">
        <v>3465</v>
      </c>
      <c r="B3467" s="2" t="str">
        <f t="shared" si="324"/>
        <v>30.91万亿</v>
      </c>
      <c r="C3467" s="5">
        <v>30912000000000</v>
      </c>
      <c r="D3467" s="2">
        <v>2</v>
      </c>
      <c r="E3467" s="2" t="str">
        <f t="shared" si="325"/>
        <v>5.2万兆</v>
      </c>
      <c r="F3467" s="5">
        <f t="shared" si="329"/>
        <v>5.2009569370387048E+16</v>
      </c>
      <c r="G3467" s="2">
        <f t="shared" si="328"/>
        <v>5430</v>
      </c>
      <c r="H3467" s="7" t="str">
        <f t="shared" si="326"/>
        <v>5.2万兆</v>
      </c>
      <c r="I3467" s="7">
        <f t="shared" si="327"/>
        <v>5.2009569370387048E+16</v>
      </c>
    </row>
    <row r="3468" spans="1:9" x14ac:dyDescent="0.2">
      <c r="A3468" s="3">
        <v>3466</v>
      </c>
      <c r="B3468" s="3" t="str">
        <f t="shared" si="324"/>
        <v>30.92万亿</v>
      </c>
      <c r="C3468" s="6">
        <v>30920000000000</v>
      </c>
      <c r="D3468" s="3">
        <v>2</v>
      </c>
      <c r="E3468" s="3" t="str">
        <f t="shared" si="325"/>
        <v>5.2万兆</v>
      </c>
      <c r="F3468" s="6">
        <f t="shared" si="329"/>
        <v>5.2040481370387048E+16</v>
      </c>
      <c r="G3468" s="4">
        <f t="shared" si="328"/>
        <v>5432</v>
      </c>
      <c r="H3468" s="8" t="str">
        <f t="shared" si="326"/>
        <v>5.2万兆</v>
      </c>
      <c r="I3468" s="8">
        <f t="shared" si="327"/>
        <v>5.2040481370387048E+16</v>
      </c>
    </row>
    <row r="3469" spans="1:9" x14ac:dyDescent="0.2">
      <c r="A3469" s="2">
        <v>3467</v>
      </c>
      <c r="B3469" s="2" t="str">
        <f t="shared" si="324"/>
        <v>30.93万亿</v>
      </c>
      <c r="C3469" s="5">
        <v>30928000000000</v>
      </c>
      <c r="D3469" s="2">
        <v>2</v>
      </c>
      <c r="E3469" s="2" t="str">
        <f t="shared" si="325"/>
        <v>5.21万兆</v>
      </c>
      <c r="F3469" s="5">
        <f t="shared" si="329"/>
        <v>5.2071401370387048E+16</v>
      </c>
      <c r="G3469" s="2">
        <f t="shared" si="328"/>
        <v>5434</v>
      </c>
      <c r="H3469" s="7" t="str">
        <f t="shared" si="326"/>
        <v>5.21万兆</v>
      </c>
      <c r="I3469" s="7">
        <f t="shared" si="327"/>
        <v>5.2071401370387048E+16</v>
      </c>
    </row>
    <row r="3470" spans="1:9" x14ac:dyDescent="0.2">
      <c r="A3470" s="3">
        <v>3468</v>
      </c>
      <c r="B3470" s="3" t="str">
        <f t="shared" si="324"/>
        <v>30.94万亿</v>
      </c>
      <c r="C3470" s="6">
        <v>30936000000000</v>
      </c>
      <c r="D3470" s="3">
        <v>2</v>
      </c>
      <c r="E3470" s="3" t="str">
        <f t="shared" si="325"/>
        <v>5.21万兆</v>
      </c>
      <c r="F3470" s="6">
        <f t="shared" si="329"/>
        <v>5.2102329370387048E+16</v>
      </c>
      <c r="G3470" s="4">
        <f t="shared" si="328"/>
        <v>5436</v>
      </c>
      <c r="H3470" s="8" t="str">
        <f t="shared" si="326"/>
        <v>5.21万兆</v>
      </c>
      <c r="I3470" s="8">
        <f t="shared" si="327"/>
        <v>5.2102329370387048E+16</v>
      </c>
    </row>
    <row r="3471" spans="1:9" x14ac:dyDescent="0.2">
      <c r="A3471" s="2">
        <v>3469</v>
      </c>
      <c r="B3471" s="2" t="str">
        <f t="shared" si="324"/>
        <v>30.94万亿</v>
      </c>
      <c r="C3471" s="5">
        <v>30944000000000</v>
      </c>
      <c r="D3471" s="2">
        <v>2</v>
      </c>
      <c r="E3471" s="2" t="str">
        <f t="shared" si="325"/>
        <v>5.21万兆</v>
      </c>
      <c r="F3471" s="5">
        <f t="shared" si="329"/>
        <v>5.2133265370387048E+16</v>
      </c>
      <c r="G3471" s="2">
        <f t="shared" si="328"/>
        <v>5438</v>
      </c>
      <c r="H3471" s="7" t="str">
        <f t="shared" si="326"/>
        <v>5.21万兆</v>
      </c>
      <c r="I3471" s="7">
        <f t="shared" si="327"/>
        <v>5.2133265370387048E+16</v>
      </c>
    </row>
    <row r="3472" spans="1:9" x14ac:dyDescent="0.2">
      <c r="A3472" s="3">
        <v>3470</v>
      </c>
      <c r="B3472" s="3" t="str">
        <f t="shared" si="324"/>
        <v>30.95万亿</v>
      </c>
      <c r="C3472" s="6">
        <v>30952000000000</v>
      </c>
      <c r="D3472" s="3">
        <v>2</v>
      </c>
      <c r="E3472" s="3" t="str">
        <f t="shared" si="325"/>
        <v>5.22万兆</v>
      </c>
      <c r="F3472" s="6">
        <f t="shared" si="329"/>
        <v>5.2164209370387048E+16</v>
      </c>
      <c r="G3472" s="4">
        <f t="shared" si="328"/>
        <v>5440</v>
      </c>
      <c r="H3472" s="8" t="str">
        <f t="shared" si="326"/>
        <v>5.22万兆</v>
      </c>
      <c r="I3472" s="8">
        <f t="shared" si="327"/>
        <v>5.2164209370387048E+16</v>
      </c>
    </row>
    <row r="3473" spans="1:9" x14ac:dyDescent="0.2">
      <c r="A3473" s="2">
        <v>3471</v>
      </c>
      <c r="B3473" s="2" t="str">
        <f t="shared" si="324"/>
        <v>30.96万亿</v>
      </c>
      <c r="C3473" s="5">
        <v>30960000000000</v>
      </c>
      <c r="D3473" s="2">
        <v>2</v>
      </c>
      <c r="E3473" s="2" t="str">
        <f t="shared" si="325"/>
        <v>5.22万兆</v>
      </c>
      <c r="F3473" s="5">
        <f t="shared" si="329"/>
        <v>5.2195161370387048E+16</v>
      </c>
      <c r="G3473" s="2">
        <f t="shared" si="328"/>
        <v>5442</v>
      </c>
      <c r="H3473" s="7" t="str">
        <f t="shared" si="326"/>
        <v>5.22万兆</v>
      </c>
      <c r="I3473" s="7">
        <f t="shared" si="327"/>
        <v>5.2195161370387048E+16</v>
      </c>
    </row>
    <row r="3474" spans="1:9" x14ac:dyDescent="0.2">
      <c r="A3474" s="3">
        <v>3472</v>
      </c>
      <c r="B3474" s="3" t="str">
        <f t="shared" si="324"/>
        <v>30.97万亿</v>
      </c>
      <c r="C3474" s="6">
        <v>30968000000000</v>
      </c>
      <c r="D3474" s="3">
        <v>2</v>
      </c>
      <c r="E3474" s="3" t="str">
        <f t="shared" si="325"/>
        <v>5.22万兆</v>
      </c>
      <c r="F3474" s="6">
        <f t="shared" si="329"/>
        <v>5.2226121370387048E+16</v>
      </c>
      <c r="G3474" s="4">
        <f t="shared" si="328"/>
        <v>5444</v>
      </c>
      <c r="H3474" s="8" t="str">
        <f t="shared" si="326"/>
        <v>5.22万兆</v>
      </c>
      <c r="I3474" s="8">
        <f t="shared" si="327"/>
        <v>5.2226121370387048E+16</v>
      </c>
    </row>
    <row r="3475" spans="1:9" x14ac:dyDescent="0.2">
      <c r="A3475" s="2">
        <v>3473</v>
      </c>
      <c r="B3475" s="2" t="str">
        <f t="shared" si="324"/>
        <v>30.98万亿</v>
      </c>
      <c r="C3475" s="5">
        <v>30976000000000</v>
      </c>
      <c r="D3475" s="2">
        <v>2</v>
      </c>
      <c r="E3475" s="2" t="str">
        <f t="shared" si="325"/>
        <v>5.23万兆</v>
      </c>
      <c r="F3475" s="5">
        <f t="shared" si="329"/>
        <v>5.2257089370387048E+16</v>
      </c>
      <c r="G3475" s="2">
        <f t="shared" si="328"/>
        <v>5446</v>
      </c>
      <c r="H3475" s="7" t="str">
        <f t="shared" si="326"/>
        <v>5.23万兆</v>
      </c>
      <c r="I3475" s="7">
        <f t="shared" si="327"/>
        <v>5.2257089370387048E+16</v>
      </c>
    </row>
    <row r="3476" spans="1:9" x14ac:dyDescent="0.2">
      <c r="A3476" s="3">
        <v>3474</v>
      </c>
      <c r="B3476" s="3" t="str">
        <f t="shared" si="324"/>
        <v>30.98万亿</v>
      </c>
      <c r="C3476" s="6">
        <v>30984000000000</v>
      </c>
      <c r="D3476" s="3">
        <v>2</v>
      </c>
      <c r="E3476" s="3" t="str">
        <f t="shared" si="325"/>
        <v>5.23万兆</v>
      </c>
      <c r="F3476" s="6">
        <f t="shared" si="329"/>
        <v>5.2288065370387048E+16</v>
      </c>
      <c r="G3476" s="4">
        <f t="shared" si="328"/>
        <v>5448</v>
      </c>
      <c r="H3476" s="8" t="str">
        <f t="shared" si="326"/>
        <v>5.23万兆</v>
      </c>
      <c r="I3476" s="8">
        <f t="shared" si="327"/>
        <v>5.2288065370387048E+16</v>
      </c>
    </row>
    <row r="3477" spans="1:9" x14ac:dyDescent="0.2">
      <c r="A3477" s="2">
        <v>3475</v>
      </c>
      <c r="B3477" s="2" t="str">
        <f t="shared" si="324"/>
        <v>30.99万亿</v>
      </c>
      <c r="C3477" s="5">
        <v>30992000000000</v>
      </c>
      <c r="D3477" s="2">
        <v>2</v>
      </c>
      <c r="E3477" s="2" t="str">
        <f t="shared" si="325"/>
        <v>5.23万兆</v>
      </c>
      <c r="F3477" s="5">
        <f t="shared" si="329"/>
        <v>5.2319049370387048E+16</v>
      </c>
      <c r="G3477" s="2">
        <f t="shared" si="328"/>
        <v>5450</v>
      </c>
      <c r="H3477" s="7" t="str">
        <f t="shared" si="326"/>
        <v>5.23万兆</v>
      </c>
      <c r="I3477" s="7">
        <f t="shared" si="327"/>
        <v>5.2319049370387048E+16</v>
      </c>
    </row>
    <row r="3478" spans="1:9" x14ac:dyDescent="0.2">
      <c r="A3478" s="3">
        <v>3476</v>
      </c>
      <c r="B3478" s="3" t="str">
        <f t="shared" si="324"/>
        <v>31万亿</v>
      </c>
      <c r="C3478" s="6">
        <v>31000000000000</v>
      </c>
      <c r="D3478" s="3">
        <v>2</v>
      </c>
      <c r="E3478" s="3" t="str">
        <f t="shared" si="325"/>
        <v>5.24万兆</v>
      </c>
      <c r="F3478" s="6">
        <f t="shared" si="329"/>
        <v>5.2350041370387048E+16</v>
      </c>
      <c r="G3478" s="4">
        <f t="shared" si="328"/>
        <v>5452</v>
      </c>
      <c r="H3478" s="8" t="str">
        <f t="shared" si="326"/>
        <v>5.24万兆</v>
      </c>
      <c r="I3478" s="8">
        <f t="shared" si="327"/>
        <v>5.2350041370387048E+16</v>
      </c>
    </row>
    <row r="3479" spans="1:9" x14ac:dyDescent="0.2">
      <c r="A3479" s="2">
        <v>3477</v>
      </c>
      <c r="B3479" s="2" t="str">
        <f t="shared" si="324"/>
        <v>31.01万亿</v>
      </c>
      <c r="C3479" s="5">
        <v>31008000000000</v>
      </c>
      <c r="D3479" s="2">
        <v>2</v>
      </c>
      <c r="E3479" s="2" t="str">
        <f t="shared" si="325"/>
        <v>5.24万兆</v>
      </c>
      <c r="F3479" s="5">
        <f t="shared" si="329"/>
        <v>5.2381041370387048E+16</v>
      </c>
      <c r="G3479" s="2">
        <f t="shared" si="328"/>
        <v>5454</v>
      </c>
      <c r="H3479" s="7" t="str">
        <f t="shared" si="326"/>
        <v>5.24万兆</v>
      </c>
      <c r="I3479" s="7">
        <f t="shared" si="327"/>
        <v>5.2381041370387048E+16</v>
      </c>
    </row>
    <row r="3480" spans="1:9" x14ac:dyDescent="0.2">
      <c r="A3480" s="3">
        <v>3478</v>
      </c>
      <c r="B3480" s="3" t="str">
        <f t="shared" si="324"/>
        <v>31.02万亿</v>
      </c>
      <c r="C3480" s="6">
        <v>31016000000000</v>
      </c>
      <c r="D3480" s="3">
        <v>2</v>
      </c>
      <c r="E3480" s="3" t="str">
        <f t="shared" si="325"/>
        <v>5.24万兆</v>
      </c>
      <c r="F3480" s="6">
        <f t="shared" si="329"/>
        <v>5.2412049370387048E+16</v>
      </c>
      <c r="G3480" s="4">
        <f t="shared" si="328"/>
        <v>5456</v>
      </c>
      <c r="H3480" s="8" t="str">
        <f t="shared" si="326"/>
        <v>5.24万兆</v>
      </c>
      <c r="I3480" s="8">
        <f t="shared" si="327"/>
        <v>5.2412049370387048E+16</v>
      </c>
    </row>
    <row r="3481" spans="1:9" x14ac:dyDescent="0.2">
      <c r="A3481" s="2">
        <v>3479</v>
      </c>
      <c r="B3481" s="2" t="str">
        <f t="shared" si="324"/>
        <v>31.02万亿</v>
      </c>
      <c r="C3481" s="5">
        <v>31024000000000</v>
      </c>
      <c r="D3481" s="2">
        <v>2</v>
      </c>
      <c r="E3481" s="2" t="str">
        <f t="shared" si="325"/>
        <v>5.24万兆</v>
      </c>
      <c r="F3481" s="5">
        <f t="shared" si="329"/>
        <v>5.2443065370387048E+16</v>
      </c>
      <c r="G3481" s="2">
        <f t="shared" si="328"/>
        <v>5458</v>
      </c>
      <c r="H3481" s="7" t="str">
        <f t="shared" si="326"/>
        <v>5.24万兆</v>
      </c>
      <c r="I3481" s="7">
        <f t="shared" si="327"/>
        <v>5.2443065370387048E+16</v>
      </c>
    </row>
    <row r="3482" spans="1:9" x14ac:dyDescent="0.2">
      <c r="A3482" s="3">
        <v>3480</v>
      </c>
      <c r="B3482" s="3" t="str">
        <f t="shared" si="324"/>
        <v>31.03万亿</v>
      </c>
      <c r="C3482" s="6">
        <v>31032000000000</v>
      </c>
      <c r="D3482" s="3">
        <v>2</v>
      </c>
      <c r="E3482" s="3" t="str">
        <f t="shared" si="325"/>
        <v>5.25万兆</v>
      </c>
      <c r="F3482" s="6">
        <f t="shared" si="329"/>
        <v>5.2474089370387048E+16</v>
      </c>
      <c r="G3482" s="4">
        <f t="shared" si="328"/>
        <v>5460</v>
      </c>
      <c r="H3482" s="8" t="str">
        <f t="shared" si="326"/>
        <v>5.25万兆</v>
      </c>
      <c r="I3482" s="8">
        <f t="shared" si="327"/>
        <v>5.2474089370387048E+16</v>
      </c>
    </row>
    <row r="3483" spans="1:9" x14ac:dyDescent="0.2">
      <c r="A3483" s="2">
        <v>3481</v>
      </c>
      <c r="B3483" s="2" t="str">
        <f t="shared" si="324"/>
        <v>31.04万亿</v>
      </c>
      <c r="C3483" s="5">
        <v>31040000000000</v>
      </c>
      <c r="D3483" s="2">
        <v>2</v>
      </c>
      <c r="E3483" s="2" t="str">
        <f t="shared" si="325"/>
        <v>5.25万兆</v>
      </c>
      <c r="F3483" s="5">
        <f t="shared" si="329"/>
        <v>5.2505121370387048E+16</v>
      </c>
      <c r="G3483" s="2">
        <f t="shared" si="328"/>
        <v>5462</v>
      </c>
      <c r="H3483" s="7" t="str">
        <f t="shared" si="326"/>
        <v>5.25万兆</v>
      </c>
      <c r="I3483" s="7">
        <f t="shared" si="327"/>
        <v>5.2505121370387048E+16</v>
      </c>
    </row>
    <row r="3484" spans="1:9" x14ac:dyDescent="0.2">
      <c r="A3484" s="3">
        <v>3482</v>
      </c>
      <c r="B3484" s="3" t="str">
        <f t="shared" si="324"/>
        <v>31.05万亿</v>
      </c>
      <c r="C3484" s="6">
        <v>31048000000000</v>
      </c>
      <c r="D3484" s="3">
        <v>2</v>
      </c>
      <c r="E3484" s="3" t="str">
        <f t="shared" si="325"/>
        <v>5.25万兆</v>
      </c>
      <c r="F3484" s="6">
        <f t="shared" si="329"/>
        <v>5.2536161370387048E+16</v>
      </c>
      <c r="G3484" s="4">
        <f t="shared" si="328"/>
        <v>5464</v>
      </c>
      <c r="H3484" s="8" t="str">
        <f t="shared" si="326"/>
        <v>5.25万兆</v>
      </c>
      <c r="I3484" s="8">
        <f t="shared" si="327"/>
        <v>5.2536161370387048E+16</v>
      </c>
    </row>
    <row r="3485" spans="1:9" x14ac:dyDescent="0.2">
      <c r="A3485" s="2">
        <v>3483</v>
      </c>
      <c r="B3485" s="2" t="str">
        <f t="shared" si="324"/>
        <v>31.06万亿</v>
      </c>
      <c r="C3485" s="5">
        <v>31056000000000</v>
      </c>
      <c r="D3485" s="2">
        <v>2</v>
      </c>
      <c r="E3485" s="2" t="str">
        <f t="shared" si="325"/>
        <v>5.26万兆</v>
      </c>
      <c r="F3485" s="5">
        <f t="shared" si="329"/>
        <v>5.2567209370387048E+16</v>
      </c>
      <c r="G3485" s="2">
        <f t="shared" si="328"/>
        <v>5466</v>
      </c>
      <c r="H3485" s="7" t="str">
        <f t="shared" si="326"/>
        <v>5.26万兆</v>
      </c>
      <c r="I3485" s="7">
        <f t="shared" si="327"/>
        <v>5.2567209370387048E+16</v>
      </c>
    </row>
    <row r="3486" spans="1:9" x14ac:dyDescent="0.2">
      <c r="A3486" s="3">
        <v>3484</v>
      </c>
      <c r="B3486" s="3" t="str">
        <f t="shared" si="324"/>
        <v>31.06万亿</v>
      </c>
      <c r="C3486" s="6">
        <v>31064000000000</v>
      </c>
      <c r="D3486" s="3">
        <v>2</v>
      </c>
      <c r="E3486" s="3" t="str">
        <f t="shared" si="325"/>
        <v>5.26万兆</v>
      </c>
      <c r="F3486" s="6">
        <f t="shared" si="329"/>
        <v>5.2598265370387048E+16</v>
      </c>
      <c r="G3486" s="4">
        <f t="shared" si="328"/>
        <v>5468</v>
      </c>
      <c r="H3486" s="8" t="str">
        <f t="shared" si="326"/>
        <v>5.26万兆</v>
      </c>
      <c r="I3486" s="8">
        <f t="shared" si="327"/>
        <v>5.2598265370387048E+16</v>
      </c>
    </row>
    <row r="3487" spans="1:9" x14ac:dyDescent="0.2">
      <c r="A3487" s="2">
        <v>3485</v>
      </c>
      <c r="B3487" s="2" t="str">
        <f t="shared" si="324"/>
        <v>31.07万亿</v>
      </c>
      <c r="C3487" s="5">
        <v>31072000000000</v>
      </c>
      <c r="D3487" s="2">
        <v>2</v>
      </c>
      <c r="E3487" s="2" t="str">
        <f t="shared" si="325"/>
        <v>5.26万兆</v>
      </c>
      <c r="F3487" s="5">
        <f t="shared" si="329"/>
        <v>5.2629329370387048E+16</v>
      </c>
      <c r="G3487" s="2">
        <f t="shared" si="328"/>
        <v>5470</v>
      </c>
      <c r="H3487" s="7" t="str">
        <f t="shared" si="326"/>
        <v>5.26万兆</v>
      </c>
      <c r="I3487" s="7">
        <f t="shared" si="327"/>
        <v>5.2629329370387048E+16</v>
      </c>
    </row>
    <row r="3488" spans="1:9" x14ac:dyDescent="0.2">
      <c r="A3488" s="3">
        <v>3486</v>
      </c>
      <c r="B3488" s="3" t="str">
        <f t="shared" si="324"/>
        <v>31.08万亿</v>
      </c>
      <c r="C3488" s="6">
        <v>31080000000000</v>
      </c>
      <c r="D3488" s="3">
        <v>2</v>
      </c>
      <c r="E3488" s="3" t="str">
        <f t="shared" si="325"/>
        <v>5.27万兆</v>
      </c>
      <c r="F3488" s="6">
        <f t="shared" si="329"/>
        <v>5.2660401370387048E+16</v>
      </c>
      <c r="G3488" s="4">
        <f t="shared" si="328"/>
        <v>5472</v>
      </c>
      <c r="H3488" s="8" t="str">
        <f t="shared" si="326"/>
        <v>5.27万兆</v>
      </c>
      <c r="I3488" s="8">
        <f t="shared" si="327"/>
        <v>5.2660401370387048E+16</v>
      </c>
    </row>
    <row r="3489" spans="1:9" x14ac:dyDescent="0.2">
      <c r="A3489" s="2">
        <v>3487</v>
      </c>
      <c r="B3489" s="2" t="str">
        <f t="shared" si="324"/>
        <v>31.09万亿</v>
      </c>
      <c r="C3489" s="5">
        <v>31088000000000</v>
      </c>
      <c r="D3489" s="2">
        <v>2</v>
      </c>
      <c r="E3489" s="2" t="str">
        <f t="shared" si="325"/>
        <v>5.27万兆</v>
      </c>
      <c r="F3489" s="5">
        <f t="shared" si="329"/>
        <v>5.2691481370387048E+16</v>
      </c>
      <c r="G3489" s="2">
        <f t="shared" si="328"/>
        <v>5474</v>
      </c>
      <c r="H3489" s="7" t="str">
        <f t="shared" si="326"/>
        <v>5.27万兆</v>
      </c>
      <c r="I3489" s="7">
        <f t="shared" si="327"/>
        <v>5.2691481370387048E+16</v>
      </c>
    </row>
    <row r="3490" spans="1:9" x14ac:dyDescent="0.2">
      <c r="A3490" s="3">
        <v>3488</v>
      </c>
      <c r="B3490" s="3" t="str">
        <f t="shared" si="324"/>
        <v>31.1万亿</v>
      </c>
      <c r="C3490" s="6">
        <v>31096000000000</v>
      </c>
      <c r="D3490" s="3">
        <v>2</v>
      </c>
      <c r="E3490" s="3" t="str">
        <f t="shared" si="325"/>
        <v>5.27万兆</v>
      </c>
      <c r="F3490" s="6">
        <f t="shared" si="329"/>
        <v>5.2722569370387048E+16</v>
      </c>
      <c r="G3490" s="4">
        <f t="shared" si="328"/>
        <v>5476</v>
      </c>
      <c r="H3490" s="8" t="str">
        <f t="shared" si="326"/>
        <v>5.27万兆</v>
      </c>
      <c r="I3490" s="8">
        <f t="shared" si="327"/>
        <v>5.2722569370387048E+16</v>
      </c>
    </row>
    <row r="3491" spans="1:9" x14ac:dyDescent="0.2">
      <c r="A3491" s="2">
        <v>3489</v>
      </c>
      <c r="B3491" s="2" t="str">
        <f t="shared" si="324"/>
        <v>31.1万亿</v>
      </c>
      <c r="C3491" s="5">
        <v>31104000000000</v>
      </c>
      <c r="D3491" s="2">
        <v>2</v>
      </c>
      <c r="E3491" s="2" t="str">
        <f t="shared" si="325"/>
        <v>5.28万兆</v>
      </c>
      <c r="F3491" s="5">
        <f t="shared" si="329"/>
        <v>5.2753665370387048E+16</v>
      </c>
      <c r="G3491" s="2">
        <f t="shared" si="328"/>
        <v>5478</v>
      </c>
      <c r="H3491" s="7" t="str">
        <f t="shared" si="326"/>
        <v>5.28万兆</v>
      </c>
      <c r="I3491" s="7">
        <f t="shared" si="327"/>
        <v>5.2753665370387048E+16</v>
      </c>
    </row>
    <row r="3492" spans="1:9" x14ac:dyDescent="0.2">
      <c r="A3492" s="3">
        <v>3490</v>
      </c>
      <c r="B3492" s="3" t="str">
        <f t="shared" si="324"/>
        <v>31.11万亿</v>
      </c>
      <c r="C3492" s="6">
        <v>31112000000000</v>
      </c>
      <c r="D3492" s="3">
        <v>2</v>
      </c>
      <c r="E3492" s="3" t="str">
        <f t="shared" si="325"/>
        <v>5.28万兆</v>
      </c>
      <c r="F3492" s="6">
        <f t="shared" si="329"/>
        <v>5.2784769370387048E+16</v>
      </c>
      <c r="G3492" s="4">
        <f t="shared" si="328"/>
        <v>5480</v>
      </c>
      <c r="H3492" s="8" t="str">
        <f t="shared" si="326"/>
        <v>5.28万兆</v>
      </c>
      <c r="I3492" s="8">
        <f t="shared" si="327"/>
        <v>5.2784769370387048E+16</v>
      </c>
    </row>
    <row r="3493" spans="1:9" x14ac:dyDescent="0.2">
      <c r="A3493" s="2">
        <v>3491</v>
      </c>
      <c r="B3493" s="2" t="str">
        <f t="shared" si="324"/>
        <v>31.12万亿</v>
      </c>
      <c r="C3493" s="5">
        <v>31120000000000</v>
      </c>
      <c r="D3493" s="2">
        <v>2</v>
      </c>
      <c r="E3493" s="2" t="str">
        <f t="shared" si="325"/>
        <v>5.28万兆</v>
      </c>
      <c r="F3493" s="5">
        <f t="shared" si="329"/>
        <v>5.2815881370387048E+16</v>
      </c>
      <c r="G3493" s="2">
        <f t="shared" si="328"/>
        <v>5482</v>
      </c>
      <c r="H3493" s="7" t="str">
        <f t="shared" si="326"/>
        <v>5.28万兆</v>
      </c>
      <c r="I3493" s="7">
        <f t="shared" si="327"/>
        <v>5.2815881370387048E+16</v>
      </c>
    </row>
    <row r="3494" spans="1:9" x14ac:dyDescent="0.2">
      <c r="A3494" s="3">
        <v>3492</v>
      </c>
      <c r="B3494" s="3" t="str">
        <f t="shared" si="324"/>
        <v>31.13万亿</v>
      </c>
      <c r="C3494" s="6">
        <v>31128000000000</v>
      </c>
      <c r="D3494" s="3">
        <v>2</v>
      </c>
      <c r="E3494" s="3" t="str">
        <f t="shared" si="325"/>
        <v>5.28万兆</v>
      </c>
      <c r="F3494" s="6">
        <f t="shared" si="329"/>
        <v>5.2847001370387048E+16</v>
      </c>
      <c r="G3494" s="4">
        <f t="shared" si="328"/>
        <v>5484</v>
      </c>
      <c r="H3494" s="8" t="str">
        <f t="shared" si="326"/>
        <v>5.28万兆</v>
      </c>
      <c r="I3494" s="8">
        <f t="shared" si="327"/>
        <v>5.2847001370387048E+16</v>
      </c>
    </row>
    <row r="3495" spans="1:9" x14ac:dyDescent="0.2">
      <c r="A3495" s="2">
        <v>3493</v>
      </c>
      <c r="B3495" s="2" t="str">
        <f t="shared" si="324"/>
        <v>31.14万亿</v>
      </c>
      <c r="C3495" s="5">
        <v>31136000000000</v>
      </c>
      <c r="D3495" s="2">
        <v>2</v>
      </c>
      <c r="E3495" s="2" t="str">
        <f t="shared" si="325"/>
        <v>5.29万兆</v>
      </c>
      <c r="F3495" s="5">
        <f t="shared" si="329"/>
        <v>5.2878129370387048E+16</v>
      </c>
      <c r="G3495" s="2">
        <f t="shared" si="328"/>
        <v>5486</v>
      </c>
      <c r="H3495" s="7" t="str">
        <f t="shared" si="326"/>
        <v>5.29万兆</v>
      </c>
      <c r="I3495" s="7">
        <f t="shared" si="327"/>
        <v>5.2878129370387048E+16</v>
      </c>
    </row>
    <row r="3496" spans="1:9" x14ac:dyDescent="0.2">
      <c r="A3496" s="3">
        <v>3494</v>
      </c>
      <c r="B3496" s="3" t="str">
        <f t="shared" si="324"/>
        <v>31.14万亿</v>
      </c>
      <c r="C3496" s="6">
        <v>31144000000000</v>
      </c>
      <c r="D3496" s="3">
        <v>2</v>
      </c>
      <c r="E3496" s="3" t="str">
        <f t="shared" si="325"/>
        <v>5.29万兆</v>
      </c>
      <c r="F3496" s="6">
        <f t="shared" si="329"/>
        <v>5.2909265370387048E+16</v>
      </c>
      <c r="G3496" s="4">
        <f t="shared" si="328"/>
        <v>5488</v>
      </c>
      <c r="H3496" s="8" t="str">
        <f t="shared" si="326"/>
        <v>5.29万兆</v>
      </c>
      <c r="I3496" s="8">
        <f t="shared" si="327"/>
        <v>5.2909265370387048E+16</v>
      </c>
    </row>
    <row r="3497" spans="1:9" x14ac:dyDescent="0.2">
      <c r="A3497" s="2">
        <v>3495</v>
      </c>
      <c r="B3497" s="2" t="str">
        <f t="shared" si="324"/>
        <v>31.15万亿</v>
      </c>
      <c r="C3497" s="5">
        <v>31152000000000</v>
      </c>
      <c r="D3497" s="2">
        <v>2</v>
      </c>
      <c r="E3497" s="2" t="str">
        <f t="shared" si="325"/>
        <v>5.29万兆</v>
      </c>
      <c r="F3497" s="5">
        <f t="shared" si="329"/>
        <v>5.2940409370387048E+16</v>
      </c>
      <c r="G3497" s="2">
        <f t="shared" si="328"/>
        <v>5490</v>
      </c>
      <c r="H3497" s="7" t="str">
        <f t="shared" si="326"/>
        <v>5.29万兆</v>
      </c>
      <c r="I3497" s="7">
        <f t="shared" si="327"/>
        <v>5.2940409370387048E+16</v>
      </c>
    </row>
    <row r="3498" spans="1:9" x14ac:dyDescent="0.2">
      <c r="A3498" s="3">
        <v>3496</v>
      </c>
      <c r="B3498" s="3" t="str">
        <f t="shared" si="324"/>
        <v>31.16万亿</v>
      </c>
      <c r="C3498" s="6">
        <v>31160000000000</v>
      </c>
      <c r="D3498" s="3">
        <v>2</v>
      </c>
      <c r="E3498" s="3" t="str">
        <f t="shared" si="325"/>
        <v>5.3万兆</v>
      </c>
      <c r="F3498" s="6">
        <f t="shared" si="329"/>
        <v>5.2971561370387048E+16</v>
      </c>
      <c r="G3498" s="4">
        <f t="shared" si="328"/>
        <v>5492</v>
      </c>
      <c r="H3498" s="8" t="str">
        <f t="shared" si="326"/>
        <v>5.3万兆</v>
      </c>
      <c r="I3498" s="8">
        <f t="shared" si="327"/>
        <v>5.2971561370387048E+16</v>
      </c>
    </row>
    <row r="3499" spans="1:9" x14ac:dyDescent="0.2">
      <c r="A3499" s="2">
        <v>3497</v>
      </c>
      <c r="B3499" s="2" t="str">
        <f t="shared" si="324"/>
        <v>31.17万亿</v>
      </c>
      <c r="C3499" s="5">
        <v>31168000000000</v>
      </c>
      <c r="D3499" s="2">
        <v>2</v>
      </c>
      <c r="E3499" s="2" t="str">
        <f t="shared" si="325"/>
        <v>5.3万兆</v>
      </c>
      <c r="F3499" s="5">
        <f t="shared" si="329"/>
        <v>5.3002721370387048E+16</v>
      </c>
      <c r="G3499" s="2">
        <f t="shared" si="328"/>
        <v>5494</v>
      </c>
      <c r="H3499" s="7" t="str">
        <f t="shared" si="326"/>
        <v>5.3万兆</v>
      </c>
      <c r="I3499" s="7">
        <f t="shared" si="327"/>
        <v>5.3002721370387048E+16</v>
      </c>
    </row>
    <row r="3500" spans="1:9" x14ac:dyDescent="0.2">
      <c r="A3500" s="3">
        <v>3498</v>
      </c>
      <c r="B3500" s="3" t="str">
        <f t="shared" si="324"/>
        <v>31.18万亿</v>
      </c>
      <c r="C3500" s="6">
        <v>31176000000000</v>
      </c>
      <c r="D3500" s="3">
        <v>2</v>
      </c>
      <c r="E3500" s="3" t="str">
        <f t="shared" si="325"/>
        <v>5.3万兆</v>
      </c>
      <c r="F3500" s="6">
        <f t="shared" si="329"/>
        <v>5.3033889370387048E+16</v>
      </c>
      <c r="G3500" s="4">
        <f t="shared" si="328"/>
        <v>5496</v>
      </c>
      <c r="H3500" s="8" t="str">
        <f t="shared" si="326"/>
        <v>5.3万兆</v>
      </c>
      <c r="I3500" s="8">
        <f t="shared" si="327"/>
        <v>5.3033889370387048E+16</v>
      </c>
    </row>
    <row r="3501" spans="1:9" x14ac:dyDescent="0.2">
      <c r="A3501" s="2">
        <v>3499</v>
      </c>
      <c r="B3501" s="2" t="str">
        <f t="shared" si="324"/>
        <v>31.18万亿</v>
      </c>
      <c r="C3501" s="5">
        <v>31184000000000</v>
      </c>
      <c r="D3501" s="2">
        <v>2</v>
      </c>
      <c r="E3501" s="2" t="str">
        <f t="shared" si="325"/>
        <v>5.31万兆</v>
      </c>
      <c r="F3501" s="5">
        <f t="shared" si="329"/>
        <v>5.3065065370387048E+16</v>
      </c>
      <c r="G3501" s="2">
        <f t="shared" si="328"/>
        <v>5498</v>
      </c>
      <c r="H3501" s="7" t="str">
        <f t="shared" si="326"/>
        <v>5.31万兆</v>
      </c>
      <c r="I3501" s="7">
        <f t="shared" si="327"/>
        <v>5.3065065370387048E+16</v>
      </c>
    </row>
    <row r="3502" spans="1:9" x14ac:dyDescent="0.2">
      <c r="A3502" s="3">
        <v>3500</v>
      </c>
      <c r="B3502" s="3" t="str">
        <f t="shared" si="324"/>
        <v>31.19万亿</v>
      </c>
      <c r="C3502" s="6">
        <v>31192000000000</v>
      </c>
      <c r="D3502" s="3">
        <v>2</v>
      </c>
      <c r="E3502" s="3" t="str">
        <f t="shared" si="325"/>
        <v>5.31万兆</v>
      </c>
      <c r="F3502" s="6">
        <f t="shared" si="329"/>
        <v>5.3096249370387048E+16</v>
      </c>
      <c r="G3502" s="4">
        <f t="shared" si="328"/>
        <v>5500</v>
      </c>
      <c r="H3502" s="8" t="str">
        <f t="shared" si="326"/>
        <v>5.31万兆</v>
      </c>
      <c r="I3502" s="8">
        <f t="shared" si="327"/>
        <v>5.3096249370387048E+16</v>
      </c>
    </row>
    <row r="3503" spans="1:9" x14ac:dyDescent="0.2">
      <c r="A3503" s="2">
        <v>3501</v>
      </c>
      <c r="B3503" s="2" t="str">
        <f t="shared" si="324"/>
        <v>31.2万亿</v>
      </c>
      <c r="C3503" s="5">
        <v>31200000000000</v>
      </c>
      <c r="D3503" s="2">
        <v>2</v>
      </c>
      <c r="E3503" s="2" t="str">
        <f t="shared" si="325"/>
        <v>5.31万兆</v>
      </c>
      <c r="F3503" s="5">
        <f t="shared" si="329"/>
        <v>5.3127441370387048E+16</v>
      </c>
      <c r="G3503" s="2">
        <f t="shared" si="328"/>
        <v>5502</v>
      </c>
      <c r="H3503" s="7" t="str">
        <f t="shared" si="326"/>
        <v>5.31万兆</v>
      </c>
      <c r="I3503" s="7">
        <f t="shared" si="327"/>
        <v>5.3127441370387048E+16</v>
      </c>
    </row>
    <row r="3504" spans="1:9" x14ac:dyDescent="0.2">
      <c r="A3504" s="3">
        <v>3502</v>
      </c>
      <c r="B3504" s="3" t="str">
        <f t="shared" si="324"/>
        <v>31.21万亿</v>
      </c>
      <c r="C3504" s="6">
        <v>31208000000000</v>
      </c>
      <c r="D3504" s="3">
        <v>2</v>
      </c>
      <c r="E3504" s="3" t="str">
        <f t="shared" si="325"/>
        <v>5.32万兆</v>
      </c>
      <c r="F3504" s="6">
        <f t="shared" si="329"/>
        <v>5.3158641370387048E+16</v>
      </c>
      <c r="G3504" s="4">
        <f t="shared" si="328"/>
        <v>5504</v>
      </c>
      <c r="H3504" s="8" t="str">
        <f t="shared" si="326"/>
        <v>5.32万兆</v>
      </c>
      <c r="I3504" s="8">
        <f t="shared" si="327"/>
        <v>5.3158641370387048E+16</v>
      </c>
    </row>
    <row r="3505" spans="1:9" x14ac:dyDescent="0.2">
      <c r="A3505" s="2">
        <v>3503</v>
      </c>
      <c r="B3505" s="2" t="str">
        <f t="shared" si="324"/>
        <v>31.22万亿</v>
      </c>
      <c r="C3505" s="5">
        <v>31216000000000</v>
      </c>
      <c r="D3505" s="2">
        <v>2</v>
      </c>
      <c r="E3505" s="2" t="str">
        <f t="shared" si="325"/>
        <v>5.32万兆</v>
      </c>
      <c r="F3505" s="5">
        <f t="shared" si="329"/>
        <v>5.3189849370387048E+16</v>
      </c>
      <c r="G3505" s="2">
        <f t="shared" si="328"/>
        <v>5506</v>
      </c>
      <c r="H3505" s="7" t="str">
        <f t="shared" si="326"/>
        <v>5.32万兆</v>
      </c>
      <c r="I3505" s="7">
        <f t="shared" si="327"/>
        <v>5.3189849370387048E+16</v>
      </c>
    </row>
    <row r="3506" spans="1:9" x14ac:dyDescent="0.2">
      <c r="A3506" s="3">
        <v>3504</v>
      </c>
      <c r="B3506" s="3" t="str">
        <f t="shared" si="324"/>
        <v>31.22万亿</v>
      </c>
      <c r="C3506" s="6">
        <v>31224000000000</v>
      </c>
      <c r="D3506" s="3">
        <v>2</v>
      </c>
      <c r="E3506" s="3" t="str">
        <f t="shared" si="325"/>
        <v>5.32万兆</v>
      </c>
      <c r="F3506" s="6">
        <f t="shared" si="329"/>
        <v>5.3221065370387048E+16</v>
      </c>
      <c r="G3506" s="4">
        <f t="shared" si="328"/>
        <v>5508</v>
      </c>
      <c r="H3506" s="8" t="str">
        <f t="shared" si="326"/>
        <v>5.32万兆</v>
      </c>
      <c r="I3506" s="8">
        <f t="shared" si="327"/>
        <v>5.3221065370387048E+16</v>
      </c>
    </row>
    <row r="3507" spans="1:9" x14ac:dyDescent="0.2">
      <c r="A3507" s="2">
        <v>3505</v>
      </c>
      <c r="B3507" s="2" t="str">
        <f t="shared" si="324"/>
        <v>31.23万亿</v>
      </c>
      <c r="C3507" s="5">
        <v>31232000000000</v>
      </c>
      <c r="D3507" s="2">
        <v>2</v>
      </c>
      <c r="E3507" s="2" t="str">
        <f t="shared" si="325"/>
        <v>5.33万兆</v>
      </c>
      <c r="F3507" s="5">
        <f t="shared" si="329"/>
        <v>5.3252289370387048E+16</v>
      </c>
      <c r="G3507" s="2">
        <f t="shared" si="328"/>
        <v>5510</v>
      </c>
      <c r="H3507" s="7" t="str">
        <f t="shared" si="326"/>
        <v>5.33万兆</v>
      </c>
      <c r="I3507" s="7">
        <f t="shared" si="327"/>
        <v>5.3252289370387048E+16</v>
      </c>
    </row>
    <row r="3508" spans="1:9" x14ac:dyDescent="0.2">
      <c r="A3508" s="3">
        <v>3506</v>
      </c>
      <c r="B3508" s="3" t="str">
        <f t="shared" si="324"/>
        <v>31.24万亿</v>
      </c>
      <c r="C3508" s="6">
        <v>31240000000000</v>
      </c>
      <c r="D3508" s="3">
        <v>2</v>
      </c>
      <c r="E3508" s="3" t="str">
        <f t="shared" si="325"/>
        <v>5.33万兆</v>
      </c>
      <c r="F3508" s="6">
        <f t="shared" si="329"/>
        <v>5.3283521370387048E+16</v>
      </c>
      <c r="G3508" s="4">
        <f t="shared" si="328"/>
        <v>5512</v>
      </c>
      <c r="H3508" s="8" t="str">
        <f t="shared" si="326"/>
        <v>5.33万兆</v>
      </c>
      <c r="I3508" s="8">
        <f t="shared" si="327"/>
        <v>5.3283521370387048E+16</v>
      </c>
    </row>
    <row r="3509" spans="1:9" x14ac:dyDescent="0.2">
      <c r="A3509" s="2">
        <v>3507</v>
      </c>
      <c r="B3509" s="2" t="str">
        <f t="shared" si="324"/>
        <v>31.25万亿</v>
      </c>
      <c r="C3509" s="5">
        <v>31248000000000</v>
      </c>
      <c r="D3509" s="2">
        <v>2</v>
      </c>
      <c r="E3509" s="2" t="str">
        <f t="shared" si="325"/>
        <v>5.33万兆</v>
      </c>
      <c r="F3509" s="5">
        <f t="shared" si="329"/>
        <v>5.3314761370387048E+16</v>
      </c>
      <c r="G3509" s="2">
        <f t="shared" si="328"/>
        <v>5514</v>
      </c>
      <c r="H3509" s="7" t="str">
        <f t="shared" si="326"/>
        <v>5.33万兆</v>
      </c>
      <c r="I3509" s="7">
        <f t="shared" si="327"/>
        <v>5.3314761370387048E+16</v>
      </c>
    </row>
    <row r="3510" spans="1:9" x14ac:dyDescent="0.2">
      <c r="A3510" s="3">
        <v>3508</v>
      </c>
      <c r="B3510" s="3" t="str">
        <f t="shared" si="324"/>
        <v>31.26万亿</v>
      </c>
      <c r="C3510" s="6">
        <v>31256000000000</v>
      </c>
      <c r="D3510" s="3">
        <v>2</v>
      </c>
      <c r="E3510" s="3" t="str">
        <f t="shared" si="325"/>
        <v>5.33万兆</v>
      </c>
      <c r="F3510" s="6">
        <f t="shared" si="329"/>
        <v>5.3346009370387048E+16</v>
      </c>
      <c r="G3510" s="4">
        <f t="shared" si="328"/>
        <v>5516</v>
      </c>
      <c r="H3510" s="8" t="str">
        <f t="shared" si="326"/>
        <v>5.33万兆</v>
      </c>
      <c r="I3510" s="8">
        <f t="shared" si="327"/>
        <v>5.3346009370387048E+16</v>
      </c>
    </row>
    <row r="3511" spans="1:9" x14ac:dyDescent="0.2">
      <c r="A3511" s="2">
        <v>3509</v>
      </c>
      <c r="B3511" s="2" t="str">
        <f t="shared" si="324"/>
        <v>31.26万亿</v>
      </c>
      <c r="C3511" s="5">
        <v>31264000000000</v>
      </c>
      <c r="D3511" s="2">
        <v>2</v>
      </c>
      <c r="E3511" s="2" t="str">
        <f t="shared" si="325"/>
        <v>5.34万兆</v>
      </c>
      <c r="F3511" s="5">
        <f t="shared" si="329"/>
        <v>5.3377265370387048E+16</v>
      </c>
      <c r="G3511" s="2">
        <f t="shared" si="328"/>
        <v>5518</v>
      </c>
      <c r="H3511" s="7" t="str">
        <f t="shared" si="326"/>
        <v>5.34万兆</v>
      </c>
      <c r="I3511" s="7">
        <f t="shared" si="327"/>
        <v>5.3377265370387048E+16</v>
      </c>
    </row>
    <row r="3512" spans="1:9" x14ac:dyDescent="0.2">
      <c r="A3512" s="3">
        <v>3510</v>
      </c>
      <c r="B3512" s="3" t="str">
        <f t="shared" si="324"/>
        <v>31.27万亿</v>
      </c>
      <c r="C3512" s="6">
        <v>31272000000000</v>
      </c>
      <c r="D3512" s="3">
        <v>2</v>
      </c>
      <c r="E3512" s="3" t="str">
        <f t="shared" si="325"/>
        <v>5.34万兆</v>
      </c>
      <c r="F3512" s="6">
        <f t="shared" si="329"/>
        <v>5.3408529370387048E+16</v>
      </c>
      <c r="G3512" s="4">
        <f t="shared" si="328"/>
        <v>5520</v>
      </c>
      <c r="H3512" s="8" t="str">
        <f t="shared" si="326"/>
        <v>5.34万兆</v>
      </c>
      <c r="I3512" s="8">
        <f t="shared" si="327"/>
        <v>5.3408529370387048E+16</v>
      </c>
    </row>
    <row r="3513" spans="1:9" x14ac:dyDescent="0.2">
      <c r="A3513" s="2">
        <v>3511</v>
      </c>
      <c r="B3513" s="2" t="str">
        <f t="shared" si="324"/>
        <v>31.28万亿</v>
      </c>
      <c r="C3513" s="5">
        <v>31280000000000</v>
      </c>
      <c r="D3513" s="2">
        <v>2</v>
      </c>
      <c r="E3513" s="2" t="str">
        <f t="shared" si="325"/>
        <v>5.34万兆</v>
      </c>
      <c r="F3513" s="5">
        <f t="shared" si="329"/>
        <v>5.3439801370387048E+16</v>
      </c>
      <c r="G3513" s="2">
        <f t="shared" si="328"/>
        <v>5522</v>
      </c>
      <c r="H3513" s="7" t="str">
        <f t="shared" si="326"/>
        <v>5.34万兆</v>
      </c>
      <c r="I3513" s="7">
        <f t="shared" si="327"/>
        <v>5.3439801370387048E+16</v>
      </c>
    </row>
    <row r="3514" spans="1:9" x14ac:dyDescent="0.2">
      <c r="A3514" s="3">
        <v>3512</v>
      </c>
      <c r="B3514" s="3" t="str">
        <f t="shared" si="324"/>
        <v>31.29万亿</v>
      </c>
      <c r="C3514" s="6">
        <v>31288000000000</v>
      </c>
      <c r="D3514" s="3">
        <v>2</v>
      </c>
      <c r="E3514" s="3" t="str">
        <f t="shared" si="325"/>
        <v>5.35万兆</v>
      </c>
      <c r="F3514" s="6">
        <f t="shared" si="329"/>
        <v>5.3471081370387048E+16</v>
      </c>
      <c r="G3514" s="4">
        <f t="shared" si="328"/>
        <v>5524</v>
      </c>
      <c r="H3514" s="8" t="str">
        <f t="shared" si="326"/>
        <v>5.35万兆</v>
      </c>
      <c r="I3514" s="8">
        <f t="shared" si="327"/>
        <v>5.3471081370387048E+16</v>
      </c>
    </row>
    <row r="3515" spans="1:9" x14ac:dyDescent="0.2">
      <c r="A3515" s="2">
        <v>3513</v>
      </c>
      <c r="B3515" s="2" t="str">
        <f t="shared" si="324"/>
        <v>31.3万亿</v>
      </c>
      <c r="C3515" s="5">
        <v>31296000000000</v>
      </c>
      <c r="D3515" s="2">
        <v>2</v>
      </c>
      <c r="E3515" s="2" t="str">
        <f t="shared" si="325"/>
        <v>5.35万兆</v>
      </c>
      <c r="F3515" s="5">
        <f t="shared" si="329"/>
        <v>5.3502369370387048E+16</v>
      </c>
      <c r="G3515" s="2">
        <f t="shared" si="328"/>
        <v>5526</v>
      </c>
      <c r="H3515" s="7" t="str">
        <f t="shared" si="326"/>
        <v>5.35万兆</v>
      </c>
      <c r="I3515" s="7">
        <f t="shared" si="327"/>
        <v>5.3502369370387048E+16</v>
      </c>
    </row>
    <row r="3516" spans="1:9" x14ac:dyDescent="0.2">
      <c r="A3516" s="3">
        <v>3514</v>
      </c>
      <c r="B3516" s="3" t="str">
        <f t="shared" si="324"/>
        <v>31.3万亿</v>
      </c>
      <c r="C3516" s="6">
        <v>31304000000000</v>
      </c>
      <c r="D3516" s="3">
        <v>2</v>
      </c>
      <c r="E3516" s="3" t="str">
        <f t="shared" si="325"/>
        <v>5.35万兆</v>
      </c>
      <c r="F3516" s="6">
        <f t="shared" si="329"/>
        <v>5.3533665370387048E+16</v>
      </c>
      <c r="G3516" s="4">
        <f t="shared" si="328"/>
        <v>5528</v>
      </c>
      <c r="H3516" s="8" t="str">
        <f t="shared" si="326"/>
        <v>5.35万兆</v>
      </c>
      <c r="I3516" s="8">
        <f t="shared" si="327"/>
        <v>5.3533665370387048E+16</v>
      </c>
    </row>
    <row r="3517" spans="1:9" x14ac:dyDescent="0.2">
      <c r="A3517" s="2">
        <v>3515</v>
      </c>
      <c r="B3517" s="2" t="str">
        <f t="shared" si="324"/>
        <v>31.31万亿</v>
      </c>
      <c r="C3517" s="5">
        <v>31312000000000</v>
      </c>
      <c r="D3517" s="2">
        <v>2</v>
      </c>
      <c r="E3517" s="2" t="str">
        <f t="shared" si="325"/>
        <v>5.36万兆</v>
      </c>
      <c r="F3517" s="5">
        <f t="shared" si="329"/>
        <v>5.3564969370387048E+16</v>
      </c>
      <c r="G3517" s="2">
        <f t="shared" si="328"/>
        <v>5530</v>
      </c>
      <c r="H3517" s="7" t="str">
        <f t="shared" si="326"/>
        <v>5.36万兆</v>
      </c>
      <c r="I3517" s="7">
        <f t="shared" si="327"/>
        <v>5.3564969370387048E+16</v>
      </c>
    </row>
    <row r="3518" spans="1:9" x14ac:dyDescent="0.2">
      <c r="A3518" s="3">
        <v>3516</v>
      </c>
      <c r="B3518" s="3" t="str">
        <f t="shared" si="324"/>
        <v>31.32万亿</v>
      </c>
      <c r="C3518" s="6">
        <v>31320000000000</v>
      </c>
      <c r="D3518" s="3">
        <v>2</v>
      </c>
      <c r="E3518" s="3" t="str">
        <f t="shared" si="325"/>
        <v>5.36万兆</v>
      </c>
      <c r="F3518" s="6">
        <f t="shared" si="329"/>
        <v>5.3596281370387048E+16</v>
      </c>
      <c r="G3518" s="4">
        <f t="shared" si="328"/>
        <v>5532</v>
      </c>
      <c r="H3518" s="8" t="str">
        <f t="shared" si="326"/>
        <v>5.36万兆</v>
      </c>
      <c r="I3518" s="8">
        <f t="shared" si="327"/>
        <v>5.3596281370387048E+16</v>
      </c>
    </row>
    <row r="3519" spans="1:9" x14ac:dyDescent="0.2">
      <c r="A3519" s="2">
        <v>3517</v>
      </c>
      <c r="B3519" s="2" t="str">
        <f t="shared" si="324"/>
        <v>31.33万亿</v>
      </c>
      <c r="C3519" s="5">
        <v>31328000000000</v>
      </c>
      <c r="D3519" s="2">
        <v>2</v>
      </c>
      <c r="E3519" s="2" t="str">
        <f t="shared" si="325"/>
        <v>5.36万兆</v>
      </c>
      <c r="F3519" s="5">
        <f t="shared" si="329"/>
        <v>5.3627601370387048E+16</v>
      </c>
      <c r="G3519" s="2">
        <f t="shared" si="328"/>
        <v>5534</v>
      </c>
      <c r="H3519" s="7" t="str">
        <f t="shared" si="326"/>
        <v>5.36万兆</v>
      </c>
      <c r="I3519" s="7">
        <f t="shared" si="327"/>
        <v>5.3627601370387048E+16</v>
      </c>
    </row>
    <row r="3520" spans="1:9" x14ac:dyDescent="0.2">
      <c r="A3520" s="3">
        <v>3518</v>
      </c>
      <c r="B3520" s="3" t="str">
        <f t="shared" si="324"/>
        <v>31.34万亿</v>
      </c>
      <c r="C3520" s="6">
        <v>31336000000000</v>
      </c>
      <c r="D3520" s="3">
        <v>2</v>
      </c>
      <c r="E3520" s="3" t="str">
        <f t="shared" si="325"/>
        <v>5.37万兆</v>
      </c>
      <c r="F3520" s="6">
        <f t="shared" si="329"/>
        <v>5.3658929370387048E+16</v>
      </c>
      <c r="G3520" s="4">
        <f t="shared" si="328"/>
        <v>5536</v>
      </c>
      <c r="H3520" s="8" t="str">
        <f t="shared" si="326"/>
        <v>5.37万兆</v>
      </c>
      <c r="I3520" s="8">
        <f t="shared" si="327"/>
        <v>5.3658929370387048E+16</v>
      </c>
    </row>
    <row r="3521" spans="1:9" x14ac:dyDescent="0.2">
      <c r="A3521" s="2">
        <v>3519</v>
      </c>
      <c r="B3521" s="2" t="str">
        <f t="shared" si="324"/>
        <v>31.34万亿</v>
      </c>
      <c r="C3521" s="5">
        <v>31344000000000</v>
      </c>
      <c r="D3521" s="2">
        <v>2</v>
      </c>
      <c r="E3521" s="2" t="str">
        <f t="shared" si="325"/>
        <v>5.37万兆</v>
      </c>
      <c r="F3521" s="5">
        <f t="shared" si="329"/>
        <v>5.3690265370387048E+16</v>
      </c>
      <c r="G3521" s="2">
        <f t="shared" si="328"/>
        <v>5538</v>
      </c>
      <c r="H3521" s="7" t="str">
        <f t="shared" si="326"/>
        <v>5.37万兆</v>
      </c>
      <c r="I3521" s="7">
        <f t="shared" si="327"/>
        <v>5.3690265370387048E+16</v>
      </c>
    </row>
    <row r="3522" spans="1:9" x14ac:dyDescent="0.2">
      <c r="A3522" s="3">
        <v>3520</v>
      </c>
      <c r="B3522" s="3" t="str">
        <f t="shared" si="324"/>
        <v>31.35万亿</v>
      </c>
      <c r="C3522" s="6">
        <v>31352000000000</v>
      </c>
      <c r="D3522" s="3">
        <v>2</v>
      </c>
      <c r="E3522" s="3" t="str">
        <f t="shared" si="325"/>
        <v>5.37万兆</v>
      </c>
      <c r="F3522" s="6">
        <f t="shared" si="329"/>
        <v>5.3721609370387048E+16</v>
      </c>
      <c r="G3522" s="4">
        <f t="shared" si="328"/>
        <v>5540</v>
      </c>
      <c r="H3522" s="8" t="str">
        <f t="shared" si="326"/>
        <v>5.37万兆</v>
      </c>
      <c r="I3522" s="8">
        <f t="shared" si="327"/>
        <v>5.3721609370387048E+16</v>
      </c>
    </row>
    <row r="3523" spans="1:9" x14ac:dyDescent="0.2">
      <c r="A3523" s="2">
        <v>3521</v>
      </c>
      <c r="B3523" s="2" t="str">
        <f t="shared" ref="B3523:B3586" si="330">IF(C3523&gt;9999999999999990,ROUND(C3523/10000000000000000,2)&amp;"万兆",IF(C3523&gt;999999999999,ROUND(C3523/1000000000000,2)&amp;"万亿",IF(C3523&gt;99999999,ROUND(C3523/100000000,2)&amp;"亿",ROUND(C3523/10000,2)&amp;"万")))</f>
        <v>31.36万亿</v>
      </c>
      <c r="C3523" s="5">
        <v>31360000000000</v>
      </c>
      <c r="D3523" s="2">
        <v>2</v>
      </c>
      <c r="E3523" s="2" t="str">
        <f t="shared" ref="E3523:E3586" si="331">IF(F3523&gt;9999999999999990,ROUND(F3523/10000000000000000,2)&amp;"万兆",IF(F3523&gt;999999999999,ROUND(F3523/1000000000000,2)&amp;"万亿",IF(F3523&gt;99999999,ROUND(F3523/100000000,2)&amp;"亿",ROUND(F3523/10000,2)&amp;"万")))</f>
        <v>5.38万兆</v>
      </c>
      <c r="F3523" s="5">
        <f t="shared" si="329"/>
        <v>5.3752961370387048E+16</v>
      </c>
      <c r="G3523" s="2">
        <f t="shared" si="328"/>
        <v>5542</v>
      </c>
      <c r="H3523" s="7" t="str">
        <f t="shared" si="326"/>
        <v>5.38万兆</v>
      </c>
      <c r="I3523" s="7">
        <f t="shared" si="327"/>
        <v>5.3752961370387048E+16</v>
      </c>
    </row>
    <row r="3524" spans="1:9" x14ac:dyDescent="0.2">
      <c r="A3524" s="3">
        <v>3522</v>
      </c>
      <c r="B3524" s="3" t="str">
        <f t="shared" si="330"/>
        <v>31.37万亿</v>
      </c>
      <c r="C3524" s="6">
        <v>31368000000000</v>
      </c>
      <c r="D3524" s="3">
        <v>2</v>
      </c>
      <c r="E3524" s="3" t="str">
        <f t="shared" si="331"/>
        <v>5.38万兆</v>
      </c>
      <c r="F3524" s="6">
        <f t="shared" si="329"/>
        <v>5.3784321370387048E+16</v>
      </c>
      <c r="G3524" s="4">
        <f t="shared" si="328"/>
        <v>5544</v>
      </c>
      <c r="H3524" s="8" t="str">
        <f t="shared" ref="H3524:H3587" si="332">IF(I$2&gt;=A3524,"",IF((F3524-VLOOKUP(I$2,A:F,6,))&gt;9999999999999990,ROUND((F3524-VLOOKUP(I$2,A:F,6,))/10000000000000000,2)&amp;"万兆",IF((F3524-VLOOKUP(I$2,A:F,6,))&gt;999999999999,ROUND((F3524-VLOOKUP(I$2,A:F,6,))/1000000000000,2)&amp;"万亿",IF((F3524-VLOOKUP(I$2,A:F,6,))&gt;99999999,ROUND((F3524-VLOOKUP(I$2,A:F,6,))/100000000,2)&amp;"亿",ROUND((F3524-VLOOKUP(I$2,A:F,6,))/10000,2)&amp;"万"))))</f>
        <v>5.38万兆</v>
      </c>
      <c r="I3524" s="8">
        <f t="shared" ref="I3524:I3587" si="333">IF(I$2&gt;=A3524,"",F3524-VLOOKUP(I$2,A:F,6,))</f>
        <v>5.3784321370387048E+16</v>
      </c>
    </row>
    <row r="3525" spans="1:9" x14ac:dyDescent="0.2">
      <c r="A3525" s="2">
        <v>3523</v>
      </c>
      <c r="B3525" s="2" t="str">
        <f t="shared" si="330"/>
        <v>31.38万亿</v>
      </c>
      <c r="C3525" s="5">
        <v>31376000000000</v>
      </c>
      <c r="D3525" s="2">
        <v>2</v>
      </c>
      <c r="E3525" s="2" t="str">
        <f t="shared" si="331"/>
        <v>5.38万兆</v>
      </c>
      <c r="F3525" s="5">
        <f t="shared" si="329"/>
        <v>5.3815689370387048E+16</v>
      </c>
      <c r="G3525" s="2">
        <f t="shared" ref="G3525:G3588" si="334">D3525+G3524</f>
        <v>5546</v>
      </c>
      <c r="H3525" s="7" t="str">
        <f t="shared" si="332"/>
        <v>5.38万兆</v>
      </c>
      <c r="I3525" s="7">
        <f t="shared" si="333"/>
        <v>5.3815689370387048E+16</v>
      </c>
    </row>
    <row r="3526" spans="1:9" x14ac:dyDescent="0.2">
      <c r="A3526" s="3">
        <v>3524</v>
      </c>
      <c r="B3526" s="3" t="str">
        <f t="shared" si="330"/>
        <v>31.38万亿</v>
      </c>
      <c r="C3526" s="6">
        <v>31384000000000</v>
      </c>
      <c r="D3526" s="3">
        <v>2</v>
      </c>
      <c r="E3526" s="3" t="str">
        <f t="shared" si="331"/>
        <v>5.38万兆</v>
      </c>
      <c r="F3526" s="6">
        <f t="shared" si="329"/>
        <v>5.3847065370387048E+16</v>
      </c>
      <c r="G3526" s="4">
        <f t="shared" si="334"/>
        <v>5548</v>
      </c>
      <c r="H3526" s="8" t="str">
        <f t="shared" si="332"/>
        <v>5.38万兆</v>
      </c>
      <c r="I3526" s="8">
        <f t="shared" si="333"/>
        <v>5.3847065370387048E+16</v>
      </c>
    </row>
    <row r="3527" spans="1:9" x14ac:dyDescent="0.2">
      <c r="A3527" s="2">
        <v>3525</v>
      </c>
      <c r="B3527" s="2" t="str">
        <f t="shared" si="330"/>
        <v>31.39万亿</v>
      </c>
      <c r="C3527" s="5">
        <v>31392000000000</v>
      </c>
      <c r="D3527" s="2">
        <v>2</v>
      </c>
      <c r="E3527" s="2" t="str">
        <f t="shared" si="331"/>
        <v>5.39万兆</v>
      </c>
      <c r="F3527" s="5">
        <f t="shared" ref="F3527:F3590" si="335">C3526+F3526</f>
        <v>5.3878449370387048E+16</v>
      </c>
      <c r="G3527" s="2">
        <f t="shared" si="334"/>
        <v>5550</v>
      </c>
      <c r="H3527" s="7" t="str">
        <f t="shared" si="332"/>
        <v>5.39万兆</v>
      </c>
      <c r="I3527" s="7">
        <f t="shared" si="333"/>
        <v>5.3878449370387048E+16</v>
      </c>
    </row>
    <row r="3528" spans="1:9" x14ac:dyDescent="0.2">
      <c r="A3528" s="3">
        <v>3526</v>
      </c>
      <c r="B3528" s="3" t="str">
        <f t="shared" si="330"/>
        <v>31.4万亿</v>
      </c>
      <c r="C3528" s="6">
        <v>31400000000000</v>
      </c>
      <c r="D3528" s="3">
        <v>2</v>
      </c>
      <c r="E3528" s="3" t="str">
        <f t="shared" si="331"/>
        <v>5.39万兆</v>
      </c>
      <c r="F3528" s="6">
        <f t="shared" si="335"/>
        <v>5.3909841370387048E+16</v>
      </c>
      <c r="G3528" s="4">
        <f t="shared" si="334"/>
        <v>5552</v>
      </c>
      <c r="H3528" s="8" t="str">
        <f t="shared" si="332"/>
        <v>5.39万兆</v>
      </c>
      <c r="I3528" s="8">
        <f t="shared" si="333"/>
        <v>5.3909841370387048E+16</v>
      </c>
    </row>
    <row r="3529" spans="1:9" x14ac:dyDescent="0.2">
      <c r="A3529" s="2">
        <v>3527</v>
      </c>
      <c r="B3529" s="2" t="str">
        <f t="shared" si="330"/>
        <v>31.41万亿</v>
      </c>
      <c r="C3529" s="5">
        <v>31408000000000</v>
      </c>
      <c r="D3529" s="2">
        <v>2</v>
      </c>
      <c r="E3529" s="2" t="str">
        <f t="shared" si="331"/>
        <v>5.39万兆</v>
      </c>
      <c r="F3529" s="5">
        <f t="shared" si="335"/>
        <v>5.3941241370387048E+16</v>
      </c>
      <c r="G3529" s="2">
        <f t="shared" si="334"/>
        <v>5554</v>
      </c>
      <c r="H3529" s="7" t="str">
        <f t="shared" si="332"/>
        <v>5.39万兆</v>
      </c>
      <c r="I3529" s="7">
        <f t="shared" si="333"/>
        <v>5.3941241370387048E+16</v>
      </c>
    </row>
    <row r="3530" spans="1:9" x14ac:dyDescent="0.2">
      <c r="A3530" s="3">
        <v>3528</v>
      </c>
      <c r="B3530" s="3" t="str">
        <f t="shared" si="330"/>
        <v>31.42万亿</v>
      </c>
      <c r="C3530" s="6">
        <v>31416000000000</v>
      </c>
      <c r="D3530" s="3">
        <v>2</v>
      </c>
      <c r="E3530" s="3" t="str">
        <f t="shared" si="331"/>
        <v>5.4万兆</v>
      </c>
      <c r="F3530" s="6">
        <f t="shared" si="335"/>
        <v>5.3972649370387048E+16</v>
      </c>
      <c r="G3530" s="4">
        <f t="shared" si="334"/>
        <v>5556</v>
      </c>
      <c r="H3530" s="8" t="str">
        <f t="shared" si="332"/>
        <v>5.4万兆</v>
      </c>
      <c r="I3530" s="8">
        <f t="shared" si="333"/>
        <v>5.3972649370387048E+16</v>
      </c>
    </row>
    <row r="3531" spans="1:9" x14ac:dyDescent="0.2">
      <c r="A3531" s="2">
        <v>3529</v>
      </c>
      <c r="B3531" s="2" t="str">
        <f t="shared" si="330"/>
        <v>31.42万亿</v>
      </c>
      <c r="C3531" s="5">
        <v>31424000000000</v>
      </c>
      <c r="D3531" s="2">
        <v>2</v>
      </c>
      <c r="E3531" s="2" t="str">
        <f t="shared" si="331"/>
        <v>5.4万兆</v>
      </c>
      <c r="F3531" s="5">
        <f t="shared" si="335"/>
        <v>5.4004065370387048E+16</v>
      </c>
      <c r="G3531" s="2">
        <f t="shared" si="334"/>
        <v>5558</v>
      </c>
      <c r="H3531" s="7" t="str">
        <f t="shared" si="332"/>
        <v>5.4万兆</v>
      </c>
      <c r="I3531" s="7">
        <f t="shared" si="333"/>
        <v>5.4004065370387048E+16</v>
      </c>
    </row>
    <row r="3532" spans="1:9" x14ac:dyDescent="0.2">
      <c r="A3532" s="3">
        <v>3530</v>
      </c>
      <c r="B3532" s="3" t="str">
        <f t="shared" si="330"/>
        <v>31.43万亿</v>
      </c>
      <c r="C3532" s="6">
        <v>31432000000000</v>
      </c>
      <c r="D3532" s="3">
        <v>2</v>
      </c>
      <c r="E3532" s="3" t="str">
        <f t="shared" si="331"/>
        <v>5.4万兆</v>
      </c>
      <c r="F3532" s="6">
        <f t="shared" si="335"/>
        <v>5.4035489370387048E+16</v>
      </c>
      <c r="G3532" s="4">
        <f t="shared" si="334"/>
        <v>5560</v>
      </c>
      <c r="H3532" s="8" t="str">
        <f t="shared" si="332"/>
        <v>5.4万兆</v>
      </c>
      <c r="I3532" s="8">
        <f t="shared" si="333"/>
        <v>5.4035489370387048E+16</v>
      </c>
    </row>
    <row r="3533" spans="1:9" x14ac:dyDescent="0.2">
      <c r="A3533" s="2">
        <v>3531</v>
      </c>
      <c r="B3533" s="2" t="str">
        <f t="shared" si="330"/>
        <v>31.44万亿</v>
      </c>
      <c r="C3533" s="5">
        <v>31440000000000</v>
      </c>
      <c r="D3533" s="2">
        <v>2</v>
      </c>
      <c r="E3533" s="2" t="str">
        <f t="shared" si="331"/>
        <v>5.41万兆</v>
      </c>
      <c r="F3533" s="5">
        <f t="shared" si="335"/>
        <v>5.4066921370387048E+16</v>
      </c>
      <c r="G3533" s="2">
        <f t="shared" si="334"/>
        <v>5562</v>
      </c>
      <c r="H3533" s="7" t="str">
        <f t="shared" si="332"/>
        <v>5.41万兆</v>
      </c>
      <c r="I3533" s="7">
        <f t="shared" si="333"/>
        <v>5.4066921370387048E+16</v>
      </c>
    </row>
    <row r="3534" spans="1:9" x14ac:dyDescent="0.2">
      <c r="A3534" s="3">
        <v>3532</v>
      </c>
      <c r="B3534" s="3" t="str">
        <f t="shared" si="330"/>
        <v>31.45万亿</v>
      </c>
      <c r="C3534" s="6">
        <v>31448000000000</v>
      </c>
      <c r="D3534" s="3">
        <v>2</v>
      </c>
      <c r="E3534" s="3" t="str">
        <f t="shared" si="331"/>
        <v>5.41万兆</v>
      </c>
      <c r="F3534" s="6">
        <f t="shared" si="335"/>
        <v>5.4098361370387048E+16</v>
      </c>
      <c r="G3534" s="4">
        <f t="shared" si="334"/>
        <v>5564</v>
      </c>
      <c r="H3534" s="8" t="str">
        <f t="shared" si="332"/>
        <v>5.41万兆</v>
      </c>
      <c r="I3534" s="8">
        <f t="shared" si="333"/>
        <v>5.4098361370387048E+16</v>
      </c>
    </row>
    <row r="3535" spans="1:9" x14ac:dyDescent="0.2">
      <c r="A3535" s="2">
        <v>3533</v>
      </c>
      <c r="B3535" s="2" t="str">
        <f t="shared" si="330"/>
        <v>31.46万亿</v>
      </c>
      <c r="C3535" s="5">
        <v>31456000000000</v>
      </c>
      <c r="D3535" s="2">
        <v>2</v>
      </c>
      <c r="E3535" s="2" t="str">
        <f t="shared" si="331"/>
        <v>5.41万兆</v>
      </c>
      <c r="F3535" s="5">
        <f t="shared" si="335"/>
        <v>5.4129809370387048E+16</v>
      </c>
      <c r="G3535" s="2">
        <f t="shared" si="334"/>
        <v>5566</v>
      </c>
      <c r="H3535" s="7" t="str">
        <f t="shared" si="332"/>
        <v>5.41万兆</v>
      </c>
      <c r="I3535" s="7">
        <f t="shared" si="333"/>
        <v>5.4129809370387048E+16</v>
      </c>
    </row>
    <row r="3536" spans="1:9" x14ac:dyDescent="0.2">
      <c r="A3536" s="3">
        <v>3534</v>
      </c>
      <c r="B3536" s="3" t="str">
        <f t="shared" si="330"/>
        <v>31.46万亿</v>
      </c>
      <c r="C3536" s="6">
        <v>31464000000000</v>
      </c>
      <c r="D3536" s="3">
        <v>2</v>
      </c>
      <c r="E3536" s="3" t="str">
        <f t="shared" si="331"/>
        <v>5.42万兆</v>
      </c>
      <c r="F3536" s="6">
        <f t="shared" si="335"/>
        <v>5.4161265370387048E+16</v>
      </c>
      <c r="G3536" s="4">
        <f t="shared" si="334"/>
        <v>5568</v>
      </c>
      <c r="H3536" s="8" t="str">
        <f t="shared" si="332"/>
        <v>5.42万兆</v>
      </c>
      <c r="I3536" s="8">
        <f t="shared" si="333"/>
        <v>5.4161265370387048E+16</v>
      </c>
    </row>
    <row r="3537" spans="1:9" x14ac:dyDescent="0.2">
      <c r="A3537" s="2">
        <v>3535</v>
      </c>
      <c r="B3537" s="2" t="str">
        <f t="shared" si="330"/>
        <v>31.47万亿</v>
      </c>
      <c r="C3537" s="5">
        <v>31472000000000</v>
      </c>
      <c r="D3537" s="2">
        <v>2</v>
      </c>
      <c r="E3537" s="2" t="str">
        <f t="shared" si="331"/>
        <v>5.42万兆</v>
      </c>
      <c r="F3537" s="5">
        <f t="shared" si="335"/>
        <v>5.4192729370387048E+16</v>
      </c>
      <c r="G3537" s="2">
        <f t="shared" si="334"/>
        <v>5570</v>
      </c>
      <c r="H3537" s="7" t="str">
        <f t="shared" si="332"/>
        <v>5.42万兆</v>
      </c>
      <c r="I3537" s="7">
        <f t="shared" si="333"/>
        <v>5.4192729370387048E+16</v>
      </c>
    </row>
    <row r="3538" spans="1:9" x14ac:dyDescent="0.2">
      <c r="A3538" s="3">
        <v>3536</v>
      </c>
      <c r="B3538" s="3" t="str">
        <f t="shared" si="330"/>
        <v>31.48万亿</v>
      </c>
      <c r="C3538" s="6">
        <v>31480000000000</v>
      </c>
      <c r="D3538" s="3">
        <v>2</v>
      </c>
      <c r="E3538" s="3" t="str">
        <f t="shared" si="331"/>
        <v>5.42万兆</v>
      </c>
      <c r="F3538" s="6">
        <f t="shared" si="335"/>
        <v>5.4224201370387048E+16</v>
      </c>
      <c r="G3538" s="4">
        <f t="shared" si="334"/>
        <v>5572</v>
      </c>
      <c r="H3538" s="8" t="str">
        <f t="shared" si="332"/>
        <v>5.42万兆</v>
      </c>
      <c r="I3538" s="8">
        <f t="shared" si="333"/>
        <v>5.4224201370387048E+16</v>
      </c>
    </row>
    <row r="3539" spans="1:9" x14ac:dyDescent="0.2">
      <c r="A3539" s="2">
        <v>3537</v>
      </c>
      <c r="B3539" s="2" t="str">
        <f t="shared" si="330"/>
        <v>31.49万亿</v>
      </c>
      <c r="C3539" s="5">
        <v>31488000000000</v>
      </c>
      <c r="D3539" s="2">
        <v>2</v>
      </c>
      <c r="E3539" s="2" t="str">
        <f t="shared" si="331"/>
        <v>5.43万兆</v>
      </c>
      <c r="F3539" s="5">
        <f t="shared" si="335"/>
        <v>5.4255681370387048E+16</v>
      </c>
      <c r="G3539" s="2">
        <f t="shared" si="334"/>
        <v>5574</v>
      </c>
      <c r="H3539" s="7" t="str">
        <f t="shared" si="332"/>
        <v>5.43万兆</v>
      </c>
      <c r="I3539" s="7">
        <f t="shared" si="333"/>
        <v>5.4255681370387048E+16</v>
      </c>
    </row>
    <row r="3540" spans="1:9" x14ac:dyDescent="0.2">
      <c r="A3540" s="3">
        <v>3538</v>
      </c>
      <c r="B3540" s="3" t="str">
        <f t="shared" si="330"/>
        <v>31.5万亿</v>
      </c>
      <c r="C3540" s="6">
        <v>31496000000000</v>
      </c>
      <c r="D3540" s="3">
        <v>2</v>
      </c>
      <c r="E3540" s="3" t="str">
        <f t="shared" si="331"/>
        <v>5.43万兆</v>
      </c>
      <c r="F3540" s="6">
        <f t="shared" si="335"/>
        <v>5.4287169370387048E+16</v>
      </c>
      <c r="G3540" s="4">
        <f t="shared" si="334"/>
        <v>5576</v>
      </c>
      <c r="H3540" s="8" t="str">
        <f t="shared" si="332"/>
        <v>5.43万兆</v>
      </c>
      <c r="I3540" s="8">
        <f t="shared" si="333"/>
        <v>5.4287169370387048E+16</v>
      </c>
    </row>
    <row r="3541" spans="1:9" x14ac:dyDescent="0.2">
      <c r="A3541" s="2">
        <v>3539</v>
      </c>
      <c r="B3541" s="2" t="str">
        <f t="shared" si="330"/>
        <v>31.5万亿</v>
      </c>
      <c r="C3541" s="5">
        <v>31504000000000</v>
      </c>
      <c r="D3541" s="2">
        <v>2</v>
      </c>
      <c r="E3541" s="2" t="str">
        <f t="shared" si="331"/>
        <v>5.43万兆</v>
      </c>
      <c r="F3541" s="5">
        <f t="shared" si="335"/>
        <v>5.4318665370387048E+16</v>
      </c>
      <c r="G3541" s="2">
        <f t="shared" si="334"/>
        <v>5578</v>
      </c>
      <c r="H3541" s="7" t="str">
        <f t="shared" si="332"/>
        <v>5.43万兆</v>
      </c>
      <c r="I3541" s="7">
        <f t="shared" si="333"/>
        <v>5.4318665370387048E+16</v>
      </c>
    </row>
    <row r="3542" spans="1:9" x14ac:dyDescent="0.2">
      <c r="A3542" s="3">
        <v>3540</v>
      </c>
      <c r="B3542" s="3" t="str">
        <f t="shared" si="330"/>
        <v>31.51万亿</v>
      </c>
      <c r="C3542" s="6">
        <v>31512000000000</v>
      </c>
      <c r="D3542" s="3">
        <v>2</v>
      </c>
      <c r="E3542" s="3" t="str">
        <f t="shared" si="331"/>
        <v>5.44万兆</v>
      </c>
      <c r="F3542" s="6">
        <f t="shared" si="335"/>
        <v>5.4350169370387048E+16</v>
      </c>
      <c r="G3542" s="4">
        <f t="shared" si="334"/>
        <v>5580</v>
      </c>
      <c r="H3542" s="8" t="str">
        <f t="shared" si="332"/>
        <v>5.44万兆</v>
      </c>
      <c r="I3542" s="8">
        <f t="shared" si="333"/>
        <v>5.4350169370387048E+16</v>
      </c>
    </row>
    <row r="3543" spans="1:9" x14ac:dyDescent="0.2">
      <c r="A3543" s="2">
        <v>3541</v>
      </c>
      <c r="B3543" s="2" t="str">
        <f t="shared" si="330"/>
        <v>31.52万亿</v>
      </c>
      <c r="C3543" s="5">
        <v>31520000000000</v>
      </c>
      <c r="D3543" s="2">
        <v>2</v>
      </c>
      <c r="E3543" s="2" t="str">
        <f t="shared" si="331"/>
        <v>5.44万兆</v>
      </c>
      <c r="F3543" s="5">
        <f t="shared" si="335"/>
        <v>5.4381681370387048E+16</v>
      </c>
      <c r="G3543" s="2">
        <f t="shared" si="334"/>
        <v>5582</v>
      </c>
      <c r="H3543" s="7" t="str">
        <f t="shared" si="332"/>
        <v>5.44万兆</v>
      </c>
      <c r="I3543" s="7">
        <f t="shared" si="333"/>
        <v>5.4381681370387048E+16</v>
      </c>
    </row>
    <row r="3544" spans="1:9" x14ac:dyDescent="0.2">
      <c r="A3544" s="3">
        <v>3542</v>
      </c>
      <c r="B3544" s="3" t="str">
        <f t="shared" si="330"/>
        <v>31.53万亿</v>
      </c>
      <c r="C3544" s="6">
        <v>31528000000000</v>
      </c>
      <c r="D3544" s="3">
        <v>2</v>
      </c>
      <c r="E3544" s="3" t="str">
        <f t="shared" si="331"/>
        <v>5.44万兆</v>
      </c>
      <c r="F3544" s="6">
        <f t="shared" si="335"/>
        <v>5.4413201370387048E+16</v>
      </c>
      <c r="G3544" s="4">
        <f t="shared" si="334"/>
        <v>5584</v>
      </c>
      <c r="H3544" s="8" t="str">
        <f t="shared" si="332"/>
        <v>5.44万兆</v>
      </c>
      <c r="I3544" s="8">
        <f t="shared" si="333"/>
        <v>5.4413201370387048E+16</v>
      </c>
    </row>
    <row r="3545" spans="1:9" x14ac:dyDescent="0.2">
      <c r="A3545" s="2">
        <v>3543</v>
      </c>
      <c r="B3545" s="2" t="str">
        <f t="shared" si="330"/>
        <v>31.54万亿</v>
      </c>
      <c r="C3545" s="5">
        <v>31536000000000</v>
      </c>
      <c r="D3545" s="2">
        <v>2</v>
      </c>
      <c r="E3545" s="2" t="str">
        <f t="shared" si="331"/>
        <v>5.44万兆</v>
      </c>
      <c r="F3545" s="5">
        <f t="shared" si="335"/>
        <v>5.4444729370387048E+16</v>
      </c>
      <c r="G3545" s="2">
        <f t="shared" si="334"/>
        <v>5586</v>
      </c>
      <c r="H3545" s="7" t="str">
        <f t="shared" si="332"/>
        <v>5.44万兆</v>
      </c>
      <c r="I3545" s="7">
        <f t="shared" si="333"/>
        <v>5.4444729370387048E+16</v>
      </c>
    </row>
    <row r="3546" spans="1:9" x14ac:dyDescent="0.2">
      <c r="A3546" s="3">
        <v>3544</v>
      </c>
      <c r="B3546" s="3" t="str">
        <f t="shared" si="330"/>
        <v>31.54万亿</v>
      </c>
      <c r="C3546" s="6">
        <v>31544000000000</v>
      </c>
      <c r="D3546" s="3">
        <v>2</v>
      </c>
      <c r="E3546" s="3" t="str">
        <f t="shared" si="331"/>
        <v>5.45万兆</v>
      </c>
      <c r="F3546" s="6">
        <f t="shared" si="335"/>
        <v>5.4476265370387048E+16</v>
      </c>
      <c r="G3546" s="4">
        <f t="shared" si="334"/>
        <v>5588</v>
      </c>
      <c r="H3546" s="8" t="str">
        <f t="shared" si="332"/>
        <v>5.45万兆</v>
      </c>
      <c r="I3546" s="8">
        <f t="shared" si="333"/>
        <v>5.4476265370387048E+16</v>
      </c>
    </row>
    <row r="3547" spans="1:9" x14ac:dyDescent="0.2">
      <c r="A3547" s="2">
        <v>3545</v>
      </c>
      <c r="B3547" s="2" t="str">
        <f t="shared" si="330"/>
        <v>31.55万亿</v>
      </c>
      <c r="C3547" s="5">
        <v>31552000000000</v>
      </c>
      <c r="D3547" s="2">
        <v>2</v>
      </c>
      <c r="E3547" s="2" t="str">
        <f t="shared" si="331"/>
        <v>5.45万兆</v>
      </c>
      <c r="F3547" s="5">
        <f t="shared" si="335"/>
        <v>5.4507809370387048E+16</v>
      </c>
      <c r="G3547" s="2">
        <f t="shared" si="334"/>
        <v>5590</v>
      </c>
      <c r="H3547" s="7" t="str">
        <f t="shared" si="332"/>
        <v>5.45万兆</v>
      </c>
      <c r="I3547" s="7">
        <f t="shared" si="333"/>
        <v>5.4507809370387048E+16</v>
      </c>
    </row>
    <row r="3548" spans="1:9" x14ac:dyDescent="0.2">
      <c r="A3548" s="3">
        <v>3546</v>
      </c>
      <c r="B3548" s="3" t="str">
        <f t="shared" si="330"/>
        <v>31.56万亿</v>
      </c>
      <c r="C3548" s="6">
        <v>31560000000000</v>
      </c>
      <c r="D3548" s="3">
        <v>2</v>
      </c>
      <c r="E3548" s="3" t="str">
        <f t="shared" si="331"/>
        <v>5.45万兆</v>
      </c>
      <c r="F3548" s="6">
        <f t="shared" si="335"/>
        <v>5.4539361370387048E+16</v>
      </c>
      <c r="G3548" s="4">
        <f t="shared" si="334"/>
        <v>5592</v>
      </c>
      <c r="H3548" s="8" t="str">
        <f t="shared" si="332"/>
        <v>5.45万兆</v>
      </c>
      <c r="I3548" s="8">
        <f t="shared" si="333"/>
        <v>5.4539361370387048E+16</v>
      </c>
    </row>
    <row r="3549" spans="1:9" x14ac:dyDescent="0.2">
      <c r="A3549" s="2">
        <v>3547</v>
      </c>
      <c r="B3549" s="2" t="str">
        <f t="shared" si="330"/>
        <v>31.57万亿</v>
      </c>
      <c r="C3549" s="5">
        <v>31568000000000</v>
      </c>
      <c r="D3549" s="2">
        <v>2</v>
      </c>
      <c r="E3549" s="2" t="str">
        <f t="shared" si="331"/>
        <v>5.46万兆</v>
      </c>
      <c r="F3549" s="5">
        <f t="shared" si="335"/>
        <v>5.4570921370387048E+16</v>
      </c>
      <c r="G3549" s="2">
        <f t="shared" si="334"/>
        <v>5594</v>
      </c>
      <c r="H3549" s="7" t="str">
        <f t="shared" si="332"/>
        <v>5.46万兆</v>
      </c>
      <c r="I3549" s="7">
        <f t="shared" si="333"/>
        <v>5.4570921370387048E+16</v>
      </c>
    </row>
    <row r="3550" spans="1:9" x14ac:dyDescent="0.2">
      <c r="A3550" s="3">
        <v>3548</v>
      </c>
      <c r="B3550" s="3" t="str">
        <f t="shared" si="330"/>
        <v>31.58万亿</v>
      </c>
      <c r="C3550" s="6">
        <v>31576000000000</v>
      </c>
      <c r="D3550" s="3">
        <v>2</v>
      </c>
      <c r="E3550" s="3" t="str">
        <f t="shared" si="331"/>
        <v>5.46万兆</v>
      </c>
      <c r="F3550" s="6">
        <f t="shared" si="335"/>
        <v>5.4602489370387048E+16</v>
      </c>
      <c r="G3550" s="4">
        <f t="shared" si="334"/>
        <v>5596</v>
      </c>
      <c r="H3550" s="8" t="str">
        <f t="shared" si="332"/>
        <v>5.46万兆</v>
      </c>
      <c r="I3550" s="8">
        <f t="shared" si="333"/>
        <v>5.4602489370387048E+16</v>
      </c>
    </row>
    <row r="3551" spans="1:9" x14ac:dyDescent="0.2">
      <c r="A3551" s="2">
        <v>3549</v>
      </c>
      <c r="B3551" s="2" t="str">
        <f t="shared" si="330"/>
        <v>31.58万亿</v>
      </c>
      <c r="C3551" s="5">
        <v>31584000000000</v>
      </c>
      <c r="D3551" s="2">
        <v>2</v>
      </c>
      <c r="E3551" s="2" t="str">
        <f t="shared" si="331"/>
        <v>5.46万兆</v>
      </c>
      <c r="F3551" s="5">
        <f t="shared" si="335"/>
        <v>5.4634065370387048E+16</v>
      </c>
      <c r="G3551" s="2">
        <f t="shared" si="334"/>
        <v>5598</v>
      </c>
      <c r="H3551" s="7" t="str">
        <f t="shared" si="332"/>
        <v>5.46万兆</v>
      </c>
      <c r="I3551" s="7">
        <f t="shared" si="333"/>
        <v>5.4634065370387048E+16</v>
      </c>
    </row>
    <row r="3552" spans="1:9" x14ac:dyDescent="0.2">
      <c r="A3552" s="3">
        <v>3550</v>
      </c>
      <c r="B3552" s="3" t="str">
        <f t="shared" si="330"/>
        <v>31.59万亿</v>
      </c>
      <c r="C3552" s="6">
        <v>31592000000000</v>
      </c>
      <c r="D3552" s="3">
        <v>2</v>
      </c>
      <c r="E3552" s="3" t="str">
        <f t="shared" si="331"/>
        <v>5.47万兆</v>
      </c>
      <c r="F3552" s="6">
        <f t="shared" si="335"/>
        <v>5.4665649370387048E+16</v>
      </c>
      <c r="G3552" s="4">
        <f t="shared" si="334"/>
        <v>5600</v>
      </c>
      <c r="H3552" s="8" t="str">
        <f t="shared" si="332"/>
        <v>5.47万兆</v>
      </c>
      <c r="I3552" s="8">
        <f t="shared" si="333"/>
        <v>5.4665649370387048E+16</v>
      </c>
    </row>
    <row r="3553" spans="1:9" x14ac:dyDescent="0.2">
      <c r="A3553" s="2">
        <v>3551</v>
      </c>
      <c r="B3553" s="2" t="str">
        <f t="shared" si="330"/>
        <v>31.6万亿</v>
      </c>
      <c r="C3553" s="5">
        <v>31600000000000</v>
      </c>
      <c r="D3553" s="2">
        <v>2</v>
      </c>
      <c r="E3553" s="2" t="str">
        <f t="shared" si="331"/>
        <v>5.47万兆</v>
      </c>
      <c r="F3553" s="5">
        <f t="shared" si="335"/>
        <v>5.4697241370387048E+16</v>
      </c>
      <c r="G3553" s="2">
        <f t="shared" si="334"/>
        <v>5602</v>
      </c>
      <c r="H3553" s="7" t="str">
        <f t="shared" si="332"/>
        <v>5.47万兆</v>
      </c>
      <c r="I3553" s="7">
        <f t="shared" si="333"/>
        <v>5.4697241370387048E+16</v>
      </c>
    </row>
    <row r="3554" spans="1:9" x14ac:dyDescent="0.2">
      <c r="A3554" s="3">
        <v>3552</v>
      </c>
      <c r="B3554" s="3" t="str">
        <f t="shared" si="330"/>
        <v>31.61万亿</v>
      </c>
      <c r="C3554" s="6">
        <v>31608000000000</v>
      </c>
      <c r="D3554" s="3">
        <v>2</v>
      </c>
      <c r="E3554" s="3" t="str">
        <f t="shared" si="331"/>
        <v>5.47万兆</v>
      </c>
      <c r="F3554" s="6">
        <f t="shared" si="335"/>
        <v>5.4728841370387048E+16</v>
      </c>
      <c r="G3554" s="4">
        <f t="shared" si="334"/>
        <v>5604</v>
      </c>
      <c r="H3554" s="8" t="str">
        <f t="shared" si="332"/>
        <v>5.47万兆</v>
      </c>
      <c r="I3554" s="8">
        <f t="shared" si="333"/>
        <v>5.4728841370387048E+16</v>
      </c>
    </row>
    <row r="3555" spans="1:9" x14ac:dyDescent="0.2">
      <c r="A3555" s="2">
        <v>3553</v>
      </c>
      <c r="B3555" s="2" t="str">
        <f t="shared" si="330"/>
        <v>31.62万亿</v>
      </c>
      <c r="C3555" s="5">
        <v>31616000000000</v>
      </c>
      <c r="D3555" s="2">
        <v>2</v>
      </c>
      <c r="E3555" s="2" t="str">
        <f t="shared" si="331"/>
        <v>5.48万兆</v>
      </c>
      <c r="F3555" s="5">
        <f t="shared" si="335"/>
        <v>5.4760449370387048E+16</v>
      </c>
      <c r="G3555" s="2">
        <f t="shared" si="334"/>
        <v>5606</v>
      </c>
      <c r="H3555" s="7" t="str">
        <f t="shared" si="332"/>
        <v>5.48万兆</v>
      </c>
      <c r="I3555" s="7">
        <f t="shared" si="333"/>
        <v>5.4760449370387048E+16</v>
      </c>
    </row>
    <row r="3556" spans="1:9" x14ac:dyDescent="0.2">
      <c r="A3556" s="3">
        <v>3554</v>
      </c>
      <c r="B3556" s="3" t="str">
        <f t="shared" si="330"/>
        <v>31.62万亿</v>
      </c>
      <c r="C3556" s="6">
        <v>31624000000000</v>
      </c>
      <c r="D3556" s="3">
        <v>2</v>
      </c>
      <c r="E3556" s="3" t="str">
        <f t="shared" si="331"/>
        <v>5.48万兆</v>
      </c>
      <c r="F3556" s="6">
        <f t="shared" si="335"/>
        <v>5.4792065370387048E+16</v>
      </c>
      <c r="G3556" s="4">
        <f t="shared" si="334"/>
        <v>5608</v>
      </c>
      <c r="H3556" s="8" t="str">
        <f t="shared" si="332"/>
        <v>5.48万兆</v>
      </c>
      <c r="I3556" s="8">
        <f t="shared" si="333"/>
        <v>5.4792065370387048E+16</v>
      </c>
    </row>
    <row r="3557" spans="1:9" x14ac:dyDescent="0.2">
      <c r="A3557" s="2">
        <v>3555</v>
      </c>
      <c r="B3557" s="2" t="str">
        <f t="shared" si="330"/>
        <v>31.63万亿</v>
      </c>
      <c r="C3557" s="5">
        <v>31632000000000</v>
      </c>
      <c r="D3557" s="2">
        <v>2</v>
      </c>
      <c r="E3557" s="2" t="str">
        <f t="shared" si="331"/>
        <v>5.48万兆</v>
      </c>
      <c r="F3557" s="5">
        <f t="shared" si="335"/>
        <v>5.4823689370387048E+16</v>
      </c>
      <c r="G3557" s="2">
        <f t="shared" si="334"/>
        <v>5610</v>
      </c>
      <c r="H3557" s="7" t="str">
        <f t="shared" si="332"/>
        <v>5.48万兆</v>
      </c>
      <c r="I3557" s="7">
        <f t="shared" si="333"/>
        <v>5.4823689370387048E+16</v>
      </c>
    </row>
    <row r="3558" spans="1:9" x14ac:dyDescent="0.2">
      <c r="A3558" s="3">
        <v>3556</v>
      </c>
      <c r="B3558" s="3" t="str">
        <f t="shared" si="330"/>
        <v>31.64万亿</v>
      </c>
      <c r="C3558" s="6">
        <v>31640000000000</v>
      </c>
      <c r="D3558" s="3">
        <v>2</v>
      </c>
      <c r="E3558" s="3" t="str">
        <f t="shared" si="331"/>
        <v>5.49万兆</v>
      </c>
      <c r="F3558" s="6">
        <f t="shared" si="335"/>
        <v>5.4855321370387048E+16</v>
      </c>
      <c r="G3558" s="4">
        <f t="shared" si="334"/>
        <v>5612</v>
      </c>
      <c r="H3558" s="8" t="str">
        <f t="shared" si="332"/>
        <v>5.49万兆</v>
      </c>
      <c r="I3558" s="8">
        <f t="shared" si="333"/>
        <v>5.4855321370387048E+16</v>
      </c>
    </row>
    <row r="3559" spans="1:9" x14ac:dyDescent="0.2">
      <c r="A3559" s="2">
        <v>3557</v>
      </c>
      <c r="B3559" s="2" t="str">
        <f t="shared" si="330"/>
        <v>31.65万亿</v>
      </c>
      <c r="C3559" s="5">
        <v>31648000000000</v>
      </c>
      <c r="D3559" s="2">
        <v>2</v>
      </c>
      <c r="E3559" s="2" t="str">
        <f t="shared" si="331"/>
        <v>5.49万兆</v>
      </c>
      <c r="F3559" s="5">
        <f t="shared" si="335"/>
        <v>5.4886961370387048E+16</v>
      </c>
      <c r="G3559" s="2">
        <f t="shared" si="334"/>
        <v>5614</v>
      </c>
      <c r="H3559" s="7" t="str">
        <f t="shared" si="332"/>
        <v>5.49万兆</v>
      </c>
      <c r="I3559" s="7">
        <f t="shared" si="333"/>
        <v>5.4886961370387048E+16</v>
      </c>
    </row>
    <row r="3560" spans="1:9" x14ac:dyDescent="0.2">
      <c r="A3560" s="3">
        <v>3558</v>
      </c>
      <c r="B3560" s="3" t="str">
        <f t="shared" si="330"/>
        <v>31.66万亿</v>
      </c>
      <c r="C3560" s="6">
        <v>31656000000000</v>
      </c>
      <c r="D3560" s="3">
        <v>2</v>
      </c>
      <c r="E3560" s="3" t="str">
        <f t="shared" si="331"/>
        <v>5.49万兆</v>
      </c>
      <c r="F3560" s="6">
        <f t="shared" si="335"/>
        <v>5.4918609370387048E+16</v>
      </c>
      <c r="G3560" s="4">
        <f t="shared" si="334"/>
        <v>5616</v>
      </c>
      <c r="H3560" s="8" t="str">
        <f t="shared" si="332"/>
        <v>5.49万兆</v>
      </c>
      <c r="I3560" s="8">
        <f t="shared" si="333"/>
        <v>5.4918609370387048E+16</v>
      </c>
    </row>
    <row r="3561" spans="1:9" x14ac:dyDescent="0.2">
      <c r="A3561" s="2">
        <v>3559</v>
      </c>
      <c r="B3561" s="2" t="str">
        <f t="shared" si="330"/>
        <v>31.66万亿</v>
      </c>
      <c r="C3561" s="5">
        <v>31664000000000</v>
      </c>
      <c r="D3561" s="2">
        <v>2</v>
      </c>
      <c r="E3561" s="2" t="str">
        <f t="shared" si="331"/>
        <v>5.5万兆</v>
      </c>
      <c r="F3561" s="5">
        <f t="shared" si="335"/>
        <v>5.4950265370387048E+16</v>
      </c>
      <c r="G3561" s="2">
        <f t="shared" si="334"/>
        <v>5618</v>
      </c>
      <c r="H3561" s="7" t="str">
        <f t="shared" si="332"/>
        <v>5.5万兆</v>
      </c>
      <c r="I3561" s="7">
        <f t="shared" si="333"/>
        <v>5.4950265370387048E+16</v>
      </c>
    </row>
    <row r="3562" spans="1:9" x14ac:dyDescent="0.2">
      <c r="A3562" s="3">
        <v>3560</v>
      </c>
      <c r="B3562" s="3" t="str">
        <f t="shared" si="330"/>
        <v>31.67万亿</v>
      </c>
      <c r="C3562" s="6">
        <v>31672000000000</v>
      </c>
      <c r="D3562" s="3">
        <v>2</v>
      </c>
      <c r="E3562" s="3" t="str">
        <f t="shared" si="331"/>
        <v>5.5万兆</v>
      </c>
      <c r="F3562" s="6">
        <f t="shared" si="335"/>
        <v>5.4981929370387048E+16</v>
      </c>
      <c r="G3562" s="4">
        <f t="shared" si="334"/>
        <v>5620</v>
      </c>
      <c r="H3562" s="8" t="str">
        <f t="shared" si="332"/>
        <v>5.5万兆</v>
      </c>
      <c r="I3562" s="8">
        <f t="shared" si="333"/>
        <v>5.4981929370387048E+16</v>
      </c>
    </row>
    <row r="3563" spans="1:9" x14ac:dyDescent="0.2">
      <c r="A3563" s="2">
        <v>3561</v>
      </c>
      <c r="B3563" s="2" t="str">
        <f t="shared" si="330"/>
        <v>31.68万亿</v>
      </c>
      <c r="C3563" s="5">
        <v>31680000000000</v>
      </c>
      <c r="D3563" s="2">
        <v>2</v>
      </c>
      <c r="E3563" s="2" t="str">
        <f t="shared" si="331"/>
        <v>5.5万兆</v>
      </c>
      <c r="F3563" s="5">
        <f t="shared" si="335"/>
        <v>5.5013601370387048E+16</v>
      </c>
      <c r="G3563" s="2">
        <f t="shared" si="334"/>
        <v>5622</v>
      </c>
      <c r="H3563" s="7" t="str">
        <f t="shared" si="332"/>
        <v>5.5万兆</v>
      </c>
      <c r="I3563" s="7">
        <f t="shared" si="333"/>
        <v>5.5013601370387048E+16</v>
      </c>
    </row>
    <row r="3564" spans="1:9" x14ac:dyDescent="0.2">
      <c r="A3564" s="3">
        <v>3562</v>
      </c>
      <c r="B3564" s="3" t="str">
        <f t="shared" si="330"/>
        <v>31.69万亿</v>
      </c>
      <c r="C3564" s="6">
        <v>31688000000000</v>
      </c>
      <c r="D3564" s="3">
        <v>2</v>
      </c>
      <c r="E3564" s="3" t="str">
        <f t="shared" si="331"/>
        <v>5.5万兆</v>
      </c>
      <c r="F3564" s="6">
        <f t="shared" si="335"/>
        <v>5.5045281370387048E+16</v>
      </c>
      <c r="G3564" s="4">
        <f t="shared" si="334"/>
        <v>5624</v>
      </c>
      <c r="H3564" s="8" t="str">
        <f t="shared" si="332"/>
        <v>5.5万兆</v>
      </c>
      <c r="I3564" s="8">
        <f t="shared" si="333"/>
        <v>5.5045281370387048E+16</v>
      </c>
    </row>
    <row r="3565" spans="1:9" x14ac:dyDescent="0.2">
      <c r="A3565" s="2">
        <v>3563</v>
      </c>
      <c r="B3565" s="2" t="str">
        <f t="shared" si="330"/>
        <v>31.7万亿</v>
      </c>
      <c r="C3565" s="5">
        <v>31696000000000</v>
      </c>
      <c r="D3565" s="2">
        <v>2</v>
      </c>
      <c r="E3565" s="2" t="str">
        <f t="shared" si="331"/>
        <v>5.51万兆</v>
      </c>
      <c r="F3565" s="5">
        <f t="shared" si="335"/>
        <v>5.5076969370387048E+16</v>
      </c>
      <c r="G3565" s="2">
        <f t="shared" si="334"/>
        <v>5626</v>
      </c>
      <c r="H3565" s="7" t="str">
        <f t="shared" si="332"/>
        <v>5.51万兆</v>
      </c>
      <c r="I3565" s="7">
        <f t="shared" si="333"/>
        <v>5.5076969370387048E+16</v>
      </c>
    </row>
    <row r="3566" spans="1:9" x14ac:dyDescent="0.2">
      <c r="A3566" s="3">
        <v>3564</v>
      </c>
      <c r="B3566" s="3" t="str">
        <f t="shared" si="330"/>
        <v>31.7万亿</v>
      </c>
      <c r="C3566" s="6">
        <v>31704000000000</v>
      </c>
      <c r="D3566" s="3">
        <v>2</v>
      </c>
      <c r="E3566" s="3" t="str">
        <f t="shared" si="331"/>
        <v>5.51万兆</v>
      </c>
      <c r="F3566" s="6">
        <f t="shared" si="335"/>
        <v>5.5108665370387048E+16</v>
      </c>
      <c r="G3566" s="4">
        <f t="shared" si="334"/>
        <v>5628</v>
      </c>
      <c r="H3566" s="8" t="str">
        <f t="shared" si="332"/>
        <v>5.51万兆</v>
      </c>
      <c r="I3566" s="8">
        <f t="shared" si="333"/>
        <v>5.5108665370387048E+16</v>
      </c>
    </row>
    <row r="3567" spans="1:9" x14ac:dyDescent="0.2">
      <c r="A3567" s="2">
        <v>3565</v>
      </c>
      <c r="B3567" s="2" t="str">
        <f t="shared" si="330"/>
        <v>31.71万亿</v>
      </c>
      <c r="C3567" s="5">
        <v>31712000000000</v>
      </c>
      <c r="D3567" s="2">
        <v>2</v>
      </c>
      <c r="E3567" s="2" t="str">
        <f t="shared" si="331"/>
        <v>5.51万兆</v>
      </c>
      <c r="F3567" s="5">
        <f t="shared" si="335"/>
        <v>5.5140369370387048E+16</v>
      </c>
      <c r="G3567" s="2">
        <f t="shared" si="334"/>
        <v>5630</v>
      </c>
      <c r="H3567" s="7" t="str">
        <f t="shared" si="332"/>
        <v>5.51万兆</v>
      </c>
      <c r="I3567" s="7">
        <f t="shared" si="333"/>
        <v>5.5140369370387048E+16</v>
      </c>
    </row>
    <row r="3568" spans="1:9" x14ac:dyDescent="0.2">
      <c r="A3568" s="3">
        <v>3566</v>
      </c>
      <c r="B3568" s="3" t="str">
        <f t="shared" si="330"/>
        <v>31.72万亿</v>
      </c>
      <c r="C3568" s="6">
        <v>31720000000000</v>
      </c>
      <c r="D3568" s="3">
        <v>2</v>
      </c>
      <c r="E3568" s="3" t="str">
        <f t="shared" si="331"/>
        <v>5.52万兆</v>
      </c>
      <c r="F3568" s="6">
        <f t="shared" si="335"/>
        <v>5.5172081370387048E+16</v>
      </c>
      <c r="G3568" s="4">
        <f t="shared" si="334"/>
        <v>5632</v>
      </c>
      <c r="H3568" s="8" t="str">
        <f t="shared" si="332"/>
        <v>5.52万兆</v>
      </c>
      <c r="I3568" s="8">
        <f t="shared" si="333"/>
        <v>5.5172081370387048E+16</v>
      </c>
    </row>
    <row r="3569" spans="1:9" x14ac:dyDescent="0.2">
      <c r="A3569" s="2">
        <v>3567</v>
      </c>
      <c r="B3569" s="2" t="str">
        <f t="shared" si="330"/>
        <v>31.73万亿</v>
      </c>
      <c r="C3569" s="5">
        <v>31728000000000</v>
      </c>
      <c r="D3569" s="2">
        <v>2</v>
      </c>
      <c r="E3569" s="2" t="str">
        <f t="shared" si="331"/>
        <v>5.52万兆</v>
      </c>
      <c r="F3569" s="5">
        <f t="shared" si="335"/>
        <v>5.5203801370387048E+16</v>
      </c>
      <c r="G3569" s="2">
        <f t="shared" si="334"/>
        <v>5634</v>
      </c>
      <c r="H3569" s="7" t="str">
        <f t="shared" si="332"/>
        <v>5.52万兆</v>
      </c>
      <c r="I3569" s="7">
        <f t="shared" si="333"/>
        <v>5.5203801370387048E+16</v>
      </c>
    </row>
    <row r="3570" spans="1:9" x14ac:dyDescent="0.2">
      <c r="A3570" s="3">
        <v>3568</v>
      </c>
      <c r="B3570" s="3" t="str">
        <f t="shared" si="330"/>
        <v>31.74万亿</v>
      </c>
      <c r="C3570" s="6">
        <v>31736000000000</v>
      </c>
      <c r="D3570" s="3">
        <v>2</v>
      </c>
      <c r="E3570" s="3" t="str">
        <f t="shared" si="331"/>
        <v>5.52万兆</v>
      </c>
      <c r="F3570" s="6">
        <f t="shared" si="335"/>
        <v>5.5235529370387048E+16</v>
      </c>
      <c r="G3570" s="4">
        <f t="shared" si="334"/>
        <v>5636</v>
      </c>
      <c r="H3570" s="8" t="str">
        <f t="shared" si="332"/>
        <v>5.52万兆</v>
      </c>
      <c r="I3570" s="8">
        <f t="shared" si="333"/>
        <v>5.5235529370387048E+16</v>
      </c>
    </row>
    <row r="3571" spans="1:9" x14ac:dyDescent="0.2">
      <c r="A3571" s="2">
        <v>3569</v>
      </c>
      <c r="B3571" s="2" t="str">
        <f t="shared" si="330"/>
        <v>31.74万亿</v>
      </c>
      <c r="C3571" s="5">
        <v>31744000000000</v>
      </c>
      <c r="D3571" s="2">
        <v>2</v>
      </c>
      <c r="E3571" s="2" t="str">
        <f t="shared" si="331"/>
        <v>5.53万兆</v>
      </c>
      <c r="F3571" s="5">
        <f t="shared" si="335"/>
        <v>5.5267265370387048E+16</v>
      </c>
      <c r="G3571" s="2">
        <f t="shared" si="334"/>
        <v>5638</v>
      </c>
      <c r="H3571" s="7" t="str">
        <f t="shared" si="332"/>
        <v>5.53万兆</v>
      </c>
      <c r="I3571" s="7">
        <f t="shared" si="333"/>
        <v>5.5267265370387048E+16</v>
      </c>
    </row>
    <row r="3572" spans="1:9" x14ac:dyDescent="0.2">
      <c r="A3572" s="3">
        <v>3570</v>
      </c>
      <c r="B3572" s="3" t="str">
        <f t="shared" si="330"/>
        <v>31.75万亿</v>
      </c>
      <c r="C3572" s="6">
        <v>31752000000000</v>
      </c>
      <c r="D3572" s="3">
        <v>2</v>
      </c>
      <c r="E3572" s="3" t="str">
        <f t="shared" si="331"/>
        <v>5.53万兆</v>
      </c>
      <c r="F3572" s="6">
        <f t="shared" si="335"/>
        <v>5.5299009370387048E+16</v>
      </c>
      <c r="G3572" s="4">
        <f t="shared" si="334"/>
        <v>5640</v>
      </c>
      <c r="H3572" s="8" t="str">
        <f t="shared" si="332"/>
        <v>5.53万兆</v>
      </c>
      <c r="I3572" s="8">
        <f t="shared" si="333"/>
        <v>5.5299009370387048E+16</v>
      </c>
    </row>
    <row r="3573" spans="1:9" x14ac:dyDescent="0.2">
      <c r="A3573" s="2">
        <v>3571</v>
      </c>
      <c r="B3573" s="2" t="str">
        <f t="shared" si="330"/>
        <v>31.76万亿</v>
      </c>
      <c r="C3573" s="5">
        <v>31760000000000</v>
      </c>
      <c r="D3573" s="2">
        <v>2</v>
      </c>
      <c r="E3573" s="2" t="str">
        <f t="shared" si="331"/>
        <v>5.53万兆</v>
      </c>
      <c r="F3573" s="5">
        <f t="shared" si="335"/>
        <v>5.5330761370387048E+16</v>
      </c>
      <c r="G3573" s="2">
        <f t="shared" si="334"/>
        <v>5642</v>
      </c>
      <c r="H3573" s="7" t="str">
        <f t="shared" si="332"/>
        <v>5.53万兆</v>
      </c>
      <c r="I3573" s="7">
        <f t="shared" si="333"/>
        <v>5.5330761370387048E+16</v>
      </c>
    </row>
    <row r="3574" spans="1:9" x14ac:dyDescent="0.2">
      <c r="A3574" s="3">
        <v>3572</v>
      </c>
      <c r="B3574" s="3" t="str">
        <f t="shared" si="330"/>
        <v>31.77万亿</v>
      </c>
      <c r="C3574" s="6">
        <v>31768000000000</v>
      </c>
      <c r="D3574" s="3">
        <v>2</v>
      </c>
      <c r="E3574" s="3" t="str">
        <f t="shared" si="331"/>
        <v>5.54万兆</v>
      </c>
      <c r="F3574" s="6">
        <f t="shared" si="335"/>
        <v>5.5362521370387048E+16</v>
      </c>
      <c r="G3574" s="4">
        <f t="shared" si="334"/>
        <v>5644</v>
      </c>
      <c r="H3574" s="8" t="str">
        <f t="shared" si="332"/>
        <v>5.54万兆</v>
      </c>
      <c r="I3574" s="8">
        <f t="shared" si="333"/>
        <v>5.5362521370387048E+16</v>
      </c>
    </row>
    <row r="3575" spans="1:9" x14ac:dyDescent="0.2">
      <c r="A3575" s="2">
        <v>3573</v>
      </c>
      <c r="B3575" s="2" t="str">
        <f t="shared" si="330"/>
        <v>31.78万亿</v>
      </c>
      <c r="C3575" s="5">
        <v>31776000000000</v>
      </c>
      <c r="D3575" s="2">
        <v>2</v>
      </c>
      <c r="E3575" s="2" t="str">
        <f t="shared" si="331"/>
        <v>5.54万兆</v>
      </c>
      <c r="F3575" s="5">
        <f t="shared" si="335"/>
        <v>5.5394289370387048E+16</v>
      </c>
      <c r="G3575" s="2">
        <f t="shared" si="334"/>
        <v>5646</v>
      </c>
      <c r="H3575" s="7" t="str">
        <f t="shared" si="332"/>
        <v>5.54万兆</v>
      </c>
      <c r="I3575" s="7">
        <f t="shared" si="333"/>
        <v>5.5394289370387048E+16</v>
      </c>
    </row>
    <row r="3576" spans="1:9" x14ac:dyDescent="0.2">
      <c r="A3576" s="3">
        <v>3574</v>
      </c>
      <c r="B3576" s="3" t="str">
        <f t="shared" si="330"/>
        <v>31.78万亿</v>
      </c>
      <c r="C3576" s="6">
        <v>31784000000000</v>
      </c>
      <c r="D3576" s="3">
        <v>2</v>
      </c>
      <c r="E3576" s="3" t="str">
        <f t="shared" si="331"/>
        <v>5.54万兆</v>
      </c>
      <c r="F3576" s="6">
        <f t="shared" si="335"/>
        <v>5.5426065370387048E+16</v>
      </c>
      <c r="G3576" s="4">
        <f t="shared" si="334"/>
        <v>5648</v>
      </c>
      <c r="H3576" s="8" t="str">
        <f t="shared" si="332"/>
        <v>5.54万兆</v>
      </c>
      <c r="I3576" s="8">
        <f t="shared" si="333"/>
        <v>5.5426065370387048E+16</v>
      </c>
    </row>
    <row r="3577" spans="1:9" x14ac:dyDescent="0.2">
      <c r="A3577" s="2">
        <v>3575</v>
      </c>
      <c r="B3577" s="2" t="str">
        <f t="shared" si="330"/>
        <v>31.79万亿</v>
      </c>
      <c r="C3577" s="5">
        <v>31792000000000</v>
      </c>
      <c r="D3577" s="2">
        <v>2</v>
      </c>
      <c r="E3577" s="2" t="str">
        <f t="shared" si="331"/>
        <v>5.55万兆</v>
      </c>
      <c r="F3577" s="5">
        <f t="shared" si="335"/>
        <v>5.5457849370387048E+16</v>
      </c>
      <c r="G3577" s="2">
        <f t="shared" si="334"/>
        <v>5650</v>
      </c>
      <c r="H3577" s="7" t="str">
        <f t="shared" si="332"/>
        <v>5.55万兆</v>
      </c>
      <c r="I3577" s="7">
        <f t="shared" si="333"/>
        <v>5.5457849370387048E+16</v>
      </c>
    </row>
    <row r="3578" spans="1:9" x14ac:dyDescent="0.2">
      <c r="A3578" s="3">
        <v>3576</v>
      </c>
      <c r="B3578" s="3" t="str">
        <f t="shared" si="330"/>
        <v>31.8万亿</v>
      </c>
      <c r="C3578" s="6">
        <v>31800000000000</v>
      </c>
      <c r="D3578" s="3">
        <v>2</v>
      </c>
      <c r="E3578" s="3" t="str">
        <f t="shared" si="331"/>
        <v>5.55万兆</v>
      </c>
      <c r="F3578" s="6">
        <f t="shared" si="335"/>
        <v>5.5489641370387048E+16</v>
      </c>
      <c r="G3578" s="4">
        <f t="shared" si="334"/>
        <v>5652</v>
      </c>
      <c r="H3578" s="8" t="str">
        <f t="shared" si="332"/>
        <v>5.55万兆</v>
      </c>
      <c r="I3578" s="8">
        <f t="shared" si="333"/>
        <v>5.5489641370387048E+16</v>
      </c>
    </row>
    <row r="3579" spans="1:9" x14ac:dyDescent="0.2">
      <c r="A3579" s="2">
        <v>3577</v>
      </c>
      <c r="B3579" s="2" t="str">
        <f t="shared" si="330"/>
        <v>31.81万亿</v>
      </c>
      <c r="C3579" s="5">
        <v>31808000000000</v>
      </c>
      <c r="D3579" s="2">
        <v>2</v>
      </c>
      <c r="E3579" s="2" t="str">
        <f t="shared" si="331"/>
        <v>5.55万兆</v>
      </c>
      <c r="F3579" s="5">
        <f t="shared" si="335"/>
        <v>5.5521441370387048E+16</v>
      </c>
      <c r="G3579" s="2">
        <f t="shared" si="334"/>
        <v>5654</v>
      </c>
      <c r="H3579" s="7" t="str">
        <f t="shared" si="332"/>
        <v>5.55万兆</v>
      </c>
      <c r="I3579" s="7">
        <f t="shared" si="333"/>
        <v>5.5521441370387048E+16</v>
      </c>
    </row>
    <row r="3580" spans="1:9" x14ac:dyDescent="0.2">
      <c r="A3580" s="3">
        <v>3578</v>
      </c>
      <c r="B3580" s="3" t="str">
        <f t="shared" si="330"/>
        <v>31.82万亿</v>
      </c>
      <c r="C3580" s="6">
        <v>31816000000000</v>
      </c>
      <c r="D3580" s="3">
        <v>2</v>
      </c>
      <c r="E3580" s="3" t="str">
        <f t="shared" si="331"/>
        <v>5.56万兆</v>
      </c>
      <c r="F3580" s="6">
        <f t="shared" si="335"/>
        <v>5.5553249370387048E+16</v>
      </c>
      <c r="G3580" s="4">
        <f t="shared" si="334"/>
        <v>5656</v>
      </c>
      <c r="H3580" s="8" t="str">
        <f t="shared" si="332"/>
        <v>5.56万兆</v>
      </c>
      <c r="I3580" s="8">
        <f t="shared" si="333"/>
        <v>5.5553249370387048E+16</v>
      </c>
    </row>
    <row r="3581" spans="1:9" x14ac:dyDescent="0.2">
      <c r="A3581" s="2">
        <v>3579</v>
      </c>
      <c r="B3581" s="2" t="str">
        <f t="shared" si="330"/>
        <v>31.82万亿</v>
      </c>
      <c r="C3581" s="5">
        <v>31824000000000</v>
      </c>
      <c r="D3581" s="2">
        <v>2</v>
      </c>
      <c r="E3581" s="2" t="str">
        <f t="shared" si="331"/>
        <v>5.56万兆</v>
      </c>
      <c r="F3581" s="5">
        <f t="shared" si="335"/>
        <v>5.5585065370387048E+16</v>
      </c>
      <c r="G3581" s="2">
        <f t="shared" si="334"/>
        <v>5658</v>
      </c>
      <c r="H3581" s="7" t="str">
        <f t="shared" si="332"/>
        <v>5.56万兆</v>
      </c>
      <c r="I3581" s="7">
        <f t="shared" si="333"/>
        <v>5.5585065370387048E+16</v>
      </c>
    </row>
    <row r="3582" spans="1:9" x14ac:dyDescent="0.2">
      <c r="A3582" s="3">
        <v>3580</v>
      </c>
      <c r="B3582" s="3" t="str">
        <f t="shared" si="330"/>
        <v>31.83万亿</v>
      </c>
      <c r="C3582" s="6">
        <v>31832000000000</v>
      </c>
      <c r="D3582" s="3">
        <v>2</v>
      </c>
      <c r="E3582" s="3" t="str">
        <f t="shared" si="331"/>
        <v>5.56万兆</v>
      </c>
      <c r="F3582" s="6">
        <f t="shared" si="335"/>
        <v>5.5616889370387048E+16</v>
      </c>
      <c r="G3582" s="4">
        <f t="shared" si="334"/>
        <v>5660</v>
      </c>
      <c r="H3582" s="8" t="str">
        <f t="shared" si="332"/>
        <v>5.56万兆</v>
      </c>
      <c r="I3582" s="8">
        <f t="shared" si="333"/>
        <v>5.5616889370387048E+16</v>
      </c>
    </row>
    <row r="3583" spans="1:9" x14ac:dyDescent="0.2">
      <c r="A3583" s="2">
        <v>3581</v>
      </c>
      <c r="B3583" s="2" t="str">
        <f t="shared" si="330"/>
        <v>31.84万亿</v>
      </c>
      <c r="C3583" s="5">
        <v>31840000000000</v>
      </c>
      <c r="D3583" s="2">
        <v>2</v>
      </c>
      <c r="E3583" s="2" t="str">
        <f t="shared" si="331"/>
        <v>5.56万兆</v>
      </c>
      <c r="F3583" s="5">
        <f t="shared" si="335"/>
        <v>5.5648721370387048E+16</v>
      </c>
      <c r="G3583" s="2">
        <f t="shared" si="334"/>
        <v>5662</v>
      </c>
      <c r="H3583" s="7" t="str">
        <f t="shared" si="332"/>
        <v>5.56万兆</v>
      </c>
      <c r="I3583" s="7">
        <f t="shared" si="333"/>
        <v>5.5648721370387048E+16</v>
      </c>
    </row>
    <row r="3584" spans="1:9" x14ac:dyDescent="0.2">
      <c r="A3584" s="3">
        <v>3582</v>
      </c>
      <c r="B3584" s="3" t="str">
        <f t="shared" si="330"/>
        <v>31.85万亿</v>
      </c>
      <c r="C3584" s="6">
        <v>31848000000000</v>
      </c>
      <c r="D3584" s="3">
        <v>2</v>
      </c>
      <c r="E3584" s="3" t="str">
        <f t="shared" si="331"/>
        <v>5.57万兆</v>
      </c>
      <c r="F3584" s="6">
        <f t="shared" si="335"/>
        <v>5.5680561370387048E+16</v>
      </c>
      <c r="G3584" s="4">
        <f t="shared" si="334"/>
        <v>5664</v>
      </c>
      <c r="H3584" s="8" t="str">
        <f t="shared" si="332"/>
        <v>5.57万兆</v>
      </c>
      <c r="I3584" s="8">
        <f t="shared" si="333"/>
        <v>5.5680561370387048E+16</v>
      </c>
    </row>
    <row r="3585" spans="1:9" x14ac:dyDescent="0.2">
      <c r="A3585" s="2">
        <v>3583</v>
      </c>
      <c r="B3585" s="2" t="str">
        <f t="shared" si="330"/>
        <v>31.86万亿</v>
      </c>
      <c r="C3585" s="5">
        <v>31856000000000</v>
      </c>
      <c r="D3585" s="2">
        <v>2</v>
      </c>
      <c r="E3585" s="2" t="str">
        <f t="shared" si="331"/>
        <v>5.57万兆</v>
      </c>
      <c r="F3585" s="5">
        <f t="shared" si="335"/>
        <v>5.5712409370387048E+16</v>
      </c>
      <c r="G3585" s="2">
        <f t="shared" si="334"/>
        <v>5666</v>
      </c>
      <c r="H3585" s="7" t="str">
        <f t="shared" si="332"/>
        <v>5.57万兆</v>
      </c>
      <c r="I3585" s="7">
        <f t="shared" si="333"/>
        <v>5.5712409370387048E+16</v>
      </c>
    </row>
    <row r="3586" spans="1:9" x14ac:dyDescent="0.2">
      <c r="A3586" s="3">
        <v>3584</v>
      </c>
      <c r="B3586" s="3" t="str">
        <f t="shared" si="330"/>
        <v>31.86万亿</v>
      </c>
      <c r="C3586" s="6">
        <v>31864000000000</v>
      </c>
      <c r="D3586" s="3">
        <v>2</v>
      </c>
      <c r="E3586" s="3" t="str">
        <f t="shared" si="331"/>
        <v>5.57万兆</v>
      </c>
      <c r="F3586" s="6">
        <f t="shared" si="335"/>
        <v>5.5744265370387048E+16</v>
      </c>
      <c r="G3586" s="4">
        <f t="shared" si="334"/>
        <v>5668</v>
      </c>
      <c r="H3586" s="8" t="str">
        <f t="shared" si="332"/>
        <v>5.57万兆</v>
      </c>
      <c r="I3586" s="8">
        <f t="shared" si="333"/>
        <v>5.5744265370387048E+16</v>
      </c>
    </row>
    <row r="3587" spans="1:9" x14ac:dyDescent="0.2">
      <c r="A3587" s="2">
        <v>3585</v>
      </c>
      <c r="B3587" s="2" t="str">
        <f t="shared" ref="B3587:B3650" si="336">IF(C3587&gt;9999999999999990,ROUND(C3587/10000000000000000,2)&amp;"万兆",IF(C3587&gt;999999999999,ROUND(C3587/1000000000000,2)&amp;"万亿",IF(C3587&gt;99999999,ROUND(C3587/100000000,2)&amp;"亿",ROUND(C3587/10000,2)&amp;"万")))</f>
        <v>31.87万亿</v>
      </c>
      <c r="C3587" s="5">
        <v>31872000000000</v>
      </c>
      <c r="D3587" s="2">
        <v>2</v>
      </c>
      <c r="E3587" s="2" t="str">
        <f t="shared" ref="E3587:E3650" si="337">IF(F3587&gt;9999999999999990,ROUND(F3587/10000000000000000,2)&amp;"万兆",IF(F3587&gt;999999999999,ROUND(F3587/1000000000000,2)&amp;"万亿",IF(F3587&gt;99999999,ROUND(F3587/100000000,2)&amp;"亿",ROUND(F3587/10000,2)&amp;"万")))</f>
        <v>5.58万兆</v>
      </c>
      <c r="F3587" s="5">
        <f t="shared" si="335"/>
        <v>5.5776129370387048E+16</v>
      </c>
      <c r="G3587" s="2">
        <f t="shared" si="334"/>
        <v>5670</v>
      </c>
      <c r="H3587" s="7" t="str">
        <f t="shared" si="332"/>
        <v>5.58万兆</v>
      </c>
      <c r="I3587" s="7">
        <f t="shared" si="333"/>
        <v>5.5776129370387048E+16</v>
      </c>
    </row>
    <row r="3588" spans="1:9" x14ac:dyDescent="0.2">
      <c r="A3588" s="3">
        <v>3586</v>
      </c>
      <c r="B3588" s="3" t="str">
        <f t="shared" si="336"/>
        <v>31.88万亿</v>
      </c>
      <c r="C3588" s="6">
        <v>31880000000000</v>
      </c>
      <c r="D3588" s="3">
        <v>2</v>
      </c>
      <c r="E3588" s="3" t="str">
        <f t="shared" si="337"/>
        <v>5.58万兆</v>
      </c>
      <c r="F3588" s="6">
        <f t="shared" si="335"/>
        <v>5.5808001370387048E+16</v>
      </c>
      <c r="G3588" s="4">
        <f t="shared" si="334"/>
        <v>5672</v>
      </c>
      <c r="H3588" s="8" t="str">
        <f t="shared" ref="H3588:H3651" si="338">IF(I$2&gt;=A3588,"",IF((F3588-VLOOKUP(I$2,A:F,6,))&gt;9999999999999990,ROUND((F3588-VLOOKUP(I$2,A:F,6,))/10000000000000000,2)&amp;"万兆",IF((F3588-VLOOKUP(I$2,A:F,6,))&gt;999999999999,ROUND((F3588-VLOOKUP(I$2,A:F,6,))/1000000000000,2)&amp;"万亿",IF((F3588-VLOOKUP(I$2,A:F,6,))&gt;99999999,ROUND((F3588-VLOOKUP(I$2,A:F,6,))/100000000,2)&amp;"亿",ROUND((F3588-VLOOKUP(I$2,A:F,6,))/10000,2)&amp;"万"))))</f>
        <v>5.58万兆</v>
      </c>
      <c r="I3588" s="8">
        <f t="shared" ref="I3588:I3651" si="339">IF(I$2&gt;=A3588,"",F3588-VLOOKUP(I$2,A:F,6,))</f>
        <v>5.5808001370387048E+16</v>
      </c>
    </row>
    <row r="3589" spans="1:9" x14ac:dyDescent="0.2">
      <c r="A3589" s="2">
        <v>3587</v>
      </c>
      <c r="B3589" s="2" t="str">
        <f t="shared" si="336"/>
        <v>31.89万亿</v>
      </c>
      <c r="C3589" s="5">
        <v>31888000000000</v>
      </c>
      <c r="D3589" s="2">
        <v>2</v>
      </c>
      <c r="E3589" s="2" t="str">
        <f t="shared" si="337"/>
        <v>5.58万兆</v>
      </c>
      <c r="F3589" s="5">
        <f t="shared" si="335"/>
        <v>5.5839881370387048E+16</v>
      </c>
      <c r="G3589" s="2">
        <f t="shared" ref="G3589:G3652" si="340">D3589+G3588</f>
        <v>5674</v>
      </c>
      <c r="H3589" s="7" t="str">
        <f t="shared" si="338"/>
        <v>5.58万兆</v>
      </c>
      <c r="I3589" s="7">
        <f t="shared" si="339"/>
        <v>5.5839881370387048E+16</v>
      </c>
    </row>
    <row r="3590" spans="1:9" x14ac:dyDescent="0.2">
      <c r="A3590" s="3">
        <v>3588</v>
      </c>
      <c r="B3590" s="3" t="str">
        <f t="shared" si="336"/>
        <v>31.9万亿</v>
      </c>
      <c r="C3590" s="6">
        <v>31896000000000</v>
      </c>
      <c r="D3590" s="3">
        <v>2</v>
      </c>
      <c r="E3590" s="3" t="str">
        <f t="shared" si="337"/>
        <v>5.59万兆</v>
      </c>
      <c r="F3590" s="6">
        <f t="shared" si="335"/>
        <v>5.5871769370387048E+16</v>
      </c>
      <c r="G3590" s="4">
        <f t="shared" si="340"/>
        <v>5676</v>
      </c>
      <c r="H3590" s="8" t="str">
        <f t="shared" si="338"/>
        <v>5.59万兆</v>
      </c>
      <c r="I3590" s="8">
        <f t="shared" si="339"/>
        <v>5.5871769370387048E+16</v>
      </c>
    </row>
    <row r="3591" spans="1:9" x14ac:dyDescent="0.2">
      <c r="A3591" s="2">
        <v>3589</v>
      </c>
      <c r="B3591" s="2" t="str">
        <f t="shared" si="336"/>
        <v>31.9万亿</v>
      </c>
      <c r="C3591" s="5">
        <v>31904000000000</v>
      </c>
      <c r="D3591" s="2">
        <v>2</v>
      </c>
      <c r="E3591" s="2" t="str">
        <f t="shared" si="337"/>
        <v>5.59万兆</v>
      </c>
      <c r="F3591" s="5">
        <f t="shared" ref="F3591:F3654" si="341">C3590+F3590</f>
        <v>5.5903665370387048E+16</v>
      </c>
      <c r="G3591" s="2">
        <f t="shared" si="340"/>
        <v>5678</v>
      </c>
      <c r="H3591" s="7" t="str">
        <f t="shared" si="338"/>
        <v>5.59万兆</v>
      </c>
      <c r="I3591" s="7">
        <f t="shared" si="339"/>
        <v>5.5903665370387048E+16</v>
      </c>
    </row>
    <row r="3592" spans="1:9" x14ac:dyDescent="0.2">
      <c r="A3592" s="3">
        <v>3590</v>
      </c>
      <c r="B3592" s="3" t="str">
        <f t="shared" si="336"/>
        <v>31.91万亿</v>
      </c>
      <c r="C3592" s="6">
        <v>31912000000000</v>
      </c>
      <c r="D3592" s="3">
        <v>2</v>
      </c>
      <c r="E3592" s="3" t="str">
        <f t="shared" si="337"/>
        <v>5.59万兆</v>
      </c>
      <c r="F3592" s="6">
        <f t="shared" si="341"/>
        <v>5.5935569370387048E+16</v>
      </c>
      <c r="G3592" s="4">
        <f t="shared" si="340"/>
        <v>5680</v>
      </c>
      <c r="H3592" s="8" t="str">
        <f t="shared" si="338"/>
        <v>5.59万兆</v>
      </c>
      <c r="I3592" s="8">
        <f t="shared" si="339"/>
        <v>5.5935569370387048E+16</v>
      </c>
    </row>
    <row r="3593" spans="1:9" x14ac:dyDescent="0.2">
      <c r="A3593" s="2">
        <v>3591</v>
      </c>
      <c r="B3593" s="2" t="str">
        <f t="shared" si="336"/>
        <v>31.92万亿</v>
      </c>
      <c r="C3593" s="5">
        <v>31920000000000</v>
      </c>
      <c r="D3593" s="2">
        <v>2</v>
      </c>
      <c r="E3593" s="2" t="str">
        <f t="shared" si="337"/>
        <v>5.6万兆</v>
      </c>
      <c r="F3593" s="5">
        <f t="shared" si="341"/>
        <v>5.5967481370387048E+16</v>
      </c>
      <c r="G3593" s="2">
        <f t="shared" si="340"/>
        <v>5682</v>
      </c>
      <c r="H3593" s="7" t="str">
        <f t="shared" si="338"/>
        <v>5.6万兆</v>
      </c>
      <c r="I3593" s="7">
        <f t="shared" si="339"/>
        <v>5.5967481370387048E+16</v>
      </c>
    </row>
    <row r="3594" spans="1:9" x14ac:dyDescent="0.2">
      <c r="A3594" s="3">
        <v>3592</v>
      </c>
      <c r="B3594" s="3" t="str">
        <f t="shared" si="336"/>
        <v>31.93万亿</v>
      </c>
      <c r="C3594" s="6">
        <v>31928000000000</v>
      </c>
      <c r="D3594" s="3">
        <v>2</v>
      </c>
      <c r="E3594" s="3" t="str">
        <f t="shared" si="337"/>
        <v>5.6万兆</v>
      </c>
      <c r="F3594" s="6">
        <f t="shared" si="341"/>
        <v>5.5999401370387048E+16</v>
      </c>
      <c r="G3594" s="4">
        <f t="shared" si="340"/>
        <v>5684</v>
      </c>
      <c r="H3594" s="8" t="str">
        <f t="shared" si="338"/>
        <v>5.6万兆</v>
      </c>
      <c r="I3594" s="8">
        <f t="shared" si="339"/>
        <v>5.5999401370387048E+16</v>
      </c>
    </row>
    <row r="3595" spans="1:9" x14ac:dyDescent="0.2">
      <c r="A3595" s="2">
        <v>3593</v>
      </c>
      <c r="B3595" s="2" t="str">
        <f t="shared" si="336"/>
        <v>31.94万亿</v>
      </c>
      <c r="C3595" s="5">
        <v>31936000000000</v>
      </c>
      <c r="D3595" s="2">
        <v>2</v>
      </c>
      <c r="E3595" s="2" t="str">
        <f t="shared" si="337"/>
        <v>5.6万兆</v>
      </c>
      <c r="F3595" s="5">
        <f t="shared" si="341"/>
        <v>5.6031329370387048E+16</v>
      </c>
      <c r="G3595" s="2">
        <f t="shared" si="340"/>
        <v>5686</v>
      </c>
      <c r="H3595" s="7" t="str">
        <f t="shared" si="338"/>
        <v>5.6万兆</v>
      </c>
      <c r="I3595" s="7">
        <f t="shared" si="339"/>
        <v>5.6031329370387048E+16</v>
      </c>
    </row>
    <row r="3596" spans="1:9" x14ac:dyDescent="0.2">
      <c r="A3596" s="3">
        <v>3594</v>
      </c>
      <c r="B3596" s="3" t="str">
        <f t="shared" si="336"/>
        <v>31.94万亿</v>
      </c>
      <c r="C3596" s="6">
        <v>31944000000000</v>
      </c>
      <c r="D3596" s="3">
        <v>2</v>
      </c>
      <c r="E3596" s="3" t="str">
        <f t="shared" si="337"/>
        <v>5.61万兆</v>
      </c>
      <c r="F3596" s="6">
        <f t="shared" si="341"/>
        <v>5.6063265370387048E+16</v>
      </c>
      <c r="G3596" s="4">
        <f t="shared" si="340"/>
        <v>5688</v>
      </c>
      <c r="H3596" s="8" t="str">
        <f t="shared" si="338"/>
        <v>5.61万兆</v>
      </c>
      <c r="I3596" s="8">
        <f t="shared" si="339"/>
        <v>5.6063265370387048E+16</v>
      </c>
    </row>
    <row r="3597" spans="1:9" x14ac:dyDescent="0.2">
      <c r="A3597" s="2">
        <v>3595</v>
      </c>
      <c r="B3597" s="2" t="str">
        <f t="shared" si="336"/>
        <v>31.95万亿</v>
      </c>
      <c r="C3597" s="5">
        <v>31952000000000</v>
      </c>
      <c r="D3597" s="2">
        <v>2</v>
      </c>
      <c r="E3597" s="2" t="str">
        <f t="shared" si="337"/>
        <v>5.61万兆</v>
      </c>
      <c r="F3597" s="5">
        <f t="shared" si="341"/>
        <v>5.6095209370387048E+16</v>
      </c>
      <c r="G3597" s="2">
        <f t="shared" si="340"/>
        <v>5690</v>
      </c>
      <c r="H3597" s="7" t="str">
        <f t="shared" si="338"/>
        <v>5.61万兆</v>
      </c>
      <c r="I3597" s="7">
        <f t="shared" si="339"/>
        <v>5.6095209370387048E+16</v>
      </c>
    </row>
    <row r="3598" spans="1:9" x14ac:dyDescent="0.2">
      <c r="A3598" s="3">
        <v>3596</v>
      </c>
      <c r="B3598" s="3" t="str">
        <f t="shared" si="336"/>
        <v>31.96万亿</v>
      </c>
      <c r="C3598" s="6">
        <v>31960000000000</v>
      </c>
      <c r="D3598" s="3">
        <v>2</v>
      </c>
      <c r="E3598" s="3" t="str">
        <f t="shared" si="337"/>
        <v>5.61万兆</v>
      </c>
      <c r="F3598" s="6">
        <f t="shared" si="341"/>
        <v>5.6127161370387048E+16</v>
      </c>
      <c r="G3598" s="4">
        <f t="shared" si="340"/>
        <v>5692</v>
      </c>
      <c r="H3598" s="8" t="str">
        <f t="shared" si="338"/>
        <v>5.61万兆</v>
      </c>
      <c r="I3598" s="8">
        <f t="shared" si="339"/>
        <v>5.6127161370387048E+16</v>
      </c>
    </row>
    <row r="3599" spans="1:9" x14ac:dyDescent="0.2">
      <c r="A3599" s="2">
        <v>3597</v>
      </c>
      <c r="B3599" s="2" t="str">
        <f t="shared" si="336"/>
        <v>31.97万亿</v>
      </c>
      <c r="C3599" s="5">
        <v>31968000000000</v>
      </c>
      <c r="D3599" s="2">
        <v>2</v>
      </c>
      <c r="E3599" s="2" t="str">
        <f t="shared" si="337"/>
        <v>5.62万兆</v>
      </c>
      <c r="F3599" s="5">
        <f t="shared" si="341"/>
        <v>5.6159121370387048E+16</v>
      </c>
      <c r="G3599" s="2">
        <f t="shared" si="340"/>
        <v>5694</v>
      </c>
      <c r="H3599" s="7" t="str">
        <f t="shared" si="338"/>
        <v>5.62万兆</v>
      </c>
      <c r="I3599" s="7">
        <f t="shared" si="339"/>
        <v>5.6159121370387048E+16</v>
      </c>
    </row>
    <row r="3600" spans="1:9" x14ac:dyDescent="0.2">
      <c r="A3600" s="3">
        <v>3598</v>
      </c>
      <c r="B3600" s="3" t="str">
        <f t="shared" si="336"/>
        <v>31.98万亿</v>
      </c>
      <c r="C3600" s="6">
        <v>31976000000000</v>
      </c>
      <c r="D3600" s="3">
        <v>2</v>
      </c>
      <c r="E3600" s="3" t="str">
        <f t="shared" si="337"/>
        <v>5.62万兆</v>
      </c>
      <c r="F3600" s="6">
        <f t="shared" si="341"/>
        <v>5.6191089370387048E+16</v>
      </c>
      <c r="G3600" s="4">
        <f t="shared" si="340"/>
        <v>5696</v>
      </c>
      <c r="H3600" s="8" t="str">
        <f t="shared" si="338"/>
        <v>5.62万兆</v>
      </c>
      <c r="I3600" s="8">
        <f t="shared" si="339"/>
        <v>5.6191089370387048E+16</v>
      </c>
    </row>
    <row r="3601" spans="1:9" x14ac:dyDescent="0.2">
      <c r="A3601" s="2">
        <v>3599</v>
      </c>
      <c r="B3601" s="2" t="str">
        <f t="shared" si="336"/>
        <v>31.98万亿</v>
      </c>
      <c r="C3601" s="5">
        <v>31984000000000</v>
      </c>
      <c r="D3601" s="2">
        <v>2</v>
      </c>
      <c r="E3601" s="2" t="str">
        <f t="shared" si="337"/>
        <v>5.62万兆</v>
      </c>
      <c r="F3601" s="5">
        <f t="shared" si="341"/>
        <v>5.6223065370387048E+16</v>
      </c>
      <c r="G3601" s="2">
        <f t="shared" si="340"/>
        <v>5698</v>
      </c>
      <c r="H3601" s="7" t="str">
        <f t="shared" si="338"/>
        <v>5.62万兆</v>
      </c>
      <c r="I3601" s="7">
        <f t="shared" si="339"/>
        <v>5.6223065370387048E+16</v>
      </c>
    </row>
    <row r="3602" spans="1:9" x14ac:dyDescent="0.2">
      <c r="A3602" s="3">
        <v>3600</v>
      </c>
      <c r="B3602" s="3" t="str">
        <f t="shared" si="336"/>
        <v>31.99万亿</v>
      </c>
      <c r="C3602" s="6">
        <v>31992000000000</v>
      </c>
      <c r="D3602" s="3">
        <v>2</v>
      </c>
      <c r="E3602" s="3" t="str">
        <f t="shared" si="337"/>
        <v>5.63万兆</v>
      </c>
      <c r="F3602" s="6">
        <f t="shared" si="341"/>
        <v>5.6255049370387048E+16</v>
      </c>
      <c r="G3602" s="4">
        <f t="shared" si="340"/>
        <v>5700</v>
      </c>
      <c r="H3602" s="8" t="str">
        <f t="shared" si="338"/>
        <v>5.63万兆</v>
      </c>
      <c r="I3602" s="8">
        <f t="shared" si="339"/>
        <v>5.6255049370387048E+16</v>
      </c>
    </row>
    <row r="3603" spans="1:9" x14ac:dyDescent="0.2">
      <c r="A3603" s="2">
        <v>3601</v>
      </c>
      <c r="B3603" s="2" t="str">
        <f t="shared" si="336"/>
        <v>32万亿</v>
      </c>
      <c r="C3603" s="5">
        <v>32000000000000</v>
      </c>
      <c r="D3603" s="2">
        <v>2</v>
      </c>
      <c r="E3603" s="2" t="str">
        <f t="shared" si="337"/>
        <v>5.63万兆</v>
      </c>
      <c r="F3603" s="5">
        <f t="shared" si="341"/>
        <v>5.6287041370387048E+16</v>
      </c>
      <c r="G3603" s="2">
        <f t="shared" si="340"/>
        <v>5702</v>
      </c>
      <c r="H3603" s="7" t="str">
        <f t="shared" si="338"/>
        <v>5.63万兆</v>
      </c>
      <c r="I3603" s="7">
        <f t="shared" si="339"/>
        <v>5.6287041370387048E+16</v>
      </c>
    </row>
    <row r="3604" spans="1:9" x14ac:dyDescent="0.2">
      <c r="A3604" s="3">
        <v>3602</v>
      </c>
      <c r="B3604" s="3" t="str">
        <f t="shared" si="336"/>
        <v>32.01万亿</v>
      </c>
      <c r="C3604" s="6">
        <v>32008000000000</v>
      </c>
      <c r="D3604" s="3">
        <v>2</v>
      </c>
      <c r="E3604" s="3" t="str">
        <f t="shared" si="337"/>
        <v>5.63万兆</v>
      </c>
      <c r="F3604" s="6">
        <f t="shared" si="341"/>
        <v>5.6319041370387048E+16</v>
      </c>
      <c r="G3604" s="4">
        <f t="shared" si="340"/>
        <v>5704</v>
      </c>
      <c r="H3604" s="8" t="str">
        <f t="shared" si="338"/>
        <v>5.63万兆</v>
      </c>
      <c r="I3604" s="8">
        <f t="shared" si="339"/>
        <v>5.6319041370387048E+16</v>
      </c>
    </row>
    <row r="3605" spans="1:9" x14ac:dyDescent="0.2">
      <c r="A3605" s="2">
        <v>3603</v>
      </c>
      <c r="B3605" s="2" t="str">
        <f t="shared" si="336"/>
        <v>32.02万亿</v>
      </c>
      <c r="C3605" s="5">
        <v>32016000000000</v>
      </c>
      <c r="D3605" s="2">
        <v>2</v>
      </c>
      <c r="E3605" s="2" t="str">
        <f t="shared" si="337"/>
        <v>5.64万兆</v>
      </c>
      <c r="F3605" s="5">
        <f t="shared" si="341"/>
        <v>5.6351049370387048E+16</v>
      </c>
      <c r="G3605" s="2">
        <f t="shared" si="340"/>
        <v>5706</v>
      </c>
      <c r="H3605" s="7" t="str">
        <f t="shared" si="338"/>
        <v>5.64万兆</v>
      </c>
      <c r="I3605" s="7">
        <f t="shared" si="339"/>
        <v>5.6351049370387048E+16</v>
      </c>
    </row>
    <row r="3606" spans="1:9" x14ac:dyDescent="0.2">
      <c r="A3606" s="3">
        <v>3604</v>
      </c>
      <c r="B3606" s="3" t="str">
        <f t="shared" si="336"/>
        <v>32.02万亿</v>
      </c>
      <c r="C3606" s="6">
        <v>32024000000000</v>
      </c>
      <c r="D3606" s="3">
        <v>2</v>
      </c>
      <c r="E3606" s="3" t="str">
        <f t="shared" si="337"/>
        <v>5.64万兆</v>
      </c>
      <c r="F3606" s="6">
        <f t="shared" si="341"/>
        <v>5.6383065370387048E+16</v>
      </c>
      <c r="G3606" s="4">
        <f t="shared" si="340"/>
        <v>5708</v>
      </c>
      <c r="H3606" s="8" t="str">
        <f t="shared" si="338"/>
        <v>5.64万兆</v>
      </c>
      <c r="I3606" s="8">
        <f t="shared" si="339"/>
        <v>5.6383065370387048E+16</v>
      </c>
    </row>
    <row r="3607" spans="1:9" x14ac:dyDescent="0.2">
      <c r="A3607" s="2">
        <v>3605</v>
      </c>
      <c r="B3607" s="2" t="str">
        <f t="shared" si="336"/>
        <v>32.03万亿</v>
      </c>
      <c r="C3607" s="5">
        <v>32032000000000</v>
      </c>
      <c r="D3607" s="2">
        <v>2</v>
      </c>
      <c r="E3607" s="2" t="str">
        <f t="shared" si="337"/>
        <v>5.64万兆</v>
      </c>
      <c r="F3607" s="5">
        <f t="shared" si="341"/>
        <v>5.6415089370387048E+16</v>
      </c>
      <c r="G3607" s="2">
        <f t="shared" si="340"/>
        <v>5710</v>
      </c>
      <c r="H3607" s="7" t="str">
        <f t="shared" si="338"/>
        <v>5.64万兆</v>
      </c>
      <c r="I3607" s="7">
        <f t="shared" si="339"/>
        <v>5.6415089370387048E+16</v>
      </c>
    </row>
    <row r="3608" spans="1:9" x14ac:dyDescent="0.2">
      <c r="A3608" s="3">
        <v>3606</v>
      </c>
      <c r="B3608" s="3" t="str">
        <f t="shared" si="336"/>
        <v>32.04万亿</v>
      </c>
      <c r="C3608" s="6">
        <v>32040000000000</v>
      </c>
      <c r="D3608" s="3">
        <v>2</v>
      </c>
      <c r="E3608" s="3" t="str">
        <f t="shared" si="337"/>
        <v>5.64万兆</v>
      </c>
      <c r="F3608" s="6">
        <f t="shared" si="341"/>
        <v>5.6447121370387048E+16</v>
      </c>
      <c r="G3608" s="4">
        <f t="shared" si="340"/>
        <v>5712</v>
      </c>
      <c r="H3608" s="8" t="str">
        <f t="shared" si="338"/>
        <v>5.64万兆</v>
      </c>
      <c r="I3608" s="8">
        <f t="shared" si="339"/>
        <v>5.6447121370387048E+16</v>
      </c>
    </row>
    <row r="3609" spans="1:9" x14ac:dyDescent="0.2">
      <c r="A3609" s="2">
        <v>3607</v>
      </c>
      <c r="B3609" s="2" t="str">
        <f t="shared" si="336"/>
        <v>32.05万亿</v>
      </c>
      <c r="C3609" s="5">
        <v>32048000000000</v>
      </c>
      <c r="D3609" s="2">
        <v>2</v>
      </c>
      <c r="E3609" s="2" t="str">
        <f t="shared" si="337"/>
        <v>5.65万兆</v>
      </c>
      <c r="F3609" s="5">
        <f t="shared" si="341"/>
        <v>5.6479161370387048E+16</v>
      </c>
      <c r="G3609" s="2">
        <f t="shared" si="340"/>
        <v>5714</v>
      </c>
      <c r="H3609" s="7" t="str">
        <f t="shared" si="338"/>
        <v>5.65万兆</v>
      </c>
      <c r="I3609" s="7">
        <f t="shared" si="339"/>
        <v>5.6479161370387048E+16</v>
      </c>
    </row>
    <row r="3610" spans="1:9" x14ac:dyDescent="0.2">
      <c r="A3610" s="3">
        <v>3608</v>
      </c>
      <c r="B3610" s="3" t="str">
        <f t="shared" si="336"/>
        <v>32.06万亿</v>
      </c>
      <c r="C3610" s="6">
        <v>32056000000000</v>
      </c>
      <c r="D3610" s="3">
        <v>2</v>
      </c>
      <c r="E3610" s="3" t="str">
        <f t="shared" si="337"/>
        <v>5.65万兆</v>
      </c>
      <c r="F3610" s="6">
        <f t="shared" si="341"/>
        <v>5.6511209370387048E+16</v>
      </c>
      <c r="G3610" s="4">
        <f t="shared" si="340"/>
        <v>5716</v>
      </c>
      <c r="H3610" s="8" t="str">
        <f t="shared" si="338"/>
        <v>5.65万兆</v>
      </c>
      <c r="I3610" s="8">
        <f t="shared" si="339"/>
        <v>5.6511209370387048E+16</v>
      </c>
    </row>
    <row r="3611" spans="1:9" x14ac:dyDescent="0.2">
      <c r="A3611" s="2">
        <v>3609</v>
      </c>
      <c r="B3611" s="2" t="str">
        <f t="shared" si="336"/>
        <v>32.06万亿</v>
      </c>
      <c r="C3611" s="5">
        <v>32064000000000</v>
      </c>
      <c r="D3611" s="2">
        <v>2</v>
      </c>
      <c r="E3611" s="2" t="str">
        <f t="shared" si="337"/>
        <v>5.65万兆</v>
      </c>
      <c r="F3611" s="5">
        <f t="shared" si="341"/>
        <v>5.6543265370387048E+16</v>
      </c>
      <c r="G3611" s="2">
        <f t="shared" si="340"/>
        <v>5718</v>
      </c>
      <c r="H3611" s="7" t="str">
        <f t="shared" si="338"/>
        <v>5.65万兆</v>
      </c>
      <c r="I3611" s="7">
        <f t="shared" si="339"/>
        <v>5.6543265370387048E+16</v>
      </c>
    </row>
    <row r="3612" spans="1:9" x14ac:dyDescent="0.2">
      <c r="A3612" s="3">
        <v>3610</v>
      </c>
      <c r="B3612" s="3" t="str">
        <f t="shared" si="336"/>
        <v>32.07万亿</v>
      </c>
      <c r="C3612" s="6">
        <v>32072000000000</v>
      </c>
      <c r="D3612" s="3">
        <v>2</v>
      </c>
      <c r="E3612" s="3" t="str">
        <f t="shared" si="337"/>
        <v>5.66万兆</v>
      </c>
      <c r="F3612" s="6">
        <f t="shared" si="341"/>
        <v>5.6575329370387048E+16</v>
      </c>
      <c r="G3612" s="4">
        <f t="shared" si="340"/>
        <v>5720</v>
      </c>
      <c r="H3612" s="8" t="str">
        <f t="shared" si="338"/>
        <v>5.66万兆</v>
      </c>
      <c r="I3612" s="8">
        <f t="shared" si="339"/>
        <v>5.6575329370387048E+16</v>
      </c>
    </row>
    <row r="3613" spans="1:9" x14ac:dyDescent="0.2">
      <c r="A3613" s="2">
        <v>3611</v>
      </c>
      <c r="B3613" s="2" t="str">
        <f t="shared" si="336"/>
        <v>32.08万亿</v>
      </c>
      <c r="C3613" s="5">
        <v>32080000000000</v>
      </c>
      <c r="D3613" s="2">
        <v>2</v>
      </c>
      <c r="E3613" s="2" t="str">
        <f t="shared" si="337"/>
        <v>5.66万兆</v>
      </c>
      <c r="F3613" s="5">
        <f t="shared" si="341"/>
        <v>5.6607401370387048E+16</v>
      </c>
      <c r="G3613" s="2">
        <f t="shared" si="340"/>
        <v>5722</v>
      </c>
      <c r="H3613" s="7" t="str">
        <f t="shared" si="338"/>
        <v>5.66万兆</v>
      </c>
      <c r="I3613" s="7">
        <f t="shared" si="339"/>
        <v>5.6607401370387048E+16</v>
      </c>
    </row>
    <row r="3614" spans="1:9" x14ac:dyDescent="0.2">
      <c r="A3614" s="3">
        <v>3612</v>
      </c>
      <c r="B3614" s="3" t="str">
        <f t="shared" si="336"/>
        <v>32.09万亿</v>
      </c>
      <c r="C3614" s="6">
        <v>32088000000000</v>
      </c>
      <c r="D3614" s="3">
        <v>2</v>
      </c>
      <c r="E3614" s="3" t="str">
        <f t="shared" si="337"/>
        <v>5.66万兆</v>
      </c>
      <c r="F3614" s="6">
        <f t="shared" si="341"/>
        <v>5.6639481370387048E+16</v>
      </c>
      <c r="G3614" s="4">
        <f t="shared" si="340"/>
        <v>5724</v>
      </c>
      <c r="H3614" s="8" t="str">
        <f t="shared" si="338"/>
        <v>5.66万兆</v>
      </c>
      <c r="I3614" s="8">
        <f t="shared" si="339"/>
        <v>5.6639481370387048E+16</v>
      </c>
    </row>
    <row r="3615" spans="1:9" x14ac:dyDescent="0.2">
      <c r="A3615" s="2">
        <v>3613</v>
      </c>
      <c r="B3615" s="2" t="str">
        <f t="shared" si="336"/>
        <v>32.1万亿</v>
      </c>
      <c r="C3615" s="5">
        <v>32096000000000</v>
      </c>
      <c r="D3615" s="2">
        <v>2</v>
      </c>
      <c r="E3615" s="2" t="str">
        <f t="shared" si="337"/>
        <v>5.67万兆</v>
      </c>
      <c r="F3615" s="5">
        <f t="shared" si="341"/>
        <v>5.6671569370387048E+16</v>
      </c>
      <c r="G3615" s="2">
        <f t="shared" si="340"/>
        <v>5726</v>
      </c>
      <c r="H3615" s="7" t="str">
        <f t="shared" si="338"/>
        <v>5.67万兆</v>
      </c>
      <c r="I3615" s="7">
        <f t="shared" si="339"/>
        <v>5.6671569370387048E+16</v>
      </c>
    </row>
    <row r="3616" spans="1:9" x14ac:dyDescent="0.2">
      <c r="A3616" s="3">
        <v>3614</v>
      </c>
      <c r="B3616" s="3" t="str">
        <f t="shared" si="336"/>
        <v>32.1万亿</v>
      </c>
      <c r="C3616" s="6">
        <v>32104000000000</v>
      </c>
      <c r="D3616" s="3">
        <v>2</v>
      </c>
      <c r="E3616" s="3" t="str">
        <f t="shared" si="337"/>
        <v>5.67万兆</v>
      </c>
      <c r="F3616" s="6">
        <f t="shared" si="341"/>
        <v>5.6703665370387048E+16</v>
      </c>
      <c r="G3616" s="4">
        <f t="shared" si="340"/>
        <v>5728</v>
      </c>
      <c r="H3616" s="8" t="str">
        <f t="shared" si="338"/>
        <v>5.67万兆</v>
      </c>
      <c r="I3616" s="8">
        <f t="shared" si="339"/>
        <v>5.6703665370387048E+16</v>
      </c>
    </row>
    <row r="3617" spans="1:9" x14ac:dyDescent="0.2">
      <c r="A3617" s="2">
        <v>3615</v>
      </c>
      <c r="B3617" s="2" t="str">
        <f t="shared" si="336"/>
        <v>32.11万亿</v>
      </c>
      <c r="C3617" s="5">
        <v>32112000000000</v>
      </c>
      <c r="D3617" s="2">
        <v>2</v>
      </c>
      <c r="E3617" s="2" t="str">
        <f t="shared" si="337"/>
        <v>5.67万兆</v>
      </c>
      <c r="F3617" s="5">
        <f t="shared" si="341"/>
        <v>5.6735769370387048E+16</v>
      </c>
      <c r="G3617" s="2">
        <f t="shared" si="340"/>
        <v>5730</v>
      </c>
      <c r="H3617" s="7" t="str">
        <f t="shared" si="338"/>
        <v>5.67万兆</v>
      </c>
      <c r="I3617" s="7">
        <f t="shared" si="339"/>
        <v>5.6735769370387048E+16</v>
      </c>
    </row>
    <row r="3618" spans="1:9" x14ac:dyDescent="0.2">
      <c r="A3618" s="3">
        <v>3616</v>
      </c>
      <c r="B3618" s="3" t="str">
        <f t="shared" si="336"/>
        <v>32.12万亿</v>
      </c>
      <c r="C3618" s="6">
        <v>32120000000000</v>
      </c>
      <c r="D3618" s="3">
        <v>2</v>
      </c>
      <c r="E3618" s="3" t="str">
        <f t="shared" si="337"/>
        <v>5.68万兆</v>
      </c>
      <c r="F3618" s="6">
        <f t="shared" si="341"/>
        <v>5.6767881370387048E+16</v>
      </c>
      <c r="G3618" s="4">
        <f t="shared" si="340"/>
        <v>5732</v>
      </c>
      <c r="H3618" s="8" t="str">
        <f t="shared" si="338"/>
        <v>5.68万兆</v>
      </c>
      <c r="I3618" s="8">
        <f t="shared" si="339"/>
        <v>5.6767881370387048E+16</v>
      </c>
    </row>
    <row r="3619" spans="1:9" x14ac:dyDescent="0.2">
      <c r="A3619" s="2">
        <v>3617</v>
      </c>
      <c r="B3619" s="2" t="str">
        <f t="shared" si="336"/>
        <v>32.13万亿</v>
      </c>
      <c r="C3619" s="5">
        <v>32128000000000</v>
      </c>
      <c r="D3619" s="2">
        <v>2</v>
      </c>
      <c r="E3619" s="2" t="str">
        <f t="shared" si="337"/>
        <v>5.68万兆</v>
      </c>
      <c r="F3619" s="5">
        <f t="shared" si="341"/>
        <v>5.6800001370387048E+16</v>
      </c>
      <c r="G3619" s="2">
        <f t="shared" si="340"/>
        <v>5734</v>
      </c>
      <c r="H3619" s="7" t="str">
        <f t="shared" si="338"/>
        <v>5.68万兆</v>
      </c>
      <c r="I3619" s="7">
        <f t="shared" si="339"/>
        <v>5.6800001370387048E+16</v>
      </c>
    </row>
    <row r="3620" spans="1:9" x14ac:dyDescent="0.2">
      <c r="A3620" s="3">
        <v>3618</v>
      </c>
      <c r="B3620" s="3" t="str">
        <f t="shared" si="336"/>
        <v>32.14万亿</v>
      </c>
      <c r="C3620" s="6">
        <v>32136000000000</v>
      </c>
      <c r="D3620" s="3">
        <v>2</v>
      </c>
      <c r="E3620" s="3" t="str">
        <f t="shared" si="337"/>
        <v>5.68万兆</v>
      </c>
      <c r="F3620" s="6">
        <f t="shared" si="341"/>
        <v>5.6832129370387048E+16</v>
      </c>
      <c r="G3620" s="4">
        <f t="shared" si="340"/>
        <v>5736</v>
      </c>
      <c r="H3620" s="8" t="str">
        <f t="shared" si="338"/>
        <v>5.68万兆</v>
      </c>
      <c r="I3620" s="8">
        <f t="shared" si="339"/>
        <v>5.6832129370387048E+16</v>
      </c>
    </row>
    <row r="3621" spans="1:9" x14ac:dyDescent="0.2">
      <c r="A3621" s="2">
        <v>3619</v>
      </c>
      <c r="B3621" s="2" t="str">
        <f t="shared" si="336"/>
        <v>32.14万亿</v>
      </c>
      <c r="C3621" s="5">
        <v>32144000000000</v>
      </c>
      <c r="D3621" s="2">
        <v>2</v>
      </c>
      <c r="E3621" s="2" t="str">
        <f t="shared" si="337"/>
        <v>5.69万兆</v>
      </c>
      <c r="F3621" s="5">
        <f t="shared" si="341"/>
        <v>5.6864265370387048E+16</v>
      </c>
      <c r="G3621" s="2">
        <f t="shared" si="340"/>
        <v>5738</v>
      </c>
      <c r="H3621" s="7" t="str">
        <f t="shared" si="338"/>
        <v>5.69万兆</v>
      </c>
      <c r="I3621" s="7">
        <f t="shared" si="339"/>
        <v>5.6864265370387048E+16</v>
      </c>
    </row>
    <row r="3622" spans="1:9" x14ac:dyDescent="0.2">
      <c r="A3622" s="3">
        <v>3620</v>
      </c>
      <c r="B3622" s="3" t="str">
        <f t="shared" si="336"/>
        <v>32.15万亿</v>
      </c>
      <c r="C3622" s="6">
        <v>32152000000000</v>
      </c>
      <c r="D3622" s="3">
        <v>2</v>
      </c>
      <c r="E3622" s="3" t="str">
        <f t="shared" si="337"/>
        <v>5.69万兆</v>
      </c>
      <c r="F3622" s="6">
        <f t="shared" si="341"/>
        <v>5.6896409370387048E+16</v>
      </c>
      <c r="G3622" s="4">
        <f t="shared" si="340"/>
        <v>5740</v>
      </c>
      <c r="H3622" s="8" t="str">
        <f t="shared" si="338"/>
        <v>5.69万兆</v>
      </c>
      <c r="I3622" s="8">
        <f t="shared" si="339"/>
        <v>5.6896409370387048E+16</v>
      </c>
    </row>
    <row r="3623" spans="1:9" x14ac:dyDescent="0.2">
      <c r="A3623" s="2">
        <v>3621</v>
      </c>
      <c r="B3623" s="2" t="str">
        <f t="shared" si="336"/>
        <v>32.16万亿</v>
      </c>
      <c r="C3623" s="5">
        <v>32160000000000</v>
      </c>
      <c r="D3623" s="2">
        <v>2</v>
      </c>
      <c r="E3623" s="2" t="str">
        <f t="shared" si="337"/>
        <v>5.69万兆</v>
      </c>
      <c r="F3623" s="5">
        <f t="shared" si="341"/>
        <v>5.6928561370387048E+16</v>
      </c>
      <c r="G3623" s="2">
        <f t="shared" si="340"/>
        <v>5742</v>
      </c>
      <c r="H3623" s="7" t="str">
        <f t="shared" si="338"/>
        <v>5.69万兆</v>
      </c>
      <c r="I3623" s="7">
        <f t="shared" si="339"/>
        <v>5.6928561370387048E+16</v>
      </c>
    </row>
    <row r="3624" spans="1:9" x14ac:dyDescent="0.2">
      <c r="A3624" s="3">
        <v>3622</v>
      </c>
      <c r="B3624" s="3" t="str">
        <f t="shared" si="336"/>
        <v>32.17万亿</v>
      </c>
      <c r="C3624" s="6">
        <v>32168000000000</v>
      </c>
      <c r="D3624" s="3">
        <v>2</v>
      </c>
      <c r="E3624" s="3" t="str">
        <f t="shared" si="337"/>
        <v>5.7万兆</v>
      </c>
      <c r="F3624" s="6">
        <f t="shared" si="341"/>
        <v>5.6960721370387048E+16</v>
      </c>
      <c r="G3624" s="4">
        <f t="shared" si="340"/>
        <v>5744</v>
      </c>
      <c r="H3624" s="8" t="str">
        <f t="shared" si="338"/>
        <v>5.7万兆</v>
      </c>
      <c r="I3624" s="8">
        <f t="shared" si="339"/>
        <v>5.6960721370387048E+16</v>
      </c>
    </row>
    <row r="3625" spans="1:9" x14ac:dyDescent="0.2">
      <c r="A3625" s="2">
        <v>3623</v>
      </c>
      <c r="B3625" s="2" t="str">
        <f t="shared" si="336"/>
        <v>32.18万亿</v>
      </c>
      <c r="C3625" s="5">
        <v>32176000000000</v>
      </c>
      <c r="D3625" s="2">
        <v>2</v>
      </c>
      <c r="E3625" s="2" t="str">
        <f t="shared" si="337"/>
        <v>5.7万兆</v>
      </c>
      <c r="F3625" s="5">
        <f t="shared" si="341"/>
        <v>5.6992889370387048E+16</v>
      </c>
      <c r="G3625" s="2">
        <f t="shared" si="340"/>
        <v>5746</v>
      </c>
      <c r="H3625" s="7" t="str">
        <f t="shared" si="338"/>
        <v>5.7万兆</v>
      </c>
      <c r="I3625" s="7">
        <f t="shared" si="339"/>
        <v>5.6992889370387048E+16</v>
      </c>
    </row>
    <row r="3626" spans="1:9" x14ac:dyDescent="0.2">
      <c r="A3626" s="3">
        <v>3624</v>
      </c>
      <c r="B3626" s="3" t="str">
        <f t="shared" si="336"/>
        <v>32.18万亿</v>
      </c>
      <c r="C3626" s="6">
        <v>32184000000000</v>
      </c>
      <c r="D3626" s="3">
        <v>2</v>
      </c>
      <c r="E3626" s="3" t="str">
        <f t="shared" si="337"/>
        <v>5.7万兆</v>
      </c>
      <c r="F3626" s="6">
        <f t="shared" si="341"/>
        <v>5.7025065370387048E+16</v>
      </c>
      <c r="G3626" s="4">
        <f t="shared" si="340"/>
        <v>5748</v>
      </c>
      <c r="H3626" s="8" t="str">
        <f t="shared" si="338"/>
        <v>5.7万兆</v>
      </c>
      <c r="I3626" s="8">
        <f t="shared" si="339"/>
        <v>5.7025065370387048E+16</v>
      </c>
    </row>
    <row r="3627" spans="1:9" x14ac:dyDescent="0.2">
      <c r="A3627" s="2">
        <v>3625</v>
      </c>
      <c r="B3627" s="2" t="str">
        <f t="shared" si="336"/>
        <v>32.19万亿</v>
      </c>
      <c r="C3627" s="5">
        <v>32192000000000</v>
      </c>
      <c r="D3627" s="2">
        <v>2</v>
      </c>
      <c r="E3627" s="2" t="str">
        <f t="shared" si="337"/>
        <v>5.71万兆</v>
      </c>
      <c r="F3627" s="5">
        <f t="shared" si="341"/>
        <v>5.7057249370387048E+16</v>
      </c>
      <c r="G3627" s="2">
        <f t="shared" si="340"/>
        <v>5750</v>
      </c>
      <c r="H3627" s="7" t="str">
        <f t="shared" si="338"/>
        <v>5.71万兆</v>
      </c>
      <c r="I3627" s="7">
        <f t="shared" si="339"/>
        <v>5.7057249370387048E+16</v>
      </c>
    </row>
    <row r="3628" spans="1:9" x14ac:dyDescent="0.2">
      <c r="A3628" s="3">
        <v>3626</v>
      </c>
      <c r="B3628" s="3" t="str">
        <f t="shared" si="336"/>
        <v>32.2万亿</v>
      </c>
      <c r="C3628" s="6">
        <v>32200000000000</v>
      </c>
      <c r="D3628" s="3">
        <v>2</v>
      </c>
      <c r="E3628" s="3" t="str">
        <f t="shared" si="337"/>
        <v>5.71万兆</v>
      </c>
      <c r="F3628" s="6">
        <f t="shared" si="341"/>
        <v>5.7089441370387048E+16</v>
      </c>
      <c r="G3628" s="4">
        <f t="shared" si="340"/>
        <v>5752</v>
      </c>
      <c r="H3628" s="8" t="str">
        <f t="shared" si="338"/>
        <v>5.71万兆</v>
      </c>
      <c r="I3628" s="8">
        <f t="shared" si="339"/>
        <v>5.7089441370387048E+16</v>
      </c>
    </row>
    <row r="3629" spans="1:9" x14ac:dyDescent="0.2">
      <c r="A3629" s="2">
        <v>3627</v>
      </c>
      <c r="B3629" s="2" t="str">
        <f t="shared" si="336"/>
        <v>32.21万亿</v>
      </c>
      <c r="C3629" s="5">
        <v>32208000000000</v>
      </c>
      <c r="D3629" s="2">
        <v>2</v>
      </c>
      <c r="E3629" s="2" t="str">
        <f t="shared" si="337"/>
        <v>5.71万兆</v>
      </c>
      <c r="F3629" s="5">
        <f t="shared" si="341"/>
        <v>5.7121641370387048E+16</v>
      </c>
      <c r="G3629" s="2">
        <f t="shared" si="340"/>
        <v>5754</v>
      </c>
      <c r="H3629" s="7" t="str">
        <f t="shared" si="338"/>
        <v>5.71万兆</v>
      </c>
      <c r="I3629" s="7">
        <f t="shared" si="339"/>
        <v>5.7121641370387048E+16</v>
      </c>
    </row>
    <row r="3630" spans="1:9" x14ac:dyDescent="0.2">
      <c r="A3630" s="3">
        <v>3628</v>
      </c>
      <c r="B3630" s="3" t="str">
        <f t="shared" si="336"/>
        <v>32.22万亿</v>
      </c>
      <c r="C3630" s="6">
        <v>32216000000000</v>
      </c>
      <c r="D3630" s="3">
        <v>2</v>
      </c>
      <c r="E3630" s="3" t="str">
        <f t="shared" si="337"/>
        <v>5.72万兆</v>
      </c>
      <c r="F3630" s="6">
        <f t="shared" si="341"/>
        <v>5.7153849370387048E+16</v>
      </c>
      <c r="G3630" s="4">
        <f t="shared" si="340"/>
        <v>5756</v>
      </c>
      <c r="H3630" s="8" t="str">
        <f t="shared" si="338"/>
        <v>5.72万兆</v>
      </c>
      <c r="I3630" s="8">
        <f t="shared" si="339"/>
        <v>5.7153849370387048E+16</v>
      </c>
    </row>
    <row r="3631" spans="1:9" x14ac:dyDescent="0.2">
      <c r="A3631" s="2">
        <v>3629</v>
      </c>
      <c r="B3631" s="2" t="str">
        <f t="shared" si="336"/>
        <v>32.22万亿</v>
      </c>
      <c r="C3631" s="5">
        <v>32224000000000</v>
      </c>
      <c r="D3631" s="2">
        <v>2</v>
      </c>
      <c r="E3631" s="2" t="str">
        <f t="shared" si="337"/>
        <v>5.72万兆</v>
      </c>
      <c r="F3631" s="5">
        <f t="shared" si="341"/>
        <v>5.7186065370387048E+16</v>
      </c>
      <c r="G3631" s="2">
        <f t="shared" si="340"/>
        <v>5758</v>
      </c>
      <c r="H3631" s="7" t="str">
        <f t="shared" si="338"/>
        <v>5.72万兆</v>
      </c>
      <c r="I3631" s="7">
        <f t="shared" si="339"/>
        <v>5.7186065370387048E+16</v>
      </c>
    </row>
    <row r="3632" spans="1:9" x14ac:dyDescent="0.2">
      <c r="A3632" s="3">
        <v>3630</v>
      </c>
      <c r="B3632" s="3" t="str">
        <f t="shared" si="336"/>
        <v>32.23万亿</v>
      </c>
      <c r="C3632" s="6">
        <v>32232000000000</v>
      </c>
      <c r="D3632" s="3">
        <v>2</v>
      </c>
      <c r="E3632" s="3" t="str">
        <f t="shared" si="337"/>
        <v>5.72万兆</v>
      </c>
      <c r="F3632" s="6">
        <f t="shared" si="341"/>
        <v>5.7218289370387048E+16</v>
      </c>
      <c r="G3632" s="4">
        <f t="shared" si="340"/>
        <v>5760</v>
      </c>
      <c r="H3632" s="8" t="str">
        <f t="shared" si="338"/>
        <v>5.72万兆</v>
      </c>
      <c r="I3632" s="8">
        <f t="shared" si="339"/>
        <v>5.7218289370387048E+16</v>
      </c>
    </row>
    <row r="3633" spans="1:9" x14ac:dyDescent="0.2">
      <c r="A3633" s="2">
        <v>3631</v>
      </c>
      <c r="B3633" s="2" t="str">
        <f t="shared" si="336"/>
        <v>32.24万亿</v>
      </c>
      <c r="C3633" s="5">
        <v>32240000000000</v>
      </c>
      <c r="D3633" s="2">
        <v>2</v>
      </c>
      <c r="E3633" s="2" t="str">
        <f t="shared" si="337"/>
        <v>5.73万兆</v>
      </c>
      <c r="F3633" s="5">
        <f t="shared" si="341"/>
        <v>5.7250521370387048E+16</v>
      </c>
      <c r="G3633" s="2">
        <f t="shared" si="340"/>
        <v>5762</v>
      </c>
      <c r="H3633" s="7" t="str">
        <f t="shared" si="338"/>
        <v>5.73万兆</v>
      </c>
      <c r="I3633" s="7">
        <f t="shared" si="339"/>
        <v>5.7250521370387048E+16</v>
      </c>
    </row>
    <row r="3634" spans="1:9" x14ac:dyDescent="0.2">
      <c r="A3634" s="3">
        <v>3632</v>
      </c>
      <c r="B3634" s="3" t="str">
        <f t="shared" si="336"/>
        <v>32.25万亿</v>
      </c>
      <c r="C3634" s="6">
        <v>32248000000000</v>
      </c>
      <c r="D3634" s="3">
        <v>2</v>
      </c>
      <c r="E3634" s="3" t="str">
        <f t="shared" si="337"/>
        <v>5.73万兆</v>
      </c>
      <c r="F3634" s="6">
        <f t="shared" si="341"/>
        <v>5.7282761370387048E+16</v>
      </c>
      <c r="G3634" s="4">
        <f t="shared" si="340"/>
        <v>5764</v>
      </c>
      <c r="H3634" s="8" t="str">
        <f t="shared" si="338"/>
        <v>5.73万兆</v>
      </c>
      <c r="I3634" s="8">
        <f t="shared" si="339"/>
        <v>5.7282761370387048E+16</v>
      </c>
    </row>
    <row r="3635" spans="1:9" x14ac:dyDescent="0.2">
      <c r="A3635" s="2">
        <v>3633</v>
      </c>
      <c r="B3635" s="2" t="str">
        <f t="shared" si="336"/>
        <v>32.26万亿</v>
      </c>
      <c r="C3635" s="5">
        <v>32256000000000</v>
      </c>
      <c r="D3635" s="2">
        <v>2</v>
      </c>
      <c r="E3635" s="2" t="str">
        <f t="shared" si="337"/>
        <v>5.73万兆</v>
      </c>
      <c r="F3635" s="5">
        <f t="shared" si="341"/>
        <v>5.7315009370387048E+16</v>
      </c>
      <c r="G3635" s="2">
        <f t="shared" si="340"/>
        <v>5766</v>
      </c>
      <c r="H3635" s="7" t="str">
        <f t="shared" si="338"/>
        <v>5.73万兆</v>
      </c>
      <c r="I3635" s="7">
        <f t="shared" si="339"/>
        <v>5.7315009370387048E+16</v>
      </c>
    </row>
    <row r="3636" spans="1:9" x14ac:dyDescent="0.2">
      <c r="A3636" s="3">
        <v>3634</v>
      </c>
      <c r="B3636" s="3" t="str">
        <f t="shared" si="336"/>
        <v>32.26万亿</v>
      </c>
      <c r="C3636" s="6">
        <v>32264000000000</v>
      </c>
      <c r="D3636" s="3">
        <v>2</v>
      </c>
      <c r="E3636" s="3" t="str">
        <f t="shared" si="337"/>
        <v>5.73万兆</v>
      </c>
      <c r="F3636" s="6">
        <f t="shared" si="341"/>
        <v>5.7347265370387048E+16</v>
      </c>
      <c r="G3636" s="4">
        <f t="shared" si="340"/>
        <v>5768</v>
      </c>
      <c r="H3636" s="8" t="str">
        <f t="shared" si="338"/>
        <v>5.73万兆</v>
      </c>
      <c r="I3636" s="8">
        <f t="shared" si="339"/>
        <v>5.7347265370387048E+16</v>
      </c>
    </row>
    <row r="3637" spans="1:9" x14ac:dyDescent="0.2">
      <c r="A3637" s="2">
        <v>3635</v>
      </c>
      <c r="B3637" s="2" t="str">
        <f t="shared" si="336"/>
        <v>32.27万亿</v>
      </c>
      <c r="C3637" s="5">
        <v>32272000000000</v>
      </c>
      <c r="D3637" s="2">
        <v>2</v>
      </c>
      <c r="E3637" s="2" t="str">
        <f t="shared" si="337"/>
        <v>5.74万兆</v>
      </c>
      <c r="F3637" s="5">
        <f t="shared" si="341"/>
        <v>5.7379529370387048E+16</v>
      </c>
      <c r="G3637" s="2">
        <f t="shared" si="340"/>
        <v>5770</v>
      </c>
      <c r="H3637" s="7" t="str">
        <f t="shared" si="338"/>
        <v>5.74万兆</v>
      </c>
      <c r="I3637" s="7">
        <f t="shared" si="339"/>
        <v>5.7379529370387048E+16</v>
      </c>
    </row>
    <row r="3638" spans="1:9" x14ac:dyDescent="0.2">
      <c r="A3638" s="3">
        <v>3636</v>
      </c>
      <c r="B3638" s="3" t="str">
        <f t="shared" si="336"/>
        <v>32.28万亿</v>
      </c>
      <c r="C3638" s="6">
        <v>32280000000000</v>
      </c>
      <c r="D3638" s="3">
        <v>2</v>
      </c>
      <c r="E3638" s="3" t="str">
        <f t="shared" si="337"/>
        <v>5.74万兆</v>
      </c>
      <c r="F3638" s="6">
        <f t="shared" si="341"/>
        <v>5.7411801370387048E+16</v>
      </c>
      <c r="G3638" s="4">
        <f t="shared" si="340"/>
        <v>5772</v>
      </c>
      <c r="H3638" s="8" t="str">
        <f t="shared" si="338"/>
        <v>5.74万兆</v>
      </c>
      <c r="I3638" s="8">
        <f t="shared" si="339"/>
        <v>5.7411801370387048E+16</v>
      </c>
    </row>
    <row r="3639" spans="1:9" x14ac:dyDescent="0.2">
      <c r="A3639" s="2">
        <v>3637</v>
      </c>
      <c r="B3639" s="2" t="str">
        <f t="shared" si="336"/>
        <v>32.29万亿</v>
      </c>
      <c r="C3639" s="5">
        <v>32288000000000</v>
      </c>
      <c r="D3639" s="2">
        <v>2</v>
      </c>
      <c r="E3639" s="2" t="str">
        <f t="shared" si="337"/>
        <v>5.74万兆</v>
      </c>
      <c r="F3639" s="5">
        <f t="shared" si="341"/>
        <v>5.7444081370387048E+16</v>
      </c>
      <c r="G3639" s="2">
        <f t="shared" si="340"/>
        <v>5774</v>
      </c>
      <c r="H3639" s="7" t="str">
        <f t="shared" si="338"/>
        <v>5.74万兆</v>
      </c>
      <c r="I3639" s="7">
        <f t="shared" si="339"/>
        <v>5.7444081370387048E+16</v>
      </c>
    </row>
    <row r="3640" spans="1:9" x14ac:dyDescent="0.2">
      <c r="A3640" s="3">
        <v>3638</v>
      </c>
      <c r="B3640" s="3" t="str">
        <f t="shared" si="336"/>
        <v>32.3万亿</v>
      </c>
      <c r="C3640" s="6">
        <v>32296000000000</v>
      </c>
      <c r="D3640" s="3">
        <v>2</v>
      </c>
      <c r="E3640" s="3" t="str">
        <f t="shared" si="337"/>
        <v>5.75万兆</v>
      </c>
      <c r="F3640" s="6">
        <f t="shared" si="341"/>
        <v>5.7476369370387048E+16</v>
      </c>
      <c r="G3640" s="4">
        <f t="shared" si="340"/>
        <v>5776</v>
      </c>
      <c r="H3640" s="8" t="str">
        <f t="shared" si="338"/>
        <v>5.75万兆</v>
      </c>
      <c r="I3640" s="8">
        <f t="shared" si="339"/>
        <v>5.7476369370387048E+16</v>
      </c>
    </row>
    <row r="3641" spans="1:9" x14ac:dyDescent="0.2">
      <c r="A3641" s="2">
        <v>3639</v>
      </c>
      <c r="B3641" s="2" t="str">
        <f t="shared" si="336"/>
        <v>32.3万亿</v>
      </c>
      <c r="C3641" s="5">
        <v>32304000000000</v>
      </c>
      <c r="D3641" s="2">
        <v>2</v>
      </c>
      <c r="E3641" s="2" t="str">
        <f t="shared" si="337"/>
        <v>5.75万兆</v>
      </c>
      <c r="F3641" s="5">
        <f t="shared" si="341"/>
        <v>5.7508665370387048E+16</v>
      </c>
      <c r="G3641" s="2">
        <f t="shared" si="340"/>
        <v>5778</v>
      </c>
      <c r="H3641" s="7" t="str">
        <f t="shared" si="338"/>
        <v>5.75万兆</v>
      </c>
      <c r="I3641" s="7">
        <f t="shared" si="339"/>
        <v>5.7508665370387048E+16</v>
      </c>
    </row>
    <row r="3642" spans="1:9" x14ac:dyDescent="0.2">
      <c r="A3642" s="3">
        <v>3640</v>
      </c>
      <c r="B3642" s="3" t="str">
        <f t="shared" si="336"/>
        <v>32.31万亿</v>
      </c>
      <c r="C3642" s="6">
        <v>32312000000000</v>
      </c>
      <c r="D3642" s="3">
        <v>2</v>
      </c>
      <c r="E3642" s="3" t="str">
        <f t="shared" si="337"/>
        <v>5.75万兆</v>
      </c>
      <c r="F3642" s="6">
        <f t="shared" si="341"/>
        <v>5.7540969370387048E+16</v>
      </c>
      <c r="G3642" s="4">
        <f t="shared" si="340"/>
        <v>5780</v>
      </c>
      <c r="H3642" s="8" t="str">
        <f t="shared" si="338"/>
        <v>5.75万兆</v>
      </c>
      <c r="I3642" s="8">
        <f t="shared" si="339"/>
        <v>5.7540969370387048E+16</v>
      </c>
    </row>
    <row r="3643" spans="1:9" x14ac:dyDescent="0.2">
      <c r="A3643" s="2">
        <v>3641</v>
      </c>
      <c r="B3643" s="2" t="str">
        <f t="shared" si="336"/>
        <v>32.32万亿</v>
      </c>
      <c r="C3643" s="5">
        <v>32320000000000</v>
      </c>
      <c r="D3643" s="2">
        <v>2</v>
      </c>
      <c r="E3643" s="2" t="str">
        <f t="shared" si="337"/>
        <v>5.76万兆</v>
      </c>
      <c r="F3643" s="5">
        <f t="shared" si="341"/>
        <v>5.7573281370387048E+16</v>
      </c>
      <c r="G3643" s="2">
        <f t="shared" si="340"/>
        <v>5782</v>
      </c>
      <c r="H3643" s="7" t="str">
        <f t="shared" si="338"/>
        <v>5.76万兆</v>
      </c>
      <c r="I3643" s="7">
        <f t="shared" si="339"/>
        <v>5.7573281370387048E+16</v>
      </c>
    </row>
    <row r="3644" spans="1:9" x14ac:dyDescent="0.2">
      <c r="A3644" s="3">
        <v>3642</v>
      </c>
      <c r="B3644" s="3" t="str">
        <f t="shared" si="336"/>
        <v>32.33万亿</v>
      </c>
      <c r="C3644" s="6">
        <v>32328000000000</v>
      </c>
      <c r="D3644" s="3">
        <v>2</v>
      </c>
      <c r="E3644" s="3" t="str">
        <f t="shared" si="337"/>
        <v>5.76万兆</v>
      </c>
      <c r="F3644" s="6">
        <f t="shared" si="341"/>
        <v>5.7605601370387048E+16</v>
      </c>
      <c r="G3644" s="4">
        <f t="shared" si="340"/>
        <v>5784</v>
      </c>
      <c r="H3644" s="8" t="str">
        <f t="shared" si="338"/>
        <v>5.76万兆</v>
      </c>
      <c r="I3644" s="8">
        <f t="shared" si="339"/>
        <v>5.7605601370387048E+16</v>
      </c>
    </row>
    <row r="3645" spans="1:9" x14ac:dyDescent="0.2">
      <c r="A3645" s="2">
        <v>3643</v>
      </c>
      <c r="B3645" s="2" t="str">
        <f t="shared" si="336"/>
        <v>32.34万亿</v>
      </c>
      <c r="C3645" s="5">
        <v>32336000000000</v>
      </c>
      <c r="D3645" s="2">
        <v>2</v>
      </c>
      <c r="E3645" s="2" t="str">
        <f t="shared" si="337"/>
        <v>5.76万兆</v>
      </c>
      <c r="F3645" s="5">
        <f t="shared" si="341"/>
        <v>5.7637929370387048E+16</v>
      </c>
      <c r="G3645" s="2">
        <f t="shared" si="340"/>
        <v>5786</v>
      </c>
      <c r="H3645" s="7" t="str">
        <f t="shared" si="338"/>
        <v>5.76万兆</v>
      </c>
      <c r="I3645" s="7">
        <f t="shared" si="339"/>
        <v>5.7637929370387048E+16</v>
      </c>
    </row>
    <row r="3646" spans="1:9" x14ac:dyDescent="0.2">
      <c r="A3646" s="3">
        <v>3644</v>
      </c>
      <c r="B3646" s="3" t="str">
        <f t="shared" si="336"/>
        <v>32.34万亿</v>
      </c>
      <c r="C3646" s="6">
        <v>32344000000000</v>
      </c>
      <c r="D3646" s="3">
        <v>2</v>
      </c>
      <c r="E3646" s="3" t="str">
        <f t="shared" si="337"/>
        <v>5.77万兆</v>
      </c>
      <c r="F3646" s="6">
        <f t="shared" si="341"/>
        <v>5.7670265370387048E+16</v>
      </c>
      <c r="G3646" s="4">
        <f t="shared" si="340"/>
        <v>5788</v>
      </c>
      <c r="H3646" s="8" t="str">
        <f t="shared" si="338"/>
        <v>5.77万兆</v>
      </c>
      <c r="I3646" s="8">
        <f t="shared" si="339"/>
        <v>5.7670265370387048E+16</v>
      </c>
    </row>
    <row r="3647" spans="1:9" x14ac:dyDescent="0.2">
      <c r="A3647" s="2">
        <v>3645</v>
      </c>
      <c r="B3647" s="2" t="str">
        <f t="shared" si="336"/>
        <v>32.35万亿</v>
      </c>
      <c r="C3647" s="5">
        <v>32352000000000</v>
      </c>
      <c r="D3647" s="2">
        <v>2</v>
      </c>
      <c r="E3647" s="2" t="str">
        <f t="shared" si="337"/>
        <v>5.77万兆</v>
      </c>
      <c r="F3647" s="5">
        <f t="shared" si="341"/>
        <v>5.7702609370387048E+16</v>
      </c>
      <c r="G3647" s="2">
        <f t="shared" si="340"/>
        <v>5790</v>
      </c>
      <c r="H3647" s="7" t="str">
        <f t="shared" si="338"/>
        <v>5.77万兆</v>
      </c>
      <c r="I3647" s="7">
        <f t="shared" si="339"/>
        <v>5.7702609370387048E+16</v>
      </c>
    </row>
    <row r="3648" spans="1:9" x14ac:dyDescent="0.2">
      <c r="A3648" s="3">
        <v>3646</v>
      </c>
      <c r="B3648" s="3" t="str">
        <f t="shared" si="336"/>
        <v>32.36万亿</v>
      </c>
      <c r="C3648" s="6">
        <v>32360000000000</v>
      </c>
      <c r="D3648" s="3">
        <v>2</v>
      </c>
      <c r="E3648" s="3" t="str">
        <f t="shared" si="337"/>
        <v>5.77万兆</v>
      </c>
      <c r="F3648" s="6">
        <f t="shared" si="341"/>
        <v>5.7734961370387048E+16</v>
      </c>
      <c r="G3648" s="4">
        <f t="shared" si="340"/>
        <v>5792</v>
      </c>
      <c r="H3648" s="8" t="str">
        <f t="shared" si="338"/>
        <v>5.77万兆</v>
      </c>
      <c r="I3648" s="8">
        <f t="shared" si="339"/>
        <v>5.7734961370387048E+16</v>
      </c>
    </row>
    <row r="3649" spans="1:9" x14ac:dyDescent="0.2">
      <c r="A3649" s="2">
        <v>3647</v>
      </c>
      <c r="B3649" s="2" t="str">
        <f t="shared" si="336"/>
        <v>32.37万亿</v>
      </c>
      <c r="C3649" s="5">
        <v>32368000000000</v>
      </c>
      <c r="D3649" s="2">
        <v>2</v>
      </c>
      <c r="E3649" s="2" t="str">
        <f t="shared" si="337"/>
        <v>5.78万兆</v>
      </c>
      <c r="F3649" s="5">
        <f t="shared" si="341"/>
        <v>5.7767321370387048E+16</v>
      </c>
      <c r="G3649" s="2">
        <f t="shared" si="340"/>
        <v>5794</v>
      </c>
      <c r="H3649" s="7" t="str">
        <f t="shared" si="338"/>
        <v>5.78万兆</v>
      </c>
      <c r="I3649" s="7">
        <f t="shared" si="339"/>
        <v>5.7767321370387048E+16</v>
      </c>
    </row>
    <row r="3650" spans="1:9" x14ac:dyDescent="0.2">
      <c r="A3650" s="3">
        <v>3648</v>
      </c>
      <c r="B3650" s="3" t="str">
        <f t="shared" si="336"/>
        <v>32.38万亿</v>
      </c>
      <c r="C3650" s="6">
        <v>32376000000000</v>
      </c>
      <c r="D3650" s="3">
        <v>2</v>
      </c>
      <c r="E3650" s="3" t="str">
        <f t="shared" si="337"/>
        <v>5.78万兆</v>
      </c>
      <c r="F3650" s="6">
        <f t="shared" si="341"/>
        <v>5.7799689370387048E+16</v>
      </c>
      <c r="G3650" s="4">
        <f t="shared" si="340"/>
        <v>5796</v>
      </c>
      <c r="H3650" s="8" t="str">
        <f t="shared" si="338"/>
        <v>5.78万兆</v>
      </c>
      <c r="I3650" s="8">
        <f t="shared" si="339"/>
        <v>5.7799689370387048E+16</v>
      </c>
    </row>
    <row r="3651" spans="1:9" x14ac:dyDescent="0.2">
      <c r="A3651" s="2">
        <v>3649</v>
      </c>
      <c r="B3651" s="2" t="str">
        <f t="shared" ref="B3651:B3714" si="342">IF(C3651&gt;9999999999999990,ROUND(C3651/10000000000000000,2)&amp;"万兆",IF(C3651&gt;999999999999,ROUND(C3651/1000000000000,2)&amp;"万亿",IF(C3651&gt;99999999,ROUND(C3651/100000000,2)&amp;"亿",ROUND(C3651/10000,2)&amp;"万")))</f>
        <v>32.38万亿</v>
      </c>
      <c r="C3651" s="5">
        <v>32384000000000</v>
      </c>
      <c r="D3651" s="2">
        <v>2</v>
      </c>
      <c r="E3651" s="2" t="str">
        <f t="shared" ref="E3651:E3714" si="343">IF(F3651&gt;9999999999999990,ROUND(F3651/10000000000000000,2)&amp;"万兆",IF(F3651&gt;999999999999,ROUND(F3651/1000000000000,2)&amp;"万亿",IF(F3651&gt;99999999,ROUND(F3651/100000000,2)&amp;"亿",ROUND(F3651/10000,2)&amp;"万")))</f>
        <v>5.78万兆</v>
      </c>
      <c r="F3651" s="5">
        <f t="shared" si="341"/>
        <v>5.7832065370387048E+16</v>
      </c>
      <c r="G3651" s="2">
        <f t="shared" si="340"/>
        <v>5798</v>
      </c>
      <c r="H3651" s="7" t="str">
        <f t="shared" si="338"/>
        <v>5.78万兆</v>
      </c>
      <c r="I3651" s="7">
        <f t="shared" si="339"/>
        <v>5.7832065370387048E+16</v>
      </c>
    </row>
    <row r="3652" spans="1:9" x14ac:dyDescent="0.2">
      <c r="A3652" s="3">
        <v>3650</v>
      </c>
      <c r="B3652" s="3" t="str">
        <f t="shared" si="342"/>
        <v>32.39万亿</v>
      </c>
      <c r="C3652" s="6">
        <v>32392000000000</v>
      </c>
      <c r="D3652" s="3">
        <v>2</v>
      </c>
      <c r="E3652" s="3" t="str">
        <f t="shared" si="343"/>
        <v>5.79万兆</v>
      </c>
      <c r="F3652" s="6">
        <f t="shared" si="341"/>
        <v>5.7864449370387048E+16</v>
      </c>
      <c r="G3652" s="4">
        <f t="shared" si="340"/>
        <v>5800</v>
      </c>
      <c r="H3652" s="8" t="str">
        <f t="shared" ref="H3652:H3715" si="344">IF(I$2&gt;=A3652,"",IF((F3652-VLOOKUP(I$2,A:F,6,))&gt;9999999999999990,ROUND((F3652-VLOOKUP(I$2,A:F,6,))/10000000000000000,2)&amp;"万兆",IF((F3652-VLOOKUP(I$2,A:F,6,))&gt;999999999999,ROUND((F3652-VLOOKUP(I$2,A:F,6,))/1000000000000,2)&amp;"万亿",IF((F3652-VLOOKUP(I$2,A:F,6,))&gt;99999999,ROUND((F3652-VLOOKUP(I$2,A:F,6,))/100000000,2)&amp;"亿",ROUND((F3652-VLOOKUP(I$2,A:F,6,))/10000,2)&amp;"万"))))</f>
        <v>5.79万兆</v>
      </c>
      <c r="I3652" s="8">
        <f t="shared" ref="I3652:I3715" si="345">IF(I$2&gt;=A3652,"",F3652-VLOOKUP(I$2,A:F,6,))</f>
        <v>5.7864449370387048E+16</v>
      </c>
    </row>
    <row r="3653" spans="1:9" x14ac:dyDescent="0.2">
      <c r="A3653" s="2">
        <v>3651</v>
      </c>
      <c r="B3653" s="2" t="str">
        <f t="shared" si="342"/>
        <v>32.4万亿</v>
      </c>
      <c r="C3653" s="5">
        <v>32400000000000</v>
      </c>
      <c r="D3653" s="2">
        <v>2</v>
      </c>
      <c r="E3653" s="2" t="str">
        <f t="shared" si="343"/>
        <v>5.79万兆</v>
      </c>
      <c r="F3653" s="5">
        <f t="shared" si="341"/>
        <v>5.7896841370387048E+16</v>
      </c>
      <c r="G3653" s="2">
        <f t="shared" ref="G3653:G3716" si="346">D3653+G3652</f>
        <v>5802</v>
      </c>
      <c r="H3653" s="7" t="str">
        <f t="shared" si="344"/>
        <v>5.79万兆</v>
      </c>
      <c r="I3653" s="7">
        <f t="shared" si="345"/>
        <v>5.7896841370387048E+16</v>
      </c>
    </row>
    <row r="3654" spans="1:9" x14ac:dyDescent="0.2">
      <c r="A3654" s="3">
        <v>3652</v>
      </c>
      <c r="B3654" s="3" t="str">
        <f t="shared" si="342"/>
        <v>32.41万亿</v>
      </c>
      <c r="C3654" s="6">
        <v>32408000000000</v>
      </c>
      <c r="D3654" s="3">
        <v>2</v>
      </c>
      <c r="E3654" s="3" t="str">
        <f t="shared" si="343"/>
        <v>5.79万兆</v>
      </c>
      <c r="F3654" s="6">
        <f t="shared" si="341"/>
        <v>5.7929241370387048E+16</v>
      </c>
      <c r="G3654" s="4">
        <f t="shared" si="346"/>
        <v>5804</v>
      </c>
      <c r="H3654" s="8" t="str">
        <f t="shared" si="344"/>
        <v>5.79万兆</v>
      </c>
      <c r="I3654" s="8">
        <f t="shared" si="345"/>
        <v>5.7929241370387048E+16</v>
      </c>
    </row>
    <row r="3655" spans="1:9" x14ac:dyDescent="0.2">
      <c r="A3655" s="2">
        <v>3653</v>
      </c>
      <c r="B3655" s="2" t="str">
        <f t="shared" si="342"/>
        <v>32.42万亿</v>
      </c>
      <c r="C3655" s="5">
        <v>32416000000000</v>
      </c>
      <c r="D3655" s="2">
        <v>2</v>
      </c>
      <c r="E3655" s="2" t="str">
        <f t="shared" si="343"/>
        <v>5.8万兆</v>
      </c>
      <c r="F3655" s="5">
        <f t="shared" ref="F3655:F3718" si="347">C3654+F3654</f>
        <v>5.7961649370387048E+16</v>
      </c>
      <c r="G3655" s="2">
        <f t="shared" si="346"/>
        <v>5806</v>
      </c>
      <c r="H3655" s="7" t="str">
        <f t="shared" si="344"/>
        <v>5.8万兆</v>
      </c>
      <c r="I3655" s="7">
        <f t="shared" si="345"/>
        <v>5.7961649370387048E+16</v>
      </c>
    </row>
    <row r="3656" spans="1:9" x14ac:dyDescent="0.2">
      <c r="A3656" s="3">
        <v>3654</v>
      </c>
      <c r="B3656" s="3" t="str">
        <f t="shared" si="342"/>
        <v>32.42万亿</v>
      </c>
      <c r="C3656" s="6">
        <v>32424000000000</v>
      </c>
      <c r="D3656" s="3">
        <v>2</v>
      </c>
      <c r="E3656" s="3" t="str">
        <f t="shared" si="343"/>
        <v>5.8万兆</v>
      </c>
      <c r="F3656" s="6">
        <f t="shared" si="347"/>
        <v>5.7994065370387048E+16</v>
      </c>
      <c r="G3656" s="4">
        <f t="shared" si="346"/>
        <v>5808</v>
      </c>
      <c r="H3656" s="8" t="str">
        <f t="shared" si="344"/>
        <v>5.8万兆</v>
      </c>
      <c r="I3656" s="8">
        <f t="shared" si="345"/>
        <v>5.7994065370387048E+16</v>
      </c>
    </row>
    <row r="3657" spans="1:9" x14ac:dyDescent="0.2">
      <c r="A3657" s="2">
        <v>3655</v>
      </c>
      <c r="B3657" s="2" t="str">
        <f t="shared" si="342"/>
        <v>32.43万亿</v>
      </c>
      <c r="C3657" s="5">
        <v>32432000000000</v>
      </c>
      <c r="D3657" s="2">
        <v>2</v>
      </c>
      <c r="E3657" s="2" t="str">
        <f t="shared" si="343"/>
        <v>5.8万兆</v>
      </c>
      <c r="F3657" s="5">
        <f t="shared" si="347"/>
        <v>5.8026489370387048E+16</v>
      </c>
      <c r="G3657" s="2">
        <f t="shared" si="346"/>
        <v>5810</v>
      </c>
      <c r="H3657" s="7" t="str">
        <f t="shared" si="344"/>
        <v>5.8万兆</v>
      </c>
      <c r="I3657" s="7">
        <f t="shared" si="345"/>
        <v>5.8026489370387048E+16</v>
      </c>
    </row>
    <row r="3658" spans="1:9" x14ac:dyDescent="0.2">
      <c r="A3658" s="3">
        <v>3656</v>
      </c>
      <c r="B3658" s="3" t="str">
        <f t="shared" si="342"/>
        <v>32.44万亿</v>
      </c>
      <c r="C3658" s="6">
        <v>32440000000000</v>
      </c>
      <c r="D3658" s="3">
        <v>2</v>
      </c>
      <c r="E3658" s="3" t="str">
        <f t="shared" si="343"/>
        <v>5.81万兆</v>
      </c>
      <c r="F3658" s="6">
        <f t="shared" si="347"/>
        <v>5.8058921370387048E+16</v>
      </c>
      <c r="G3658" s="4">
        <f t="shared" si="346"/>
        <v>5812</v>
      </c>
      <c r="H3658" s="8" t="str">
        <f t="shared" si="344"/>
        <v>5.81万兆</v>
      </c>
      <c r="I3658" s="8">
        <f t="shared" si="345"/>
        <v>5.8058921370387048E+16</v>
      </c>
    </row>
    <row r="3659" spans="1:9" x14ac:dyDescent="0.2">
      <c r="A3659" s="2">
        <v>3657</v>
      </c>
      <c r="B3659" s="2" t="str">
        <f t="shared" si="342"/>
        <v>32.45万亿</v>
      </c>
      <c r="C3659" s="5">
        <v>32448000000000</v>
      </c>
      <c r="D3659" s="2">
        <v>2</v>
      </c>
      <c r="E3659" s="2" t="str">
        <f t="shared" si="343"/>
        <v>5.81万兆</v>
      </c>
      <c r="F3659" s="5">
        <f t="shared" si="347"/>
        <v>5.8091361370387048E+16</v>
      </c>
      <c r="G3659" s="2">
        <f t="shared" si="346"/>
        <v>5814</v>
      </c>
      <c r="H3659" s="7" t="str">
        <f t="shared" si="344"/>
        <v>5.81万兆</v>
      </c>
      <c r="I3659" s="7">
        <f t="shared" si="345"/>
        <v>5.8091361370387048E+16</v>
      </c>
    </row>
    <row r="3660" spans="1:9" x14ac:dyDescent="0.2">
      <c r="A3660" s="3">
        <v>3658</v>
      </c>
      <c r="B3660" s="3" t="str">
        <f t="shared" si="342"/>
        <v>32.46万亿</v>
      </c>
      <c r="C3660" s="6">
        <v>32456000000000</v>
      </c>
      <c r="D3660" s="3">
        <v>2</v>
      </c>
      <c r="E3660" s="3" t="str">
        <f t="shared" si="343"/>
        <v>5.81万兆</v>
      </c>
      <c r="F3660" s="6">
        <f t="shared" si="347"/>
        <v>5.8123809370387048E+16</v>
      </c>
      <c r="G3660" s="4">
        <f t="shared" si="346"/>
        <v>5816</v>
      </c>
      <c r="H3660" s="8" t="str">
        <f t="shared" si="344"/>
        <v>5.81万兆</v>
      </c>
      <c r="I3660" s="8">
        <f t="shared" si="345"/>
        <v>5.8123809370387048E+16</v>
      </c>
    </row>
    <row r="3661" spans="1:9" x14ac:dyDescent="0.2">
      <c r="A3661" s="2">
        <v>3659</v>
      </c>
      <c r="B3661" s="2" t="str">
        <f t="shared" si="342"/>
        <v>32.46万亿</v>
      </c>
      <c r="C3661" s="5">
        <v>32464000000000</v>
      </c>
      <c r="D3661" s="2">
        <v>2</v>
      </c>
      <c r="E3661" s="2" t="str">
        <f t="shared" si="343"/>
        <v>5.82万兆</v>
      </c>
      <c r="F3661" s="5">
        <f t="shared" si="347"/>
        <v>5.8156265370387048E+16</v>
      </c>
      <c r="G3661" s="2">
        <f t="shared" si="346"/>
        <v>5818</v>
      </c>
      <c r="H3661" s="7" t="str">
        <f t="shared" si="344"/>
        <v>5.82万兆</v>
      </c>
      <c r="I3661" s="7">
        <f t="shared" si="345"/>
        <v>5.8156265370387048E+16</v>
      </c>
    </row>
    <row r="3662" spans="1:9" x14ac:dyDescent="0.2">
      <c r="A3662" s="3">
        <v>3660</v>
      </c>
      <c r="B3662" s="3" t="str">
        <f t="shared" si="342"/>
        <v>32.47万亿</v>
      </c>
      <c r="C3662" s="6">
        <v>32472000000000</v>
      </c>
      <c r="D3662" s="3">
        <v>2</v>
      </c>
      <c r="E3662" s="3" t="str">
        <f t="shared" si="343"/>
        <v>5.82万兆</v>
      </c>
      <c r="F3662" s="6">
        <f t="shared" si="347"/>
        <v>5.8188729370387048E+16</v>
      </c>
      <c r="G3662" s="4">
        <f t="shared" si="346"/>
        <v>5820</v>
      </c>
      <c r="H3662" s="8" t="str">
        <f t="shared" si="344"/>
        <v>5.82万兆</v>
      </c>
      <c r="I3662" s="8">
        <f t="shared" si="345"/>
        <v>5.8188729370387048E+16</v>
      </c>
    </row>
    <row r="3663" spans="1:9" x14ac:dyDescent="0.2">
      <c r="A3663" s="2">
        <v>3661</v>
      </c>
      <c r="B3663" s="2" t="str">
        <f t="shared" si="342"/>
        <v>32.48万亿</v>
      </c>
      <c r="C3663" s="5">
        <v>32480000000000</v>
      </c>
      <c r="D3663" s="2">
        <v>2</v>
      </c>
      <c r="E3663" s="2" t="str">
        <f t="shared" si="343"/>
        <v>5.82万兆</v>
      </c>
      <c r="F3663" s="5">
        <f t="shared" si="347"/>
        <v>5.8221201370387048E+16</v>
      </c>
      <c r="G3663" s="2">
        <f t="shared" si="346"/>
        <v>5822</v>
      </c>
      <c r="H3663" s="7" t="str">
        <f t="shared" si="344"/>
        <v>5.82万兆</v>
      </c>
      <c r="I3663" s="7">
        <f t="shared" si="345"/>
        <v>5.8221201370387048E+16</v>
      </c>
    </row>
    <row r="3664" spans="1:9" x14ac:dyDescent="0.2">
      <c r="A3664" s="3">
        <v>3662</v>
      </c>
      <c r="B3664" s="3" t="str">
        <f t="shared" si="342"/>
        <v>32.49万亿</v>
      </c>
      <c r="C3664" s="6">
        <v>32488000000000</v>
      </c>
      <c r="D3664" s="3">
        <v>2</v>
      </c>
      <c r="E3664" s="3" t="str">
        <f t="shared" si="343"/>
        <v>5.83万兆</v>
      </c>
      <c r="F3664" s="6">
        <f t="shared" si="347"/>
        <v>5.8253681370387048E+16</v>
      </c>
      <c r="G3664" s="4">
        <f t="shared" si="346"/>
        <v>5824</v>
      </c>
      <c r="H3664" s="8" t="str">
        <f t="shared" si="344"/>
        <v>5.83万兆</v>
      </c>
      <c r="I3664" s="8">
        <f t="shared" si="345"/>
        <v>5.8253681370387048E+16</v>
      </c>
    </row>
    <row r="3665" spans="1:9" x14ac:dyDescent="0.2">
      <c r="A3665" s="2">
        <v>3663</v>
      </c>
      <c r="B3665" s="2" t="str">
        <f t="shared" si="342"/>
        <v>32.5万亿</v>
      </c>
      <c r="C3665" s="5">
        <v>32496000000000</v>
      </c>
      <c r="D3665" s="2">
        <v>2</v>
      </c>
      <c r="E3665" s="2" t="str">
        <f t="shared" si="343"/>
        <v>5.83万兆</v>
      </c>
      <c r="F3665" s="5">
        <f t="shared" si="347"/>
        <v>5.8286169370387048E+16</v>
      </c>
      <c r="G3665" s="2">
        <f t="shared" si="346"/>
        <v>5826</v>
      </c>
      <c r="H3665" s="7" t="str">
        <f t="shared" si="344"/>
        <v>5.83万兆</v>
      </c>
      <c r="I3665" s="7">
        <f t="shared" si="345"/>
        <v>5.8286169370387048E+16</v>
      </c>
    </row>
    <row r="3666" spans="1:9" x14ac:dyDescent="0.2">
      <c r="A3666" s="3">
        <v>3664</v>
      </c>
      <c r="B3666" s="3" t="str">
        <f t="shared" si="342"/>
        <v>32.5万亿</v>
      </c>
      <c r="C3666" s="6">
        <v>32504000000000</v>
      </c>
      <c r="D3666" s="3">
        <v>2</v>
      </c>
      <c r="E3666" s="3" t="str">
        <f t="shared" si="343"/>
        <v>5.83万兆</v>
      </c>
      <c r="F3666" s="6">
        <f t="shared" si="347"/>
        <v>5.8318665370387048E+16</v>
      </c>
      <c r="G3666" s="4">
        <f t="shared" si="346"/>
        <v>5828</v>
      </c>
      <c r="H3666" s="8" t="str">
        <f t="shared" si="344"/>
        <v>5.83万兆</v>
      </c>
      <c r="I3666" s="8">
        <f t="shared" si="345"/>
        <v>5.8318665370387048E+16</v>
      </c>
    </row>
    <row r="3667" spans="1:9" x14ac:dyDescent="0.2">
      <c r="A3667" s="2">
        <v>3665</v>
      </c>
      <c r="B3667" s="2" t="str">
        <f t="shared" si="342"/>
        <v>32.51万亿</v>
      </c>
      <c r="C3667" s="5">
        <v>32512000000000</v>
      </c>
      <c r="D3667" s="2">
        <v>2</v>
      </c>
      <c r="E3667" s="2" t="str">
        <f t="shared" si="343"/>
        <v>5.84万兆</v>
      </c>
      <c r="F3667" s="5">
        <f t="shared" si="347"/>
        <v>5.8351169370387048E+16</v>
      </c>
      <c r="G3667" s="2">
        <f t="shared" si="346"/>
        <v>5830</v>
      </c>
      <c r="H3667" s="7" t="str">
        <f t="shared" si="344"/>
        <v>5.84万兆</v>
      </c>
      <c r="I3667" s="7">
        <f t="shared" si="345"/>
        <v>5.8351169370387048E+16</v>
      </c>
    </row>
    <row r="3668" spans="1:9" x14ac:dyDescent="0.2">
      <c r="A3668" s="3">
        <v>3666</v>
      </c>
      <c r="B3668" s="3" t="str">
        <f t="shared" si="342"/>
        <v>32.52万亿</v>
      </c>
      <c r="C3668" s="6">
        <v>32520000000000</v>
      </c>
      <c r="D3668" s="3">
        <v>2</v>
      </c>
      <c r="E3668" s="3" t="str">
        <f t="shared" si="343"/>
        <v>5.84万兆</v>
      </c>
      <c r="F3668" s="6">
        <f t="shared" si="347"/>
        <v>5.8383681370387048E+16</v>
      </c>
      <c r="G3668" s="4">
        <f t="shared" si="346"/>
        <v>5832</v>
      </c>
      <c r="H3668" s="8" t="str">
        <f t="shared" si="344"/>
        <v>5.84万兆</v>
      </c>
      <c r="I3668" s="8">
        <f t="shared" si="345"/>
        <v>5.8383681370387048E+16</v>
      </c>
    </row>
    <row r="3669" spans="1:9" x14ac:dyDescent="0.2">
      <c r="A3669" s="2">
        <v>3667</v>
      </c>
      <c r="B3669" s="2" t="str">
        <f t="shared" si="342"/>
        <v>32.53万亿</v>
      </c>
      <c r="C3669" s="5">
        <v>32528000000000</v>
      </c>
      <c r="D3669" s="2">
        <v>2</v>
      </c>
      <c r="E3669" s="2" t="str">
        <f t="shared" si="343"/>
        <v>5.84万兆</v>
      </c>
      <c r="F3669" s="5">
        <f t="shared" si="347"/>
        <v>5.8416201370387048E+16</v>
      </c>
      <c r="G3669" s="2">
        <f t="shared" si="346"/>
        <v>5834</v>
      </c>
      <c r="H3669" s="7" t="str">
        <f t="shared" si="344"/>
        <v>5.84万兆</v>
      </c>
      <c r="I3669" s="7">
        <f t="shared" si="345"/>
        <v>5.8416201370387048E+16</v>
      </c>
    </row>
    <row r="3670" spans="1:9" x14ac:dyDescent="0.2">
      <c r="A3670" s="3">
        <v>3668</v>
      </c>
      <c r="B3670" s="3" t="str">
        <f t="shared" si="342"/>
        <v>32.54万亿</v>
      </c>
      <c r="C3670" s="6">
        <v>32536000000000</v>
      </c>
      <c r="D3670" s="3">
        <v>2</v>
      </c>
      <c r="E3670" s="3" t="str">
        <f t="shared" si="343"/>
        <v>5.84万兆</v>
      </c>
      <c r="F3670" s="6">
        <f t="shared" si="347"/>
        <v>5.8448729370387048E+16</v>
      </c>
      <c r="G3670" s="4">
        <f t="shared" si="346"/>
        <v>5836</v>
      </c>
      <c r="H3670" s="8" t="str">
        <f t="shared" si="344"/>
        <v>5.84万兆</v>
      </c>
      <c r="I3670" s="8">
        <f t="shared" si="345"/>
        <v>5.8448729370387048E+16</v>
      </c>
    </row>
    <row r="3671" spans="1:9" x14ac:dyDescent="0.2">
      <c r="A3671" s="2">
        <v>3669</v>
      </c>
      <c r="B3671" s="2" t="str">
        <f t="shared" si="342"/>
        <v>32.54万亿</v>
      </c>
      <c r="C3671" s="5">
        <v>32544000000000</v>
      </c>
      <c r="D3671" s="2">
        <v>2</v>
      </c>
      <c r="E3671" s="2" t="str">
        <f t="shared" si="343"/>
        <v>5.85万兆</v>
      </c>
      <c r="F3671" s="5">
        <f t="shared" si="347"/>
        <v>5.8481265370387048E+16</v>
      </c>
      <c r="G3671" s="2">
        <f t="shared" si="346"/>
        <v>5838</v>
      </c>
      <c r="H3671" s="7" t="str">
        <f t="shared" si="344"/>
        <v>5.85万兆</v>
      </c>
      <c r="I3671" s="7">
        <f t="shared" si="345"/>
        <v>5.8481265370387048E+16</v>
      </c>
    </row>
    <row r="3672" spans="1:9" x14ac:dyDescent="0.2">
      <c r="A3672" s="3">
        <v>3670</v>
      </c>
      <c r="B3672" s="3" t="str">
        <f t="shared" si="342"/>
        <v>32.55万亿</v>
      </c>
      <c r="C3672" s="6">
        <v>32552000000000</v>
      </c>
      <c r="D3672" s="3">
        <v>2</v>
      </c>
      <c r="E3672" s="3" t="str">
        <f t="shared" si="343"/>
        <v>5.85万兆</v>
      </c>
      <c r="F3672" s="6">
        <f t="shared" si="347"/>
        <v>5.8513809370387048E+16</v>
      </c>
      <c r="G3672" s="4">
        <f t="shared" si="346"/>
        <v>5840</v>
      </c>
      <c r="H3672" s="8" t="str">
        <f t="shared" si="344"/>
        <v>5.85万兆</v>
      </c>
      <c r="I3672" s="8">
        <f t="shared" si="345"/>
        <v>5.8513809370387048E+16</v>
      </c>
    </row>
    <row r="3673" spans="1:9" x14ac:dyDescent="0.2">
      <c r="A3673" s="2">
        <v>3671</v>
      </c>
      <c r="B3673" s="2" t="str">
        <f t="shared" si="342"/>
        <v>32.56万亿</v>
      </c>
      <c r="C3673" s="5">
        <v>32560000000000</v>
      </c>
      <c r="D3673" s="2">
        <v>2</v>
      </c>
      <c r="E3673" s="2" t="str">
        <f t="shared" si="343"/>
        <v>5.85万兆</v>
      </c>
      <c r="F3673" s="5">
        <f t="shared" si="347"/>
        <v>5.8546361370387048E+16</v>
      </c>
      <c r="G3673" s="2">
        <f t="shared" si="346"/>
        <v>5842</v>
      </c>
      <c r="H3673" s="7" t="str">
        <f t="shared" si="344"/>
        <v>5.85万兆</v>
      </c>
      <c r="I3673" s="7">
        <f t="shared" si="345"/>
        <v>5.8546361370387048E+16</v>
      </c>
    </row>
    <row r="3674" spans="1:9" x14ac:dyDescent="0.2">
      <c r="A3674" s="3">
        <v>3672</v>
      </c>
      <c r="B3674" s="3" t="str">
        <f t="shared" si="342"/>
        <v>32.57万亿</v>
      </c>
      <c r="C3674" s="6">
        <v>32568000000000</v>
      </c>
      <c r="D3674" s="3">
        <v>2</v>
      </c>
      <c r="E3674" s="3" t="str">
        <f t="shared" si="343"/>
        <v>5.86万兆</v>
      </c>
      <c r="F3674" s="6">
        <f t="shared" si="347"/>
        <v>5.8578921370387048E+16</v>
      </c>
      <c r="G3674" s="4">
        <f t="shared" si="346"/>
        <v>5844</v>
      </c>
      <c r="H3674" s="8" t="str">
        <f t="shared" si="344"/>
        <v>5.86万兆</v>
      </c>
      <c r="I3674" s="8">
        <f t="shared" si="345"/>
        <v>5.8578921370387048E+16</v>
      </c>
    </row>
    <row r="3675" spans="1:9" x14ac:dyDescent="0.2">
      <c r="A3675" s="2">
        <v>3673</v>
      </c>
      <c r="B3675" s="2" t="str">
        <f t="shared" si="342"/>
        <v>32.58万亿</v>
      </c>
      <c r="C3675" s="5">
        <v>32576000000000</v>
      </c>
      <c r="D3675" s="2">
        <v>2</v>
      </c>
      <c r="E3675" s="2" t="str">
        <f t="shared" si="343"/>
        <v>5.86万兆</v>
      </c>
      <c r="F3675" s="5">
        <f t="shared" si="347"/>
        <v>5.8611489370387048E+16</v>
      </c>
      <c r="G3675" s="2">
        <f t="shared" si="346"/>
        <v>5846</v>
      </c>
      <c r="H3675" s="7" t="str">
        <f t="shared" si="344"/>
        <v>5.86万兆</v>
      </c>
      <c r="I3675" s="7">
        <f t="shared" si="345"/>
        <v>5.8611489370387048E+16</v>
      </c>
    </row>
    <row r="3676" spans="1:9" x14ac:dyDescent="0.2">
      <c r="A3676" s="3">
        <v>3674</v>
      </c>
      <c r="B3676" s="3" t="str">
        <f t="shared" si="342"/>
        <v>32.58万亿</v>
      </c>
      <c r="C3676" s="6">
        <v>32584000000000</v>
      </c>
      <c r="D3676" s="3">
        <v>2</v>
      </c>
      <c r="E3676" s="3" t="str">
        <f t="shared" si="343"/>
        <v>5.86万兆</v>
      </c>
      <c r="F3676" s="6">
        <f t="shared" si="347"/>
        <v>5.8644065370387048E+16</v>
      </c>
      <c r="G3676" s="4">
        <f t="shared" si="346"/>
        <v>5848</v>
      </c>
      <c r="H3676" s="8" t="str">
        <f t="shared" si="344"/>
        <v>5.86万兆</v>
      </c>
      <c r="I3676" s="8">
        <f t="shared" si="345"/>
        <v>5.8644065370387048E+16</v>
      </c>
    </row>
    <row r="3677" spans="1:9" x14ac:dyDescent="0.2">
      <c r="A3677" s="2">
        <v>3675</v>
      </c>
      <c r="B3677" s="2" t="str">
        <f t="shared" si="342"/>
        <v>32.59万亿</v>
      </c>
      <c r="C3677" s="5">
        <v>32592000000000</v>
      </c>
      <c r="D3677" s="2">
        <v>2</v>
      </c>
      <c r="E3677" s="2" t="str">
        <f t="shared" si="343"/>
        <v>5.87万兆</v>
      </c>
      <c r="F3677" s="5">
        <f t="shared" si="347"/>
        <v>5.8676649370387048E+16</v>
      </c>
      <c r="G3677" s="2">
        <f t="shared" si="346"/>
        <v>5850</v>
      </c>
      <c r="H3677" s="7" t="str">
        <f t="shared" si="344"/>
        <v>5.87万兆</v>
      </c>
      <c r="I3677" s="7">
        <f t="shared" si="345"/>
        <v>5.8676649370387048E+16</v>
      </c>
    </row>
    <row r="3678" spans="1:9" x14ac:dyDescent="0.2">
      <c r="A3678" s="3">
        <v>3676</v>
      </c>
      <c r="B3678" s="3" t="str">
        <f t="shared" si="342"/>
        <v>32.6万亿</v>
      </c>
      <c r="C3678" s="6">
        <v>32600000000000</v>
      </c>
      <c r="D3678" s="3">
        <v>2</v>
      </c>
      <c r="E3678" s="3" t="str">
        <f t="shared" si="343"/>
        <v>5.87万兆</v>
      </c>
      <c r="F3678" s="6">
        <f t="shared" si="347"/>
        <v>5.8709241370387048E+16</v>
      </c>
      <c r="G3678" s="4">
        <f t="shared" si="346"/>
        <v>5852</v>
      </c>
      <c r="H3678" s="8" t="str">
        <f t="shared" si="344"/>
        <v>5.87万兆</v>
      </c>
      <c r="I3678" s="8">
        <f t="shared" si="345"/>
        <v>5.8709241370387048E+16</v>
      </c>
    </row>
    <row r="3679" spans="1:9" x14ac:dyDescent="0.2">
      <c r="A3679" s="2">
        <v>3677</v>
      </c>
      <c r="B3679" s="2" t="str">
        <f t="shared" si="342"/>
        <v>32.61万亿</v>
      </c>
      <c r="C3679" s="5">
        <v>32608000000000</v>
      </c>
      <c r="D3679" s="2">
        <v>2</v>
      </c>
      <c r="E3679" s="2" t="str">
        <f t="shared" si="343"/>
        <v>5.87万兆</v>
      </c>
      <c r="F3679" s="5">
        <f t="shared" si="347"/>
        <v>5.8741841370387048E+16</v>
      </c>
      <c r="G3679" s="2">
        <f t="shared" si="346"/>
        <v>5854</v>
      </c>
      <c r="H3679" s="7" t="str">
        <f t="shared" si="344"/>
        <v>5.87万兆</v>
      </c>
      <c r="I3679" s="7">
        <f t="shared" si="345"/>
        <v>5.8741841370387048E+16</v>
      </c>
    </row>
    <row r="3680" spans="1:9" x14ac:dyDescent="0.2">
      <c r="A3680" s="3">
        <v>3678</v>
      </c>
      <c r="B3680" s="3" t="str">
        <f t="shared" si="342"/>
        <v>32.62万亿</v>
      </c>
      <c r="C3680" s="6">
        <v>32616000000000</v>
      </c>
      <c r="D3680" s="3">
        <v>2</v>
      </c>
      <c r="E3680" s="3" t="str">
        <f t="shared" si="343"/>
        <v>5.88万兆</v>
      </c>
      <c r="F3680" s="6">
        <f t="shared" si="347"/>
        <v>5.8774449370387048E+16</v>
      </c>
      <c r="G3680" s="4">
        <f t="shared" si="346"/>
        <v>5856</v>
      </c>
      <c r="H3680" s="8" t="str">
        <f t="shared" si="344"/>
        <v>5.88万兆</v>
      </c>
      <c r="I3680" s="8">
        <f t="shared" si="345"/>
        <v>5.8774449370387048E+16</v>
      </c>
    </row>
    <row r="3681" spans="1:9" x14ac:dyDescent="0.2">
      <c r="A3681" s="2">
        <v>3679</v>
      </c>
      <c r="B3681" s="2" t="str">
        <f t="shared" si="342"/>
        <v>32.62万亿</v>
      </c>
      <c r="C3681" s="5">
        <v>32624000000000</v>
      </c>
      <c r="D3681" s="2">
        <v>2</v>
      </c>
      <c r="E3681" s="2" t="str">
        <f t="shared" si="343"/>
        <v>5.88万兆</v>
      </c>
      <c r="F3681" s="5">
        <f t="shared" si="347"/>
        <v>5.8807065370387048E+16</v>
      </c>
      <c r="G3681" s="2">
        <f t="shared" si="346"/>
        <v>5858</v>
      </c>
      <c r="H3681" s="7" t="str">
        <f t="shared" si="344"/>
        <v>5.88万兆</v>
      </c>
      <c r="I3681" s="7">
        <f t="shared" si="345"/>
        <v>5.8807065370387048E+16</v>
      </c>
    </row>
    <row r="3682" spans="1:9" x14ac:dyDescent="0.2">
      <c r="A3682" s="3">
        <v>3680</v>
      </c>
      <c r="B3682" s="3" t="str">
        <f t="shared" si="342"/>
        <v>32.63万亿</v>
      </c>
      <c r="C3682" s="6">
        <v>32632000000000</v>
      </c>
      <c r="D3682" s="3">
        <v>2</v>
      </c>
      <c r="E3682" s="3" t="str">
        <f t="shared" si="343"/>
        <v>5.88万兆</v>
      </c>
      <c r="F3682" s="6">
        <f t="shared" si="347"/>
        <v>5.8839689370387048E+16</v>
      </c>
      <c r="G3682" s="4">
        <f t="shared" si="346"/>
        <v>5860</v>
      </c>
      <c r="H3682" s="8" t="str">
        <f t="shared" si="344"/>
        <v>5.88万兆</v>
      </c>
      <c r="I3682" s="8">
        <f t="shared" si="345"/>
        <v>5.8839689370387048E+16</v>
      </c>
    </row>
    <row r="3683" spans="1:9" x14ac:dyDescent="0.2">
      <c r="A3683" s="2">
        <v>3681</v>
      </c>
      <c r="B3683" s="2" t="str">
        <f t="shared" si="342"/>
        <v>32.64万亿</v>
      </c>
      <c r="C3683" s="5">
        <v>32640000000000</v>
      </c>
      <c r="D3683" s="2">
        <v>2</v>
      </c>
      <c r="E3683" s="2" t="str">
        <f t="shared" si="343"/>
        <v>5.89万兆</v>
      </c>
      <c r="F3683" s="5">
        <f t="shared" si="347"/>
        <v>5.8872321370387048E+16</v>
      </c>
      <c r="G3683" s="2">
        <f t="shared" si="346"/>
        <v>5862</v>
      </c>
      <c r="H3683" s="7" t="str">
        <f t="shared" si="344"/>
        <v>5.89万兆</v>
      </c>
      <c r="I3683" s="7">
        <f t="shared" si="345"/>
        <v>5.8872321370387048E+16</v>
      </c>
    </row>
    <row r="3684" spans="1:9" x14ac:dyDescent="0.2">
      <c r="A3684" s="3">
        <v>3682</v>
      </c>
      <c r="B3684" s="3" t="str">
        <f t="shared" si="342"/>
        <v>32.65万亿</v>
      </c>
      <c r="C3684" s="6">
        <v>32648000000000</v>
      </c>
      <c r="D3684" s="3">
        <v>2</v>
      </c>
      <c r="E3684" s="3" t="str">
        <f t="shared" si="343"/>
        <v>5.89万兆</v>
      </c>
      <c r="F3684" s="6">
        <f t="shared" si="347"/>
        <v>5.8904961370387048E+16</v>
      </c>
      <c r="G3684" s="4">
        <f t="shared" si="346"/>
        <v>5864</v>
      </c>
      <c r="H3684" s="8" t="str">
        <f t="shared" si="344"/>
        <v>5.89万兆</v>
      </c>
      <c r="I3684" s="8">
        <f t="shared" si="345"/>
        <v>5.8904961370387048E+16</v>
      </c>
    </row>
    <row r="3685" spans="1:9" x14ac:dyDescent="0.2">
      <c r="A3685" s="2">
        <v>3683</v>
      </c>
      <c r="B3685" s="2" t="str">
        <f t="shared" si="342"/>
        <v>32.66万亿</v>
      </c>
      <c r="C3685" s="5">
        <v>32656000000000</v>
      </c>
      <c r="D3685" s="2">
        <v>2</v>
      </c>
      <c r="E3685" s="2" t="str">
        <f t="shared" si="343"/>
        <v>5.89万兆</v>
      </c>
      <c r="F3685" s="5">
        <f t="shared" si="347"/>
        <v>5.8937609370387048E+16</v>
      </c>
      <c r="G3685" s="2">
        <f t="shared" si="346"/>
        <v>5866</v>
      </c>
      <c r="H3685" s="7" t="str">
        <f t="shared" si="344"/>
        <v>5.89万兆</v>
      </c>
      <c r="I3685" s="7">
        <f t="shared" si="345"/>
        <v>5.8937609370387048E+16</v>
      </c>
    </row>
    <row r="3686" spans="1:9" x14ac:dyDescent="0.2">
      <c r="A3686" s="3">
        <v>3684</v>
      </c>
      <c r="B3686" s="3" t="str">
        <f t="shared" si="342"/>
        <v>32.66万亿</v>
      </c>
      <c r="C3686" s="6">
        <v>32664000000000</v>
      </c>
      <c r="D3686" s="3">
        <v>2</v>
      </c>
      <c r="E3686" s="3" t="str">
        <f t="shared" si="343"/>
        <v>5.9万兆</v>
      </c>
      <c r="F3686" s="6">
        <f t="shared" si="347"/>
        <v>5.8970265370387048E+16</v>
      </c>
      <c r="G3686" s="4">
        <f t="shared" si="346"/>
        <v>5868</v>
      </c>
      <c r="H3686" s="8" t="str">
        <f t="shared" si="344"/>
        <v>5.9万兆</v>
      </c>
      <c r="I3686" s="8">
        <f t="shared" si="345"/>
        <v>5.8970265370387048E+16</v>
      </c>
    </row>
    <row r="3687" spans="1:9" x14ac:dyDescent="0.2">
      <c r="A3687" s="2">
        <v>3685</v>
      </c>
      <c r="B3687" s="2" t="str">
        <f t="shared" si="342"/>
        <v>32.67万亿</v>
      </c>
      <c r="C3687" s="5">
        <v>32672000000000</v>
      </c>
      <c r="D3687" s="2">
        <v>2</v>
      </c>
      <c r="E3687" s="2" t="str">
        <f t="shared" si="343"/>
        <v>5.9万兆</v>
      </c>
      <c r="F3687" s="5">
        <f t="shared" si="347"/>
        <v>5.9002929370387048E+16</v>
      </c>
      <c r="G3687" s="2">
        <f t="shared" si="346"/>
        <v>5870</v>
      </c>
      <c r="H3687" s="7" t="str">
        <f t="shared" si="344"/>
        <v>5.9万兆</v>
      </c>
      <c r="I3687" s="7">
        <f t="shared" si="345"/>
        <v>5.9002929370387048E+16</v>
      </c>
    </row>
    <row r="3688" spans="1:9" x14ac:dyDescent="0.2">
      <c r="A3688" s="3">
        <v>3686</v>
      </c>
      <c r="B3688" s="3" t="str">
        <f t="shared" si="342"/>
        <v>32.68万亿</v>
      </c>
      <c r="C3688" s="6">
        <v>32680000000000</v>
      </c>
      <c r="D3688" s="3">
        <v>2</v>
      </c>
      <c r="E3688" s="3" t="str">
        <f t="shared" si="343"/>
        <v>5.9万兆</v>
      </c>
      <c r="F3688" s="6">
        <f t="shared" si="347"/>
        <v>5.9035601370387048E+16</v>
      </c>
      <c r="G3688" s="4">
        <f t="shared" si="346"/>
        <v>5872</v>
      </c>
      <c r="H3688" s="8" t="str">
        <f t="shared" si="344"/>
        <v>5.9万兆</v>
      </c>
      <c r="I3688" s="8">
        <f t="shared" si="345"/>
        <v>5.9035601370387048E+16</v>
      </c>
    </row>
    <row r="3689" spans="1:9" x14ac:dyDescent="0.2">
      <c r="A3689" s="2">
        <v>3687</v>
      </c>
      <c r="B3689" s="2" t="str">
        <f t="shared" si="342"/>
        <v>32.69万亿</v>
      </c>
      <c r="C3689" s="5">
        <v>32688000000000</v>
      </c>
      <c r="D3689" s="2">
        <v>2</v>
      </c>
      <c r="E3689" s="2" t="str">
        <f t="shared" si="343"/>
        <v>5.91万兆</v>
      </c>
      <c r="F3689" s="5">
        <f t="shared" si="347"/>
        <v>5.9068281370387048E+16</v>
      </c>
      <c r="G3689" s="2">
        <f t="shared" si="346"/>
        <v>5874</v>
      </c>
      <c r="H3689" s="7" t="str">
        <f t="shared" si="344"/>
        <v>5.91万兆</v>
      </c>
      <c r="I3689" s="7">
        <f t="shared" si="345"/>
        <v>5.9068281370387048E+16</v>
      </c>
    </row>
    <row r="3690" spans="1:9" x14ac:dyDescent="0.2">
      <c r="A3690" s="3">
        <v>3688</v>
      </c>
      <c r="B3690" s="3" t="str">
        <f t="shared" si="342"/>
        <v>32.7万亿</v>
      </c>
      <c r="C3690" s="6">
        <v>32696000000000</v>
      </c>
      <c r="D3690" s="3">
        <v>2</v>
      </c>
      <c r="E3690" s="3" t="str">
        <f t="shared" si="343"/>
        <v>5.91万兆</v>
      </c>
      <c r="F3690" s="6">
        <f t="shared" si="347"/>
        <v>5.9100969370387048E+16</v>
      </c>
      <c r="G3690" s="4">
        <f t="shared" si="346"/>
        <v>5876</v>
      </c>
      <c r="H3690" s="8" t="str">
        <f t="shared" si="344"/>
        <v>5.91万兆</v>
      </c>
      <c r="I3690" s="8">
        <f t="shared" si="345"/>
        <v>5.9100969370387048E+16</v>
      </c>
    </row>
    <row r="3691" spans="1:9" x14ac:dyDescent="0.2">
      <c r="A3691" s="2">
        <v>3689</v>
      </c>
      <c r="B3691" s="2" t="str">
        <f t="shared" si="342"/>
        <v>32.7万亿</v>
      </c>
      <c r="C3691" s="5">
        <v>32704000000000</v>
      </c>
      <c r="D3691" s="2">
        <v>2</v>
      </c>
      <c r="E3691" s="2" t="str">
        <f t="shared" si="343"/>
        <v>5.91万兆</v>
      </c>
      <c r="F3691" s="5">
        <f t="shared" si="347"/>
        <v>5.9133665370387048E+16</v>
      </c>
      <c r="G3691" s="2">
        <f t="shared" si="346"/>
        <v>5878</v>
      </c>
      <c r="H3691" s="7" t="str">
        <f t="shared" si="344"/>
        <v>5.91万兆</v>
      </c>
      <c r="I3691" s="7">
        <f t="shared" si="345"/>
        <v>5.9133665370387048E+16</v>
      </c>
    </row>
    <row r="3692" spans="1:9" x14ac:dyDescent="0.2">
      <c r="A3692" s="3">
        <v>3690</v>
      </c>
      <c r="B3692" s="3" t="str">
        <f t="shared" si="342"/>
        <v>32.71万亿</v>
      </c>
      <c r="C3692" s="6">
        <v>32712000000000</v>
      </c>
      <c r="D3692" s="3">
        <v>2</v>
      </c>
      <c r="E3692" s="3" t="str">
        <f t="shared" si="343"/>
        <v>5.92万兆</v>
      </c>
      <c r="F3692" s="6">
        <f t="shared" si="347"/>
        <v>5.9166369370387048E+16</v>
      </c>
      <c r="G3692" s="4">
        <f t="shared" si="346"/>
        <v>5880</v>
      </c>
      <c r="H3692" s="8" t="str">
        <f t="shared" si="344"/>
        <v>5.92万兆</v>
      </c>
      <c r="I3692" s="8">
        <f t="shared" si="345"/>
        <v>5.9166369370387048E+16</v>
      </c>
    </row>
    <row r="3693" spans="1:9" x14ac:dyDescent="0.2">
      <c r="A3693" s="2">
        <v>3691</v>
      </c>
      <c r="B3693" s="2" t="str">
        <f t="shared" si="342"/>
        <v>32.72万亿</v>
      </c>
      <c r="C3693" s="5">
        <v>32720000000000</v>
      </c>
      <c r="D3693" s="2">
        <v>2</v>
      </c>
      <c r="E3693" s="2" t="str">
        <f t="shared" si="343"/>
        <v>5.92万兆</v>
      </c>
      <c r="F3693" s="5">
        <f t="shared" si="347"/>
        <v>5.9199081370387048E+16</v>
      </c>
      <c r="G3693" s="2">
        <f t="shared" si="346"/>
        <v>5882</v>
      </c>
      <c r="H3693" s="7" t="str">
        <f t="shared" si="344"/>
        <v>5.92万兆</v>
      </c>
      <c r="I3693" s="7">
        <f t="shared" si="345"/>
        <v>5.9199081370387048E+16</v>
      </c>
    </row>
    <row r="3694" spans="1:9" x14ac:dyDescent="0.2">
      <c r="A3694" s="3">
        <v>3692</v>
      </c>
      <c r="B3694" s="3" t="str">
        <f t="shared" si="342"/>
        <v>32.73万亿</v>
      </c>
      <c r="C3694" s="6">
        <v>32728000000000</v>
      </c>
      <c r="D3694" s="3">
        <v>2</v>
      </c>
      <c r="E3694" s="3" t="str">
        <f t="shared" si="343"/>
        <v>5.92万兆</v>
      </c>
      <c r="F3694" s="6">
        <f t="shared" si="347"/>
        <v>5.9231801370387048E+16</v>
      </c>
      <c r="G3694" s="4">
        <f t="shared" si="346"/>
        <v>5884</v>
      </c>
      <c r="H3694" s="8" t="str">
        <f t="shared" si="344"/>
        <v>5.92万兆</v>
      </c>
      <c r="I3694" s="8">
        <f t="shared" si="345"/>
        <v>5.9231801370387048E+16</v>
      </c>
    </row>
    <row r="3695" spans="1:9" x14ac:dyDescent="0.2">
      <c r="A3695" s="2">
        <v>3693</v>
      </c>
      <c r="B3695" s="2" t="str">
        <f t="shared" si="342"/>
        <v>32.74万亿</v>
      </c>
      <c r="C3695" s="5">
        <v>32736000000000</v>
      </c>
      <c r="D3695" s="2">
        <v>2</v>
      </c>
      <c r="E3695" s="2" t="str">
        <f t="shared" si="343"/>
        <v>5.93万兆</v>
      </c>
      <c r="F3695" s="5">
        <f t="shared" si="347"/>
        <v>5.9264529370387048E+16</v>
      </c>
      <c r="G3695" s="2">
        <f t="shared" si="346"/>
        <v>5886</v>
      </c>
      <c r="H3695" s="7" t="str">
        <f t="shared" si="344"/>
        <v>5.93万兆</v>
      </c>
      <c r="I3695" s="7">
        <f t="shared" si="345"/>
        <v>5.9264529370387048E+16</v>
      </c>
    </row>
    <row r="3696" spans="1:9" x14ac:dyDescent="0.2">
      <c r="A3696" s="3">
        <v>3694</v>
      </c>
      <c r="B3696" s="3" t="str">
        <f t="shared" si="342"/>
        <v>32.74万亿</v>
      </c>
      <c r="C3696" s="6">
        <v>32744000000000</v>
      </c>
      <c r="D3696" s="3">
        <v>2</v>
      </c>
      <c r="E3696" s="3" t="str">
        <f t="shared" si="343"/>
        <v>5.93万兆</v>
      </c>
      <c r="F3696" s="6">
        <f t="shared" si="347"/>
        <v>5.9297265370387048E+16</v>
      </c>
      <c r="G3696" s="4">
        <f t="shared" si="346"/>
        <v>5888</v>
      </c>
      <c r="H3696" s="8" t="str">
        <f t="shared" si="344"/>
        <v>5.93万兆</v>
      </c>
      <c r="I3696" s="8">
        <f t="shared" si="345"/>
        <v>5.9297265370387048E+16</v>
      </c>
    </row>
    <row r="3697" spans="1:9" x14ac:dyDescent="0.2">
      <c r="A3697" s="2">
        <v>3695</v>
      </c>
      <c r="B3697" s="2" t="str">
        <f t="shared" si="342"/>
        <v>32.75万亿</v>
      </c>
      <c r="C3697" s="5">
        <v>32752000000000</v>
      </c>
      <c r="D3697" s="2">
        <v>2</v>
      </c>
      <c r="E3697" s="2" t="str">
        <f t="shared" si="343"/>
        <v>5.93万兆</v>
      </c>
      <c r="F3697" s="5">
        <f t="shared" si="347"/>
        <v>5.9330009370387048E+16</v>
      </c>
      <c r="G3697" s="2">
        <f t="shared" si="346"/>
        <v>5890</v>
      </c>
      <c r="H3697" s="7" t="str">
        <f t="shared" si="344"/>
        <v>5.93万兆</v>
      </c>
      <c r="I3697" s="7">
        <f t="shared" si="345"/>
        <v>5.9330009370387048E+16</v>
      </c>
    </row>
    <row r="3698" spans="1:9" x14ac:dyDescent="0.2">
      <c r="A3698" s="3">
        <v>3696</v>
      </c>
      <c r="B3698" s="3" t="str">
        <f t="shared" si="342"/>
        <v>32.76万亿</v>
      </c>
      <c r="C3698" s="6">
        <v>32760000000000</v>
      </c>
      <c r="D3698" s="3">
        <v>2</v>
      </c>
      <c r="E3698" s="3" t="str">
        <f t="shared" si="343"/>
        <v>5.94万兆</v>
      </c>
      <c r="F3698" s="6">
        <f t="shared" si="347"/>
        <v>5.9362761370387048E+16</v>
      </c>
      <c r="G3698" s="4">
        <f t="shared" si="346"/>
        <v>5892</v>
      </c>
      <c r="H3698" s="8" t="str">
        <f t="shared" si="344"/>
        <v>5.94万兆</v>
      </c>
      <c r="I3698" s="8">
        <f t="shared" si="345"/>
        <v>5.9362761370387048E+16</v>
      </c>
    </row>
    <row r="3699" spans="1:9" x14ac:dyDescent="0.2">
      <c r="A3699" s="2">
        <v>3697</v>
      </c>
      <c r="B3699" s="2" t="str">
        <f t="shared" si="342"/>
        <v>32.77万亿</v>
      </c>
      <c r="C3699" s="5">
        <v>32768000000000</v>
      </c>
      <c r="D3699" s="2">
        <v>2</v>
      </c>
      <c r="E3699" s="2" t="str">
        <f t="shared" si="343"/>
        <v>5.94万兆</v>
      </c>
      <c r="F3699" s="5">
        <f t="shared" si="347"/>
        <v>5.9395521370387048E+16</v>
      </c>
      <c r="G3699" s="2">
        <f t="shared" si="346"/>
        <v>5894</v>
      </c>
      <c r="H3699" s="7" t="str">
        <f t="shared" si="344"/>
        <v>5.94万兆</v>
      </c>
      <c r="I3699" s="7">
        <f t="shared" si="345"/>
        <v>5.9395521370387048E+16</v>
      </c>
    </row>
    <row r="3700" spans="1:9" x14ac:dyDescent="0.2">
      <c r="A3700" s="3">
        <v>3698</v>
      </c>
      <c r="B3700" s="3" t="str">
        <f t="shared" si="342"/>
        <v>32.78万亿</v>
      </c>
      <c r="C3700" s="6">
        <v>32776000000000</v>
      </c>
      <c r="D3700" s="3">
        <v>2</v>
      </c>
      <c r="E3700" s="3" t="str">
        <f t="shared" si="343"/>
        <v>5.94万兆</v>
      </c>
      <c r="F3700" s="6">
        <f t="shared" si="347"/>
        <v>5.9428289370387048E+16</v>
      </c>
      <c r="G3700" s="4">
        <f t="shared" si="346"/>
        <v>5896</v>
      </c>
      <c r="H3700" s="8" t="str">
        <f t="shared" si="344"/>
        <v>5.94万兆</v>
      </c>
      <c r="I3700" s="8">
        <f t="shared" si="345"/>
        <v>5.9428289370387048E+16</v>
      </c>
    </row>
    <row r="3701" spans="1:9" x14ac:dyDescent="0.2">
      <c r="A3701" s="2">
        <v>3699</v>
      </c>
      <c r="B3701" s="2" t="str">
        <f t="shared" si="342"/>
        <v>32.78万亿</v>
      </c>
      <c r="C3701" s="5">
        <v>32784000000000</v>
      </c>
      <c r="D3701" s="2">
        <v>2</v>
      </c>
      <c r="E3701" s="2" t="str">
        <f t="shared" si="343"/>
        <v>5.95万兆</v>
      </c>
      <c r="F3701" s="5">
        <f t="shared" si="347"/>
        <v>5.9461065370387048E+16</v>
      </c>
      <c r="G3701" s="2">
        <f t="shared" si="346"/>
        <v>5898</v>
      </c>
      <c r="H3701" s="7" t="str">
        <f t="shared" si="344"/>
        <v>5.95万兆</v>
      </c>
      <c r="I3701" s="7">
        <f t="shared" si="345"/>
        <v>5.9461065370387048E+16</v>
      </c>
    </row>
    <row r="3702" spans="1:9" x14ac:dyDescent="0.2">
      <c r="A3702" s="3">
        <v>3700</v>
      </c>
      <c r="B3702" s="3" t="str">
        <f t="shared" si="342"/>
        <v>32.79万亿</v>
      </c>
      <c r="C3702" s="6">
        <v>32792000000000</v>
      </c>
      <c r="D3702" s="3">
        <v>2</v>
      </c>
      <c r="E3702" s="3" t="str">
        <f t="shared" si="343"/>
        <v>5.95万兆</v>
      </c>
      <c r="F3702" s="6">
        <f t="shared" si="347"/>
        <v>5.9493849370387048E+16</v>
      </c>
      <c r="G3702" s="4">
        <f t="shared" si="346"/>
        <v>5900</v>
      </c>
      <c r="H3702" s="8" t="str">
        <f t="shared" si="344"/>
        <v>5.95万兆</v>
      </c>
      <c r="I3702" s="8">
        <f t="shared" si="345"/>
        <v>5.9493849370387048E+16</v>
      </c>
    </row>
    <row r="3703" spans="1:9" x14ac:dyDescent="0.2">
      <c r="A3703" s="2">
        <v>3701</v>
      </c>
      <c r="B3703" s="2" t="str">
        <f t="shared" si="342"/>
        <v>32.8万亿</v>
      </c>
      <c r="C3703" s="5">
        <v>32800000000000</v>
      </c>
      <c r="D3703" s="2">
        <v>2</v>
      </c>
      <c r="E3703" s="2" t="str">
        <f t="shared" si="343"/>
        <v>5.95万兆</v>
      </c>
      <c r="F3703" s="5">
        <f t="shared" si="347"/>
        <v>5.9526641370387048E+16</v>
      </c>
      <c r="G3703" s="2">
        <f t="shared" si="346"/>
        <v>5902</v>
      </c>
      <c r="H3703" s="7" t="str">
        <f t="shared" si="344"/>
        <v>5.95万兆</v>
      </c>
      <c r="I3703" s="7">
        <f t="shared" si="345"/>
        <v>5.9526641370387048E+16</v>
      </c>
    </row>
    <row r="3704" spans="1:9" x14ac:dyDescent="0.2">
      <c r="A3704" s="3">
        <v>3702</v>
      </c>
      <c r="B3704" s="3" t="str">
        <f t="shared" si="342"/>
        <v>32.81万亿</v>
      </c>
      <c r="C3704" s="6">
        <v>32808000000000</v>
      </c>
      <c r="D3704" s="3">
        <v>2</v>
      </c>
      <c r="E3704" s="3" t="str">
        <f t="shared" si="343"/>
        <v>5.96万兆</v>
      </c>
      <c r="F3704" s="6">
        <f t="shared" si="347"/>
        <v>5.9559441370387048E+16</v>
      </c>
      <c r="G3704" s="4">
        <f t="shared" si="346"/>
        <v>5904</v>
      </c>
      <c r="H3704" s="8" t="str">
        <f t="shared" si="344"/>
        <v>5.96万兆</v>
      </c>
      <c r="I3704" s="8">
        <f t="shared" si="345"/>
        <v>5.9559441370387048E+16</v>
      </c>
    </row>
    <row r="3705" spans="1:9" x14ac:dyDescent="0.2">
      <c r="A3705" s="2">
        <v>3703</v>
      </c>
      <c r="B3705" s="2" t="str">
        <f t="shared" si="342"/>
        <v>32.82万亿</v>
      </c>
      <c r="C3705" s="5">
        <v>32816000000000</v>
      </c>
      <c r="D3705" s="2">
        <v>2</v>
      </c>
      <c r="E3705" s="2" t="str">
        <f t="shared" si="343"/>
        <v>5.96万兆</v>
      </c>
      <c r="F3705" s="5">
        <f t="shared" si="347"/>
        <v>5.9592249370387048E+16</v>
      </c>
      <c r="G3705" s="2">
        <f t="shared" si="346"/>
        <v>5906</v>
      </c>
      <c r="H3705" s="7" t="str">
        <f t="shared" si="344"/>
        <v>5.96万兆</v>
      </c>
      <c r="I3705" s="7">
        <f t="shared" si="345"/>
        <v>5.9592249370387048E+16</v>
      </c>
    </row>
    <row r="3706" spans="1:9" x14ac:dyDescent="0.2">
      <c r="A3706" s="3">
        <v>3704</v>
      </c>
      <c r="B3706" s="3" t="str">
        <f t="shared" si="342"/>
        <v>32.82万亿</v>
      </c>
      <c r="C3706" s="6">
        <v>32824000000000</v>
      </c>
      <c r="D3706" s="3">
        <v>2</v>
      </c>
      <c r="E3706" s="3" t="str">
        <f t="shared" si="343"/>
        <v>5.96万兆</v>
      </c>
      <c r="F3706" s="6">
        <f t="shared" si="347"/>
        <v>5.9625065370387048E+16</v>
      </c>
      <c r="G3706" s="4">
        <f t="shared" si="346"/>
        <v>5908</v>
      </c>
      <c r="H3706" s="8" t="str">
        <f t="shared" si="344"/>
        <v>5.96万兆</v>
      </c>
      <c r="I3706" s="8">
        <f t="shared" si="345"/>
        <v>5.9625065370387048E+16</v>
      </c>
    </row>
    <row r="3707" spans="1:9" x14ac:dyDescent="0.2">
      <c r="A3707" s="2">
        <v>3705</v>
      </c>
      <c r="B3707" s="2" t="str">
        <f t="shared" si="342"/>
        <v>32.83万亿</v>
      </c>
      <c r="C3707" s="5">
        <v>32832000000000</v>
      </c>
      <c r="D3707" s="2">
        <v>2</v>
      </c>
      <c r="E3707" s="2" t="str">
        <f t="shared" si="343"/>
        <v>5.97万兆</v>
      </c>
      <c r="F3707" s="5">
        <f t="shared" si="347"/>
        <v>5.9657889370387048E+16</v>
      </c>
      <c r="G3707" s="2">
        <f t="shared" si="346"/>
        <v>5910</v>
      </c>
      <c r="H3707" s="7" t="str">
        <f t="shared" si="344"/>
        <v>5.97万兆</v>
      </c>
      <c r="I3707" s="7">
        <f t="shared" si="345"/>
        <v>5.9657889370387048E+16</v>
      </c>
    </row>
    <row r="3708" spans="1:9" x14ac:dyDescent="0.2">
      <c r="A3708" s="3">
        <v>3706</v>
      </c>
      <c r="B3708" s="3" t="str">
        <f t="shared" si="342"/>
        <v>32.84万亿</v>
      </c>
      <c r="C3708" s="6">
        <v>32840000000000</v>
      </c>
      <c r="D3708" s="3">
        <v>2</v>
      </c>
      <c r="E3708" s="3" t="str">
        <f t="shared" si="343"/>
        <v>5.97万兆</v>
      </c>
      <c r="F3708" s="6">
        <f t="shared" si="347"/>
        <v>5.9690721370387048E+16</v>
      </c>
      <c r="G3708" s="4">
        <f t="shared" si="346"/>
        <v>5912</v>
      </c>
      <c r="H3708" s="8" t="str">
        <f t="shared" si="344"/>
        <v>5.97万兆</v>
      </c>
      <c r="I3708" s="8">
        <f t="shared" si="345"/>
        <v>5.9690721370387048E+16</v>
      </c>
    </row>
    <row r="3709" spans="1:9" x14ac:dyDescent="0.2">
      <c r="A3709" s="2">
        <v>3707</v>
      </c>
      <c r="B3709" s="2" t="str">
        <f t="shared" si="342"/>
        <v>32.85万亿</v>
      </c>
      <c r="C3709" s="5">
        <v>32848000000000</v>
      </c>
      <c r="D3709" s="2">
        <v>2</v>
      </c>
      <c r="E3709" s="2" t="str">
        <f t="shared" si="343"/>
        <v>5.97万兆</v>
      </c>
      <c r="F3709" s="5">
        <f t="shared" si="347"/>
        <v>5.9723561370387048E+16</v>
      </c>
      <c r="G3709" s="2">
        <f t="shared" si="346"/>
        <v>5914</v>
      </c>
      <c r="H3709" s="7" t="str">
        <f t="shared" si="344"/>
        <v>5.97万兆</v>
      </c>
      <c r="I3709" s="7">
        <f t="shared" si="345"/>
        <v>5.9723561370387048E+16</v>
      </c>
    </row>
    <row r="3710" spans="1:9" x14ac:dyDescent="0.2">
      <c r="A3710" s="3">
        <v>3708</v>
      </c>
      <c r="B3710" s="3" t="str">
        <f t="shared" si="342"/>
        <v>32.86万亿</v>
      </c>
      <c r="C3710" s="6">
        <v>32856000000000</v>
      </c>
      <c r="D3710" s="3">
        <v>2</v>
      </c>
      <c r="E3710" s="3" t="str">
        <f t="shared" si="343"/>
        <v>5.98万兆</v>
      </c>
      <c r="F3710" s="6">
        <f t="shared" si="347"/>
        <v>5.9756409370387048E+16</v>
      </c>
      <c r="G3710" s="4">
        <f t="shared" si="346"/>
        <v>5916</v>
      </c>
      <c r="H3710" s="8" t="str">
        <f t="shared" si="344"/>
        <v>5.98万兆</v>
      </c>
      <c r="I3710" s="8">
        <f t="shared" si="345"/>
        <v>5.9756409370387048E+16</v>
      </c>
    </row>
    <row r="3711" spans="1:9" x14ac:dyDescent="0.2">
      <c r="A3711" s="2">
        <v>3709</v>
      </c>
      <c r="B3711" s="2" t="str">
        <f t="shared" si="342"/>
        <v>32.86万亿</v>
      </c>
      <c r="C3711" s="5">
        <v>32864000000000</v>
      </c>
      <c r="D3711" s="2">
        <v>2</v>
      </c>
      <c r="E3711" s="2" t="str">
        <f t="shared" si="343"/>
        <v>5.98万兆</v>
      </c>
      <c r="F3711" s="5">
        <f t="shared" si="347"/>
        <v>5.9789265370387048E+16</v>
      </c>
      <c r="G3711" s="2">
        <f t="shared" si="346"/>
        <v>5918</v>
      </c>
      <c r="H3711" s="7" t="str">
        <f t="shared" si="344"/>
        <v>5.98万兆</v>
      </c>
      <c r="I3711" s="7">
        <f t="shared" si="345"/>
        <v>5.9789265370387048E+16</v>
      </c>
    </row>
    <row r="3712" spans="1:9" x14ac:dyDescent="0.2">
      <c r="A3712" s="3">
        <v>3710</v>
      </c>
      <c r="B3712" s="3" t="str">
        <f t="shared" si="342"/>
        <v>32.87万亿</v>
      </c>
      <c r="C3712" s="6">
        <v>32872000000000</v>
      </c>
      <c r="D3712" s="3">
        <v>2</v>
      </c>
      <c r="E3712" s="3" t="str">
        <f t="shared" si="343"/>
        <v>5.98万兆</v>
      </c>
      <c r="F3712" s="6">
        <f t="shared" si="347"/>
        <v>5.9822129370387048E+16</v>
      </c>
      <c r="G3712" s="4">
        <f t="shared" si="346"/>
        <v>5920</v>
      </c>
      <c r="H3712" s="8" t="str">
        <f t="shared" si="344"/>
        <v>5.98万兆</v>
      </c>
      <c r="I3712" s="8">
        <f t="shared" si="345"/>
        <v>5.9822129370387048E+16</v>
      </c>
    </row>
    <row r="3713" spans="1:9" x14ac:dyDescent="0.2">
      <c r="A3713" s="2">
        <v>3711</v>
      </c>
      <c r="B3713" s="2" t="str">
        <f t="shared" si="342"/>
        <v>32.88万亿</v>
      </c>
      <c r="C3713" s="5">
        <v>32880000000000</v>
      </c>
      <c r="D3713" s="2">
        <v>2</v>
      </c>
      <c r="E3713" s="2" t="str">
        <f t="shared" si="343"/>
        <v>5.99万兆</v>
      </c>
      <c r="F3713" s="5">
        <f t="shared" si="347"/>
        <v>5.9855001370387048E+16</v>
      </c>
      <c r="G3713" s="2">
        <f t="shared" si="346"/>
        <v>5922</v>
      </c>
      <c r="H3713" s="7" t="str">
        <f t="shared" si="344"/>
        <v>5.99万兆</v>
      </c>
      <c r="I3713" s="7">
        <f t="shared" si="345"/>
        <v>5.9855001370387048E+16</v>
      </c>
    </row>
    <row r="3714" spans="1:9" x14ac:dyDescent="0.2">
      <c r="A3714" s="3">
        <v>3712</v>
      </c>
      <c r="B3714" s="3" t="str">
        <f t="shared" si="342"/>
        <v>32.89万亿</v>
      </c>
      <c r="C3714" s="6">
        <v>32888000000000</v>
      </c>
      <c r="D3714" s="3">
        <v>2</v>
      </c>
      <c r="E3714" s="3" t="str">
        <f t="shared" si="343"/>
        <v>5.99万兆</v>
      </c>
      <c r="F3714" s="6">
        <f t="shared" si="347"/>
        <v>5.9887881370387048E+16</v>
      </c>
      <c r="G3714" s="4">
        <f t="shared" si="346"/>
        <v>5924</v>
      </c>
      <c r="H3714" s="8" t="str">
        <f t="shared" si="344"/>
        <v>5.99万兆</v>
      </c>
      <c r="I3714" s="8">
        <f t="shared" si="345"/>
        <v>5.9887881370387048E+16</v>
      </c>
    </row>
    <row r="3715" spans="1:9" x14ac:dyDescent="0.2">
      <c r="A3715" s="2">
        <v>3713</v>
      </c>
      <c r="B3715" s="2" t="str">
        <f t="shared" ref="B3715:B3778" si="348">IF(C3715&gt;9999999999999990,ROUND(C3715/10000000000000000,2)&amp;"万兆",IF(C3715&gt;999999999999,ROUND(C3715/1000000000000,2)&amp;"万亿",IF(C3715&gt;99999999,ROUND(C3715/100000000,2)&amp;"亿",ROUND(C3715/10000,2)&amp;"万")))</f>
        <v>32.9万亿</v>
      </c>
      <c r="C3715" s="5">
        <v>32896000000000</v>
      </c>
      <c r="D3715" s="2">
        <v>2</v>
      </c>
      <c r="E3715" s="2" t="str">
        <f t="shared" ref="E3715:E3778" si="349">IF(F3715&gt;9999999999999990,ROUND(F3715/10000000000000000,2)&amp;"万兆",IF(F3715&gt;999999999999,ROUND(F3715/1000000000000,2)&amp;"万亿",IF(F3715&gt;99999999,ROUND(F3715/100000000,2)&amp;"亿",ROUND(F3715/10000,2)&amp;"万")))</f>
        <v>5.99万兆</v>
      </c>
      <c r="F3715" s="5">
        <f t="shared" si="347"/>
        <v>5.9920769370387048E+16</v>
      </c>
      <c r="G3715" s="2">
        <f t="shared" si="346"/>
        <v>5926</v>
      </c>
      <c r="H3715" s="7" t="str">
        <f t="shared" si="344"/>
        <v>5.99万兆</v>
      </c>
      <c r="I3715" s="7">
        <f t="shared" si="345"/>
        <v>5.9920769370387048E+16</v>
      </c>
    </row>
    <row r="3716" spans="1:9" x14ac:dyDescent="0.2">
      <c r="A3716" s="3">
        <v>3714</v>
      </c>
      <c r="B3716" s="3" t="str">
        <f t="shared" si="348"/>
        <v>32.9万亿</v>
      </c>
      <c r="C3716" s="6">
        <v>32904000000000</v>
      </c>
      <c r="D3716" s="3">
        <v>2</v>
      </c>
      <c r="E3716" s="3" t="str">
        <f t="shared" si="349"/>
        <v>6万兆</v>
      </c>
      <c r="F3716" s="6">
        <f t="shared" si="347"/>
        <v>5.9953665370387048E+16</v>
      </c>
      <c r="G3716" s="4">
        <f t="shared" si="346"/>
        <v>5928</v>
      </c>
      <c r="H3716" s="8" t="str">
        <f t="shared" ref="H3716:H3779" si="350">IF(I$2&gt;=A3716,"",IF((F3716-VLOOKUP(I$2,A:F,6,))&gt;9999999999999990,ROUND((F3716-VLOOKUP(I$2,A:F,6,))/10000000000000000,2)&amp;"万兆",IF((F3716-VLOOKUP(I$2,A:F,6,))&gt;999999999999,ROUND((F3716-VLOOKUP(I$2,A:F,6,))/1000000000000,2)&amp;"万亿",IF((F3716-VLOOKUP(I$2,A:F,6,))&gt;99999999,ROUND((F3716-VLOOKUP(I$2,A:F,6,))/100000000,2)&amp;"亿",ROUND((F3716-VLOOKUP(I$2,A:F,6,))/10000,2)&amp;"万"))))</f>
        <v>6万兆</v>
      </c>
      <c r="I3716" s="8">
        <f t="shared" ref="I3716:I3779" si="351">IF(I$2&gt;=A3716,"",F3716-VLOOKUP(I$2,A:F,6,))</f>
        <v>5.9953665370387048E+16</v>
      </c>
    </row>
    <row r="3717" spans="1:9" x14ac:dyDescent="0.2">
      <c r="A3717" s="2">
        <v>3715</v>
      </c>
      <c r="B3717" s="2" t="str">
        <f t="shared" si="348"/>
        <v>32.91万亿</v>
      </c>
      <c r="C3717" s="5">
        <v>32912000000000</v>
      </c>
      <c r="D3717" s="2">
        <v>2</v>
      </c>
      <c r="E3717" s="2" t="str">
        <f t="shared" si="349"/>
        <v>6万兆</v>
      </c>
      <c r="F3717" s="5">
        <f t="shared" si="347"/>
        <v>5.9986569370387048E+16</v>
      </c>
      <c r="G3717" s="2">
        <f t="shared" ref="G3717:G3780" si="352">D3717+G3716</f>
        <v>5930</v>
      </c>
      <c r="H3717" s="7" t="str">
        <f t="shared" si="350"/>
        <v>6万兆</v>
      </c>
      <c r="I3717" s="7">
        <f t="shared" si="351"/>
        <v>5.9986569370387048E+16</v>
      </c>
    </row>
    <row r="3718" spans="1:9" x14ac:dyDescent="0.2">
      <c r="A3718" s="3">
        <v>3716</v>
      </c>
      <c r="B3718" s="3" t="str">
        <f t="shared" si="348"/>
        <v>32.92万亿</v>
      </c>
      <c r="C3718" s="6">
        <v>32920000000000</v>
      </c>
      <c r="D3718" s="3">
        <v>2</v>
      </c>
      <c r="E3718" s="3" t="str">
        <f t="shared" si="349"/>
        <v>6万兆</v>
      </c>
      <c r="F3718" s="6">
        <f t="shared" si="347"/>
        <v>6.0019481370387048E+16</v>
      </c>
      <c r="G3718" s="4">
        <f t="shared" si="352"/>
        <v>5932</v>
      </c>
      <c r="H3718" s="8" t="str">
        <f t="shared" si="350"/>
        <v>6万兆</v>
      </c>
      <c r="I3718" s="8">
        <f t="shared" si="351"/>
        <v>6.0019481370387048E+16</v>
      </c>
    </row>
    <row r="3719" spans="1:9" x14ac:dyDescent="0.2">
      <c r="A3719" s="2">
        <v>3717</v>
      </c>
      <c r="B3719" s="2" t="str">
        <f t="shared" si="348"/>
        <v>32.93万亿</v>
      </c>
      <c r="C3719" s="5">
        <v>32928000000000</v>
      </c>
      <c r="D3719" s="2">
        <v>2</v>
      </c>
      <c r="E3719" s="2" t="str">
        <f t="shared" si="349"/>
        <v>6.01万兆</v>
      </c>
      <c r="F3719" s="5">
        <f t="shared" ref="F3719:F3782" si="353">C3718+F3718</f>
        <v>6.0052401370387048E+16</v>
      </c>
      <c r="G3719" s="2">
        <f t="shared" si="352"/>
        <v>5934</v>
      </c>
      <c r="H3719" s="7" t="str">
        <f t="shared" si="350"/>
        <v>6.01万兆</v>
      </c>
      <c r="I3719" s="7">
        <f t="shared" si="351"/>
        <v>6.0052401370387048E+16</v>
      </c>
    </row>
    <row r="3720" spans="1:9" x14ac:dyDescent="0.2">
      <c r="A3720" s="3">
        <v>3718</v>
      </c>
      <c r="B3720" s="3" t="str">
        <f t="shared" si="348"/>
        <v>32.94万亿</v>
      </c>
      <c r="C3720" s="6">
        <v>32936000000000</v>
      </c>
      <c r="D3720" s="3">
        <v>2</v>
      </c>
      <c r="E3720" s="3" t="str">
        <f t="shared" si="349"/>
        <v>6.01万兆</v>
      </c>
      <c r="F3720" s="6">
        <f t="shared" si="353"/>
        <v>6.0085329370387048E+16</v>
      </c>
      <c r="G3720" s="4">
        <f t="shared" si="352"/>
        <v>5936</v>
      </c>
      <c r="H3720" s="8" t="str">
        <f t="shared" si="350"/>
        <v>6.01万兆</v>
      </c>
      <c r="I3720" s="8">
        <f t="shared" si="351"/>
        <v>6.0085329370387048E+16</v>
      </c>
    </row>
    <row r="3721" spans="1:9" x14ac:dyDescent="0.2">
      <c r="A3721" s="2">
        <v>3719</v>
      </c>
      <c r="B3721" s="2" t="str">
        <f t="shared" si="348"/>
        <v>32.94万亿</v>
      </c>
      <c r="C3721" s="5">
        <v>32944000000000</v>
      </c>
      <c r="D3721" s="2">
        <v>2</v>
      </c>
      <c r="E3721" s="2" t="str">
        <f t="shared" si="349"/>
        <v>6.01万兆</v>
      </c>
      <c r="F3721" s="5">
        <f t="shared" si="353"/>
        <v>6.0118265370387048E+16</v>
      </c>
      <c r="G3721" s="2">
        <f t="shared" si="352"/>
        <v>5938</v>
      </c>
      <c r="H3721" s="7" t="str">
        <f t="shared" si="350"/>
        <v>6.01万兆</v>
      </c>
      <c r="I3721" s="7">
        <f t="shared" si="351"/>
        <v>6.0118265370387048E+16</v>
      </c>
    </row>
    <row r="3722" spans="1:9" x14ac:dyDescent="0.2">
      <c r="A3722" s="3">
        <v>3720</v>
      </c>
      <c r="B3722" s="3" t="str">
        <f t="shared" si="348"/>
        <v>32.95万亿</v>
      </c>
      <c r="C3722" s="6">
        <v>32952000000000</v>
      </c>
      <c r="D3722" s="3">
        <v>2</v>
      </c>
      <c r="E3722" s="3" t="str">
        <f t="shared" si="349"/>
        <v>6.02万兆</v>
      </c>
      <c r="F3722" s="6">
        <f t="shared" si="353"/>
        <v>6.0151209370387048E+16</v>
      </c>
      <c r="G3722" s="4">
        <f t="shared" si="352"/>
        <v>5940</v>
      </c>
      <c r="H3722" s="8" t="str">
        <f t="shared" si="350"/>
        <v>6.02万兆</v>
      </c>
      <c r="I3722" s="8">
        <f t="shared" si="351"/>
        <v>6.0151209370387048E+16</v>
      </c>
    </row>
    <row r="3723" spans="1:9" x14ac:dyDescent="0.2">
      <c r="A3723" s="2">
        <v>3721</v>
      </c>
      <c r="B3723" s="2" t="str">
        <f t="shared" si="348"/>
        <v>32.96万亿</v>
      </c>
      <c r="C3723" s="5">
        <v>32960000000000</v>
      </c>
      <c r="D3723" s="2">
        <v>2</v>
      </c>
      <c r="E3723" s="2" t="str">
        <f t="shared" si="349"/>
        <v>6.02万兆</v>
      </c>
      <c r="F3723" s="5">
        <f t="shared" si="353"/>
        <v>6.0184161370387048E+16</v>
      </c>
      <c r="G3723" s="2">
        <f t="shared" si="352"/>
        <v>5942</v>
      </c>
      <c r="H3723" s="7" t="str">
        <f t="shared" si="350"/>
        <v>6.02万兆</v>
      </c>
      <c r="I3723" s="7">
        <f t="shared" si="351"/>
        <v>6.0184161370387048E+16</v>
      </c>
    </row>
    <row r="3724" spans="1:9" x14ac:dyDescent="0.2">
      <c r="A3724" s="3">
        <v>3722</v>
      </c>
      <c r="B3724" s="3" t="str">
        <f t="shared" si="348"/>
        <v>32.97万亿</v>
      </c>
      <c r="C3724" s="6">
        <v>32968000000000</v>
      </c>
      <c r="D3724" s="3">
        <v>2</v>
      </c>
      <c r="E3724" s="3" t="str">
        <f t="shared" si="349"/>
        <v>6.02万兆</v>
      </c>
      <c r="F3724" s="6">
        <f t="shared" si="353"/>
        <v>6.0217121370387048E+16</v>
      </c>
      <c r="G3724" s="4">
        <f t="shared" si="352"/>
        <v>5944</v>
      </c>
      <c r="H3724" s="8" t="str">
        <f t="shared" si="350"/>
        <v>6.02万兆</v>
      </c>
      <c r="I3724" s="8">
        <f t="shared" si="351"/>
        <v>6.0217121370387048E+16</v>
      </c>
    </row>
    <row r="3725" spans="1:9" x14ac:dyDescent="0.2">
      <c r="A3725" s="2">
        <v>3723</v>
      </c>
      <c r="B3725" s="2" t="str">
        <f t="shared" si="348"/>
        <v>32.98万亿</v>
      </c>
      <c r="C3725" s="5">
        <v>32976000000000</v>
      </c>
      <c r="D3725" s="2">
        <v>2</v>
      </c>
      <c r="E3725" s="2" t="str">
        <f t="shared" si="349"/>
        <v>6.03万兆</v>
      </c>
      <c r="F3725" s="5">
        <f t="shared" si="353"/>
        <v>6.0250089370387048E+16</v>
      </c>
      <c r="G3725" s="2">
        <f t="shared" si="352"/>
        <v>5946</v>
      </c>
      <c r="H3725" s="7" t="str">
        <f t="shared" si="350"/>
        <v>6.03万兆</v>
      </c>
      <c r="I3725" s="7">
        <f t="shared" si="351"/>
        <v>6.0250089370387048E+16</v>
      </c>
    </row>
    <row r="3726" spans="1:9" x14ac:dyDescent="0.2">
      <c r="A3726" s="3">
        <v>3724</v>
      </c>
      <c r="B3726" s="3" t="str">
        <f t="shared" si="348"/>
        <v>32.98万亿</v>
      </c>
      <c r="C3726" s="6">
        <v>32984000000000</v>
      </c>
      <c r="D3726" s="3">
        <v>2</v>
      </c>
      <c r="E3726" s="3" t="str">
        <f t="shared" si="349"/>
        <v>6.03万兆</v>
      </c>
      <c r="F3726" s="6">
        <f t="shared" si="353"/>
        <v>6.0283065370387048E+16</v>
      </c>
      <c r="G3726" s="4">
        <f t="shared" si="352"/>
        <v>5948</v>
      </c>
      <c r="H3726" s="8" t="str">
        <f t="shared" si="350"/>
        <v>6.03万兆</v>
      </c>
      <c r="I3726" s="8">
        <f t="shared" si="351"/>
        <v>6.0283065370387048E+16</v>
      </c>
    </row>
    <row r="3727" spans="1:9" x14ac:dyDescent="0.2">
      <c r="A3727" s="2">
        <v>3725</v>
      </c>
      <c r="B3727" s="2" t="str">
        <f t="shared" si="348"/>
        <v>32.99万亿</v>
      </c>
      <c r="C3727" s="5">
        <v>32992000000000</v>
      </c>
      <c r="D3727" s="2">
        <v>2</v>
      </c>
      <c r="E3727" s="2" t="str">
        <f t="shared" si="349"/>
        <v>6.03万兆</v>
      </c>
      <c r="F3727" s="5">
        <f t="shared" si="353"/>
        <v>6.0316049370387048E+16</v>
      </c>
      <c r="G3727" s="2">
        <f t="shared" si="352"/>
        <v>5950</v>
      </c>
      <c r="H3727" s="7" t="str">
        <f t="shared" si="350"/>
        <v>6.03万兆</v>
      </c>
      <c r="I3727" s="7">
        <f t="shared" si="351"/>
        <v>6.0316049370387048E+16</v>
      </c>
    </row>
    <row r="3728" spans="1:9" x14ac:dyDescent="0.2">
      <c r="A3728" s="3">
        <v>3726</v>
      </c>
      <c r="B3728" s="3" t="str">
        <f t="shared" si="348"/>
        <v>33万亿</v>
      </c>
      <c r="C3728" s="6">
        <v>33000000000000</v>
      </c>
      <c r="D3728" s="3">
        <v>2</v>
      </c>
      <c r="E3728" s="3" t="str">
        <f t="shared" si="349"/>
        <v>6.03万兆</v>
      </c>
      <c r="F3728" s="6">
        <f t="shared" si="353"/>
        <v>6.0349041370387048E+16</v>
      </c>
      <c r="G3728" s="4">
        <f t="shared" si="352"/>
        <v>5952</v>
      </c>
      <c r="H3728" s="8" t="str">
        <f t="shared" si="350"/>
        <v>6.03万兆</v>
      </c>
      <c r="I3728" s="8">
        <f t="shared" si="351"/>
        <v>6.0349041370387048E+16</v>
      </c>
    </row>
    <row r="3729" spans="1:9" x14ac:dyDescent="0.2">
      <c r="A3729" s="2">
        <v>3727</v>
      </c>
      <c r="B3729" s="2" t="str">
        <f t="shared" si="348"/>
        <v>33.01万亿</v>
      </c>
      <c r="C3729" s="5">
        <v>33008000000000</v>
      </c>
      <c r="D3729" s="2">
        <v>2</v>
      </c>
      <c r="E3729" s="2" t="str">
        <f t="shared" si="349"/>
        <v>6.04万兆</v>
      </c>
      <c r="F3729" s="5">
        <f t="shared" si="353"/>
        <v>6.0382041370387048E+16</v>
      </c>
      <c r="G3729" s="2">
        <f t="shared" si="352"/>
        <v>5954</v>
      </c>
      <c r="H3729" s="7" t="str">
        <f t="shared" si="350"/>
        <v>6.04万兆</v>
      </c>
      <c r="I3729" s="7">
        <f t="shared" si="351"/>
        <v>6.0382041370387048E+16</v>
      </c>
    </row>
    <row r="3730" spans="1:9" x14ac:dyDescent="0.2">
      <c r="A3730" s="3">
        <v>3728</v>
      </c>
      <c r="B3730" s="3" t="str">
        <f t="shared" si="348"/>
        <v>33.02万亿</v>
      </c>
      <c r="C3730" s="6">
        <v>33016000000000</v>
      </c>
      <c r="D3730" s="3">
        <v>2</v>
      </c>
      <c r="E3730" s="3" t="str">
        <f t="shared" si="349"/>
        <v>6.04万兆</v>
      </c>
      <c r="F3730" s="6">
        <f t="shared" si="353"/>
        <v>6.0415049370387048E+16</v>
      </c>
      <c r="G3730" s="4">
        <f t="shared" si="352"/>
        <v>5956</v>
      </c>
      <c r="H3730" s="8" t="str">
        <f t="shared" si="350"/>
        <v>6.04万兆</v>
      </c>
      <c r="I3730" s="8">
        <f t="shared" si="351"/>
        <v>6.0415049370387048E+16</v>
      </c>
    </row>
    <row r="3731" spans="1:9" x14ac:dyDescent="0.2">
      <c r="A3731" s="2">
        <v>3729</v>
      </c>
      <c r="B3731" s="2" t="str">
        <f t="shared" si="348"/>
        <v>33.02万亿</v>
      </c>
      <c r="C3731" s="5">
        <v>33024000000000</v>
      </c>
      <c r="D3731" s="2">
        <v>2</v>
      </c>
      <c r="E3731" s="2" t="str">
        <f t="shared" si="349"/>
        <v>6.04万兆</v>
      </c>
      <c r="F3731" s="5">
        <f t="shared" si="353"/>
        <v>6.0448065370387048E+16</v>
      </c>
      <c r="G3731" s="2">
        <f t="shared" si="352"/>
        <v>5958</v>
      </c>
      <c r="H3731" s="7" t="str">
        <f t="shared" si="350"/>
        <v>6.04万兆</v>
      </c>
      <c r="I3731" s="7">
        <f t="shared" si="351"/>
        <v>6.0448065370387048E+16</v>
      </c>
    </row>
    <row r="3732" spans="1:9" x14ac:dyDescent="0.2">
      <c r="A3732" s="3">
        <v>3730</v>
      </c>
      <c r="B3732" s="3" t="str">
        <f t="shared" si="348"/>
        <v>33.03万亿</v>
      </c>
      <c r="C3732" s="6">
        <v>33032000000000</v>
      </c>
      <c r="D3732" s="3">
        <v>2</v>
      </c>
      <c r="E3732" s="3" t="str">
        <f t="shared" si="349"/>
        <v>6.05万兆</v>
      </c>
      <c r="F3732" s="6">
        <f t="shared" si="353"/>
        <v>6.0481089370387048E+16</v>
      </c>
      <c r="G3732" s="4">
        <f t="shared" si="352"/>
        <v>5960</v>
      </c>
      <c r="H3732" s="8" t="str">
        <f t="shared" si="350"/>
        <v>6.05万兆</v>
      </c>
      <c r="I3732" s="8">
        <f t="shared" si="351"/>
        <v>6.0481089370387048E+16</v>
      </c>
    </row>
    <row r="3733" spans="1:9" x14ac:dyDescent="0.2">
      <c r="A3733" s="2">
        <v>3731</v>
      </c>
      <c r="B3733" s="2" t="str">
        <f t="shared" si="348"/>
        <v>33.04万亿</v>
      </c>
      <c r="C3733" s="5">
        <v>33040000000000</v>
      </c>
      <c r="D3733" s="2">
        <v>2</v>
      </c>
      <c r="E3733" s="2" t="str">
        <f t="shared" si="349"/>
        <v>6.05万兆</v>
      </c>
      <c r="F3733" s="5">
        <f t="shared" si="353"/>
        <v>6.0514121370387048E+16</v>
      </c>
      <c r="G3733" s="2">
        <f t="shared" si="352"/>
        <v>5962</v>
      </c>
      <c r="H3733" s="7" t="str">
        <f t="shared" si="350"/>
        <v>6.05万兆</v>
      </c>
      <c r="I3733" s="7">
        <f t="shared" si="351"/>
        <v>6.0514121370387048E+16</v>
      </c>
    </row>
    <row r="3734" spans="1:9" x14ac:dyDescent="0.2">
      <c r="A3734" s="3">
        <v>3732</v>
      </c>
      <c r="B3734" s="3" t="str">
        <f t="shared" si="348"/>
        <v>33.05万亿</v>
      </c>
      <c r="C3734" s="6">
        <v>33048000000000</v>
      </c>
      <c r="D3734" s="3">
        <v>2</v>
      </c>
      <c r="E3734" s="3" t="str">
        <f t="shared" si="349"/>
        <v>6.05万兆</v>
      </c>
      <c r="F3734" s="6">
        <f t="shared" si="353"/>
        <v>6.0547161370387048E+16</v>
      </c>
      <c r="G3734" s="4">
        <f t="shared" si="352"/>
        <v>5964</v>
      </c>
      <c r="H3734" s="8" t="str">
        <f t="shared" si="350"/>
        <v>6.05万兆</v>
      </c>
      <c r="I3734" s="8">
        <f t="shared" si="351"/>
        <v>6.0547161370387048E+16</v>
      </c>
    </row>
    <row r="3735" spans="1:9" x14ac:dyDescent="0.2">
      <c r="A3735" s="2">
        <v>3733</v>
      </c>
      <c r="B3735" s="2" t="str">
        <f t="shared" si="348"/>
        <v>33.06万亿</v>
      </c>
      <c r="C3735" s="5">
        <v>33056000000000</v>
      </c>
      <c r="D3735" s="2">
        <v>2</v>
      </c>
      <c r="E3735" s="2" t="str">
        <f t="shared" si="349"/>
        <v>6.06万兆</v>
      </c>
      <c r="F3735" s="5">
        <f t="shared" si="353"/>
        <v>6.0580209370387048E+16</v>
      </c>
      <c r="G3735" s="2">
        <f t="shared" si="352"/>
        <v>5966</v>
      </c>
      <c r="H3735" s="7" t="str">
        <f t="shared" si="350"/>
        <v>6.06万兆</v>
      </c>
      <c r="I3735" s="7">
        <f t="shared" si="351"/>
        <v>6.0580209370387048E+16</v>
      </c>
    </row>
    <row r="3736" spans="1:9" x14ac:dyDescent="0.2">
      <c r="A3736" s="3">
        <v>3734</v>
      </c>
      <c r="B3736" s="3" t="str">
        <f t="shared" si="348"/>
        <v>33.06万亿</v>
      </c>
      <c r="C3736" s="6">
        <v>33064000000000</v>
      </c>
      <c r="D3736" s="3">
        <v>2</v>
      </c>
      <c r="E3736" s="3" t="str">
        <f t="shared" si="349"/>
        <v>6.06万兆</v>
      </c>
      <c r="F3736" s="6">
        <f t="shared" si="353"/>
        <v>6.0613265370387048E+16</v>
      </c>
      <c r="G3736" s="4">
        <f t="shared" si="352"/>
        <v>5968</v>
      </c>
      <c r="H3736" s="8" t="str">
        <f t="shared" si="350"/>
        <v>6.06万兆</v>
      </c>
      <c r="I3736" s="8">
        <f t="shared" si="351"/>
        <v>6.0613265370387048E+16</v>
      </c>
    </row>
    <row r="3737" spans="1:9" x14ac:dyDescent="0.2">
      <c r="A3737" s="2">
        <v>3735</v>
      </c>
      <c r="B3737" s="2" t="str">
        <f t="shared" si="348"/>
        <v>33.07万亿</v>
      </c>
      <c r="C3737" s="5">
        <v>33072000000000</v>
      </c>
      <c r="D3737" s="2">
        <v>2</v>
      </c>
      <c r="E3737" s="2" t="str">
        <f t="shared" si="349"/>
        <v>6.06万兆</v>
      </c>
      <c r="F3737" s="5">
        <f t="shared" si="353"/>
        <v>6.0646329370387048E+16</v>
      </c>
      <c r="G3737" s="2">
        <f t="shared" si="352"/>
        <v>5970</v>
      </c>
      <c r="H3737" s="7" t="str">
        <f t="shared" si="350"/>
        <v>6.06万兆</v>
      </c>
      <c r="I3737" s="7">
        <f t="shared" si="351"/>
        <v>6.0646329370387048E+16</v>
      </c>
    </row>
    <row r="3738" spans="1:9" x14ac:dyDescent="0.2">
      <c r="A3738" s="3">
        <v>3736</v>
      </c>
      <c r="B3738" s="3" t="str">
        <f t="shared" si="348"/>
        <v>33.08万亿</v>
      </c>
      <c r="C3738" s="6">
        <v>33080000000000</v>
      </c>
      <c r="D3738" s="3">
        <v>2</v>
      </c>
      <c r="E3738" s="3" t="str">
        <f t="shared" si="349"/>
        <v>6.07万兆</v>
      </c>
      <c r="F3738" s="6">
        <f t="shared" si="353"/>
        <v>6.0679401370387048E+16</v>
      </c>
      <c r="G3738" s="4">
        <f t="shared" si="352"/>
        <v>5972</v>
      </c>
      <c r="H3738" s="8" t="str">
        <f t="shared" si="350"/>
        <v>6.07万兆</v>
      </c>
      <c r="I3738" s="8">
        <f t="shared" si="351"/>
        <v>6.0679401370387048E+16</v>
      </c>
    </row>
    <row r="3739" spans="1:9" x14ac:dyDescent="0.2">
      <c r="A3739" s="2">
        <v>3737</v>
      </c>
      <c r="B3739" s="2" t="str">
        <f t="shared" si="348"/>
        <v>33.09万亿</v>
      </c>
      <c r="C3739" s="5">
        <v>33088000000000</v>
      </c>
      <c r="D3739" s="2">
        <v>2</v>
      </c>
      <c r="E3739" s="2" t="str">
        <f t="shared" si="349"/>
        <v>6.07万兆</v>
      </c>
      <c r="F3739" s="5">
        <f t="shared" si="353"/>
        <v>6.0712481370387048E+16</v>
      </c>
      <c r="G3739" s="2">
        <f t="shared" si="352"/>
        <v>5974</v>
      </c>
      <c r="H3739" s="7" t="str">
        <f t="shared" si="350"/>
        <v>6.07万兆</v>
      </c>
      <c r="I3739" s="7">
        <f t="shared" si="351"/>
        <v>6.0712481370387048E+16</v>
      </c>
    </row>
    <row r="3740" spans="1:9" x14ac:dyDescent="0.2">
      <c r="A3740" s="3">
        <v>3738</v>
      </c>
      <c r="B3740" s="3" t="str">
        <f t="shared" si="348"/>
        <v>33.1万亿</v>
      </c>
      <c r="C3740" s="6">
        <v>33096000000000</v>
      </c>
      <c r="D3740" s="3">
        <v>2</v>
      </c>
      <c r="E3740" s="3" t="str">
        <f t="shared" si="349"/>
        <v>6.07万兆</v>
      </c>
      <c r="F3740" s="6">
        <f t="shared" si="353"/>
        <v>6.0745569370387048E+16</v>
      </c>
      <c r="G3740" s="4">
        <f t="shared" si="352"/>
        <v>5976</v>
      </c>
      <c r="H3740" s="8" t="str">
        <f t="shared" si="350"/>
        <v>6.07万兆</v>
      </c>
      <c r="I3740" s="8">
        <f t="shared" si="351"/>
        <v>6.0745569370387048E+16</v>
      </c>
    </row>
    <row r="3741" spans="1:9" x14ac:dyDescent="0.2">
      <c r="A3741" s="2">
        <v>3739</v>
      </c>
      <c r="B3741" s="2" t="str">
        <f t="shared" si="348"/>
        <v>33.1万亿</v>
      </c>
      <c r="C3741" s="5">
        <v>33104000000000</v>
      </c>
      <c r="D3741" s="2">
        <v>2</v>
      </c>
      <c r="E3741" s="2" t="str">
        <f t="shared" si="349"/>
        <v>6.08万兆</v>
      </c>
      <c r="F3741" s="5">
        <f t="shared" si="353"/>
        <v>6.0778665370387048E+16</v>
      </c>
      <c r="G3741" s="2">
        <f t="shared" si="352"/>
        <v>5978</v>
      </c>
      <c r="H3741" s="7" t="str">
        <f t="shared" si="350"/>
        <v>6.08万兆</v>
      </c>
      <c r="I3741" s="7">
        <f t="shared" si="351"/>
        <v>6.0778665370387048E+16</v>
      </c>
    </row>
    <row r="3742" spans="1:9" x14ac:dyDescent="0.2">
      <c r="A3742" s="3">
        <v>3740</v>
      </c>
      <c r="B3742" s="3" t="str">
        <f t="shared" si="348"/>
        <v>33.11万亿</v>
      </c>
      <c r="C3742" s="6">
        <v>33112000000000</v>
      </c>
      <c r="D3742" s="3">
        <v>2</v>
      </c>
      <c r="E3742" s="3" t="str">
        <f t="shared" si="349"/>
        <v>6.08万兆</v>
      </c>
      <c r="F3742" s="6">
        <f t="shared" si="353"/>
        <v>6.0811769370387048E+16</v>
      </c>
      <c r="G3742" s="4">
        <f t="shared" si="352"/>
        <v>5980</v>
      </c>
      <c r="H3742" s="8" t="str">
        <f t="shared" si="350"/>
        <v>6.08万兆</v>
      </c>
      <c r="I3742" s="8">
        <f t="shared" si="351"/>
        <v>6.0811769370387048E+16</v>
      </c>
    </row>
    <row r="3743" spans="1:9" x14ac:dyDescent="0.2">
      <c r="A3743" s="2">
        <v>3741</v>
      </c>
      <c r="B3743" s="2" t="str">
        <f t="shared" si="348"/>
        <v>33.12万亿</v>
      </c>
      <c r="C3743" s="5">
        <v>33120000000000</v>
      </c>
      <c r="D3743" s="2">
        <v>2</v>
      </c>
      <c r="E3743" s="2" t="str">
        <f t="shared" si="349"/>
        <v>6.08万兆</v>
      </c>
      <c r="F3743" s="5">
        <f t="shared" si="353"/>
        <v>6.0844881370387048E+16</v>
      </c>
      <c r="G3743" s="2">
        <f t="shared" si="352"/>
        <v>5982</v>
      </c>
      <c r="H3743" s="7" t="str">
        <f t="shared" si="350"/>
        <v>6.08万兆</v>
      </c>
      <c r="I3743" s="7">
        <f t="shared" si="351"/>
        <v>6.0844881370387048E+16</v>
      </c>
    </row>
    <row r="3744" spans="1:9" x14ac:dyDescent="0.2">
      <c r="A3744" s="3">
        <v>3742</v>
      </c>
      <c r="B3744" s="3" t="str">
        <f t="shared" si="348"/>
        <v>33.13万亿</v>
      </c>
      <c r="C3744" s="6">
        <v>33128000000000</v>
      </c>
      <c r="D3744" s="3">
        <v>2</v>
      </c>
      <c r="E3744" s="3" t="str">
        <f t="shared" si="349"/>
        <v>6.09万兆</v>
      </c>
      <c r="F3744" s="6">
        <f t="shared" si="353"/>
        <v>6.0878001370387048E+16</v>
      </c>
      <c r="G3744" s="4">
        <f t="shared" si="352"/>
        <v>5984</v>
      </c>
      <c r="H3744" s="8" t="str">
        <f t="shared" si="350"/>
        <v>6.09万兆</v>
      </c>
      <c r="I3744" s="8">
        <f t="shared" si="351"/>
        <v>6.0878001370387048E+16</v>
      </c>
    </row>
    <row r="3745" spans="1:9" x14ac:dyDescent="0.2">
      <c r="A3745" s="2">
        <v>3743</v>
      </c>
      <c r="B3745" s="2" t="str">
        <f t="shared" si="348"/>
        <v>33.14万亿</v>
      </c>
      <c r="C3745" s="5">
        <v>33136000000000</v>
      </c>
      <c r="D3745" s="2">
        <v>2</v>
      </c>
      <c r="E3745" s="2" t="str">
        <f t="shared" si="349"/>
        <v>6.09万兆</v>
      </c>
      <c r="F3745" s="5">
        <f t="shared" si="353"/>
        <v>6.0911129370387048E+16</v>
      </c>
      <c r="G3745" s="2">
        <f t="shared" si="352"/>
        <v>5986</v>
      </c>
      <c r="H3745" s="7" t="str">
        <f t="shared" si="350"/>
        <v>6.09万兆</v>
      </c>
      <c r="I3745" s="7">
        <f t="shared" si="351"/>
        <v>6.0911129370387048E+16</v>
      </c>
    </row>
    <row r="3746" spans="1:9" x14ac:dyDescent="0.2">
      <c r="A3746" s="3">
        <v>3744</v>
      </c>
      <c r="B3746" s="3" t="str">
        <f t="shared" si="348"/>
        <v>33.14万亿</v>
      </c>
      <c r="C3746" s="6">
        <v>33144000000000</v>
      </c>
      <c r="D3746" s="3">
        <v>2</v>
      </c>
      <c r="E3746" s="3" t="str">
        <f t="shared" si="349"/>
        <v>6.09万兆</v>
      </c>
      <c r="F3746" s="6">
        <f t="shared" si="353"/>
        <v>6.0944265370387048E+16</v>
      </c>
      <c r="G3746" s="4">
        <f t="shared" si="352"/>
        <v>5988</v>
      </c>
      <c r="H3746" s="8" t="str">
        <f t="shared" si="350"/>
        <v>6.09万兆</v>
      </c>
      <c r="I3746" s="8">
        <f t="shared" si="351"/>
        <v>6.0944265370387048E+16</v>
      </c>
    </row>
    <row r="3747" spans="1:9" x14ac:dyDescent="0.2">
      <c r="A3747" s="2">
        <v>3745</v>
      </c>
      <c r="B3747" s="2" t="str">
        <f t="shared" si="348"/>
        <v>33.15万亿</v>
      </c>
      <c r="C3747" s="5">
        <v>33152000000000</v>
      </c>
      <c r="D3747" s="2">
        <v>2</v>
      </c>
      <c r="E3747" s="2" t="str">
        <f t="shared" si="349"/>
        <v>6.1万兆</v>
      </c>
      <c r="F3747" s="5">
        <f t="shared" si="353"/>
        <v>6.0977409370387048E+16</v>
      </c>
      <c r="G3747" s="2">
        <f t="shared" si="352"/>
        <v>5990</v>
      </c>
      <c r="H3747" s="7" t="str">
        <f t="shared" si="350"/>
        <v>6.1万兆</v>
      </c>
      <c r="I3747" s="7">
        <f t="shared" si="351"/>
        <v>6.0977409370387048E+16</v>
      </c>
    </row>
    <row r="3748" spans="1:9" x14ac:dyDescent="0.2">
      <c r="A3748" s="3">
        <v>3746</v>
      </c>
      <c r="B3748" s="3" t="str">
        <f t="shared" si="348"/>
        <v>33.16万亿</v>
      </c>
      <c r="C3748" s="6">
        <v>33160000000000</v>
      </c>
      <c r="D3748" s="3">
        <v>2</v>
      </c>
      <c r="E3748" s="3" t="str">
        <f t="shared" si="349"/>
        <v>6.1万兆</v>
      </c>
      <c r="F3748" s="6">
        <f t="shared" si="353"/>
        <v>6.1010561370387048E+16</v>
      </c>
      <c r="G3748" s="4">
        <f t="shared" si="352"/>
        <v>5992</v>
      </c>
      <c r="H3748" s="8" t="str">
        <f t="shared" si="350"/>
        <v>6.1万兆</v>
      </c>
      <c r="I3748" s="8">
        <f t="shared" si="351"/>
        <v>6.1010561370387048E+16</v>
      </c>
    </row>
    <row r="3749" spans="1:9" x14ac:dyDescent="0.2">
      <c r="A3749" s="2">
        <v>3747</v>
      </c>
      <c r="B3749" s="2" t="str">
        <f t="shared" si="348"/>
        <v>33.17万亿</v>
      </c>
      <c r="C3749" s="5">
        <v>33168000000000</v>
      </c>
      <c r="D3749" s="2">
        <v>2</v>
      </c>
      <c r="E3749" s="2" t="str">
        <f t="shared" si="349"/>
        <v>6.1万兆</v>
      </c>
      <c r="F3749" s="5">
        <f t="shared" si="353"/>
        <v>6.1043721370387048E+16</v>
      </c>
      <c r="G3749" s="2">
        <f t="shared" si="352"/>
        <v>5994</v>
      </c>
      <c r="H3749" s="7" t="str">
        <f t="shared" si="350"/>
        <v>6.1万兆</v>
      </c>
      <c r="I3749" s="7">
        <f t="shared" si="351"/>
        <v>6.1043721370387048E+16</v>
      </c>
    </row>
    <row r="3750" spans="1:9" x14ac:dyDescent="0.2">
      <c r="A3750" s="3">
        <v>3748</v>
      </c>
      <c r="B3750" s="3" t="str">
        <f t="shared" si="348"/>
        <v>33.18万亿</v>
      </c>
      <c r="C3750" s="6">
        <v>33176000000000</v>
      </c>
      <c r="D3750" s="3">
        <v>2</v>
      </c>
      <c r="E3750" s="3" t="str">
        <f t="shared" si="349"/>
        <v>6.11万兆</v>
      </c>
      <c r="F3750" s="6">
        <f t="shared" si="353"/>
        <v>6.1076889370387048E+16</v>
      </c>
      <c r="G3750" s="4">
        <f t="shared" si="352"/>
        <v>5996</v>
      </c>
      <c r="H3750" s="8" t="str">
        <f t="shared" si="350"/>
        <v>6.11万兆</v>
      </c>
      <c r="I3750" s="8">
        <f t="shared" si="351"/>
        <v>6.1076889370387048E+16</v>
      </c>
    </row>
    <row r="3751" spans="1:9" x14ac:dyDescent="0.2">
      <c r="A3751" s="2">
        <v>3749</v>
      </c>
      <c r="B3751" s="2" t="str">
        <f t="shared" si="348"/>
        <v>33.18万亿</v>
      </c>
      <c r="C3751" s="5">
        <v>33184000000000</v>
      </c>
      <c r="D3751" s="2">
        <v>2</v>
      </c>
      <c r="E3751" s="2" t="str">
        <f t="shared" si="349"/>
        <v>6.11万兆</v>
      </c>
      <c r="F3751" s="5">
        <f t="shared" si="353"/>
        <v>6.1110065370387048E+16</v>
      </c>
      <c r="G3751" s="2">
        <f t="shared" si="352"/>
        <v>5998</v>
      </c>
      <c r="H3751" s="7" t="str">
        <f t="shared" si="350"/>
        <v>6.11万兆</v>
      </c>
      <c r="I3751" s="7">
        <f t="shared" si="351"/>
        <v>6.1110065370387048E+16</v>
      </c>
    </row>
    <row r="3752" spans="1:9" x14ac:dyDescent="0.2">
      <c r="A3752" s="3">
        <v>3750</v>
      </c>
      <c r="B3752" s="3" t="str">
        <f t="shared" si="348"/>
        <v>33.19万亿</v>
      </c>
      <c r="C3752" s="6">
        <v>33192000000000</v>
      </c>
      <c r="D3752" s="3">
        <v>2</v>
      </c>
      <c r="E3752" s="3" t="str">
        <f t="shared" si="349"/>
        <v>6.11万兆</v>
      </c>
      <c r="F3752" s="6">
        <f t="shared" si="353"/>
        <v>6.1143249370387048E+16</v>
      </c>
      <c r="G3752" s="4">
        <f t="shared" si="352"/>
        <v>6000</v>
      </c>
      <c r="H3752" s="8" t="str">
        <f t="shared" si="350"/>
        <v>6.11万兆</v>
      </c>
      <c r="I3752" s="8">
        <f t="shared" si="351"/>
        <v>6.1143249370387048E+16</v>
      </c>
    </row>
    <row r="3753" spans="1:9" x14ac:dyDescent="0.2">
      <c r="A3753" s="2">
        <v>3751</v>
      </c>
      <c r="B3753" s="2" t="str">
        <f t="shared" si="348"/>
        <v>33.2万亿</v>
      </c>
      <c r="C3753" s="5">
        <v>33200000000000</v>
      </c>
      <c r="D3753" s="2">
        <v>2</v>
      </c>
      <c r="E3753" s="2" t="str">
        <f t="shared" si="349"/>
        <v>6.12万兆</v>
      </c>
      <c r="F3753" s="5">
        <f t="shared" si="353"/>
        <v>6.1176441370387048E+16</v>
      </c>
      <c r="G3753" s="2">
        <f t="shared" si="352"/>
        <v>6002</v>
      </c>
      <c r="H3753" s="7" t="str">
        <f t="shared" si="350"/>
        <v>6.12万兆</v>
      </c>
      <c r="I3753" s="7">
        <f t="shared" si="351"/>
        <v>6.1176441370387048E+16</v>
      </c>
    </row>
    <row r="3754" spans="1:9" x14ac:dyDescent="0.2">
      <c r="A3754" s="3">
        <v>3752</v>
      </c>
      <c r="B3754" s="3" t="str">
        <f t="shared" si="348"/>
        <v>33.21万亿</v>
      </c>
      <c r="C3754" s="6">
        <v>33208000000000</v>
      </c>
      <c r="D3754" s="3">
        <v>2</v>
      </c>
      <c r="E3754" s="3" t="str">
        <f t="shared" si="349"/>
        <v>6.12万兆</v>
      </c>
      <c r="F3754" s="6">
        <f t="shared" si="353"/>
        <v>6.1209641370387048E+16</v>
      </c>
      <c r="G3754" s="4">
        <f t="shared" si="352"/>
        <v>6004</v>
      </c>
      <c r="H3754" s="8" t="str">
        <f t="shared" si="350"/>
        <v>6.12万兆</v>
      </c>
      <c r="I3754" s="8">
        <f t="shared" si="351"/>
        <v>6.1209641370387048E+16</v>
      </c>
    </row>
    <row r="3755" spans="1:9" x14ac:dyDescent="0.2">
      <c r="A3755" s="2">
        <v>3753</v>
      </c>
      <c r="B3755" s="2" t="str">
        <f t="shared" si="348"/>
        <v>33.22万亿</v>
      </c>
      <c r="C3755" s="5">
        <v>33216000000000</v>
      </c>
      <c r="D3755" s="2">
        <v>2</v>
      </c>
      <c r="E3755" s="2" t="str">
        <f t="shared" si="349"/>
        <v>6.12万兆</v>
      </c>
      <c r="F3755" s="5">
        <f t="shared" si="353"/>
        <v>6.1242849370387048E+16</v>
      </c>
      <c r="G3755" s="2">
        <f t="shared" si="352"/>
        <v>6006</v>
      </c>
      <c r="H3755" s="7" t="str">
        <f t="shared" si="350"/>
        <v>6.12万兆</v>
      </c>
      <c r="I3755" s="7">
        <f t="shared" si="351"/>
        <v>6.1242849370387048E+16</v>
      </c>
    </row>
    <row r="3756" spans="1:9" x14ac:dyDescent="0.2">
      <c r="A3756" s="3">
        <v>3754</v>
      </c>
      <c r="B3756" s="3" t="str">
        <f t="shared" si="348"/>
        <v>33.22万亿</v>
      </c>
      <c r="C3756" s="6">
        <v>33224000000000</v>
      </c>
      <c r="D3756" s="3">
        <v>2</v>
      </c>
      <c r="E3756" s="3" t="str">
        <f t="shared" si="349"/>
        <v>6.13万兆</v>
      </c>
      <c r="F3756" s="6">
        <f t="shared" si="353"/>
        <v>6.1276065370387048E+16</v>
      </c>
      <c r="G3756" s="4">
        <f t="shared" si="352"/>
        <v>6008</v>
      </c>
      <c r="H3756" s="8" t="str">
        <f t="shared" si="350"/>
        <v>6.13万兆</v>
      </c>
      <c r="I3756" s="8">
        <f t="shared" si="351"/>
        <v>6.1276065370387048E+16</v>
      </c>
    </row>
    <row r="3757" spans="1:9" x14ac:dyDescent="0.2">
      <c r="A3757" s="2">
        <v>3755</v>
      </c>
      <c r="B3757" s="2" t="str">
        <f t="shared" si="348"/>
        <v>33.23万亿</v>
      </c>
      <c r="C3757" s="5">
        <v>33232000000000</v>
      </c>
      <c r="D3757" s="2">
        <v>2</v>
      </c>
      <c r="E3757" s="2" t="str">
        <f t="shared" si="349"/>
        <v>6.13万兆</v>
      </c>
      <c r="F3757" s="5">
        <f t="shared" si="353"/>
        <v>6.1309289370387048E+16</v>
      </c>
      <c r="G3757" s="2">
        <f t="shared" si="352"/>
        <v>6010</v>
      </c>
      <c r="H3757" s="7" t="str">
        <f t="shared" si="350"/>
        <v>6.13万兆</v>
      </c>
      <c r="I3757" s="7">
        <f t="shared" si="351"/>
        <v>6.1309289370387048E+16</v>
      </c>
    </row>
    <row r="3758" spans="1:9" x14ac:dyDescent="0.2">
      <c r="A3758" s="3">
        <v>3756</v>
      </c>
      <c r="B3758" s="3" t="str">
        <f t="shared" si="348"/>
        <v>33.24万亿</v>
      </c>
      <c r="C3758" s="6">
        <v>33240000000000</v>
      </c>
      <c r="D3758" s="3">
        <v>2</v>
      </c>
      <c r="E3758" s="3" t="str">
        <f t="shared" si="349"/>
        <v>6.13万兆</v>
      </c>
      <c r="F3758" s="6">
        <f t="shared" si="353"/>
        <v>6.1342521370387048E+16</v>
      </c>
      <c r="G3758" s="4">
        <f t="shared" si="352"/>
        <v>6012</v>
      </c>
      <c r="H3758" s="8" t="str">
        <f t="shared" si="350"/>
        <v>6.13万兆</v>
      </c>
      <c r="I3758" s="8">
        <f t="shared" si="351"/>
        <v>6.1342521370387048E+16</v>
      </c>
    </row>
    <row r="3759" spans="1:9" x14ac:dyDescent="0.2">
      <c r="A3759" s="2">
        <v>3757</v>
      </c>
      <c r="B3759" s="2" t="str">
        <f t="shared" si="348"/>
        <v>33.25万亿</v>
      </c>
      <c r="C3759" s="5">
        <v>33248000000000</v>
      </c>
      <c r="D3759" s="2">
        <v>2</v>
      </c>
      <c r="E3759" s="2" t="str">
        <f t="shared" si="349"/>
        <v>6.14万兆</v>
      </c>
      <c r="F3759" s="5">
        <f t="shared" si="353"/>
        <v>6.1375761370387048E+16</v>
      </c>
      <c r="G3759" s="2">
        <f t="shared" si="352"/>
        <v>6014</v>
      </c>
      <c r="H3759" s="7" t="str">
        <f t="shared" si="350"/>
        <v>6.14万兆</v>
      </c>
      <c r="I3759" s="7">
        <f t="shared" si="351"/>
        <v>6.1375761370387048E+16</v>
      </c>
    </row>
    <row r="3760" spans="1:9" x14ac:dyDescent="0.2">
      <c r="A3760" s="3">
        <v>3758</v>
      </c>
      <c r="B3760" s="3" t="str">
        <f t="shared" si="348"/>
        <v>33.26万亿</v>
      </c>
      <c r="C3760" s="6">
        <v>33256000000000</v>
      </c>
      <c r="D3760" s="3">
        <v>2</v>
      </c>
      <c r="E3760" s="3" t="str">
        <f t="shared" si="349"/>
        <v>6.14万兆</v>
      </c>
      <c r="F3760" s="6">
        <f t="shared" si="353"/>
        <v>6.1409009370387048E+16</v>
      </c>
      <c r="G3760" s="4">
        <f t="shared" si="352"/>
        <v>6016</v>
      </c>
      <c r="H3760" s="8" t="str">
        <f t="shared" si="350"/>
        <v>6.14万兆</v>
      </c>
      <c r="I3760" s="8">
        <f t="shared" si="351"/>
        <v>6.1409009370387048E+16</v>
      </c>
    </row>
    <row r="3761" spans="1:9" x14ac:dyDescent="0.2">
      <c r="A3761" s="2">
        <v>3759</v>
      </c>
      <c r="B3761" s="2" t="str">
        <f t="shared" si="348"/>
        <v>33.26万亿</v>
      </c>
      <c r="C3761" s="5">
        <v>33264000000000</v>
      </c>
      <c r="D3761" s="2">
        <v>2</v>
      </c>
      <c r="E3761" s="2" t="str">
        <f t="shared" si="349"/>
        <v>6.14万兆</v>
      </c>
      <c r="F3761" s="5">
        <f t="shared" si="353"/>
        <v>6.1442265370387048E+16</v>
      </c>
      <c r="G3761" s="2">
        <f t="shared" si="352"/>
        <v>6018</v>
      </c>
      <c r="H3761" s="7" t="str">
        <f t="shared" si="350"/>
        <v>6.14万兆</v>
      </c>
      <c r="I3761" s="7">
        <f t="shared" si="351"/>
        <v>6.1442265370387048E+16</v>
      </c>
    </row>
    <row r="3762" spans="1:9" x14ac:dyDescent="0.2">
      <c r="A3762" s="3">
        <v>3760</v>
      </c>
      <c r="B3762" s="3" t="str">
        <f t="shared" si="348"/>
        <v>33.27万亿</v>
      </c>
      <c r="C3762" s="6">
        <v>33272000000000</v>
      </c>
      <c r="D3762" s="3">
        <v>2</v>
      </c>
      <c r="E3762" s="3" t="str">
        <f t="shared" si="349"/>
        <v>6.15万兆</v>
      </c>
      <c r="F3762" s="6">
        <f t="shared" si="353"/>
        <v>6.1475529370387048E+16</v>
      </c>
      <c r="G3762" s="4">
        <f t="shared" si="352"/>
        <v>6020</v>
      </c>
      <c r="H3762" s="8" t="str">
        <f t="shared" si="350"/>
        <v>6.15万兆</v>
      </c>
      <c r="I3762" s="8">
        <f t="shared" si="351"/>
        <v>6.1475529370387048E+16</v>
      </c>
    </row>
    <row r="3763" spans="1:9" x14ac:dyDescent="0.2">
      <c r="A3763" s="2">
        <v>3761</v>
      </c>
      <c r="B3763" s="2" t="str">
        <f t="shared" si="348"/>
        <v>33.28万亿</v>
      </c>
      <c r="C3763" s="5">
        <v>33280000000000</v>
      </c>
      <c r="D3763" s="2">
        <v>2</v>
      </c>
      <c r="E3763" s="2" t="str">
        <f t="shared" si="349"/>
        <v>6.15万兆</v>
      </c>
      <c r="F3763" s="5">
        <f t="shared" si="353"/>
        <v>6.1508801370387048E+16</v>
      </c>
      <c r="G3763" s="2">
        <f t="shared" si="352"/>
        <v>6022</v>
      </c>
      <c r="H3763" s="7" t="str">
        <f t="shared" si="350"/>
        <v>6.15万兆</v>
      </c>
      <c r="I3763" s="7">
        <f t="shared" si="351"/>
        <v>6.1508801370387048E+16</v>
      </c>
    </row>
    <row r="3764" spans="1:9" x14ac:dyDescent="0.2">
      <c r="A3764" s="3">
        <v>3762</v>
      </c>
      <c r="B3764" s="3" t="str">
        <f t="shared" si="348"/>
        <v>33.29万亿</v>
      </c>
      <c r="C3764" s="6">
        <v>33288000000000</v>
      </c>
      <c r="D3764" s="3">
        <v>2</v>
      </c>
      <c r="E3764" s="3" t="str">
        <f t="shared" si="349"/>
        <v>6.15万兆</v>
      </c>
      <c r="F3764" s="6">
        <f t="shared" si="353"/>
        <v>6.1542081370387048E+16</v>
      </c>
      <c r="G3764" s="4">
        <f t="shared" si="352"/>
        <v>6024</v>
      </c>
      <c r="H3764" s="8" t="str">
        <f t="shared" si="350"/>
        <v>6.15万兆</v>
      </c>
      <c r="I3764" s="8">
        <f t="shared" si="351"/>
        <v>6.1542081370387048E+16</v>
      </c>
    </row>
    <row r="3765" spans="1:9" x14ac:dyDescent="0.2">
      <c r="A3765" s="2">
        <v>3763</v>
      </c>
      <c r="B3765" s="2" t="str">
        <f t="shared" si="348"/>
        <v>33.3万亿</v>
      </c>
      <c r="C3765" s="5">
        <v>33296000000000</v>
      </c>
      <c r="D3765" s="2">
        <v>2</v>
      </c>
      <c r="E3765" s="2" t="str">
        <f t="shared" si="349"/>
        <v>6.16万兆</v>
      </c>
      <c r="F3765" s="5">
        <f t="shared" si="353"/>
        <v>6.1575369370387048E+16</v>
      </c>
      <c r="G3765" s="2">
        <f t="shared" si="352"/>
        <v>6026</v>
      </c>
      <c r="H3765" s="7" t="str">
        <f t="shared" si="350"/>
        <v>6.16万兆</v>
      </c>
      <c r="I3765" s="7">
        <f t="shared" si="351"/>
        <v>6.1575369370387048E+16</v>
      </c>
    </row>
    <row r="3766" spans="1:9" x14ac:dyDescent="0.2">
      <c r="A3766" s="3">
        <v>3764</v>
      </c>
      <c r="B3766" s="3" t="str">
        <f t="shared" si="348"/>
        <v>33.3万亿</v>
      </c>
      <c r="C3766" s="6">
        <v>33304000000000</v>
      </c>
      <c r="D3766" s="3">
        <v>2</v>
      </c>
      <c r="E3766" s="3" t="str">
        <f t="shared" si="349"/>
        <v>6.16万兆</v>
      </c>
      <c r="F3766" s="6">
        <f t="shared" si="353"/>
        <v>6.1608665370387048E+16</v>
      </c>
      <c r="G3766" s="4">
        <f t="shared" si="352"/>
        <v>6028</v>
      </c>
      <c r="H3766" s="8" t="str">
        <f t="shared" si="350"/>
        <v>6.16万兆</v>
      </c>
      <c r="I3766" s="8">
        <f t="shared" si="351"/>
        <v>6.1608665370387048E+16</v>
      </c>
    </row>
    <row r="3767" spans="1:9" x14ac:dyDescent="0.2">
      <c r="A3767" s="2">
        <v>3765</v>
      </c>
      <c r="B3767" s="2" t="str">
        <f t="shared" si="348"/>
        <v>33.31万亿</v>
      </c>
      <c r="C3767" s="5">
        <v>33312000000000</v>
      </c>
      <c r="D3767" s="2">
        <v>2</v>
      </c>
      <c r="E3767" s="2" t="str">
        <f t="shared" si="349"/>
        <v>6.16万兆</v>
      </c>
      <c r="F3767" s="5">
        <f t="shared" si="353"/>
        <v>6.1641969370387048E+16</v>
      </c>
      <c r="G3767" s="2">
        <f t="shared" si="352"/>
        <v>6030</v>
      </c>
      <c r="H3767" s="7" t="str">
        <f t="shared" si="350"/>
        <v>6.16万兆</v>
      </c>
      <c r="I3767" s="7">
        <f t="shared" si="351"/>
        <v>6.1641969370387048E+16</v>
      </c>
    </row>
    <row r="3768" spans="1:9" x14ac:dyDescent="0.2">
      <c r="A3768" s="3">
        <v>3766</v>
      </c>
      <c r="B3768" s="3" t="str">
        <f t="shared" si="348"/>
        <v>33.32万亿</v>
      </c>
      <c r="C3768" s="6">
        <v>33320000000000</v>
      </c>
      <c r="D3768" s="3">
        <v>2</v>
      </c>
      <c r="E3768" s="3" t="str">
        <f t="shared" si="349"/>
        <v>6.17万兆</v>
      </c>
      <c r="F3768" s="6">
        <f t="shared" si="353"/>
        <v>6.1675281370387048E+16</v>
      </c>
      <c r="G3768" s="4">
        <f t="shared" si="352"/>
        <v>6032</v>
      </c>
      <c r="H3768" s="8" t="str">
        <f t="shared" si="350"/>
        <v>6.17万兆</v>
      </c>
      <c r="I3768" s="8">
        <f t="shared" si="351"/>
        <v>6.1675281370387048E+16</v>
      </c>
    </row>
    <row r="3769" spans="1:9" x14ac:dyDescent="0.2">
      <c r="A3769" s="2">
        <v>3767</v>
      </c>
      <c r="B3769" s="2" t="str">
        <f t="shared" si="348"/>
        <v>33.33万亿</v>
      </c>
      <c r="C3769" s="5">
        <v>33328000000000</v>
      </c>
      <c r="D3769" s="2">
        <v>2</v>
      </c>
      <c r="E3769" s="2" t="str">
        <f t="shared" si="349"/>
        <v>6.17万兆</v>
      </c>
      <c r="F3769" s="5">
        <f t="shared" si="353"/>
        <v>6.1708601370387048E+16</v>
      </c>
      <c r="G3769" s="2">
        <f t="shared" si="352"/>
        <v>6034</v>
      </c>
      <c r="H3769" s="7" t="str">
        <f t="shared" si="350"/>
        <v>6.17万兆</v>
      </c>
      <c r="I3769" s="7">
        <f t="shared" si="351"/>
        <v>6.1708601370387048E+16</v>
      </c>
    </row>
    <row r="3770" spans="1:9" x14ac:dyDescent="0.2">
      <c r="A3770" s="3">
        <v>3768</v>
      </c>
      <c r="B3770" s="3" t="str">
        <f t="shared" si="348"/>
        <v>33.34万亿</v>
      </c>
      <c r="C3770" s="6">
        <v>33336000000000</v>
      </c>
      <c r="D3770" s="3">
        <v>2</v>
      </c>
      <c r="E3770" s="3" t="str">
        <f t="shared" si="349"/>
        <v>6.17万兆</v>
      </c>
      <c r="F3770" s="6">
        <f t="shared" si="353"/>
        <v>6.1741929370387048E+16</v>
      </c>
      <c r="G3770" s="4">
        <f t="shared" si="352"/>
        <v>6036</v>
      </c>
      <c r="H3770" s="8" t="str">
        <f t="shared" si="350"/>
        <v>6.17万兆</v>
      </c>
      <c r="I3770" s="8">
        <f t="shared" si="351"/>
        <v>6.1741929370387048E+16</v>
      </c>
    </row>
    <row r="3771" spans="1:9" x14ac:dyDescent="0.2">
      <c r="A3771" s="2">
        <v>3769</v>
      </c>
      <c r="B3771" s="2" t="str">
        <f t="shared" si="348"/>
        <v>33.34万亿</v>
      </c>
      <c r="C3771" s="5">
        <v>33344000000000</v>
      </c>
      <c r="D3771" s="2">
        <v>2</v>
      </c>
      <c r="E3771" s="2" t="str">
        <f t="shared" si="349"/>
        <v>6.18万兆</v>
      </c>
      <c r="F3771" s="5">
        <f t="shared" si="353"/>
        <v>6.1775265370387048E+16</v>
      </c>
      <c r="G3771" s="2">
        <f t="shared" si="352"/>
        <v>6038</v>
      </c>
      <c r="H3771" s="7" t="str">
        <f t="shared" si="350"/>
        <v>6.18万兆</v>
      </c>
      <c r="I3771" s="7">
        <f t="shared" si="351"/>
        <v>6.1775265370387048E+16</v>
      </c>
    </row>
    <row r="3772" spans="1:9" x14ac:dyDescent="0.2">
      <c r="A3772" s="3">
        <v>3770</v>
      </c>
      <c r="B3772" s="3" t="str">
        <f t="shared" si="348"/>
        <v>33.35万亿</v>
      </c>
      <c r="C3772" s="6">
        <v>33352000000000</v>
      </c>
      <c r="D3772" s="3">
        <v>2</v>
      </c>
      <c r="E3772" s="3" t="str">
        <f t="shared" si="349"/>
        <v>6.18万兆</v>
      </c>
      <c r="F3772" s="6">
        <f t="shared" si="353"/>
        <v>6.1808609370387048E+16</v>
      </c>
      <c r="G3772" s="4">
        <f t="shared" si="352"/>
        <v>6040</v>
      </c>
      <c r="H3772" s="8" t="str">
        <f t="shared" si="350"/>
        <v>6.18万兆</v>
      </c>
      <c r="I3772" s="8">
        <f t="shared" si="351"/>
        <v>6.1808609370387048E+16</v>
      </c>
    </row>
    <row r="3773" spans="1:9" x14ac:dyDescent="0.2">
      <c r="A3773" s="2">
        <v>3771</v>
      </c>
      <c r="B3773" s="2" t="str">
        <f t="shared" si="348"/>
        <v>33.36万亿</v>
      </c>
      <c r="C3773" s="5">
        <v>33360000000000</v>
      </c>
      <c r="D3773" s="2">
        <v>2</v>
      </c>
      <c r="E3773" s="2" t="str">
        <f t="shared" si="349"/>
        <v>6.18万兆</v>
      </c>
      <c r="F3773" s="5">
        <f t="shared" si="353"/>
        <v>6.1841961370387048E+16</v>
      </c>
      <c r="G3773" s="2">
        <f t="shared" si="352"/>
        <v>6042</v>
      </c>
      <c r="H3773" s="7" t="str">
        <f t="shared" si="350"/>
        <v>6.18万兆</v>
      </c>
      <c r="I3773" s="7">
        <f t="shared" si="351"/>
        <v>6.1841961370387048E+16</v>
      </c>
    </row>
    <row r="3774" spans="1:9" x14ac:dyDescent="0.2">
      <c r="A3774" s="3">
        <v>3772</v>
      </c>
      <c r="B3774" s="3" t="str">
        <f t="shared" si="348"/>
        <v>33.37万亿</v>
      </c>
      <c r="C3774" s="6">
        <v>33368000000000</v>
      </c>
      <c r="D3774" s="3">
        <v>2</v>
      </c>
      <c r="E3774" s="3" t="str">
        <f t="shared" si="349"/>
        <v>6.19万兆</v>
      </c>
      <c r="F3774" s="6">
        <f t="shared" si="353"/>
        <v>6.1875321370387048E+16</v>
      </c>
      <c r="G3774" s="4">
        <f t="shared" si="352"/>
        <v>6044</v>
      </c>
      <c r="H3774" s="8" t="str">
        <f t="shared" si="350"/>
        <v>6.19万兆</v>
      </c>
      <c r="I3774" s="8">
        <f t="shared" si="351"/>
        <v>6.1875321370387048E+16</v>
      </c>
    </row>
    <row r="3775" spans="1:9" x14ac:dyDescent="0.2">
      <c r="A3775" s="2">
        <v>3773</v>
      </c>
      <c r="B3775" s="2" t="str">
        <f t="shared" si="348"/>
        <v>33.38万亿</v>
      </c>
      <c r="C3775" s="5">
        <v>33376000000000</v>
      </c>
      <c r="D3775" s="2">
        <v>2</v>
      </c>
      <c r="E3775" s="2" t="str">
        <f t="shared" si="349"/>
        <v>6.19万兆</v>
      </c>
      <c r="F3775" s="5">
        <f t="shared" si="353"/>
        <v>6.1908689370387048E+16</v>
      </c>
      <c r="G3775" s="2">
        <f t="shared" si="352"/>
        <v>6046</v>
      </c>
      <c r="H3775" s="7" t="str">
        <f t="shared" si="350"/>
        <v>6.19万兆</v>
      </c>
      <c r="I3775" s="7">
        <f t="shared" si="351"/>
        <v>6.1908689370387048E+16</v>
      </c>
    </row>
    <row r="3776" spans="1:9" x14ac:dyDescent="0.2">
      <c r="A3776" s="3">
        <v>3774</v>
      </c>
      <c r="B3776" s="3" t="str">
        <f t="shared" si="348"/>
        <v>33.38万亿</v>
      </c>
      <c r="C3776" s="6">
        <v>33384000000000</v>
      </c>
      <c r="D3776" s="3">
        <v>2</v>
      </c>
      <c r="E3776" s="3" t="str">
        <f t="shared" si="349"/>
        <v>6.19万兆</v>
      </c>
      <c r="F3776" s="6">
        <f t="shared" si="353"/>
        <v>6.1942065370387048E+16</v>
      </c>
      <c r="G3776" s="4">
        <f t="shared" si="352"/>
        <v>6048</v>
      </c>
      <c r="H3776" s="8" t="str">
        <f t="shared" si="350"/>
        <v>6.19万兆</v>
      </c>
      <c r="I3776" s="8">
        <f t="shared" si="351"/>
        <v>6.1942065370387048E+16</v>
      </c>
    </row>
    <row r="3777" spans="1:9" x14ac:dyDescent="0.2">
      <c r="A3777" s="2">
        <v>3775</v>
      </c>
      <c r="B3777" s="2" t="str">
        <f t="shared" si="348"/>
        <v>33.39万亿</v>
      </c>
      <c r="C3777" s="5">
        <v>33392000000000</v>
      </c>
      <c r="D3777" s="2">
        <v>2</v>
      </c>
      <c r="E3777" s="2" t="str">
        <f t="shared" si="349"/>
        <v>6.2万兆</v>
      </c>
      <c r="F3777" s="5">
        <f t="shared" si="353"/>
        <v>6.1975449370387048E+16</v>
      </c>
      <c r="G3777" s="2">
        <f t="shared" si="352"/>
        <v>6050</v>
      </c>
      <c r="H3777" s="7" t="str">
        <f t="shared" si="350"/>
        <v>6.2万兆</v>
      </c>
      <c r="I3777" s="7">
        <f t="shared" si="351"/>
        <v>6.1975449370387048E+16</v>
      </c>
    </row>
    <row r="3778" spans="1:9" x14ac:dyDescent="0.2">
      <c r="A3778" s="3">
        <v>3776</v>
      </c>
      <c r="B3778" s="3" t="str">
        <f t="shared" si="348"/>
        <v>33.4万亿</v>
      </c>
      <c r="C3778" s="6">
        <v>33400000000000</v>
      </c>
      <c r="D3778" s="3">
        <v>2</v>
      </c>
      <c r="E3778" s="3" t="str">
        <f t="shared" si="349"/>
        <v>6.2万兆</v>
      </c>
      <c r="F3778" s="6">
        <f t="shared" si="353"/>
        <v>6.2008841370387048E+16</v>
      </c>
      <c r="G3778" s="4">
        <f t="shared" si="352"/>
        <v>6052</v>
      </c>
      <c r="H3778" s="8" t="str">
        <f t="shared" si="350"/>
        <v>6.2万兆</v>
      </c>
      <c r="I3778" s="8">
        <f t="shared" si="351"/>
        <v>6.2008841370387048E+16</v>
      </c>
    </row>
    <row r="3779" spans="1:9" x14ac:dyDescent="0.2">
      <c r="A3779" s="2">
        <v>3777</v>
      </c>
      <c r="B3779" s="2" t="str">
        <f t="shared" ref="B3779:B3842" si="354">IF(C3779&gt;9999999999999990,ROUND(C3779/10000000000000000,2)&amp;"万兆",IF(C3779&gt;999999999999,ROUND(C3779/1000000000000,2)&amp;"万亿",IF(C3779&gt;99999999,ROUND(C3779/100000000,2)&amp;"亿",ROUND(C3779/10000,2)&amp;"万")))</f>
        <v>33.41万亿</v>
      </c>
      <c r="C3779" s="5">
        <v>33408000000000</v>
      </c>
      <c r="D3779" s="2">
        <v>2</v>
      </c>
      <c r="E3779" s="2" t="str">
        <f t="shared" ref="E3779:E3842" si="355">IF(F3779&gt;9999999999999990,ROUND(F3779/10000000000000000,2)&amp;"万兆",IF(F3779&gt;999999999999,ROUND(F3779/1000000000000,2)&amp;"万亿",IF(F3779&gt;99999999,ROUND(F3779/100000000,2)&amp;"亿",ROUND(F3779/10000,2)&amp;"万")))</f>
        <v>6.2万兆</v>
      </c>
      <c r="F3779" s="5">
        <f t="shared" si="353"/>
        <v>6.2042241370387048E+16</v>
      </c>
      <c r="G3779" s="2">
        <f t="shared" si="352"/>
        <v>6054</v>
      </c>
      <c r="H3779" s="7" t="str">
        <f t="shared" si="350"/>
        <v>6.2万兆</v>
      </c>
      <c r="I3779" s="7">
        <f t="shared" si="351"/>
        <v>6.2042241370387048E+16</v>
      </c>
    </row>
    <row r="3780" spans="1:9" x14ac:dyDescent="0.2">
      <c r="A3780" s="3">
        <v>3778</v>
      </c>
      <c r="B3780" s="3" t="str">
        <f t="shared" si="354"/>
        <v>33.42万亿</v>
      </c>
      <c r="C3780" s="6">
        <v>33416000000000</v>
      </c>
      <c r="D3780" s="3">
        <v>2</v>
      </c>
      <c r="E3780" s="3" t="str">
        <f t="shared" si="355"/>
        <v>6.21万兆</v>
      </c>
      <c r="F3780" s="6">
        <f t="shared" si="353"/>
        <v>6.2075649370387048E+16</v>
      </c>
      <c r="G3780" s="4">
        <f t="shared" si="352"/>
        <v>6056</v>
      </c>
      <c r="H3780" s="8" t="str">
        <f t="shared" ref="H3780:H3843" si="356">IF(I$2&gt;=A3780,"",IF((F3780-VLOOKUP(I$2,A:F,6,))&gt;9999999999999990,ROUND((F3780-VLOOKUP(I$2,A:F,6,))/10000000000000000,2)&amp;"万兆",IF((F3780-VLOOKUP(I$2,A:F,6,))&gt;999999999999,ROUND((F3780-VLOOKUP(I$2,A:F,6,))/1000000000000,2)&amp;"万亿",IF((F3780-VLOOKUP(I$2,A:F,6,))&gt;99999999,ROUND((F3780-VLOOKUP(I$2,A:F,6,))/100000000,2)&amp;"亿",ROUND((F3780-VLOOKUP(I$2,A:F,6,))/10000,2)&amp;"万"))))</f>
        <v>6.21万兆</v>
      </c>
      <c r="I3780" s="8">
        <f t="shared" ref="I3780:I3843" si="357">IF(I$2&gt;=A3780,"",F3780-VLOOKUP(I$2,A:F,6,))</f>
        <v>6.2075649370387048E+16</v>
      </c>
    </row>
    <row r="3781" spans="1:9" x14ac:dyDescent="0.2">
      <c r="A3781" s="2">
        <v>3779</v>
      </c>
      <c r="B3781" s="2" t="str">
        <f t="shared" si="354"/>
        <v>33.42万亿</v>
      </c>
      <c r="C3781" s="5">
        <v>33424000000000</v>
      </c>
      <c r="D3781" s="2">
        <v>2</v>
      </c>
      <c r="E3781" s="2" t="str">
        <f t="shared" si="355"/>
        <v>6.21万兆</v>
      </c>
      <c r="F3781" s="5">
        <f t="shared" si="353"/>
        <v>6.2109065370387048E+16</v>
      </c>
      <c r="G3781" s="2">
        <f t="shared" ref="G3781:G3844" si="358">D3781+G3780</f>
        <v>6058</v>
      </c>
      <c r="H3781" s="7" t="str">
        <f t="shared" si="356"/>
        <v>6.21万兆</v>
      </c>
      <c r="I3781" s="7">
        <f t="shared" si="357"/>
        <v>6.2109065370387048E+16</v>
      </c>
    </row>
    <row r="3782" spans="1:9" x14ac:dyDescent="0.2">
      <c r="A3782" s="3">
        <v>3780</v>
      </c>
      <c r="B3782" s="3" t="str">
        <f t="shared" si="354"/>
        <v>33.43万亿</v>
      </c>
      <c r="C3782" s="6">
        <v>33432000000000</v>
      </c>
      <c r="D3782" s="3">
        <v>2</v>
      </c>
      <c r="E3782" s="3" t="str">
        <f t="shared" si="355"/>
        <v>6.21万兆</v>
      </c>
      <c r="F3782" s="6">
        <f t="shared" si="353"/>
        <v>6.2142489370387048E+16</v>
      </c>
      <c r="G3782" s="4">
        <f t="shared" si="358"/>
        <v>6060</v>
      </c>
      <c r="H3782" s="8" t="str">
        <f t="shared" si="356"/>
        <v>6.21万兆</v>
      </c>
      <c r="I3782" s="8">
        <f t="shared" si="357"/>
        <v>6.2142489370387048E+16</v>
      </c>
    </row>
    <row r="3783" spans="1:9" x14ac:dyDescent="0.2">
      <c r="A3783" s="2">
        <v>3781</v>
      </c>
      <c r="B3783" s="2" t="str">
        <f t="shared" si="354"/>
        <v>33.44万亿</v>
      </c>
      <c r="C3783" s="5">
        <v>33440000000000</v>
      </c>
      <c r="D3783" s="2">
        <v>2</v>
      </c>
      <c r="E3783" s="2" t="str">
        <f t="shared" si="355"/>
        <v>6.22万兆</v>
      </c>
      <c r="F3783" s="5">
        <f t="shared" ref="F3783:F3846" si="359">C3782+F3782</f>
        <v>6.2175921370387048E+16</v>
      </c>
      <c r="G3783" s="2">
        <f t="shared" si="358"/>
        <v>6062</v>
      </c>
      <c r="H3783" s="7" t="str">
        <f t="shared" si="356"/>
        <v>6.22万兆</v>
      </c>
      <c r="I3783" s="7">
        <f t="shared" si="357"/>
        <v>6.2175921370387048E+16</v>
      </c>
    </row>
    <row r="3784" spans="1:9" x14ac:dyDescent="0.2">
      <c r="A3784" s="3">
        <v>3782</v>
      </c>
      <c r="B3784" s="3" t="str">
        <f t="shared" si="354"/>
        <v>33.45万亿</v>
      </c>
      <c r="C3784" s="6">
        <v>33448000000000</v>
      </c>
      <c r="D3784" s="3">
        <v>2</v>
      </c>
      <c r="E3784" s="3" t="str">
        <f t="shared" si="355"/>
        <v>6.22万兆</v>
      </c>
      <c r="F3784" s="6">
        <f t="shared" si="359"/>
        <v>6.2209361370387048E+16</v>
      </c>
      <c r="G3784" s="4">
        <f t="shared" si="358"/>
        <v>6064</v>
      </c>
      <c r="H3784" s="8" t="str">
        <f t="shared" si="356"/>
        <v>6.22万兆</v>
      </c>
      <c r="I3784" s="8">
        <f t="shared" si="357"/>
        <v>6.2209361370387048E+16</v>
      </c>
    </row>
    <row r="3785" spans="1:9" x14ac:dyDescent="0.2">
      <c r="A3785" s="2">
        <v>3783</v>
      </c>
      <c r="B3785" s="2" t="str">
        <f t="shared" si="354"/>
        <v>33.46万亿</v>
      </c>
      <c r="C3785" s="5">
        <v>33456000000000</v>
      </c>
      <c r="D3785" s="2">
        <v>2</v>
      </c>
      <c r="E3785" s="2" t="str">
        <f t="shared" si="355"/>
        <v>6.22万兆</v>
      </c>
      <c r="F3785" s="5">
        <f t="shared" si="359"/>
        <v>6.2242809370387048E+16</v>
      </c>
      <c r="G3785" s="2">
        <f t="shared" si="358"/>
        <v>6066</v>
      </c>
      <c r="H3785" s="7" t="str">
        <f t="shared" si="356"/>
        <v>6.22万兆</v>
      </c>
      <c r="I3785" s="7">
        <f t="shared" si="357"/>
        <v>6.2242809370387048E+16</v>
      </c>
    </row>
    <row r="3786" spans="1:9" x14ac:dyDescent="0.2">
      <c r="A3786" s="3">
        <v>3784</v>
      </c>
      <c r="B3786" s="3" t="str">
        <f t="shared" si="354"/>
        <v>33.46万亿</v>
      </c>
      <c r="C3786" s="6">
        <v>33464000000000</v>
      </c>
      <c r="D3786" s="3">
        <v>2</v>
      </c>
      <c r="E3786" s="3" t="str">
        <f t="shared" si="355"/>
        <v>6.23万兆</v>
      </c>
      <c r="F3786" s="6">
        <f t="shared" si="359"/>
        <v>6.2276265370387048E+16</v>
      </c>
      <c r="G3786" s="4">
        <f t="shared" si="358"/>
        <v>6068</v>
      </c>
      <c r="H3786" s="8" t="str">
        <f t="shared" si="356"/>
        <v>6.23万兆</v>
      </c>
      <c r="I3786" s="8">
        <f t="shared" si="357"/>
        <v>6.2276265370387048E+16</v>
      </c>
    </row>
    <row r="3787" spans="1:9" x14ac:dyDescent="0.2">
      <c r="A3787" s="2">
        <v>3785</v>
      </c>
      <c r="B3787" s="2" t="str">
        <f t="shared" si="354"/>
        <v>33.47万亿</v>
      </c>
      <c r="C3787" s="5">
        <v>33472000000000</v>
      </c>
      <c r="D3787" s="2">
        <v>2</v>
      </c>
      <c r="E3787" s="2" t="str">
        <f t="shared" si="355"/>
        <v>6.23万兆</v>
      </c>
      <c r="F3787" s="5">
        <f t="shared" si="359"/>
        <v>6.2309729370387048E+16</v>
      </c>
      <c r="G3787" s="2">
        <f t="shared" si="358"/>
        <v>6070</v>
      </c>
      <c r="H3787" s="7" t="str">
        <f t="shared" si="356"/>
        <v>6.23万兆</v>
      </c>
      <c r="I3787" s="7">
        <f t="shared" si="357"/>
        <v>6.2309729370387048E+16</v>
      </c>
    </row>
    <row r="3788" spans="1:9" x14ac:dyDescent="0.2">
      <c r="A3788" s="3">
        <v>3786</v>
      </c>
      <c r="B3788" s="3" t="str">
        <f t="shared" si="354"/>
        <v>33.48万亿</v>
      </c>
      <c r="C3788" s="6">
        <v>33480000000000</v>
      </c>
      <c r="D3788" s="3">
        <v>2</v>
      </c>
      <c r="E3788" s="3" t="str">
        <f t="shared" si="355"/>
        <v>6.23万兆</v>
      </c>
      <c r="F3788" s="6">
        <f t="shared" si="359"/>
        <v>6.2343201370387048E+16</v>
      </c>
      <c r="G3788" s="4">
        <f t="shared" si="358"/>
        <v>6072</v>
      </c>
      <c r="H3788" s="8" t="str">
        <f t="shared" si="356"/>
        <v>6.23万兆</v>
      </c>
      <c r="I3788" s="8">
        <f t="shared" si="357"/>
        <v>6.2343201370387048E+16</v>
      </c>
    </row>
    <row r="3789" spans="1:9" x14ac:dyDescent="0.2">
      <c r="A3789" s="2">
        <v>3787</v>
      </c>
      <c r="B3789" s="2" t="str">
        <f t="shared" si="354"/>
        <v>33.49万亿</v>
      </c>
      <c r="C3789" s="5">
        <v>33488000000000</v>
      </c>
      <c r="D3789" s="2">
        <v>2</v>
      </c>
      <c r="E3789" s="2" t="str">
        <f t="shared" si="355"/>
        <v>6.24万兆</v>
      </c>
      <c r="F3789" s="5">
        <f t="shared" si="359"/>
        <v>6.2376681370387048E+16</v>
      </c>
      <c r="G3789" s="2">
        <f t="shared" si="358"/>
        <v>6074</v>
      </c>
      <c r="H3789" s="7" t="str">
        <f t="shared" si="356"/>
        <v>6.24万兆</v>
      </c>
      <c r="I3789" s="7">
        <f t="shared" si="357"/>
        <v>6.2376681370387048E+16</v>
      </c>
    </row>
    <row r="3790" spans="1:9" x14ac:dyDescent="0.2">
      <c r="A3790" s="3">
        <v>3788</v>
      </c>
      <c r="B3790" s="3" t="str">
        <f t="shared" si="354"/>
        <v>33.5万亿</v>
      </c>
      <c r="C3790" s="6">
        <v>33496000000000</v>
      </c>
      <c r="D3790" s="3">
        <v>2</v>
      </c>
      <c r="E3790" s="3" t="str">
        <f t="shared" si="355"/>
        <v>6.24万兆</v>
      </c>
      <c r="F3790" s="6">
        <f t="shared" si="359"/>
        <v>6.2410169370387048E+16</v>
      </c>
      <c r="G3790" s="4">
        <f t="shared" si="358"/>
        <v>6076</v>
      </c>
      <c r="H3790" s="8" t="str">
        <f t="shared" si="356"/>
        <v>6.24万兆</v>
      </c>
      <c r="I3790" s="8">
        <f t="shared" si="357"/>
        <v>6.2410169370387048E+16</v>
      </c>
    </row>
    <row r="3791" spans="1:9" x14ac:dyDescent="0.2">
      <c r="A3791" s="2">
        <v>3789</v>
      </c>
      <c r="B3791" s="2" t="str">
        <f t="shared" si="354"/>
        <v>33.5万亿</v>
      </c>
      <c r="C3791" s="5">
        <v>33504000000000</v>
      </c>
      <c r="D3791" s="2">
        <v>2</v>
      </c>
      <c r="E3791" s="2" t="str">
        <f t="shared" si="355"/>
        <v>6.24万兆</v>
      </c>
      <c r="F3791" s="5">
        <f t="shared" si="359"/>
        <v>6.2443665370387048E+16</v>
      </c>
      <c r="G3791" s="2">
        <f t="shared" si="358"/>
        <v>6078</v>
      </c>
      <c r="H3791" s="7" t="str">
        <f t="shared" si="356"/>
        <v>6.24万兆</v>
      </c>
      <c r="I3791" s="7">
        <f t="shared" si="357"/>
        <v>6.2443665370387048E+16</v>
      </c>
    </row>
    <row r="3792" spans="1:9" x14ac:dyDescent="0.2">
      <c r="A3792" s="3">
        <v>3790</v>
      </c>
      <c r="B3792" s="3" t="str">
        <f t="shared" si="354"/>
        <v>33.51万亿</v>
      </c>
      <c r="C3792" s="6">
        <v>33512000000000</v>
      </c>
      <c r="D3792" s="3">
        <v>2</v>
      </c>
      <c r="E3792" s="3" t="str">
        <f t="shared" si="355"/>
        <v>6.25万兆</v>
      </c>
      <c r="F3792" s="6">
        <f t="shared" si="359"/>
        <v>6.2477169370387048E+16</v>
      </c>
      <c r="G3792" s="4">
        <f t="shared" si="358"/>
        <v>6080</v>
      </c>
      <c r="H3792" s="8" t="str">
        <f t="shared" si="356"/>
        <v>6.25万兆</v>
      </c>
      <c r="I3792" s="8">
        <f t="shared" si="357"/>
        <v>6.2477169370387048E+16</v>
      </c>
    </row>
    <row r="3793" spans="1:9" x14ac:dyDescent="0.2">
      <c r="A3793" s="2">
        <v>3791</v>
      </c>
      <c r="B3793" s="2" t="str">
        <f t="shared" si="354"/>
        <v>33.52万亿</v>
      </c>
      <c r="C3793" s="5">
        <v>33520000000000</v>
      </c>
      <c r="D3793" s="2">
        <v>2</v>
      </c>
      <c r="E3793" s="2" t="str">
        <f t="shared" si="355"/>
        <v>6.25万兆</v>
      </c>
      <c r="F3793" s="5">
        <f t="shared" si="359"/>
        <v>6.2510681370387048E+16</v>
      </c>
      <c r="G3793" s="2">
        <f t="shared" si="358"/>
        <v>6082</v>
      </c>
      <c r="H3793" s="7" t="str">
        <f t="shared" si="356"/>
        <v>6.25万兆</v>
      </c>
      <c r="I3793" s="7">
        <f t="shared" si="357"/>
        <v>6.2510681370387048E+16</v>
      </c>
    </row>
    <row r="3794" spans="1:9" x14ac:dyDescent="0.2">
      <c r="A3794" s="3">
        <v>3792</v>
      </c>
      <c r="B3794" s="3" t="str">
        <f t="shared" si="354"/>
        <v>33.53万亿</v>
      </c>
      <c r="C3794" s="6">
        <v>33528000000000</v>
      </c>
      <c r="D3794" s="3">
        <v>2</v>
      </c>
      <c r="E3794" s="3" t="str">
        <f t="shared" si="355"/>
        <v>6.25万兆</v>
      </c>
      <c r="F3794" s="6">
        <f t="shared" si="359"/>
        <v>6.2544201370387048E+16</v>
      </c>
      <c r="G3794" s="4">
        <f t="shared" si="358"/>
        <v>6084</v>
      </c>
      <c r="H3794" s="8" t="str">
        <f t="shared" si="356"/>
        <v>6.25万兆</v>
      </c>
      <c r="I3794" s="8">
        <f t="shared" si="357"/>
        <v>6.2544201370387048E+16</v>
      </c>
    </row>
    <row r="3795" spans="1:9" x14ac:dyDescent="0.2">
      <c r="A3795" s="2">
        <v>3793</v>
      </c>
      <c r="B3795" s="2" t="str">
        <f t="shared" si="354"/>
        <v>33.54万亿</v>
      </c>
      <c r="C3795" s="5">
        <v>33536000000000</v>
      </c>
      <c r="D3795" s="2">
        <v>2</v>
      </c>
      <c r="E3795" s="2" t="str">
        <f t="shared" si="355"/>
        <v>6.26万兆</v>
      </c>
      <c r="F3795" s="5">
        <f t="shared" si="359"/>
        <v>6.2577729370387048E+16</v>
      </c>
      <c r="G3795" s="2">
        <f t="shared" si="358"/>
        <v>6086</v>
      </c>
      <c r="H3795" s="7" t="str">
        <f t="shared" si="356"/>
        <v>6.26万兆</v>
      </c>
      <c r="I3795" s="7">
        <f t="shared" si="357"/>
        <v>6.2577729370387048E+16</v>
      </c>
    </row>
    <row r="3796" spans="1:9" x14ac:dyDescent="0.2">
      <c r="A3796" s="3">
        <v>3794</v>
      </c>
      <c r="B3796" s="3" t="str">
        <f t="shared" si="354"/>
        <v>33.54万亿</v>
      </c>
      <c r="C3796" s="6">
        <v>33544000000000</v>
      </c>
      <c r="D3796" s="3">
        <v>2</v>
      </c>
      <c r="E3796" s="3" t="str">
        <f t="shared" si="355"/>
        <v>6.26万兆</v>
      </c>
      <c r="F3796" s="6">
        <f t="shared" si="359"/>
        <v>6.2611265370387048E+16</v>
      </c>
      <c r="G3796" s="4">
        <f t="shared" si="358"/>
        <v>6088</v>
      </c>
      <c r="H3796" s="8" t="str">
        <f t="shared" si="356"/>
        <v>6.26万兆</v>
      </c>
      <c r="I3796" s="8">
        <f t="shared" si="357"/>
        <v>6.2611265370387048E+16</v>
      </c>
    </row>
    <row r="3797" spans="1:9" x14ac:dyDescent="0.2">
      <c r="A3797" s="2">
        <v>3795</v>
      </c>
      <c r="B3797" s="2" t="str">
        <f t="shared" si="354"/>
        <v>33.55万亿</v>
      </c>
      <c r="C3797" s="5">
        <v>33552000000000</v>
      </c>
      <c r="D3797" s="2">
        <v>2</v>
      </c>
      <c r="E3797" s="2" t="str">
        <f t="shared" si="355"/>
        <v>6.26万兆</v>
      </c>
      <c r="F3797" s="5">
        <f t="shared" si="359"/>
        <v>6.2644809370387048E+16</v>
      </c>
      <c r="G3797" s="2">
        <f t="shared" si="358"/>
        <v>6090</v>
      </c>
      <c r="H3797" s="7" t="str">
        <f t="shared" si="356"/>
        <v>6.26万兆</v>
      </c>
      <c r="I3797" s="7">
        <f t="shared" si="357"/>
        <v>6.2644809370387048E+16</v>
      </c>
    </row>
    <row r="3798" spans="1:9" x14ac:dyDescent="0.2">
      <c r="A3798" s="3">
        <v>3796</v>
      </c>
      <c r="B3798" s="3" t="str">
        <f t="shared" si="354"/>
        <v>33.56万亿</v>
      </c>
      <c r="C3798" s="6">
        <v>33560000000000</v>
      </c>
      <c r="D3798" s="3">
        <v>2</v>
      </c>
      <c r="E3798" s="3" t="str">
        <f t="shared" si="355"/>
        <v>6.27万兆</v>
      </c>
      <c r="F3798" s="6">
        <f t="shared" si="359"/>
        <v>6.2678361370387048E+16</v>
      </c>
      <c r="G3798" s="4">
        <f t="shared" si="358"/>
        <v>6092</v>
      </c>
      <c r="H3798" s="8" t="str">
        <f t="shared" si="356"/>
        <v>6.27万兆</v>
      </c>
      <c r="I3798" s="8">
        <f t="shared" si="357"/>
        <v>6.2678361370387048E+16</v>
      </c>
    </row>
    <row r="3799" spans="1:9" x14ac:dyDescent="0.2">
      <c r="A3799" s="2">
        <v>3797</v>
      </c>
      <c r="B3799" s="2" t="str">
        <f t="shared" si="354"/>
        <v>33.57万亿</v>
      </c>
      <c r="C3799" s="5">
        <v>33568000000000</v>
      </c>
      <c r="D3799" s="2">
        <v>2</v>
      </c>
      <c r="E3799" s="2" t="str">
        <f t="shared" si="355"/>
        <v>6.27万兆</v>
      </c>
      <c r="F3799" s="5">
        <f t="shared" si="359"/>
        <v>6.2711921370387048E+16</v>
      </c>
      <c r="G3799" s="2">
        <f t="shared" si="358"/>
        <v>6094</v>
      </c>
      <c r="H3799" s="7" t="str">
        <f t="shared" si="356"/>
        <v>6.27万兆</v>
      </c>
      <c r="I3799" s="7">
        <f t="shared" si="357"/>
        <v>6.2711921370387048E+16</v>
      </c>
    </row>
    <row r="3800" spans="1:9" x14ac:dyDescent="0.2">
      <c r="A3800" s="3">
        <v>3798</v>
      </c>
      <c r="B3800" s="3" t="str">
        <f t="shared" si="354"/>
        <v>33.58万亿</v>
      </c>
      <c r="C3800" s="6">
        <v>33576000000000</v>
      </c>
      <c r="D3800" s="3">
        <v>2</v>
      </c>
      <c r="E3800" s="3" t="str">
        <f t="shared" si="355"/>
        <v>6.27万兆</v>
      </c>
      <c r="F3800" s="6">
        <f t="shared" si="359"/>
        <v>6.2745489370387048E+16</v>
      </c>
      <c r="G3800" s="4">
        <f t="shared" si="358"/>
        <v>6096</v>
      </c>
      <c r="H3800" s="8" t="str">
        <f t="shared" si="356"/>
        <v>6.27万兆</v>
      </c>
      <c r="I3800" s="8">
        <f t="shared" si="357"/>
        <v>6.2745489370387048E+16</v>
      </c>
    </row>
    <row r="3801" spans="1:9" x14ac:dyDescent="0.2">
      <c r="A3801" s="2">
        <v>3799</v>
      </c>
      <c r="B3801" s="2" t="str">
        <f t="shared" si="354"/>
        <v>33.58万亿</v>
      </c>
      <c r="C3801" s="5">
        <v>33584000000000</v>
      </c>
      <c r="D3801" s="2">
        <v>2</v>
      </c>
      <c r="E3801" s="2" t="str">
        <f t="shared" si="355"/>
        <v>6.28万兆</v>
      </c>
      <c r="F3801" s="5">
        <f t="shared" si="359"/>
        <v>6.2779065370387048E+16</v>
      </c>
      <c r="G3801" s="2">
        <f t="shared" si="358"/>
        <v>6098</v>
      </c>
      <c r="H3801" s="7" t="str">
        <f t="shared" si="356"/>
        <v>6.28万兆</v>
      </c>
      <c r="I3801" s="7">
        <f t="shared" si="357"/>
        <v>6.2779065370387048E+16</v>
      </c>
    </row>
    <row r="3802" spans="1:9" x14ac:dyDescent="0.2">
      <c r="A3802" s="3">
        <v>3800</v>
      </c>
      <c r="B3802" s="3" t="str">
        <f t="shared" si="354"/>
        <v>33.59万亿</v>
      </c>
      <c r="C3802" s="6">
        <v>33592000000000</v>
      </c>
      <c r="D3802" s="3">
        <v>2</v>
      </c>
      <c r="E3802" s="3" t="str">
        <f t="shared" si="355"/>
        <v>6.28万兆</v>
      </c>
      <c r="F3802" s="6">
        <f t="shared" si="359"/>
        <v>6.2812649370387048E+16</v>
      </c>
      <c r="G3802" s="4">
        <f t="shared" si="358"/>
        <v>6100</v>
      </c>
      <c r="H3802" s="8" t="str">
        <f t="shared" si="356"/>
        <v>6.28万兆</v>
      </c>
      <c r="I3802" s="8">
        <f t="shared" si="357"/>
        <v>6.2812649370387048E+16</v>
      </c>
    </row>
    <row r="3803" spans="1:9" x14ac:dyDescent="0.2">
      <c r="A3803" s="2">
        <v>3801</v>
      </c>
      <c r="B3803" s="2" t="str">
        <f t="shared" si="354"/>
        <v>33.6万亿</v>
      </c>
      <c r="C3803" s="5">
        <v>33600000000000</v>
      </c>
      <c r="D3803" s="2">
        <v>2</v>
      </c>
      <c r="E3803" s="2" t="str">
        <f t="shared" si="355"/>
        <v>6.28万兆</v>
      </c>
      <c r="F3803" s="5">
        <f t="shared" si="359"/>
        <v>6.2846241370387048E+16</v>
      </c>
      <c r="G3803" s="2">
        <f t="shared" si="358"/>
        <v>6102</v>
      </c>
      <c r="H3803" s="7" t="str">
        <f t="shared" si="356"/>
        <v>6.28万兆</v>
      </c>
      <c r="I3803" s="7">
        <f t="shared" si="357"/>
        <v>6.2846241370387048E+16</v>
      </c>
    </row>
    <row r="3804" spans="1:9" x14ac:dyDescent="0.2">
      <c r="A3804" s="3">
        <v>3802</v>
      </c>
      <c r="B3804" s="3" t="str">
        <f t="shared" si="354"/>
        <v>33.61万亿</v>
      </c>
      <c r="C3804" s="6">
        <v>33608000000000</v>
      </c>
      <c r="D3804" s="3">
        <v>2</v>
      </c>
      <c r="E3804" s="3" t="str">
        <f t="shared" si="355"/>
        <v>6.29万兆</v>
      </c>
      <c r="F3804" s="6">
        <f t="shared" si="359"/>
        <v>6.2879841370387048E+16</v>
      </c>
      <c r="G3804" s="4">
        <f t="shared" si="358"/>
        <v>6104</v>
      </c>
      <c r="H3804" s="8" t="str">
        <f t="shared" si="356"/>
        <v>6.29万兆</v>
      </c>
      <c r="I3804" s="8">
        <f t="shared" si="357"/>
        <v>6.2879841370387048E+16</v>
      </c>
    </row>
    <row r="3805" spans="1:9" x14ac:dyDescent="0.2">
      <c r="A3805" s="2">
        <v>3803</v>
      </c>
      <c r="B3805" s="2" t="str">
        <f t="shared" si="354"/>
        <v>33.62万亿</v>
      </c>
      <c r="C3805" s="5">
        <v>33616000000000</v>
      </c>
      <c r="D3805" s="2">
        <v>2</v>
      </c>
      <c r="E3805" s="2" t="str">
        <f t="shared" si="355"/>
        <v>6.29万兆</v>
      </c>
      <c r="F3805" s="5">
        <f t="shared" si="359"/>
        <v>6.2913449370387048E+16</v>
      </c>
      <c r="G3805" s="2">
        <f t="shared" si="358"/>
        <v>6106</v>
      </c>
      <c r="H3805" s="7" t="str">
        <f t="shared" si="356"/>
        <v>6.29万兆</v>
      </c>
      <c r="I3805" s="7">
        <f t="shared" si="357"/>
        <v>6.2913449370387048E+16</v>
      </c>
    </row>
    <row r="3806" spans="1:9" x14ac:dyDescent="0.2">
      <c r="A3806" s="3">
        <v>3804</v>
      </c>
      <c r="B3806" s="3" t="str">
        <f t="shared" si="354"/>
        <v>33.62万亿</v>
      </c>
      <c r="C3806" s="6">
        <v>33624000000000</v>
      </c>
      <c r="D3806" s="3">
        <v>2</v>
      </c>
      <c r="E3806" s="3" t="str">
        <f t="shared" si="355"/>
        <v>6.29万兆</v>
      </c>
      <c r="F3806" s="6">
        <f t="shared" si="359"/>
        <v>6.2947065370387048E+16</v>
      </c>
      <c r="G3806" s="4">
        <f t="shared" si="358"/>
        <v>6108</v>
      </c>
      <c r="H3806" s="8" t="str">
        <f t="shared" si="356"/>
        <v>6.29万兆</v>
      </c>
      <c r="I3806" s="8">
        <f t="shared" si="357"/>
        <v>6.2947065370387048E+16</v>
      </c>
    </row>
    <row r="3807" spans="1:9" x14ac:dyDescent="0.2">
      <c r="A3807" s="2">
        <v>3805</v>
      </c>
      <c r="B3807" s="2" t="str">
        <f t="shared" si="354"/>
        <v>33.63万亿</v>
      </c>
      <c r="C3807" s="5">
        <v>33632000000000</v>
      </c>
      <c r="D3807" s="2">
        <v>2</v>
      </c>
      <c r="E3807" s="2" t="str">
        <f t="shared" si="355"/>
        <v>6.3万兆</v>
      </c>
      <c r="F3807" s="5">
        <f t="shared" si="359"/>
        <v>6.2980689370387048E+16</v>
      </c>
      <c r="G3807" s="2">
        <f t="shared" si="358"/>
        <v>6110</v>
      </c>
      <c r="H3807" s="7" t="str">
        <f t="shared" si="356"/>
        <v>6.3万兆</v>
      </c>
      <c r="I3807" s="7">
        <f t="shared" si="357"/>
        <v>6.2980689370387048E+16</v>
      </c>
    </row>
    <row r="3808" spans="1:9" x14ac:dyDescent="0.2">
      <c r="A3808" s="3">
        <v>3806</v>
      </c>
      <c r="B3808" s="3" t="str">
        <f t="shared" si="354"/>
        <v>33.64万亿</v>
      </c>
      <c r="C3808" s="6">
        <v>33640000000000</v>
      </c>
      <c r="D3808" s="3">
        <v>2</v>
      </c>
      <c r="E3808" s="3" t="str">
        <f t="shared" si="355"/>
        <v>6.3万兆</v>
      </c>
      <c r="F3808" s="6">
        <f t="shared" si="359"/>
        <v>6.3014321370387048E+16</v>
      </c>
      <c r="G3808" s="4">
        <f t="shared" si="358"/>
        <v>6112</v>
      </c>
      <c r="H3808" s="8" t="str">
        <f t="shared" si="356"/>
        <v>6.3万兆</v>
      </c>
      <c r="I3808" s="8">
        <f t="shared" si="357"/>
        <v>6.3014321370387048E+16</v>
      </c>
    </row>
    <row r="3809" spans="1:9" x14ac:dyDescent="0.2">
      <c r="A3809" s="2">
        <v>3807</v>
      </c>
      <c r="B3809" s="2" t="str">
        <f t="shared" si="354"/>
        <v>33.65万亿</v>
      </c>
      <c r="C3809" s="5">
        <v>33648000000000</v>
      </c>
      <c r="D3809" s="2">
        <v>2</v>
      </c>
      <c r="E3809" s="2" t="str">
        <f t="shared" si="355"/>
        <v>6.3万兆</v>
      </c>
      <c r="F3809" s="5">
        <f t="shared" si="359"/>
        <v>6.3047961370387048E+16</v>
      </c>
      <c r="G3809" s="2">
        <f t="shared" si="358"/>
        <v>6114</v>
      </c>
      <c r="H3809" s="7" t="str">
        <f t="shared" si="356"/>
        <v>6.3万兆</v>
      </c>
      <c r="I3809" s="7">
        <f t="shared" si="357"/>
        <v>6.3047961370387048E+16</v>
      </c>
    </row>
    <row r="3810" spans="1:9" x14ac:dyDescent="0.2">
      <c r="A3810" s="3">
        <v>3808</v>
      </c>
      <c r="B3810" s="3" t="str">
        <f t="shared" si="354"/>
        <v>33.66万亿</v>
      </c>
      <c r="C3810" s="6">
        <v>33656000000000</v>
      </c>
      <c r="D3810" s="3">
        <v>2</v>
      </c>
      <c r="E3810" s="3" t="str">
        <f t="shared" si="355"/>
        <v>6.31万兆</v>
      </c>
      <c r="F3810" s="6">
        <f t="shared" si="359"/>
        <v>6.3081609370387048E+16</v>
      </c>
      <c r="G3810" s="4">
        <f t="shared" si="358"/>
        <v>6116</v>
      </c>
      <c r="H3810" s="8" t="str">
        <f t="shared" si="356"/>
        <v>6.31万兆</v>
      </c>
      <c r="I3810" s="8">
        <f t="shared" si="357"/>
        <v>6.3081609370387048E+16</v>
      </c>
    </row>
    <row r="3811" spans="1:9" x14ac:dyDescent="0.2">
      <c r="A3811" s="2">
        <v>3809</v>
      </c>
      <c r="B3811" s="2" t="str">
        <f t="shared" si="354"/>
        <v>33.66万亿</v>
      </c>
      <c r="C3811" s="5">
        <v>33664000000000</v>
      </c>
      <c r="D3811" s="2">
        <v>2</v>
      </c>
      <c r="E3811" s="2" t="str">
        <f t="shared" si="355"/>
        <v>6.31万兆</v>
      </c>
      <c r="F3811" s="5">
        <f t="shared" si="359"/>
        <v>6.3115265370387048E+16</v>
      </c>
      <c r="G3811" s="2">
        <f t="shared" si="358"/>
        <v>6118</v>
      </c>
      <c r="H3811" s="7" t="str">
        <f t="shared" si="356"/>
        <v>6.31万兆</v>
      </c>
      <c r="I3811" s="7">
        <f t="shared" si="357"/>
        <v>6.3115265370387048E+16</v>
      </c>
    </row>
    <row r="3812" spans="1:9" x14ac:dyDescent="0.2">
      <c r="A3812" s="3">
        <v>3810</v>
      </c>
      <c r="B3812" s="3" t="str">
        <f t="shared" si="354"/>
        <v>33.67万亿</v>
      </c>
      <c r="C3812" s="6">
        <v>33672000000000</v>
      </c>
      <c r="D3812" s="3">
        <v>2</v>
      </c>
      <c r="E3812" s="3" t="str">
        <f t="shared" si="355"/>
        <v>6.31万兆</v>
      </c>
      <c r="F3812" s="6">
        <f t="shared" si="359"/>
        <v>6.3148929370387048E+16</v>
      </c>
      <c r="G3812" s="4">
        <f t="shared" si="358"/>
        <v>6120</v>
      </c>
      <c r="H3812" s="8" t="str">
        <f t="shared" si="356"/>
        <v>6.31万兆</v>
      </c>
      <c r="I3812" s="8">
        <f t="shared" si="357"/>
        <v>6.3148929370387048E+16</v>
      </c>
    </row>
    <row r="3813" spans="1:9" x14ac:dyDescent="0.2">
      <c r="A3813" s="2">
        <v>3811</v>
      </c>
      <c r="B3813" s="2" t="str">
        <f t="shared" si="354"/>
        <v>33.68万亿</v>
      </c>
      <c r="C3813" s="5">
        <v>33680000000000</v>
      </c>
      <c r="D3813" s="2">
        <v>2</v>
      </c>
      <c r="E3813" s="2" t="str">
        <f t="shared" si="355"/>
        <v>6.32万兆</v>
      </c>
      <c r="F3813" s="5">
        <f t="shared" si="359"/>
        <v>6.3182601370387048E+16</v>
      </c>
      <c r="G3813" s="2">
        <f t="shared" si="358"/>
        <v>6122</v>
      </c>
      <c r="H3813" s="7" t="str">
        <f t="shared" si="356"/>
        <v>6.32万兆</v>
      </c>
      <c r="I3813" s="7">
        <f t="shared" si="357"/>
        <v>6.3182601370387048E+16</v>
      </c>
    </row>
    <row r="3814" spans="1:9" x14ac:dyDescent="0.2">
      <c r="A3814" s="3">
        <v>3812</v>
      </c>
      <c r="B3814" s="3" t="str">
        <f t="shared" si="354"/>
        <v>33.69万亿</v>
      </c>
      <c r="C3814" s="6">
        <v>33688000000000</v>
      </c>
      <c r="D3814" s="3">
        <v>2</v>
      </c>
      <c r="E3814" s="3" t="str">
        <f t="shared" si="355"/>
        <v>6.32万兆</v>
      </c>
      <c r="F3814" s="6">
        <f t="shared" si="359"/>
        <v>6.3216281370387048E+16</v>
      </c>
      <c r="G3814" s="4">
        <f t="shared" si="358"/>
        <v>6124</v>
      </c>
      <c r="H3814" s="8" t="str">
        <f t="shared" si="356"/>
        <v>6.32万兆</v>
      </c>
      <c r="I3814" s="8">
        <f t="shared" si="357"/>
        <v>6.3216281370387048E+16</v>
      </c>
    </row>
    <row r="3815" spans="1:9" x14ac:dyDescent="0.2">
      <c r="A3815" s="2">
        <v>3813</v>
      </c>
      <c r="B3815" s="2" t="str">
        <f t="shared" si="354"/>
        <v>33.7万亿</v>
      </c>
      <c r="C3815" s="5">
        <v>33696000000000</v>
      </c>
      <c r="D3815" s="2">
        <v>2</v>
      </c>
      <c r="E3815" s="2" t="str">
        <f t="shared" si="355"/>
        <v>6.32万兆</v>
      </c>
      <c r="F3815" s="5">
        <f t="shared" si="359"/>
        <v>6.3249969370387048E+16</v>
      </c>
      <c r="G3815" s="2">
        <f t="shared" si="358"/>
        <v>6126</v>
      </c>
      <c r="H3815" s="7" t="str">
        <f t="shared" si="356"/>
        <v>6.32万兆</v>
      </c>
      <c r="I3815" s="7">
        <f t="shared" si="357"/>
        <v>6.3249969370387048E+16</v>
      </c>
    </row>
    <row r="3816" spans="1:9" x14ac:dyDescent="0.2">
      <c r="A3816" s="3">
        <v>3814</v>
      </c>
      <c r="B3816" s="3" t="str">
        <f t="shared" si="354"/>
        <v>33.7万亿</v>
      </c>
      <c r="C3816" s="6">
        <v>33704000000000</v>
      </c>
      <c r="D3816" s="3">
        <v>2</v>
      </c>
      <c r="E3816" s="3" t="str">
        <f t="shared" si="355"/>
        <v>6.33万兆</v>
      </c>
      <c r="F3816" s="6">
        <f t="shared" si="359"/>
        <v>6.3283665370387048E+16</v>
      </c>
      <c r="G3816" s="4">
        <f t="shared" si="358"/>
        <v>6128</v>
      </c>
      <c r="H3816" s="8" t="str">
        <f t="shared" si="356"/>
        <v>6.33万兆</v>
      </c>
      <c r="I3816" s="8">
        <f t="shared" si="357"/>
        <v>6.3283665370387048E+16</v>
      </c>
    </row>
    <row r="3817" spans="1:9" x14ac:dyDescent="0.2">
      <c r="A3817" s="2">
        <v>3815</v>
      </c>
      <c r="B3817" s="2" t="str">
        <f t="shared" si="354"/>
        <v>33.71万亿</v>
      </c>
      <c r="C3817" s="5">
        <v>33712000000000</v>
      </c>
      <c r="D3817" s="2">
        <v>2</v>
      </c>
      <c r="E3817" s="2" t="str">
        <f t="shared" si="355"/>
        <v>6.33万兆</v>
      </c>
      <c r="F3817" s="5">
        <f t="shared" si="359"/>
        <v>6.3317369370387048E+16</v>
      </c>
      <c r="G3817" s="2">
        <f t="shared" si="358"/>
        <v>6130</v>
      </c>
      <c r="H3817" s="7" t="str">
        <f t="shared" si="356"/>
        <v>6.33万兆</v>
      </c>
      <c r="I3817" s="7">
        <f t="shared" si="357"/>
        <v>6.3317369370387048E+16</v>
      </c>
    </row>
    <row r="3818" spans="1:9" x14ac:dyDescent="0.2">
      <c r="A3818" s="3">
        <v>3816</v>
      </c>
      <c r="B3818" s="3" t="str">
        <f t="shared" si="354"/>
        <v>33.72万亿</v>
      </c>
      <c r="C3818" s="6">
        <v>33720000000000</v>
      </c>
      <c r="D3818" s="3">
        <v>2</v>
      </c>
      <c r="E3818" s="3" t="str">
        <f t="shared" si="355"/>
        <v>6.34万兆</v>
      </c>
      <c r="F3818" s="6">
        <f t="shared" si="359"/>
        <v>6.3351081370387048E+16</v>
      </c>
      <c r="G3818" s="4">
        <f t="shared" si="358"/>
        <v>6132</v>
      </c>
      <c r="H3818" s="8" t="str">
        <f t="shared" si="356"/>
        <v>6.34万兆</v>
      </c>
      <c r="I3818" s="8">
        <f t="shared" si="357"/>
        <v>6.3351081370387048E+16</v>
      </c>
    </row>
    <row r="3819" spans="1:9" x14ac:dyDescent="0.2">
      <c r="A3819" s="2">
        <v>3817</v>
      </c>
      <c r="B3819" s="2" t="str">
        <f t="shared" si="354"/>
        <v>33.73万亿</v>
      </c>
      <c r="C3819" s="5">
        <v>33728000000000</v>
      </c>
      <c r="D3819" s="2">
        <v>2</v>
      </c>
      <c r="E3819" s="2" t="str">
        <f t="shared" si="355"/>
        <v>6.34万兆</v>
      </c>
      <c r="F3819" s="5">
        <f t="shared" si="359"/>
        <v>6.3384801370387048E+16</v>
      </c>
      <c r="G3819" s="2">
        <f t="shared" si="358"/>
        <v>6134</v>
      </c>
      <c r="H3819" s="7" t="str">
        <f t="shared" si="356"/>
        <v>6.34万兆</v>
      </c>
      <c r="I3819" s="7">
        <f t="shared" si="357"/>
        <v>6.3384801370387048E+16</v>
      </c>
    </row>
    <row r="3820" spans="1:9" x14ac:dyDescent="0.2">
      <c r="A3820" s="3">
        <v>3818</v>
      </c>
      <c r="B3820" s="3" t="str">
        <f t="shared" si="354"/>
        <v>33.74万亿</v>
      </c>
      <c r="C3820" s="6">
        <v>33736000000000</v>
      </c>
      <c r="D3820" s="3">
        <v>2</v>
      </c>
      <c r="E3820" s="3" t="str">
        <f t="shared" si="355"/>
        <v>6.34万兆</v>
      </c>
      <c r="F3820" s="6">
        <f t="shared" si="359"/>
        <v>6.3418529370387048E+16</v>
      </c>
      <c r="G3820" s="4">
        <f t="shared" si="358"/>
        <v>6136</v>
      </c>
      <c r="H3820" s="8" t="str">
        <f t="shared" si="356"/>
        <v>6.34万兆</v>
      </c>
      <c r="I3820" s="8">
        <f t="shared" si="357"/>
        <v>6.3418529370387048E+16</v>
      </c>
    </row>
    <row r="3821" spans="1:9" x14ac:dyDescent="0.2">
      <c r="A3821" s="2">
        <v>3819</v>
      </c>
      <c r="B3821" s="2" t="str">
        <f t="shared" si="354"/>
        <v>33.74万亿</v>
      </c>
      <c r="C3821" s="5">
        <v>33744000000000</v>
      </c>
      <c r="D3821" s="2">
        <v>2</v>
      </c>
      <c r="E3821" s="2" t="str">
        <f t="shared" si="355"/>
        <v>6.35万兆</v>
      </c>
      <c r="F3821" s="5">
        <f t="shared" si="359"/>
        <v>6.3452265370387048E+16</v>
      </c>
      <c r="G3821" s="2">
        <f t="shared" si="358"/>
        <v>6138</v>
      </c>
      <c r="H3821" s="7" t="str">
        <f t="shared" si="356"/>
        <v>6.35万兆</v>
      </c>
      <c r="I3821" s="7">
        <f t="shared" si="357"/>
        <v>6.3452265370387048E+16</v>
      </c>
    </row>
    <row r="3822" spans="1:9" x14ac:dyDescent="0.2">
      <c r="A3822" s="3">
        <v>3820</v>
      </c>
      <c r="B3822" s="3" t="str">
        <f t="shared" si="354"/>
        <v>33.75万亿</v>
      </c>
      <c r="C3822" s="6">
        <v>33752000000000</v>
      </c>
      <c r="D3822" s="3">
        <v>2</v>
      </c>
      <c r="E3822" s="3" t="str">
        <f t="shared" si="355"/>
        <v>6.35万兆</v>
      </c>
      <c r="F3822" s="6">
        <f t="shared" si="359"/>
        <v>6.3486009370387048E+16</v>
      </c>
      <c r="G3822" s="4">
        <f t="shared" si="358"/>
        <v>6140</v>
      </c>
      <c r="H3822" s="8" t="str">
        <f t="shared" si="356"/>
        <v>6.35万兆</v>
      </c>
      <c r="I3822" s="8">
        <f t="shared" si="357"/>
        <v>6.3486009370387048E+16</v>
      </c>
    </row>
    <row r="3823" spans="1:9" x14ac:dyDescent="0.2">
      <c r="A3823" s="2">
        <v>3821</v>
      </c>
      <c r="B3823" s="2" t="str">
        <f t="shared" si="354"/>
        <v>33.76万亿</v>
      </c>
      <c r="C3823" s="5">
        <v>33760000000000</v>
      </c>
      <c r="D3823" s="2">
        <v>2</v>
      </c>
      <c r="E3823" s="2" t="str">
        <f t="shared" si="355"/>
        <v>6.35万兆</v>
      </c>
      <c r="F3823" s="5">
        <f t="shared" si="359"/>
        <v>6.3519761370387048E+16</v>
      </c>
      <c r="G3823" s="2">
        <f t="shared" si="358"/>
        <v>6142</v>
      </c>
      <c r="H3823" s="7" t="str">
        <f t="shared" si="356"/>
        <v>6.35万兆</v>
      </c>
      <c r="I3823" s="7">
        <f t="shared" si="357"/>
        <v>6.3519761370387048E+16</v>
      </c>
    </row>
    <row r="3824" spans="1:9" x14ac:dyDescent="0.2">
      <c r="A3824" s="3">
        <v>3822</v>
      </c>
      <c r="B3824" s="3" t="str">
        <f t="shared" si="354"/>
        <v>33.77万亿</v>
      </c>
      <c r="C3824" s="6">
        <v>33768000000000</v>
      </c>
      <c r="D3824" s="3">
        <v>2</v>
      </c>
      <c r="E3824" s="3" t="str">
        <f t="shared" si="355"/>
        <v>6.36万兆</v>
      </c>
      <c r="F3824" s="6">
        <f t="shared" si="359"/>
        <v>6.3553521370387048E+16</v>
      </c>
      <c r="G3824" s="4">
        <f t="shared" si="358"/>
        <v>6144</v>
      </c>
      <c r="H3824" s="8" t="str">
        <f t="shared" si="356"/>
        <v>6.36万兆</v>
      </c>
      <c r="I3824" s="8">
        <f t="shared" si="357"/>
        <v>6.3553521370387048E+16</v>
      </c>
    </row>
    <row r="3825" spans="1:9" x14ac:dyDescent="0.2">
      <c r="A3825" s="2">
        <v>3823</v>
      </c>
      <c r="B3825" s="2" t="str">
        <f t="shared" si="354"/>
        <v>33.78万亿</v>
      </c>
      <c r="C3825" s="5">
        <v>33776000000000</v>
      </c>
      <c r="D3825" s="2">
        <v>2</v>
      </c>
      <c r="E3825" s="2" t="str">
        <f t="shared" si="355"/>
        <v>6.36万兆</v>
      </c>
      <c r="F3825" s="5">
        <f t="shared" si="359"/>
        <v>6.3587289370387048E+16</v>
      </c>
      <c r="G3825" s="2">
        <f t="shared" si="358"/>
        <v>6146</v>
      </c>
      <c r="H3825" s="7" t="str">
        <f t="shared" si="356"/>
        <v>6.36万兆</v>
      </c>
      <c r="I3825" s="7">
        <f t="shared" si="357"/>
        <v>6.3587289370387048E+16</v>
      </c>
    </row>
    <row r="3826" spans="1:9" x14ac:dyDescent="0.2">
      <c r="A3826" s="3">
        <v>3824</v>
      </c>
      <c r="B3826" s="3" t="str">
        <f t="shared" si="354"/>
        <v>33.78万亿</v>
      </c>
      <c r="C3826" s="6">
        <v>33784000000000</v>
      </c>
      <c r="D3826" s="3">
        <v>2</v>
      </c>
      <c r="E3826" s="3" t="str">
        <f t="shared" si="355"/>
        <v>6.36万兆</v>
      </c>
      <c r="F3826" s="6">
        <f t="shared" si="359"/>
        <v>6.3621065370387048E+16</v>
      </c>
      <c r="G3826" s="4">
        <f t="shared" si="358"/>
        <v>6148</v>
      </c>
      <c r="H3826" s="8" t="str">
        <f t="shared" si="356"/>
        <v>6.36万兆</v>
      </c>
      <c r="I3826" s="8">
        <f t="shared" si="357"/>
        <v>6.3621065370387048E+16</v>
      </c>
    </row>
    <row r="3827" spans="1:9" x14ac:dyDescent="0.2">
      <c r="A3827" s="2">
        <v>3825</v>
      </c>
      <c r="B3827" s="2" t="str">
        <f t="shared" si="354"/>
        <v>33.79万亿</v>
      </c>
      <c r="C3827" s="5">
        <v>33792000000000</v>
      </c>
      <c r="D3827" s="2">
        <v>2</v>
      </c>
      <c r="E3827" s="2" t="str">
        <f t="shared" si="355"/>
        <v>6.37万兆</v>
      </c>
      <c r="F3827" s="5">
        <f t="shared" si="359"/>
        <v>6.3654849370387048E+16</v>
      </c>
      <c r="G3827" s="2">
        <f t="shared" si="358"/>
        <v>6150</v>
      </c>
      <c r="H3827" s="7" t="str">
        <f t="shared" si="356"/>
        <v>6.37万兆</v>
      </c>
      <c r="I3827" s="7">
        <f t="shared" si="357"/>
        <v>6.3654849370387048E+16</v>
      </c>
    </row>
    <row r="3828" spans="1:9" x14ac:dyDescent="0.2">
      <c r="A3828" s="3">
        <v>3826</v>
      </c>
      <c r="B3828" s="3" t="str">
        <f t="shared" si="354"/>
        <v>33.8万亿</v>
      </c>
      <c r="C3828" s="6">
        <v>33800000000000</v>
      </c>
      <c r="D3828" s="3">
        <v>2</v>
      </c>
      <c r="E3828" s="3" t="str">
        <f t="shared" si="355"/>
        <v>6.37万兆</v>
      </c>
      <c r="F3828" s="6">
        <f t="shared" si="359"/>
        <v>6.3688641370387048E+16</v>
      </c>
      <c r="G3828" s="4">
        <f t="shared" si="358"/>
        <v>6152</v>
      </c>
      <c r="H3828" s="8" t="str">
        <f t="shared" si="356"/>
        <v>6.37万兆</v>
      </c>
      <c r="I3828" s="8">
        <f t="shared" si="357"/>
        <v>6.3688641370387048E+16</v>
      </c>
    </row>
    <row r="3829" spans="1:9" x14ac:dyDescent="0.2">
      <c r="A3829" s="2">
        <v>3827</v>
      </c>
      <c r="B3829" s="2" t="str">
        <f t="shared" si="354"/>
        <v>33.81万亿</v>
      </c>
      <c r="C3829" s="5">
        <v>33808000000000</v>
      </c>
      <c r="D3829" s="2">
        <v>2</v>
      </c>
      <c r="E3829" s="2" t="str">
        <f t="shared" si="355"/>
        <v>6.37万兆</v>
      </c>
      <c r="F3829" s="5">
        <f t="shared" si="359"/>
        <v>6.3722441370387048E+16</v>
      </c>
      <c r="G3829" s="2">
        <f t="shared" si="358"/>
        <v>6154</v>
      </c>
      <c r="H3829" s="7" t="str">
        <f t="shared" si="356"/>
        <v>6.37万兆</v>
      </c>
      <c r="I3829" s="7">
        <f t="shared" si="357"/>
        <v>6.3722441370387048E+16</v>
      </c>
    </row>
    <row r="3830" spans="1:9" x14ac:dyDescent="0.2">
      <c r="A3830" s="3">
        <v>3828</v>
      </c>
      <c r="B3830" s="3" t="str">
        <f t="shared" si="354"/>
        <v>33.82万亿</v>
      </c>
      <c r="C3830" s="6">
        <v>33816000000000</v>
      </c>
      <c r="D3830" s="3">
        <v>2</v>
      </c>
      <c r="E3830" s="3" t="str">
        <f t="shared" si="355"/>
        <v>6.38万兆</v>
      </c>
      <c r="F3830" s="6">
        <f t="shared" si="359"/>
        <v>6.3756249370387048E+16</v>
      </c>
      <c r="G3830" s="4">
        <f t="shared" si="358"/>
        <v>6156</v>
      </c>
      <c r="H3830" s="8" t="str">
        <f t="shared" si="356"/>
        <v>6.38万兆</v>
      </c>
      <c r="I3830" s="8">
        <f t="shared" si="357"/>
        <v>6.3756249370387048E+16</v>
      </c>
    </row>
    <row r="3831" spans="1:9" x14ac:dyDescent="0.2">
      <c r="A3831" s="2">
        <v>3829</v>
      </c>
      <c r="B3831" s="2" t="str">
        <f t="shared" si="354"/>
        <v>33.82万亿</v>
      </c>
      <c r="C3831" s="5">
        <v>33824000000000</v>
      </c>
      <c r="D3831" s="2">
        <v>2</v>
      </c>
      <c r="E3831" s="2" t="str">
        <f t="shared" si="355"/>
        <v>6.38万兆</v>
      </c>
      <c r="F3831" s="5">
        <f t="shared" si="359"/>
        <v>6.3790065370387048E+16</v>
      </c>
      <c r="G3831" s="2">
        <f t="shared" si="358"/>
        <v>6158</v>
      </c>
      <c r="H3831" s="7" t="str">
        <f t="shared" si="356"/>
        <v>6.38万兆</v>
      </c>
      <c r="I3831" s="7">
        <f t="shared" si="357"/>
        <v>6.3790065370387048E+16</v>
      </c>
    </row>
    <row r="3832" spans="1:9" x14ac:dyDescent="0.2">
      <c r="A3832" s="3">
        <v>3830</v>
      </c>
      <c r="B3832" s="3" t="str">
        <f t="shared" si="354"/>
        <v>33.83万亿</v>
      </c>
      <c r="C3832" s="6">
        <v>33832000000000</v>
      </c>
      <c r="D3832" s="3">
        <v>2</v>
      </c>
      <c r="E3832" s="3" t="str">
        <f t="shared" si="355"/>
        <v>6.38万兆</v>
      </c>
      <c r="F3832" s="6">
        <f t="shared" si="359"/>
        <v>6.3823889370387048E+16</v>
      </c>
      <c r="G3832" s="4">
        <f t="shared" si="358"/>
        <v>6160</v>
      </c>
      <c r="H3832" s="8" t="str">
        <f t="shared" si="356"/>
        <v>6.38万兆</v>
      </c>
      <c r="I3832" s="8">
        <f t="shared" si="357"/>
        <v>6.3823889370387048E+16</v>
      </c>
    </row>
    <row r="3833" spans="1:9" x14ac:dyDescent="0.2">
      <c r="A3833" s="2">
        <v>3831</v>
      </c>
      <c r="B3833" s="2" t="str">
        <f t="shared" si="354"/>
        <v>33.84万亿</v>
      </c>
      <c r="C3833" s="5">
        <v>33840000000000</v>
      </c>
      <c r="D3833" s="2">
        <v>2</v>
      </c>
      <c r="E3833" s="2" t="str">
        <f t="shared" si="355"/>
        <v>6.39万兆</v>
      </c>
      <c r="F3833" s="5">
        <f t="shared" si="359"/>
        <v>6.3857721370387048E+16</v>
      </c>
      <c r="G3833" s="2">
        <f t="shared" si="358"/>
        <v>6162</v>
      </c>
      <c r="H3833" s="7" t="str">
        <f t="shared" si="356"/>
        <v>6.39万兆</v>
      </c>
      <c r="I3833" s="7">
        <f t="shared" si="357"/>
        <v>6.3857721370387048E+16</v>
      </c>
    </row>
    <row r="3834" spans="1:9" x14ac:dyDescent="0.2">
      <c r="A3834" s="3">
        <v>3832</v>
      </c>
      <c r="B3834" s="3" t="str">
        <f t="shared" si="354"/>
        <v>33.85万亿</v>
      </c>
      <c r="C3834" s="6">
        <v>33848000000000</v>
      </c>
      <c r="D3834" s="3">
        <v>2</v>
      </c>
      <c r="E3834" s="3" t="str">
        <f t="shared" si="355"/>
        <v>6.39万兆</v>
      </c>
      <c r="F3834" s="6">
        <f t="shared" si="359"/>
        <v>6.3891561370387048E+16</v>
      </c>
      <c r="G3834" s="4">
        <f t="shared" si="358"/>
        <v>6164</v>
      </c>
      <c r="H3834" s="8" t="str">
        <f t="shared" si="356"/>
        <v>6.39万兆</v>
      </c>
      <c r="I3834" s="8">
        <f t="shared" si="357"/>
        <v>6.3891561370387048E+16</v>
      </c>
    </row>
    <row r="3835" spans="1:9" x14ac:dyDescent="0.2">
      <c r="A3835" s="2">
        <v>3833</v>
      </c>
      <c r="B3835" s="2" t="str">
        <f t="shared" si="354"/>
        <v>33.86万亿</v>
      </c>
      <c r="C3835" s="5">
        <v>33856000000000</v>
      </c>
      <c r="D3835" s="2">
        <v>2</v>
      </c>
      <c r="E3835" s="2" t="str">
        <f t="shared" si="355"/>
        <v>6.39万兆</v>
      </c>
      <c r="F3835" s="5">
        <f t="shared" si="359"/>
        <v>6.3925409370387048E+16</v>
      </c>
      <c r="G3835" s="2">
        <f t="shared" si="358"/>
        <v>6166</v>
      </c>
      <c r="H3835" s="7" t="str">
        <f t="shared" si="356"/>
        <v>6.39万兆</v>
      </c>
      <c r="I3835" s="7">
        <f t="shared" si="357"/>
        <v>6.3925409370387048E+16</v>
      </c>
    </row>
    <row r="3836" spans="1:9" x14ac:dyDescent="0.2">
      <c r="A3836" s="3">
        <v>3834</v>
      </c>
      <c r="B3836" s="3" t="str">
        <f t="shared" si="354"/>
        <v>33.86万亿</v>
      </c>
      <c r="C3836" s="6">
        <v>33864000000000</v>
      </c>
      <c r="D3836" s="3">
        <v>2</v>
      </c>
      <c r="E3836" s="3" t="str">
        <f t="shared" si="355"/>
        <v>6.4万兆</v>
      </c>
      <c r="F3836" s="6">
        <f t="shared" si="359"/>
        <v>6.3959265370387048E+16</v>
      </c>
      <c r="G3836" s="4">
        <f t="shared" si="358"/>
        <v>6168</v>
      </c>
      <c r="H3836" s="8" t="str">
        <f t="shared" si="356"/>
        <v>6.4万兆</v>
      </c>
      <c r="I3836" s="8">
        <f t="shared" si="357"/>
        <v>6.3959265370387048E+16</v>
      </c>
    </row>
    <row r="3837" spans="1:9" x14ac:dyDescent="0.2">
      <c r="A3837" s="2">
        <v>3835</v>
      </c>
      <c r="B3837" s="2" t="str">
        <f t="shared" si="354"/>
        <v>33.87万亿</v>
      </c>
      <c r="C3837" s="5">
        <v>33872000000000</v>
      </c>
      <c r="D3837" s="2">
        <v>2</v>
      </c>
      <c r="E3837" s="2" t="str">
        <f t="shared" si="355"/>
        <v>6.4万兆</v>
      </c>
      <c r="F3837" s="5">
        <f t="shared" si="359"/>
        <v>6.3993129370387048E+16</v>
      </c>
      <c r="G3837" s="2">
        <f t="shared" si="358"/>
        <v>6170</v>
      </c>
      <c r="H3837" s="7" t="str">
        <f t="shared" si="356"/>
        <v>6.4万兆</v>
      </c>
      <c r="I3837" s="7">
        <f t="shared" si="357"/>
        <v>6.3993129370387048E+16</v>
      </c>
    </row>
    <row r="3838" spans="1:9" x14ac:dyDescent="0.2">
      <c r="A3838" s="3">
        <v>3836</v>
      </c>
      <c r="B3838" s="3" t="str">
        <f t="shared" si="354"/>
        <v>33.88万亿</v>
      </c>
      <c r="C3838" s="6">
        <v>33880000000000</v>
      </c>
      <c r="D3838" s="3">
        <v>2</v>
      </c>
      <c r="E3838" s="3" t="str">
        <f t="shared" si="355"/>
        <v>6.4万兆</v>
      </c>
      <c r="F3838" s="6">
        <f t="shared" si="359"/>
        <v>6.4027001370387048E+16</v>
      </c>
      <c r="G3838" s="4">
        <f t="shared" si="358"/>
        <v>6172</v>
      </c>
      <c r="H3838" s="8" t="str">
        <f t="shared" si="356"/>
        <v>6.4万兆</v>
      </c>
      <c r="I3838" s="8">
        <f t="shared" si="357"/>
        <v>6.4027001370387048E+16</v>
      </c>
    </row>
    <row r="3839" spans="1:9" x14ac:dyDescent="0.2">
      <c r="A3839" s="2">
        <v>3837</v>
      </c>
      <c r="B3839" s="2" t="str">
        <f t="shared" si="354"/>
        <v>33.89万亿</v>
      </c>
      <c r="C3839" s="5">
        <v>33888000000000</v>
      </c>
      <c r="D3839" s="2">
        <v>2</v>
      </c>
      <c r="E3839" s="2" t="str">
        <f t="shared" si="355"/>
        <v>6.41万兆</v>
      </c>
      <c r="F3839" s="5">
        <f t="shared" si="359"/>
        <v>6.4060881370387048E+16</v>
      </c>
      <c r="G3839" s="2">
        <f t="shared" si="358"/>
        <v>6174</v>
      </c>
      <c r="H3839" s="7" t="str">
        <f t="shared" si="356"/>
        <v>6.41万兆</v>
      </c>
      <c r="I3839" s="7">
        <f t="shared" si="357"/>
        <v>6.4060881370387048E+16</v>
      </c>
    </row>
    <row r="3840" spans="1:9" x14ac:dyDescent="0.2">
      <c r="A3840" s="3">
        <v>3838</v>
      </c>
      <c r="B3840" s="3" t="str">
        <f t="shared" si="354"/>
        <v>33.9万亿</v>
      </c>
      <c r="C3840" s="6">
        <v>33896000000000</v>
      </c>
      <c r="D3840" s="3">
        <v>2</v>
      </c>
      <c r="E3840" s="3" t="str">
        <f t="shared" si="355"/>
        <v>6.41万兆</v>
      </c>
      <c r="F3840" s="6">
        <f t="shared" si="359"/>
        <v>6.4094769370387048E+16</v>
      </c>
      <c r="G3840" s="4">
        <f t="shared" si="358"/>
        <v>6176</v>
      </c>
      <c r="H3840" s="8" t="str">
        <f t="shared" si="356"/>
        <v>6.41万兆</v>
      </c>
      <c r="I3840" s="8">
        <f t="shared" si="357"/>
        <v>6.4094769370387048E+16</v>
      </c>
    </row>
    <row r="3841" spans="1:9" x14ac:dyDescent="0.2">
      <c r="A3841" s="2">
        <v>3839</v>
      </c>
      <c r="B3841" s="2" t="str">
        <f t="shared" si="354"/>
        <v>33.9万亿</v>
      </c>
      <c r="C3841" s="5">
        <v>33904000000000</v>
      </c>
      <c r="D3841" s="2">
        <v>2</v>
      </c>
      <c r="E3841" s="2" t="str">
        <f t="shared" si="355"/>
        <v>6.41万兆</v>
      </c>
      <c r="F3841" s="5">
        <f t="shared" si="359"/>
        <v>6.4128665370387048E+16</v>
      </c>
      <c r="G3841" s="2">
        <f t="shared" si="358"/>
        <v>6178</v>
      </c>
      <c r="H3841" s="7" t="str">
        <f t="shared" si="356"/>
        <v>6.41万兆</v>
      </c>
      <c r="I3841" s="7">
        <f t="shared" si="357"/>
        <v>6.4128665370387048E+16</v>
      </c>
    </row>
    <row r="3842" spans="1:9" x14ac:dyDescent="0.2">
      <c r="A3842" s="3">
        <v>3840</v>
      </c>
      <c r="B3842" s="3" t="str">
        <f t="shared" si="354"/>
        <v>33.91万亿</v>
      </c>
      <c r="C3842" s="6">
        <v>33912000000000</v>
      </c>
      <c r="D3842" s="3">
        <v>2</v>
      </c>
      <c r="E3842" s="3" t="str">
        <f t="shared" si="355"/>
        <v>6.42万兆</v>
      </c>
      <c r="F3842" s="6">
        <f t="shared" si="359"/>
        <v>6.4162569370387048E+16</v>
      </c>
      <c r="G3842" s="4">
        <f t="shared" si="358"/>
        <v>6180</v>
      </c>
      <c r="H3842" s="8" t="str">
        <f t="shared" si="356"/>
        <v>6.42万兆</v>
      </c>
      <c r="I3842" s="8">
        <f t="shared" si="357"/>
        <v>6.4162569370387048E+16</v>
      </c>
    </row>
    <row r="3843" spans="1:9" x14ac:dyDescent="0.2">
      <c r="A3843" s="2">
        <v>3841</v>
      </c>
      <c r="B3843" s="2" t="str">
        <f t="shared" ref="B3843:B3906" si="360">IF(C3843&gt;9999999999999990,ROUND(C3843/10000000000000000,2)&amp;"万兆",IF(C3843&gt;999999999999,ROUND(C3843/1000000000000,2)&amp;"万亿",IF(C3843&gt;99999999,ROUND(C3843/100000000,2)&amp;"亿",ROUND(C3843/10000,2)&amp;"万")))</f>
        <v>33.92万亿</v>
      </c>
      <c r="C3843" s="5">
        <v>33920000000000</v>
      </c>
      <c r="D3843" s="2">
        <v>2</v>
      </c>
      <c r="E3843" s="2" t="str">
        <f t="shared" ref="E3843:E3906" si="361">IF(F3843&gt;9999999999999990,ROUND(F3843/10000000000000000,2)&amp;"万兆",IF(F3843&gt;999999999999,ROUND(F3843/1000000000000,2)&amp;"万亿",IF(F3843&gt;99999999,ROUND(F3843/100000000,2)&amp;"亿",ROUND(F3843/10000,2)&amp;"万")))</f>
        <v>6.42万兆</v>
      </c>
      <c r="F3843" s="5">
        <f t="shared" si="359"/>
        <v>6.4196481370387048E+16</v>
      </c>
      <c r="G3843" s="2">
        <f t="shared" si="358"/>
        <v>6182</v>
      </c>
      <c r="H3843" s="7" t="str">
        <f t="shared" si="356"/>
        <v>6.42万兆</v>
      </c>
      <c r="I3843" s="7">
        <f t="shared" si="357"/>
        <v>6.4196481370387048E+16</v>
      </c>
    </row>
    <row r="3844" spans="1:9" x14ac:dyDescent="0.2">
      <c r="A3844" s="3">
        <v>3842</v>
      </c>
      <c r="B3844" s="3" t="str">
        <f t="shared" si="360"/>
        <v>33.93万亿</v>
      </c>
      <c r="C3844" s="6">
        <v>33928000000000</v>
      </c>
      <c r="D3844" s="3">
        <v>2</v>
      </c>
      <c r="E3844" s="3" t="str">
        <f t="shared" si="361"/>
        <v>6.42万兆</v>
      </c>
      <c r="F3844" s="6">
        <f t="shared" si="359"/>
        <v>6.4230401370387048E+16</v>
      </c>
      <c r="G3844" s="4">
        <f t="shared" si="358"/>
        <v>6184</v>
      </c>
      <c r="H3844" s="8" t="str">
        <f t="shared" ref="H3844:H3907" si="362">IF(I$2&gt;=A3844,"",IF((F3844-VLOOKUP(I$2,A:F,6,))&gt;9999999999999990,ROUND((F3844-VLOOKUP(I$2,A:F,6,))/10000000000000000,2)&amp;"万兆",IF((F3844-VLOOKUP(I$2,A:F,6,))&gt;999999999999,ROUND((F3844-VLOOKUP(I$2,A:F,6,))/1000000000000,2)&amp;"万亿",IF((F3844-VLOOKUP(I$2,A:F,6,))&gt;99999999,ROUND((F3844-VLOOKUP(I$2,A:F,6,))/100000000,2)&amp;"亿",ROUND((F3844-VLOOKUP(I$2,A:F,6,))/10000,2)&amp;"万"))))</f>
        <v>6.42万兆</v>
      </c>
      <c r="I3844" s="8">
        <f t="shared" ref="I3844:I3907" si="363">IF(I$2&gt;=A3844,"",F3844-VLOOKUP(I$2,A:F,6,))</f>
        <v>6.4230401370387048E+16</v>
      </c>
    </row>
    <row r="3845" spans="1:9" x14ac:dyDescent="0.2">
      <c r="A3845" s="2">
        <v>3843</v>
      </c>
      <c r="B3845" s="2" t="str">
        <f t="shared" si="360"/>
        <v>33.94万亿</v>
      </c>
      <c r="C3845" s="5">
        <v>33936000000000</v>
      </c>
      <c r="D3845" s="2">
        <v>2</v>
      </c>
      <c r="E3845" s="2" t="str">
        <f t="shared" si="361"/>
        <v>6.43万兆</v>
      </c>
      <c r="F3845" s="5">
        <f t="shared" si="359"/>
        <v>6.4264329370387048E+16</v>
      </c>
      <c r="G3845" s="2">
        <f t="shared" ref="G3845:G3908" si="364">D3845+G3844</f>
        <v>6186</v>
      </c>
      <c r="H3845" s="7" t="str">
        <f t="shared" si="362"/>
        <v>6.43万兆</v>
      </c>
      <c r="I3845" s="7">
        <f t="shared" si="363"/>
        <v>6.4264329370387048E+16</v>
      </c>
    </row>
    <row r="3846" spans="1:9" x14ac:dyDescent="0.2">
      <c r="A3846" s="3">
        <v>3844</v>
      </c>
      <c r="B3846" s="3" t="str">
        <f t="shared" si="360"/>
        <v>33.94万亿</v>
      </c>
      <c r="C3846" s="6">
        <v>33944000000000</v>
      </c>
      <c r="D3846" s="3">
        <v>2</v>
      </c>
      <c r="E3846" s="3" t="str">
        <f t="shared" si="361"/>
        <v>6.43万兆</v>
      </c>
      <c r="F3846" s="6">
        <f t="shared" si="359"/>
        <v>6.4298265370387048E+16</v>
      </c>
      <c r="G3846" s="4">
        <f t="shared" si="364"/>
        <v>6188</v>
      </c>
      <c r="H3846" s="8" t="str">
        <f t="shared" si="362"/>
        <v>6.43万兆</v>
      </c>
      <c r="I3846" s="8">
        <f t="shared" si="363"/>
        <v>6.4298265370387048E+16</v>
      </c>
    </row>
    <row r="3847" spans="1:9" x14ac:dyDescent="0.2">
      <c r="A3847" s="2">
        <v>3845</v>
      </c>
      <c r="B3847" s="2" t="str">
        <f t="shared" si="360"/>
        <v>33.95万亿</v>
      </c>
      <c r="C3847" s="5">
        <v>33952000000000</v>
      </c>
      <c r="D3847" s="2">
        <v>2</v>
      </c>
      <c r="E3847" s="2" t="str">
        <f t="shared" si="361"/>
        <v>6.43万兆</v>
      </c>
      <c r="F3847" s="5">
        <f t="shared" ref="F3847:F3910" si="365">C3846+F3846</f>
        <v>6.4332209370387048E+16</v>
      </c>
      <c r="G3847" s="2">
        <f t="shared" si="364"/>
        <v>6190</v>
      </c>
      <c r="H3847" s="7" t="str">
        <f t="shared" si="362"/>
        <v>6.43万兆</v>
      </c>
      <c r="I3847" s="7">
        <f t="shared" si="363"/>
        <v>6.4332209370387048E+16</v>
      </c>
    </row>
    <row r="3848" spans="1:9" x14ac:dyDescent="0.2">
      <c r="A3848" s="3">
        <v>3846</v>
      </c>
      <c r="B3848" s="3" t="str">
        <f t="shared" si="360"/>
        <v>33.96万亿</v>
      </c>
      <c r="C3848" s="6">
        <v>33960000000000</v>
      </c>
      <c r="D3848" s="3">
        <v>2</v>
      </c>
      <c r="E3848" s="3" t="str">
        <f t="shared" si="361"/>
        <v>6.44万兆</v>
      </c>
      <c r="F3848" s="6">
        <f t="shared" si="365"/>
        <v>6.4366161370387048E+16</v>
      </c>
      <c r="G3848" s="4">
        <f t="shared" si="364"/>
        <v>6192</v>
      </c>
      <c r="H3848" s="8" t="str">
        <f t="shared" si="362"/>
        <v>6.44万兆</v>
      </c>
      <c r="I3848" s="8">
        <f t="shared" si="363"/>
        <v>6.4366161370387048E+16</v>
      </c>
    </row>
    <row r="3849" spans="1:9" x14ac:dyDescent="0.2">
      <c r="A3849" s="2">
        <v>3847</v>
      </c>
      <c r="B3849" s="2" t="str">
        <f t="shared" si="360"/>
        <v>33.97万亿</v>
      </c>
      <c r="C3849" s="5">
        <v>33968000000000</v>
      </c>
      <c r="D3849" s="2">
        <v>2</v>
      </c>
      <c r="E3849" s="2" t="str">
        <f t="shared" si="361"/>
        <v>6.44万兆</v>
      </c>
      <c r="F3849" s="5">
        <f t="shared" si="365"/>
        <v>6.4400121370387048E+16</v>
      </c>
      <c r="G3849" s="2">
        <f t="shared" si="364"/>
        <v>6194</v>
      </c>
      <c r="H3849" s="7" t="str">
        <f t="shared" si="362"/>
        <v>6.44万兆</v>
      </c>
      <c r="I3849" s="7">
        <f t="shared" si="363"/>
        <v>6.4400121370387048E+16</v>
      </c>
    </row>
    <row r="3850" spans="1:9" x14ac:dyDescent="0.2">
      <c r="A3850" s="3">
        <v>3848</v>
      </c>
      <c r="B3850" s="3" t="str">
        <f t="shared" si="360"/>
        <v>33.98万亿</v>
      </c>
      <c r="C3850" s="6">
        <v>33976000000000</v>
      </c>
      <c r="D3850" s="3">
        <v>2</v>
      </c>
      <c r="E3850" s="3" t="str">
        <f t="shared" si="361"/>
        <v>6.44万兆</v>
      </c>
      <c r="F3850" s="6">
        <f t="shared" si="365"/>
        <v>6.4434089370387048E+16</v>
      </c>
      <c r="G3850" s="4">
        <f t="shared" si="364"/>
        <v>6196</v>
      </c>
      <c r="H3850" s="8" t="str">
        <f t="shared" si="362"/>
        <v>6.44万兆</v>
      </c>
      <c r="I3850" s="8">
        <f t="shared" si="363"/>
        <v>6.4434089370387048E+16</v>
      </c>
    </row>
    <row r="3851" spans="1:9" x14ac:dyDescent="0.2">
      <c r="A3851" s="2">
        <v>3849</v>
      </c>
      <c r="B3851" s="2" t="str">
        <f t="shared" si="360"/>
        <v>33.98万亿</v>
      </c>
      <c r="C3851" s="5">
        <v>33984000000000</v>
      </c>
      <c r="D3851" s="2">
        <v>2</v>
      </c>
      <c r="E3851" s="2" t="str">
        <f t="shared" si="361"/>
        <v>6.45万兆</v>
      </c>
      <c r="F3851" s="5">
        <f t="shared" si="365"/>
        <v>6.4468065370387048E+16</v>
      </c>
      <c r="G3851" s="2">
        <f t="shared" si="364"/>
        <v>6198</v>
      </c>
      <c r="H3851" s="7" t="str">
        <f t="shared" si="362"/>
        <v>6.45万兆</v>
      </c>
      <c r="I3851" s="7">
        <f t="shared" si="363"/>
        <v>6.4468065370387048E+16</v>
      </c>
    </row>
    <row r="3852" spans="1:9" x14ac:dyDescent="0.2">
      <c r="A3852" s="3">
        <v>3850</v>
      </c>
      <c r="B3852" s="3" t="str">
        <f t="shared" si="360"/>
        <v>33.99万亿</v>
      </c>
      <c r="C3852" s="6">
        <v>33992000000000</v>
      </c>
      <c r="D3852" s="3">
        <v>2</v>
      </c>
      <c r="E3852" s="3" t="str">
        <f t="shared" si="361"/>
        <v>6.45万兆</v>
      </c>
      <c r="F3852" s="6">
        <f t="shared" si="365"/>
        <v>6.4502049370387048E+16</v>
      </c>
      <c r="G3852" s="4">
        <f t="shared" si="364"/>
        <v>6200</v>
      </c>
      <c r="H3852" s="8" t="str">
        <f t="shared" si="362"/>
        <v>6.45万兆</v>
      </c>
      <c r="I3852" s="8">
        <f t="shared" si="363"/>
        <v>6.4502049370387048E+16</v>
      </c>
    </row>
    <row r="3853" spans="1:9" x14ac:dyDescent="0.2">
      <c r="A3853" s="2">
        <v>3851</v>
      </c>
      <c r="B3853" s="2" t="str">
        <f t="shared" si="360"/>
        <v>34万亿</v>
      </c>
      <c r="C3853" s="5">
        <v>34000000000000</v>
      </c>
      <c r="D3853" s="2">
        <v>2</v>
      </c>
      <c r="E3853" s="2" t="str">
        <f t="shared" si="361"/>
        <v>6.45万兆</v>
      </c>
      <c r="F3853" s="5">
        <f t="shared" si="365"/>
        <v>6.4536041370387048E+16</v>
      </c>
      <c r="G3853" s="2">
        <f t="shared" si="364"/>
        <v>6202</v>
      </c>
      <c r="H3853" s="7" t="str">
        <f t="shared" si="362"/>
        <v>6.45万兆</v>
      </c>
      <c r="I3853" s="7">
        <f t="shared" si="363"/>
        <v>6.4536041370387048E+16</v>
      </c>
    </row>
    <row r="3854" spans="1:9" x14ac:dyDescent="0.2">
      <c r="A3854" s="3">
        <v>3852</v>
      </c>
      <c r="B3854" s="3" t="str">
        <f t="shared" si="360"/>
        <v>34.01万亿</v>
      </c>
      <c r="C3854" s="6">
        <v>34008000000000</v>
      </c>
      <c r="D3854" s="3">
        <v>2</v>
      </c>
      <c r="E3854" s="3" t="str">
        <f t="shared" si="361"/>
        <v>6.46万兆</v>
      </c>
      <c r="F3854" s="6">
        <f t="shared" si="365"/>
        <v>6.4570041370387048E+16</v>
      </c>
      <c r="G3854" s="4">
        <f t="shared" si="364"/>
        <v>6204</v>
      </c>
      <c r="H3854" s="8" t="str">
        <f t="shared" si="362"/>
        <v>6.46万兆</v>
      </c>
      <c r="I3854" s="8">
        <f t="shared" si="363"/>
        <v>6.4570041370387048E+16</v>
      </c>
    </row>
    <row r="3855" spans="1:9" x14ac:dyDescent="0.2">
      <c r="A3855" s="2">
        <v>3853</v>
      </c>
      <c r="B3855" s="2" t="str">
        <f t="shared" si="360"/>
        <v>34.02万亿</v>
      </c>
      <c r="C3855" s="5">
        <v>34016000000000</v>
      </c>
      <c r="D3855" s="2">
        <v>2</v>
      </c>
      <c r="E3855" s="2" t="str">
        <f t="shared" si="361"/>
        <v>6.46万兆</v>
      </c>
      <c r="F3855" s="5">
        <f t="shared" si="365"/>
        <v>6.4604049370387048E+16</v>
      </c>
      <c r="G3855" s="2">
        <f t="shared" si="364"/>
        <v>6206</v>
      </c>
      <c r="H3855" s="7" t="str">
        <f t="shared" si="362"/>
        <v>6.46万兆</v>
      </c>
      <c r="I3855" s="7">
        <f t="shared" si="363"/>
        <v>6.4604049370387048E+16</v>
      </c>
    </row>
    <row r="3856" spans="1:9" x14ac:dyDescent="0.2">
      <c r="A3856" s="3">
        <v>3854</v>
      </c>
      <c r="B3856" s="3" t="str">
        <f t="shared" si="360"/>
        <v>34.02万亿</v>
      </c>
      <c r="C3856" s="6">
        <v>34024000000000</v>
      </c>
      <c r="D3856" s="3">
        <v>2</v>
      </c>
      <c r="E3856" s="3" t="str">
        <f t="shared" si="361"/>
        <v>6.46万兆</v>
      </c>
      <c r="F3856" s="6">
        <f t="shared" si="365"/>
        <v>6.4638065370387048E+16</v>
      </c>
      <c r="G3856" s="4">
        <f t="shared" si="364"/>
        <v>6208</v>
      </c>
      <c r="H3856" s="8" t="str">
        <f t="shared" si="362"/>
        <v>6.46万兆</v>
      </c>
      <c r="I3856" s="8">
        <f t="shared" si="363"/>
        <v>6.4638065370387048E+16</v>
      </c>
    </row>
    <row r="3857" spans="1:9" x14ac:dyDescent="0.2">
      <c r="A3857" s="2">
        <v>3855</v>
      </c>
      <c r="B3857" s="2" t="str">
        <f t="shared" si="360"/>
        <v>34.03万亿</v>
      </c>
      <c r="C3857" s="5">
        <v>34032000000000</v>
      </c>
      <c r="D3857" s="2">
        <v>2</v>
      </c>
      <c r="E3857" s="2" t="str">
        <f t="shared" si="361"/>
        <v>6.47万兆</v>
      </c>
      <c r="F3857" s="5">
        <f t="shared" si="365"/>
        <v>6.4672089370387048E+16</v>
      </c>
      <c r="G3857" s="2">
        <f t="shared" si="364"/>
        <v>6210</v>
      </c>
      <c r="H3857" s="7" t="str">
        <f t="shared" si="362"/>
        <v>6.47万兆</v>
      </c>
      <c r="I3857" s="7">
        <f t="shared" si="363"/>
        <v>6.4672089370387048E+16</v>
      </c>
    </row>
    <row r="3858" spans="1:9" x14ac:dyDescent="0.2">
      <c r="A3858" s="3">
        <v>3856</v>
      </c>
      <c r="B3858" s="3" t="str">
        <f t="shared" si="360"/>
        <v>34.04万亿</v>
      </c>
      <c r="C3858" s="6">
        <v>34040000000000</v>
      </c>
      <c r="D3858" s="3">
        <v>2</v>
      </c>
      <c r="E3858" s="3" t="str">
        <f t="shared" si="361"/>
        <v>6.47万兆</v>
      </c>
      <c r="F3858" s="6">
        <f t="shared" si="365"/>
        <v>6.4706121370387048E+16</v>
      </c>
      <c r="G3858" s="4">
        <f t="shared" si="364"/>
        <v>6212</v>
      </c>
      <c r="H3858" s="8" t="str">
        <f t="shared" si="362"/>
        <v>6.47万兆</v>
      </c>
      <c r="I3858" s="8">
        <f t="shared" si="363"/>
        <v>6.4706121370387048E+16</v>
      </c>
    </row>
    <row r="3859" spans="1:9" x14ac:dyDescent="0.2">
      <c r="A3859" s="2">
        <v>3857</v>
      </c>
      <c r="B3859" s="2" t="str">
        <f t="shared" si="360"/>
        <v>34.05万亿</v>
      </c>
      <c r="C3859" s="5">
        <v>34048000000000</v>
      </c>
      <c r="D3859" s="2">
        <v>2</v>
      </c>
      <c r="E3859" s="2" t="str">
        <f t="shared" si="361"/>
        <v>6.47万兆</v>
      </c>
      <c r="F3859" s="5">
        <f t="shared" si="365"/>
        <v>6.4740161370387048E+16</v>
      </c>
      <c r="G3859" s="2">
        <f t="shared" si="364"/>
        <v>6214</v>
      </c>
      <c r="H3859" s="7" t="str">
        <f t="shared" si="362"/>
        <v>6.47万兆</v>
      </c>
      <c r="I3859" s="7">
        <f t="shared" si="363"/>
        <v>6.4740161370387048E+16</v>
      </c>
    </row>
    <row r="3860" spans="1:9" x14ac:dyDescent="0.2">
      <c r="A3860" s="3">
        <v>3858</v>
      </c>
      <c r="B3860" s="3" t="str">
        <f t="shared" si="360"/>
        <v>34.06万亿</v>
      </c>
      <c r="C3860" s="6">
        <v>34056000000000</v>
      </c>
      <c r="D3860" s="3">
        <v>2</v>
      </c>
      <c r="E3860" s="3" t="str">
        <f t="shared" si="361"/>
        <v>6.48万兆</v>
      </c>
      <c r="F3860" s="6">
        <f t="shared" si="365"/>
        <v>6.4774209370387048E+16</v>
      </c>
      <c r="G3860" s="4">
        <f t="shared" si="364"/>
        <v>6216</v>
      </c>
      <c r="H3860" s="8" t="str">
        <f t="shared" si="362"/>
        <v>6.48万兆</v>
      </c>
      <c r="I3860" s="8">
        <f t="shared" si="363"/>
        <v>6.4774209370387048E+16</v>
      </c>
    </row>
    <row r="3861" spans="1:9" x14ac:dyDescent="0.2">
      <c r="A3861" s="2">
        <v>3859</v>
      </c>
      <c r="B3861" s="2" t="str">
        <f t="shared" si="360"/>
        <v>34.06万亿</v>
      </c>
      <c r="C3861" s="5">
        <v>34064000000000</v>
      </c>
      <c r="D3861" s="2">
        <v>2</v>
      </c>
      <c r="E3861" s="2" t="str">
        <f t="shared" si="361"/>
        <v>6.48万兆</v>
      </c>
      <c r="F3861" s="5">
        <f t="shared" si="365"/>
        <v>6.4808265370387048E+16</v>
      </c>
      <c r="G3861" s="2">
        <f t="shared" si="364"/>
        <v>6218</v>
      </c>
      <c r="H3861" s="7" t="str">
        <f t="shared" si="362"/>
        <v>6.48万兆</v>
      </c>
      <c r="I3861" s="7">
        <f t="shared" si="363"/>
        <v>6.4808265370387048E+16</v>
      </c>
    </row>
    <row r="3862" spans="1:9" x14ac:dyDescent="0.2">
      <c r="A3862" s="3">
        <v>3860</v>
      </c>
      <c r="B3862" s="3" t="str">
        <f t="shared" si="360"/>
        <v>34.07万亿</v>
      </c>
      <c r="C3862" s="6">
        <v>34072000000000</v>
      </c>
      <c r="D3862" s="3">
        <v>2</v>
      </c>
      <c r="E3862" s="3" t="str">
        <f t="shared" si="361"/>
        <v>6.48万兆</v>
      </c>
      <c r="F3862" s="6">
        <f t="shared" si="365"/>
        <v>6.4842329370387048E+16</v>
      </c>
      <c r="G3862" s="4">
        <f t="shared" si="364"/>
        <v>6220</v>
      </c>
      <c r="H3862" s="8" t="str">
        <f t="shared" si="362"/>
        <v>6.48万兆</v>
      </c>
      <c r="I3862" s="8">
        <f t="shared" si="363"/>
        <v>6.4842329370387048E+16</v>
      </c>
    </row>
    <row r="3863" spans="1:9" x14ac:dyDescent="0.2">
      <c r="A3863" s="2">
        <v>3861</v>
      </c>
      <c r="B3863" s="2" t="str">
        <f t="shared" si="360"/>
        <v>34.08万亿</v>
      </c>
      <c r="C3863" s="5">
        <v>34080000000000</v>
      </c>
      <c r="D3863" s="2">
        <v>2</v>
      </c>
      <c r="E3863" s="2" t="str">
        <f t="shared" si="361"/>
        <v>6.49万兆</v>
      </c>
      <c r="F3863" s="5">
        <f t="shared" si="365"/>
        <v>6.4876401370387048E+16</v>
      </c>
      <c r="G3863" s="2">
        <f t="shared" si="364"/>
        <v>6222</v>
      </c>
      <c r="H3863" s="7" t="str">
        <f t="shared" si="362"/>
        <v>6.49万兆</v>
      </c>
      <c r="I3863" s="7">
        <f t="shared" si="363"/>
        <v>6.4876401370387048E+16</v>
      </c>
    </row>
    <row r="3864" spans="1:9" x14ac:dyDescent="0.2">
      <c r="A3864" s="3">
        <v>3862</v>
      </c>
      <c r="B3864" s="3" t="str">
        <f t="shared" si="360"/>
        <v>34.09万亿</v>
      </c>
      <c r="C3864" s="6">
        <v>34088000000000</v>
      </c>
      <c r="D3864" s="3">
        <v>2</v>
      </c>
      <c r="E3864" s="3" t="str">
        <f t="shared" si="361"/>
        <v>6.49万兆</v>
      </c>
      <c r="F3864" s="6">
        <f t="shared" si="365"/>
        <v>6.4910481370387048E+16</v>
      </c>
      <c r="G3864" s="4">
        <f t="shared" si="364"/>
        <v>6224</v>
      </c>
      <c r="H3864" s="8" t="str">
        <f t="shared" si="362"/>
        <v>6.49万兆</v>
      </c>
      <c r="I3864" s="8">
        <f t="shared" si="363"/>
        <v>6.4910481370387048E+16</v>
      </c>
    </row>
    <row r="3865" spans="1:9" x14ac:dyDescent="0.2">
      <c r="A3865" s="2">
        <v>3863</v>
      </c>
      <c r="B3865" s="2" t="str">
        <f t="shared" si="360"/>
        <v>34.1万亿</v>
      </c>
      <c r="C3865" s="5">
        <v>34096000000000</v>
      </c>
      <c r="D3865" s="2">
        <v>2</v>
      </c>
      <c r="E3865" s="2" t="str">
        <f t="shared" si="361"/>
        <v>6.49万兆</v>
      </c>
      <c r="F3865" s="5">
        <f t="shared" si="365"/>
        <v>6.4944569370387048E+16</v>
      </c>
      <c r="G3865" s="2">
        <f t="shared" si="364"/>
        <v>6226</v>
      </c>
      <c r="H3865" s="7" t="str">
        <f t="shared" si="362"/>
        <v>6.49万兆</v>
      </c>
      <c r="I3865" s="7">
        <f t="shared" si="363"/>
        <v>6.4944569370387048E+16</v>
      </c>
    </row>
    <row r="3866" spans="1:9" x14ac:dyDescent="0.2">
      <c r="A3866" s="3">
        <v>3864</v>
      </c>
      <c r="B3866" s="3" t="str">
        <f t="shared" si="360"/>
        <v>34.1万亿</v>
      </c>
      <c r="C3866" s="6">
        <v>34104000000000</v>
      </c>
      <c r="D3866" s="3">
        <v>2</v>
      </c>
      <c r="E3866" s="3" t="str">
        <f t="shared" si="361"/>
        <v>6.5万兆</v>
      </c>
      <c r="F3866" s="6">
        <f t="shared" si="365"/>
        <v>6.4978665370387048E+16</v>
      </c>
      <c r="G3866" s="4">
        <f t="shared" si="364"/>
        <v>6228</v>
      </c>
      <c r="H3866" s="8" t="str">
        <f t="shared" si="362"/>
        <v>6.5万兆</v>
      </c>
      <c r="I3866" s="8">
        <f t="shared" si="363"/>
        <v>6.4978665370387048E+16</v>
      </c>
    </row>
    <row r="3867" spans="1:9" x14ac:dyDescent="0.2">
      <c r="A3867" s="2">
        <v>3865</v>
      </c>
      <c r="B3867" s="2" t="str">
        <f t="shared" si="360"/>
        <v>34.11万亿</v>
      </c>
      <c r="C3867" s="5">
        <v>34112000000000</v>
      </c>
      <c r="D3867" s="2">
        <v>2</v>
      </c>
      <c r="E3867" s="2" t="str">
        <f t="shared" si="361"/>
        <v>6.5万兆</v>
      </c>
      <c r="F3867" s="5">
        <f t="shared" si="365"/>
        <v>6.5012769370387048E+16</v>
      </c>
      <c r="G3867" s="2">
        <f t="shared" si="364"/>
        <v>6230</v>
      </c>
      <c r="H3867" s="7" t="str">
        <f t="shared" si="362"/>
        <v>6.5万兆</v>
      </c>
      <c r="I3867" s="7">
        <f t="shared" si="363"/>
        <v>6.5012769370387048E+16</v>
      </c>
    </row>
    <row r="3868" spans="1:9" x14ac:dyDescent="0.2">
      <c r="A3868" s="3">
        <v>3866</v>
      </c>
      <c r="B3868" s="3" t="str">
        <f t="shared" si="360"/>
        <v>34.12万亿</v>
      </c>
      <c r="C3868" s="6">
        <v>34120000000000</v>
      </c>
      <c r="D3868" s="3">
        <v>2</v>
      </c>
      <c r="E3868" s="3" t="str">
        <f t="shared" si="361"/>
        <v>6.5万兆</v>
      </c>
      <c r="F3868" s="6">
        <f t="shared" si="365"/>
        <v>6.5046881370387048E+16</v>
      </c>
      <c r="G3868" s="4">
        <f t="shared" si="364"/>
        <v>6232</v>
      </c>
      <c r="H3868" s="8" t="str">
        <f t="shared" si="362"/>
        <v>6.5万兆</v>
      </c>
      <c r="I3868" s="8">
        <f t="shared" si="363"/>
        <v>6.5046881370387048E+16</v>
      </c>
    </row>
    <row r="3869" spans="1:9" x14ac:dyDescent="0.2">
      <c r="A3869" s="2">
        <v>3867</v>
      </c>
      <c r="B3869" s="2" t="str">
        <f t="shared" si="360"/>
        <v>34.13万亿</v>
      </c>
      <c r="C3869" s="5">
        <v>34128000000000</v>
      </c>
      <c r="D3869" s="2">
        <v>2</v>
      </c>
      <c r="E3869" s="2" t="str">
        <f t="shared" si="361"/>
        <v>6.51万兆</v>
      </c>
      <c r="F3869" s="5">
        <f t="shared" si="365"/>
        <v>6.5081001370387048E+16</v>
      </c>
      <c r="G3869" s="2">
        <f t="shared" si="364"/>
        <v>6234</v>
      </c>
      <c r="H3869" s="7" t="str">
        <f t="shared" si="362"/>
        <v>6.51万兆</v>
      </c>
      <c r="I3869" s="7">
        <f t="shared" si="363"/>
        <v>6.5081001370387048E+16</v>
      </c>
    </row>
    <row r="3870" spans="1:9" x14ac:dyDescent="0.2">
      <c r="A3870" s="3">
        <v>3868</v>
      </c>
      <c r="B3870" s="3" t="str">
        <f t="shared" si="360"/>
        <v>34.14万亿</v>
      </c>
      <c r="C3870" s="6">
        <v>34136000000000</v>
      </c>
      <c r="D3870" s="3">
        <v>2</v>
      </c>
      <c r="E3870" s="3" t="str">
        <f t="shared" si="361"/>
        <v>6.51万兆</v>
      </c>
      <c r="F3870" s="6">
        <f t="shared" si="365"/>
        <v>6.5115129370387048E+16</v>
      </c>
      <c r="G3870" s="4">
        <f t="shared" si="364"/>
        <v>6236</v>
      </c>
      <c r="H3870" s="8" t="str">
        <f t="shared" si="362"/>
        <v>6.51万兆</v>
      </c>
      <c r="I3870" s="8">
        <f t="shared" si="363"/>
        <v>6.5115129370387048E+16</v>
      </c>
    </row>
    <row r="3871" spans="1:9" x14ac:dyDescent="0.2">
      <c r="A3871" s="2">
        <v>3869</v>
      </c>
      <c r="B3871" s="2" t="str">
        <f t="shared" si="360"/>
        <v>34.14万亿</v>
      </c>
      <c r="C3871" s="5">
        <v>34144000000000</v>
      </c>
      <c r="D3871" s="2">
        <v>2</v>
      </c>
      <c r="E3871" s="2" t="str">
        <f t="shared" si="361"/>
        <v>6.51万兆</v>
      </c>
      <c r="F3871" s="5">
        <f t="shared" si="365"/>
        <v>6.5149265370387048E+16</v>
      </c>
      <c r="G3871" s="2">
        <f t="shared" si="364"/>
        <v>6238</v>
      </c>
      <c r="H3871" s="7" t="str">
        <f t="shared" si="362"/>
        <v>6.51万兆</v>
      </c>
      <c r="I3871" s="7">
        <f t="shared" si="363"/>
        <v>6.5149265370387048E+16</v>
      </c>
    </row>
    <row r="3872" spans="1:9" x14ac:dyDescent="0.2">
      <c r="A3872" s="3">
        <v>3870</v>
      </c>
      <c r="B3872" s="3" t="str">
        <f t="shared" si="360"/>
        <v>34.15万亿</v>
      </c>
      <c r="C3872" s="6">
        <v>34152000000000</v>
      </c>
      <c r="D3872" s="3">
        <v>2</v>
      </c>
      <c r="E3872" s="3" t="str">
        <f t="shared" si="361"/>
        <v>6.52万兆</v>
      </c>
      <c r="F3872" s="6">
        <f t="shared" si="365"/>
        <v>6.5183409370387048E+16</v>
      </c>
      <c r="G3872" s="4">
        <f t="shared" si="364"/>
        <v>6240</v>
      </c>
      <c r="H3872" s="8" t="str">
        <f t="shared" si="362"/>
        <v>6.52万兆</v>
      </c>
      <c r="I3872" s="8">
        <f t="shared" si="363"/>
        <v>6.5183409370387048E+16</v>
      </c>
    </row>
    <row r="3873" spans="1:9" x14ac:dyDescent="0.2">
      <c r="A3873" s="2">
        <v>3871</v>
      </c>
      <c r="B3873" s="2" t="str">
        <f t="shared" si="360"/>
        <v>34.16万亿</v>
      </c>
      <c r="C3873" s="5">
        <v>34160000000000</v>
      </c>
      <c r="D3873" s="2">
        <v>2</v>
      </c>
      <c r="E3873" s="2" t="str">
        <f t="shared" si="361"/>
        <v>6.52万兆</v>
      </c>
      <c r="F3873" s="5">
        <f t="shared" si="365"/>
        <v>6.5217561370387048E+16</v>
      </c>
      <c r="G3873" s="2">
        <f t="shared" si="364"/>
        <v>6242</v>
      </c>
      <c r="H3873" s="7" t="str">
        <f t="shared" si="362"/>
        <v>6.52万兆</v>
      </c>
      <c r="I3873" s="7">
        <f t="shared" si="363"/>
        <v>6.5217561370387048E+16</v>
      </c>
    </row>
    <row r="3874" spans="1:9" x14ac:dyDescent="0.2">
      <c r="A3874" s="3">
        <v>3872</v>
      </c>
      <c r="B3874" s="3" t="str">
        <f t="shared" si="360"/>
        <v>34.17万亿</v>
      </c>
      <c r="C3874" s="6">
        <v>34168000000000</v>
      </c>
      <c r="D3874" s="3">
        <v>2</v>
      </c>
      <c r="E3874" s="3" t="str">
        <f t="shared" si="361"/>
        <v>6.53万兆</v>
      </c>
      <c r="F3874" s="6">
        <f t="shared" si="365"/>
        <v>6.5251721370387048E+16</v>
      </c>
      <c r="G3874" s="4">
        <f t="shared" si="364"/>
        <v>6244</v>
      </c>
      <c r="H3874" s="8" t="str">
        <f t="shared" si="362"/>
        <v>6.53万兆</v>
      </c>
      <c r="I3874" s="8">
        <f t="shared" si="363"/>
        <v>6.5251721370387048E+16</v>
      </c>
    </row>
    <row r="3875" spans="1:9" x14ac:dyDescent="0.2">
      <c r="A3875" s="2">
        <v>3873</v>
      </c>
      <c r="B3875" s="2" t="str">
        <f t="shared" si="360"/>
        <v>34.18万亿</v>
      </c>
      <c r="C3875" s="5">
        <v>34176000000000</v>
      </c>
      <c r="D3875" s="2">
        <v>2</v>
      </c>
      <c r="E3875" s="2" t="str">
        <f t="shared" si="361"/>
        <v>6.53万兆</v>
      </c>
      <c r="F3875" s="5">
        <f t="shared" si="365"/>
        <v>6.5285889370387048E+16</v>
      </c>
      <c r="G3875" s="2">
        <f t="shared" si="364"/>
        <v>6246</v>
      </c>
      <c r="H3875" s="7" t="str">
        <f t="shared" si="362"/>
        <v>6.53万兆</v>
      </c>
      <c r="I3875" s="7">
        <f t="shared" si="363"/>
        <v>6.5285889370387048E+16</v>
      </c>
    </row>
    <row r="3876" spans="1:9" x14ac:dyDescent="0.2">
      <c r="A3876" s="3">
        <v>3874</v>
      </c>
      <c r="B3876" s="3" t="str">
        <f t="shared" si="360"/>
        <v>34.18万亿</v>
      </c>
      <c r="C3876" s="6">
        <v>34184000000000</v>
      </c>
      <c r="D3876" s="3">
        <v>2</v>
      </c>
      <c r="E3876" s="3" t="str">
        <f t="shared" si="361"/>
        <v>6.53万兆</v>
      </c>
      <c r="F3876" s="6">
        <f t="shared" si="365"/>
        <v>6.5320065370387048E+16</v>
      </c>
      <c r="G3876" s="4">
        <f t="shared" si="364"/>
        <v>6248</v>
      </c>
      <c r="H3876" s="8" t="str">
        <f t="shared" si="362"/>
        <v>6.53万兆</v>
      </c>
      <c r="I3876" s="8">
        <f t="shared" si="363"/>
        <v>6.5320065370387048E+16</v>
      </c>
    </row>
    <row r="3877" spans="1:9" x14ac:dyDescent="0.2">
      <c r="A3877" s="2">
        <v>3875</v>
      </c>
      <c r="B3877" s="2" t="str">
        <f t="shared" si="360"/>
        <v>34.19万亿</v>
      </c>
      <c r="C3877" s="5">
        <v>34192000000000</v>
      </c>
      <c r="D3877" s="2">
        <v>2</v>
      </c>
      <c r="E3877" s="2" t="str">
        <f t="shared" si="361"/>
        <v>6.54万兆</v>
      </c>
      <c r="F3877" s="5">
        <f t="shared" si="365"/>
        <v>6.5354249370387048E+16</v>
      </c>
      <c r="G3877" s="2">
        <f t="shared" si="364"/>
        <v>6250</v>
      </c>
      <c r="H3877" s="7" t="str">
        <f t="shared" si="362"/>
        <v>6.54万兆</v>
      </c>
      <c r="I3877" s="7">
        <f t="shared" si="363"/>
        <v>6.5354249370387048E+16</v>
      </c>
    </row>
    <row r="3878" spans="1:9" x14ac:dyDescent="0.2">
      <c r="A3878" s="3">
        <v>3876</v>
      </c>
      <c r="B3878" s="3" t="str">
        <f t="shared" si="360"/>
        <v>34.2万亿</v>
      </c>
      <c r="C3878" s="6">
        <v>34200000000000</v>
      </c>
      <c r="D3878" s="3">
        <v>2</v>
      </c>
      <c r="E3878" s="3" t="str">
        <f t="shared" si="361"/>
        <v>6.54万兆</v>
      </c>
      <c r="F3878" s="6">
        <f t="shared" si="365"/>
        <v>6.5388441370387048E+16</v>
      </c>
      <c r="G3878" s="4">
        <f t="shared" si="364"/>
        <v>6252</v>
      </c>
      <c r="H3878" s="8" t="str">
        <f t="shared" si="362"/>
        <v>6.54万兆</v>
      </c>
      <c r="I3878" s="8">
        <f t="shared" si="363"/>
        <v>6.5388441370387048E+16</v>
      </c>
    </row>
    <row r="3879" spans="1:9" x14ac:dyDescent="0.2">
      <c r="A3879" s="2">
        <v>3877</v>
      </c>
      <c r="B3879" s="2" t="str">
        <f t="shared" si="360"/>
        <v>34.21万亿</v>
      </c>
      <c r="C3879" s="5">
        <v>34208000000000</v>
      </c>
      <c r="D3879" s="2">
        <v>2</v>
      </c>
      <c r="E3879" s="2" t="str">
        <f t="shared" si="361"/>
        <v>6.54万兆</v>
      </c>
      <c r="F3879" s="5">
        <f t="shared" si="365"/>
        <v>6.5422641370387048E+16</v>
      </c>
      <c r="G3879" s="2">
        <f t="shared" si="364"/>
        <v>6254</v>
      </c>
      <c r="H3879" s="7" t="str">
        <f t="shared" si="362"/>
        <v>6.54万兆</v>
      </c>
      <c r="I3879" s="7">
        <f t="shared" si="363"/>
        <v>6.5422641370387048E+16</v>
      </c>
    </row>
    <row r="3880" spans="1:9" x14ac:dyDescent="0.2">
      <c r="A3880" s="3">
        <v>3878</v>
      </c>
      <c r="B3880" s="3" t="str">
        <f t="shared" si="360"/>
        <v>34.22万亿</v>
      </c>
      <c r="C3880" s="6">
        <v>34216000000000</v>
      </c>
      <c r="D3880" s="3">
        <v>2</v>
      </c>
      <c r="E3880" s="3" t="str">
        <f t="shared" si="361"/>
        <v>6.55万兆</v>
      </c>
      <c r="F3880" s="6">
        <f t="shared" si="365"/>
        <v>6.5456849370387048E+16</v>
      </c>
      <c r="G3880" s="4">
        <f t="shared" si="364"/>
        <v>6256</v>
      </c>
      <c r="H3880" s="8" t="str">
        <f t="shared" si="362"/>
        <v>6.55万兆</v>
      </c>
      <c r="I3880" s="8">
        <f t="shared" si="363"/>
        <v>6.5456849370387048E+16</v>
      </c>
    </row>
    <row r="3881" spans="1:9" x14ac:dyDescent="0.2">
      <c r="A3881" s="2">
        <v>3879</v>
      </c>
      <c r="B3881" s="2" t="str">
        <f t="shared" si="360"/>
        <v>34.22万亿</v>
      </c>
      <c r="C3881" s="5">
        <v>34224000000000</v>
      </c>
      <c r="D3881" s="2">
        <v>2</v>
      </c>
      <c r="E3881" s="2" t="str">
        <f t="shared" si="361"/>
        <v>6.55万兆</v>
      </c>
      <c r="F3881" s="5">
        <f t="shared" si="365"/>
        <v>6.5491065370387048E+16</v>
      </c>
      <c r="G3881" s="2">
        <f t="shared" si="364"/>
        <v>6258</v>
      </c>
      <c r="H3881" s="7" t="str">
        <f t="shared" si="362"/>
        <v>6.55万兆</v>
      </c>
      <c r="I3881" s="7">
        <f t="shared" si="363"/>
        <v>6.5491065370387048E+16</v>
      </c>
    </row>
    <row r="3882" spans="1:9" x14ac:dyDescent="0.2">
      <c r="A3882" s="3">
        <v>3880</v>
      </c>
      <c r="B3882" s="3" t="str">
        <f t="shared" si="360"/>
        <v>34.23万亿</v>
      </c>
      <c r="C3882" s="6">
        <v>34232000000000</v>
      </c>
      <c r="D3882" s="3">
        <v>2</v>
      </c>
      <c r="E3882" s="3" t="str">
        <f t="shared" si="361"/>
        <v>6.55万兆</v>
      </c>
      <c r="F3882" s="6">
        <f t="shared" si="365"/>
        <v>6.5525289370387048E+16</v>
      </c>
      <c r="G3882" s="4">
        <f t="shared" si="364"/>
        <v>6260</v>
      </c>
      <c r="H3882" s="8" t="str">
        <f t="shared" si="362"/>
        <v>6.55万兆</v>
      </c>
      <c r="I3882" s="8">
        <f t="shared" si="363"/>
        <v>6.5525289370387048E+16</v>
      </c>
    </row>
    <row r="3883" spans="1:9" x14ac:dyDescent="0.2">
      <c r="A3883" s="2">
        <v>3881</v>
      </c>
      <c r="B3883" s="2" t="str">
        <f t="shared" si="360"/>
        <v>34.24万亿</v>
      </c>
      <c r="C3883" s="5">
        <v>34240000000000</v>
      </c>
      <c r="D3883" s="2">
        <v>2</v>
      </c>
      <c r="E3883" s="2" t="str">
        <f t="shared" si="361"/>
        <v>6.56万兆</v>
      </c>
      <c r="F3883" s="5">
        <f t="shared" si="365"/>
        <v>6.5559521370387048E+16</v>
      </c>
      <c r="G3883" s="2">
        <f t="shared" si="364"/>
        <v>6262</v>
      </c>
      <c r="H3883" s="7" t="str">
        <f t="shared" si="362"/>
        <v>6.56万兆</v>
      </c>
      <c r="I3883" s="7">
        <f t="shared" si="363"/>
        <v>6.5559521370387048E+16</v>
      </c>
    </row>
    <row r="3884" spans="1:9" x14ac:dyDescent="0.2">
      <c r="A3884" s="3">
        <v>3882</v>
      </c>
      <c r="B3884" s="3" t="str">
        <f t="shared" si="360"/>
        <v>34.25万亿</v>
      </c>
      <c r="C3884" s="6">
        <v>34248000000000</v>
      </c>
      <c r="D3884" s="3">
        <v>2</v>
      </c>
      <c r="E3884" s="3" t="str">
        <f t="shared" si="361"/>
        <v>6.56万兆</v>
      </c>
      <c r="F3884" s="6">
        <f t="shared" si="365"/>
        <v>6.5593761370387048E+16</v>
      </c>
      <c r="G3884" s="4">
        <f t="shared" si="364"/>
        <v>6264</v>
      </c>
      <c r="H3884" s="8" t="str">
        <f t="shared" si="362"/>
        <v>6.56万兆</v>
      </c>
      <c r="I3884" s="8">
        <f t="shared" si="363"/>
        <v>6.5593761370387048E+16</v>
      </c>
    </row>
    <row r="3885" spans="1:9" x14ac:dyDescent="0.2">
      <c r="A3885" s="2">
        <v>3883</v>
      </c>
      <c r="B3885" s="2" t="str">
        <f t="shared" si="360"/>
        <v>34.26万亿</v>
      </c>
      <c r="C3885" s="5">
        <v>34256000000000</v>
      </c>
      <c r="D3885" s="2">
        <v>2</v>
      </c>
      <c r="E3885" s="2" t="str">
        <f t="shared" si="361"/>
        <v>6.56万兆</v>
      </c>
      <c r="F3885" s="5">
        <f t="shared" si="365"/>
        <v>6.5628009370387048E+16</v>
      </c>
      <c r="G3885" s="2">
        <f t="shared" si="364"/>
        <v>6266</v>
      </c>
      <c r="H3885" s="7" t="str">
        <f t="shared" si="362"/>
        <v>6.56万兆</v>
      </c>
      <c r="I3885" s="7">
        <f t="shared" si="363"/>
        <v>6.5628009370387048E+16</v>
      </c>
    </row>
    <row r="3886" spans="1:9" x14ac:dyDescent="0.2">
      <c r="A3886" s="3">
        <v>3884</v>
      </c>
      <c r="B3886" s="3" t="str">
        <f t="shared" si="360"/>
        <v>34.26万亿</v>
      </c>
      <c r="C3886" s="6">
        <v>34264000000000</v>
      </c>
      <c r="D3886" s="3">
        <v>2</v>
      </c>
      <c r="E3886" s="3" t="str">
        <f t="shared" si="361"/>
        <v>6.57万兆</v>
      </c>
      <c r="F3886" s="6">
        <f t="shared" si="365"/>
        <v>6.5662265370387048E+16</v>
      </c>
      <c r="G3886" s="4">
        <f t="shared" si="364"/>
        <v>6268</v>
      </c>
      <c r="H3886" s="8" t="str">
        <f t="shared" si="362"/>
        <v>6.57万兆</v>
      </c>
      <c r="I3886" s="8">
        <f t="shared" si="363"/>
        <v>6.5662265370387048E+16</v>
      </c>
    </row>
    <row r="3887" spans="1:9" x14ac:dyDescent="0.2">
      <c r="A3887" s="2">
        <v>3885</v>
      </c>
      <c r="B3887" s="2" t="str">
        <f t="shared" si="360"/>
        <v>34.27万亿</v>
      </c>
      <c r="C3887" s="5">
        <v>34272000000000</v>
      </c>
      <c r="D3887" s="2">
        <v>2</v>
      </c>
      <c r="E3887" s="2" t="str">
        <f t="shared" si="361"/>
        <v>6.57万兆</v>
      </c>
      <c r="F3887" s="5">
        <f t="shared" si="365"/>
        <v>6.5696529370387048E+16</v>
      </c>
      <c r="G3887" s="2">
        <f t="shared" si="364"/>
        <v>6270</v>
      </c>
      <c r="H3887" s="7" t="str">
        <f t="shared" si="362"/>
        <v>6.57万兆</v>
      </c>
      <c r="I3887" s="7">
        <f t="shared" si="363"/>
        <v>6.5696529370387048E+16</v>
      </c>
    </row>
    <row r="3888" spans="1:9" x14ac:dyDescent="0.2">
      <c r="A3888" s="3">
        <v>3886</v>
      </c>
      <c r="B3888" s="3" t="str">
        <f t="shared" si="360"/>
        <v>34.28万亿</v>
      </c>
      <c r="C3888" s="6">
        <v>34280000000000</v>
      </c>
      <c r="D3888" s="3">
        <v>2</v>
      </c>
      <c r="E3888" s="3" t="str">
        <f t="shared" si="361"/>
        <v>6.57万兆</v>
      </c>
      <c r="F3888" s="6">
        <f t="shared" si="365"/>
        <v>6.5730801370387048E+16</v>
      </c>
      <c r="G3888" s="4">
        <f t="shared" si="364"/>
        <v>6272</v>
      </c>
      <c r="H3888" s="8" t="str">
        <f t="shared" si="362"/>
        <v>6.57万兆</v>
      </c>
      <c r="I3888" s="8">
        <f t="shared" si="363"/>
        <v>6.5730801370387048E+16</v>
      </c>
    </row>
    <row r="3889" spans="1:9" x14ac:dyDescent="0.2">
      <c r="A3889" s="2">
        <v>3887</v>
      </c>
      <c r="B3889" s="2" t="str">
        <f t="shared" si="360"/>
        <v>34.29万亿</v>
      </c>
      <c r="C3889" s="5">
        <v>34288000000000</v>
      </c>
      <c r="D3889" s="2">
        <v>2</v>
      </c>
      <c r="E3889" s="2" t="str">
        <f t="shared" si="361"/>
        <v>6.58万兆</v>
      </c>
      <c r="F3889" s="5">
        <f t="shared" si="365"/>
        <v>6.5765081370387048E+16</v>
      </c>
      <c r="G3889" s="2">
        <f t="shared" si="364"/>
        <v>6274</v>
      </c>
      <c r="H3889" s="7" t="str">
        <f t="shared" si="362"/>
        <v>6.58万兆</v>
      </c>
      <c r="I3889" s="7">
        <f t="shared" si="363"/>
        <v>6.5765081370387048E+16</v>
      </c>
    </row>
    <row r="3890" spans="1:9" x14ac:dyDescent="0.2">
      <c r="A3890" s="3">
        <v>3888</v>
      </c>
      <c r="B3890" s="3" t="str">
        <f t="shared" si="360"/>
        <v>34.3万亿</v>
      </c>
      <c r="C3890" s="6">
        <v>34296000000000</v>
      </c>
      <c r="D3890" s="3">
        <v>2</v>
      </c>
      <c r="E3890" s="3" t="str">
        <f t="shared" si="361"/>
        <v>6.58万兆</v>
      </c>
      <c r="F3890" s="6">
        <f t="shared" si="365"/>
        <v>6.5799369370387048E+16</v>
      </c>
      <c r="G3890" s="4">
        <f t="shared" si="364"/>
        <v>6276</v>
      </c>
      <c r="H3890" s="8" t="str">
        <f t="shared" si="362"/>
        <v>6.58万兆</v>
      </c>
      <c r="I3890" s="8">
        <f t="shared" si="363"/>
        <v>6.5799369370387048E+16</v>
      </c>
    </row>
    <row r="3891" spans="1:9" x14ac:dyDescent="0.2">
      <c r="A3891" s="2">
        <v>3889</v>
      </c>
      <c r="B3891" s="2" t="str">
        <f t="shared" si="360"/>
        <v>34.3万亿</v>
      </c>
      <c r="C3891" s="5">
        <v>34304000000000</v>
      </c>
      <c r="D3891" s="2">
        <v>2</v>
      </c>
      <c r="E3891" s="2" t="str">
        <f t="shared" si="361"/>
        <v>6.58万兆</v>
      </c>
      <c r="F3891" s="5">
        <f t="shared" si="365"/>
        <v>6.5833665370387048E+16</v>
      </c>
      <c r="G3891" s="2">
        <f t="shared" si="364"/>
        <v>6278</v>
      </c>
      <c r="H3891" s="7" t="str">
        <f t="shared" si="362"/>
        <v>6.58万兆</v>
      </c>
      <c r="I3891" s="7">
        <f t="shared" si="363"/>
        <v>6.5833665370387048E+16</v>
      </c>
    </row>
    <row r="3892" spans="1:9" x14ac:dyDescent="0.2">
      <c r="A3892" s="3">
        <v>3890</v>
      </c>
      <c r="B3892" s="3" t="str">
        <f t="shared" si="360"/>
        <v>34.31万亿</v>
      </c>
      <c r="C3892" s="6">
        <v>34312000000000</v>
      </c>
      <c r="D3892" s="3">
        <v>2</v>
      </c>
      <c r="E3892" s="3" t="str">
        <f t="shared" si="361"/>
        <v>6.59万兆</v>
      </c>
      <c r="F3892" s="6">
        <f t="shared" si="365"/>
        <v>6.5867969370387048E+16</v>
      </c>
      <c r="G3892" s="4">
        <f t="shared" si="364"/>
        <v>6280</v>
      </c>
      <c r="H3892" s="8" t="str">
        <f t="shared" si="362"/>
        <v>6.59万兆</v>
      </c>
      <c r="I3892" s="8">
        <f t="shared" si="363"/>
        <v>6.5867969370387048E+16</v>
      </c>
    </row>
    <row r="3893" spans="1:9" x14ac:dyDescent="0.2">
      <c r="A3893" s="2">
        <v>3891</v>
      </c>
      <c r="B3893" s="2" t="str">
        <f t="shared" si="360"/>
        <v>34.32万亿</v>
      </c>
      <c r="C3893" s="5">
        <v>34320000000000</v>
      </c>
      <c r="D3893" s="2">
        <v>2</v>
      </c>
      <c r="E3893" s="2" t="str">
        <f t="shared" si="361"/>
        <v>6.59万兆</v>
      </c>
      <c r="F3893" s="5">
        <f t="shared" si="365"/>
        <v>6.5902281370387048E+16</v>
      </c>
      <c r="G3893" s="2">
        <f t="shared" si="364"/>
        <v>6282</v>
      </c>
      <c r="H3893" s="7" t="str">
        <f t="shared" si="362"/>
        <v>6.59万兆</v>
      </c>
      <c r="I3893" s="7">
        <f t="shared" si="363"/>
        <v>6.5902281370387048E+16</v>
      </c>
    </row>
    <row r="3894" spans="1:9" x14ac:dyDescent="0.2">
      <c r="A3894" s="3">
        <v>3892</v>
      </c>
      <c r="B3894" s="3" t="str">
        <f t="shared" si="360"/>
        <v>34.33万亿</v>
      </c>
      <c r="C3894" s="6">
        <v>34328000000000</v>
      </c>
      <c r="D3894" s="3">
        <v>2</v>
      </c>
      <c r="E3894" s="3" t="str">
        <f t="shared" si="361"/>
        <v>6.59万兆</v>
      </c>
      <c r="F3894" s="6">
        <f t="shared" si="365"/>
        <v>6.5936601370387048E+16</v>
      </c>
      <c r="G3894" s="4">
        <f t="shared" si="364"/>
        <v>6284</v>
      </c>
      <c r="H3894" s="8" t="str">
        <f t="shared" si="362"/>
        <v>6.59万兆</v>
      </c>
      <c r="I3894" s="8">
        <f t="shared" si="363"/>
        <v>6.5936601370387048E+16</v>
      </c>
    </row>
    <row r="3895" spans="1:9" x14ac:dyDescent="0.2">
      <c r="A3895" s="2">
        <v>3893</v>
      </c>
      <c r="B3895" s="2" t="str">
        <f t="shared" si="360"/>
        <v>34.34万亿</v>
      </c>
      <c r="C3895" s="5">
        <v>34336000000000</v>
      </c>
      <c r="D3895" s="2">
        <v>2</v>
      </c>
      <c r="E3895" s="2" t="str">
        <f t="shared" si="361"/>
        <v>6.6万兆</v>
      </c>
      <c r="F3895" s="5">
        <f t="shared" si="365"/>
        <v>6.5970929370387048E+16</v>
      </c>
      <c r="G3895" s="2">
        <f t="shared" si="364"/>
        <v>6286</v>
      </c>
      <c r="H3895" s="7" t="str">
        <f t="shared" si="362"/>
        <v>6.6万兆</v>
      </c>
      <c r="I3895" s="7">
        <f t="shared" si="363"/>
        <v>6.5970929370387048E+16</v>
      </c>
    </row>
    <row r="3896" spans="1:9" x14ac:dyDescent="0.2">
      <c r="A3896" s="3">
        <v>3894</v>
      </c>
      <c r="B3896" s="3" t="str">
        <f t="shared" si="360"/>
        <v>34.34万亿</v>
      </c>
      <c r="C3896" s="6">
        <v>34344000000000</v>
      </c>
      <c r="D3896" s="3">
        <v>2</v>
      </c>
      <c r="E3896" s="3" t="str">
        <f t="shared" si="361"/>
        <v>6.6万兆</v>
      </c>
      <c r="F3896" s="6">
        <f t="shared" si="365"/>
        <v>6.6005265370387048E+16</v>
      </c>
      <c r="G3896" s="4">
        <f t="shared" si="364"/>
        <v>6288</v>
      </c>
      <c r="H3896" s="8" t="str">
        <f t="shared" si="362"/>
        <v>6.6万兆</v>
      </c>
      <c r="I3896" s="8">
        <f t="shared" si="363"/>
        <v>6.6005265370387048E+16</v>
      </c>
    </row>
    <row r="3897" spans="1:9" x14ac:dyDescent="0.2">
      <c r="A3897" s="2">
        <v>3895</v>
      </c>
      <c r="B3897" s="2" t="str">
        <f t="shared" si="360"/>
        <v>34.35万亿</v>
      </c>
      <c r="C3897" s="5">
        <v>34352000000000</v>
      </c>
      <c r="D3897" s="2">
        <v>2</v>
      </c>
      <c r="E3897" s="2" t="str">
        <f t="shared" si="361"/>
        <v>6.6万兆</v>
      </c>
      <c r="F3897" s="5">
        <f t="shared" si="365"/>
        <v>6.6039609370387048E+16</v>
      </c>
      <c r="G3897" s="2">
        <f t="shared" si="364"/>
        <v>6290</v>
      </c>
      <c r="H3897" s="7" t="str">
        <f t="shared" si="362"/>
        <v>6.6万兆</v>
      </c>
      <c r="I3897" s="7">
        <f t="shared" si="363"/>
        <v>6.6039609370387048E+16</v>
      </c>
    </row>
    <row r="3898" spans="1:9" x14ac:dyDescent="0.2">
      <c r="A3898" s="3">
        <v>3896</v>
      </c>
      <c r="B3898" s="3" t="str">
        <f t="shared" si="360"/>
        <v>34.36万亿</v>
      </c>
      <c r="C3898" s="6">
        <v>34360000000000</v>
      </c>
      <c r="D3898" s="3">
        <v>2</v>
      </c>
      <c r="E3898" s="3" t="str">
        <f t="shared" si="361"/>
        <v>6.61万兆</v>
      </c>
      <c r="F3898" s="6">
        <f t="shared" si="365"/>
        <v>6.6073961370387048E+16</v>
      </c>
      <c r="G3898" s="4">
        <f t="shared" si="364"/>
        <v>6292</v>
      </c>
      <c r="H3898" s="8" t="str">
        <f t="shared" si="362"/>
        <v>6.61万兆</v>
      </c>
      <c r="I3898" s="8">
        <f t="shared" si="363"/>
        <v>6.6073961370387048E+16</v>
      </c>
    </row>
    <row r="3899" spans="1:9" x14ac:dyDescent="0.2">
      <c r="A3899" s="2">
        <v>3897</v>
      </c>
      <c r="B3899" s="2" t="str">
        <f t="shared" si="360"/>
        <v>34.37万亿</v>
      </c>
      <c r="C3899" s="5">
        <v>34368000000000</v>
      </c>
      <c r="D3899" s="2">
        <v>2</v>
      </c>
      <c r="E3899" s="2" t="str">
        <f t="shared" si="361"/>
        <v>6.61万兆</v>
      </c>
      <c r="F3899" s="5">
        <f t="shared" si="365"/>
        <v>6.6108321370387048E+16</v>
      </c>
      <c r="G3899" s="2">
        <f t="shared" si="364"/>
        <v>6294</v>
      </c>
      <c r="H3899" s="7" t="str">
        <f t="shared" si="362"/>
        <v>6.61万兆</v>
      </c>
      <c r="I3899" s="7">
        <f t="shared" si="363"/>
        <v>6.6108321370387048E+16</v>
      </c>
    </row>
    <row r="3900" spans="1:9" x14ac:dyDescent="0.2">
      <c r="A3900" s="3">
        <v>3898</v>
      </c>
      <c r="B3900" s="3" t="str">
        <f t="shared" si="360"/>
        <v>34.38万亿</v>
      </c>
      <c r="C3900" s="6">
        <v>34376000000000</v>
      </c>
      <c r="D3900" s="3">
        <v>2</v>
      </c>
      <c r="E3900" s="3" t="str">
        <f t="shared" si="361"/>
        <v>6.61万兆</v>
      </c>
      <c r="F3900" s="6">
        <f t="shared" si="365"/>
        <v>6.6142689370387048E+16</v>
      </c>
      <c r="G3900" s="4">
        <f t="shared" si="364"/>
        <v>6296</v>
      </c>
      <c r="H3900" s="8" t="str">
        <f t="shared" si="362"/>
        <v>6.61万兆</v>
      </c>
      <c r="I3900" s="8">
        <f t="shared" si="363"/>
        <v>6.6142689370387048E+16</v>
      </c>
    </row>
    <row r="3901" spans="1:9" x14ac:dyDescent="0.2">
      <c r="A3901" s="2">
        <v>3899</v>
      </c>
      <c r="B3901" s="2" t="str">
        <f t="shared" si="360"/>
        <v>34.38万亿</v>
      </c>
      <c r="C3901" s="5">
        <v>34384000000000</v>
      </c>
      <c r="D3901" s="2">
        <v>2</v>
      </c>
      <c r="E3901" s="2" t="str">
        <f t="shared" si="361"/>
        <v>6.62万兆</v>
      </c>
      <c r="F3901" s="5">
        <f t="shared" si="365"/>
        <v>6.6177065370387048E+16</v>
      </c>
      <c r="G3901" s="2">
        <f t="shared" si="364"/>
        <v>6298</v>
      </c>
      <c r="H3901" s="7" t="str">
        <f t="shared" si="362"/>
        <v>6.62万兆</v>
      </c>
      <c r="I3901" s="7">
        <f t="shared" si="363"/>
        <v>6.6177065370387048E+16</v>
      </c>
    </row>
    <row r="3902" spans="1:9" x14ac:dyDescent="0.2">
      <c r="A3902" s="3">
        <v>3900</v>
      </c>
      <c r="B3902" s="3" t="str">
        <f t="shared" si="360"/>
        <v>34.39万亿</v>
      </c>
      <c r="C3902" s="6">
        <v>34392000000000</v>
      </c>
      <c r="D3902" s="3">
        <v>2</v>
      </c>
      <c r="E3902" s="3" t="str">
        <f t="shared" si="361"/>
        <v>6.62万兆</v>
      </c>
      <c r="F3902" s="6">
        <f t="shared" si="365"/>
        <v>6.6211449370387048E+16</v>
      </c>
      <c r="G3902" s="4">
        <f t="shared" si="364"/>
        <v>6300</v>
      </c>
      <c r="H3902" s="8" t="str">
        <f t="shared" si="362"/>
        <v>6.62万兆</v>
      </c>
      <c r="I3902" s="8">
        <f t="shared" si="363"/>
        <v>6.6211449370387048E+16</v>
      </c>
    </row>
    <row r="3903" spans="1:9" x14ac:dyDescent="0.2">
      <c r="A3903" s="2">
        <v>3901</v>
      </c>
      <c r="B3903" s="2" t="str">
        <f t="shared" si="360"/>
        <v>34.4万亿</v>
      </c>
      <c r="C3903" s="5">
        <v>34400000000000</v>
      </c>
      <c r="D3903" s="2">
        <v>2</v>
      </c>
      <c r="E3903" s="2" t="str">
        <f t="shared" si="361"/>
        <v>6.62万兆</v>
      </c>
      <c r="F3903" s="5">
        <f t="shared" si="365"/>
        <v>6.6245841370387048E+16</v>
      </c>
      <c r="G3903" s="2">
        <f t="shared" si="364"/>
        <v>6302</v>
      </c>
      <c r="H3903" s="7" t="str">
        <f t="shared" si="362"/>
        <v>6.62万兆</v>
      </c>
      <c r="I3903" s="7">
        <f t="shared" si="363"/>
        <v>6.6245841370387048E+16</v>
      </c>
    </row>
    <row r="3904" spans="1:9" x14ac:dyDescent="0.2">
      <c r="A3904" s="3">
        <v>3902</v>
      </c>
      <c r="B3904" s="3" t="str">
        <f t="shared" si="360"/>
        <v>34.41万亿</v>
      </c>
      <c r="C3904" s="6">
        <v>34408000000000</v>
      </c>
      <c r="D3904" s="3">
        <v>2</v>
      </c>
      <c r="E3904" s="3" t="str">
        <f t="shared" si="361"/>
        <v>6.63万兆</v>
      </c>
      <c r="F3904" s="6">
        <f t="shared" si="365"/>
        <v>6.6280241370387048E+16</v>
      </c>
      <c r="G3904" s="4">
        <f t="shared" si="364"/>
        <v>6304</v>
      </c>
      <c r="H3904" s="8" t="str">
        <f t="shared" si="362"/>
        <v>6.63万兆</v>
      </c>
      <c r="I3904" s="8">
        <f t="shared" si="363"/>
        <v>6.6280241370387048E+16</v>
      </c>
    </row>
    <row r="3905" spans="1:9" x14ac:dyDescent="0.2">
      <c r="A3905" s="2">
        <v>3903</v>
      </c>
      <c r="B3905" s="2" t="str">
        <f t="shared" si="360"/>
        <v>34.42万亿</v>
      </c>
      <c r="C3905" s="5">
        <v>34416000000000</v>
      </c>
      <c r="D3905" s="2">
        <v>2</v>
      </c>
      <c r="E3905" s="2" t="str">
        <f t="shared" si="361"/>
        <v>6.63万兆</v>
      </c>
      <c r="F3905" s="5">
        <f t="shared" si="365"/>
        <v>6.6314649370387048E+16</v>
      </c>
      <c r="G3905" s="2">
        <f t="shared" si="364"/>
        <v>6306</v>
      </c>
      <c r="H3905" s="7" t="str">
        <f t="shared" si="362"/>
        <v>6.63万兆</v>
      </c>
      <c r="I3905" s="7">
        <f t="shared" si="363"/>
        <v>6.6314649370387048E+16</v>
      </c>
    </row>
    <row r="3906" spans="1:9" x14ac:dyDescent="0.2">
      <c r="A3906" s="3">
        <v>3904</v>
      </c>
      <c r="B3906" s="3" t="str">
        <f t="shared" si="360"/>
        <v>34.42万亿</v>
      </c>
      <c r="C3906" s="6">
        <v>34424000000000</v>
      </c>
      <c r="D3906" s="3">
        <v>2</v>
      </c>
      <c r="E3906" s="3" t="str">
        <f t="shared" si="361"/>
        <v>6.63万兆</v>
      </c>
      <c r="F3906" s="6">
        <f t="shared" si="365"/>
        <v>6.6349065370387048E+16</v>
      </c>
      <c r="G3906" s="4">
        <f t="shared" si="364"/>
        <v>6308</v>
      </c>
      <c r="H3906" s="8" t="str">
        <f t="shared" si="362"/>
        <v>6.63万兆</v>
      </c>
      <c r="I3906" s="8">
        <f t="shared" si="363"/>
        <v>6.6349065370387048E+16</v>
      </c>
    </row>
    <row r="3907" spans="1:9" x14ac:dyDescent="0.2">
      <c r="A3907" s="2">
        <v>3905</v>
      </c>
      <c r="B3907" s="2" t="str">
        <f t="shared" ref="B3907:B3970" si="366">IF(C3907&gt;9999999999999990,ROUND(C3907/10000000000000000,2)&amp;"万兆",IF(C3907&gt;999999999999,ROUND(C3907/1000000000000,2)&amp;"万亿",IF(C3907&gt;99999999,ROUND(C3907/100000000,2)&amp;"亿",ROUND(C3907/10000,2)&amp;"万")))</f>
        <v>34.43万亿</v>
      </c>
      <c r="C3907" s="5">
        <v>34432000000000</v>
      </c>
      <c r="D3907" s="2">
        <v>2</v>
      </c>
      <c r="E3907" s="2" t="str">
        <f t="shared" ref="E3907:E3970" si="367">IF(F3907&gt;9999999999999990,ROUND(F3907/10000000000000000,2)&amp;"万兆",IF(F3907&gt;999999999999,ROUND(F3907/1000000000000,2)&amp;"万亿",IF(F3907&gt;99999999,ROUND(F3907/100000000,2)&amp;"亿",ROUND(F3907/10000,2)&amp;"万")))</f>
        <v>6.64万兆</v>
      </c>
      <c r="F3907" s="5">
        <f t="shared" si="365"/>
        <v>6.6383489370387048E+16</v>
      </c>
      <c r="G3907" s="2">
        <f t="shared" si="364"/>
        <v>6310</v>
      </c>
      <c r="H3907" s="7" t="str">
        <f t="shared" si="362"/>
        <v>6.64万兆</v>
      </c>
      <c r="I3907" s="7">
        <f t="shared" si="363"/>
        <v>6.6383489370387048E+16</v>
      </c>
    </row>
    <row r="3908" spans="1:9" x14ac:dyDescent="0.2">
      <c r="A3908" s="3">
        <v>3906</v>
      </c>
      <c r="B3908" s="3" t="str">
        <f t="shared" si="366"/>
        <v>34.44万亿</v>
      </c>
      <c r="C3908" s="6">
        <v>34440000000000</v>
      </c>
      <c r="D3908" s="3">
        <v>2</v>
      </c>
      <c r="E3908" s="3" t="str">
        <f t="shared" si="367"/>
        <v>6.64万兆</v>
      </c>
      <c r="F3908" s="6">
        <f t="shared" si="365"/>
        <v>6.6417921370387048E+16</v>
      </c>
      <c r="G3908" s="4">
        <f t="shared" si="364"/>
        <v>6312</v>
      </c>
      <c r="H3908" s="8" t="str">
        <f t="shared" ref="H3908:H3971" si="368">IF(I$2&gt;=A3908,"",IF((F3908-VLOOKUP(I$2,A:F,6,))&gt;9999999999999990,ROUND((F3908-VLOOKUP(I$2,A:F,6,))/10000000000000000,2)&amp;"万兆",IF((F3908-VLOOKUP(I$2,A:F,6,))&gt;999999999999,ROUND((F3908-VLOOKUP(I$2,A:F,6,))/1000000000000,2)&amp;"万亿",IF((F3908-VLOOKUP(I$2,A:F,6,))&gt;99999999,ROUND((F3908-VLOOKUP(I$2,A:F,6,))/100000000,2)&amp;"亿",ROUND((F3908-VLOOKUP(I$2,A:F,6,))/10000,2)&amp;"万"))))</f>
        <v>6.64万兆</v>
      </c>
      <c r="I3908" s="8">
        <f t="shared" ref="I3908:I3971" si="369">IF(I$2&gt;=A3908,"",F3908-VLOOKUP(I$2,A:F,6,))</f>
        <v>6.6417921370387048E+16</v>
      </c>
    </row>
    <row r="3909" spans="1:9" x14ac:dyDescent="0.2">
      <c r="A3909" s="2">
        <v>3907</v>
      </c>
      <c r="B3909" s="2" t="str">
        <f t="shared" si="366"/>
        <v>34.45万亿</v>
      </c>
      <c r="C3909" s="5">
        <v>34448000000000</v>
      </c>
      <c r="D3909" s="2">
        <v>2</v>
      </c>
      <c r="E3909" s="2" t="str">
        <f t="shared" si="367"/>
        <v>6.65万兆</v>
      </c>
      <c r="F3909" s="5">
        <f t="shared" si="365"/>
        <v>6.6452361370387048E+16</v>
      </c>
      <c r="G3909" s="2">
        <f t="shared" ref="G3909:G3972" si="370">D3909+G3908</f>
        <v>6314</v>
      </c>
      <c r="H3909" s="7" t="str">
        <f t="shared" si="368"/>
        <v>6.65万兆</v>
      </c>
      <c r="I3909" s="7">
        <f t="shared" si="369"/>
        <v>6.6452361370387048E+16</v>
      </c>
    </row>
    <row r="3910" spans="1:9" x14ac:dyDescent="0.2">
      <c r="A3910" s="3">
        <v>3908</v>
      </c>
      <c r="B3910" s="3" t="str">
        <f t="shared" si="366"/>
        <v>34.46万亿</v>
      </c>
      <c r="C3910" s="6">
        <v>34456000000000</v>
      </c>
      <c r="D3910" s="3">
        <v>2</v>
      </c>
      <c r="E3910" s="3" t="str">
        <f t="shared" si="367"/>
        <v>6.65万兆</v>
      </c>
      <c r="F3910" s="6">
        <f t="shared" si="365"/>
        <v>6.6486809370387048E+16</v>
      </c>
      <c r="G3910" s="4">
        <f t="shared" si="370"/>
        <v>6316</v>
      </c>
      <c r="H3910" s="8" t="str">
        <f t="shared" si="368"/>
        <v>6.65万兆</v>
      </c>
      <c r="I3910" s="8">
        <f t="shared" si="369"/>
        <v>6.6486809370387048E+16</v>
      </c>
    </row>
    <row r="3911" spans="1:9" x14ac:dyDescent="0.2">
      <c r="A3911" s="2">
        <v>3909</v>
      </c>
      <c r="B3911" s="2" t="str">
        <f t="shared" si="366"/>
        <v>34.46万亿</v>
      </c>
      <c r="C3911" s="5">
        <v>34464000000000</v>
      </c>
      <c r="D3911" s="2">
        <v>2</v>
      </c>
      <c r="E3911" s="2" t="str">
        <f t="shared" si="367"/>
        <v>6.65万兆</v>
      </c>
      <c r="F3911" s="5">
        <f t="shared" ref="F3911:F3974" si="371">C3910+F3910</f>
        <v>6.6521265370387048E+16</v>
      </c>
      <c r="G3911" s="2">
        <f t="shared" si="370"/>
        <v>6318</v>
      </c>
      <c r="H3911" s="7" t="str">
        <f t="shared" si="368"/>
        <v>6.65万兆</v>
      </c>
      <c r="I3911" s="7">
        <f t="shared" si="369"/>
        <v>6.6521265370387048E+16</v>
      </c>
    </row>
    <row r="3912" spans="1:9" x14ac:dyDescent="0.2">
      <c r="A3912" s="3">
        <v>3910</v>
      </c>
      <c r="B3912" s="3" t="str">
        <f t="shared" si="366"/>
        <v>34.47万亿</v>
      </c>
      <c r="C3912" s="6">
        <v>34472000000000</v>
      </c>
      <c r="D3912" s="3">
        <v>2</v>
      </c>
      <c r="E3912" s="3" t="str">
        <f t="shared" si="367"/>
        <v>6.66万兆</v>
      </c>
      <c r="F3912" s="6">
        <f t="shared" si="371"/>
        <v>6.6555729370387048E+16</v>
      </c>
      <c r="G3912" s="4">
        <f t="shared" si="370"/>
        <v>6320</v>
      </c>
      <c r="H3912" s="8" t="str">
        <f t="shared" si="368"/>
        <v>6.66万兆</v>
      </c>
      <c r="I3912" s="8">
        <f t="shared" si="369"/>
        <v>6.6555729370387048E+16</v>
      </c>
    </row>
    <row r="3913" spans="1:9" x14ac:dyDescent="0.2">
      <c r="A3913" s="2">
        <v>3911</v>
      </c>
      <c r="B3913" s="2" t="str">
        <f t="shared" si="366"/>
        <v>34.48万亿</v>
      </c>
      <c r="C3913" s="5">
        <v>34480000000000</v>
      </c>
      <c r="D3913" s="2">
        <v>2</v>
      </c>
      <c r="E3913" s="2" t="str">
        <f t="shared" si="367"/>
        <v>6.66万兆</v>
      </c>
      <c r="F3913" s="5">
        <f t="shared" si="371"/>
        <v>6.6590201370387048E+16</v>
      </c>
      <c r="G3913" s="2">
        <f t="shared" si="370"/>
        <v>6322</v>
      </c>
      <c r="H3913" s="7" t="str">
        <f t="shared" si="368"/>
        <v>6.66万兆</v>
      </c>
      <c r="I3913" s="7">
        <f t="shared" si="369"/>
        <v>6.6590201370387048E+16</v>
      </c>
    </row>
    <row r="3914" spans="1:9" x14ac:dyDescent="0.2">
      <c r="A3914" s="3">
        <v>3912</v>
      </c>
      <c r="B3914" s="3" t="str">
        <f t="shared" si="366"/>
        <v>34.49万亿</v>
      </c>
      <c r="C3914" s="6">
        <v>34488000000000</v>
      </c>
      <c r="D3914" s="3">
        <v>2</v>
      </c>
      <c r="E3914" s="3" t="str">
        <f t="shared" si="367"/>
        <v>6.66万兆</v>
      </c>
      <c r="F3914" s="6">
        <f t="shared" si="371"/>
        <v>6.6624681370387048E+16</v>
      </c>
      <c r="G3914" s="4">
        <f t="shared" si="370"/>
        <v>6324</v>
      </c>
      <c r="H3914" s="8" t="str">
        <f t="shared" si="368"/>
        <v>6.66万兆</v>
      </c>
      <c r="I3914" s="8">
        <f t="shared" si="369"/>
        <v>6.6624681370387048E+16</v>
      </c>
    </row>
    <row r="3915" spans="1:9" x14ac:dyDescent="0.2">
      <c r="A3915" s="2">
        <v>3913</v>
      </c>
      <c r="B3915" s="2" t="str">
        <f t="shared" si="366"/>
        <v>34.5万亿</v>
      </c>
      <c r="C3915" s="5">
        <v>34496000000000</v>
      </c>
      <c r="D3915" s="2">
        <v>2</v>
      </c>
      <c r="E3915" s="2" t="str">
        <f t="shared" si="367"/>
        <v>6.67万兆</v>
      </c>
      <c r="F3915" s="5">
        <f t="shared" si="371"/>
        <v>6.6659169370387048E+16</v>
      </c>
      <c r="G3915" s="2">
        <f t="shared" si="370"/>
        <v>6326</v>
      </c>
      <c r="H3915" s="7" t="str">
        <f t="shared" si="368"/>
        <v>6.67万兆</v>
      </c>
      <c r="I3915" s="7">
        <f t="shared" si="369"/>
        <v>6.6659169370387048E+16</v>
      </c>
    </row>
    <row r="3916" spans="1:9" x14ac:dyDescent="0.2">
      <c r="A3916" s="3">
        <v>3914</v>
      </c>
      <c r="B3916" s="3" t="str">
        <f t="shared" si="366"/>
        <v>34.5万亿</v>
      </c>
      <c r="C3916" s="6">
        <v>34504000000000</v>
      </c>
      <c r="D3916" s="3">
        <v>2</v>
      </c>
      <c r="E3916" s="3" t="str">
        <f t="shared" si="367"/>
        <v>6.67万兆</v>
      </c>
      <c r="F3916" s="6">
        <f t="shared" si="371"/>
        <v>6.6693665370387048E+16</v>
      </c>
      <c r="G3916" s="4">
        <f t="shared" si="370"/>
        <v>6328</v>
      </c>
      <c r="H3916" s="8" t="str">
        <f t="shared" si="368"/>
        <v>6.67万兆</v>
      </c>
      <c r="I3916" s="8">
        <f t="shared" si="369"/>
        <v>6.6693665370387048E+16</v>
      </c>
    </row>
    <row r="3917" spans="1:9" x14ac:dyDescent="0.2">
      <c r="A3917" s="2">
        <v>3915</v>
      </c>
      <c r="B3917" s="2" t="str">
        <f t="shared" si="366"/>
        <v>34.51万亿</v>
      </c>
      <c r="C3917" s="5">
        <v>34512000000000</v>
      </c>
      <c r="D3917" s="2">
        <v>2</v>
      </c>
      <c r="E3917" s="2" t="str">
        <f t="shared" si="367"/>
        <v>6.67万兆</v>
      </c>
      <c r="F3917" s="5">
        <f t="shared" si="371"/>
        <v>6.6728169370387048E+16</v>
      </c>
      <c r="G3917" s="2">
        <f t="shared" si="370"/>
        <v>6330</v>
      </c>
      <c r="H3917" s="7" t="str">
        <f t="shared" si="368"/>
        <v>6.67万兆</v>
      </c>
      <c r="I3917" s="7">
        <f t="shared" si="369"/>
        <v>6.6728169370387048E+16</v>
      </c>
    </row>
    <row r="3918" spans="1:9" x14ac:dyDescent="0.2">
      <c r="A3918" s="3">
        <v>3916</v>
      </c>
      <c r="B3918" s="3" t="str">
        <f t="shared" si="366"/>
        <v>34.52万亿</v>
      </c>
      <c r="C3918" s="6">
        <v>34520000000000</v>
      </c>
      <c r="D3918" s="3">
        <v>2</v>
      </c>
      <c r="E3918" s="3" t="str">
        <f t="shared" si="367"/>
        <v>6.68万兆</v>
      </c>
      <c r="F3918" s="6">
        <f t="shared" si="371"/>
        <v>6.6762681370387048E+16</v>
      </c>
      <c r="G3918" s="4">
        <f t="shared" si="370"/>
        <v>6332</v>
      </c>
      <c r="H3918" s="8" t="str">
        <f t="shared" si="368"/>
        <v>6.68万兆</v>
      </c>
      <c r="I3918" s="8">
        <f t="shared" si="369"/>
        <v>6.6762681370387048E+16</v>
      </c>
    </row>
    <row r="3919" spans="1:9" x14ac:dyDescent="0.2">
      <c r="A3919" s="2">
        <v>3917</v>
      </c>
      <c r="B3919" s="2" t="str">
        <f t="shared" si="366"/>
        <v>34.53万亿</v>
      </c>
      <c r="C3919" s="5">
        <v>34528000000000</v>
      </c>
      <c r="D3919" s="2">
        <v>2</v>
      </c>
      <c r="E3919" s="2" t="str">
        <f t="shared" si="367"/>
        <v>6.68万兆</v>
      </c>
      <c r="F3919" s="5">
        <f t="shared" si="371"/>
        <v>6.6797201370387048E+16</v>
      </c>
      <c r="G3919" s="2">
        <f t="shared" si="370"/>
        <v>6334</v>
      </c>
      <c r="H3919" s="7" t="str">
        <f t="shared" si="368"/>
        <v>6.68万兆</v>
      </c>
      <c r="I3919" s="7">
        <f t="shared" si="369"/>
        <v>6.6797201370387048E+16</v>
      </c>
    </row>
    <row r="3920" spans="1:9" x14ac:dyDescent="0.2">
      <c r="A3920" s="3">
        <v>3918</v>
      </c>
      <c r="B3920" s="3" t="str">
        <f t="shared" si="366"/>
        <v>34.54万亿</v>
      </c>
      <c r="C3920" s="6">
        <v>34536000000000</v>
      </c>
      <c r="D3920" s="3">
        <v>2</v>
      </c>
      <c r="E3920" s="3" t="str">
        <f t="shared" si="367"/>
        <v>6.68万兆</v>
      </c>
      <c r="F3920" s="6">
        <f t="shared" si="371"/>
        <v>6.6831729370387048E+16</v>
      </c>
      <c r="G3920" s="4">
        <f t="shared" si="370"/>
        <v>6336</v>
      </c>
      <c r="H3920" s="8" t="str">
        <f t="shared" si="368"/>
        <v>6.68万兆</v>
      </c>
      <c r="I3920" s="8">
        <f t="shared" si="369"/>
        <v>6.6831729370387048E+16</v>
      </c>
    </row>
    <row r="3921" spans="1:9" x14ac:dyDescent="0.2">
      <c r="A3921" s="2">
        <v>3919</v>
      </c>
      <c r="B3921" s="2" t="str">
        <f t="shared" si="366"/>
        <v>34.54万亿</v>
      </c>
      <c r="C3921" s="5">
        <v>34544000000000</v>
      </c>
      <c r="D3921" s="2">
        <v>2</v>
      </c>
      <c r="E3921" s="2" t="str">
        <f t="shared" si="367"/>
        <v>6.69万兆</v>
      </c>
      <c r="F3921" s="5">
        <f t="shared" si="371"/>
        <v>6.6866265370387048E+16</v>
      </c>
      <c r="G3921" s="2">
        <f t="shared" si="370"/>
        <v>6338</v>
      </c>
      <c r="H3921" s="7" t="str">
        <f t="shared" si="368"/>
        <v>6.69万兆</v>
      </c>
      <c r="I3921" s="7">
        <f t="shared" si="369"/>
        <v>6.6866265370387048E+16</v>
      </c>
    </row>
    <row r="3922" spans="1:9" x14ac:dyDescent="0.2">
      <c r="A3922" s="3">
        <v>3920</v>
      </c>
      <c r="B3922" s="3" t="str">
        <f t="shared" si="366"/>
        <v>34.55万亿</v>
      </c>
      <c r="C3922" s="6">
        <v>34552000000000</v>
      </c>
      <c r="D3922" s="3">
        <v>2</v>
      </c>
      <c r="E3922" s="3" t="str">
        <f t="shared" si="367"/>
        <v>6.69万兆</v>
      </c>
      <c r="F3922" s="6">
        <f t="shared" si="371"/>
        <v>6.6900809370387048E+16</v>
      </c>
      <c r="G3922" s="4">
        <f t="shared" si="370"/>
        <v>6340</v>
      </c>
      <c r="H3922" s="8" t="str">
        <f t="shared" si="368"/>
        <v>6.69万兆</v>
      </c>
      <c r="I3922" s="8">
        <f t="shared" si="369"/>
        <v>6.6900809370387048E+16</v>
      </c>
    </row>
    <row r="3923" spans="1:9" x14ac:dyDescent="0.2">
      <c r="A3923" s="2">
        <v>3921</v>
      </c>
      <c r="B3923" s="2" t="str">
        <f t="shared" si="366"/>
        <v>34.56万亿</v>
      </c>
      <c r="C3923" s="5">
        <v>34560000000000</v>
      </c>
      <c r="D3923" s="2">
        <v>2</v>
      </c>
      <c r="E3923" s="2" t="str">
        <f t="shared" si="367"/>
        <v>6.69万兆</v>
      </c>
      <c r="F3923" s="5">
        <f t="shared" si="371"/>
        <v>6.6935361370387048E+16</v>
      </c>
      <c r="G3923" s="2">
        <f t="shared" si="370"/>
        <v>6342</v>
      </c>
      <c r="H3923" s="7" t="str">
        <f t="shared" si="368"/>
        <v>6.69万兆</v>
      </c>
      <c r="I3923" s="7">
        <f t="shared" si="369"/>
        <v>6.6935361370387048E+16</v>
      </c>
    </row>
    <row r="3924" spans="1:9" x14ac:dyDescent="0.2">
      <c r="A3924" s="3">
        <v>3922</v>
      </c>
      <c r="B3924" s="3" t="str">
        <f t="shared" si="366"/>
        <v>34.57万亿</v>
      </c>
      <c r="C3924" s="6">
        <v>34568000000000</v>
      </c>
      <c r="D3924" s="3">
        <v>2</v>
      </c>
      <c r="E3924" s="3" t="str">
        <f t="shared" si="367"/>
        <v>6.7万兆</v>
      </c>
      <c r="F3924" s="6">
        <f t="shared" si="371"/>
        <v>6.6969921370387048E+16</v>
      </c>
      <c r="G3924" s="4">
        <f t="shared" si="370"/>
        <v>6344</v>
      </c>
      <c r="H3924" s="8" t="str">
        <f t="shared" si="368"/>
        <v>6.7万兆</v>
      </c>
      <c r="I3924" s="8">
        <f t="shared" si="369"/>
        <v>6.6969921370387048E+16</v>
      </c>
    </row>
    <row r="3925" spans="1:9" x14ac:dyDescent="0.2">
      <c r="A3925" s="2">
        <v>3923</v>
      </c>
      <c r="B3925" s="2" t="str">
        <f t="shared" si="366"/>
        <v>34.58万亿</v>
      </c>
      <c r="C3925" s="5">
        <v>34576000000000</v>
      </c>
      <c r="D3925" s="2">
        <v>2</v>
      </c>
      <c r="E3925" s="2" t="str">
        <f t="shared" si="367"/>
        <v>6.7万兆</v>
      </c>
      <c r="F3925" s="5">
        <f t="shared" si="371"/>
        <v>6.7004489370387048E+16</v>
      </c>
      <c r="G3925" s="2">
        <f t="shared" si="370"/>
        <v>6346</v>
      </c>
      <c r="H3925" s="7" t="str">
        <f t="shared" si="368"/>
        <v>6.7万兆</v>
      </c>
      <c r="I3925" s="7">
        <f t="shared" si="369"/>
        <v>6.7004489370387048E+16</v>
      </c>
    </row>
    <row r="3926" spans="1:9" x14ac:dyDescent="0.2">
      <c r="A3926" s="3">
        <v>3924</v>
      </c>
      <c r="B3926" s="3" t="str">
        <f t="shared" si="366"/>
        <v>34.58万亿</v>
      </c>
      <c r="C3926" s="6">
        <v>34584000000000</v>
      </c>
      <c r="D3926" s="3">
        <v>2</v>
      </c>
      <c r="E3926" s="3" t="str">
        <f t="shared" si="367"/>
        <v>6.7万兆</v>
      </c>
      <c r="F3926" s="6">
        <f t="shared" si="371"/>
        <v>6.7039065370387048E+16</v>
      </c>
      <c r="G3926" s="4">
        <f t="shared" si="370"/>
        <v>6348</v>
      </c>
      <c r="H3926" s="8" t="str">
        <f t="shared" si="368"/>
        <v>6.7万兆</v>
      </c>
      <c r="I3926" s="8">
        <f t="shared" si="369"/>
        <v>6.7039065370387048E+16</v>
      </c>
    </row>
    <row r="3927" spans="1:9" x14ac:dyDescent="0.2">
      <c r="A3927" s="2">
        <v>3925</v>
      </c>
      <c r="B3927" s="2" t="str">
        <f t="shared" si="366"/>
        <v>34.59万亿</v>
      </c>
      <c r="C3927" s="5">
        <v>34592000000000</v>
      </c>
      <c r="D3927" s="2">
        <v>2</v>
      </c>
      <c r="E3927" s="2" t="str">
        <f t="shared" si="367"/>
        <v>6.71万兆</v>
      </c>
      <c r="F3927" s="5">
        <f t="shared" si="371"/>
        <v>6.7073649370387048E+16</v>
      </c>
      <c r="G3927" s="2">
        <f t="shared" si="370"/>
        <v>6350</v>
      </c>
      <c r="H3927" s="7" t="str">
        <f t="shared" si="368"/>
        <v>6.71万兆</v>
      </c>
      <c r="I3927" s="7">
        <f t="shared" si="369"/>
        <v>6.7073649370387048E+16</v>
      </c>
    </row>
    <row r="3928" spans="1:9" x14ac:dyDescent="0.2">
      <c r="A3928" s="3">
        <v>3926</v>
      </c>
      <c r="B3928" s="3" t="str">
        <f t="shared" si="366"/>
        <v>34.6万亿</v>
      </c>
      <c r="C3928" s="6">
        <v>34600000000000</v>
      </c>
      <c r="D3928" s="3">
        <v>2</v>
      </c>
      <c r="E3928" s="3" t="str">
        <f t="shared" si="367"/>
        <v>6.71万兆</v>
      </c>
      <c r="F3928" s="6">
        <f t="shared" si="371"/>
        <v>6.7108241370387048E+16</v>
      </c>
      <c r="G3928" s="4">
        <f t="shared" si="370"/>
        <v>6352</v>
      </c>
      <c r="H3928" s="8" t="str">
        <f t="shared" si="368"/>
        <v>6.71万兆</v>
      </c>
      <c r="I3928" s="8">
        <f t="shared" si="369"/>
        <v>6.7108241370387048E+16</v>
      </c>
    </row>
    <row r="3929" spans="1:9" x14ac:dyDescent="0.2">
      <c r="A3929" s="2">
        <v>3927</v>
      </c>
      <c r="B3929" s="2" t="str">
        <f t="shared" si="366"/>
        <v>34.61万亿</v>
      </c>
      <c r="C3929" s="5">
        <v>34608000000000</v>
      </c>
      <c r="D3929" s="2">
        <v>2</v>
      </c>
      <c r="E3929" s="2" t="str">
        <f t="shared" si="367"/>
        <v>6.71万兆</v>
      </c>
      <c r="F3929" s="5">
        <f t="shared" si="371"/>
        <v>6.7142841370387048E+16</v>
      </c>
      <c r="G3929" s="2">
        <f t="shared" si="370"/>
        <v>6354</v>
      </c>
      <c r="H3929" s="7" t="str">
        <f t="shared" si="368"/>
        <v>6.71万兆</v>
      </c>
      <c r="I3929" s="7">
        <f t="shared" si="369"/>
        <v>6.7142841370387048E+16</v>
      </c>
    </row>
    <row r="3930" spans="1:9" x14ac:dyDescent="0.2">
      <c r="A3930" s="3">
        <v>3928</v>
      </c>
      <c r="B3930" s="3" t="str">
        <f t="shared" si="366"/>
        <v>34.62万亿</v>
      </c>
      <c r="C3930" s="6">
        <v>34616000000000</v>
      </c>
      <c r="D3930" s="3">
        <v>2</v>
      </c>
      <c r="E3930" s="3" t="str">
        <f t="shared" si="367"/>
        <v>6.72万兆</v>
      </c>
      <c r="F3930" s="6">
        <f t="shared" si="371"/>
        <v>6.7177449370387048E+16</v>
      </c>
      <c r="G3930" s="4">
        <f t="shared" si="370"/>
        <v>6356</v>
      </c>
      <c r="H3930" s="8" t="str">
        <f t="shared" si="368"/>
        <v>6.72万兆</v>
      </c>
      <c r="I3930" s="8">
        <f t="shared" si="369"/>
        <v>6.7177449370387048E+16</v>
      </c>
    </row>
    <row r="3931" spans="1:9" x14ac:dyDescent="0.2">
      <c r="A3931" s="2">
        <v>3929</v>
      </c>
      <c r="B3931" s="2" t="str">
        <f t="shared" si="366"/>
        <v>34.62万亿</v>
      </c>
      <c r="C3931" s="5">
        <v>34624000000000</v>
      </c>
      <c r="D3931" s="2">
        <v>2</v>
      </c>
      <c r="E3931" s="2" t="str">
        <f t="shared" si="367"/>
        <v>6.72万兆</v>
      </c>
      <c r="F3931" s="5">
        <f t="shared" si="371"/>
        <v>6.7212065370387048E+16</v>
      </c>
      <c r="G3931" s="2">
        <f t="shared" si="370"/>
        <v>6358</v>
      </c>
      <c r="H3931" s="7" t="str">
        <f t="shared" si="368"/>
        <v>6.72万兆</v>
      </c>
      <c r="I3931" s="7">
        <f t="shared" si="369"/>
        <v>6.7212065370387048E+16</v>
      </c>
    </row>
    <row r="3932" spans="1:9" x14ac:dyDescent="0.2">
      <c r="A3932" s="3">
        <v>3930</v>
      </c>
      <c r="B3932" s="3" t="str">
        <f t="shared" si="366"/>
        <v>34.63万亿</v>
      </c>
      <c r="C3932" s="6">
        <v>34632000000000</v>
      </c>
      <c r="D3932" s="3">
        <v>2</v>
      </c>
      <c r="E3932" s="3" t="str">
        <f t="shared" si="367"/>
        <v>6.72万兆</v>
      </c>
      <c r="F3932" s="6">
        <f t="shared" si="371"/>
        <v>6.7246689370387048E+16</v>
      </c>
      <c r="G3932" s="4">
        <f t="shared" si="370"/>
        <v>6360</v>
      </c>
      <c r="H3932" s="8" t="str">
        <f t="shared" si="368"/>
        <v>6.72万兆</v>
      </c>
      <c r="I3932" s="8">
        <f t="shared" si="369"/>
        <v>6.7246689370387048E+16</v>
      </c>
    </row>
    <row r="3933" spans="1:9" x14ac:dyDescent="0.2">
      <c r="A3933" s="2">
        <v>3931</v>
      </c>
      <c r="B3933" s="2" t="str">
        <f t="shared" si="366"/>
        <v>34.64万亿</v>
      </c>
      <c r="C3933" s="5">
        <v>34640000000000</v>
      </c>
      <c r="D3933" s="2">
        <v>2</v>
      </c>
      <c r="E3933" s="2" t="str">
        <f t="shared" si="367"/>
        <v>6.73万兆</v>
      </c>
      <c r="F3933" s="5">
        <f t="shared" si="371"/>
        <v>6.7281321370387048E+16</v>
      </c>
      <c r="G3933" s="2">
        <f t="shared" si="370"/>
        <v>6362</v>
      </c>
      <c r="H3933" s="7" t="str">
        <f t="shared" si="368"/>
        <v>6.73万兆</v>
      </c>
      <c r="I3933" s="7">
        <f t="shared" si="369"/>
        <v>6.7281321370387048E+16</v>
      </c>
    </row>
    <row r="3934" spans="1:9" x14ac:dyDescent="0.2">
      <c r="A3934" s="3">
        <v>3932</v>
      </c>
      <c r="B3934" s="3" t="str">
        <f t="shared" si="366"/>
        <v>34.65万亿</v>
      </c>
      <c r="C3934" s="6">
        <v>34648000000000</v>
      </c>
      <c r="D3934" s="3">
        <v>2</v>
      </c>
      <c r="E3934" s="3" t="str">
        <f t="shared" si="367"/>
        <v>6.73万兆</v>
      </c>
      <c r="F3934" s="6">
        <f t="shared" si="371"/>
        <v>6.7315961370387048E+16</v>
      </c>
      <c r="G3934" s="4">
        <f t="shared" si="370"/>
        <v>6364</v>
      </c>
      <c r="H3934" s="8" t="str">
        <f t="shared" si="368"/>
        <v>6.73万兆</v>
      </c>
      <c r="I3934" s="8">
        <f t="shared" si="369"/>
        <v>6.7315961370387048E+16</v>
      </c>
    </row>
    <row r="3935" spans="1:9" x14ac:dyDescent="0.2">
      <c r="A3935" s="2">
        <v>3933</v>
      </c>
      <c r="B3935" s="2" t="str">
        <f t="shared" si="366"/>
        <v>34.66万亿</v>
      </c>
      <c r="C3935" s="5">
        <v>34656000000000</v>
      </c>
      <c r="D3935" s="2">
        <v>2</v>
      </c>
      <c r="E3935" s="2" t="str">
        <f t="shared" si="367"/>
        <v>6.74万兆</v>
      </c>
      <c r="F3935" s="5">
        <f t="shared" si="371"/>
        <v>6.7350609370387048E+16</v>
      </c>
      <c r="G3935" s="2">
        <f t="shared" si="370"/>
        <v>6366</v>
      </c>
      <c r="H3935" s="7" t="str">
        <f t="shared" si="368"/>
        <v>6.74万兆</v>
      </c>
      <c r="I3935" s="7">
        <f t="shared" si="369"/>
        <v>6.7350609370387048E+16</v>
      </c>
    </row>
    <row r="3936" spans="1:9" x14ac:dyDescent="0.2">
      <c r="A3936" s="3">
        <v>3934</v>
      </c>
      <c r="B3936" s="3" t="str">
        <f t="shared" si="366"/>
        <v>34.66万亿</v>
      </c>
      <c r="C3936" s="6">
        <v>34664000000000</v>
      </c>
      <c r="D3936" s="3">
        <v>2</v>
      </c>
      <c r="E3936" s="3" t="str">
        <f t="shared" si="367"/>
        <v>6.74万兆</v>
      </c>
      <c r="F3936" s="6">
        <f t="shared" si="371"/>
        <v>6.7385265370387048E+16</v>
      </c>
      <c r="G3936" s="4">
        <f t="shared" si="370"/>
        <v>6368</v>
      </c>
      <c r="H3936" s="8" t="str">
        <f t="shared" si="368"/>
        <v>6.74万兆</v>
      </c>
      <c r="I3936" s="8">
        <f t="shared" si="369"/>
        <v>6.7385265370387048E+16</v>
      </c>
    </row>
    <row r="3937" spans="1:9" x14ac:dyDescent="0.2">
      <c r="A3937" s="2">
        <v>3935</v>
      </c>
      <c r="B3937" s="2" t="str">
        <f t="shared" si="366"/>
        <v>34.67万亿</v>
      </c>
      <c r="C3937" s="5">
        <v>34672000000000</v>
      </c>
      <c r="D3937" s="2">
        <v>2</v>
      </c>
      <c r="E3937" s="2" t="str">
        <f t="shared" si="367"/>
        <v>6.74万兆</v>
      </c>
      <c r="F3937" s="5">
        <f t="shared" si="371"/>
        <v>6.7419929370387048E+16</v>
      </c>
      <c r="G3937" s="2">
        <f t="shared" si="370"/>
        <v>6370</v>
      </c>
      <c r="H3937" s="7" t="str">
        <f t="shared" si="368"/>
        <v>6.74万兆</v>
      </c>
      <c r="I3937" s="7">
        <f t="shared" si="369"/>
        <v>6.7419929370387048E+16</v>
      </c>
    </row>
    <row r="3938" spans="1:9" x14ac:dyDescent="0.2">
      <c r="A3938" s="3">
        <v>3936</v>
      </c>
      <c r="B3938" s="3" t="str">
        <f t="shared" si="366"/>
        <v>34.68万亿</v>
      </c>
      <c r="C3938" s="6">
        <v>34680000000000</v>
      </c>
      <c r="D3938" s="3">
        <v>2</v>
      </c>
      <c r="E3938" s="3" t="str">
        <f t="shared" si="367"/>
        <v>6.75万兆</v>
      </c>
      <c r="F3938" s="6">
        <f t="shared" si="371"/>
        <v>6.7454601370387048E+16</v>
      </c>
      <c r="G3938" s="4">
        <f t="shared" si="370"/>
        <v>6372</v>
      </c>
      <c r="H3938" s="8" t="str">
        <f t="shared" si="368"/>
        <v>6.75万兆</v>
      </c>
      <c r="I3938" s="8">
        <f t="shared" si="369"/>
        <v>6.7454601370387048E+16</v>
      </c>
    </row>
    <row r="3939" spans="1:9" x14ac:dyDescent="0.2">
      <c r="A3939" s="2">
        <v>3937</v>
      </c>
      <c r="B3939" s="2" t="str">
        <f t="shared" si="366"/>
        <v>34.69万亿</v>
      </c>
      <c r="C3939" s="5">
        <v>34688000000000</v>
      </c>
      <c r="D3939" s="2">
        <v>2</v>
      </c>
      <c r="E3939" s="2" t="str">
        <f t="shared" si="367"/>
        <v>6.75万兆</v>
      </c>
      <c r="F3939" s="5">
        <f t="shared" si="371"/>
        <v>6.7489281370387048E+16</v>
      </c>
      <c r="G3939" s="2">
        <f t="shared" si="370"/>
        <v>6374</v>
      </c>
      <c r="H3939" s="7" t="str">
        <f t="shared" si="368"/>
        <v>6.75万兆</v>
      </c>
      <c r="I3939" s="7">
        <f t="shared" si="369"/>
        <v>6.7489281370387048E+16</v>
      </c>
    </row>
    <row r="3940" spans="1:9" x14ac:dyDescent="0.2">
      <c r="A3940" s="3">
        <v>3938</v>
      </c>
      <c r="B3940" s="3" t="str">
        <f t="shared" si="366"/>
        <v>34.7万亿</v>
      </c>
      <c r="C3940" s="6">
        <v>34696000000000</v>
      </c>
      <c r="D3940" s="3">
        <v>2</v>
      </c>
      <c r="E3940" s="3" t="str">
        <f t="shared" si="367"/>
        <v>6.75万兆</v>
      </c>
      <c r="F3940" s="6">
        <f t="shared" si="371"/>
        <v>6.7523969370387048E+16</v>
      </c>
      <c r="G3940" s="4">
        <f t="shared" si="370"/>
        <v>6376</v>
      </c>
      <c r="H3940" s="8" t="str">
        <f t="shared" si="368"/>
        <v>6.75万兆</v>
      </c>
      <c r="I3940" s="8">
        <f t="shared" si="369"/>
        <v>6.7523969370387048E+16</v>
      </c>
    </row>
    <row r="3941" spans="1:9" x14ac:dyDescent="0.2">
      <c r="A3941" s="2">
        <v>3939</v>
      </c>
      <c r="B3941" s="2" t="str">
        <f t="shared" si="366"/>
        <v>34.7万亿</v>
      </c>
      <c r="C3941" s="5">
        <v>34704000000000</v>
      </c>
      <c r="D3941" s="2">
        <v>2</v>
      </c>
      <c r="E3941" s="2" t="str">
        <f t="shared" si="367"/>
        <v>6.76万兆</v>
      </c>
      <c r="F3941" s="5">
        <f t="shared" si="371"/>
        <v>6.7558665370387048E+16</v>
      </c>
      <c r="G3941" s="2">
        <f t="shared" si="370"/>
        <v>6378</v>
      </c>
      <c r="H3941" s="7" t="str">
        <f t="shared" si="368"/>
        <v>6.76万兆</v>
      </c>
      <c r="I3941" s="7">
        <f t="shared" si="369"/>
        <v>6.7558665370387048E+16</v>
      </c>
    </row>
    <row r="3942" spans="1:9" x14ac:dyDescent="0.2">
      <c r="A3942" s="3">
        <v>3940</v>
      </c>
      <c r="B3942" s="3" t="str">
        <f t="shared" si="366"/>
        <v>34.71万亿</v>
      </c>
      <c r="C3942" s="6">
        <v>34712000000000</v>
      </c>
      <c r="D3942" s="3">
        <v>2</v>
      </c>
      <c r="E3942" s="3" t="str">
        <f t="shared" si="367"/>
        <v>6.76万兆</v>
      </c>
      <c r="F3942" s="6">
        <f t="shared" si="371"/>
        <v>6.7593369370387048E+16</v>
      </c>
      <c r="G3942" s="4">
        <f t="shared" si="370"/>
        <v>6380</v>
      </c>
      <c r="H3942" s="8" t="str">
        <f t="shared" si="368"/>
        <v>6.76万兆</v>
      </c>
      <c r="I3942" s="8">
        <f t="shared" si="369"/>
        <v>6.7593369370387048E+16</v>
      </c>
    </row>
    <row r="3943" spans="1:9" x14ac:dyDescent="0.2">
      <c r="A3943" s="2">
        <v>3941</v>
      </c>
      <c r="B3943" s="2" t="str">
        <f t="shared" si="366"/>
        <v>34.72万亿</v>
      </c>
      <c r="C3943" s="5">
        <v>34720000000000</v>
      </c>
      <c r="D3943" s="2">
        <v>2</v>
      </c>
      <c r="E3943" s="2" t="str">
        <f t="shared" si="367"/>
        <v>6.76万兆</v>
      </c>
      <c r="F3943" s="5">
        <f t="shared" si="371"/>
        <v>6.7628081370387048E+16</v>
      </c>
      <c r="G3943" s="2">
        <f t="shared" si="370"/>
        <v>6382</v>
      </c>
      <c r="H3943" s="7" t="str">
        <f t="shared" si="368"/>
        <v>6.76万兆</v>
      </c>
      <c r="I3943" s="7">
        <f t="shared" si="369"/>
        <v>6.7628081370387048E+16</v>
      </c>
    </row>
    <row r="3944" spans="1:9" x14ac:dyDescent="0.2">
      <c r="A3944" s="3">
        <v>3942</v>
      </c>
      <c r="B3944" s="3" t="str">
        <f t="shared" si="366"/>
        <v>34.73万亿</v>
      </c>
      <c r="C3944" s="6">
        <v>34728000000000</v>
      </c>
      <c r="D3944" s="3">
        <v>2</v>
      </c>
      <c r="E3944" s="3" t="str">
        <f t="shared" si="367"/>
        <v>6.77万兆</v>
      </c>
      <c r="F3944" s="6">
        <f t="shared" si="371"/>
        <v>6.7662801370387048E+16</v>
      </c>
      <c r="G3944" s="4">
        <f t="shared" si="370"/>
        <v>6384</v>
      </c>
      <c r="H3944" s="8" t="str">
        <f t="shared" si="368"/>
        <v>6.77万兆</v>
      </c>
      <c r="I3944" s="8">
        <f t="shared" si="369"/>
        <v>6.7662801370387048E+16</v>
      </c>
    </row>
    <row r="3945" spans="1:9" x14ac:dyDescent="0.2">
      <c r="A3945" s="2">
        <v>3943</v>
      </c>
      <c r="B3945" s="2" t="str">
        <f t="shared" si="366"/>
        <v>34.74万亿</v>
      </c>
      <c r="C3945" s="5">
        <v>34736000000000</v>
      </c>
      <c r="D3945" s="2">
        <v>2</v>
      </c>
      <c r="E3945" s="2" t="str">
        <f t="shared" si="367"/>
        <v>6.77万兆</v>
      </c>
      <c r="F3945" s="5">
        <f t="shared" si="371"/>
        <v>6.7697529370387048E+16</v>
      </c>
      <c r="G3945" s="2">
        <f t="shared" si="370"/>
        <v>6386</v>
      </c>
      <c r="H3945" s="7" t="str">
        <f t="shared" si="368"/>
        <v>6.77万兆</v>
      </c>
      <c r="I3945" s="7">
        <f t="shared" si="369"/>
        <v>6.7697529370387048E+16</v>
      </c>
    </row>
    <row r="3946" spans="1:9" x14ac:dyDescent="0.2">
      <c r="A3946" s="3">
        <v>3944</v>
      </c>
      <c r="B3946" s="3" t="str">
        <f t="shared" si="366"/>
        <v>34.74万亿</v>
      </c>
      <c r="C3946" s="6">
        <v>34744000000000</v>
      </c>
      <c r="D3946" s="3">
        <v>2</v>
      </c>
      <c r="E3946" s="3" t="str">
        <f t="shared" si="367"/>
        <v>6.77万兆</v>
      </c>
      <c r="F3946" s="6">
        <f t="shared" si="371"/>
        <v>6.7732265370387048E+16</v>
      </c>
      <c r="G3946" s="4">
        <f t="shared" si="370"/>
        <v>6388</v>
      </c>
      <c r="H3946" s="8" t="str">
        <f t="shared" si="368"/>
        <v>6.77万兆</v>
      </c>
      <c r="I3946" s="8">
        <f t="shared" si="369"/>
        <v>6.7732265370387048E+16</v>
      </c>
    </row>
    <row r="3947" spans="1:9" x14ac:dyDescent="0.2">
      <c r="A3947" s="2">
        <v>3945</v>
      </c>
      <c r="B3947" s="2" t="str">
        <f t="shared" si="366"/>
        <v>34.75万亿</v>
      </c>
      <c r="C3947" s="5">
        <v>34752000000000</v>
      </c>
      <c r="D3947" s="2">
        <v>2</v>
      </c>
      <c r="E3947" s="2" t="str">
        <f t="shared" si="367"/>
        <v>6.78万兆</v>
      </c>
      <c r="F3947" s="5">
        <f t="shared" si="371"/>
        <v>6.7767009370387048E+16</v>
      </c>
      <c r="G3947" s="2">
        <f t="shared" si="370"/>
        <v>6390</v>
      </c>
      <c r="H3947" s="7" t="str">
        <f t="shared" si="368"/>
        <v>6.78万兆</v>
      </c>
      <c r="I3947" s="7">
        <f t="shared" si="369"/>
        <v>6.7767009370387048E+16</v>
      </c>
    </row>
    <row r="3948" spans="1:9" x14ac:dyDescent="0.2">
      <c r="A3948" s="3">
        <v>3946</v>
      </c>
      <c r="B3948" s="3" t="str">
        <f t="shared" si="366"/>
        <v>34.76万亿</v>
      </c>
      <c r="C3948" s="6">
        <v>34760000000000</v>
      </c>
      <c r="D3948" s="3">
        <v>2</v>
      </c>
      <c r="E3948" s="3" t="str">
        <f t="shared" si="367"/>
        <v>6.78万兆</v>
      </c>
      <c r="F3948" s="6">
        <f t="shared" si="371"/>
        <v>6.7801761370387048E+16</v>
      </c>
      <c r="G3948" s="4">
        <f t="shared" si="370"/>
        <v>6392</v>
      </c>
      <c r="H3948" s="8" t="str">
        <f t="shared" si="368"/>
        <v>6.78万兆</v>
      </c>
      <c r="I3948" s="8">
        <f t="shared" si="369"/>
        <v>6.7801761370387048E+16</v>
      </c>
    </row>
    <row r="3949" spans="1:9" x14ac:dyDescent="0.2">
      <c r="A3949" s="2">
        <v>3947</v>
      </c>
      <c r="B3949" s="2" t="str">
        <f t="shared" si="366"/>
        <v>34.77万亿</v>
      </c>
      <c r="C3949" s="5">
        <v>34768000000000</v>
      </c>
      <c r="D3949" s="2">
        <v>2</v>
      </c>
      <c r="E3949" s="2" t="str">
        <f t="shared" si="367"/>
        <v>6.78万兆</v>
      </c>
      <c r="F3949" s="5">
        <f t="shared" si="371"/>
        <v>6.7836521370387048E+16</v>
      </c>
      <c r="G3949" s="2">
        <f t="shared" si="370"/>
        <v>6394</v>
      </c>
      <c r="H3949" s="7" t="str">
        <f t="shared" si="368"/>
        <v>6.78万兆</v>
      </c>
      <c r="I3949" s="7">
        <f t="shared" si="369"/>
        <v>6.7836521370387048E+16</v>
      </c>
    </row>
    <row r="3950" spans="1:9" x14ac:dyDescent="0.2">
      <c r="A3950" s="3">
        <v>3948</v>
      </c>
      <c r="B3950" s="3" t="str">
        <f t="shared" si="366"/>
        <v>34.78万亿</v>
      </c>
      <c r="C3950" s="6">
        <v>34776000000000</v>
      </c>
      <c r="D3950" s="3">
        <v>2</v>
      </c>
      <c r="E3950" s="3" t="str">
        <f t="shared" si="367"/>
        <v>6.79万兆</v>
      </c>
      <c r="F3950" s="6">
        <f t="shared" si="371"/>
        <v>6.7871289370387048E+16</v>
      </c>
      <c r="G3950" s="4">
        <f t="shared" si="370"/>
        <v>6396</v>
      </c>
      <c r="H3950" s="8" t="str">
        <f t="shared" si="368"/>
        <v>6.79万兆</v>
      </c>
      <c r="I3950" s="8">
        <f t="shared" si="369"/>
        <v>6.7871289370387048E+16</v>
      </c>
    </row>
    <row r="3951" spans="1:9" x14ac:dyDescent="0.2">
      <c r="A3951" s="2">
        <v>3949</v>
      </c>
      <c r="B3951" s="2" t="str">
        <f t="shared" si="366"/>
        <v>34.78万亿</v>
      </c>
      <c r="C3951" s="5">
        <v>34784000000000</v>
      </c>
      <c r="D3951" s="2">
        <v>2</v>
      </c>
      <c r="E3951" s="2" t="str">
        <f t="shared" si="367"/>
        <v>6.79万兆</v>
      </c>
      <c r="F3951" s="5">
        <f t="shared" si="371"/>
        <v>6.7906065370387048E+16</v>
      </c>
      <c r="G3951" s="2">
        <f t="shared" si="370"/>
        <v>6398</v>
      </c>
      <c r="H3951" s="7" t="str">
        <f t="shared" si="368"/>
        <v>6.79万兆</v>
      </c>
      <c r="I3951" s="7">
        <f t="shared" si="369"/>
        <v>6.7906065370387048E+16</v>
      </c>
    </row>
    <row r="3952" spans="1:9" x14ac:dyDescent="0.2">
      <c r="A3952" s="3">
        <v>3950</v>
      </c>
      <c r="B3952" s="3" t="str">
        <f t="shared" si="366"/>
        <v>34.79万亿</v>
      </c>
      <c r="C3952" s="6">
        <v>34792000000000</v>
      </c>
      <c r="D3952" s="3">
        <v>2</v>
      </c>
      <c r="E3952" s="3" t="str">
        <f t="shared" si="367"/>
        <v>6.79万兆</v>
      </c>
      <c r="F3952" s="6">
        <f t="shared" si="371"/>
        <v>6.7940849370387048E+16</v>
      </c>
      <c r="G3952" s="4">
        <f t="shared" si="370"/>
        <v>6400</v>
      </c>
      <c r="H3952" s="8" t="str">
        <f t="shared" si="368"/>
        <v>6.79万兆</v>
      </c>
      <c r="I3952" s="8">
        <f t="shared" si="369"/>
        <v>6.7940849370387048E+16</v>
      </c>
    </row>
    <row r="3953" spans="1:9" x14ac:dyDescent="0.2">
      <c r="A3953" s="2">
        <v>3951</v>
      </c>
      <c r="B3953" s="2" t="str">
        <f t="shared" si="366"/>
        <v>34.8万亿</v>
      </c>
      <c r="C3953" s="5">
        <v>34800000000000</v>
      </c>
      <c r="D3953" s="2">
        <v>2</v>
      </c>
      <c r="E3953" s="2" t="str">
        <f t="shared" si="367"/>
        <v>6.8万兆</v>
      </c>
      <c r="F3953" s="5">
        <f t="shared" si="371"/>
        <v>6.7975641370387048E+16</v>
      </c>
      <c r="G3953" s="2">
        <f t="shared" si="370"/>
        <v>6402</v>
      </c>
      <c r="H3953" s="7" t="str">
        <f t="shared" si="368"/>
        <v>6.8万兆</v>
      </c>
      <c r="I3953" s="7">
        <f t="shared" si="369"/>
        <v>6.7975641370387048E+16</v>
      </c>
    </row>
    <row r="3954" spans="1:9" x14ac:dyDescent="0.2">
      <c r="A3954" s="3">
        <v>3952</v>
      </c>
      <c r="B3954" s="3" t="str">
        <f t="shared" si="366"/>
        <v>34.81万亿</v>
      </c>
      <c r="C3954" s="6">
        <v>34808000000000</v>
      </c>
      <c r="D3954" s="3">
        <v>2</v>
      </c>
      <c r="E3954" s="3" t="str">
        <f t="shared" si="367"/>
        <v>6.8万兆</v>
      </c>
      <c r="F3954" s="6">
        <f t="shared" si="371"/>
        <v>6.8010441370387048E+16</v>
      </c>
      <c r="G3954" s="4">
        <f t="shared" si="370"/>
        <v>6404</v>
      </c>
      <c r="H3954" s="8" t="str">
        <f t="shared" si="368"/>
        <v>6.8万兆</v>
      </c>
      <c r="I3954" s="8">
        <f t="shared" si="369"/>
        <v>6.8010441370387048E+16</v>
      </c>
    </row>
    <row r="3955" spans="1:9" x14ac:dyDescent="0.2">
      <c r="A3955" s="2">
        <v>3953</v>
      </c>
      <c r="B3955" s="2" t="str">
        <f t="shared" si="366"/>
        <v>34.82万亿</v>
      </c>
      <c r="C3955" s="5">
        <v>34816000000000</v>
      </c>
      <c r="D3955" s="2">
        <v>2</v>
      </c>
      <c r="E3955" s="2" t="str">
        <f t="shared" si="367"/>
        <v>6.8万兆</v>
      </c>
      <c r="F3955" s="5">
        <f t="shared" si="371"/>
        <v>6.8045249370387048E+16</v>
      </c>
      <c r="G3955" s="2">
        <f t="shared" si="370"/>
        <v>6406</v>
      </c>
      <c r="H3955" s="7" t="str">
        <f t="shared" si="368"/>
        <v>6.8万兆</v>
      </c>
      <c r="I3955" s="7">
        <f t="shared" si="369"/>
        <v>6.8045249370387048E+16</v>
      </c>
    </row>
    <row r="3956" spans="1:9" x14ac:dyDescent="0.2">
      <c r="A3956" s="3">
        <v>3954</v>
      </c>
      <c r="B3956" s="3" t="str">
        <f t="shared" si="366"/>
        <v>34.82万亿</v>
      </c>
      <c r="C3956" s="6">
        <v>34824000000000</v>
      </c>
      <c r="D3956" s="3">
        <v>2</v>
      </c>
      <c r="E3956" s="3" t="str">
        <f t="shared" si="367"/>
        <v>6.81万兆</v>
      </c>
      <c r="F3956" s="6">
        <f t="shared" si="371"/>
        <v>6.8080065370387048E+16</v>
      </c>
      <c r="G3956" s="4">
        <f t="shared" si="370"/>
        <v>6408</v>
      </c>
      <c r="H3956" s="8" t="str">
        <f t="shared" si="368"/>
        <v>6.81万兆</v>
      </c>
      <c r="I3956" s="8">
        <f t="shared" si="369"/>
        <v>6.8080065370387048E+16</v>
      </c>
    </row>
    <row r="3957" spans="1:9" x14ac:dyDescent="0.2">
      <c r="A3957" s="2">
        <v>3955</v>
      </c>
      <c r="B3957" s="2" t="str">
        <f t="shared" si="366"/>
        <v>34.83万亿</v>
      </c>
      <c r="C3957" s="5">
        <v>34832000000000</v>
      </c>
      <c r="D3957" s="2">
        <v>2</v>
      </c>
      <c r="E3957" s="2" t="str">
        <f t="shared" si="367"/>
        <v>6.81万兆</v>
      </c>
      <c r="F3957" s="5">
        <f t="shared" si="371"/>
        <v>6.8114889370387048E+16</v>
      </c>
      <c r="G3957" s="2">
        <f t="shared" si="370"/>
        <v>6410</v>
      </c>
      <c r="H3957" s="7" t="str">
        <f t="shared" si="368"/>
        <v>6.81万兆</v>
      </c>
      <c r="I3957" s="7">
        <f t="shared" si="369"/>
        <v>6.8114889370387048E+16</v>
      </c>
    </row>
    <row r="3958" spans="1:9" x14ac:dyDescent="0.2">
      <c r="A3958" s="3">
        <v>3956</v>
      </c>
      <c r="B3958" s="3" t="str">
        <f t="shared" si="366"/>
        <v>34.84万亿</v>
      </c>
      <c r="C3958" s="6">
        <v>34840000000000</v>
      </c>
      <c r="D3958" s="3">
        <v>2</v>
      </c>
      <c r="E3958" s="3" t="str">
        <f t="shared" si="367"/>
        <v>6.81万兆</v>
      </c>
      <c r="F3958" s="6">
        <f t="shared" si="371"/>
        <v>6.8149721370387048E+16</v>
      </c>
      <c r="G3958" s="4">
        <f t="shared" si="370"/>
        <v>6412</v>
      </c>
      <c r="H3958" s="8" t="str">
        <f t="shared" si="368"/>
        <v>6.81万兆</v>
      </c>
      <c r="I3958" s="8">
        <f t="shared" si="369"/>
        <v>6.8149721370387048E+16</v>
      </c>
    </row>
    <row r="3959" spans="1:9" x14ac:dyDescent="0.2">
      <c r="A3959" s="2">
        <v>3957</v>
      </c>
      <c r="B3959" s="2" t="str">
        <f t="shared" si="366"/>
        <v>34.85万亿</v>
      </c>
      <c r="C3959" s="5">
        <v>34848000000000</v>
      </c>
      <c r="D3959" s="2">
        <v>2</v>
      </c>
      <c r="E3959" s="2" t="str">
        <f t="shared" si="367"/>
        <v>6.82万兆</v>
      </c>
      <c r="F3959" s="5">
        <f t="shared" si="371"/>
        <v>6.8184561370387048E+16</v>
      </c>
      <c r="G3959" s="2">
        <f t="shared" si="370"/>
        <v>6414</v>
      </c>
      <c r="H3959" s="7" t="str">
        <f t="shared" si="368"/>
        <v>6.82万兆</v>
      </c>
      <c r="I3959" s="7">
        <f t="shared" si="369"/>
        <v>6.8184561370387048E+16</v>
      </c>
    </row>
    <row r="3960" spans="1:9" x14ac:dyDescent="0.2">
      <c r="A3960" s="3">
        <v>3958</v>
      </c>
      <c r="B3960" s="3" t="str">
        <f t="shared" si="366"/>
        <v>34.86万亿</v>
      </c>
      <c r="C3960" s="6">
        <v>34856000000000</v>
      </c>
      <c r="D3960" s="3">
        <v>2</v>
      </c>
      <c r="E3960" s="3" t="str">
        <f t="shared" si="367"/>
        <v>6.82万兆</v>
      </c>
      <c r="F3960" s="6">
        <f t="shared" si="371"/>
        <v>6.8219409370387048E+16</v>
      </c>
      <c r="G3960" s="4">
        <f t="shared" si="370"/>
        <v>6416</v>
      </c>
      <c r="H3960" s="8" t="str">
        <f t="shared" si="368"/>
        <v>6.82万兆</v>
      </c>
      <c r="I3960" s="8">
        <f t="shared" si="369"/>
        <v>6.8219409370387048E+16</v>
      </c>
    </row>
    <row r="3961" spans="1:9" x14ac:dyDescent="0.2">
      <c r="A3961" s="2">
        <v>3959</v>
      </c>
      <c r="B3961" s="2" t="str">
        <f t="shared" si="366"/>
        <v>34.86万亿</v>
      </c>
      <c r="C3961" s="5">
        <v>34864000000000</v>
      </c>
      <c r="D3961" s="2">
        <v>2</v>
      </c>
      <c r="E3961" s="2" t="str">
        <f t="shared" si="367"/>
        <v>6.83万兆</v>
      </c>
      <c r="F3961" s="5">
        <f t="shared" si="371"/>
        <v>6.8254265370387048E+16</v>
      </c>
      <c r="G3961" s="2">
        <f t="shared" si="370"/>
        <v>6418</v>
      </c>
      <c r="H3961" s="7" t="str">
        <f t="shared" si="368"/>
        <v>6.83万兆</v>
      </c>
      <c r="I3961" s="7">
        <f t="shared" si="369"/>
        <v>6.8254265370387048E+16</v>
      </c>
    </row>
    <row r="3962" spans="1:9" x14ac:dyDescent="0.2">
      <c r="A3962" s="3">
        <v>3960</v>
      </c>
      <c r="B3962" s="3" t="str">
        <f t="shared" si="366"/>
        <v>34.87万亿</v>
      </c>
      <c r="C3962" s="6">
        <v>34872000000000</v>
      </c>
      <c r="D3962" s="3">
        <v>2</v>
      </c>
      <c r="E3962" s="3" t="str">
        <f t="shared" si="367"/>
        <v>6.83万兆</v>
      </c>
      <c r="F3962" s="6">
        <f t="shared" si="371"/>
        <v>6.8289129370387048E+16</v>
      </c>
      <c r="G3962" s="4">
        <f t="shared" si="370"/>
        <v>6420</v>
      </c>
      <c r="H3962" s="8" t="str">
        <f t="shared" si="368"/>
        <v>6.83万兆</v>
      </c>
      <c r="I3962" s="8">
        <f t="shared" si="369"/>
        <v>6.8289129370387048E+16</v>
      </c>
    </row>
    <row r="3963" spans="1:9" x14ac:dyDescent="0.2">
      <c r="A3963" s="2">
        <v>3961</v>
      </c>
      <c r="B3963" s="2" t="str">
        <f t="shared" si="366"/>
        <v>34.88万亿</v>
      </c>
      <c r="C3963" s="5">
        <v>34880000000000</v>
      </c>
      <c r="D3963" s="2">
        <v>2</v>
      </c>
      <c r="E3963" s="2" t="str">
        <f t="shared" si="367"/>
        <v>6.83万兆</v>
      </c>
      <c r="F3963" s="5">
        <f t="shared" si="371"/>
        <v>6.8324001370387048E+16</v>
      </c>
      <c r="G3963" s="2">
        <f t="shared" si="370"/>
        <v>6422</v>
      </c>
      <c r="H3963" s="7" t="str">
        <f t="shared" si="368"/>
        <v>6.83万兆</v>
      </c>
      <c r="I3963" s="7">
        <f t="shared" si="369"/>
        <v>6.8324001370387048E+16</v>
      </c>
    </row>
    <row r="3964" spans="1:9" x14ac:dyDescent="0.2">
      <c r="A3964" s="3">
        <v>3962</v>
      </c>
      <c r="B3964" s="3" t="str">
        <f t="shared" si="366"/>
        <v>34.89万亿</v>
      </c>
      <c r="C3964" s="6">
        <v>34888000000000</v>
      </c>
      <c r="D3964" s="3">
        <v>2</v>
      </c>
      <c r="E3964" s="3" t="str">
        <f t="shared" si="367"/>
        <v>6.84万兆</v>
      </c>
      <c r="F3964" s="6">
        <f t="shared" si="371"/>
        <v>6.8358881370387048E+16</v>
      </c>
      <c r="G3964" s="4">
        <f t="shared" si="370"/>
        <v>6424</v>
      </c>
      <c r="H3964" s="8" t="str">
        <f t="shared" si="368"/>
        <v>6.84万兆</v>
      </c>
      <c r="I3964" s="8">
        <f t="shared" si="369"/>
        <v>6.8358881370387048E+16</v>
      </c>
    </row>
    <row r="3965" spans="1:9" x14ac:dyDescent="0.2">
      <c r="A3965" s="2">
        <v>3963</v>
      </c>
      <c r="B3965" s="2" t="str">
        <f t="shared" si="366"/>
        <v>34.9万亿</v>
      </c>
      <c r="C3965" s="5">
        <v>34896000000000</v>
      </c>
      <c r="D3965" s="2">
        <v>2</v>
      </c>
      <c r="E3965" s="2" t="str">
        <f t="shared" si="367"/>
        <v>6.84万兆</v>
      </c>
      <c r="F3965" s="5">
        <f t="shared" si="371"/>
        <v>6.8393769370387048E+16</v>
      </c>
      <c r="G3965" s="2">
        <f t="shared" si="370"/>
        <v>6426</v>
      </c>
      <c r="H3965" s="7" t="str">
        <f t="shared" si="368"/>
        <v>6.84万兆</v>
      </c>
      <c r="I3965" s="7">
        <f t="shared" si="369"/>
        <v>6.8393769370387048E+16</v>
      </c>
    </row>
    <row r="3966" spans="1:9" x14ac:dyDescent="0.2">
      <c r="A3966" s="3">
        <v>3964</v>
      </c>
      <c r="B3966" s="3" t="str">
        <f t="shared" si="366"/>
        <v>34.9万亿</v>
      </c>
      <c r="C3966" s="6">
        <v>34904000000000</v>
      </c>
      <c r="D3966" s="3">
        <v>2</v>
      </c>
      <c r="E3966" s="3" t="str">
        <f t="shared" si="367"/>
        <v>6.84万兆</v>
      </c>
      <c r="F3966" s="6">
        <f t="shared" si="371"/>
        <v>6.8428665370387048E+16</v>
      </c>
      <c r="G3966" s="4">
        <f t="shared" si="370"/>
        <v>6428</v>
      </c>
      <c r="H3966" s="8" t="str">
        <f t="shared" si="368"/>
        <v>6.84万兆</v>
      </c>
      <c r="I3966" s="8">
        <f t="shared" si="369"/>
        <v>6.8428665370387048E+16</v>
      </c>
    </row>
    <row r="3967" spans="1:9" x14ac:dyDescent="0.2">
      <c r="A3967" s="2">
        <v>3965</v>
      </c>
      <c r="B3967" s="2" t="str">
        <f t="shared" si="366"/>
        <v>34.91万亿</v>
      </c>
      <c r="C3967" s="5">
        <v>34912000000000</v>
      </c>
      <c r="D3967" s="2">
        <v>2</v>
      </c>
      <c r="E3967" s="2" t="str">
        <f t="shared" si="367"/>
        <v>6.85万兆</v>
      </c>
      <c r="F3967" s="5">
        <f t="shared" si="371"/>
        <v>6.8463569370387048E+16</v>
      </c>
      <c r="G3967" s="2">
        <f t="shared" si="370"/>
        <v>6430</v>
      </c>
      <c r="H3967" s="7" t="str">
        <f t="shared" si="368"/>
        <v>6.85万兆</v>
      </c>
      <c r="I3967" s="7">
        <f t="shared" si="369"/>
        <v>6.8463569370387048E+16</v>
      </c>
    </row>
    <row r="3968" spans="1:9" x14ac:dyDescent="0.2">
      <c r="A3968" s="3">
        <v>3966</v>
      </c>
      <c r="B3968" s="3" t="str">
        <f t="shared" si="366"/>
        <v>34.92万亿</v>
      </c>
      <c r="C3968" s="6">
        <v>34920000000000</v>
      </c>
      <c r="D3968" s="3">
        <v>2</v>
      </c>
      <c r="E3968" s="3" t="str">
        <f t="shared" si="367"/>
        <v>6.85万兆</v>
      </c>
      <c r="F3968" s="6">
        <f t="shared" si="371"/>
        <v>6.8498481370387048E+16</v>
      </c>
      <c r="G3968" s="4">
        <f t="shared" si="370"/>
        <v>6432</v>
      </c>
      <c r="H3968" s="8" t="str">
        <f t="shared" si="368"/>
        <v>6.85万兆</v>
      </c>
      <c r="I3968" s="8">
        <f t="shared" si="369"/>
        <v>6.8498481370387048E+16</v>
      </c>
    </row>
    <row r="3969" spans="1:9" x14ac:dyDescent="0.2">
      <c r="A3969" s="2">
        <v>3967</v>
      </c>
      <c r="B3969" s="2" t="str">
        <f t="shared" si="366"/>
        <v>34.93万亿</v>
      </c>
      <c r="C3969" s="5">
        <v>34928000000000</v>
      </c>
      <c r="D3969" s="2">
        <v>2</v>
      </c>
      <c r="E3969" s="2" t="str">
        <f t="shared" si="367"/>
        <v>6.85万兆</v>
      </c>
      <c r="F3969" s="5">
        <f t="shared" si="371"/>
        <v>6.8533401370387048E+16</v>
      </c>
      <c r="G3969" s="2">
        <f t="shared" si="370"/>
        <v>6434</v>
      </c>
      <c r="H3969" s="7" t="str">
        <f t="shared" si="368"/>
        <v>6.85万兆</v>
      </c>
      <c r="I3969" s="7">
        <f t="shared" si="369"/>
        <v>6.8533401370387048E+16</v>
      </c>
    </row>
    <row r="3970" spans="1:9" x14ac:dyDescent="0.2">
      <c r="A3970" s="3">
        <v>3968</v>
      </c>
      <c r="B3970" s="3" t="str">
        <f t="shared" si="366"/>
        <v>34.94万亿</v>
      </c>
      <c r="C3970" s="6">
        <v>34936000000000</v>
      </c>
      <c r="D3970" s="3">
        <v>2</v>
      </c>
      <c r="E3970" s="3" t="str">
        <f t="shared" si="367"/>
        <v>6.86万兆</v>
      </c>
      <c r="F3970" s="6">
        <f t="shared" si="371"/>
        <v>6.8568329370387048E+16</v>
      </c>
      <c r="G3970" s="4">
        <f t="shared" si="370"/>
        <v>6436</v>
      </c>
      <c r="H3970" s="8" t="str">
        <f t="shared" si="368"/>
        <v>6.86万兆</v>
      </c>
      <c r="I3970" s="8">
        <f t="shared" si="369"/>
        <v>6.8568329370387048E+16</v>
      </c>
    </row>
    <row r="3971" spans="1:9" x14ac:dyDescent="0.2">
      <c r="A3971" s="2">
        <v>3969</v>
      </c>
      <c r="B3971" s="2" t="str">
        <f t="shared" ref="B3971:B4002" si="372">IF(C3971&gt;9999999999999990,ROUND(C3971/10000000000000000,2)&amp;"万兆",IF(C3971&gt;999999999999,ROUND(C3971/1000000000000,2)&amp;"万亿",IF(C3971&gt;99999999,ROUND(C3971/100000000,2)&amp;"亿",ROUND(C3971/10000,2)&amp;"万")))</f>
        <v>34.94万亿</v>
      </c>
      <c r="C3971" s="5">
        <v>34944000000000</v>
      </c>
      <c r="D3971" s="2">
        <v>2</v>
      </c>
      <c r="E3971" s="2" t="str">
        <f t="shared" ref="E3971:E4002" si="373">IF(F3971&gt;9999999999999990,ROUND(F3971/10000000000000000,2)&amp;"万兆",IF(F3971&gt;999999999999,ROUND(F3971/1000000000000,2)&amp;"万亿",IF(F3971&gt;99999999,ROUND(F3971/100000000,2)&amp;"亿",ROUND(F3971/10000,2)&amp;"万")))</f>
        <v>6.86万兆</v>
      </c>
      <c r="F3971" s="5">
        <f t="shared" si="371"/>
        <v>6.8603265370387048E+16</v>
      </c>
      <c r="G3971" s="2">
        <f t="shared" si="370"/>
        <v>6438</v>
      </c>
      <c r="H3971" s="7" t="str">
        <f t="shared" si="368"/>
        <v>6.86万兆</v>
      </c>
      <c r="I3971" s="7">
        <f t="shared" si="369"/>
        <v>6.8603265370387048E+16</v>
      </c>
    </row>
    <row r="3972" spans="1:9" x14ac:dyDescent="0.2">
      <c r="A3972" s="3">
        <v>3970</v>
      </c>
      <c r="B3972" s="3" t="str">
        <f t="shared" si="372"/>
        <v>34.95万亿</v>
      </c>
      <c r="C3972" s="6">
        <v>34952000000000</v>
      </c>
      <c r="D3972" s="3">
        <v>2</v>
      </c>
      <c r="E3972" s="3" t="str">
        <f t="shared" si="373"/>
        <v>6.86万兆</v>
      </c>
      <c r="F3972" s="6">
        <f t="shared" si="371"/>
        <v>6.8638209370387048E+16</v>
      </c>
      <c r="G3972" s="4">
        <f t="shared" si="370"/>
        <v>6440</v>
      </c>
      <c r="H3972" s="8" t="str">
        <f t="shared" ref="H3972:H4002" si="374">IF(I$2&gt;=A3972,"",IF((F3972-VLOOKUP(I$2,A:F,6,))&gt;9999999999999990,ROUND((F3972-VLOOKUP(I$2,A:F,6,))/10000000000000000,2)&amp;"万兆",IF((F3972-VLOOKUP(I$2,A:F,6,))&gt;999999999999,ROUND((F3972-VLOOKUP(I$2,A:F,6,))/1000000000000,2)&amp;"万亿",IF((F3972-VLOOKUP(I$2,A:F,6,))&gt;99999999,ROUND((F3972-VLOOKUP(I$2,A:F,6,))/100000000,2)&amp;"亿",ROUND((F3972-VLOOKUP(I$2,A:F,6,))/10000,2)&amp;"万"))))</f>
        <v>6.86万兆</v>
      </c>
      <c r="I3972" s="8">
        <f t="shared" ref="I3972:I4002" si="375">IF(I$2&gt;=A3972,"",F3972-VLOOKUP(I$2,A:F,6,))</f>
        <v>6.8638209370387048E+16</v>
      </c>
    </row>
    <row r="3973" spans="1:9" x14ac:dyDescent="0.2">
      <c r="A3973" s="2">
        <v>3971</v>
      </c>
      <c r="B3973" s="2" t="str">
        <f t="shared" si="372"/>
        <v>34.96万亿</v>
      </c>
      <c r="C3973" s="5">
        <v>34960000000000</v>
      </c>
      <c r="D3973" s="2">
        <v>2</v>
      </c>
      <c r="E3973" s="2" t="str">
        <f t="shared" si="373"/>
        <v>6.87万兆</v>
      </c>
      <c r="F3973" s="5">
        <f t="shared" si="371"/>
        <v>6.8673161370387048E+16</v>
      </c>
      <c r="G3973" s="2">
        <f t="shared" ref="G3973:G4002" si="376">D3973+G3972</f>
        <v>6442</v>
      </c>
      <c r="H3973" s="7" t="str">
        <f t="shared" si="374"/>
        <v>6.87万兆</v>
      </c>
      <c r="I3973" s="7">
        <f t="shared" si="375"/>
        <v>6.8673161370387048E+16</v>
      </c>
    </row>
    <row r="3974" spans="1:9" x14ac:dyDescent="0.2">
      <c r="A3974" s="3">
        <v>3972</v>
      </c>
      <c r="B3974" s="3" t="str">
        <f t="shared" si="372"/>
        <v>34.97万亿</v>
      </c>
      <c r="C3974" s="6">
        <v>34968000000000</v>
      </c>
      <c r="D3974" s="3">
        <v>2</v>
      </c>
      <c r="E3974" s="3" t="str">
        <f t="shared" si="373"/>
        <v>6.87万兆</v>
      </c>
      <c r="F3974" s="6">
        <f t="shared" si="371"/>
        <v>6.8708121370387048E+16</v>
      </c>
      <c r="G3974" s="4">
        <f t="shared" si="376"/>
        <v>6444</v>
      </c>
      <c r="H3974" s="8" t="str">
        <f t="shared" si="374"/>
        <v>6.87万兆</v>
      </c>
      <c r="I3974" s="8">
        <f t="shared" si="375"/>
        <v>6.8708121370387048E+16</v>
      </c>
    </row>
    <row r="3975" spans="1:9" x14ac:dyDescent="0.2">
      <c r="A3975" s="2">
        <v>3973</v>
      </c>
      <c r="B3975" s="2" t="str">
        <f t="shared" si="372"/>
        <v>34.98万亿</v>
      </c>
      <c r="C3975" s="5">
        <v>34976000000000</v>
      </c>
      <c r="D3975" s="2">
        <v>2</v>
      </c>
      <c r="E3975" s="2" t="str">
        <f t="shared" si="373"/>
        <v>6.87万兆</v>
      </c>
      <c r="F3975" s="5">
        <f t="shared" ref="F3975:F4002" si="377">C3974+F3974</f>
        <v>6.8743089370387048E+16</v>
      </c>
      <c r="G3975" s="2">
        <f t="shared" si="376"/>
        <v>6446</v>
      </c>
      <c r="H3975" s="7" t="str">
        <f t="shared" si="374"/>
        <v>6.87万兆</v>
      </c>
      <c r="I3975" s="7">
        <f t="shared" si="375"/>
        <v>6.8743089370387048E+16</v>
      </c>
    </row>
    <row r="3976" spans="1:9" x14ac:dyDescent="0.2">
      <c r="A3976" s="3">
        <v>3974</v>
      </c>
      <c r="B3976" s="3" t="str">
        <f t="shared" si="372"/>
        <v>34.98万亿</v>
      </c>
      <c r="C3976" s="6">
        <v>34984000000000</v>
      </c>
      <c r="D3976" s="3">
        <v>2</v>
      </c>
      <c r="E3976" s="3" t="str">
        <f t="shared" si="373"/>
        <v>6.88万兆</v>
      </c>
      <c r="F3976" s="6">
        <f t="shared" si="377"/>
        <v>6.8778065370387048E+16</v>
      </c>
      <c r="G3976" s="4">
        <f t="shared" si="376"/>
        <v>6448</v>
      </c>
      <c r="H3976" s="8" t="str">
        <f t="shared" si="374"/>
        <v>6.88万兆</v>
      </c>
      <c r="I3976" s="8">
        <f t="shared" si="375"/>
        <v>6.8778065370387048E+16</v>
      </c>
    </row>
    <row r="3977" spans="1:9" x14ac:dyDescent="0.2">
      <c r="A3977" s="2">
        <v>3975</v>
      </c>
      <c r="B3977" s="2" t="str">
        <f t="shared" si="372"/>
        <v>34.99万亿</v>
      </c>
      <c r="C3977" s="5">
        <v>34992000000000</v>
      </c>
      <c r="D3977" s="2">
        <v>2</v>
      </c>
      <c r="E3977" s="2" t="str">
        <f t="shared" si="373"/>
        <v>6.88万兆</v>
      </c>
      <c r="F3977" s="5">
        <f t="shared" si="377"/>
        <v>6.8813049370387048E+16</v>
      </c>
      <c r="G3977" s="2">
        <f t="shared" si="376"/>
        <v>6450</v>
      </c>
      <c r="H3977" s="7" t="str">
        <f t="shared" si="374"/>
        <v>6.88万兆</v>
      </c>
      <c r="I3977" s="7">
        <f t="shared" si="375"/>
        <v>6.8813049370387048E+16</v>
      </c>
    </row>
    <row r="3978" spans="1:9" x14ac:dyDescent="0.2">
      <c r="A3978" s="3">
        <v>3976</v>
      </c>
      <c r="B3978" s="3" t="str">
        <f t="shared" si="372"/>
        <v>35万亿</v>
      </c>
      <c r="C3978" s="6">
        <v>35000000000000</v>
      </c>
      <c r="D3978" s="3">
        <v>2</v>
      </c>
      <c r="E3978" s="3" t="str">
        <f t="shared" si="373"/>
        <v>6.88万兆</v>
      </c>
      <c r="F3978" s="6">
        <f t="shared" si="377"/>
        <v>6.8848041370387048E+16</v>
      </c>
      <c r="G3978" s="4">
        <f t="shared" si="376"/>
        <v>6452</v>
      </c>
      <c r="H3978" s="8" t="str">
        <f t="shared" si="374"/>
        <v>6.88万兆</v>
      </c>
      <c r="I3978" s="8">
        <f t="shared" si="375"/>
        <v>6.8848041370387048E+16</v>
      </c>
    </row>
    <row r="3979" spans="1:9" x14ac:dyDescent="0.2">
      <c r="A3979" s="2">
        <v>3977</v>
      </c>
      <c r="B3979" s="2" t="str">
        <f t="shared" si="372"/>
        <v>35.01万亿</v>
      </c>
      <c r="C3979" s="5">
        <v>35008000000000</v>
      </c>
      <c r="D3979" s="2">
        <v>2</v>
      </c>
      <c r="E3979" s="2" t="str">
        <f t="shared" si="373"/>
        <v>6.89万兆</v>
      </c>
      <c r="F3979" s="5">
        <f t="shared" si="377"/>
        <v>6.8883041370387048E+16</v>
      </c>
      <c r="G3979" s="2">
        <f t="shared" si="376"/>
        <v>6454</v>
      </c>
      <c r="H3979" s="7" t="str">
        <f t="shared" si="374"/>
        <v>6.89万兆</v>
      </c>
      <c r="I3979" s="7">
        <f t="shared" si="375"/>
        <v>6.8883041370387048E+16</v>
      </c>
    </row>
    <row r="3980" spans="1:9" x14ac:dyDescent="0.2">
      <c r="A3980" s="3">
        <v>3978</v>
      </c>
      <c r="B3980" s="3" t="str">
        <f t="shared" si="372"/>
        <v>35.02万亿</v>
      </c>
      <c r="C3980" s="6">
        <v>35016000000000</v>
      </c>
      <c r="D3980" s="3">
        <v>2</v>
      </c>
      <c r="E3980" s="3" t="str">
        <f t="shared" si="373"/>
        <v>6.89万兆</v>
      </c>
      <c r="F3980" s="6">
        <f t="shared" si="377"/>
        <v>6.8918049370387048E+16</v>
      </c>
      <c r="G3980" s="4">
        <f t="shared" si="376"/>
        <v>6456</v>
      </c>
      <c r="H3980" s="8" t="str">
        <f t="shared" si="374"/>
        <v>6.89万兆</v>
      </c>
      <c r="I3980" s="8">
        <f t="shared" si="375"/>
        <v>6.8918049370387048E+16</v>
      </c>
    </row>
    <row r="3981" spans="1:9" x14ac:dyDescent="0.2">
      <c r="A3981" s="2">
        <v>3979</v>
      </c>
      <c r="B3981" s="2" t="str">
        <f t="shared" si="372"/>
        <v>35.02万亿</v>
      </c>
      <c r="C3981" s="5">
        <v>35024000000000</v>
      </c>
      <c r="D3981" s="2">
        <v>2</v>
      </c>
      <c r="E3981" s="2" t="str">
        <f t="shared" si="373"/>
        <v>6.9万兆</v>
      </c>
      <c r="F3981" s="5">
        <f t="shared" si="377"/>
        <v>6.8953065370387048E+16</v>
      </c>
      <c r="G3981" s="2">
        <f t="shared" si="376"/>
        <v>6458</v>
      </c>
      <c r="H3981" s="7" t="str">
        <f t="shared" si="374"/>
        <v>6.9万兆</v>
      </c>
      <c r="I3981" s="7">
        <f t="shared" si="375"/>
        <v>6.8953065370387048E+16</v>
      </c>
    </row>
    <row r="3982" spans="1:9" x14ac:dyDescent="0.2">
      <c r="A3982" s="3">
        <v>3980</v>
      </c>
      <c r="B3982" s="3" t="str">
        <f t="shared" si="372"/>
        <v>35.03万亿</v>
      </c>
      <c r="C3982" s="6">
        <v>35032000000000</v>
      </c>
      <c r="D3982" s="3">
        <v>2</v>
      </c>
      <c r="E3982" s="3" t="str">
        <f t="shared" si="373"/>
        <v>6.9万兆</v>
      </c>
      <c r="F3982" s="6">
        <f t="shared" si="377"/>
        <v>6.8988089370387048E+16</v>
      </c>
      <c r="G3982" s="4">
        <f t="shared" si="376"/>
        <v>6460</v>
      </c>
      <c r="H3982" s="8" t="str">
        <f t="shared" si="374"/>
        <v>6.9万兆</v>
      </c>
      <c r="I3982" s="8">
        <f t="shared" si="375"/>
        <v>6.8988089370387048E+16</v>
      </c>
    </row>
    <row r="3983" spans="1:9" x14ac:dyDescent="0.2">
      <c r="A3983" s="2">
        <v>3981</v>
      </c>
      <c r="B3983" s="2" t="str">
        <f t="shared" si="372"/>
        <v>35.04万亿</v>
      </c>
      <c r="C3983" s="5">
        <v>35040000000000</v>
      </c>
      <c r="D3983" s="2">
        <v>2</v>
      </c>
      <c r="E3983" s="2" t="str">
        <f t="shared" si="373"/>
        <v>6.9万兆</v>
      </c>
      <c r="F3983" s="5">
        <f t="shared" si="377"/>
        <v>6.9023121370387048E+16</v>
      </c>
      <c r="G3983" s="2">
        <f t="shared" si="376"/>
        <v>6462</v>
      </c>
      <c r="H3983" s="7" t="str">
        <f t="shared" si="374"/>
        <v>6.9万兆</v>
      </c>
      <c r="I3983" s="7">
        <f t="shared" si="375"/>
        <v>6.9023121370387048E+16</v>
      </c>
    </row>
    <row r="3984" spans="1:9" x14ac:dyDescent="0.2">
      <c r="A3984" s="3">
        <v>3982</v>
      </c>
      <c r="B3984" s="3" t="str">
        <f t="shared" si="372"/>
        <v>35.05万亿</v>
      </c>
      <c r="C3984" s="6">
        <v>35048000000000</v>
      </c>
      <c r="D3984" s="3">
        <v>2</v>
      </c>
      <c r="E3984" s="3" t="str">
        <f t="shared" si="373"/>
        <v>6.91万兆</v>
      </c>
      <c r="F3984" s="6">
        <f t="shared" si="377"/>
        <v>6.9058161370387048E+16</v>
      </c>
      <c r="G3984" s="4">
        <f t="shared" si="376"/>
        <v>6464</v>
      </c>
      <c r="H3984" s="8" t="str">
        <f t="shared" si="374"/>
        <v>6.91万兆</v>
      </c>
      <c r="I3984" s="8">
        <f t="shared" si="375"/>
        <v>6.9058161370387048E+16</v>
      </c>
    </row>
    <row r="3985" spans="1:9" x14ac:dyDescent="0.2">
      <c r="A3985" s="2">
        <v>3983</v>
      </c>
      <c r="B3985" s="2" t="str">
        <f t="shared" si="372"/>
        <v>35.06万亿</v>
      </c>
      <c r="C3985" s="5">
        <v>35056000000000</v>
      </c>
      <c r="D3985" s="2">
        <v>2</v>
      </c>
      <c r="E3985" s="2" t="str">
        <f t="shared" si="373"/>
        <v>6.91万兆</v>
      </c>
      <c r="F3985" s="5">
        <f t="shared" si="377"/>
        <v>6.9093209370387048E+16</v>
      </c>
      <c r="G3985" s="2">
        <f t="shared" si="376"/>
        <v>6466</v>
      </c>
      <c r="H3985" s="7" t="str">
        <f t="shared" si="374"/>
        <v>6.91万兆</v>
      </c>
      <c r="I3985" s="7">
        <f t="shared" si="375"/>
        <v>6.9093209370387048E+16</v>
      </c>
    </row>
    <row r="3986" spans="1:9" x14ac:dyDescent="0.2">
      <c r="A3986" s="3">
        <v>3984</v>
      </c>
      <c r="B3986" s="3" t="str">
        <f t="shared" si="372"/>
        <v>35.06万亿</v>
      </c>
      <c r="C3986" s="6">
        <v>35064000000000</v>
      </c>
      <c r="D3986" s="3">
        <v>2</v>
      </c>
      <c r="E3986" s="3" t="str">
        <f t="shared" si="373"/>
        <v>6.91万兆</v>
      </c>
      <c r="F3986" s="6">
        <f t="shared" si="377"/>
        <v>6.9128265370387048E+16</v>
      </c>
      <c r="G3986" s="4">
        <f t="shared" si="376"/>
        <v>6468</v>
      </c>
      <c r="H3986" s="8" t="str">
        <f t="shared" si="374"/>
        <v>6.91万兆</v>
      </c>
      <c r="I3986" s="8">
        <f t="shared" si="375"/>
        <v>6.9128265370387048E+16</v>
      </c>
    </row>
    <row r="3987" spans="1:9" x14ac:dyDescent="0.2">
      <c r="A3987" s="2">
        <v>3985</v>
      </c>
      <c r="B3987" s="2" t="str">
        <f t="shared" si="372"/>
        <v>35.07万亿</v>
      </c>
      <c r="C3987" s="5">
        <v>35072000000000</v>
      </c>
      <c r="D3987" s="2">
        <v>2</v>
      </c>
      <c r="E3987" s="2" t="str">
        <f t="shared" si="373"/>
        <v>6.92万兆</v>
      </c>
      <c r="F3987" s="5">
        <f t="shared" si="377"/>
        <v>6.9163329370387048E+16</v>
      </c>
      <c r="G3987" s="2">
        <f t="shared" si="376"/>
        <v>6470</v>
      </c>
      <c r="H3987" s="7" t="str">
        <f t="shared" si="374"/>
        <v>6.92万兆</v>
      </c>
      <c r="I3987" s="7">
        <f t="shared" si="375"/>
        <v>6.9163329370387048E+16</v>
      </c>
    </row>
    <row r="3988" spans="1:9" x14ac:dyDescent="0.2">
      <c r="A3988" s="3">
        <v>3986</v>
      </c>
      <c r="B3988" s="3" t="str">
        <f t="shared" si="372"/>
        <v>35.08万亿</v>
      </c>
      <c r="C3988" s="6">
        <v>35080000000000</v>
      </c>
      <c r="D3988" s="3">
        <v>2</v>
      </c>
      <c r="E3988" s="3" t="str">
        <f t="shared" si="373"/>
        <v>6.92万兆</v>
      </c>
      <c r="F3988" s="6">
        <f t="shared" si="377"/>
        <v>6.9198401370387048E+16</v>
      </c>
      <c r="G3988" s="4">
        <f t="shared" si="376"/>
        <v>6472</v>
      </c>
      <c r="H3988" s="8" t="str">
        <f t="shared" si="374"/>
        <v>6.92万兆</v>
      </c>
      <c r="I3988" s="8">
        <f t="shared" si="375"/>
        <v>6.9198401370387048E+16</v>
      </c>
    </row>
    <row r="3989" spans="1:9" x14ac:dyDescent="0.2">
      <c r="A3989" s="2">
        <v>3987</v>
      </c>
      <c r="B3989" s="2" t="str">
        <f t="shared" si="372"/>
        <v>35.09万亿</v>
      </c>
      <c r="C3989" s="5">
        <v>35088000000000</v>
      </c>
      <c r="D3989" s="2">
        <v>2</v>
      </c>
      <c r="E3989" s="2" t="str">
        <f t="shared" si="373"/>
        <v>6.92万兆</v>
      </c>
      <c r="F3989" s="5">
        <f t="shared" si="377"/>
        <v>6.9233481370387048E+16</v>
      </c>
      <c r="G3989" s="2">
        <f t="shared" si="376"/>
        <v>6474</v>
      </c>
      <c r="H3989" s="7" t="str">
        <f t="shared" si="374"/>
        <v>6.92万兆</v>
      </c>
      <c r="I3989" s="7">
        <f t="shared" si="375"/>
        <v>6.9233481370387048E+16</v>
      </c>
    </row>
    <row r="3990" spans="1:9" x14ac:dyDescent="0.2">
      <c r="A3990" s="3">
        <v>3988</v>
      </c>
      <c r="B3990" s="3" t="str">
        <f t="shared" si="372"/>
        <v>35.1万亿</v>
      </c>
      <c r="C3990" s="6">
        <v>35096000000000</v>
      </c>
      <c r="D3990" s="3">
        <v>2</v>
      </c>
      <c r="E3990" s="3" t="str">
        <f t="shared" si="373"/>
        <v>6.93万兆</v>
      </c>
      <c r="F3990" s="6">
        <f t="shared" si="377"/>
        <v>6.9268569370387048E+16</v>
      </c>
      <c r="G3990" s="4">
        <f t="shared" si="376"/>
        <v>6476</v>
      </c>
      <c r="H3990" s="8" t="str">
        <f t="shared" si="374"/>
        <v>6.93万兆</v>
      </c>
      <c r="I3990" s="8">
        <f t="shared" si="375"/>
        <v>6.9268569370387048E+16</v>
      </c>
    </row>
    <row r="3991" spans="1:9" x14ac:dyDescent="0.2">
      <c r="A3991" s="2">
        <v>3989</v>
      </c>
      <c r="B3991" s="2" t="str">
        <f t="shared" si="372"/>
        <v>35.1万亿</v>
      </c>
      <c r="C3991" s="5">
        <v>35104000000000</v>
      </c>
      <c r="D3991" s="2">
        <v>2</v>
      </c>
      <c r="E3991" s="2" t="str">
        <f t="shared" si="373"/>
        <v>6.93万兆</v>
      </c>
      <c r="F3991" s="5">
        <f t="shared" si="377"/>
        <v>6.9303665370387048E+16</v>
      </c>
      <c r="G3991" s="2">
        <f t="shared" si="376"/>
        <v>6478</v>
      </c>
      <c r="H3991" s="7" t="str">
        <f t="shared" si="374"/>
        <v>6.93万兆</v>
      </c>
      <c r="I3991" s="7">
        <f t="shared" si="375"/>
        <v>6.9303665370387048E+16</v>
      </c>
    </row>
    <row r="3992" spans="1:9" x14ac:dyDescent="0.2">
      <c r="A3992" s="3">
        <v>3990</v>
      </c>
      <c r="B3992" s="3" t="str">
        <f t="shared" si="372"/>
        <v>35.11万亿</v>
      </c>
      <c r="C3992" s="6">
        <v>35112000000000</v>
      </c>
      <c r="D3992" s="3">
        <v>2</v>
      </c>
      <c r="E3992" s="3" t="str">
        <f t="shared" si="373"/>
        <v>6.93万兆</v>
      </c>
      <c r="F3992" s="6">
        <f t="shared" si="377"/>
        <v>6.9338769370387048E+16</v>
      </c>
      <c r="G3992" s="4">
        <f t="shared" si="376"/>
        <v>6480</v>
      </c>
      <c r="H3992" s="8" t="str">
        <f t="shared" si="374"/>
        <v>6.93万兆</v>
      </c>
      <c r="I3992" s="8">
        <f t="shared" si="375"/>
        <v>6.9338769370387048E+16</v>
      </c>
    </row>
    <row r="3993" spans="1:9" x14ac:dyDescent="0.2">
      <c r="A3993" s="2">
        <v>3991</v>
      </c>
      <c r="B3993" s="2" t="str">
        <f t="shared" si="372"/>
        <v>35.12万亿</v>
      </c>
      <c r="C3993" s="5">
        <v>35120000000000</v>
      </c>
      <c r="D3993" s="2">
        <v>2</v>
      </c>
      <c r="E3993" s="2" t="str">
        <f t="shared" si="373"/>
        <v>6.94万兆</v>
      </c>
      <c r="F3993" s="5">
        <f t="shared" si="377"/>
        <v>6.9373881370387048E+16</v>
      </c>
      <c r="G3993" s="2">
        <f t="shared" si="376"/>
        <v>6482</v>
      </c>
      <c r="H3993" s="7" t="str">
        <f t="shared" si="374"/>
        <v>6.94万兆</v>
      </c>
      <c r="I3993" s="7">
        <f t="shared" si="375"/>
        <v>6.9373881370387048E+16</v>
      </c>
    </row>
    <row r="3994" spans="1:9" x14ac:dyDescent="0.2">
      <c r="A3994" s="3">
        <v>3992</v>
      </c>
      <c r="B3994" s="3" t="str">
        <f t="shared" si="372"/>
        <v>35.13万亿</v>
      </c>
      <c r="C3994" s="6">
        <v>35128000000000</v>
      </c>
      <c r="D3994" s="3">
        <v>2</v>
      </c>
      <c r="E3994" s="3" t="str">
        <f t="shared" si="373"/>
        <v>6.94万兆</v>
      </c>
      <c r="F3994" s="6">
        <f t="shared" si="377"/>
        <v>6.9409001370387048E+16</v>
      </c>
      <c r="G3994" s="4">
        <f t="shared" si="376"/>
        <v>6484</v>
      </c>
      <c r="H3994" s="8" t="str">
        <f t="shared" si="374"/>
        <v>6.94万兆</v>
      </c>
      <c r="I3994" s="8">
        <f t="shared" si="375"/>
        <v>6.9409001370387048E+16</v>
      </c>
    </row>
    <row r="3995" spans="1:9" x14ac:dyDescent="0.2">
      <c r="A3995" s="2">
        <v>3993</v>
      </c>
      <c r="B3995" s="2" t="str">
        <f t="shared" si="372"/>
        <v>35.14万亿</v>
      </c>
      <c r="C3995" s="5">
        <v>35136000000000</v>
      </c>
      <c r="D3995" s="2">
        <v>2</v>
      </c>
      <c r="E3995" s="2" t="str">
        <f t="shared" si="373"/>
        <v>6.94万兆</v>
      </c>
      <c r="F3995" s="5">
        <f t="shared" si="377"/>
        <v>6.9444129370387048E+16</v>
      </c>
      <c r="G3995" s="2">
        <f t="shared" si="376"/>
        <v>6486</v>
      </c>
      <c r="H3995" s="7" t="str">
        <f t="shared" si="374"/>
        <v>6.94万兆</v>
      </c>
      <c r="I3995" s="7">
        <f t="shared" si="375"/>
        <v>6.9444129370387048E+16</v>
      </c>
    </row>
    <row r="3996" spans="1:9" x14ac:dyDescent="0.2">
      <c r="A3996" s="3">
        <v>3994</v>
      </c>
      <c r="B3996" s="3" t="str">
        <f t="shared" si="372"/>
        <v>35.14万亿</v>
      </c>
      <c r="C3996" s="6">
        <v>35144000000000</v>
      </c>
      <c r="D3996" s="3">
        <v>2</v>
      </c>
      <c r="E3996" s="3" t="str">
        <f t="shared" si="373"/>
        <v>6.95万兆</v>
      </c>
      <c r="F3996" s="6">
        <f t="shared" si="377"/>
        <v>6.9479265370387048E+16</v>
      </c>
      <c r="G3996" s="4">
        <f t="shared" si="376"/>
        <v>6488</v>
      </c>
      <c r="H3996" s="8" t="str">
        <f t="shared" si="374"/>
        <v>6.95万兆</v>
      </c>
      <c r="I3996" s="8">
        <f t="shared" si="375"/>
        <v>6.9479265370387048E+16</v>
      </c>
    </row>
    <row r="3997" spans="1:9" x14ac:dyDescent="0.2">
      <c r="A3997" s="2">
        <v>3995</v>
      </c>
      <c r="B3997" s="2" t="str">
        <f t="shared" si="372"/>
        <v>35.15万亿</v>
      </c>
      <c r="C3997" s="5">
        <v>35152000000000</v>
      </c>
      <c r="D3997" s="2">
        <v>2</v>
      </c>
      <c r="E3997" s="2" t="str">
        <f t="shared" si="373"/>
        <v>6.95万兆</v>
      </c>
      <c r="F3997" s="5">
        <f t="shared" si="377"/>
        <v>6.9514409370387048E+16</v>
      </c>
      <c r="G3997" s="2">
        <f t="shared" si="376"/>
        <v>6490</v>
      </c>
      <c r="H3997" s="7" t="str">
        <f t="shared" si="374"/>
        <v>6.95万兆</v>
      </c>
      <c r="I3997" s="7">
        <f t="shared" si="375"/>
        <v>6.9514409370387048E+16</v>
      </c>
    </row>
    <row r="3998" spans="1:9" x14ac:dyDescent="0.2">
      <c r="A3998" s="3">
        <v>3996</v>
      </c>
      <c r="B3998" s="3" t="str">
        <f t="shared" si="372"/>
        <v>35.16万亿</v>
      </c>
      <c r="C3998" s="6">
        <v>35160000000000</v>
      </c>
      <c r="D3998" s="3">
        <v>2</v>
      </c>
      <c r="E3998" s="3" t="str">
        <f t="shared" si="373"/>
        <v>6.95万兆</v>
      </c>
      <c r="F3998" s="6">
        <f t="shared" si="377"/>
        <v>6.9549561370387048E+16</v>
      </c>
      <c r="G3998" s="4">
        <f t="shared" si="376"/>
        <v>6492</v>
      </c>
      <c r="H3998" s="8" t="str">
        <f t="shared" si="374"/>
        <v>6.95万兆</v>
      </c>
      <c r="I3998" s="8">
        <f t="shared" si="375"/>
        <v>6.9549561370387048E+16</v>
      </c>
    </row>
    <row r="3999" spans="1:9" x14ac:dyDescent="0.2">
      <c r="A3999" s="2">
        <v>3997</v>
      </c>
      <c r="B3999" s="2" t="str">
        <f t="shared" si="372"/>
        <v>35.17万亿</v>
      </c>
      <c r="C3999" s="5">
        <v>35168000000000</v>
      </c>
      <c r="D3999" s="2">
        <v>2</v>
      </c>
      <c r="E3999" s="2" t="str">
        <f t="shared" si="373"/>
        <v>6.96万兆</v>
      </c>
      <c r="F3999" s="5">
        <f t="shared" si="377"/>
        <v>6.9584721370387048E+16</v>
      </c>
      <c r="G3999" s="2">
        <f t="shared" si="376"/>
        <v>6494</v>
      </c>
      <c r="H3999" s="7" t="str">
        <f t="shared" si="374"/>
        <v>6.96万兆</v>
      </c>
      <c r="I3999" s="7">
        <f t="shared" si="375"/>
        <v>6.9584721370387048E+16</v>
      </c>
    </row>
    <row r="4000" spans="1:9" x14ac:dyDescent="0.2">
      <c r="A4000" s="3">
        <v>3998</v>
      </c>
      <c r="B4000" s="3" t="str">
        <f t="shared" si="372"/>
        <v>35.18万亿</v>
      </c>
      <c r="C4000" s="6">
        <v>35176000000000</v>
      </c>
      <c r="D4000" s="3">
        <v>2</v>
      </c>
      <c r="E4000" s="3" t="str">
        <f t="shared" si="373"/>
        <v>6.96万兆</v>
      </c>
      <c r="F4000" s="6">
        <f t="shared" si="377"/>
        <v>6.9619889370387048E+16</v>
      </c>
      <c r="G4000" s="4">
        <f t="shared" si="376"/>
        <v>6496</v>
      </c>
      <c r="H4000" s="8" t="str">
        <f t="shared" si="374"/>
        <v>6.96万兆</v>
      </c>
      <c r="I4000" s="8">
        <f t="shared" si="375"/>
        <v>6.9619889370387048E+16</v>
      </c>
    </row>
    <row r="4001" spans="1:9" x14ac:dyDescent="0.2">
      <c r="A4001" s="2">
        <v>3999</v>
      </c>
      <c r="B4001" s="2" t="str">
        <f t="shared" si="372"/>
        <v>35.18万亿</v>
      </c>
      <c r="C4001" s="5">
        <v>35184000000000</v>
      </c>
      <c r="D4001" s="2">
        <v>2</v>
      </c>
      <c r="E4001" s="2" t="str">
        <f t="shared" si="373"/>
        <v>6.97万兆</v>
      </c>
      <c r="F4001" s="5">
        <f t="shared" si="377"/>
        <v>6.9655065370387048E+16</v>
      </c>
      <c r="G4001" s="2">
        <f t="shared" si="376"/>
        <v>6498</v>
      </c>
      <c r="H4001" s="7" t="str">
        <f t="shared" si="374"/>
        <v>6.97万兆</v>
      </c>
      <c r="I4001" s="7">
        <f t="shared" si="375"/>
        <v>6.9655065370387048E+16</v>
      </c>
    </row>
    <row r="4002" spans="1:9" x14ac:dyDescent="0.2">
      <c r="A4002" s="3">
        <v>4000</v>
      </c>
      <c r="B4002" s="3" t="str">
        <f t="shared" si="372"/>
        <v>35.19万亿</v>
      </c>
      <c r="C4002" s="6">
        <v>35192000000000</v>
      </c>
      <c r="D4002" s="3">
        <v>2</v>
      </c>
      <c r="E4002" s="3" t="str">
        <f t="shared" si="373"/>
        <v>6.97万兆</v>
      </c>
      <c r="F4002" s="6">
        <f t="shared" si="377"/>
        <v>6.9690249370387048E+16</v>
      </c>
      <c r="G4002" s="4">
        <f t="shared" si="376"/>
        <v>6500</v>
      </c>
      <c r="H4002" s="8" t="str">
        <f t="shared" si="374"/>
        <v>6.97万兆</v>
      </c>
      <c r="I4002" s="8">
        <f t="shared" si="375"/>
        <v>6.9690249370387048E+16</v>
      </c>
    </row>
  </sheetData>
  <sheetProtection selectLockedCells="1" selectUnlockedCells="1"/>
  <mergeCells count="3">
    <mergeCell ref="A1:A2"/>
    <mergeCell ref="G1:G2"/>
    <mergeCell ref="B1:F1"/>
  </mergeCells>
  <phoneticPr fontId="2" type="noConversion"/>
  <dataValidations count="1">
    <dataValidation type="list" allowBlank="1" showInputMessage="1" showErrorMessage="1" sqref="I2" xr:uid="{A48FE3D7-C55A-4DD4-8C33-781FC4627936}">
      <formula1>A$3:A$4002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0CF11-DFFF-4735-B95D-06A3B169A71B}">
  <sheetPr codeName="Sheet5"/>
  <dimension ref="A1:I10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:C102"/>
    </sheetView>
  </sheetViews>
  <sheetFormatPr defaultRowHeight="14.25" x14ac:dyDescent="0.2"/>
  <cols>
    <col min="1" max="1" width="9" bestFit="1" customWidth="1"/>
    <col min="2" max="2" width="11.75" bestFit="1" customWidth="1"/>
    <col min="3" max="3" width="21.375" bestFit="1" customWidth="1"/>
    <col min="4" max="4" width="9" bestFit="1" customWidth="1"/>
    <col min="5" max="5" width="21.375" bestFit="1" customWidth="1"/>
    <col min="6" max="6" width="22.25" bestFit="1" customWidth="1"/>
    <col min="7" max="7" width="11" bestFit="1" customWidth="1"/>
    <col min="8" max="8" width="26.875" bestFit="1" customWidth="1"/>
    <col min="9" max="9" width="22.25" bestFit="1" customWidth="1"/>
    <col min="10" max="10" width="15.25" customWidth="1"/>
  </cols>
  <sheetData>
    <row r="1" spans="1:9" x14ac:dyDescent="0.2">
      <c r="A1" s="15" t="s">
        <v>4</v>
      </c>
      <c r="B1" s="17" t="s">
        <v>13</v>
      </c>
      <c r="C1" s="18"/>
      <c r="D1" s="18"/>
      <c r="E1" s="18"/>
      <c r="F1" s="19"/>
      <c r="G1" s="15" t="s">
        <v>6</v>
      </c>
      <c r="H1" s="1" t="s">
        <v>20</v>
      </c>
      <c r="I1" s="1" t="s">
        <v>15</v>
      </c>
    </row>
    <row r="2" spans="1:9" ht="14.25" customHeight="1" x14ac:dyDescent="0.2">
      <c r="A2" s="16"/>
      <c r="B2" s="1" t="s">
        <v>21</v>
      </c>
      <c r="C2" s="1" t="s">
        <v>1</v>
      </c>
      <c r="D2" s="1" t="s">
        <v>5</v>
      </c>
      <c r="E2" s="1" t="s">
        <v>16</v>
      </c>
      <c r="F2" s="1" t="s">
        <v>17</v>
      </c>
      <c r="G2" s="16"/>
      <c r="H2" s="9" t="s">
        <v>18</v>
      </c>
      <c r="I2" s="9">
        <v>1</v>
      </c>
    </row>
    <row r="3" spans="1:9" x14ac:dyDescent="0.2">
      <c r="A3" s="7">
        <v>1</v>
      </c>
      <c r="B3" s="2" t="str">
        <f t="shared" ref="B3:B34" si="0">IF(C3&gt;9999999999999990,ROUND(C3/10000000000000000,2)&amp;"万兆",IF(C3&gt;999999999999,ROUND(C3/1000000000000,2)&amp;"万亿",IF(C3&gt;99999999,ROUND(C3/100000000,2)&amp;"亿",ROUND(C3/10000,2)&amp;"万")))</f>
        <v>14.79万亿</v>
      </c>
      <c r="C3" s="5">
        <v>14792000000000</v>
      </c>
      <c r="D3" s="2">
        <v>1</v>
      </c>
      <c r="E3" s="2" t="s">
        <v>8</v>
      </c>
      <c r="F3" s="7">
        <v>0</v>
      </c>
      <c r="G3" s="2">
        <f>D3</f>
        <v>1</v>
      </c>
      <c r="H3" s="7"/>
      <c r="I3" s="7"/>
    </row>
    <row r="4" spans="1:9" x14ac:dyDescent="0.2">
      <c r="A4" s="8">
        <v>2</v>
      </c>
      <c r="B4" s="3" t="str">
        <f t="shared" si="0"/>
        <v>15.63万亿</v>
      </c>
      <c r="C4" s="6">
        <v>15632596230947</v>
      </c>
      <c r="D4" s="3" t="s">
        <v>14</v>
      </c>
      <c r="E4" s="3" t="str">
        <f t="shared" ref="E4:E34" si="1">IF(F4&gt;9999999999999990,ROUND(F4/10000000000000000,2)&amp;"万兆",IF(F4&gt;999999999999,ROUND(F4/1000000000000,2)&amp;"万亿",IF(F4&gt;99999999,ROUND(F4/100000000,2)&amp;"亿",ROUND(F4/10000,2)&amp;"万")))</f>
        <v>14.79万亿</v>
      </c>
      <c r="F4" s="8">
        <f>C3</f>
        <v>14792000000000</v>
      </c>
      <c r="G4" s="3">
        <f>D4+G3</f>
        <v>2</v>
      </c>
      <c r="H4" s="8" t="str">
        <f>IF(I$2&gt;=A4,"",IF((F4-VLOOKUP(I$2,A:F,6,))&gt;9999999999999990,ROUND((F4-VLOOKUP(I$2,A:F,6,))/10000000000000000,2)&amp;"万兆",IF((F4-VLOOKUP(I$2,A:F,6,))&gt;999999999999,ROUND((F4-VLOOKUP(I$2,A:F,6,))/1000000000000,2)&amp;"万亿",IF((F4-VLOOKUP(I$2,A:F,6,))&gt;99999999,ROUND((F4-VLOOKUP(I$2,A:F,6,))/100000000,2)&amp;"亿",ROUND((F4-VLOOKUP(I$2,A:F,6,))/10000,2)&amp;"万"))))</f>
        <v>14.79万亿</v>
      </c>
      <c r="I4" s="8">
        <f>IF(I$2&gt;=A4,"",F4-VLOOKUP(I$2,A:F,6,))</f>
        <v>14792000000000</v>
      </c>
    </row>
    <row r="5" spans="1:9" x14ac:dyDescent="0.2">
      <c r="A5" s="7">
        <v>3</v>
      </c>
      <c r="B5" s="2" t="str">
        <f t="shared" si="0"/>
        <v>16.52万亿</v>
      </c>
      <c r="C5" s="5">
        <v>16520961663048</v>
      </c>
      <c r="D5" s="2">
        <v>1</v>
      </c>
      <c r="E5" s="2" t="str">
        <f t="shared" si="1"/>
        <v>30.42万亿</v>
      </c>
      <c r="F5" s="7">
        <f>C4+F4</f>
        <v>30424596230947</v>
      </c>
      <c r="G5" s="2">
        <f t="shared" ref="G5:G68" si="2">D5+G4</f>
        <v>3</v>
      </c>
      <c r="H5" s="7" t="str">
        <f>IF(I$2&gt;=A5,"",IF((F5-VLOOKUP(I$2,A:F,6,))&gt;9999999999999990,ROUND((F5-VLOOKUP(I$2,A:F,6,))/10000000000000000,2)&amp;"万兆",IF((F5-VLOOKUP(I$2,A:F,6,))&gt;999999999999,ROUND((F5-VLOOKUP(I$2,A:F,6,))/1000000000000,2)&amp;"万亿",IF((F5-VLOOKUP(I$2,A:F,6,))&gt;99999999,ROUND((F5-VLOOKUP(I$2,A:F,6,))/100000000,2)&amp;"亿",ROUND((F5-VLOOKUP(I$2,A:F,6,))/10000,2)&amp;"万"))))</f>
        <v>30.42万亿</v>
      </c>
      <c r="I5" s="7">
        <f>IF(I$2&gt;=A5,"",F5-VLOOKUP(I$2,A:F,6,))</f>
        <v>30424596230947</v>
      </c>
    </row>
    <row r="6" spans="1:9" x14ac:dyDescent="0.2">
      <c r="A6" s="8">
        <v>4</v>
      </c>
      <c r="B6" s="3" t="str">
        <f t="shared" si="0"/>
        <v>17.46万亿</v>
      </c>
      <c r="C6" s="6">
        <v>17459810913018</v>
      </c>
      <c r="D6" s="3">
        <v>1</v>
      </c>
      <c r="E6" s="3" t="str">
        <f t="shared" si="1"/>
        <v>46.95万亿</v>
      </c>
      <c r="F6" s="8">
        <f t="shared" ref="F6:F69" si="3">C5+F5</f>
        <v>46945557893995</v>
      </c>
      <c r="G6" s="3">
        <f t="shared" si="2"/>
        <v>4</v>
      </c>
      <c r="H6" s="8" t="str">
        <f t="shared" ref="H6:H69" si="4">IF(I$2&gt;=A6,"",IF((F6-VLOOKUP(I$2,A:F,6,))&gt;9999999999999990,ROUND((F6-VLOOKUP(I$2,A:F,6,))/10000000000000000,2)&amp;"万兆",IF((F6-VLOOKUP(I$2,A:F,6,))&gt;999999999999,ROUND((F6-VLOOKUP(I$2,A:F,6,))/1000000000000,2)&amp;"万亿",IF((F6-VLOOKUP(I$2,A:F,6,))&gt;99999999,ROUND((F6-VLOOKUP(I$2,A:F,6,))/100000000,2)&amp;"亿",ROUND((F6-VLOOKUP(I$2,A:F,6,))/10000,2)&amp;"万"))))</f>
        <v>46.95万亿</v>
      </c>
      <c r="I6" s="8">
        <f t="shared" ref="I6:I69" si="5">IF(I$2&gt;=A6,"",F6-VLOOKUP(I$2,A:F,6,))</f>
        <v>46945557893995</v>
      </c>
    </row>
    <row r="7" spans="1:9" x14ac:dyDescent="0.2">
      <c r="A7" s="7">
        <v>5</v>
      </c>
      <c r="B7" s="2" t="str">
        <f t="shared" si="0"/>
        <v>18.45万亿</v>
      </c>
      <c r="C7" s="5">
        <v>18452012863161</v>
      </c>
      <c r="D7" s="2">
        <v>1</v>
      </c>
      <c r="E7" s="2" t="str">
        <f t="shared" si="1"/>
        <v>64.41万亿</v>
      </c>
      <c r="F7" s="7">
        <f t="shared" si="3"/>
        <v>64405368807013</v>
      </c>
      <c r="G7" s="2">
        <f t="shared" si="2"/>
        <v>5</v>
      </c>
      <c r="H7" s="7" t="str">
        <f t="shared" si="4"/>
        <v>64.41万亿</v>
      </c>
      <c r="I7" s="7">
        <f t="shared" si="5"/>
        <v>64405368807013</v>
      </c>
    </row>
    <row r="8" spans="1:9" x14ac:dyDescent="0.2">
      <c r="A8" s="8">
        <v>6</v>
      </c>
      <c r="B8" s="3" t="str">
        <f t="shared" si="0"/>
        <v>19.5万亿</v>
      </c>
      <c r="C8" s="6">
        <v>19500599427936</v>
      </c>
      <c r="D8" s="3">
        <v>1</v>
      </c>
      <c r="E8" s="3" t="str">
        <f t="shared" si="1"/>
        <v>82.86万亿</v>
      </c>
      <c r="F8" s="8">
        <f t="shared" si="3"/>
        <v>82857381670174</v>
      </c>
      <c r="G8" s="3">
        <f t="shared" si="2"/>
        <v>6</v>
      </c>
      <c r="H8" s="8" t="str">
        <f t="shared" si="4"/>
        <v>82.86万亿</v>
      </c>
      <c r="I8" s="8">
        <f t="shared" si="5"/>
        <v>82857381670174</v>
      </c>
    </row>
    <row r="9" spans="1:9" x14ac:dyDescent="0.2">
      <c r="A9" s="7">
        <v>7</v>
      </c>
      <c r="B9" s="2" t="str">
        <f t="shared" si="0"/>
        <v>20.61万亿</v>
      </c>
      <c r="C9" s="5">
        <v>20608774818709</v>
      </c>
      <c r="D9" s="2">
        <v>1</v>
      </c>
      <c r="E9" s="2" t="str">
        <f t="shared" si="1"/>
        <v>102.36万亿</v>
      </c>
      <c r="F9" s="7">
        <f t="shared" si="3"/>
        <v>102357981098110</v>
      </c>
      <c r="G9" s="2">
        <f t="shared" si="2"/>
        <v>7</v>
      </c>
      <c r="H9" s="7" t="str">
        <f t="shared" si="4"/>
        <v>102.36万亿</v>
      </c>
      <c r="I9" s="7">
        <f t="shared" si="5"/>
        <v>102357981098110</v>
      </c>
    </row>
    <row r="10" spans="1:9" x14ac:dyDescent="0.2">
      <c r="A10" s="8">
        <v>8</v>
      </c>
      <c r="B10" s="3" t="str">
        <f t="shared" si="0"/>
        <v>21.78万亿</v>
      </c>
      <c r="C10" s="6">
        <v>21779925335004</v>
      </c>
      <c r="D10" s="3">
        <v>1</v>
      </c>
      <c r="E10" s="3" t="str">
        <f t="shared" si="1"/>
        <v>122.97万亿</v>
      </c>
      <c r="F10" s="8">
        <f t="shared" si="3"/>
        <v>122966755916819</v>
      </c>
      <c r="G10" s="3">
        <f t="shared" si="2"/>
        <v>8</v>
      </c>
      <c r="H10" s="8" t="str">
        <f t="shared" si="4"/>
        <v>122.97万亿</v>
      </c>
      <c r="I10" s="8">
        <f t="shared" si="5"/>
        <v>122966755916819</v>
      </c>
    </row>
    <row r="11" spans="1:9" x14ac:dyDescent="0.2">
      <c r="A11" s="7">
        <v>9</v>
      </c>
      <c r="B11" s="2" t="str">
        <f t="shared" si="0"/>
        <v>23.02万亿</v>
      </c>
      <c r="C11" s="5">
        <v>23017629712160</v>
      </c>
      <c r="D11" s="2">
        <v>1</v>
      </c>
      <c r="E11" s="2" t="str">
        <f t="shared" si="1"/>
        <v>144.75万亿</v>
      </c>
      <c r="F11" s="7">
        <f t="shared" si="3"/>
        <v>144746681251823</v>
      </c>
      <c r="G11" s="2">
        <f t="shared" si="2"/>
        <v>9</v>
      </c>
      <c r="H11" s="7" t="str">
        <f t="shared" si="4"/>
        <v>144.75万亿</v>
      </c>
      <c r="I11" s="7">
        <f t="shared" si="5"/>
        <v>144746681251823</v>
      </c>
    </row>
    <row r="12" spans="1:9" x14ac:dyDescent="0.2">
      <c r="A12" s="8">
        <v>10</v>
      </c>
      <c r="B12" s="3" t="str">
        <f t="shared" si="0"/>
        <v>24.33万亿</v>
      </c>
      <c r="C12" s="6">
        <v>24325670057033</v>
      </c>
      <c r="D12" s="3">
        <v>1</v>
      </c>
      <c r="E12" s="3" t="str">
        <f t="shared" si="1"/>
        <v>167.76万亿</v>
      </c>
      <c r="F12" s="8">
        <f t="shared" si="3"/>
        <v>167764310963983</v>
      </c>
      <c r="G12" s="3">
        <f t="shared" si="2"/>
        <v>10</v>
      </c>
      <c r="H12" s="8" t="str">
        <f t="shared" si="4"/>
        <v>167.76万亿</v>
      </c>
      <c r="I12" s="8">
        <f t="shared" si="5"/>
        <v>167764310963983</v>
      </c>
    </row>
    <row r="13" spans="1:9" x14ac:dyDescent="0.2">
      <c r="A13" s="7">
        <v>11</v>
      </c>
      <c r="B13" s="2" t="str">
        <f t="shared" si="0"/>
        <v>25.71万亿</v>
      </c>
      <c r="C13" s="5">
        <v>25708043405139</v>
      </c>
      <c r="D13" s="2">
        <v>1</v>
      </c>
      <c r="E13" s="2" t="str">
        <f t="shared" si="1"/>
        <v>192.09万亿</v>
      </c>
      <c r="F13" s="7">
        <f t="shared" si="3"/>
        <v>192089981021016</v>
      </c>
      <c r="G13" s="2">
        <f t="shared" si="2"/>
        <v>11</v>
      </c>
      <c r="H13" s="7" t="str">
        <f t="shared" si="4"/>
        <v>192.09万亿</v>
      </c>
      <c r="I13" s="7">
        <f t="shared" si="5"/>
        <v>192089981021016</v>
      </c>
    </row>
    <row r="14" spans="1:9" x14ac:dyDescent="0.2">
      <c r="A14" s="8">
        <v>12</v>
      </c>
      <c r="B14" s="3" t="str">
        <f t="shared" si="0"/>
        <v>27.17万亿</v>
      </c>
      <c r="C14" s="6">
        <v>27168973934571</v>
      </c>
      <c r="D14" s="3">
        <v>1</v>
      </c>
      <c r="E14" s="3" t="str">
        <f t="shared" si="1"/>
        <v>217.8万亿</v>
      </c>
      <c r="F14" s="8">
        <f t="shared" si="3"/>
        <v>217798024426155</v>
      </c>
      <c r="G14" s="3">
        <f t="shared" si="2"/>
        <v>12</v>
      </c>
      <c r="H14" s="8" t="str">
        <f t="shared" si="4"/>
        <v>217.8万亿</v>
      </c>
      <c r="I14" s="8">
        <f t="shared" si="5"/>
        <v>217798024426155</v>
      </c>
    </row>
    <row r="15" spans="1:9" x14ac:dyDescent="0.2">
      <c r="A15" s="7">
        <v>13</v>
      </c>
      <c r="B15" s="2" t="str">
        <f t="shared" si="0"/>
        <v>28.71万亿</v>
      </c>
      <c r="C15" s="5">
        <v>28712925874003</v>
      </c>
      <c r="D15" s="2">
        <v>1</v>
      </c>
      <c r="E15" s="2" t="str">
        <f t="shared" si="1"/>
        <v>244.97万亿</v>
      </c>
      <c r="F15" s="7">
        <f t="shared" si="3"/>
        <v>244966998360726</v>
      </c>
      <c r="G15" s="2">
        <f t="shared" si="2"/>
        <v>13</v>
      </c>
      <c r="H15" s="7" t="str">
        <f t="shared" si="4"/>
        <v>244.97万亿</v>
      </c>
      <c r="I15" s="7">
        <f t="shared" si="5"/>
        <v>244966998360726</v>
      </c>
    </row>
    <row r="16" spans="1:9" x14ac:dyDescent="0.2">
      <c r="A16" s="8">
        <v>14</v>
      </c>
      <c r="B16" s="3" t="str">
        <f t="shared" si="0"/>
        <v>30.34万亿</v>
      </c>
      <c r="C16" s="6">
        <v>30344617144225</v>
      </c>
      <c r="D16" s="3">
        <v>1</v>
      </c>
      <c r="E16" s="3" t="str">
        <f t="shared" si="1"/>
        <v>273.68万亿</v>
      </c>
      <c r="F16" s="8">
        <f t="shared" si="3"/>
        <v>273679924234729</v>
      </c>
      <c r="G16" s="3">
        <f t="shared" si="2"/>
        <v>14</v>
      </c>
      <c r="H16" s="8" t="str">
        <f t="shared" si="4"/>
        <v>273.68万亿</v>
      </c>
      <c r="I16" s="8">
        <f t="shared" si="5"/>
        <v>273679924234729</v>
      </c>
    </row>
    <row r="17" spans="1:9" x14ac:dyDescent="0.2">
      <c r="A17" s="7">
        <v>15</v>
      </c>
      <c r="B17" s="2" t="str">
        <f t="shared" si="0"/>
        <v>32.07万亿</v>
      </c>
      <c r="C17" s="5">
        <v>32069033774900</v>
      </c>
      <c r="D17" s="2">
        <v>1</v>
      </c>
      <c r="E17" s="2" t="str">
        <f t="shared" si="1"/>
        <v>304.02万亿</v>
      </c>
      <c r="F17" s="7">
        <f t="shared" si="3"/>
        <v>304024541378954</v>
      </c>
      <c r="G17" s="2">
        <f t="shared" si="2"/>
        <v>15</v>
      </c>
      <c r="H17" s="7" t="str">
        <f t="shared" si="4"/>
        <v>304.02万亿</v>
      </c>
      <c r="I17" s="7">
        <f t="shared" si="5"/>
        <v>304024541378954</v>
      </c>
    </row>
    <row r="18" spans="1:9" x14ac:dyDescent="0.2">
      <c r="A18" s="8">
        <v>16</v>
      </c>
      <c r="B18" s="3" t="str">
        <f t="shared" si="0"/>
        <v>33.89万亿</v>
      </c>
      <c r="C18" s="6">
        <v>33891445140589</v>
      </c>
      <c r="D18" s="3">
        <v>1</v>
      </c>
      <c r="E18" s="3" t="str">
        <f t="shared" si="1"/>
        <v>336.09万亿</v>
      </c>
      <c r="F18" s="8">
        <f t="shared" si="3"/>
        <v>336093575153854</v>
      </c>
      <c r="G18" s="3">
        <f t="shared" si="2"/>
        <v>16</v>
      </c>
      <c r="H18" s="8" t="str">
        <f t="shared" si="4"/>
        <v>336.09万亿</v>
      </c>
      <c r="I18" s="8">
        <f t="shared" si="5"/>
        <v>336093575153854</v>
      </c>
    </row>
    <row r="19" spans="1:9" x14ac:dyDescent="0.2">
      <c r="A19" s="7">
        <v>17</v>
      </c>
      <c r="B19" s="2" t="str">
        <f t="shared" si="0"/>
        <v>35.82万亿</v>
      </c>
      <c r="C19" s="5">
        <v>35817420062607</v>
      </c>
      <c r="D19" s="2">
        <v>1</v>
      </c>
      <c r="E19" s="2" t="str">
        <f t="shared" si="1"/>
        <v>369.99万亿</v>
      </c>
      <c r="F19" s="7">
        <f t="shared" si="3"/>
        <v>369985020294443</v>
      </c>
      <c r="G19" s="2">
        <f t="shared" si="2"/>
        <v>17</v>
      </c>
      <c r="H19" s="7" t="str">
        <f t="shared" si="4"/>
        <v>369.99万亿</v>
      </c>
      <c r="I19" s="7">
        <f t="shared" si="5"/>
        <v>369985020294443</v>
      </c>
    </row>
    <row r="20" spans="1:9" x14ac:dyDescent="0.2">
      <c r="A20" s="8">
        <v>18</v>
      </c>
      <c r="B20" s="3" t="str">
        <f t="shared" si="0"/>
        <v>37.85万亿</v>
      </c>
      <c r="C20" s="6">
        <v>37852843825915</v>
      </c>
      <c r="D20" s="3">
        <v>1</v>
      </c>
      <c r="E20" s="3" t="str">
        <f t="shared" si="1"/>
        <v>405.8万亿</v>
      </c>
      <c r="F20" s="8">
        <f t="shared" si="3"/>
        <v>405802440357050</v>
      </c>
      <c r="G20" s="3">
        <f t="shared" si="2"/>
        <v>18</v>
      </c>
      <c r="H20" s="8" t="str">
        <f t="shared" si="4"/>
        <v>405.8万亿</v>
      </c>
      <c r="I20" s="8">
        <f t="shared" si="5"/>
        <v>405802440357050</v>
      </c>
    </row>
    <row r="21" spans="1:9" x14ac:dyDescent="0.2">
      <c r="A21" s="7">
        <v>19</v>
      </c>
      <c r="B21" s="2" t="str">
        <f t="shared" si="0"/>
        <v>40万亿</v>
      </c>
      <c r="C21" s="5">
        <v>40003936163034</v>
      </c>
      <c r="D21" s="2">
        <v>1</v>
      </c>
      <c r="E21" s="2" t="str">
        <f t="shared" si="1"/>
        <v>443.66万亿</v>
      </c>
      <c r="F21" s="7">
        <f t="shared" si="3"/>
        <v>443655284182965</v>
      </c>
      <c r="G21" s="2">
        <f t="shared" si="2"/>
        <v>19</v>
      </c>
      <c r="H21" s="7" t="str">
        <f t="shared" si="4"/>
        <v>443.66万亿</v>
      </c>
      <c r="I21" s="7">
        <f t="shared" si="5"/>
        <v>443655284182965</v>
      </c>
    </row>
    <row r="22" spans="1:9" x14ac:dyDescent="0.2">
      <c r="A22" s="8">
        <v>20</v>
      </c>
      <c r="B22" s="3" t="str">
        <f t="shared" si="0"/>
        <v>42.28万亿</v>
      </c>
      <c r="C22" s="6">
        <v>42277270259955</v>
      </c>
      <c r="D22" s="3">
        <v>1</v>
      </c>
      <c r="E22" s="3" t="str">
        <f t="shared" si="1"/>
        <v>483.66万亿</v>
      </c>
      <c r="F22" s="8">
        <f t="shared" si="3"/>
        <v>483659220345999</v>
      </c>
      <c r="G22" s="3">
        <f t="shared" si="2"/>
        <v>20</v>
      </c>
      <c r="H22" s="8" t="str">
        <f t="shared" si="4"/>
        <v>483.66万亿</v>
      </c>
      <c r="I22" s="8">
        <f t="shared" si="5"/>
        <v>483659220345999</v>
      </c>
    </row>
    <row r="23" spans="1:9" x14ac:dyDescent="0.2">
      <c r="A23" s="7">
        <v>21</v>
      </c>
      <c r="B23" s="2" t="str">
        <f t="shared" si="0"/>
        <v>44.68万亿</v>
      </c>
      <c r="C23" s="5">
        <v>44679792842109</v>
      </c>
      <c r="D23" s="2">
        <v>1</v>
      </c>
      <c r="E23" s="2" t="str">
        <f t="shared" si="1"/>
        <v>525.94万亿</v>
      </c>
      <c r="F23" s="7">
        <f t="shared" si="3"/>
        <v>525936490605954</v>
      </c>
      <c r="G23" s="2">
        <f t="shared" si="2"/>
        <v>21</v>
      </c>
      <c r="H23" s="7" t="str">
        <f t="shared" si="4"/>
        <v>525.94万亿</v>
      </c>
      <c r="I23" s="7">
        <f t="shared" si="5"/>
        <v>525936490605954</v>
      </c>
    </row>
    <row r="24" spans="1:9" x14ac:dyDescent="0.2">
      <c r="A24" s="8">
        <v>22</v>
      </c>
      <c r="B24" s="3" t="str">
        <f t="shared" si="0"/>
        <v>47.22万亿</v>
      </c>
      <c r="C24" s="6">
        <v>47218845401772</v>
      </c>
      <c r="D24" s="3">
        <v>1</v>
      </c>
      <c r="E24" s="3" t="str">
        <f t="shared" si="1"/>
        <v>570.62万亿</v>
      </c>
      <c r="F24" s="8">
        <f t="shared" si="3"/>
        <v>570616283448063</v>
      </c>
      <c r="G24" s="3">
        <f t="shared" si="2"/>
        <v>22</v>
      </c>
      <c r="H24" s="8" t="str">
        <f t="shared" si="4"/>
        <v>570.62万亿</v>
      </c>
      <c r="I24" s="8">
        <f t="shared" si="5"/>
        <v>570616283448063</v>
      </c>
    </row>
    <row r="25" spans="1:9" x14ac:dyDescent="0.2">
      <c r="A25" s="7">
        <v>23</v>
      </c>
      <c r="B25" s="2" t="str">
        <f t="shared" si="0"/>
        <v>49.9万亿</v>
      </c>
      <c r="C25" s="5">
        <v>49902186631785</v>
      </c>
      <c r="D25" s="2">
        <v>1</v>
      </c>
      <c r="E25" s="2" t="str">
        <f t="shared" si="1"/>
        <v>617.84万亿</v>
      </c>
      <c r="F25" s="7">
        <f t="shared" si="3"/>
        <v>617835128849835</v>
      </c>
      <c r="G25" s="2">
        <f t="shared" si="2"/>
        <v>23</v>
      </c>
      <c r="H25" s="7" t="str">
        <f t="shared" si="4"/>
        <v>617.84万亿</v>
      </c>
      <c r="I25" s="7">
        <f t="shared" si="5"/>
        <v>617835128849835</v>
      </c>
    </row>
    <row r="26" spans="1:9" x14ac:dyDescent="0.2">
      <c r="A26" s="8">
        <v>24</v>
      </c>
      <c r="B26" s="3" t="str">
        <f t="shared" si="0"/>
        <v>52.74万亿</v>
      </c>
      <c r="C26" s="6">
        <v>52738016134128</v>
      </c>
      <c r="D26" s="3">
        <v>1</v>
      </c>
      <c r="E26" s="3" t="str">
        <f t="shared" si="1"/>
        <v>667.74万亿</v>
      </c>
      <c r="F26" s="8">
        <f t="shared" si="3"/>
        <v>667737315481620</v>
      </c>
      <c r="G26" s="3">
        <f t="shared" si="2"/>
        <v>24</v>
      </c>
      <c r="H26" s="8" t="str">
        <f t="shared" si="4"/>
        <v>667.74万亿</v>
      </c>
      <c r="I26" s="8">
        <f t="shared" si="5"/>
        <v>667737315481620</v>
      </c>
    </row>
    <row r="27" spans="1:9" x14ac:dyDescent="0.2">
      <c r="A27" s="7">
        <v>25</v>
      </c>
      <c r="B27" s="2" t="str">
        <f t="shared" si="0"/>
        <v>55.73万亿</v>
      </c>
      <c r="C27" s="5">
        <v>55734999475795</v>
      </c>
      <c r="D27" s="2">
        <v>1</v>
      </c>
      <c r="E27" s="2" t="str">
        <f t="shared" si="1"/>
        <v>720.48万亿</v>
      </c>
      <c r="F27" s="7">
        <f t="shared" si="3"/>
        <v>720475331615748</v>
      </c>
      <c r="G27" s="2">
        <f t="shared" si="2"/>
        <v>25</v>
      </c>
      <c r="H27" s="7" t="str">
        <f t="shared" si="4"/>
        <v>720.48万亿</v>
      </c>
      <c r="I27" s="7">
        <f t="shared" si="5"/>
        <v>720475331615748</v>
      </c>
    </row>
    <row r="28" spans="1:9" x14ac:dyDescent="0.2">
      <c r="A28" s="8">
        <v>26</v>
      </c>
      <c r="B28" s="3" t="str">
        <f t="shared" si="0"/>
        <v>58.9万亿</v>
      </c>
      <c r="C28" s="6">
        <v>58902294668544</v>
      </c>
      <c r="D28" s="3">
        <v>1</v>
      </c>
      <c r="E28" s="3" t="str">
        <f t="shared" si="1"/>
        <v>776.21万亿</v>
      </c>
      <c r="F28" s="8">
        <f t="shared" si="3"/>
        <v>776210331091543</v>
      </c>
      <c r="G28" s="3">
        <f t="shared" si="2"/>
        <v>26</v>
      </c>
      <c r="H28" s="8" t="str">
        <f t="shared" si="4"/>
        <v>776.21万亿</v>
      </c>
      <c r="I28" s="8">
        <f t="shared" si="5"/>
        <v>776210331091543</v>
      </c>
    </row>
    <row r="29" spans="1:9" x14ac:dyDescent="0.2">
      <c r="A29" s="7">
        <v>27</v>
      </c>
      <c r="B29" s="2" t="str">
        <f t="shared" si="0"/>
        <v>62.25万亿</v>
      </c>
      <c r="C29" s="5">
        <v>62249580153432</v>
      </c>
      <c r="D29" s="2">
        <v>1</v>
      </c>
      <c r="E29" s="2" t="str">
        <f t="shared" si="1"/>
        <v>835.11万亿</v>
      </c>
      <c r="F29" s="7">
        <f t="shared" si="3"/>
        <v>835112625760087</v>
      </c>
      <c r="G29" s="2">
        <f t="shared" si="2"/>
        <v>27</v>
      </c>
      <c r="H29" s="7" t="str">
        <f t="shared" si="4"/>
        <v>835.11万亿</v>
      </c>
      <c r="I29" s="7">
        <f t="shared" si="5"/>
        <v>835112625760087</v>
      </c>
    </row>
    <row r="30" spans="1:9" x14ac:dyDescent="0.2">
      <c r="A30" s="8">
        <v>28</v>
      </c>
      <c r="B30" s="3" t="str">
        <f t="shared" si="0"/>
        <v>65.79万亿</v>
      </c>
      <c r="C30" s="6">
        <v>65787084375644</v>
      </c>
      <c r="D30" s="3">
        <v>1</v>
      </c>
      <c r="E30" s="3" t="str">
        <f t="shared" si="1"/>
        <v>897.36万亿</v>
      </c>
      <c r="F30" s="8">
        <f t="shared" si="3"/>
        <v>897362205913519</v>
      </c>
      <c r="G30" s="3">
        <f t="shared" si="2"/>
        <v>28</v>
      </c>
      <c r="H30" s="8" t="str">
        <f t="shared" si="4"/>
        <v>897.36万亿</v>
      </c>
      <c r="I30" s="8">
        <f t="shared" si="5"/>
        <v>897362205913519</v>
      </c>
    </row>
    <row r="31" spans="1:9" x14ac:dyDescent="0.2">
      <c r="A31" s="7">
        <v>29</v>
      </c>
      <c r="B31" s="2" t="str">
        <f t="shared" si="0"/>
        <v>69.53万亿</v>
      </c>
      <c r="C31" s="5">
        <v>69525617039997</v>
      </c>
      <c r="D31" s="2">
        <v>1</v>
      </c>
      <c r="E31" s="2" t="str">
        <f t="shared" si="1"/>
        <v>963.15万亿</v>
      </c>
      <c r="F31" s="7">
        <f t="shared" si="3"/>
        <v>963149290289163</v>
      </c>
      <c r="G31" s="2">
        <f t="shared" si="2"/>
        <v>29</v>
      </c>
      <c r="H31" s="7" t="str">
        <f t="shared" si="4"/>
        <v>963.15万亿</v>
      </c>
      <c r="I31" s="7">
        <f t="shared" si="5"/>
        <v>963149290289163</v>
      </c>
    </row>
    <row r="32" spans="1:9" x14ac:dyDescent="0.2">
      <c r="A32" s="8">
        <v>30</v>
      </c>
      <c r="B32" s="3" t="str">
        <f t="shared" si="0"/>
        <v>73.48万亿</v>
      </c>
      <c r="C32" s="6">
        <v>73476602142623</v>
      </c>
      <c r="D32" s="3">
        <v>1</v>
      </c>
      <c r="E32" s="3" t="str">
        <f t="shared" si="1"/>
        <v>1032.67万亿</v>
      </c>
      <c r="F32" s="8">
        <f t="shared" si="3"/>
        <v>1032674907329160</v>
      </c>
      <c r="G32" s="3">
        <f t="shared" si="2"/>
        <v>30</v>
      </c>
      <c r="H32" s="8" t="str">
        <f t="shared" si="4"/>
        <v>1032.67万亿</v>
      </c>
      <c r="I32" s="8">
        <f t="shared" si="5"/>
        <v>1032674907329160</v>
      </c>
    </row>
    <row r="33" spans="1:9" x14ac:dyDescent="0.2">
      <c r="A33" s="7">
        <v>31</v>
      </c>
      <c r="B33" s="2" t="str">
        <f t="shared" si="0"/>
        <v>77.65万亿</v>
      </c>
      <c r="C33" s="5">
        <v>77652112879766</v>
      </c>
      <c r="D33" s="2">
        <v>1</v>
      </c>
      <c r="E33" s="2" t="str">
        <f t="shared" si="1"/>
        <v>1106.15万亿</v>
      </c>
      <c r="F33" s="7">
        <f t="shared" si="3"/>
        <v>1106151509471783</v>
      </c>
      <c r="G33" s="2">
        <f t="shared" si="2"/>
        <v>31</v>
      </c>
      <c r="H33" s="7" t="str">
        <f t="shared" si="4"/>
        <v>1106.15万亿</v>
      </c>
      <c r="I33" s="7">
        <f t="shared" si="5"/>
        <v>1106151509471783</v>
      </c>
    </row>
    <row r="34" spans="1:9" x14ac:dyDescent="0.2">
      <c r="A34" s="8">
        <v>32</v>
      </c>
      <c r="B34" s="3" t="str">
        <f t="shared" si="0"/>
        <v>82.06万亿</v>
      </c>
      <c r="C34" s="6">
        <v>82064908540376</v>
      </c>
      <c r="D34" s="3">
        <v>1</v>
      </c>
      <c r="E34" s="3" t="str">
        <f t="shared" si="1"/>
        <v>1183.8万亿</v>
      </c>
      <c r="F34" s="8">
        <f t="shared" si="3"/>
        <v>1183803622351549</v>
      </c>
      <c r="G34" s="3">
        <f t="shared" si="2"/>
        <v>32</v>
      </c>
      <c r="H34" s="8" t="str">
        <f t="shared" si="4"/>
        <v>1183.8万亿</v>
      </c>
      <c r="I34" s="8">
        <f t="shared" si="5"/>
        <v>1183803622351549</v>
      </c>
    </row>
    <row r="35" spans="1:9" x14ac:dyDescent="0.2">
      <c r="A35" s="7">
        <v>33</v>
      </c>
      <c r="B35" s="2" t="str">
        <f t="shared" ref="B35:B66" si="6">IF(C35&gt;9999999999999990,ROUND(C35/10000000000000000,2)&amp;"万兆",IF(C35&gt;999999999999,ROUND(C35/1000000000000,2)&amp;"万亿",IF(C35&gt;99999999,ROUND(C35/100000000,2)&amp;"亿",ROUND(C35/10000,2)&amp;"万")))</f>
        <v>86.73万亿</v>
      </c>
      <c r="C35" s="5">
        <v>86728473495216</v>
      </c>
      <c r="D35" s="2">
        <v>1</v>
      </c>
      <c r="E35" s="2" t="str">
        <f t="shared" ref="E35:E66" si="7">IF(F35&gt;9999999999999990,ROUND(F35/10000000000000000,2)&amp;"万兆",IF(F35&gt;999999999999,ROUND(F35/1000000000000,2)&amp;"万亿",IF(F35&gt;99999999,ROUND(F35/100000000,2)&amp;"亿",ROUND(F35/10000,2)&amp;"万")))</f>
        <v>1265.87万亿</v>
      </c>
      <c r="F35" s="7">
        <f t="shared" si="3"/>
        <v>1265868530891925</v>
      </c>
      <c r="G35" s="2">
        <f t="shared" si="2"/>
        <v>33</v>
      </c>
      <c r="H35" s="7" t="str">
        <f t="shared" si="4"/>
        <v>1265.87万亿</v>
      </c>
      <c r="I35" s="7">
        <f t="shared" si="5"/>
        <v>1265868530891925</v>
      </c>
    </row>
    <row r="36" spans="1:9" x14ac:dyDescent="0.2">
      <c r="A36" s="8">
        <v>34</v>
      </c>
      <c r="B36" s="3" t="str">
        <f t="shared" si="6"/>
        <v>91.66万亿</v>
      </c>
      <c r="C36" s="6">
        <v>91657058401638</v>
      </c>
      <c r="D36" s="3">
        <v>1</v>
      </c>
      <c r="E36" s="3" t="str">
        <f t="shared" si="7"/>
        <v>1352.6万亿</v>
      </c>
      <c r="F36" s="8">
        <f t="shared" si="3"/>
        <v>1352597004387141</v>
      </c>
      <c r="G36" s="3">
        <f t="shared" si="2"/>
        <v>34</v>
      </c>
      <c r="H36" s="8" t="str">
        <f t="shared" si="4"/>
        <v>1352.6万亿</v>
      </c>
      <c r="I36" s="8">
        <f t="shared" si="5"/>
        <v>1352597004387141</v>
      </c>
    </row>
    <row r="37" spans="1:9" x14ac:dyDescent="0.2">
      <c r="A37" s="7">
        <v>35</v>
      </c>
      <c r="B37" s="2" t="str">
        <f t="shared" si="6"/>
        <v>96.87万亿</v>
      </c>
      <c r="C37" s="5">
        <v>96865723749938</v>
      </c>
      <c r="D37" s="2">
        <v>1</v>
      </c>
      <c r="E37" s="2" t="str">
        <f t="shared" si="7"/>
        <v>1444.25万亿</v>
      </c>
      <c r="F37" s="7">
        <f t="shared" si="3"/>
        <v>1444254062788779</v>
      </c>
      <c r="G37" s="2">
        <f t="shared" si="2"/>
        <v>35</v>
      </c>
      <c r="H37" s="7" t="str">
        <f t="shared" si="4"/>
        <v>1444.25万亿</v>
      </c>
      <c r="I37" s="7">
        <f t="shared" si="5"/>
        <v>1444254062788779</v>
      </c>
    </row>
    <row r="38" spans="1:9" x14ac:dyDescent="0.2">
      <c r="A38" s="8">
        <v>36</v>
      </c>
      <c r="B38" s="3" t="str">
        <f t="shared" si="6"/>
        <v>102.37万亿</v>
      </c>
      <c r="C38" s="6">
        <v>102370385884339</v>
      </c>
      <c r="D38" s="3">
        <v>1</v>
      </c>
      <c r="E38" s="3" t="str">
        <f t="shared" si="7"/>
        <v>1541.12万亿</v>
      </c>
      <c r="F38" s="8">
        <f t="shared" si="3"/>
        <v>1541119786538717</v>
      </c>
      <c r="G38" s="3">
        <f t="shared" si="2"/>
        <v>36</v>
      </c>
      <c r="H38" s="8" t="str">
        <f t="shared" si="4"/>
        <v>1541.12万亿</v>
      </c>
      <c r="I38" s="8">
        <f t="shared" si="5"/>
        <v>1541119786538717</v>
      </c>
    </row>
    <row r="39" spans="1:9" x14ac:dyDescent="0.2">
      <c r="A39" s="7">
        <v>37</v>
      </c>
      <c r="B39" s="2" t="str">
        <f t="shared" si="6"/>
        <v>108.19万亿</v>
      </c>
      <c r="C39" s="5">
        <v>108187865639267</v>
      </c>
      <c r="D39" s="2">
        <v>1</v>
      </c>
      <c r="E39" s="2" t="str">
        <f t="shared" si="7"/>
        <v>1643.49万亿</v>
      </c>
      <c r="F39" s="7">
        <f t="shared" si="3"/>
        <v>1643490172423056</v>
      </c>
      <c r="G39" s="2">
        <f t="shared" si="2"/>
        <v>37</v>
      </c>
      <c r="H39" s="7" t="str">
        <f t="shared" si="4"/>
        <v>1643.49万亿</v>
      </c>
      <c r="I39" s="7">
        <f t="shared" si="5"/>
        <v>1643490172423056</v>
      </c>
    </row>
    <row r="40" spans="1:9" x14ac:dyDescent="0.2">
      <c r="A40" s="8">
        <v>38</v>
      </c>
      <c r="B40" s="3" t="str">
        <f t="shared" si="6"/>
        <v>114.34万亿</v>
      </c>
      <c r="C40" s="6">
        <v>114335939739489</v>
      </c>
      <c r="D40" s="3">
        <v>1</v>
      </c>
      <c r="E40" s="3" t="str">
        <f t="shared" si="7"/>
        <v>1751.68万亿</v>
      </c>
      <c r="F40" s="8">
        <f t="shared" si="3"/>
        <v>1751678038062323</v>
      </c>
      <c r="G40" s="3">
        <f t="shared" si="2"/>
        <v>38</v>
      </c>
      <c r="H40" s="8" t="str">
        <f t="shared" si="4"/>
        <v>1751.68万亿</v>
      </c>
      <c r="I40" s="8">
        <f t="shared" si="5"/>
        <v>1751678038062323</v>
      </c>
    </row>
    <row r="41" spans="1:9" x14ac:dyDescent="0.2">
      <c r="A41" s="7">
        <v>39</v>
      </c>
      <c r="B41" s="2" t="str">
        <f t="shared" si="6"/>
        <v>120.83万亿</v>
      </c>
      <c r="C41" s="5">
        <v>120833395121231</v>
      </c>
      <c r="D41" s="2">
        <v>1</v>
      </c>
      <c r="E41" s="2" t="str">
        <f t="shared" si="7"/>
        <v>1866.01万亿</v>
      </c>
      <c r="F41" s="7">
        <f t="shared" si="3"/>
        <v>1866013977801812</v>
      </c>
      <c r="G41" s="2">
        <f t="shared" si="2"/>
        <v>39</v>
      </c>
      <c r="H41" s="7" t="str">
        <f t="shared" si="4"/>
        <v>1866.01万亿</v>
      </c>
      <c r="I41" s="7">
        <f t="shared" si="5"/>
        <v>1866013977801812</v>
      </c>
    </row>
    <row r="42" spans="1:9" x14ac:dyDescent="0.2">
      <c r="A42" s="8">
        <v>40</v>
      </c>
      <c r="B42" s="3" t="str">
        <f t="shared" si="6"/>
        <v>127.7万亿</v>
      </c>
      <c r="C42" s="6">
        <v>127700086340224</v>
      </c>
      <c r="D42" s="3">
        <v>1</v>
      </c>
      <c r="E42" s="3" t="str">
        <f t="shared" si="7"/>
        <v>1986.85万亿</v>
      </c>
      <c r="F42" s="8">
        <f t="shared" si="3"/>
        <v>1986847372923043</v>
      </c>
      <c r="G42" s="3">
        <f t="shared" si="2"/>
        <v>40</v>
      </c>
      <c r="H42" s="8" t="str">
        <f t="shared" si="4"/>
        <v>1986.85万亿</v>
      </c>
      <c r="I42" s="8">
        <f t="shared" si="5"/>
        <v>1986847372923043</v>
      </c>
    </row>
    <row r="43" spans="1:9" x14ac:dyDescent="0.2">
      <c r="A43" s="7">
        <v>41</v>
      </c>
      <c r="B43" s="2" t="str">
        <f t="shared" si="6"/>
        <v>134.96万亿</v>
      </c>
      <c r="C43" s="5">
        <v>134956996242137</v>
      </c>
      <c r="D43" s="2">
        <v>1</v>
      </c>
      <c r="E43" s="2" t="str">
        <f t="shared" si="7"/>
        <v>2114.55万亿</v>
      </c>
      <c r="F43" s="7">
        <f t="shared" si="3"/>
        <v>2114547459263267</v>
      </c>
      <c r="G43" s="2">
        <f t="shared" si="2"/>
        <v>41</v>
      </c>
      <c r="H43" s="7" t="str">
        <f t="shared" si="4"/>
        <v>2114.55万亿</v>
      </c>
      <c r="I43" s="7">
        <f t="shared" si="5"/>
        <v>2114547459263267</v>
      </c>
    </row>
    <row r="44" spans="1:9" x14ac:dyDescent="0.2">
      <c r="A44" s="8">
        <v>42</v>
      </c>
      <c r="B44" s="3" t="str">
        <f t="shared" si="6"/>
        <v>142.63万亿</v>
      </c>
      <c r="C44" s="6">
        <v>142626300080764</v>
      </c>
      <c r="D44" s="3">
        <v>1</v>
      </c>
      <c r="E44" s="3" t="str">
        <f t="shared" si="7"/>
        <v>2249.5万亿</v>
      </c>
      <c r="F44" s="8">
        <f t="shared" si="3"/>
        <v>2249504455505404</v>
      </c>
      <c r="G44" s="3">
        <f t="shared" si="2"/>
        <v>42</v>
      </c>
      <c r="H44" s="8" t="str">
        <f t="shared" si="4"/>
        <v>2249.5万亿</v>
      </c>
      <c r="I44" s="8">
        <f t="shared" si="5"/>
        <v>2249504455505404</v>
      </c>
    </row>
    <row r="45" spans="1:9" x14ac:dyDescent="0.2">
      <c r="A45" s="7">
        <v>43</v>
      </c>
      <c r="B45" s="2" t="str">
        <f t="shared" si="6"/>
        <v>150.73万亿</v>
      </c>
      <c r="C45" s="5">
        <v>150731433279906</v>
      </c>
      <c r="D45" s="2">
        <v>1</v>
      </c>
      <c r="E45" s="2" t="str">
        <f t="shared" si="7"/>
        <v>2392.13万亿</v>
      </c>
      <c r="F45" s="7">
        <f t="shared" si="3"/>
        <v>2392130755586168</v>
      </c>
      <c r="G45" s="2">
        <f t="shared" si="2"/>
        <v>43</v>
      </c>
      <c r="H45" s="7" t="str">
        <f t="shared" si="4"/>
        <v>2392.13万亿</v>
      </c>
      <c r="I45" s="7">
        <f t="shared" si="5"/>
        <v>2392130755586168</v>
      </c>
    </row>
    <row r="46" spans="1:9" x14ac:dyDescent="0.2">
      <c r="A46" s="8">
        <v>44</v>
      </c>
      <c r="B46" s="3" t="str">
        <f t="shared" si="6"/>
        <v>159.3万亿</v>
      </c>
      <c r="C46" s="6">
        <v>159297163046010</v>
      </c>
      <c r="D46" s="3">
        <v>1</v>
      </c>
      <c r="E46" s="3" t="str">
        <f t="shared" si="7"/>
        <v>2542.86万亿</v>
      </c>
      <c r="F46" s="8">
        <f t="shared" si="3"/>
        <v>2542862188866074</v>
      </c>
      <c r="G46" s="3">
        <f t="shared" si="2"/>
        <v>44</v>
      </c>
      <c r="H46" s="8" t="str">
        <f t="shared" si="4"/>
        <v>2542.86万亿</v>
      </c>
      <c r="I46" s="8">
        <f t="shared" si="5"/>
        <v>2542862188866074</v>
      </c>
    </row>
    <row r="47" spans="1:9" x14ac:dyDescent="0.2">
      <c r="A47" s="7">
        <v>45</v>
      </c>
      <c r="B47" s="2" t="str">
        <f t="shared" si="6"/>
        <v>168.35万亿</v>
      </c>
      <c r="C47" s="5">
        <v>168349664050399</v>
      </c>
      <c r="D47" s="2">
        <v>1</v>
      </c>
      <c r="E47" s="2" t="str">
        <f t="shared" si="7"/>
        <v>2702.16万亿</v>
      </c>
      <c r="F47" s="7">
        <f t="shared" si="3"/>
        <v>2702159351912084</v>
      </c>
      <c r="G47" s="2">
        <f t="shared" si="2"/>
        <v>45</v>
      </c>
      <c r="H47" s="7" t="str">
        <f t="shared" si="4"/>
        <v>2702.16万亿</v>
      </c>
      <c r="I47" s="7">
        <f t="shared" si="5"/>
        <v>2702159351912084</v>
      </c>
    </row>
    <row r="48" spans="1:9" x14ac:dyDescent="0.2">
      <c r="A48" s="8">
        <v>46</v>
      </c>
      <c r="B48" s="3" t="str">
        <f t="shared" si="6"/>
        <v>177.92万亿</v>
      </c>
      <c r="C48" s="6">
        <v>177916598412340</v>
      </c>
      <c r="D48" s="3">
        <v>1</v>
      </c>
      <c r="E48" s="3" t="str">
        <f t="shared" si="7"/>
        <v>2870.51万亿</v>
      </c>
      <c r="F48" s="8">
        <f t="shared" si="3"/>
        <v>2870509015962483</v>
      </c>
      <c r="G48" s="3">
        <f t="shared" si="2"/>
        <v>46</v>
      </c>
      <c r="H48" s="8" t="str">
        <f t="shared" si="4"/>
        <v>2870.51万亿</v>
      </c>
      <c r="I48" s="8">
        <f t="shared" si="5"/>
        <v>2870509015962483</v>
      </c>
    </row>
    <row r="49" spans="1:9" x14ac:dyDescent="0.2">
      <c r="A49" s="7">
        <v>47</v>
      </c>
      <c r="B49" s="2" t="str">
        <f t="shared" si="6"/>
        <v>188.03万亿</v>
      </c>
      <c r="C49" s="5">
        <v>188027200227388</v>
      </c>
      <c r="D49" s="2">
        <v>1</v>
      </c>
      <c r="E49" s="2" t="str">
        <f t="shared" si="7"/>
        <v>3048.43万亿</v>
      </c>
      <c r="F49" s="7">
        <f t="shared" si="3"/>
        <v>3048425614374823</v>
      </c>
      <c r="G49" s="2">
        <f t="shared" si="2"/>
        <v>47</v>
      </c>
      <c r="H49" s="7" t="str">
        <f t="shared" si="4"/>
        <v>3048.43万亿</v>
      </c>
      <c r="I49" s="7">
        <f t="shared" si="5"/>
        <v>3048425614374823</v>
      </c>
    </row>
    <row r="50" spans="1:9" x14ac:dyDescent="0.2">
      <c r="A50" s="8">
        <v>48</v>
      </c>
      <c r="B50" s="3" t="str">
        <f t="shared" si="6"/>
        <v>198.71万亿</v>
      </c>
      <c r="C50" s="6">
        <v>198712364899273</v>
      </c>
      <c r="D50" s="3">
        <v>1</v>
      </c>
      <c r="E50" s="3" t="str">
        <f t="shared" si="7"/>
        <v>3236.45万亿</v>
      </c>
      <c r="F50" s="8">
        <f t="shared" si="3"/>
        <v>3236452814602211</v>
      </c>
      <c r="G50" s="3">
        <f t="shared" si="2"/>
        <v>48</v>
      </c>
      <c r="H50" s="8" t="str">
        <f t="shared" si="4"/>
        <v>3236.45万亿</v>
      </c>
      <c r="I50" s="8">
        <f t="shared" si="5"/>
        <v>3236452814602211</v>
      </c>
    </row>
    <row r="51" spans="1:9" x14ac:dyDescent="0.2">
      <c r="A51" s="7">
        <v>49</v>
      </c>
      <c r="B51" s="2" t="str">
        <f t="shared" si="6"/>
        <v>210万亿</v>
      </c>
      <c r="C51" s="5">
        <v>210004743548323</v>
      </c>
      <c r="D51" s="2">
        <v>1</v>
      </c>
      <c r="E51" s="2" t="str">
        <f t="shared" si="7"/>
        <v>3435.17万亿</v>
      </c>
      <c r="F51" s="7">
        <f t="shared" si="3"/>
        <v>3435165179501484</v>
      </c>
      <c r="G51" s="2">
        <f t="shared" si="2"/>
        <v>49</v>
      </c>
      <c r="H51" s="7" t="str">
        <f t="shared" si="4"/>
        <v>3435.17万亿</v>
      </c>
      <c r="I51" s="7">
        <f t="shared" si="5"/>
        <v>3435165179501484</v>
      </c>
    </row>
    <row r="52" spans="1:9" x14ac:dyDescent="0.2">
      <c r="A52" s="8">
        <v>50</v>
      </c>
      <c r="B52" s="3" t="str">
        <f t="shared" si="6"/>
        <v>221.94万亿</v>
      </c>
      <c r="C52" s="6">
        <v>221938842784908</v>
      </c>
      <c r="D52" s="3">
        <v>1</v>
      </c>
      <c r="E52" s="3" t="str">
        <f t="shared" si="7"/>
        <v>3645.17万亿</v>
      </c>
      <c r="F52" s="8">
        <f t="shared" si="3"/>
        <v>3645169923049807</v>
      </c>
      <c r="G52" s="3">
        <f t="shared" si="2"/>
        <v>50</v>
      </c>
      <c r="H52" s="8" t="str">
        <f t="shared" si="4"/>
        <v>3645.17万亿</v>
      </c>
      <c r="I52" s="8">
        <f t="shared" si="5"/>
        <v>3645169923049807</v>
      </c>
    </row>
    <row r="53" spans="1:9" x14ac:dyDescent="0.2">
      <c r="A53" s="7">
        <v>51</v>
      </c>
      <c r="B53" s="2" t="str">
        <f t="shared" si="6"/>
        <v>234.55万亿</v>
      </c>
      <c r="C53" s="5">
        <v>234551130152780</v>
      </c>
      <c r="D53" s="2">
        <v>1</v>
      </c>
      <c r="E53" s="2" t="str">
        <f t="shared" si="7"/>
        <v>3867.11万亿</v>
      </c>
      <c r="F53" s="7">
        <f t="shared" si="3"/>
        <v>3867108765834715</v>
      </c>
      <c r="G53" s="2">
        <f t="shared" si="2"/>
        <v>51</v>
      </c>
      <c r="H53" s="7" t="str">
        <f t="shared" si="4"/>
        <v>3867.11万亿</v>
      </c>
      <c r="I53" s="7">
        <f t="shared" si="5"/>
        <v>3867108765834715</v>
      </c>
    </row>
    <row r="54" spans="1:9" x14ac:dyDescent="0.2">
      <c r="A54" s="8">
        <v>52</v>
      </c>
      <c r="B54" s="3" t="str">
        <f t="shared" si="6"/>
        <v>247.88万亿</v>
      </c>
      <c r="C54" s="6">
        <v>247880145564531</v>
      </c>
      <c r="D54" s="3">
        <v>1</v>
      </c>
      <c r="E54" s="3" t="str">
        <f t="shared" si="7"/>
        <v>4101.66万亿</v>
      </c>
      <c r="F54" s="8">
        <f t="shared" si="3"/>
        <v>4101659895987495</v>
      </c>
      <c r="G54" s="3">
        <f t="shared" si="2"/>
        <v>52</v>
      </c>
      <c r="H54" s="8" t="str">
        <f t="shared" si="4"/>
        <v>4101.66万亿</v>
      </c>
      <c r="I54" s="8">
        <f t="shared" si="5"/>
        <v>4101659895987495</v>
      </c>
    </row>
    <row r="55" spans="1:9" x14ac:dyDescent="0.2">
      <c r="A55" s="7">
        <v>53</v>
      </c>
      <c r="B55" s="2" t="str">
        <f t="shared" si="6"/>
        <v>261.97万亿</v>
      </c>
      <c r="C55" s="5">
        <v>261966619069666</v>
      </c>
      <c r="D55" s="2">
        <v>1</v>
      </c>
      <c r="E55" s="2" t="str">
        <f t="shared" si="7"/>
        <v>4349.54万亿</v>
      </c>
      <c r="F55" s="7">
        <f t="shared" si="3"/>
        <v>4349540041552026</v>
      </c>
      <c r="G55" s="2">
        <f t="shared" si="2"/>
        <v>53</v>
      </c>
      <c r="H55" s="7" t="str">
        <f t="shared" si="4"/>
        <v>4349.54万亿</v>
      </c>
      <c r="I55" s="7">
        <f t="shared" si="5"/>
        <v>4349540041552026</v>
      </c>
    </row>
    <row r="56" spans="1:9" x14ac:dyDescent="0.2">
      <c r="A56" s="8">
        <v>54</v>
      </c>
      <c r="B56" s="3" t="str">
        <f t="shared" si="6"/>
        <v>276.85万亿</v>
      </c>
      <c r="C56" s="6">
        <v>276853595315183</v>
      </c>
      <c r="D56" s="3">
        <v>1</v>
      </c>
      <c r="E56" s="3" t="str">
        <f t="shared" si="7"/>
        <v>4611.51万亿</v>
      </c>
      <c r="F56" s="8">
        <f t="shared" si="3"/>
        <v>4611506660621692</v>
      </c>
      <c r="G56" s="3">
        <f t="shared" si="2"/>
        <v>54</v>
      </c>
      <c r="H56" s="8" t="str">
        <f t="shared" si="4"/>
        <v>4611.51万亿</v>
      </c>
      <c r="I56" s="8">
        <f t="shared" si="5"/>
        <v>4611506660621692</v>
      </c>
    </row>
    <row r="57" spans="1:9" x14ac:dyDescent="0.2">
      <c r="A57" s="7">
        <v>55</v>
      </c>
      <c r="B57" s="2" t="str">
        <f t="shared" si="6"/>
        <v>292.59万亿</v>
      </c>
      <c r="C57" s="5">
        <v>292586565078966</v>
      </c>
      <c r="D57" s="2">
        <v>1</v>
      </c>
      <c r="E57" s="2" t="str">
        <f t="shared" si="7"/>
        <v>4888.36万亿</v>
      </c>
      <c r="F57" s="7">
        <f t="shared" si="3"/>
        <v>4888360255936875</v>
      </c>
      <c r="G57" s="2">
        <f t="shared" si="2"/>
        <v>55</v>
      </c>
      <c r="H57" s="7" t="str">
        <f t="shared" si="4"/>
        <v>4888.36万亿</v>
      </c>
      <c r="I57" s="7">
        <f t="shared" si="5"/>
        <v>4888360255936875</v>
      </c>
    </row>
    <row r="58" spans="1:9" x14ac:dyDescent="0.2">
      <c r="A58" s="8">
        <v>56</v>
      </c>
      <c r="B58" s="3" t="str">
        <f t="shared" si="6"/>
        <v>309.21万亿</v>
      </c>
      <c r="C58" s="6">
        <v>309213604277917</v>
      </c>
      <c r="D58" s="3">
        <v>1</v>
      </c>
      <c r="E58" s="3" t="str">
        <f t="shared" si="7"/>
        <v>5180.95万亿</v>
      </c>
      <c r="F58" s="8">
        <f t="shared" si="3"/>
        <v>5180946821015841</v>
      </c>
      <c r="G58" s="3">
        <f t="shared" si="2"/>
        <v>56</v>
      </c>
      <c r="H58" s="8" t="str">
        <f t="shared" si="4"/>
        <v>5180.95万亿</v>
      </c>
      <c r="I58" s="8">
        <f t="shared" si="5"/>
        <v>5180946821015841</v>
      </c>
    </row>
    <row r="59" spans="1:9" x14ac:dyDescent="0.2">
      <c r="A59" s="7">
        <v>57</v>
      </c>
      <c r="B59" s="2" t="str">
        <f t="shared" si="6"/>
        <v>326.79万亿</v>
      </c>
      <c r="C59" s="5">
        <v>326785520875628</v>
      </c>
      <c r="D59" s="2">
        <v>1</v>
      </c>
      <c r="E59" s="2" t="str">
        <f t="shared" si="7"/>
        <v>5490.16万亿</v>
      </c>
      <c r="F59" s="7">
        <f t="shared" si="3"/>
        <v>5490160425293758</v>
      </c>
      <c r="G59" s="2">
        <f t="shared" si="2"/>
        <v>57</v>
      </c>
      <c r="H59" s="7" t="str">
        <f t="shared" si="4"/>
        <v>5490.16万亿</v>
      </c>
      <c r="I59" s="7">
        <f t="shared" si="5"/>
        <v>5490160425293758</v>
      </c>
    </row>
    <row r="60" spans="1:9" x14ac:dyDescent="0.2">
      <c r="A60" s="8">
        <v>58</v>
      </c>
      <c r="B60" s="3" t="str">
        <f t="shared" si="6"/>
        <v>345.36万亿</v>
      </c>
      <c r="C60" s="6">
        <v>345356010138463</v>
      </c>
      <c r="D60" s="3">
        <v>1</v>
      </c>
      <c r="E60" s="3" t="str">
        <f t="shared" si="7"/>
        <v>5816.95万亿</v>
      </c>
      <c r="F60" s="8">
        <f t="shared" si="3"/>
        <v>5816945946169386</v>
      </c>
      <c r="G60" s="3">
        <f t="shared" si="2"/>
        <v>58</v>
      </c>
      <c r="H60" s="8" t="str">
        <f t="shared" si="4"/>
        <v>5816.95万亿</v>
      </c>
      <c r="I60" s="8">
        <f t="shared" si="5"/>
        <v>5816945946169386</v>
      </c>
    </row>
    <row r="61" spans="1:9" x14ac:dyDescent="0.2">
      <c r="A61" s="7">
        <v>59</v>
      </c>
      <c r="B61" s="2" t="str">
        <f t="shared" si="6"/>
        <v>364.98万亿</v>
      </c>
      <c r="C61" s="5">
        <v>364981818714520</v>
      </c>
      <c r="D61" s="2">
        <v>1</v>
      </c>
      <c r="E61" s="2" t="str">
        <f t="shared" si="7"/>
        <v>6162.3万亿</v>
      </c>
      <c r="F61" s="7">
        <f t="shared" si="3"/>
        <v>6162301956307849</v>
      </c>
      <c r="G61" s="2">
        <f t="shared" si="2"/>
        <v>59</v>
      </c>
      <c r="H61" s="7" t="str">
        <f t="shared" si="4"/>
        <v>6162.3万亿</v>
      </c>
      <c r="I61" s="7">
        <f t="shared" si="5"/>
        <v>6162301956307849</v>
      </c>
    </row>
    <row r="62" spans="1:9" x14ac:dyDescent="0.2">
      <c r="A62" s="8">
        <v>60</v>
      </c>
      <c r="B62" s="3" t="str">
        <f t="shared" si="6"/>
        <v>385.72万亿</v>
      </c>
      <c r="C62" s="6">
        <v>385722918036812</v>
      </c>
      <c r="D62" s="3">
        <v>1</v>
      </c>
      <c r="E62" s="3" t="str">
        <f t="shared" si="7"/>
        <v>6527.28万亿</v>
      </c>
      <c r="F62" s="8">
        <f t="shared" si="3"/>
        <v>6527283775022369</v>
      </c>
      <c r="G62" s="3">
        <f t="shared" si="2"/>
        <v>60</v>
      </c>
      <c r="H62" s="8" t="str">
        <f t="shared" si="4"/>
        <v>6527.28万亿</v>
      </c>
      <c r="I62" s="8">
        <f t="shared" si="5"/>
        <v>6527283775022369</v>
      </c>
    </row>
    <row r="63" spans="1:9" x14ac:dyDescent="0.2">
      <c r="A63" s="7">
        <v>61</v>
      </c>
      <c r="B63" s="2" t="str">
        <f t="shared" si="6"/>
        <v>407.64万亿</v>
      </c>
      <c r="C63" s="5">
        <v>407642687580575</v>
      </c>
      <c r="D63" s="2">
        <v>1</v>
      </c>
      <c r="E63" s="2" t="str">
        <f t="shared" si="7"/>
        <v>6913.01万亿</v>
      </c>
      <c r="F63" s="7">
        <f t="shared" si="3"/>
        <v>6913006693059181</v>
      </c>
      <c r="G63" s="2">
        <f t="shared" si="2"/>
        <v>61</v>
      </c>
      <c r="H63" s="7" t="str">
        <f t="shared" si="4"/>
        <v>6913.01万亿</v>
      </c>
      <c r="I63" s="7">
        <f t="shared" si="5"/>
        <v>6913006693059181</v>
      </c>
    </row>
    <row r="64" spans="1:9" x14ac:dyDescent="0.2">
      <c r="A64" s="8">
        <v>62</v>
      </c>
      <c r="B64" s="3" t="str">
        <f t="shared" si="6"/>
        <v>430.81万亿</v>
      </c>
      <c r="C64" s="6">
        <v>430808108534674</v>
      </c>
      <c r="D64" s="3">
        <v>1</v>
      </c>
      <c r="E64" s="3" t="str">
        <f t="shared" si="7"/>
        <v>7320.65万亿</v>
      </c>
      <c r="F64" s="8">
        <f t="shared" si="3"/>
        <v>7320649380639756</v>
      </c>
      <c r="G64" s="3">
        <f t="shared" si="2"/>
        <v>62</v>
      </c>
      <c r="H64" s="8" t="str">
        <f t="shared" si="4"/>
        <v>7320.65万亿</v>
      </c>
      <c r="I64" s="8">
        <f t="shared" si="5"/>
        <v>7320649380639756</v>
      </c>
    </row>
    <row r="65" spans="1:9" x14ac:dyDescent="0.2">
      <c r="A65" s="7">
        <v>63</v>
      </c>
      <c r="B65" s="2" t="str">
        <f t="shared" si="6"/>
        <v>455.29万亿</v>
      </c>
      <c r="C65" s="5">
        <v>455289968478924</v>
      </c>
      <c r="D65" s="2">
        <v>1</v>
      </c>
      <c r="E65" s="2" t="str">
        <f t="shared" si="7"/>
        <v>7751.46万亿</v>
      </c>
      <c r="F65" s="7">
        <f t="shared" si="3"/>
        <v>7751457489174430</v>
      </c>
      <c r="G65" s="2">
        <f t="shared" si="2"/>
        <v>63</v>
      </c>
      <c r="H65" s="7" t="str">
        <f t="shared" si="4"/>
        <v>7751.46万亿</v>
      </c>
      <c r="I65" s="7">
        <f t="shared" si="5"/>
        <v>7751457489174430</v>
      </c>
    </row>
    <row r="66" spans="1:9" x14ac:dyDescent="0.2">
      <c r="A66" s="8">
        <v>64</v>
      </c>
      <c r="B66" s="3" t="str">
        <f t="shared" si="6"/>
        <v>481.16万亿</v>
      </c>
      <c r="C66" s="6">
        <v>481163077692757</v>
      </c>
      <c r="D66" s="3">
        <v>1</v>
      </c>
      <c r="E66" s="3" t="str">
        <f t="shared" si="7"/>
        <v>8206.75万亿</v>
      </c>
      <c r="F66" s="8">
        <f t="shared" si="3"/>
        <v>8206747457653354</v>
      </c>
      <c r="G66" s="3">
        <f t="shared" si="2"/>
        <v>64</v>
      </c>
      <c r="H66" s="8" t="str">
        <f t="shared" si="4"/>
        <v>8206.75万亿</v>
      </c>
      <c r="I66" s="8">
        <f t="shared" si="5"/>
        <v>8206747457653354</v>
      </c>
    </row>
    <row r="67" spans="1:9" x14ac:dyDescent="0.2">
      <c r="A67" s="7">
        <v>65</v>
      </c>
      <c r="B67" s="2" t="str">
        <f t="shared" ref="B67:B98" si="8">IF(C67&gt;9999999999999990,ROUND(C67/10000000000000000,2)&amp;"万兆",IF(C67&gt;999999999999,ROUND(C67/1000000000000,2)&amp;"万亿",IF(C67&gt;99999999,ROUND(C67/100000000,2)&amp;"亿",ROUND(C67/10000,2)&amp;"万")))</f>
        <v>508.51万亿</v>
      </c>
      <c r="C67" s="5">
        <v>508506497756240</v>
      </c>
      <c r="D67" s="2">
        <v>1</v>
      </c>
      <c r="E67" s="2" t="str">
        <f t="shared" ref="E67:E98" si="9">IF(F67&gt;9999999999999990,ROUND(F67/10000000000000000,2)&amp;"万兆",IF(F67&gt;999999999999,ROUND(F67/1000000000000,2)&amp;"万亿",IF(F67&gt;99999999,ROUND(F67/100000000,2)&amp;"亿",ROUND(F67/10000,2)&amp;"万")))</f>
        <v>8687.91万亿</v>
      </c>
      <c r="F67" s="7">
        <f t="shared" si="3"/>
        <v>8687910535346111</v>
      </c>
      <c r="G67" s="2">
        <f t="shared" si="2"/>
        <v>65</v>
      </c>
      <c r="H67" s="7" t="str">
        <f t="shared" si="4"/>
        <v>8687.91万亿</v>
      </c>
      <c r="I67" s="7">
        <f t="shared" si="5"/>
        <v>8687910535346111</v>
      </c>
    </row>
    <row r="68" spans="1:9" x14ac:dyDescent="0.2">
      <c r="A68" s="8">
        <v>66</v>
      </c>
      <c r="B68" s="3" t="str">
        <f t="shared" si="8"/>
        <v>537.4万亿</v>
      </c>
      <c r="C68" s="6">
        <v>537403783141961</v>
      </c>
      <c r="D68" s="3">
        <v>1</v>
      </c>
      <c r="E68" s="3" t="str">
        <f t="shared" si="9"/>
        <v>9196.42万亿</v>
      </c>
      <c r="F68" s="8">
        <f t="shared" si="3"/>
        <v>9196417033102352</v>
      </c>
      <c r="G68" s="3">
        <f t="shared" si="2"/>
        <v>66</v>
      </c>
      <c r="H68" s="8" t="str">
        <f t="shared" si="4"/>
        <v>9196.42万亿</v>
      </c>
      <c r="I68" s="8">
        <f t="shared" si="5"/>
        <v>9196417033102352</v>
      </c>
    </row>
    <row r="69" spans="1:9" x14ac:dyDescent="0.2">
      <c r="A69" s="7">
        <v>67</v>
      </c>
      <c r="B69" s="2" t="str">
        <f t="shared" si="8"/>
        <v>567.94万亿</v>
      </c>
      <c r="C69" s="5">
        <v>567943236536052</v>
      </c>
      <c r="D69" s="2">
        <v>1</v>
      </c>
      <c r="E69" s="2" t="str">
        <f t="shared" si="9"/>
        <v>9733.82万亿</v>
      </c>
      <c r="F69" s="7">
        <f t="shared" si="3"/>
        <v>9733820816244312</v>
      </c>
      <c r="G69" s="2">
        <f t="shared" ref="G69:G102" si="10">D69+G68</f>
        <v>67</v>
      </c>
      <c r="H69" s="7" t="str">
        <f t="shared" si="4"/>
        <v>9733.82万亿</v>
      </c>
      <c r="I69" s="7">
        <f t="shared" si="5"/>
        <v>9733820816244312</v>
      </c>
    </row>
    <row r="70" spans="1:9" x14ac:dyDescent="0.2">
      <c r="A70" s="8">
        <v>68</v>
      </c>
      <c r="B70" s="3" t="str">
        <f t="shared" si="8"/>
        <v>600.22万亿</v>
      </c>
      <c r="C70" s="6">
        <v>600218178668532</v>
      </c>
      <c r="D70" s="3">
        <v>1</v>
      </c>
      <c r="E70" s="3" t="str">
        <f t="shared" si="9"/>
        <v>1.03万兆</v>
      </c>
      <c r="F70" s="8">
        <f t="shared" ref="F70:F102" si="11">C69+F69</f>
        <v>1.0301764052780364E+16</v>
      </c>
      <c r="G70" s="3">
        <f t="shared" si="10"/>
        <v>68</v>
      </c>
      <c r="H70" s="8" t="str">
        <f t="shared" ref="H70:H102" si="12">IF(I$2&gt;=A70,"",IF((F70-VLOOKUP(I$2,A:F,6,))&gt;9999999999999990,ROUND((F70-VLOOKUP(I$2,A:F,6,))/10000000000000000,2)&amp;"万兆",IF((F70-VLOOKUP(I$2,A:F,6,))&gt;999999999999,ROUND((F70-VLOOKUP(I$2,A:F,6,))/1000000000000,2)&amp;"万亿",IF((F70-VLOOKUP(I$2,A:F,6,))&gt;99999999,ROUND((F70-VLOOKUP(I$2,A:F,6,))/100000000,2)&amp;"亿",ROUND((F70-VLOOKUP(I$2,A:F,6,))/10000,2)&amp;"万"))))</f>
        <v>1.03万兆</v>
      </c>
      <c r="I70" s="8">
        <f t="shared" ref="I70:I102" si="13">IF(I$2&gt;=A70,"",F70-VLOOKUP(I$2,A:F,6,))</f>
        <v>1.0301764052780364E+16</v>
      </c>
    </row>
    <row r="71" spans="1:9" x14ac:dyDescent="0.2">
      <c r="A71" s="7">
        <v>69</v>
      </c>
      <c r="B71" s="2" t="str">
        <f t="shared" si="8"/>
        <v>634.33万亿</v>
      </c>
      <c r="C71" s="5">
        <v>634327233477496</v>
      </c>
      <c r="D71" s="2">
        <v>1</v>
      </c>
      <c r="E71" s="2" t="str">
        <f t="shared" si="9"/>
        <v>1.09万兆</v>
      </c>
      <c r="F71" s="7">
        <f t="shared" si="11"/>
        <v>1.0901982231448896E+16</v>
      </c>
      <c r="G71" s="2">
        <f t="shared" si="10"/>
        <v>69</v>
      </c>
      <c r="H71" s="7" t="str">
        <f t="shared" si="12"/>
        <v>1.09万兆</v>
      </c>
      <c r="I71" s="7">
        <f t="shared" si="13"/>
        <v>1.0901982231448896E+16</v>
      </c>
    </row>
    <row r="72" spans="1:9" x14ac:dyDescent="0.2">
      <c r="A72" s="8">
        <v>70</v>
      </c>
      <c r="B72" s="3" t="str">
        <f t="shared" si="8"/>
        <v>670.37万亿</v>
      </c>
      <c r="C72" s="6">
        <v>670374629478561</v>
      </c>
      <c r="D72" s="3">
        <v>1</v>
      </c>
      <c r="E72" s="3" t="str">
        <f t="shared" si="9"/>
        <v>1.15万兆</v>
      </c>
      <c r="F72" s="8">
        <f t="shared" si="11"/>
        <v>1.1536309464926392E+16</v>
      </c>
      <c r="G72" s="3">
        <f t="shared" si="10"/>
        <v>70</v>
      </c>
      <c r="H72" s="8" t="str">
        <f t="shared" si="12"/>
        <v>1.15万兆</v>
      </c>
      <c r="I72" s="8">
        <f t="shared" si="13"/>
        <v>1.1536309464926392E+16</v>
      </c>
    </row>
    <row r="73" spans="1:9" x14ac:dyDescent="0.2">
      <c r="A73" s="7">
        <v>71</v>
      </c>
      <c r="B73" s="2" t="str">
        <f t="shared" si="8"/>
        <v>708.47万亿</v>
      </c>
      <c r="C73" s="5">
        <v>708470518260449</v>
      </c>
      <c r="D73" s="2">
        <v>1</v>
      </c>
      <c r="E73" s="2" t="str">
        <f t="shared" si="9"/>
        <v>1.22万兆</v>
      </c>
      <c r="F73" s="7">
        <f t="shared" si="11"/>
        <v>1.2206684094404952E+16</v>
      </c>
      <c r="G73" s="2">
        <f t="shared" si="10"/>
        <v>71</v>
      </c>
      <c r="H73" s="7" t="str">
        <f t="shared" si="12"/>
        <v>1.22万兆</v>
      </c>
      <c r="I73" s="7">
        <f t="shared" si="13"/>
        <v>1.2206684094404952E+16</v>
      </c>
    </row>
    <row r="74" spans="1:9" x14ac:dyDescent="0.2">
      <c r="A74" s="8">
        <v>72</v>
      </c>
      <c r="B74" s="3" t="str">
        <f t="shared" si="8"/>
        <v>748.73万亿</v>
      </c>
      <c r="C74" s="6">
        <v>748731311079965</v>
      </c>
      <c r="D74" s="3">
        <v>1</v>
      </c>
      <c r="E74" s="3" t="str">
        <f t="shared" si="9"/>
        <v>1.29万兆</v>
      </c>
      <c r="F74" s="8">
        <f t="shared" si="11"/>
        <v>1.29151546126654E+16</v>
      </c>
      <c r="G74" s="3">
        <f t="shared" si="10"/>
        <v>72</v>
      </c>
      <c r="H74" s="8" t="str">
        <f t="shared" si="12"/>
        <v>1.29万兆</v>
      </c>
      <c r="I74" s="8">
        <f t="shared" si="13"/>
        <v>1.29151546126654E+16</v>
      </c>
    </row>
    <row r="75" spans="1:9" x14ac:dyDescent="0.2">
      <c r="A75" s="7">
        <v>73</v>
      </c>
      <c r="B75" s="2" t="str">
        <f t="shared" si="8"/>
        <v>791.28万亿</v>
      </c>
      <c r="C75" s="5">
        <v>791280034584919</v>
      </c>
      <c r="D75" s="2">
        <v>1</v>
      </c>
      <c r="E75" s="2" t="str">
        <f t="shared" si="9"/>
        <v>1.37万兆</v>
      </c>
      <c r="F75" s="7">
        <f t="shared" si="11"/>
        <v>1.3663885923745364E+16</v>
      </c>
      <c r="G75" s="2">
        <f t="shared" si="10"/>
        <v>73</v>
      </c>
      <c r="H75" s="7" t="str">
        <f t="shared" si="12"/>
        <v>1.37万兆</v>
      </c>
      <c r="I75" s="7">
        <f t="shared" si="13"/>
        <v>1.3663885923745364E+16</v>
      </c>
    </row>
    <row r="76" spans="1:9" x14ac:dyDescent="0.2">
      <c r="A76" s="8">
        <v>74</v>
      </c>
      <c r="B76" s="3" t="str">
        <f t="shared" si="8"/>
        <v>836.25万亿</v>
      </c>
      <c r="C76" s="6">
        <v>836246706751976</v>
      </c>
      <c r="D76" s="3">
        <v>1</v>
      </c>
      <c r="E76" s="3" t="str">
        <f t="shared" si="9"/>
        <v>1.45万兆</v>
      </c>
      <c r="F76" s="8">
        <f t="shared" si="11"/>
        <v>1.4455165958330284E+16</v>
      </c>
      <c r="G76" s="3">
        <f t="shared" si="10"/>
        <v>74</v>
      </c>
      <c r="H76" s="8" t="str">
        <f t="shared" si="12"/>
        <v>1.45万兆</v>
      </c>
      <c r="I76" s="8">
        <f t="shared" si="13"/>
        <v>1.4455165958330284E+16</v>
      </c>
    </row>
    <row r="77" spans="1:9" x14ac:dyDescent="0.2">
      <c r="A77" s="7">
        <v>75</v>
      </c>
      <c r="B77" s="2" t="str">
        <f t="shared" si="8"/>
        <v>883.77万亿</v>
      </c>
      <c r="C77" s="5">
        <v>883768734188221</v>
      </c>
      <c r="D77" s="2">
        <v>1</v>
      </c>
      <c r="E77" s="2" t="str">
        <f t="shared" si="9"/>
        <v>1.53万兆</v>
      </c>
      <c r="F77" s="7">
        <f t="shared" si="11"/>
        <v>1.529141266508226E+16</v>
      </c>
      <c r="G77" s="2">
        <f t="shared" si="10"/>
        <v>75</v>
      </c>
      <c r="H77" s="7" t="str">
        <f t="shared" si="12"/>
        <v>1.53万兆</v>
      </c>
      <c r="I77" s="7">
        <f t="shared" si="13"/>
        <v>1.529141266508226E+16</v>
      </c>
    </row>
    <row r="78" spans="1:9" x14ac:dyDescent="0.2">
      <c r="A78" s="8">
        <v>76</v>
      </c>
      <c r="B78" s="3" t="str">
        <f t="shared" si="8"/>
        <v>933.99万亿</v>
      </c>
      <c r="C78" s="6">
        <v>933991332010475</v>
      </c>
      <c r="D78" s="3">
        <v>1</v>
      </c>
      <c r="E78" s="3" t="str">
        <f t="shared" si="9"/>
        <v>1.62万兆</v>
      </c>
      <c r="F78" s="8">
        <f t="shared" si="11"/>
        <v>1.617518139927048E+16</v>
      </c>
      <c r="G78" s="3">
        <f t="shared" si="10"/>
        <v>76</v>
      </c>
      <c r="H78" s="8" t="str">
        <f t="shared" si="12"/>
        <v>1.62万兆</v>
      </c>
      <c r="I78" s="8">
        <f t="shared" si="13"/>
        <v>1.617518139927048E+16</v>
      </c>
    </row>
    <row r="79" spans="1:9" x14ac:dyDescent="0.2">
      <c r="A79" s="7">
        <v>77</v>
      </c>
      <c r="B79" s="2" t="str">
        <f t="shared" si="8"/>
        <v>987.07万亿</v>
      </c>
      <c r="C79" s="5">
        <v>987067967585413</v>
      </c>
      <c r="D79" s="2">
        <v>1</v>
      </c>
      <c r="E79" s="2" t="str">
        <f t="shared" si="9"/>
        <v>1.71万兆</v>
      </c>
      <c r="F79" s="7">
        <f t="shared" si="11"/>
        <v>1.7109172731280956E+16</v>
      </c>
      <c r="G79" s="2">
        <f t="shared" si="10"/>
        <v>77</v>
      </c>
      <c r="H79" s="7" t="str">
        <f t="shared" si="12"/>
        <v>1.71万兆</v>
      </c>
      <c r="I79" s="7">
        <f t="shared" si="13"/>
        <v>1.7109172731280956E+16</v>
      </c>
    </row>
    <row r="80" spans="1:9" x14ac:dyDescent="0.2">
      <c r="A80" s="8">
        <v>78</v>
      </c>
      <c r="B80" s="3" t="str">
        <f t="shared" si="8"/>
        <v>1043.16万亿</v>
      </c>
      <c r="C80" s="6">
        <v>1043160829486450</v>
      </c>
      <c r="D80" s="3">
        <v>1</v>
      </c>
      <c r="E80" s="3" t="str">
        <f t="shared" si="9"/>
        <v>1.81万兆</v>
      </c>
      <c r="F80" s="8">
        <f t="shared" si="11"/>
        <v>1.8096240698866368E+16</v>
      </c>
      <c r="G80" s="3">
        <f t="shared" si="10"/>
        <v>78</v>
      </c>
      <c r="H80" s="8" t="str">
        <f t="shared" si="12"/>
        <v>1.81万兆</v>
      </c>
      <c r="I80" s="8">
        <f t="shared" si="13"/>
        <v>1.8096240698866368E+16</v>
      </c>
    </row>
    <row r="81" spans="1:9" x14ac:dyDescent="0.2">
      <c r="A81" s="7">
        <v>79</v>
      </c>
      <c r="B81" s="2" t="str">
        <f t="shared" si="8"/>
        <v>1102.44万亿</v>
      </c>
      <c r="C81" s="5">
        <v>1102441323100370</v>
      </c>
      <c r="D81" s="2">
        <v>1</v>
      </c>
      <c r="E81" s="2" t="str">
        <f t="shared" si="9"/>
        <v>1.91万兆</v>
      </c>
      <c r="F81" s="7">
        <f t="shared" si="11"/>
        <v>1.9139401528352816E+16</v>
      </c>
      <c r="G81" s="2">
        <f t="shared" si="10"/>
        <v>79</v>
      </c>
      <c r="H81" s="7" t="str">
        <f t="shared" si="12"/>
        <v>1.91万兆</v>
      </c>
      <c r="I81" s="7">
        <f t="shared" si="13"/>
        <v>1.9139401528352816E+16</v>
      </c>
    </row>
    <row r="82" spans="1:9" x14ac:dyDescent="0.2">
      <c r="A82" s="8">
        <v>80</v>
      </c>
      <c r="B82" s="3" t="str">
        <f t="shared" si="8"/>
        <v>1165.09万亿</v>
      </c>
      <c r="C82" s="6">
        <v>1165090594398200</v>
      </c>
      <c r="D82" s="3">
        <v>1</v>
      </c>
      <c r="E82" s="3" t="str">
        <f t="shared" si="9"/>
        <v>2.02万兆</v>
      </c>
      <c r="F82" s="8">
        <f t="shared" si="11"/>
        <v>2.0241842851453184E+16</v>
      </c>
      <c r="G82" s="3">
        <f t="shared" si="10"/>
        <v>80</v>
      </c>
      <c r="H82" s="8" t="str">
        <f t="shared" si="12"/>
        <v>2.02万兆</v>
      </c>
      <c r="I82" s="8">
        <f t="shared" si="13"/>
        <v>2.0241842851453184E+16</v>
      </c>
    </row>
    <row r="83" spans="1:9" x14ac:dyDescent="0.2">
      <c r="A83" s="7">
        <v>81</v>
      </c>
      <c r="B83" s="2" t="str">
        <f t="shared" si="8"/>
        <v>1231.3万亿</v>
      </c>
      <c r="C83" s="5">
        <v>1231300083470810</v>
      </c>
      <c r="D83" s="2">
        <v>1</v>
      </c>
      <c r="E83" s="2" t="str">
        <f t="shared" si="9"/>
        <v>2.14万兆</v>
      </c>
      <c r="F83" s="7">
        <f t="shared" si="11"/>
        <v>2.1406933445851384E+16</v>
      </c>
      <c r="G83" s="2">
        <f t="shared" si="10"/>
        <v>81</v>
      </c>
      <c r="H83" s="7" t="str">
        <f t="shared" si="12"/>
        <v>2.14万兆</v>
      </c>
      <c r="I83" s="7">
        <f t="shared" si="13"/>
        <v>2.1406933445851384E+16</v>
      </c>
    </row>
    <row r="84" spans="1:9" x14ac:dyDescent="0.2">
      <c r="A84" s="8">
        <v>82</v>
      </c>
      <c r="B84" s="3" t="str">
        <f t="shared" si="8"/>
        <v>1301.27万亿</v>
      </c>
      <c r="C84" s="6">
        <v>1301272109520660</v>
      </c>
      <c r="D84" s="3">
        <v>1</v>
      </c>
      <c r="E84" s="3" t="str">
        <f t="shared" si="9"/>
        <v>2.26万兆</v>
      </c>
      <c r="F84" s="8">
        <f t="shared" si="11"/>
        <v>2.2638233529322192E+16</v>
      </c>
      <c r="G84" s="3">
        <f t="shared" si="10"/>
        <v>82</v>
      </c>
      <c r="H84" s="8" t="str">
        <f t="shared" si="12"/>
        <v>2.26万兆</v>
      </c>
      <c r="I84" s="8">
        <f t="shared" si="13"/>
        <v>2.2638233529322192E+16</v>
      </c>
    </row>
    <row r="85" spans="1:9" x14ac:dyDescent="0.2">
      <c r="A85" s="7">
        <v>83</v>
      </c>
      <c r="B85" s="2" t="str">
        <f t="shared" si="8"/>
        <v>1375.22万亿</v>
      </c>
      <c r="C85" s="5">
        <v>1375220489097370</v>
      </c>
      <c r="D85" s="2">
        <v>1</v>
      </c>
      <c r="E85" s="2" t="str">
        <f t="shared" si="9"/>
        <v>2.39万兆</v>
      </c>
      <c r="F85" s="7">
        <f t="shared" si="11"/>
        <v>2.3939505638842852E+16</v>
      </c>
      <c r="G85" s="2">
        <f t="shared" si="10"/>
        <v>83</v>
      </c>
      <c r="H85" s="7" t="str">
        <f t="shared" si="12"/>
        <v>2.39万兆</v>
      </c>
      <c r="I85" s="7">
        <f t="shared" si="13"/>
        <v>2.3939505638842852E+16</v>
      </c>
    </row>
    <row r="86" spans="1:9" x14ac:dyDescent="0.2">
      <c r="A86" s="8">
        <v>84</v>
      </c>
      <c r="B86" s="3" t="str">
        <f t="shared" si="8"/>
        <v>1453.37万亿</v>
      </c>
      <c r="C86" s="6">
        <v>1453371189466170</v>
      </c>
      <c r="D86" s="3">
        <v>1</v>
      </c>
      <c r="E86" s="3" t="str">
        <f t="shared" si="9"/>
        <v>2.53万兆</v>
      </c>
      <c r="F86" s="8">
        <f t="shared" si="11"/>
        <v>2.5314726127940224E+16</v>
      </c>
      <c r="G86" s="3">
        <f t="shared" si="10"/>
        <v>84</v>
      </c>
      <c r="H86" s="8" t="str">
        <f t="shared" si="12"/>
        <v>2.53万兆</v>
      </c>
      <c r="I86" s="8">
        <f t="shared" si="13"/>
        <v>2.5314726127940224E+16</v>
      </c>
    </row>
    <row r="87" spans="1:9" x14ac:dyDescent="0.2">
      <c r="A87" s="7">
        <v>85</v>
      </c>
      <c r="B87" s="2" t="str">
        <f t="shared" si="8"/>
        <v>1535.96万亿</v>
      </c>
      <c r="C87" s="5">
        <v>1535963019105920</v>
      </c>
      <c r="D87" s="2">
        <v>1</v>
      </c>
      <c r="E87" s="2" t="str">
        <f t="shared" si="9"/>
        <v>2.68万兆</v>
      </c>
      <c r="F87" s="7">
        <f t="shared" si="11"/>
        <v>2.6768097317406392E+16</v>
      </c>
      <c r="G87" s="2">
        <f t="shared" si="10"/>
        <v>85</v>
      </c>
      <c r="H87" s="7" t="str">
        <f t="shared" si="12"/>
        <v>2.68万兆</v>
      </c>
      <c r="I87" s="7">
        <f t="shared" si="13"/>
        <v>2.6768097317406392E+16</v>
      </c>
    </row>
    <row r="88" spans="1:9" x14ac:dyDescent="0.2">
      <c r="A88" s="8">
        <v>86</v>
      </c>
      <c r="B88" s="3" t="str">
        <f t="shared" si="8"/>
        <v>1623.25万亿</v>
      </c>
      <c r="C88" s="6">
        <v>1623248357446460</v>
      </c>
      <c r="D88" s="3">
        <v>1</v>
      </c>
      <c r="E88" s="3" t="str">
        <f t="shared" si="9"/>
        <v>2.83万兆</v>
      </c>
      <c r="F88" s="8">
        <f t="shared" si="11"/>
        <v>2.8304060336512312E+16</v>
      </c>
      <c r="G88" s="3">
        <f t="shared" si="10"/>
        <v>86</v>
      </c>
      <c r="H88" s="8" t="str">
        <f t="shared" si="12"/>
        <v>2.83万兆</v>
      </c>
      <c r="I88" s="8">
        <f t="shared" si="13"/>
        <v>2.8304060336512312E+16</v>
      </c>
    </row>
    <row r="89" spans="1:9" x14ac:dyDescent="0.2">
      <c r="A89" s="7">
        <v>87</v>
      </c>
      <c r="B89" s="2" t="str">
        <f t="shared" si="8"/>
        <v>1715.49万亿</v>
      </c>
      <c r="C89" s="5">
        <v>1715493926075390</v>
      </c>
      <c r="D89" s="2">
        <v>1</v>
      </c>
      <c r="E89" s="2" t="str">
        <f t="shared" si="9"/>
        <v>2.99万兆</v>
      </c>
      <c r="F89" s="7">
        <f t="shared" si="11"/>
        <v>2.9927308693958772E+16</v>
      </c>
      <c r="G89" s="2">
        <f t="shared" si="10"/>
        <v>87</v>
      </c>
      <c r="H89" s="7" t="str">
        <f t="shared" si="12"/>
        <v>2.99万兆</v>
      </c>
      <c r="I89" s="7">
        <f t="shared" si="13"/>
        <v>2.9927308693958772E+16</v>
      </c>
    </row>
    <row r="90" spans="1:9" x14ac:dyDescent="0.2">
      <c r="A90" s="8">
        <v>88</v>
      </c>
      <c r="B90" s="3" t="str">
        <f t="shared" si="8"/>
        <v>1812.98万亿</v>
      </c>
      <c r="C90" s="6">
        <v>1812981603770780</v>
      </c>
      <c r="D90" s="3">
        <v>1</v>
      </c>
      <c r="E90" s="3" t="str">
        <f t="shared" si="9"/>
        <v>3.16万兆</v>
      </c>
      <c r="F90" s="8">
        <f t="shared" si="11"/>
        <v>3.164280262003416E+16</v>
      </c>
      <c r="G90" s="3">
        <f t="shared" si="10"/>
        <v>88</v>
      </c>
      <c r="H90" s="8" t="str">
        <f t="shared" si="12"/>
        <v>3.16万兆</v>
      </c>
      <c r="I90" s="8">
        <f t="shared" si="13"/>
        <v>3.164280262003416E+16</v>
      </c>
    </row>
    <row r="91" spans="1:9" x14ac:dyDescent="0.2">
      <c r="A91" s="7">
        <v>89</v>
      </c>
      <c r="B91" s="2" t="str">
        <f t="shared" si="8"/>
        <v>1916.01万亿</v>
      </c>
      <c r="C91" s="5">
        <v>1916009287850330</v>
      </c>
      <c r="D91" s="2">
        <v>1</v>
      </c>
      <c r="E91" s="2" t="str">
        <f t="shared" si="9"/>
        <v>3.35万兆</v>
      </c>
      <c r="F91" s="7">
        <f t="shared" si="11"/>
        <v>3.345578422380494E+16</v>
      </c>
      <c r="G91" s="2">
        <f t="shared" si="10"/>
        <v>89</v>
      </c>
      <c r="H91" s="7" t="str">
        <f t="shared" si="12"/>
        <v>3.35万兆</v>
      </c>
      <c r="I91" s="7">
        <f t="shared" si="13"/>
        <v>3.345578422380494E+16</v>
      </c>
    </row>
    <row r="92" spans="1:9" x14ac:dyDescent="0.2">
      <c r="A92" s="8">
        <v>90</v>
      </c>
      <c r="B92" s="3" t="str">
        <f t="shared" si="8"/>
        <v>2024.89万亿</v>
      </c>
      <c r="C92" s="6">
        <v>2024891804469110</v>
      </c>
      <c r="D92" s="3">
        <v>1</v>
      </c>
      <c r="E92" s="3" t="str">
        <f t="shared" si="9"/>
        <v>3.54万兆</v>
      </c>
      <c r="F92" s="8">
        <f t="shared" si="11"/>
        <v>3.5371793511655272E+16</v>
      </c>
      <c r="G92" s="3">
        <f t="shared" si="10"/>
        <v>90</v>
      </c>
      <c r="H92" s="8" t="str">
        <f t="shared" si="12"/>
        <v>3.54万兆</v>
      </c>
      <c r="I92" s="8">
        <f t="shared" si="13"/>
        <v>3.5371793511655272E+16</v>
      </c>
    </row>
    <row r="93" spans="1:9" x14ac:dyDescent="0.2">
      <c r="A93" s="7">
        <v>91</v>
      </c>
      <c r="B93" s="2" t="str">
        <f t="shared" si="8"/>
        <v>2139.96万亿</v>
      </c>
      <c r="C93" s="5">
        <v>2139961870647500</v>
      </c>
      <c r="D93" s="2">
        <v>1</v>
      </c>
      <c r="E93" s="2" t="str">
        <f t="shared" si="9"/>
        <v>3.74万兆</v>
      </c>
      <c r="F93" s="7">
        <f t="shared" si="11"/>
        <v>3.7396685316124384E+16</v>
      </c>
      <c r="G93" s="2">
        <f t="shared" si="10"/>
        <v>91</v>
      </c>
      <c r="H93" s="7" t="str">
        <f t="shared" si="12"/>
        <v>3.74万兆</v>
      </c>
      <c r="I93" s="7">
        <f t="shared" si="13"/>
        <v>3.7396685316124384E+16</v>
      </c>
    </row>
    <row r="94" spans="1:9" x14ac:dyDescent="0.2">
      <c r="A94" s="8">
        <v>92</v>
      </c>
      <c r="B94" s="3" t="str">
        <f t="shared" si="8"/>
        <v>2261.57万亿</v>
      </c>
      <c r="C94" s="6">
        <v>2261571110968960</v>
      </c>
      <c r="D94" s="3">
        <v>1</v>
      </c>
      <c r="E94" s="3" t="str">
        <f t="shared" si="9"/>
        <v>3.95万兆</v>
      </c>
      <c r="F94" s="8">
        <f t="shared" si="11"/>
        <v>3.9536647186771888E+16</v>
      </c>
      <c r="G94" s="3">
        <f t="shared" si="10"/>
        <v>92</v>
      </c>
      <c r="H94" s="8" t="str">
        <f t="shared" si="12"/>
        <v>3.95万兆</v>
      </c>
      <c r="I94" s="8">
        <f t="shared" si="13"/>
        <v>3.9536647186771888E+16</v>
      </c>
    </row>
    <row r="95" spans="1:9" x14ac:dyDescent="0.2">
      <c r="A95" s="7">
        <v>93</v>
      </c>
      <c r="B95" s="2" t="str">
        <f t="shared" si="8"/>
        <v>2390.09万亿</v>
      </c>
      <c r="C95" s="5">
        <v>2390091132054510</v>
      </c>
      <c r="D95" s="2">
        <v>1</v>
      </c>
      <c r="E95" s="2" t="str">
        <f t="shared" si="9"/>
        <v>4.18万兆</v>
      </c>
      <c r="F95" s="7">
        <f t="shared" si="11"/>
        <v>4.1798218297740848E+16</v>
      </c>
      <c r="G95" s="2">
        <f t="shared" si="10"/>
        <v>93</v>
      </c>
      <c r="H95" s="7" t="str">
        <f t="shared" si="12"/>
        <v>4.18万兆</v>
      </c>
      <c r="I95" s="7">
        <f t="shared" si="13"/>
        <v>4.1798218297740848E+16</v>
      </c>
    </row>
    <row r="96" spans="1:9" x14ac:dyDescent="0.2">
      <c r="A96" s="8">
        <v>94</v>
      </c>
      <c r="B96" s="3" t="str">
        <f t="shared" si="8"/>
        <v>2525.91万亿</v>
      </c>
      <c r="C96" s="6">
        <v>2525914658097180</v>
      </c>
      <c r="D96" s="3">
        <v>1</v>
      </c>
      <c r="E96" s="3" t="str">
        <f t="shared" si="9"/>
        <v>4.42万兆</v>
      </c>
      <c r="F96" s="8">
        <f t="shared" si="11"/>
        <v>4.418830942979536E+16</v>
      </c>
      <c r="G96" s="3">
        <f t="shared" si="10"/>
        <v>94</v>
      </c>
      <c r="H96" s="8" t="str">
        <f t="shared" si="12"/>
        <v>4.42万兆</v>
      </c>
      <c r="I96" s="8">
        <f t="shared" si="13"/>
        <v>4.418830942979536E+16</v>
      </c>
    </row>
    <row r="97" spans="1:9" x14ac:dyDescent="0.2">
      <c r="A97" s="7">
        <v>95</v>
      </c>
      <c r="B97" s="2" t="str">
        <f t="shared" si="8"/>
        <v>2669.46万亿</v>
      </c>
      <c r="C97" s="5">
        <v>2669456730926300</v>
      </c>
      <c r="D97" s="2">
        <v>1</v>
      </c>
      <c r="E97" s="2" t="str">
        <f t="shared" si="9"/>
        <v>4.67万兆</v>
      </c>
      <c r="F97" s="7">
        <f t="shared" si="11"/>
        <v>4.6714224087892544E+16</v>
      </c>
      <c r="G97" s="2">
        <f t="shared" si="10"/>
        <v>95</v>
      </c>
      <c r="H97" s="7" t="str">
        <f t="shared" si="12"/>
        <v>4.67万兆</v>
      </c>
      <c r="I97" s="7">
        <f t="shared" si="13"/>
        <v>4.6714224087892544E+16</v>
      </c>
    </row>
    <row r="98" spans="1:9" x14ac:dyDescent="0.2">
      <c r="A98" s="8">
        <v>96</v>
      </c>
      <c r="B98" s="3" t="str">
        <f t="shared" si="8"/>
        <v>2821.16万亿</v>
      </c>
      <c r="C98" s="6">
        <v>2821155978268840</v>
      </c>
      <c r="D98" s="3">
        <v>1</v>
      </c>
      <c r="E98" s="3" t="str">
        <f t="shared" si="9"/>
        <v>4.94万兆</v>
      </c>
      <c r="F98" s="8">
        <f t="shared" si="11"/>
        <v>4.9383680818818848E+16</v>
      </c>
      <c r="G98" s="3">
        <f t="shared" si="10"/>
        <v>96</v>
      </c>
      <c r="H98" s="8" t="str">
        <f t="shared" si="12"/>
        <v>4.94万兆</v>
      </c>
      <c r="I98" s="8">
        <f t="shared" si="13"/>
        <v>4.9383680818818848E+16</v>
      </c>
    </row>
    <row r="99" spans="1:9" x14ac:dyDescent="0.2">
      <c r="A99" s="7">
        <v>97</v>
      </c>
      <c r="B99" s="2" t="str">
        <f t="shared" ref="B99:B102" si="14">IF(C99&gt;9999999999999990,ROUND(C99/10000000000000000,2)&amp;"万兆",IF(C99&gt;999999999999,ROUND(C99/1000000000000,2)&amp;"万亿",IF(C99&gt;99999999,ROUND(C99/100000000,2)&amp;"亿",ROUND(C99/10000,2)&amp;"万")))</f>
        <v>2981.48万亿</v>
      </c>
      <c r="C99" s="5">
        <v>2981475954083080</v>
      </c>
      <c r="D99" s="2">
        <v>1</v>
      </c>
      <c r="E99" s="2" t="str">
        <f t="shared" ref="E99:E102" si="15">IF(F99&gt;9999999999999990,ROUND(F99/10000000000000000,2)&amp;"万兆",IF(F99&gt;999999999999,ROUND(F99/1000000000000,2)&amp;"万亿",IF(F99&gt;99999999,ROUND(F99/100000000,2)&amp;"亿",ROUND(F99/10000,2)&amp;"万")))</f>
        <v>5.22万兆</v>
      </c>
      <c r="F99" s="7">
        <f t="shared" si="11"/>
        <v>5.2204836797087688E+16</v>
      </c>
      <c r="G99" s="2">
        <f t="shared" si="10"/>
        <v>97</v>
      </c>
      <c r="H99" s="7" t="str">
        <f t="shared" si="12"/>
        <v>5.22万兆</v>
      </c>
      <c r="I99" s="7">
        <f t="shared" si="13"/>
        <v>5.2204836797087688E+16</v>
      </c>
    </row>
    <row r="100" spans="1:9" x14ac:dyDescent="0.2">
      <c r="A100" s="8">
        <v>98</v>
      </c>
      <c r="B100" s="3" t="str">
        <f t="shared" si="14"/>
        <v>3150.91万亿</v>
      </c>
      <c r="C100" s="6">
        <v>3150906555060580</v>
      </c>
      <c r="D100" s="3">
        <v>1</v>
      </c>
      <c r="E100" s="3" t="str">
        <f t="shared" si="15"/>
        <v>5.52万兆</v>
      </c>
      <c r="F100" s="8">
        <f t="shared" si="11"/>
        <v>5.5186312751170768E+16</v>
      </c>
      <c r="G100" s="3">
        <f t="shared" si="10"/>
        <v>98</v>
      </c>
      <c r="H100" s="8" t="str">
        <f t="shared" si="12"/>
        <v>5.52万兆</v>
      </c>
      <c r="I100" s="8">
        <f t="shared" si="13"/>
        <v>5.5186312751170768E+16</v>
      </c>
    </row>
    <row r="101" spans="1:9" x14ac:dyDescent="0.2">
      <c r="A101" s="7">
        <v>99</v>
      </c>
      <c r="B101" s="2" t="str">
        <f t="shared" si="14"/>
        <v>3329.97万亿</v>
      </c>
      <c r="C101" s="5">
        <v>3329965517624660</v>
      </c>
      <c r="D101" s="2">
        <v>1</v>
      </c>
      <c r="E101" s="2" t="str">
        <f t="shared" si="15"/>
        <v>5.83万兆</v>
      </c>
      <c r="F101" s="7">
        <f t="shared" si="11"/>
        <v>5.8337219306231344E+16</v>
      </c>
      <c r="G101" s="2">
        <f t="shared" si="10"/>
        <v>99</v>
      </c>
      <c r="H101" s="7" t="str">
        <f t="shared" si="12"/>
        <v>5.83万兆</v>
      </c>
      <c r="I101" s="7">
        <f t="shared" si="13"/>
        <v>5.8337219306231344E+16</v>
      </c>
    </row>
    <row r="102" spans="1:9" x14ac:dyDescent="0.2">
      <c r="A102" s="8">
        <v>100</v>
      </c>
      <c r="B102" s="3" t="str">
        <f t="shared" si="14"/>
        <v>3519.2万亿</v>
      </c>
      <c r="C102" s="6">
        <v>3519200000000000</v>
      </c>
      <c r="D102" s="3">
        <v>1</v>
      </c>
      <c r="E102" s="3" t="str">
        <f t="shared" si="15"/>
        <v>6.17万兆</v>
      </c>
      <c r="F102" s="8">
        <f t="shared" si="11"/>
        <v>6.1667184823856E+16</v>
      </c>
      <c r="G102" s="3">
        <f t="shared" si="10"/>
        <v>100</v>
      </c>
      <c r="H102" s="8" t="str">
        <f t="shared" si="12"/>
        <v>6.17万兆</v>
      </c>
      <c r="I102" s="8">
        <f t="shared" si="13"/>
        <v>6.1667184823856E+16</v>
      </c>
    </row>
  </sheetData>
  <sheetProtection selectLockedCells="1" selectUnlockedCells="1"/>
  <mergeCells count="3">
    <mergeCell ref="B1:F1"/>
    <mergeCell ref="A1:A2"/>
    <mergeCell ref="G1:G2"/>
  </mergeCells>
  <phoneticPr fontId="2" type="noConversion"/>
  <dataValidations count="1">
    <dataValidation type="list" allowBlank="1" showInputMessage="1" showErrorMessage="1" sqref="I2" xr:uid="{5E5028F5-C8C7-402E-A305-0C799279C57F}">
      <formula1>A$3:A$102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F9510-5475-4F6E-B3D4-AF2D3509BDFE}">
  <dimension ref="A1:U183"/>
  <sheetViews>
    <sheetView tabSelected="1" workbookViewId="0">
      <selection activeCell="G24" sqref="G24"/>
    </sheetView>
  </sheetViews>
  <sheetFormatPr defaultRowHeight="14.25" x14ac:dyDescent="0.2"/>
  <cols>
    <col min="1" max="1" width="13.125" bestFit="1" customWidth="1"/>
    <col min="2" max="2" width="11.125" bestFit="1" customWidth="1"/>
    <col min="3" max="3" width="19.25" bestFit="1" customWidth="1"/>
    <col min="4" max="4" width="12.25" bestFit="1" customWidth="1"/>
    <col min="6" max="7" width="7" bestFit="1" customWidth="1"/>
    <col min="8" max="9" width="6" bestFit="1" customWidth="1"/>
    <col min="10" max="10" width="7.125" bestFit="1" customWidth="1"/>
    <col min="11" max="11" width="6" bestFit="1" customWidth="1"/>
    <col min="12" max="12" width="7.125" bestFit="1" customWidth="1"/>
    <col min="13" max="14" width="5.25" bestFit="1" customWidth="1"/>
    <col min="15" max="18" width="6" bestFit="1" customWidth="1"/>
    <col min="19" max="19" width="5.25" bestFit="1" customWidth="1"/>
    <col min="20" max="20" width="6" bestFit="1" customWidth="1"/>
    <col min="21" max="21" width="20.25" bestFit="1" customWidth="1"/>
  </cols>
  <sheetData>
    <row r="1" spans="1:21" x14ac:dyDescent="0.2">
      <c r="A1" s="15" t="s">
        <v>45</v>
      </c>
      <c r="B1" s="17" t="s">
        <v>13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" t="s">
        <v>15</v>
      </c>
    </row>
    <row r="2" spans="1:21" x14ac:dyDescent="0.2">
      <c r="A2" s="16"/>
      <c r="B2" s="1" t="s">
        <v>27</v>
      </c>
      <c r="C2" s="1" t="s">
        <v>229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" t="s">
        <v>39</v>
      </c>
      <c r="P2" s="1" t="s">
        <v>40</v>
      </c>
      <c r="Q2" s="1" t="s">
        <v>41</v>
      </c>
      <c r="R2" s="1" t="s">
        <v>42</v>
      </c>
      <c r="S2" s="1" t="s">
        <v>43</v>
      </c>
      <c r="T2" s="1" t="s">
        <v>44</v>
      </c>
      <c r="U2" s="1" t="s">
        <v>226</v>
      </c>
    </row>
    <row r="3" spans="1:21" x14ac:dyDescent="0.2">
      <c r="A3" s="7" t="str">
        <f>U2</f>
        <v>初始</v>
      </c>
      <c r="B3" s="7">
        <v>0</v>
      </c>
      <c r="C3" s="7">
        <f>IF(A3="","",SUM(B$3:B3))</f>
        <v>0</v>
      </c>
      <c r="D3" s="7">
        <f>IF($A3="","",VLOOKUP($A3,血脉经验表!$B:F,4,))</f>
        <v>200000</v>
      </c>
      <c r="E3" s="7">
        <f>IF($A3="","",VLOOKUP($A3,血脉经验表!$B:F,5,))</f>
        <v>160</v>
      </c>
      <c r="F3" s="7">
        <f>IF($A3="","",VLOOKUP($A3,血脉经验表!$B:V,21,))</f>
        <v>3000</v>
      </c>
      <c r="G3" s="7">
        <f>IF($A3="","",VLOOKUP($A3,血脉经验表!$B:W,22,))</f>
        <v>1500</v>
      </c>
      <c r="H3" s="7">
        <f>IF($A3="","",VLOOKUP($A3,血脉经验表!$B:X,23,))</f>
        <v>50</v>
      </c>
      <c r="I3" s="7">
        <f>IF($A3="","",VLOOKUP($A3,血脉经验表!$B:Y,24,))</f>
        <v>50</v>
      </c>
      <c r="J3" s="7">
        <f>IF($A3="","",VLOOKUP($A3,血脉经验表!$B:Z,25,))</f>
        <v>50</v>
      </c>
      <c r="K3" s="7">
        <f>IF($A3="","",VLOOKUP($A3,血脉经验表!$B:AA,26,))</f>
        <v>50</v>
      </c>
      <c r="L3" s="7">
        <f>IF($A3="","",VLOOKUP($A3,血脉经验表!$B:AB,27,))</f>
        <v>700</v>
      </c>
      <c r="M3" s="7">
        <f>IF($A3="","",VLOOKUP($A3,血脉经验表!$B:AC,28,))</f>
        <v>15</v>
      </c>
      <c r="N3" s="7">
        <f>IF($A3="","",VLOOKUP($A3,血脉经验表!$B:AD,29,))</f>
        <v>15</v>
      </c>
      <c r="O3" s="7">
        <f>IF($A3="","",VLOOKUP($A3,血脉经验表!$B:AE,30,))</f>
        <v>300</v>
      </c>
      <c r="P3" s="7">
        <f>IF($A3="","",VLOOKUP($A3,血脉经验表!$B:AF,31,))</f>
        <v>400</v>
      </c>
      <c r="Q3" s="7">
        <f>IF($A3="","",VLOOKUP($A3,血脉经验表!$B:AG,32,))</f>
        <v>50</v>
      </c>
      <c r="R3" s="7">
        <f>IF($A3="","",VLOOKUP($A3,血脉经验表!$B:AH,33,))</f>
        <v>50</v>
      </c>
      <c r="S3" s="7">
        <f>IF($A3="","",VLOOKUP($A3,血脉经验表!$B:AI,34,))</f>
        <v>1</v>
      </c>
      <c r="T3" s="7">
        <f>IF($A3="","",VLOOKUP($A3,血脉经验表!$B:AJ,35,))</f>
        <v>50</v>
      </c>
      <c r="U3" s="7" t="str">
        <f>U2</f>
        <v>初始</v>
      </c>
    </row>
    <row r="4" spans="1:21" x14ac:dyDescent="0.2">
      <c r="A4" s="8" t="str">
        <f>IF(U2="","",IF(U2="神王巅峰10","",VLOOKUP(VLOOKUP(U2,血脉经验表!B:C,2,)+1,血脉经验表!A:B,2,)))</f>
        <v>修士1</v>
      </c>
      <c r="B4" s="8">
        <f>IF($A4="","",VLOOKUP($A4,血脉经验表!$B:D,3,))</f>
        <v>3000</v>
      </c>
      <c r="C4" s="8">
        <f>IF(A4="","",SUM(B$3:B4))</f>
        <v>3000</v>
      </c>
      <c r="D4" s="8">
        <f>IF($A4="","",VLOOKUP($A4,血脉经验表!$B:F,4,))</f>
        <v>200000</v>
      </c>
      <c r="E4" s="8">
        <f>IF($A4="","",VLOOKUP($A4,血脉经验表!$B:F,5,))</f>
        <v>160</v>
      </c>
      <c r="F4" s="8">
        <f>IF($A4="","",VLOOKUP($A4,血脉经验表!$B:V,21,))</f>
        <v>3000</v>
      </c>
      <c r="G4" s="8">
        <f>IF($A4="","",VLOOKUP($A4,血脉经验表!$B:W,22,))</f>
        <v>1500</v>
      </c>
      <c r="H4" s="8">
        <f>IF($A4="","",VLOOKUP($A4,血脉经验表!$B:X,23,))</f>
        <v>95</v>
      </c>
      <c r="I4" s="8">
        <f>IF($A4="","",VLOOKUP($A4,血脉经验表!$B:Y,24,))</f>
        <v>50</v>
      </c>
      <c r="J4" s="8">
        <f>IF($A4="","",VLOOKUP($A4,血脉经验表!$B:Z,25,))</f>
        <v>50</v>
      </c>
      <c r="K4" s="8">
        <f>IF($A4="","",VLOOKUP($A4,血脉经验表!$B:AA,26,))</f>
        <v>50</v>
      </c>
      <c r="L4" s="8">
        <f>IF($A4="","",VLOOKUP($A4,血脉经验表!$B:AB,27,))</f>
        <v>700</v>
      </c>
      <c r="M4" s="8">
        <f>IF($A4="","",VLOOKUP($A4,血脉经验表!$B:AC,28,))</f>
        <v>15</v>
      </c>
      <c r="N4" s="8">
        <f>IF($A4="","",VLOOKUP($A4,血脉经验表!$B:AD,29,))</f>
        <v>15</v>
      </c>
      <c r="O4" s="8">
        <f>IF($A4="","",VLOOKUP($A4,血脉经验表!$B:AE,30,))</f>
        <v>300</v>
      </c>
      <c r="P4" s="8">
        <f>IF($A4="","",VLOOKUP($A4,血脉经验表!$B:AF,31,))</f>
        <v>400</v>
      </c>
      <c r="Q4" s="8">
        <f>IF($A4="","",VLOOKUP($A4,血脉经验表!$B:AG,32,))</f>
        <v>50</v>
      </c>
      <c r="R4" s="8">
        <f>IF($A4="","",VLOOKUP($A4,血脉经验表!$B:AH,33,))</f>
        <v>50</v>
      </c>
      <c r="S4" s="8">
        <f>IF($A4="","",VLOOKUP($A4,血脉经验表!$B:AI,34,))</f>
        <v>1</v>
      </c>
      <c r="T4" s="8">
        <f>IF($A4="","",VLOOKUP($A4,血脉经验表!$B:AJ,35,))</f>
        <v>50</v>
      </c>
      <c r="U4" s="8" t="str">
        <f>A4</f>
        <v>修士1</v>
      </c>
    </row>
    <row r="5" spans="1:21" x14ac:dyDescent="0.2">
      <c r="A5" s="7" t="str">
        <f>IF(A4="","",IF(A4="神王巅峰10","",VLOOKUP(VLOOKUP(A4,血脉经验表!B:C,2,)+1,血脉经验表!A:B,2,)))</f>
        <v>修士2</v>
      </c>
      <c r="B5" s="7">
        <f>IF($A5="","",VLOOKUP($A5,血脉经验表!$B:D,3,))</f>
        <v>4500</v>
      </c>
      <c r="C5" s="7">
        <f>IF(A5="","",SUM(B$3:B5))</f>
        <v>7500</v>
      </c>
      <c r="D5" s="7">
        <f>IF($A5="","",VLOOKUP($A5,血脉经验表!$B:F,4,))</f>
        <v>200000</v>
      </c>
      <c r="E5" s="7">
        <f>IF($A5="","",VLOOKUP($A5,血脉经验表!$B:F,5,))</f>
        <v>160</v>
      </c>
      <c r="F5" s="7">
        <f>IF($A5="","",VLOOKUP($A5,血脉经验表!$B:V,21,))</f>
        <v>3000</v>
      </c>
      <c r="G5" s="7">
        <f>IF($A5="","",VLOOKUP($A5,血脉经验表!$B:W,22,))</f>
        <v>1500</v>
      </c>
      <c r="H5" s="7">
        <f>IF($A5="","",VLOOKUP($A5,血脉经验表!$B:X,23,))</f>
        <v>95</v>
      </c>
      <c r="I5" s="7">
        <f>IF($A5="","",VLOOKUP($A5,血脉经验表!$B:Y,24,))</f>
        <v>95</v>
      </c>
      <c r="J5" s="7">
        <f>IF($A5="","",VLOOKUP($A5,血脉经验表!$B:Z,25,))</f>
        <v>50</v>
      </c>
      <c r="K5" s="7">
        <f>IF($A5="","",VLOOKUP($A5,血脉经验表!$B:AA,26,))</f>
        <v>50</v>
      </c>
      <c r="L5" s="7">
        <f>IF($A5="","",VLOOKUP($A5,血脉经验表!$B:AB,27,))</f>
        <v>700</v>
      </c>
      <c r="M5" s="7">
        <f>IF($A5="","",VLOOKUP($A5,血脉经验表!$B:AC,28,))</f>
        <v>15</v>
      </c>
      <c r="N5" s="7">
        <f>IF($A5="","",VLOOKUP($A5,血脉经验表!$B:AD,29,))</f>
        <v>15</v>
      </c>
      <c r="O5" s="7">
        <f>IF($A5="","",VLOOKUP($A5,血脉经验表!$B:AE,30,))</f>
        <v>300</v>
      </c>
      <c r="P5" s="7">
        <f>IF($A5="","",VLOOKUP($A5,血脉经验表!$B:AF,31,))</f>
        <v>400</v>
      </c>
      <c r="Q5" s="7">
        <f>IF($A5="","",VLOOKUP($A5,血脉经验表!$B:AG,32,))</f>
        <v>50</v>
      </c>
      <c r="R5" s="7">
        <f>IF($A5="","",VLOOKUP($A5,血脉经验表!$B:AH,33,))</f>
        <v>50</v>
      </c>
      <c r="S5" s="7">
        <f>IF($A5="","",VLOOKUP($A5,血脉经验表!$B:AI,34,))</f>
        <v>1</v>
      </c>
      <c r="T5" s="7">
        <f>IF($A5="","",VLOOKUP($A5,血脉经验表!$B:AJ,35,))</f>
        <v>50</v>
      </c>
      <c r="U5" s="7" t="str">
        <f>A5</f>
        <v>修士2</v>
      </c>
    </row>
    <row r="6" spans="1:21" x14ac:dyDescent="0.2">
      <c r="A6" s="8" t="str">
        <f>IF(A5="","",IF(A5="神王巅峰10","",VLOOKUP(VLOOKUP(A5,血脉经验表!B:C,2,)+1,血脉经验表!A:B,2,)))</f>
        <v>修士3</v>
      </c>
      <c r="B6" s="8">
        <f>IF($A6="","",VLOOKUP($A6,血脉经验表!$B:D,3,))</f>
        <v>7000</v>
      </c>
      <c r="C6" s="8">
        <f>IF(A6="","",SUM(B$3:B6))</f>
        <v>14500</v>
      </c>
      <c r="D6" s="8">
        <f>IF($A6="","",VLOOKUP($A6,血脉经验表!$B:F,4,))</f>
        <v>200000</v>
      </c>
      <c r="E6" s="8">
        <f>IF($A6="","",VLOOKUP($A6,血脉经验表!$B:F,5,))</f>
        <v>160</v>
      </c>
      <c r="F6" s="8">
        <f>IF($A6="","",VLOOKUP($A6,血脉经验表!$B:V,21,))</f>
        <v>3000</v>
      </c>
      <c r="G6" s="8">
        <f>IF($A6="","",VLOOKUP($A6,血脉经验表!$B:W,22,))</f>
        <v>1500</v>
      </c>
      <c r="H6" s="8">
        <f>IF($A6="","",VLOOKUP($A6,血脉经验表!$B:X,23,))</f>
        <v>95</v>
      </c>
      <c r="I6" s="8">
        <f>IF($A6="","",VLOOKUP($A6,血脉经验表!$B:Y,24,))</f>
        <v>95</v>
      </c>
      <c r="J6" s="8">
        <f>IF($A6="","",VLOOKUP($A6,血脉经验表!$B:Z,25,))</f>
        <v>95</v>
      </c>
      <c r="K6" s="8">
        <f>IF($A6="","",VLOOKUP($A6,血脉经验表!$B:AA,26,))</f>
        <v>50</v>
      </c>
      <c r="L6" s="8">
        <f>IF($A6="","",VLOOKUP($A6,血脉经验表!$B:AB,27,))</f>
        <v>700</v>
      </c>
      <c r="M6" s="8">
        <f>IF($A6="","",VLOOKUP($A6,血脉经验表!$B:AC,28,))</f>
        <v>15</v>
      </c>
      <c r="N6" s="8">
        <f>IF($A6="","",VLOOKUP($A6,血脉经验表!$B:AD,29,))</f>
        <v>15</v>
      </c>
      <c r="O6" s="8">
        <f>IF($A6="","",VLOOKUP($A6,血脉经验表!$B:AE,30,))</f>
        <v>300</v>
      </c>
      <c r="P6" s="8">
        <f>IF($A6="","",VLOOKUP($A6,血脉经验表!$B:AF,31,))</f>
        <v>400</v>
      </c>
      <c r="Q6" s="8">
        <f>IF($A6="","",VLOOKUP($A6,血脉经验表!$B:AG,32,))</f>
        <v>50</v>
      </c>
      <c r="R6" s="8">
        <f>IF($A6="","",VLOOKUP($A6,血脉经验表!$B:AH,33,))</f>
        <v>50</v>
      </c>
      <c r="S6" s="8">
        <f>IF($A6="","",VLOOKUP($A6,血脉经验表!$B:AI,34,))</f>
        <v>1</v>
      </c>
      <c r="T6" s="8">
        <f>IF($A6="","",VLOOKUP($A6,血脉经验表!$B:AJ,35,))</f>
        <v>50</v>
      </c>
      <c r="U6" s="8" t="str">
        <f t="shared" ref="U6:U69" si="0">A6</f>
        <v>修士3</v>
      </c>
    </row>
    <row r="7" spans="1:21" x14ac:dyDescent="0.2">
      <c r="A7" s="7" t="str">
        <f>IF(A6="","",IF(A6="神王巅峰10","",VLOOKUP(VLOOKUP(A6,血脉经验表!B:C,2,)+1,血脉经验表!A:B,2,)))</f>
        <v>修士4</v>
      </c>
      <c r="B7" s="7">
        <f>IF($A7="","",VLOOKUP($A7,血脉经验表!$B:D,3,))</f>
        <v>10500</v>
      </c>
      <c r="C7" s="7">
        <f>IF(A7="","",SUM(B$3:B7))</f>
        <v>25000</v>
      </c>
      <c r="D7" s="7">
        <f>IF($A7="","",VLOOKUP($A7,血脉经验表!$B:F,4,))</f>
        <v>200000</v>
      </c>
      <c r="E7" s="7">
        <f>IF($A7="","",VLOOKUP($A7,血脉经验表!$B:F,5,))</f>
        <v>160</v>
      </c>
      <c r="F7" s="7">
        <f>IF($A7="","",VLOOKUP($A7,血脉经验表!$B:V,21,))</f>
        <v>3000</v>
      </c>
      <c r="G7" s="7">
        <f>IF($A7="","",VLOOKUP($A7,血脉经验表!$B:W,22,))</f>
        <v>1500</v>
      </c>
      <c r="H7" s="7">
        <f>IF($A7="","",VLOOKUP($A7,血脉经验表!$B:X,23,))</f>
        <v>95</v>
      </c>
      <c r="I7" s="7">
        <f>IF($A7="","",VLOOKUP($A7,血脉经验表!$B:Y,24,))</f>
        <v>95</v>
      </c>
      <c r="J7" s="7">
        <f>IF($A7="","",VLOOKUP($A7,血脉经验表!$B:Z,25,))</f>
        <v>95</v>
      </c>
      <c r="K7" s="7">
        <f>IF($A7="","",VLOOKUP($A7,血脉经验表!$B:AA,26,))</f>
        <v>95</v>
      </c>
      <c r="L7" s="7">
        <f>IF($A7="","",VLOOKUP($A7,血脉经验表!$B:AB,27,))</f>
        <v>700</v>
      </c>
      <c r="M7" s="7">
        <f>IF($A7="","",VLOOKUP($A7,血脉经验表!$B:AC,28,))</f>
        <v>15</v>
      </c>
      <c r="N7" s="7">
        <f>IF($A7="","",VLOOKUP($A7,血脉经验表!$B:AD,29,))</f>
        <v>15</v>
      </c>
      <c r="O7" s="7">
        <f>IF($A7="","",VLOOKUP($A7,血脉经验表!$B:AE,30,))</f>
        <v>300</v>
      </c>
      <c r="P7" s="7">
        <f>IF($A7="","",VLOOKUP($A7,血脉经验表!$B:AF,31,))</f>
        <v>400</v>
      </c>
      <c r="Q7" s="7">
        <f>IF($A7="","",VLOOKUP($A7,血脉经验表!$B:AG,32,))</f>
        <v>50</v>
      </c>
      <c r="R7" s="7">
        <f>IF($A7="","",VLOOKUP($A7,血脉经验表!$B:AH,33,))</f>
        <v>50</v>
      </c>
      <c r="S7" s="7">
        <f>IF($A7="","",VLOOKUP($A7,血脉经验表!$B:AI,34,))</f>
        <v>1</v>
      </c>
      <c r="T7" s="7">
        <f>IF($A7="","",VLOOKUP($A7,血脉经验表!$B:AJ,35,))</f>
        <v>50</v>
      </c>
      <c r="U7" s="7" t="str">
        <f t="shared" si="0"/>
        <v>修士4</v>
      </c>
    </row>
    <row r="8" spans="1:21" x14ac:dyDescent="0.2">
      <c r="A8" s="8" t="str">
        <f>IF(A7="","",IF(A7="神王巅峰10","",VLOOKUP(VLOOKUP(A7,血脉经验表!B:C,2,)+1,血脉经验表!A:B,2,)))</f>
        <v>修士5</v>
      </c>
      <c r="B8" s="8">
        <f>IF($A8="","",VLOOKUP($A8,血脉经验表!$B:D,3,))</f>
        <v>15000</v>
      </c>
      <c r="C8" s="8">
        <f>IF(A8="","",SUM(B$3:B8))</f>
        <v>40000</v>
      </c>
      <c r="D8" s="8">
        <f>IF($A8="","",VLOOKUP($A8,血脉经验表!$B:F,4,))</f>
        <v>200000</v>
      </c>
      <c r="E8" s="8">
        <f>IF($A8="","",VLOOKUP($A8,血脉经验表!$B:F,5,))</f>
        <v>160</v>
      </c>
      <c r="F8" s="8">
        <f>IF($A8="","",VLOOKUP($A8,血脉经验表!$B:V,21,))</f>
        <v>3000</v>
      </c>
      <c r="G8" s="8">
        <f>IF($A8="","",VLOOKUP($A8,血脉经验表!$B:W,22,))</f>
        <v>1500</v>
      </c>
      <c r="H8" s="8">
        <f>IF($A8="","",VLOOKUP($A8,血脉经验表!$B:X,23,))</f>
        <v>95</v>
      </c>
      <c r="I8" s="8">
        <f>IF($A8="","",VLOOKUP($A8,血脉经验表!$B:Y,24,))</f>
        <v>95</v>
      </c>
      <c r="J8" s="8">
        <f>IF($A8="","",VLOOKUP($A8,血脉经验表!$B:Z,25,))</f>
        <v>95</v>
      </c>
      <c r="K8" s="8">
        <f>IF($A8="","",VLOOKUP($A8,血脉经验表!$B:AA,26,))</f>
        <v>95</v>
      </c>
      <c r="L8" s="8">
        <f>IF($A8="","",VLOOKUP($A8,血脉经验表!$B:AB,27,))</f>
        <v>1300</v>
      </c>
      <c r="M8" s="8">
        <f>IF($A8="","",VLOOKUP($A8,血脉经验表!$B:AC,28,))</f>
        <v>15</v>
      </c>
      <c r="N8" s="8">
        <f>IF($A8="","",VLOOKUP($A8,血脉经验表!$B:AD,29,))</f>
        <v>15</v>
      </c>
      <c r="O8" s="8">
        <f>IF($A8="","",VLOOKUP($A8,血脉经验表!$B:AE,30,))</f>
        <v>300</v>
      </c>
      <c r="P8" s="8">
        <f>IF($A8="","",VLOOKUP($A8,血脉经验表!$B:AF,31,))</f>
        <v>400</v>
      </c>
      <c r="Q8" s="8">
        <f>IF($A8="","",VLOOKUP($A8,血脉经验表!$B:AG,32,))</f>
        <v>50</v>
      </c>
      <c r="R8" s="8">
        <f>IF($A8="","",VLOOKUP($A8,血脉经验表!$B:AH,33,))</f>
        <v>50</v>
      </c>
      <c r="S8" s="8">
        <f>IF($A8="","",VLOOKUP($A8,血脉经验表!$B:AI,34,))</f>
        <v>1</v>
      </c>
      <c r="T8" s="8">
        <f>IF($A8="","",VLOOKUP($A8,血脉经验表!$B:AJ,35,))</f>
        <v>50</v>
      </c>
      <c r="U8" s="8" t="str">
        <f t="shared" si="0"/>
        <v>修士5</v>
      </c>
    </row>
    <row r="9" spans="1:21" x14ac:dyDescent="0.2">
      <c r="A9" s="7" t="str">
        <f>IF(A8="","",IF(A8="神王巅峰10","",VLOOKUP(VLOOKUP(A8,血脉经验表!B:C,2,)+1,血脉经验表!A:B,2,)))</f>
        <v>修士6</v>
      </c>
      <c r="B9" s="7">
        <f>IF($A9="","",VLOOKUP($A9,血脉经验表!$B:D,3,))</f>
        <v>20500</v>
      </c>
      <c r="C9" s="7">
        <f>IF(A9="","",SUM(B$3:B9))</f>
        <v>60500</v>
      </c>
      <c r="D9" s="7">
        <f>IF($A9="","",VLOOKUP($A9,血脉经验表!$B:F,4,))</f>
        <v>200000</v>
      </c>
      <c r="E9" s="7">
        <f>IF($A9="","",VLOOKUP($A9,血脉经验表!$B:F,5,))</f>
        <v>160</v>
      </c>
      <c r="F9" s="7">
        <f>IF($A9="","",VLOOKUP($A9,血脉经验表!$B:V,21,))</f>
        <v>3000</v>
      </c>
      <c r="G9" s="7">
        <f>IF($A9="","",VLOOKUP($A9,血脉经验表!$B:W,22,))</f>
        <v>1500</v>
      </c>
      <c r="H9" s="7">
        <f>IF($A9="","",VLOOKUP($A9,血脉经验表!$B:X,23,))</f>
        <v>95</v>
      </c>
      <c r="I9" s="7">
        <f>IF($A9="","",VLOOKUP($A9,血脉经验表!$B:Y,24,))</f>
        <v>95</v>
      </c>
      <c r="J9" s="7">
        <f>IF($A9="","",VLOOKUP($A9,血脉经验表!$B:Z,25,))</f>
        <v>95</v>
      </c>
      <c r="K9" s="7">
        <f>IF($A9="","",VLOOKUP($A9,血脉经验表!$B:AA,26,))</f>
        <v>95</v>
      </c>
      <c r="L9" s="7">
        <f>IF($A9="","",VLOOKUP($A9,血脉经验表!$B:AB,27,))</f>
        <v>1300</v>
      </c>
      <c r="M9" s="7">
        <f>IF($A9="","",VLOOKUP($A9,血脉经验表!$B:AC,28,))</f>
        <v>25</v>
      </c>
      <c r="N9" s="7">
        <f>IF($A9="","",VLOOKUP($A9,血脉经验表!$B:AD,29,))</f>
        <v>15</v>
      </c>
      <c r="O9" s="7">
        <f>IF($A9="","",VLOOKUP($A9,血脉经验表!$B:AE,30,))</f>
        <v>300</v>
      </c>
      <c r="P9" s="7">
        <f>IF($A9="","",VLOOKUP($A9,血脉经验表!$B:AF,31,))</f>
        <v>400</v>
      </c>
      <c r="Q9" s="7">
        <f>IF($A9="","",VLOOKUP($A9,血脉经验表!$B:AG,32,))</f>
        <v>50</v>
      </c>
      <c r="R9" s="7">
        <f>IF($A9="","",VLOOKUP($A9,血脉经验表!$B:AH,33,))</f>
        <v>50</v>
      </c>
      <c r="S9" s="7">
        <f>IF($A9="","",VLOOKUP($A9,血脉经验表!$B:AI,34,))</f>
        <v>1</v>
      </c>
      <c r="T9" s="7">
        <f>IF($A9="","",VLOOKUP($A9,血脉经验表!$B:AJ,35,))</f>
        <v>50</v>
      </c>
      <c r="U9" s="7" t="str">
        <f t="shared" si="0"/>
        <v>修士6</v>
      </c>
    </row>
    <row r="10" spans="1:21" x14ac:dyDescent="0.2">
      <c r="A10" s="8" t="str">
        <f>IF(A9="","",IF(A9="神王巅峰10","",VLOOKUP(VLOOKUP(A9,血脉经验表!B:C,2,)+1,血脉经验表!A:B,2,)))</f>
        <v>修士7</v>
      </c>
      <c r="B10" s="8">
        <f>IF($A10="","",VLOOKUP($A10,血脉经验表!$B:D,3,))</f>
        <v>27000</v>
      </c>
      <c r="C10" s="8">
        <f>IF(A10="","",SUM(B$3:B10))</f>
        <v>87500</v>
      </c>
      <c r="D10" s="8">
        <f>IF($A10="","",VLOOKUP($A10,血脉经验表!$B:F,4,))</f>
        <v>200000</v>
      </c>
      <c r="E10" s="8">
        <f>IF($A10="","",VLOOKUP($A10,血脉经验表!$B:F,5,))</f>
        <v>160</v>
      </c>
      <c r="F10" s="8">
        <f>IF($A10="","",VLOOKUP($A10,血脉经验表!$B:V,21,))</f>
        <v>3000</v>
      </c>
      <c r="G10" s="8">
        <f>IF($A10="","",VLOOKUP($A10,血脉经验表!$B:W,22,))</f>
        <v>1500</v>
      </c>
      <c r="H10" s="8">
        <f>IF($A10="","",VLOOKUP($A10,血脉经验表!$B:X,23,))</f>
        <v>95</v>
      </c>
      <c r="I10" s="8">
        <f>IF($A10="","",VLOOKUP($A10,血脉经验表!$B:Y,24,))</f>
        <v>95</v>
      </c>
      <c r="J10" s="8">
        <f>IF($A10="","",VLOOKUP($A10,血脉经验表!$B:Z,25,))</f>
        <v>95</v>
      </c>
      <c r="K10" s="8">
        <f>IF($A10="","",VLOOKUP($A10,血脉经验表!$B:AA,26,))</f>
        <v>95</v>
      </c>
      <c r="L10" s="8">
        <f>IF($A10="","",VLOOKUP($A10,血脉经验表!$B:AB,27,))</f>
        <v>1300</v>
      </c>
      <c r="M10" s="8">
        <f>IF($A10="","",VLOOKUP($A10,血脉经验表!$B:AC,28,))</f>
        <v>25</v>
      </c>
      <c r="N10" s="8">
        <f>IF($A10="","",VLOOKUP($A10,血脉经验表!$B:AD,29,))</f>
        <v>25</v>
      </c>
      <c r="O10" s="8">
        <f>IF($A10="","",VLOOKUP($A10,血脉经验表!$B:AE,30,))</f>
        <v>300</v>
      </c>
      <c r="P10" s="8">
        <f>IF($A10="","",VLOOKUP($A10,血脉经验表!$B:AF,31,))</f>
        <v>400</v>
      </c>
      <c r="Q10" s="8">
        <f>IF($A10="","",VLOOKUP($A10,血脉经验表!$B:AG,32,))</f>
        <v>50</v>
      </c>
      <c r="R10" s="8">
        <f>IF($A10="","",VLOOKUP($A10,血脉经验表!$B:AH,33,))</f>
        <v>50</v>
      </c>
      <c r="S10" s="8">
        <f>IF($A10="","",VLOOKUP($A10,血脉经验表!$B:AI,34,))</f>
        <v>1</v>
      </c>
      <c r="T10" s="8">
        <f>IF($A10="","",VLOOKUP($A10,血脉经验表!$B:AJ,35,))</f>
        <v>50</v>
      </c>
      <c r="U10" s="8" t="str">
        <f t="shared" si="0"/>
        <v>修士7</v>
      </c>
    </row>
    <row r="11" spans="1:21" x14ac:dyDescent="0.2">
      <c r="A11" s="7" t="str">
        <f>IF(A10="","",IF(A10="神王巅峰10","",VLOOKUP(VLOOKUP(A10,血脉经验表!B:C,2,)+1,血脉经验表!A:B,2,)))</f>
        <v>修士8</v>
      </c>
      <c r="B11" s="7">
        <f>IF($A11="","",VLOOKUP($A11,血脉经验表!$B:D,3,))</f>
        <v>34500</v>
      </c>
      <c r="C11" s="7">
        <f>IF(A11="","",SUM(B$3:B11))</f>
        <v>122000</v>
      </c>
      <c r="D11" s="7">
        <f>IF($A11="","",VLOOKUP($A11,血脉经验表!$B:F,4,))</f>
        <v>200000</v>
      </c>
      <c r="E11" s="7">
        <f>IF($A11="","",VLOOKUP($A11,血脉经验表!$B:F,5,))</f>
        <v>160</v>
      </c>
      <c r="F11" s="7">
        <f>IF($A11="","",VLOOKUP($A11,血脉经验表!$B:V,21,))</f>
        <v>3000</v>
      </c>
      <c r="G11" s="7">
        <f>IF($A11="","",VLOOKUP($A11,血脉经验表!$B:W,22,))</f>
        <v>1500</v>
      </c>
      <c r="H11" s="7">
        <f>IF($A11="","",VLOOKUP($A11,血脉经验表!$B:X,23,))</f>
        <v>95</v>
      </c>
      <c r="I11" s="7">
        <f>IF($A11="","",VLOOKUP($A11,血脉经验表!$B:Y,24,))</f>
        <v>95</v>
      </c>
      <c r="J11" s="7">
        <f>IF($A11="","",VLOOKUP($A11,血脉经验表!$B:Z,25,))</f>
        <v>95</v>
      </c>
      <c r="K11" s="7">
        <f>IF($A11="","",VLOOKUP($A11,血脉经验表!$B:AA,26,))</f>
        <v>95</v>
      </c>
      <c r="L11" s="7">
        <f>IF($A11="","",VLOOKUP($A11,血脉经验表!$B:AB,27,))</f>
        <v>1300</v>
      </c>
      <c r="M11" s="7">
        <f>IF($A11="","",VLOOKUP($A11,血脉经验表!$B:AC,28,))</f>
        <v>25</v>
      </c>
      <c r="N11" s="7">
        <f>IF($A11="","",VLOOKUP($A11,血脉经验表!$B:AD,29,))</f>
        <v>25</v>
      </c>
      <c r="O11" s="7">
        <f>IF($A11="","",VLOOKUP($A11,血脉经验表!$B:AE,30,))</f>
        <v>600</v>
      </c>
      <c r="P11" s="7">
        <f>IF($A11="","",VLOOKUP($A11,血脉经验表!$B:AF,31,))</f>
        <v>400</v>
      </c>
      <c r="Q11" s="7">
        <f>IF($A11="","",VLOOKUP($A11,血脉经验表!$B:AG,32,))</f>
        <v>50</v>
      </c>
      <c r="R11" s="7">
        <f>IF($A11="","",VLOOKUP($A11,血脉经验表!$B:AH,33,))</f>
        <v>50</v>
      </c>
      <c r="S11" s="7">
        <f>IF($A11="","",VLOOKUP($A11,血脉经验表!$B:AI,34,))</f>
        <v>1</v>
      </c>
      <c r="T11" s="7">
        <f>IF($A11="","",VLOOKUP($A11,血脉经验表!$B:AJ,35,))</f>
        <v>50</v>
      </c>
      <c r="U11" s="7" t="str">
        <f t="shared" si="0"/>
        <v>修士8</v>
      </c>
    </row>
    <row r="12" spans="1:21" x14ac:dyDescent="0.2">
      <c r="A12" s="8" t="str">
        <f>IF(A11="","",IF(A11="神王巅峰10","",VLOOKUP(VLOOKUP(A11,血脉经验表!B:C,2,)+1,血脉经验表!A:B,2,)))</f>
        <v>修士9</v>
      </c>
      <c r="B12" s="8">
        <f>IF($A12="","",VLOOKUP($A12,血脉经验表!$B:D,3,))</f>
        <v>43000</v>
      </c>
      <c r="C12" s="8">
        <f>IF(A12="","",SUM(B$3:B12))</f>
        <v>165000</v>
      </c>
      <c r="D12" s="8">
        <f>IF($A12="","",VLOOKUP($A12,血脉经验表!$B:F,4,))</f>
        <v>200000</v>
      </c>
      <c r="E12" s="8">
        <f>IF($A12="","",VLOOKUP($A12,血脉经验表!$B:F,5,))</f>
        <v>160</v>
      </c>
      <c r="F12" s="8">
        <f>IF($A12="","",VLOOKUP($A12,血脉经验表!$B:V,21,))</f>
        <v>3000</v>
      </c>
      <c r="G12" s="8">
        <f>IF($A12="","",VLOOKUP($A12,血脉经验表!$B:W,22,))</f>
        <v>1500</v>
      </c>
      <c r="H12" s="8">
        <f>IF($A12="","",VLOOKUP($A12,血脉经验表!$B:X,23,))</f>
        <v>95</v>
      </c>
      <c r="I12" s="8">
        <f>IF($A12="","",VLOOKUP($A12,血脉经验表!$B:Y,24,))</f>
        <v>95</v>
      </c>
      <c r="J12" s="8">
        <f>IF($A12="","",VLOOKUP($A12,血脉经验表!$B:Z,25,))</f>
        <v>95</v>
      </c>
      <c r="K12" s="8">
        <f>IF($A12="","",VLOOKUP($A12,血脉经验表!$B:AA,26,))</f>
        <v>95</v>
      </c>
      <c r="L12" s="8">
        <f>IF($A12="","",VLOOKUP($A12,血脉经验表!$B:AB,27,))</f>
        <v>1300</v>
      </c>
      <c r="M12" s="8">
        <f>IF($A12="","",VLOOKUP($A12,血脉经验表!$B:AC,28,))</f>
        <v>25</v>
      </c>
      <c r="N12" s="8">
        <f>IF($A12="","",VLOOKUP($A12,血脉经验表!$B:AD,29,))</f>
        <v>25</v>
      </c>
      <c r="O12" s="8">
        <f>IF($A12="","",VLOOKUP($A12,血脉经验表!$B:AE,30,))</f>
        <v>600</v>
      </c>
      <c r="P12" s="8">
        <f>IF($A12="","",VLOOKUP($A12,血脉经验表!$B:AF,31,))</f>
        <v>800</v>
      </c>
      <c r="Q12" s="8">
        <f>IF($A12="","",VLOOKUP($A12,血脉经验表!$B:AG,32,))</f>
        <v>50</v>
      </c>
      <c r="R12" s="8">
        <f>IF($A12="","",VLOOKUP($A12,血脉经验表!$B:AH,33,))</f>
        <v>50</v>
      </c>
      <c r="S12" s="8">
        <f>IF($A12="","",VLOOKUP($A12,血脉经验表!$B:AI,34,))</f>
        <v>1</v>
      </c>
      <c r="T12" s="8">
        <f>IF($A12="","",VLOOKUP($A12,血脉经验表!$B:AJ,35,))</f>
        <v>50</v>
      </c>
      <c r="U12" s="8" t="str">
        <f t="shared" si="0"/>
        <v>修士9</v>
      </c>
    </row>
    <row r="13" spans="1:21" x14ac:dyDescent="0.2">
      <c r="A13" s="7" t="str">
        <f>IF(A12="","",IF(A12="神王巅峰10","",VLOOKUP(VLOOKUP(A12,血脉经验表!B:C,2,)+1,血脉经验表!A:B,2,)))</f>
        <v>修士10</v>
      </c>
      <c r="B13" s="7">
        <f>IF($A13="","",VLOOKUP($A13,血脉经验表!$B:D,3,))</f>
        <v>52500</v>
      </c>
      <c r="C13" s="7">
        <f>IF(A13="","",SUM(B$3:B13))</f>
        <v>217500</v>
      </c>
      <c r="D13" s="7">
        <f>IF($A13="","",VLOOKUP($A13,血脉经验表!$B:F,4,))</f>
        <v>200000</v>
      </c>
      <c r="E13" s="7">
        <f>IF($A13="","",VLOOKUP($A13,血脉经验表!$B:F,5,))</f>
        <v>160</v>
      </c>
      <c r="F13" s="7">
        <f>IF($A13="","",VLOOKUP($A13,血脉经验表!$B:V,21,))</f>
        <v>6200</v>
      </c>
      <c r="G13" s="7">
        <f>IF($A13="","",VLOOKUP($A13,血脉经验表!$B:W,22,))</f>
        <v>3100</v>
      </c>
      <c r="H13" s="7">
        <f>IF($A13="","",VLOOKUP($A13,血脉经验表!$B:X,23,))</f>
        <v>95</v>
      </c>
      <c r="I13" s="7">
        <f>IF($A13="","",VLOOKUP($A13,血脉经验表!$B:Y,24,))</f>
        <v>95</v>
      </c>
      <c r="J13" s="7">
        <f>IF($A13="","",VLOOKUP($A13,血脉经验表!$B:Z,25,))</f>
        <v>95</v>
      </c>
      <c r="K13" s="7">
        <f>IF($A13="","",VLOOKUP($A13,血脉经验表!$B:AA,26,))</f>
        <v>95</v>
      </c>
      <c r="L13" s="7">
        <f>IF($A13="","",VLOOKUP($A13,血脉经验表!$B:AB,27,))</f>
        <v>1300</v>
      </c>
      <c r="M13" s="7">
        <f>IF($A13="","",VLOOKUP($A13,血脉经验表!$B:AC,28,))</f>
        <v>25</v>
      </c>
      <c r="N13" s="7">
        <f>IF($A13="","",VLOOKUP($A13,血脉经验表!$B:AD,29,))</f>
        <v>25</v>
      </c>
      <c r="O13" s="7">
        <f>IF($A13="","",VLOOKUP($A13,血脉经验表!$B:AE,30,))</f>
        <v>600</v>
      </c>
      <c r="P13" s="7">
        <f>IF($A13="","",VLOOKUP($A13,血脉经验表!$B:AF,31,))</f>
        <v>800</v>
      </c>
      <c r="Q13" s="7">
        <f>IF($A13="","",VLOOKUP($A13,血脉经验表!$B:AG,32,))</f>
        <v>100</v>
      </c>
      <c r="R13" s="7">
        <f>IF($A13="","",VLOOKUP($A13,血脉经验表!$B:AH,33,))</f>
        <v>100</v>
      </c>
      <c r="S13" s="7">
        <f>IF($A13="","",VLOOKUP($A13,血脉经验表!$B:AI,34,))</f>
        <v>2</v>
      </c>
      <c r="T13" s="7">
        <f>IF($A13="","",VLOOKUP($A13,血脉经验表!$B:AJ,35,))</f>
        <v>100</v>
      </c>
      <c r="U13" s="7" t="str">
        <f t="shared" si="0"/>
        <v>修士10</v>
      </c>
    </row>
    <row r="14" spans="1:21" x14ac:dyDescent="0.2">
      <c r="A14" s="8" t="str">
        <f>IF(A13="","",IF(A13="神王巅峰10","",VLOOKUP(VLOOKUP(A13,血脉经验表!B:C,2,)+1,血脉经验表!A:B,2,)))</f>
        <v>教甫1</v>
      </c>
      <c r="B14" s="8">
        <f>IF($A14="","",VLOOKUP($A14,血脉经验表!$B:D,3,))</f>
        <v>63000</v>
      </c>
      <c r="C14" s="8">
        <f>IF(A14="","",SUM(B$3:B14))</f>
        <v>280500</v>
      </c>
      <c r="D14" s="8">
        <f>IF($A14="","",VLOOKUP($A14,血脉经验表!$B:F,4,))</f>
        <v>650000</v>
      </c>
      <c r="E14" s="8">
        <f>IF($A14="","",VLOOKUP($A14,血脉经验表!$B:F,5,))</f>
        <v>160</v>
      </c>
      <c r="F14" s="8">
        <f>IF($A14="","",VLOOKUP($A14,血脉经验表!$B:V,21,))</f>
        <v>6200</v>
      </c>
      <c r="G14" s="8">
        <f>IF($A14="","",VLOOKUP($A14,血脉经验表!$B:W,22,))</f>
        <v>3100</v>
      </c>
      <c r="H14" s="8">
        <f>IF($A14="","",VLOOKUP($A14,血脉经验表!$B:X,23,))</f>
        <v>140</v>
      </c>
      <c r="I14" s="8">
        <f>IF($A14="","",VLOOKUP($A14,血脉经验表!$B:Y,24,))</f>
        <v>95</v>
      </c>
      <c r="J14" s="8">
        <f>IF($A14="","",VLOOKUP($A14,血脉经验表!$B:Z,25,))</f>
        <v>95</v>
      </c>
      <c r="K14" s="8">
        <f>IF($A14="","",VLOOKUP($A14,血脉经验表!$B:AA,26,))</f>
        <v>95</v>
      </c>
      <c r="L14" s="8">
        <f>IF($A14="","",VLOOKUP($A14,血脉经验表!$B:AB,27,))</f>
        <v>1300</v>
      </c>
      <c r="M14" s="8">
        <f>IF($A14="","",VLOOKUP($A14,血脉经验表!$B:AC,28,))</f>
        <v>25</v>
      </c>
      <c r="N14" s="8">
        <f>IF($A14="","",VLOOKUP($A14,血脉经验表!$B:AD,29,))</f>
        <v>25</v>
      </c>
      <c r="O14" s="8">
        <f>IF($A14="","",VLOOKUP($A14,血脉经验表!$B:AE,30,))</f>
        <v>600</v>
      </c>
      <c r="P14" s="8">
        <f>IF($A14="","",VLOOKUP($A14,血脉经验表!$B:AF,31,))</f>
        <v>800</v>
      </c>
      <c r="Q14" s="8">
        <f>IF($A14="","",VLOOKUP($A14,血脉经验表!$B:AG,32,))</f>
        <v>100</v>
      </c>
      <c r="R14" s="8">
        <f>IF($A14="","",VLOOKUP($A14,血脉经验表!$B:AH,33,))</f>
        <v>100</v>
      </c>
      <c r="S14" s="8">
        <f>IF($A14="","",VLOOKUP($A14,血脉经验表!$B:AI,34,))</f>
        <v>2</v>
      </c>
      <c r="T14" s="8">
        <f>IF($A14="","",VLOOKUP($A14,血脉经验表!$B:AJ,35,))</f>
        <v>100</v>
      </c>
      <c r="U14" s="8" t="str">
        <f t="shared" si="0"/>
        <v>教甫1</v>
      </c>
    </row>
    <row r="15" spans="1:21" x14ac:dyDescent="0.2">
      <c r="A15" s="7" t="str">
        <f>IF(A14="","",IF(A14="神王巅峰10","",VLOOKUP(VLOOKUP(A14,血脉经验表!B:C,2,)+1,血脉经验表!A:B,2,)))</f>
        <v>教甫2</v>
      </c>
      <c r="B15" s="7">
        <f>IF($A15="","",VLOOKUP($A15,血脉经验表!$B:D,3,))</f>
        <v>74500</v>
      </c>
      <c r="C15" s="7">
        <f>IF(A15="","",SUM(B$3:B15))</f>
        <v>355000</v>
      </c>
      <c r="D15" s="7">
        <f>IF($A15="","",VLOOKUP($A15,血脉经验表!$B:F,4,))</f>
        <v>650000</v>
      </c>
      <c r="E15" s="7">
        <f>IF($A15="","",VLOOKUP($A15,血脉经验表!$B:F,5,))</f>
        <v>180</v>
      </c>
      <c r="F15" s="7">
        <f>IF($A15="","",VLOOKUP($A15,血脉经验表!$B:V,21,))</f>
        <v>6200</v>
      </c>
      <c r="G15" s="7">
        <f>IF($A15="","",VLOOKUP($A15,血脉经验表!$B:W,22,))</f>
        <v>3100</v>
      </c>
      <c r="H15" s="7">
        <f>IF($A15="","",VLOOKUP($A15,血脉经验表!$B:X,23,))</f>
        <v>140</v>
      </c>
      <c r="I15" s="7">
        <f>IF($A15="","",VLOOKUP($A15,血脉经验表!$B:Y,24,))</f>
        <v>140</v>
      </c>
      <c r="J15" s="7">
        <f>IF($A15="","",VLOOKUP($A15,血脉经验表!$B:Z,25,))</f>
        <v>95</v>
      </c>
      <c r="K15" s="7">
        <f>IF($A15="","",VLOOKUP($A15,血脉经验表!$B:AA,26,))</f>
        <v>95</v>
      </c>
      <c r="L15" s="7">
        <f>IF($A15="","",VLOOKUP($A15,血脉经验表!$B:AB,27,))</f>
        <v>1300</v>
      </c>
      <c r="M15" s="7">
        <f>IF($A15="","",VLOOKUP($A15,血脉经验表!$B:AC,28,))</f>
        <v>25</v>
      </c>
      <c r="N15" s="7">
        <f>IF($A15="","",VLOOKUP($A15,血脉经验表!$B:AD,29,))</f>
        <v>25</v>
      </c>
      <c r="O15" s="7">
        <f>IF($A15="","",VLOOKUP($A15,血脉经验表!$B:AE,30,))</f>
        <v>600</v>
      </c>
      <c r="P15" s="7">
        <f>IF($A15="","",VLOOKUP($A15,血脉经验表!$B:AF,31,))</f>
        <v>800</v>
      </c>
      <c r="Q15" s="7">
        <f>IF($A15="","",VLOOKUP($A15,血脉经验表!$B:AG,32,))</f>
        <v>100</v>
      </c>
      <c r="R15" s="7">
        <f>IF($A15="","",VLOOKUP($A15,血脉经验表!$B:AH,33,))</f>
        <v>100</v>
      </c>
      <c r="S15" s="7">
        <f>IF($A15="","",VLOOKUP($A15,血脉经验表!$B:AI,34,))</f>
        <v>2</v>
      </c>
      <c r="T15" s="7">
        <f>IF($A15="","",VLOOKUP($A15,血脉经验表!$B:AJ,35,))</f>
        <v>100</v>
      </c>
      <c r="U15" s="7" t="str">
        <f t="shared" si="0"/>
        <v>教甫2</v>
      </c>
    </row>
    <row r="16" spans="1:21" x14ac:dyDescent="0.2">
      <c r="A16" s="8" t="str">
        <f>IF(A15="","",IF(A15="神王巅峰10","",VLOOKUP(VLOOKUP(A15,血脉经验表!B:C,2,)+1,血脉经验表!A:B,2,)))</f>
        <v>教甫3</v>
      </c>
      <c r="B16" s="8">
        <f>IF($A16="","",VLOOKUP($A16,血脉经验表!$B:D,3,))</f>
        <v>87000</v>
      </c>
      <c r="C16" s="8">
        <f>IF(A16="","",SUM(B$3:B16))</f>
        <v>442000</v>
      </c>
      <c r="D16" s="8">
        <f>IF($A16="","",VLOOKUP($A16,血脉经验表!$B:F,4,))</f>
        <v>650000</v>
      </c>
      <c r="E16" s="8">
        <f>IF($A16="","",VLOOKUP($A16,血脉经验表!$B:F,5,))</f>
        <v>180</v>
      </c>
      <c r="F16" s="8">
        <f>IF($A16="","",VLOOKUP($A16,血脉经验表!$B:V,21,))</f>
        <v>6200</v>
      </c>
      <c r="G16" s="8">
        <f>IF($A16="","",VLOOKUP($A16,血脉经验表!$B:W,22,))</f>
        <v>3100</v>
      </c>
      <c r="H16" s="8">
        <f>IF($A16="","",VLOOKUP($A16,血脉经验表!$B:X,23,))</f>
        <v>140</v>
      </c>
      <c r="I16" s="8">
        <f>IF($A16="","",VLOOKUP($A16,血脉经验表!$B:Y,24,))</f>
        <v>140</v>
      </c>
      <c r="J16" s="8">
        <f>IF($A16="","",VLOOKUP($A16,血脉经验表!$B:Z,25,))</f>
        <v>140</v>
      </c>
      <c r="K16" s="8">
        <f>IF($A16="","",VLOOKUP($A16,血脉经验表!$B:AA,26,))</f>
        <v>95</v>
      </c>
      <c r="L16" s="8">
        <f>IF($A16="","",VLOOKUP($A16,血脉经验表!$B:AB,27,))</f>
        <v>1300</v>
      </c>
      <c r="M16" s="8">
        <f>IF($A16="","",VLOOKUP($A16,血脉经验表!$B:AC,28,))</f>
        <v>25</v>
      </c>
      <c r="N16" s="8">
        <f>IF($A16="","",VLOOKUP($A16,血脉经验表!$B:AD,29,))</f>
        <v>25</v>
      </c>
      <c r="O16" s="8">
        <f>IF($A16="","",VLOOKUP($A16,血脉经验表!$B:AE,30,))</f>
        <v>600</v>
      </c>
      <c r="P16" s="8">
        <f>IF($A16="","",VLOOKUP($A16,血脉经验表!$B:AF,31,))</f>
        <v>800</v>
      </c>
      <c r="Q16" s="8">
        <f>IF($A16="","",VLOOKUP($A16,血脉经验表!$B:AG,32,))</f>
        <v>100</v>
      </c>
      <c r="R16" s="8">
        <f>IF($A16="","",VLOOKUP($A16,血脉经验表!$B:AH,33,))</f>
        <v>100</v>
      </c>
      <c r="S16" s="8">
        <f>IF($A16="","",VLOOKUP($A16,血脉经验表!$B:AI,34,))</f>
        <v>2</v>
      </c>
      <c r="T16" s="8">
        <f>IF($A16="","",VLOOKUP($A16,血脉经验表!$B:AJ,35,))</f>
        <v>100</v>
      </c>
      <c r="U16" s="8" t="str">
        <f t="shared" si="0"/>
        <v>教甫3</v>
      </c>
    </row>
    <row r="17" spans="1:21" x14ac:dyDescent="0.2">
      <c r="A17" s="7" t="str">
        <f>IF(A16="","",IF(A16="神王巅峰10","",VLOOKUP(VLOOKUP(A16,血脉经验表!B:C,2,)+1,血脉经验表!A:B,2,)))</f>
        <v>教甫4</v>
      </c>
      <c r="B17" s="7">
        <f>IF($A17="","",VLOOKUP($A17,血脉经验表!$B:D,3,))</f>
        <v>100500</v>
      </c>
      <c r="C17" s="7">
        <f>IF(A17="","",SUM(B$3:B17))</f>
        <v>542500</v>
      </c>
      <c r="D17" s="7">
        <f>IF($A17="","",VLOOKUP($A17,血脉经验表!$B:F,4,))</f>
        <v>650000</v>
      </c>
      <c r="E17" s="7">
        <f>IF($A17="","",VLOOKUP($A17,血脉经验表!$B:F,5,))</f>
        <v>180</v>
      </c>
      <c r="F17" s="7">
        <f>IF($A17="","",VLOOKUP($A17,血脉经验表!$B:V,21,))</f>
        <v>6200</v>
      </c>
      <c r="G17" s="7">
        <f>IF($A17="","",VLOOKUP($A17,血脉经验表!$B:W,22,))</f>
        <v>3100</v>
      </c>
      <c r="H17" s="7">
        <f>IF($A17="","",VLOOKUP($A17,血脉经验表!$B:X,23,))</f>
        <v>140</v>
      </c>
      <c r="I17" s="7">
        <f>IF($A17="","",VLOOKUP($A17,血脉经验表!$B:Y,24,))</f>
        <v>140</v>
      </c>
      <c r="J17" s="7">
        <f>IF($A17="","",VLOOKUP($A17,血脉经验表!$B:Z,25,))</f>
        <v>140</v>
      </c>
      <c r="K17" s="7">
        <f>IF($A17="","",VLOOKUP($A17,血脉经验表!$B:AA,26,))</f>
        <v>140</v>
      </c>
      <c r="L17" s="7">
        <f>IF($A17="","",VLOOKUP($A17,血脉经验表!$B:AB,27,))</f>
        <v>1300</v>
      </c>
      <c r="M17" s="7">
        <f>IF($A17="","",VLOOKUP($A17,血脉经验表!$B:AC,28,))</f>
        <v>25</v>
      </c>
      <c r="N17" s="7">
        <f>IF($A17="","",VLOOKUP($A17,血脉经验表!$B:AD,29,))</f>
        <v>25</v>
      </c>
      <c r="O17" s="7">
        <f>IF($A17="","",VLOOKUP($A17,血脉经验表!$B:AE,30,))</f>
        <v>600</v>
      </c>
      <c r="P17" s="7">
        <f>IF($A17="","",VLOOKUP($A17,血脉经验表!$B:AF,31,))</f>
        <v>800</v>
      </c>
      <c r="Q17" s="7">
        <f>IF($A17="","",VLOOKUP($A17,血脉经验表!$B:AG,32,))</f>
        <v>100</v>
      </c>
      <c r="R17" s="7">
        <f>IF($A17="","",VLOOKUP($A17,血脉经验表!$B:AH,33,))</f>
        <v>100</v>
      </c>
      <c r="S17" s="7">
        <f>IF($A17="","",VLOOKUP($A17,血脉经验表!$B:AI,34,))</f>
        <v>2</v>
      </c>
      <c r="T17" s="7">
        <f>IF($A17="","",VLOOKUP($A17,血脉经验表!$B:AJ,35,))</f>
        <v>100</v>
      </c>
      <c r="U17" s="7" t="str">
        <f t="shared" si="0"/>
        <v>教甫4</v>
      </c>
    </row>
    <row r="18" spans="1:21" x14ac:dyDescent="0.2">
      <c r="A18" s="8" t="str">
        <f>IF(A17="","",IF(A17="神王巅峰10","",VLOOKUP(VLOOKUP(A17,血脉经验表!B:C,2,)+1,血脉经验表!A:B,2,)))</f>
        <v>教甫5</v>
      </c>
      <c r="B18" s="8">
        <f>IF($A18="","",VLOOKUP($A18,血脉经验表!$B:D,3,))</f>
        <v>115000</v>
      </c>
      <c r="C18" s="8">
        <f>IF(A18="","",SUM(B$3:B18))</f>
        <v>657500</v>
      </c>
      <c r="D18" s="8">
        <f>IF($A18="","",VLOOKUP($A18,血脉经验表!$B:F,4,))</f>
        <v>650000</v>
      </c>
      <c r="E18" s="8">
        <f>IF($A18="","",VLOOKUP($A18,血脉经验表!$B:F,5,))</f>
        <v>180</v>
      </c>
      <c r="F18" s="8">
        <f>IF($A18="","",VLOOKUP($A18,血脉经验表!$B:V,21,))</f>
        <v>6200</v>
      </c>
      <c r="G18" s="8">
        <f>IF($A18="","",VLOOKUP($A18,血脉经验表!$B:W,22,))</f>
        <v>3100</v>
      </c>
      <c r="H18" s="8">
        <f>IF($A18="","",VLOOKUP($A18,血脉经验表!$B:X,23,))</f>
        <v>140</v>
      </c>
      <c r="I18" s="8">
        <f>IF($A18="","",VLOOKUP($A18,血脉经验表!$B:Y,24,))</f>
        <v>140</v>
      </c>
      <c r="J18" s="8">
        <f>IF($A18="","",VLOOKUP($A18,血脉经验表!$B:Z,25,))</f>
        <v>140</v>
      </c>
      <c r="K18" s="8">
        <f>IF($A18="","",VLOOKUP($A18,血脉经验表!$B:AA,26,))</f>
        <v>140</v>
      </c>
      <c r="L18" s="8">
        <f>IF($A18="","",VLOOKUP($A18,血脉经验表!$B:AB,27,))</f>
        <v>1900</v>
      </c>
      <c r="M18" s="8">
        <f>IF($A18="","",VLOOKUP($A18,血脉经验表!$B:AC,28,))</f>
        <v>25</v>
      </c>
      <c r="N18" s="8">
        <f>IF($A18="","",VLOOKUP($A18,血脉经验表!$B:AD,29,))</f>
        <v>25</v>
      </c>
      <c r="O18" s="8">
        <f>IF($A18="","",VLOOKUP($A18,血脉经验表!$B:AE,30,))</f>
        <v>600</v>
      </c>
      <c r="P18" s="8">
        <f>IF($A18="","",VLOOKUP($A18,血脉经验表!$B:AF,31,))</f>
        <v>800</v>
      </c>
      <c r="Q18" s="8">
        <f>IF($A18="","",VLOOKUP($A18,血脉经验表!$B:AG,32,))</f>
        <v>100</v>
      </c>
      <c r="R18" s="8">
        <f>IF($A18="","",VLOOKUP($A18,血脉经验表!$B:AH,33,))</f>
        <v>100</v>
      </c>
      <c r="S18" s="8">
        <f>IF($A18="","",VLOOKUP($A18,血脉经验表!$B:AI,34,))</f>
        <v>2</v>
      </c>
      <c r="T18" s="8">
        <f>IF($A18="","",VLOOKUP($A18,血脉经验表!$B:AJ,35,))</f>
        <v>100</v>
      </c>
      <c r="U18" s="8" t="str">
        <f t="shared" si="0"/>
        <v>教甫5</v>
      </c>
    </row>
    <row r="19" spans="1:21" x14ac:dyDescent="0.2">
      <c r="A19" s="7" t="str">
        <f>IF(A18="","",IF(A18="神王巅峰10","",VLOOKUP(VLOOKUP(A18,血脉经验表!B:C,2,)+1,血脉经验表!A:B,2,)))</f>
        <v>教甫6</v>
      </c>
      <c r="B19" s="7">
        <f>IF($A19="","",VLOOKUP($A19,血脉经验表!$B:D,3,))</f>
        <v>130500</v>
      </c>
      <c r="C19" s="7">
        <f>IF(A19="","",SUM(B$3:B19))</f>
        <v>788000</v>
      </c>
      <c r="D19" s="7">
        <f>IF($A19="","",VLOOKUP($A19,血脉经验表!$B:F,4,))</f>
        <v>650000</v>
      </c>
      <c r="E19" s="7">
        <f>IF($A19="","",VLOOKUP($A19,血脉经验表!$B:F,5,))</f>
        <v>180</v>
      </c>
      <c r="F19" s="7">
        <f>IF($A19="","",VLOOKUP($A19,血脉经验表!$B:V,21,))</f>
        <v>6200</v>
      </c>
      <c r="G19" s="7">
        <f>IF($A19="","",VLOOKUP($A19,血脉经验表!$B:W,22,))</f>
        <v>3100</v>
      </c>
      <c r="H19" s="7">
        <f>IF($A19="","",VLOOKUP($A19,血脉经验表!$B:X,23,))</f>
        <v>140</v>
      </c>
      <c r="I19" s="7">
        <f>IF($A19="","",VLOOKUP($A19,血脉经验表!$B:Y,24,))</f>
        <v>140</v>
      </c>
      <c r="J19" s="7">
        <f>IF($A19="","",VLOOKUP($A19,血脉经验表!$B:Z,25,))</f>
        <v>140</v>
      </c>
      <c r="K19" s="7">
        <f>IF($A19="","",VLOOKUP($A19,血脉经验表!$B:AA,26,))</f>
        <v>140</v>
      </c>
      <c r="L19" s="7">
        <f>IF($A19="","",VLOOKUP($A19,血脉经验表!$B:AB,27,))</f>
        <v>1900</v>
      </c>
      <c r="M19" s="7">
        <f>IF($A19="","",VLOOKUP($A19,血脉经验表!$B:AC,28,))</f>
        <v>35</v>
      </c>
      <c r="N19" s="7">
        <f>IF($A19="","",VLOOKUP($A19,血脉经验表!$B:AD,29,))</f>
        <v>25</v>
      </c>
      <c r="O19" s="7">
        <f>IF($A19="","",VLOOKUP($A19,血脉经验表!$B:AE,30,))</f>
        <v>600</v>
      </c>
      <c r="P19" s="7">
        <f>IF($A19="","",VLOOKUP($A19,血脉经验表!$B:AF,31,))</f>
        <v>800</v>
      </c>
      <c r="Q19" s="7">
        <f>IF($A19="","",VLOOKUP($A19,血脉经验表!$B:AG,32,))</f>
        <v>100</v>
      </c>
      <c r="R19" s="7">
        <f>IF($A19="","",VLOOKUP($A19,血脉经验表!$B:AH,33,))</f>
        <v>100</v>
      </c>
      <c r="S19" s="7">
        <f>IF($A19="","",VLOOKUP($A19,血脉经验表!$B:AI,34,))</f>
        <v>2</v>
      </c>
      <c r="T19" s="7">
        <f>IF($A19="","",VLOOKUP($A19,血脉经验表!$B:AJ,35,))</f>
        <v>100</v>
      </c>
      <c r="U19" s="7" t="str">
        <f t="shared" si="0"/>
        <v>教甫6</v>
      </c>
    </row>
    <row r="20" spans="1:21" x14ac:dyDescent="0.2">
      <c r="A20" s="8" t="str">
        <f>IF(A19="","",IF(A19="神王巅峰10","",VLOOKUP(VLOOKUP(A19,血脉经验表!B:C,2,)+1,血脉经验表!A:B,2,)))</f>
        <v>教甫7</v>
      </c>
      <c r="B20" s="8">
        <f>IF($A20="","",VLOOKUP($A20,血脉经验表!$B:D,3,))</f>
        <v>147000</v>
      </c>
      <c r="C20" s="8">
        <f>IF(A20="","",SUM(B$3:B20))</f>
        <v>935000</v>
      </c>
      <c r="D20" s="8">
        <f>IF($A20="","",VLOOKUP($A20,血脉经验表!$B:F,4,))</f>
        <v>650000</v>
      </c>
      <c r="E20" s="8">
        <f>IF($A20="","",VLOOKUP($A20,血脉经验表!$B:F,5,))</f>
        <v>180</v>
      </c>
      <c r="F20" s="8">
        <f>IF($A20="","",VLOOKUP($A20,血脉经验表!$B:V,21,))</f>
        <v>6200</v>
      </c>
      <c r="G20" s="8">
        <f>IF($A20="","",VLOOKUP($A20,血脉经验表!$B:W,22,))</f>
        <v>3100</v>
      </c>
      <c r="H20" s="8">
        <f>IF($A20="","",VLOOKUP($A20,血脉经验表!$B:X,23,))</f>
        <v>140</v>
      </c>
      <c r="I20" s="8">
        <f>IF($A20="","",VLOOKUP($A20,血脉经验表!$B:Y,24,))</f>
        <v>140</v>
      </c>
      <c r="J20" s="8">
        <f>IF($A20="","",VLOOKUP($A20,血脉经验表!$B:Z,25,))</f>
        <v>140</v>
      </c>
      <c r="K20" s="8">
        <f>IF($A20="","",VLOOKUP($A20,血脉经验表!$B:AA,26,))</f>
        <v>140</v>
      </c>
      <c r="L20" s="8">
        <f>IF($A20="","",VLOOKUP($A20,血脉经验表!$B:AB,27,))</f>
        <v>1900</v>
      </c>
      <c r="M20" s="8">
        <f>IF($A20="","",VLOOKUP($A20,血脉经验表!$B:AC,28,))</f>
        <v>35</v>
      </c>
      <c r="N20" s="8">
        <f>IF($A20="","",VLOOKUP($A20,血脉经验表!$B:AD,29,))</f>
        <v>35</v>
      </c>
      <c r="O20" s="8">
        <f>IF($A20="","",VLOOKUP($A20,血脉经验表!$B:AE,30,))</f>
        <v>600</v>
      </c>
      <c r="P20" s="8">
        <f>IF($A20="","",VLOOKUP($A20,血脉经验表!$B:AF,31,))</f>
        <v>800</v>
      </c>
      <c r="Q20" s="8">
        <f>IF($A20="","",VLOOKUP($A20,血脉经验表!$B:AG,32,))</f>
        <v>100</v>
      </c>
      <c r="R20" s="8">
        <f>IF($A20="","",VLOOKUP($A20,血脉经验表!$B:AH,33,))</f>
        <v>100</v>
      </c>
      <c r="S20" s="8">
        <f>IF($A20="","",VLOOKUP($A20,血脉经验表!$B:AI,34,))</f>
        <v>2</v>
      </c>
      <c r="T20" s="8">
        <f>IF($A20="","",VLOOKUP($A20,血脉经验表!$B:AJ,35,))</f>
        <v>100</v>
      </c>
      <c r="U20" s="8" t="str">
        <f t="shared" si="0"/>
        <v>教甫7</v>
      </c>
    </row>
    <row r="21" spans="1:21" x14ac:dyDescent="0.2">
      <c r="A21" s="7" t="str">
        <f>IF(A20="","",IF(A20="神王巅峰10","",VLOOKUP(VLOOKUP(A20,血脉经验表!B:C,2,)+1,血脉经验表!A:B,2,)))</f>
        <v>教甫8</v>
      </c>
      <c r="B21" s="7">
        <f>IF($A21="","",VLOOKUP($A21,血脉经验表!$B:D,3,))</f>
        <v>164500</v>
      </c>
      <c r="C21" s="7">
        <f>IF(A21="","",SUM(B$3:B21))</f>
        <v>1099500</v>
      </c>
      <c r="D21" s="7">
        <f>IF($A21="","",VLOOKUP($A21,血脉经验表!$B:F,4,))</f>
        <v>650000</v>
      </c>
      <c r="E21" s="7">
        <f>IF($A21="","",VLOOKUP($A21,血脉经验表!$B:F,5,))</f>
        <v>180</v>
      </c>
      <c r="F21" s="7">
        <f>IF($A21="","",VLOOKUP($A21,血脉经验表!$B:V,21,))</f>
        <v>6200</v>
      </c>
      <c r="G21" s="7">
        <f>IF($A21="","",VLOOKUP($A21,血脉经验表!$B:W,22,))</f>
        <v>3100</v>
      </c>
      <c r="H21" s="7">
        <f>IF($A21="","",VLOOKUP($A21,血脉经验表!$B:X,23,))</f>
        <v>140</v>
      </c>
      <c r="I21" s="7">
        <f>IF($A21="","",VLOOKUP($A21,血脉经验表!$B:Y,24,))</f>
        <v>140</v>
      </c>
      <c r="J21" s="7">
        <f>IF($A21="","",VLOOKUP($A21,血脉经验表!$B:Z,25,))</f>
        <v>140</v>
      </c>
      <c r="K21" s="7">
        <f>IF($A21="","",VLOOKUP($A21,血脉经验表!$B:AA,26,))</f>
        <v>140</v>
      </c>
      <c r="L21" s="7">
        <f>IF($A21="","",VLOOKUP($A21,血脉经验表!$B:AB,27,))</f>
        <v>1900</v>
      </c>
      <c r="M21" s="7">
        <f>IF($A21="","",VLOOKUP($A21,血脉经验表!$B:AC,28,))</f>
        <v>35</v>
      </c>
      <c r="N21" s="7">
        <f>IF($A21="","",VLOOKUP($A21,血脉经验表!$B:AD,29,))</f>
        <v>35</v>
      </c>
      <c r="O21" s="7">
        <f>IF($A21="","",VLOOKUP($A21,血脉经验表!$B:AE,30,))</f>
        <v>900</v>
      </c>
      <c r="P21" s="7">
        <f>IF($A21="","",VLOOKUP($A21,血脉经验表!$B:AF,31,))</f>
        <v>800</v>
      </c>
      <c r="Q21" s="7">
        <f>IF($A21="","",VLOOKUP($A21,血脉经验表!$B:AG,32,))</f>
        <v>100</v>
      </c>
      <c r="R21" s="7">
        <f>IF($A21="","",VLOOKUP($A21,血脉经验表!$B:AH,33,))</f>
        <v>100</v>
      </c>
      <c r="S21" s="7">
        <f>IF($A21="","",VLOOKUP($A21,血脉经验表!$B:AI,34,))</f>
        <v>2</v>
      </c>
      <c r="T21" s="7">
        <f>IF($A21="","",VLOOKUP($A21,血脉经验表!$B:AJ,35,))</f>
        <v>100</v>
      </c>
      <c r="U21" s="7" t="str">
        <f t="shared" si="0"/>
        <v>教甫8</v>
      </c>
    </row>
    <row r="22" spans="1:21" x14ac:dyDescent="0.2">
      <c r="A22" s="8" t="str">
        <f>IF(A21="","",IF(A21="神王巅峰10","",VLOOKUP(VLOOKUP(A21,血脉经验表!B:C,2,)+1,血脉经验表!A:B,2,)))</f>
        <v>教甫9</v>
      </c>
      <c r="B22" s="8">
        <f>IF($A22="","",VLOOKUP($A22,血脉经验表!$B:D,3,))</f>
        <v>183000</v>
      </c>
      <c r="C22" s="8">
        <f>IF(A22="","",SUM(B$3:B22))</f>
        <v>1282500</v>
      </c>
      <c r="D22" s="8">
        <f>IF($A22="","",VLOOKUP($A22,血脉经验表!$B:F,4,))</f>
        <v>650000</v>
      </c>
      <c r="E22" s="8">
        <f>IF($A22="","",VLOOKUP($A22,血脉经验表!$B:F,5,))</f>
        <v>180</v>
      </c>
      <c r="F22" s="8">
        <f>IF($A22="","",VLOOKUP($A22,血脉经验表!$B:V,21,))</f>
        <v>6200</v>
      </c>
      <c r="G22" s="8">
        <f>IF($A22="","",VLOOKUP($A22,血脉经验表!$B:W,22,))</f>
        <v>3100</v>
      </c>
      <c r="H22" s="8">
        <f>IF($A22="","",VLOOKUP($A22,血脉经验表!$B:X,23,))</f>
        <v>140</v>
      </c>
      <c r="I22" s="8">
        <f>IF($A22="","",VLOOKUP($A22,血脉经验表!$B:Y,24,))</f>
        <v>140</v>
      </c>
      <c r="J22" s="8">
        <f>IF($A22="","",VLOOKUP($A22,血脉经验表!$B:Z,25,))</f>
        <v>140</v>
      </c>
      <c r="K22" s="8">
        <f>IF($A22="","",VLOOKUP($A22,血脉经验表!$B:AA,26,))</f>
        <v>140</v>
      </c>
      <c r="L22" s="8">
        <f>IF($A22="","",VLOOKUP($A22,血脉经验表!$B:AB,27,))</f>
        <v>1900</v>
      </c>
      <c r="M22" s="8">
        <f>IF($A22="","",VLOOKUP($A22,血脉经验表!$B:AC,28,))</f>
        <v>35</v>
      </c>
      <c r="N22" s="8">
        <f>IF($A22="","",VLOOKUP($A22,血脉经验表!$B:AD,29,))</f>
        <v>35</v>
      </c>
      <c r="O22" s="8">
        <f>IF($A22="","",VLOOKUP($A22,血脉经验表!$B:AE,30,))</f>
        <v>900</v>
      </c>
      <c r="P22" s="8">
        <f>IF($A22="","",VLOOKUP($A22,血脉经验表!$B:AF,31,))</f>
        <v>1200</v>
      </c>
      <c r="Q22" s="8">
        <f>IF($A22="","",VLOOKUP($A22,血脉经验表!$B:AG,32,))</f>
        <v>100</v>
      </c>
      <c r="R22" s="8">
        <f>IF($A22="","",VLOOKUP($A22,血脉经验表!$B:AH,33,))</f>
        <v>100</v>
      </c>
      <c r="S22" s="8">
        <f>IF($A22="","",VLOOKUP($A22,血脉经验表!$B:AI,34,))</f>
        <v>2</v>
      </c>
      <c r="T22" s="8">
        <f>IF($A22="","",VLOOKUP($A22,血脉经验表!$B:AJ,35,))</f>
        <v>100</v>
      </c>
      <c r="U22" s="8" t="str">
        <f t="shared" si="0"/>
        <v>教甫9</v>
      </c>
    </row>
    <row r="23" spans="1:21" x14ac:dyDescent="0.2">
      <c r="A23" s="7" t="str">
        <f>IF(A22="","",IF(A22="神王巅峰10","",VLOOKUP(VLOOKUP(A22,血脉经验表!B:C,2,)+1,血脉经验表!A:B,2,)))</f>
        <v>教甫10</v>
      </c>
      <c r="B23" s="7">
        <f>IF($A23="","",VLOOKUP($A23,血脉经验表!$B:D,3,))</f>
        <v>202500</v>
      </c>
      <c r="C23" s="7">
        <f>IF(A23="","",SUM(B$3:B23))</f>
        <v>1485000</v>
      </c>
      <c r="D23" s="7">
        <f>IF($A23="","",VLOOKUP($A23,血脉经验表!$B:F,4,))</f>
        <v>650000</v>
      </c>
      <c r="E23" s="7">
        <f>IF($A23="","",VLOOKUP($A23,血脉经验表!$B:F,5,))</f>
        <v>180</v>
      </c>
      <c r="F23" s="7">
        <f>IF($A23="","",VLOOKUP($A23,血脉经验表!$B:V,21,))</f>
        <v>9400</v>
      </c>
      <c r="G23" s="7">
        <f>IF($A23="","",VLOOKUP($A23,血脉经验表!$B:W,22,))</f>
        <v>4700</v>
      </c>
      <c r="H23" s="7">
        <f>IF($A23="","",VLOOKUP($A23,血脉经验表!$B:X,23,))</f>
        <v>140</v>
      </c>
      <c r="I23" s="7">
        <f>IF($A23="","",VLOOKUP($A23,血脉经验表!$B:Y,24,))</f>
        <v>140</v>
      </c>
      <c r="J23" s="7">
        <f>IF($A23="","",VLOOKUP($A23,血脉经验表!$B:Z,25,))</f>
        <v>140</v>
      </c>
      <c r="K23" s="7">
        <f>IF($A23="","",VLOOKUP($A23,血脉经验表!$B:AA,26,))</f>
        <v>140</v>
      </c>
      <c r="L23" s="7">
        <f>IF($A23="","",VLOOKUP($A23,血脉经验表!$B:AB,27,))</f>
        <v>1900</v>
      </c>
      <c r="M23" s="7">
        <f>IF($A23="","",VLOOKUP($A23,血脉经验表!$B:AC,28,))</f>
        <v>35</v>
      </c>
      <c r="N23" s="7">
        <f>IF($A23="","",VLOOKUP($A23,血脉经验表!$B:AD,29,))</f>
        <v>35</v>
      </c>
      <c r="O23" s="7">
        <f>IF($A23="","",VLOOKUP($A23,血脉经验表!$B:AE,30,))</f>
        <v>900</v>
      </c>
      <c r="P23" s="7">
        <f>IF($A23="","",VLOOKUP($A23,血脉经验表!$B:AF,31,))</f>
        <v>1200</v>
      </c>
      <c r="Q23" s="7">
        <f>IF($A23="","",VLOOKUP($A23,血脉经验表!$B:AG,32,))</f>
        <v>200</v>
      </c>
      <c r="R23" s="7">
        <f>IF($A23="","",VLOOKUP($A23,血脉经验表!$B:AH,33,))</f>
        <v>150</v>
      </c>
      <c r="S23" s="7">
        <f>IF($A23="","",VLOOKUP($A23,血脉经验表!$B:AI,34,))</f>
        <v>3</v>
      </c>
      <c r="T23" s="7">
        <f>IF($A23="","",VLOOKUP($A23,血脉经验表!$B:AJ,35,))</f>
        <v>150</v>
      </c>
      <c r="U23" s="7" t="str">
        <f t="shared" si="0"/>
        <v>教甫10</v>
      </c>
    </row>
    <row r="24" spans="1:21" x14ac:dyDescent="0.2">
      <c r="A24" s="8" t="str">
        <f>IF(A23="","",IF(A23="神王巅峰10","",VLOOKUP(VLOOKUP(A23,血脉经验表!B:C,2,)+1,血脉经验表!A:B,2,)))</f>
        <v>司铎1</v>
      </c>
      <c r="B24" s="8">
        <f>IF($A24="","",VLOOKUP($A24,血脉经验表!$B:D,3,))</f>
        <v>243000</v>
      </c>
      <c r="C24" s="8">
        <f>IF(A24="","",SUM(B$3:B24))</f>
        <v>1728000</v>
      </c>
      <c r="D24" s="8">
        <f>IF($A24="","",VLOOKUP($A24,血脉经验表!$B:F,4,))</f>
        <v>2600000</v>
      </c>
      <c r="E24" s="8">
        <f>IF($A24="","",VLOOKUP($A24,血脉经验表!$B:F,5,))</f>
        <v>180</v>
      </c>
      <c r="F24" s="8">
        <f>IF($A24="","",VLOOKUP($A24,血脉经验表!$B:V,21,))</f>
        <v>9400</v>
      </c>
      <c r="G24" s="8">
        <f>IF($A24="","",VLOOKUP($A24,血脉经验表!$B:W,22,))</f>
        <v>4700</v>
      </c>
      <c r="H24" s="8">
        <f>IF($A24="","",VLOOKUP($A24,血脉经验表!$B:X,23,))</f>
        <v>210</v>
      </c>
      <c r="I24" s="8">
        <f>IF($A24="","",VLOOKUP($A24,血脉经验表!$B:Y,24,))</f>
        <v>140</v>
      </c>
      <c r="J24" s="8">
        <f>IF($A24="","",VLOOKUP($A24,血脉经验表!$B:Z,25,))</f>
        <v>140</v>
      </c>
      <c r="K24" s="8">
        <f>IF($A24="","",VLOOKUP($A24,血脉经验表!$B:AA,26,))</f>
        <v>140</v>
      </c>
      <c r="L24" s="8">
        <f>IF($A24="","",VLOOKUP($A24,血脉经验表!$B:AB,27,))</f>
        <v>1900</v>
      </c>
      <c r="M24" s="8">
        <f>IF($A24="","",VLOOKUP($A24,血脉经验表!$B:AC,28,))</f>
        <v>35</v>
      </c>
      <c r="N24" s="8">
        <f>IF($A24="","",VLOOKUP($A24,血脉经验表!$B:AD,29,))</f>
        <v>35</v>
      </c>
      <c r="O24" s="8">
        <f>IF($A24="","",VLOOKUP($A24,血脉经验表!$B:AE,30,))</f>
        <v>900</v>
      </c>
      <c r="P24" s="8">
        <f>IF($A24="","",VLOOKUP($A24,血脉经验表!$B:AF,31,))</f>
        <v>1200</v>
      </c>
      <c r="Q24" s="8">
        <f>IF($A24="","",VLOOKUP($A24,血脉经验表!$B:AG,32,))</f>
        <v>200</v>
      </c>
      <c r="R24" s="8">
        <f>IF($A24="","",VLOOKUP($A24,血脉经验表!$B:AH,33,))</f>
        <v>150</v>
      </c>
      <c r="S24" s="8">
        <f>IF($A24="","",VLOOKUP($A24,血脉经验表!$B:AI,34,))</f>
        <v>3</v>
      </c>
      <c r="T24" s="8">
        <f>IF($A24="","",VLOOKUP($A24,血脉经验表!$B:AJ,35,))</f>
        <v>150</v>
      </c>
      <c r="U24" s="8" t="str">
        <f t="shared" si="0"/>
        <v>司铎1</v>
      </c>
    </row>
    <row r="25" spans="1:21" x14ac:dyDescent="0.2">
      <c r="A25" s="7" t="str">
        <f>IF(A24="","",IF(A24="神王巅峰10","",VLOOKUP(VLOOKUP(A24,血脉经验表!B:C,2,)+1,血脉经验表!A:B,2,)))</f>
        <v>司铎2</v>
      </c>
      <c r="B25" s="7">
        <f>IF($A25="","",VLOOKUP($A25,血脉经验表!$B:D,3,))</f>
        <v>308000</v>
      </c>
      <c r="C25" s="7">
        <f>IF(A25="","",SUM(B$3:B25))</f>
        <v>2036000</v>
      </c>
      <c r="D25" s="7">
        <f>IF($A25="","",VLOOKUP($A25,血脉经验表!$B:F,4,))</f>
        <v>2600000</v>
      </c>
      <c r="E25" s="7">
        <f>IF($A25="","",VLOOKUP($A25,血脉经验表!$B:F,5,))</f>
        <v>200</v>
      </c>
      <c r="F25" s="7">
        <f>IF($A25="","",VLOOKUP($A25,血脉经验表!$B:V,21,))</f>
        <v>9400</v>
      </c>
      <c r="G25" s="7">
        <f>IF($A25="","",VLOOKUP($A25,血脉经验表!$B:W,22,))</f>
        <v>4700</v>
      </c>
      <c r="H25" s="7">
        <f>IF($A25="","",VLOOKUP($A25,血脉经验表!$B:X,23,))</f>
        <v>210</v>
      </c>
      <c r="I25" s="7">
        <f>IF($A25="","",VLOOKUP($A25,血脉经验表!$B:Y,24,))</f>
        <v>185</v>
      </c>
      <c r="J25" s="7">
        <f>IF($A25="","",VLOOKUP($A25,血脉经验表!$B:Z,25,))</f>
        <v>140</v>
      </c>
      <c r="K25" s="7">
        <f>IF($A25="","",VLOOKUP($A25,血脉经验表!$B:AA,26,))</f>
        <v>140</v>
      </c>
      <c r="L25" s="7">
        <f>IF($A25="","",VLOOKUP($A25,血脉经验表!$B:AB,27,))</f>
        <v>1900</v>
      </c>
      <c r="M25" s="7">
        <f>IF($A25="","",VLOOKUP($A25,血脉经验表!$B:AC,28,))</f>
        <v>35</v>
      </c>
      <c r="N25" s="7">
        <f>IF($A25="","",VLOOKUP($A25,血脉经验表!$B:AD,29,))</f>
        <v>35</v>
      </c>
      <c r="O25" s="7">
        <f>IF($A25="","",VLOOKUP($A25,血脉经验表!$B:AE,30,))</f>
        <v>900</v>
      </c>
      <c r="P25" s="7">
        <f>IF($A25="","",VLOOKUP($A25,血脉经验表!$B:AF,31,))</f>
        <v>1200</v>
      </c>
      <c r="Q25" s="7">
        <f>IF($A25="","",VLOOKUP($A25,血脉经验表!$B:AG,32,))</f>
        <v>200</v>
      </c>
      <c r="R25" s="7">
        <f>IF($A25="","",VLOOKUP($A25,血脉经验表!$B:AH,33,))</f>
        <v>150</v>
      </c>
      <c r="S25" s="7">
        <f>IF($A25="","",VLOOKUP($A25,血脉经验表!$B:AI,34,))</f>
        <v>3</v>
      </c>
      <c r="T25" s="7">
        <f>IF($A25="","",VLOOKUP($A25,血脉经验表!$B:AJ,35,))</f>
        <v>150</v>
      </c>
      <c r="U25" s="7" t="str">
        <f t="shared" si="0"/>
        <v>司铎2</v>
      </c>
    </row>
    <row r="26" spans="1:21" x14ac:dyDescent="0.2">
      <c r="A26" s="8" t="str">
        <f>IF(A25="","",IF(A25="神王巅峰10","",VLOOKUP(VLOOKUP(A25,血脉经验表!B:C,2,)+1,血脉经验表!A:B,2,)))</f>
        <v>司铎3</v>
      </c>
      <c r="B26" s="8">
        <f>IF($A26="","",VLOOKUP($A26,血脉经验表!$B:D,3,))</f>
        <v>376000</v>
      </c>
      <c r="C26" s="8">
        <f>IF(A26="","",SUM(B$3:B26))</f>
        <v>2412000</v>
      </c>
      <c r="D26" s="8">
        <f>IF($A26="","",VLOOKUP($A26,血脉经验表!$B:F,4,))</f>
        <v>2600000</v>
      </c>
      <c r="E26" s="8">
        <f>IF($A26="","",VLOOKUP($A26,血脉经验表!$B:F,5,))</f>
        <v>200</v>
      </c>
      <c r="F26" s="8">
        <f>IF($A26="","",VLOOKUP($A26,血脉经验表!$B:V,21,))</f>
        <v>9400</v>
      </c>
      <c r="G26" s="8">
        <f>IF($A26="","",VLOOKUP($A26,血脉经验表!$B:W,22,))</f>
        <v>4700</v>
      </c>
      <c r="H26" s="8">
        <f>IF($A26="","",VLOOKUP($A26,血脉经验表!$B:X,23,))</f>
        <v>210</v>
      </c>
      <c r="I26" s="8">
        <f>IF($A26="","",VLOOKUP($A26,血脉经验表!$B:Y,24,))</f>
        <v>185</v>
      </c>
      <c r="J26" s="8">
        <f>IF($A26="","",VLOOKUP($A26,血脉经验表!$B:Z,25,))</f>
        <v>210</v>
      </c>
      <c r="K26" s="8">
        <f>IF($A26="","",VLOOKUP($A26,血脉经验表!$B:AA,26,))</f>
        <v>140</v>
      </c>
      <c r="L26" s="8">
        <f>IF($A26="","",VLOOKUP($A26,血脉经验表!$B:AB,27,))</f>
        <v>1900</v>
      </c>
      <c r="M26" s="8">
        <f>IF($A26="","",VLOOKUP($A26,血脉经验表!$B:AC,28,))</f>
        <v>35</v>
      </c>
      <c r="N26" s="8">
        <f>IF($A26="","",VLOOKUP($A26,血脉经验表!$B:AD,29,))</f>
        <v>35</v>
      </c>
      <c r="O26" s="8">
        <f>IF($A26="","",VLOOKUP($A26,血脉经验表!$B:AE,30,))</f>
        <v>900</v>
      </c>
      <c r="P26" s="8">
        <f>IF($A26="","",VLOOKUP($A26,血脉经验表!$B:AF,31,))</f>
        <v>1200</v>
      </c>
      <c r="Q26" s="8">
        <f>IF($A26="","",VLOOKUP($A26,血脉经验表!$B:AG,32,))</f>
        <v>200</v>
      </c>
      <c r="R26" s="8">
        <f>IF($A26="","",VLOOKUP($A26,血脉经验表!$B:AH,33,))</f>
        <v>150</v>
      </c>
      <c r="S26" s="8">
        <f>IF($A26="","",VLOOKUP($A26,血脉经验表!$B:AI,34,))</f>
        <v>3</v>
      </c>
      <c r="T26" s="8">
        <f>IF($A26="","",VLOOKUP($A26,血脉经验表!$B:AJ,35,))</f>
        <v>150</v>
      </c>
      <c r="U26" s="8" t="str">
        <f t="shared" si="0"/>
        <v>司铎3</v>
      </c>
    </row>
    <row r="27" spans="1:21" x14ac:dyDescent="0.2">
      <c r="A27" s="7" t="str">
        <f>IF(A26="","",IF(A26="神王巅峰10","",VLOOKUP(VLOOKUP(A26,血脉经验表!B:C,2,)+1,血脉经验表!A:B,2,)))</f>
        <v>司铎4</v>
      </c>
      <c r="B27" s="7">
        <f>IF($A27="","",VLOOKUP($A27,血脉经验表!$B:D,3,))</f>
        <v>447000</v>
      </c>
      <c r="C27" s="7">
        <f>IF(A27="","",SUM(B$3:B27))</f>
        <v>2859000</v>
      </c>
      <c r="D27" s="7">
        <f>IF($A27="","",VLOOKUP($A27,血脉经验表!$B:F,4,))</f>
        <v>2600000</v>
      </c>
      <c r="E27" s="7">
        <f>IF($A27="","",VLOOKUP($A27,血脉经验表!$B:F,5,))</f>
        <v>200</v>
      </c>
      <c r="F27" s="7">
        <f>IF($A27="","",VLOOKUP($A27,血脉经验表!$B:V,21,))</f>
        <v>9400</v>
      </c>
      <c r="G27" s="7">
        <f>IF($A27="","",VLOOKUP($A27,血脉经验表!$B:W,22,))</f>
        <v>4700</v>
      </c>
      <c r="H27" s="7">
        <f>IF($A27="","",VLOOKUP($A27,血脉经验表!$B:X,23,))</f>
        <v>210</v>
      </c>
      <c r="I27" s="7">
        <f>IF($A27="","",VLOOKUP($A27,血脉经验表!$B:Y,24,))</f>
        <v>185</v>
      </c>
      <c r="J27" s="7">
        <f>IF($A27="","",VLOOKUP($A27,血脉经验表!$B:Z,25,))</f>
        <v>210</v>
      </c>
      <c r="K27" s="7">
        <f>IF($A27="","",VLOOKUP($A27,血脉经验表!$B:AA,26,))</f>
        <v>185</v>
      </c>
      <c r="L27" s="7">
        <f>IF($A27="","",VLOOKUP($A27,血脉经验表!$B:AB,27,))</f>
        <v>1900</v>
      </c>
      <c r="M27" s="7">
        <f>IF($A27="","",VLOOKUP($A27,血脉经验表!$B:AC,28,))</f>
        <v>35</v>
      </c>
      <c r="N27" s="7">
        <f>IF($A27="","",VLOOKUP($A27,血脉经验表!$B:AD,29,))</f>
        <v>35</v>
      </c>
      <c r="O27" s="7">
        <f>IF($A27="","",VLOOKUP($A27,血脉经验表!$B:AE,30,))</f>
        <v>900</v>
      </c>
      <c r="P27" s="7">
        <f>IF($A27="","",VLOOKUP($A27,血脉经验表!$B:AF,31,))</f>
        <v>1200</v>
      </c>
      <c r="Q27" s="7">
        <f>IF($A27="","",VLOOKUP($A27,血脉经验表!$B:AG,32,))</f>
        <v>200</v>
      </c>
      <c r="R27" s="7">
        <f>IF($A27="","",VLOOKUP($A27,血脉经验表!$B:AH,33,))</f>
        <v>150</v>
      </c>
      <c r="S27" s="7">
        <f>IF($A27="","",VLOOKUP($A27,血脉经验表!$B:AI,34,))</f>
        <v>3</v>
      </c>
      <c r="T27" s="7">
        <f>IF($A27="","",VLOOKUP($A27,血脉经验表!$B:AJ,35,))</f>
        <v>150</v>
      </c>
      <c r="U27" s="7" t="str">
        <f t="shared" si="0"/>
        <v>司铎4</v>
      </c>
    </row>
    <row r="28" spans="1:21" x14ac:dyDescent="0.2">
      <c r="A28" s="8" t="str">
        <f>IF(A27="","",IF(A27="神王巅峰10","",VLOOKUP(VLOOKUP(A27,血脉经验表!B:C,2,)+1,血脉经验表!A:B,2,)))</f>
        <v>司铎5</v>
      </c>
      <c r="B28" s="8">
        <f>IF($A28="","",VLOOKUP($A28,血脉经验表!$B:D,3,))</f>
        <v>521000</v>
      </c>
      <c r="C28" s="8">
        <f>IF(A28="","",SUM(B$3:B28))</f>
        <v>3380000</v>
      </c>
      <c r="D28" s="8">
        <f>IF($A28="","",VLOOKUP($A28,血脉经验表!$B:F,4,))</f>
        <v>2600000</v>
      </c>
      <c r="E28" s="8">
        <f>IF($A28="","",VLOOKUP($A28,血脉经验表!$B:F,5,))</f>
        <v>200</v>
      </c>
      <c r="F28" s="8">
        <f>IF($A28="","",VLOOKUP($A28,血脉经验表!$B:V,21,))</f>
        <v>9400</v>
      </c>
      <c r="G28" s="8">
        <f>IF($A28="","",VLOOKUP($A28,血脉经验表!$B:W,22,))</f>
        <v>4700</v>
      </c>
      <c r="H28" s="8">
        <f>IF($A28="","",VLOOKUP($A28,血脉经验表!$B:X,23,))</f>
        <v>210</v>
      </c>
      <c r="I28" s="8">
        <f>IF($A28="","",VLOOKUP($A28,血脉经验表!$B:Y,24,))</f>
        <v>185</v>
      </c>
      <c r="J28" s="8">
        <f>IF($A28="","",VLOOKUP($A28,血脉经验表!$B:Z,25,))</f>
        <v>210</v>
      </c>
      <c r="K28" s="8">
        <f>IF($A28="","",VLOOKUP($A28,血脉经验表!$B:AA,26,))</f>
        <v>185</v>
      </c>
      <c r="L28" s="8">
        <f>IF($A28="","",VLOOKUP($A28,血脉经验表!$B:AB,27,))</f>
        <v>2500</v>
      </c>
      <c r="M28" s="8">
        <f>IF($A28="","",VLOOKUP($A28,血脉经验表!$B:AC,28,))</f>
        <v>35</v>
      </c>
      <c r="N28" s="8">
        <f>IF($A28="","",VLOOKUP($A28,血脉经验表!$B:AD,29,))</f>
        <v>35</v>
      </c>
      <c r="O28" s="8">
        <f>IF($A28="","",VLOOKUP($A28,血脉经验表!$B:AE,30,))</f>
        <v>900</v>
      </c>
      <c r="P28" s="8">
        <f>IF($A28="","",VLOOKUP($A28,血脉经验表!$B:AF,31,))</f>
        <v>1200</v>
      </c>
      <c r="Q28" s="8">
        <f>IF($A28="","",VLOOKUP($A28,血脉经验表!$B:AG,32,))</f>
        <v>200</v>
      </c>
      <c r="R28" s="8">
        <f>IF($A28="","",VLOOKUP($A28,血脉经验表!$B:AH,33,))</f>
        <v>150</v>
      </c>
      <c r="S28" s="8">
        <f>IF($A28="","",VLOOKUP($A28,血脉经验表!$B:AI,34,))</f>
        <v>3</v>
      </c>
      <c r="T28" s="8">
        <f>IF($A28="","",VLOOKUP($A28,血脉经验表!$B:AJ,35,))</f>
        <v>150</v>
      </c>
      <c r="U28" s="8" t="str">
        <f t="shared" si="0"/>
        <v>司铎5</v>
      </c>
    </row>
    <row r="29" spans="1:21" x14ac:dyDescent="0.2">
      <c r="A29" s="7" t="str">
        <f>IF(A28="","",IF(A28="神王巅峰10","",VLOOKUP(VLOOKUP(A28,血脉经验表!B:C,2,)+1,血脉经验表!A:B,2,)))</f>
        <v>司铎6</v>
      </c>
      <c r="B29" s="7">
        <f>IF($A29="","",VLOOKUP($A29,血脉经验表!$B:D,3,))</f>
        <v>598000</v>
      </c>
      <c r="C29" s="7">
        <f>IF(A29="","",SUM(B$3:B29))</f>
        <v>3978000</v>
      </c>
      <c r="D29" s="7">
        <f>IF($A29="","",VLOOKUP($A29,血脉经验表!$B:F,4,))</f>
        <v>2600000</v>
      </c>
      <c r="E29" s="7">
        <f>IF($A29="","",VLOOKUP($A29,血脉经验表!$B:F,5,))</f>
        <v>200</v>
      </c>
      <c r="F29" s="7">
        <f>IF($A29="","",VLOOKUP($A29,血脉经验表!$B:V,21,))</f>
        <v>9400</v>
      </c>
      <c r="G29" s="7">
        <f>IF($A29="","",VLOOKUP($A29,血脉经验表!$B:W,22,))</f>
        <v>4700</v>
      </c>
      <c r="H29" s="7">
        <f>IF($A29="","",VLOOKUP($A29,血脉经验表!$B:X,23,))</f>
        <v>210</v>
      </c>
      <c r="I29" s="7">
        <f>IF($A29="","",VLOOKUP($A29,血脉经验表!$B:Y,24,))</f>
        <v>185</v>
      </c>
      <c r="J29" s="7">
        <f>IF($A29="","",VLOOKUP($A29,血脉经验表!$B:Z,25,))</f>
        <v>210</v>
      </c>
      <c r="K29" s="7">
        <f>IF($A29="","",VLOOKUP($A29,血脉经验表!$B:AA,26,))</f>
        <v>185</v>
      </c>
      <c r="L29" s="7">
        <f>IF($A29="","",VLOOKUP($A29,血脉经验表!$B:AB,27,))</f>
        <v>2500</v>
      </c>
      <c r="M29" s="7">
        <f>IF($A29="","",VLOOKUP($A29,血脉经验表!$B:AC,28,))</f>
        <v>47</v>
      </c>
      <c r="N29" s="7">
        <f>IF($A29="","",VLOOKUP($A29,血脉经验表!$B:AD,29,))</f>
        <v>35</v>
      </c>
      <c r="O29" s="7">
        <f>IF($A29="","",VLOOKUP($A29,血脉经验表!$B:AE,30,))</f>
        <v>900</v>
      </c>
      <c r="P29" s="7">
        <f>IF($A29="","",VLOOKUP($A29,血脉经验表!$B:AF,31,))</f>
        <v>1200</v>
      </c>
      <c r="Q29" s="7">
        <f>IF($A29="","",VLOOKUP($A29,血脉经验表!$B:AG,32,))</f>
        <v>200</v>
      </c>
      <c r="R29" s="7">
        <f>IF($A29="","",VLOOKUP($A29,血脉经验表!$B:AH,33,))</f>
        <v>150</v>
      </c>
      <c r="S29" s="7">
        <f>IF($A29="","",VLOOKUP($A29,血脉经验表!$B:AI,34,))</f>
        <v>3</v>
      </c>
      <c r="T29" s="7">
        <f>IF($A29="","",VLOOKUP($A29,血脉经验表!$B:AJ,35,))</f>
        <v>150</v>
      </c>
      <c r="U29" s="7" t="str">
        <f t="shared" si="0"/>
        <v>司铎6</v>
      </c>
    </row>
    <row r="30" spans="1:21" x14ac:dyDescent="0.2">
      <c r="A30" s="8" t="str">
        <f>IF(A29="","",IF(A29="神王巅峰10","",VLOOKUP(VLOOKUP(A29,血脉经验表!B:C,2,)+1,血脉经验表!A:B,2,)))</f>
        <v>司铎7</v>
      </c>
      <c r="B30" s="8">
        <f>IF($A30="","",VLOOKUP($A30,血脉经验表!$B:D,3,))</f>
        <v>678000</v>
      </c>
      <c r="C30" s="8">
        <f>IF(A30="","",SUM(B$3:B30))</f>
        <v>4656000</v>
      </c>
      <c r="D30" s="8">
        <f>IF($A30="","",VLOOKUP($A30,血脉经验表!$B:F,4,))</f>
        <v>2600000</v>
      </c>
      <c r="E30" s="8">
        <f>IF($A30="","",VLOOKUP($A30,血脉经验表!$B:F,5,))</f>
        <v>200</v>
      </c>
      <c r="F30" s="8">
        <f>IF($A30="","",VLOOKUP($A30,血脉经验表!$B:V,21,))</f>
        <v>9400</v>
      </c>
      <c r="G30" s="8">
        <f>IF($A30="","",VLOOKUP($A30,血脉经验表!$B:W,22,))</f>
        <v>4700</v>
      </c>
      <c r="H30" s="8">
        <f>IF($A30="","",VLOOKUP($A30,血脉经验表!$B:X,23,))</f>
        <v>210</v>
      </c>
      <c r="I30" s="8">
        <f>IF($A30="","",VLOOKUP($A30,血脉经验表!$B:Y,24,))</f>
        <v>185</v>
      </c>
      <c r="J30" s="8">
        <f>IF($A30="","",VLOOKUP($A30,血脉经验表!$B:Z,25,))</f>
        <v>210</v>
      </c>
      <c r="K30" s="8">
        <f>IF($A30="","",VLOOKUP($A30,血脉经验表!$B:AA,26,))</f>
        <v>185</v>
      </c>
      <c r="L30" s="8">
        <f>IF($A30="","",VLOOKUP($A30,血脉经验表!$B:AB,27,))</f>
        <v>2500</v>
      </c>
      <c r="M30" s="8">
        <f>IF($A30="","",VLOOKUP($A30,血脉经验表!$B:AC,28,))</f>
        <v>47</v>
      </c>
      <c r="N30" s="8">
        <f>IF($A30="","",VLOOKUP($A30,血脉经验表!$B:AD,29,))</f>
        <v>45</v>
      </c>
      <c r="O30" s="8">
        <f>IF($A30="","",VLOOKUP($A30,血脉经验表!$B:AE,30,))</f>
        <v>900</v>
      </c>
      <c r="P30" s="8">
        <f>IF($A30="","",VLOOKUP($A30,血脉经验表!$B:AF,31,))</f>
        <v>1200</v>
      </c>
      <c r="Q30" s="8">
        <f>IF($A30="","",VLOOKUP($A30,血脉经验表!$B:AG,32,))</f>
        <v>200</v>
      </c>
      <c r="R30" s="8">
        <f>IF($A30="","",VLOOKUP($A30,血脉经验表!$B:AH,33,))</f>
        <v>150</v>
      </c>
      <c r="S30" s="8">
        <f>IF($A30="","",VLOOKUP($A30,血脉经验表!$B:AI,34,))</f>
        <v>3</v>
      </c>
      <c r="T30" s="8">
        <f>IF($A30="","",VLOOKUP($A30,血脉经验表!$B:AJ,35,))</f>
        <v>150</v>
      </c>
      <c r="U30" s="8" t="str">
        <f t="shared" si="0"/>
        <v>司铎7</v>
      </c>
    </row>
    <row r="31" spans="1:21" x14ac:dyDescent="0.2">
      <c r="A31" s="7" t="str">
        <f>IF(A30="","",IF(A30="神王巅峰10","",VLOOKUP(VLOOKUP(A30,血脉经验表!B:C,2,)+1,血脉经验表!A:B,2,)))</f>
        <v>司铎8</v>
      </c>
      <c r="B31" s="7">
        <f>IF($A31="","",VLOOKUP($A31,血脉经验表!$B:D,3,))</f>
        <v>761000</v>
      </c>
      <c r="C31" s="7">
        <f>IF(A31="","",SUM(B$3:B31))</f>
        <v>5417000</v>
      </c>
      <c r="D31" s="7">
        <f>IF($A31="","",VLOOKUP($A31,血脉经验表!$B:F,4,))</f>
        <v>2600000</v>
      </c>
      <c r="E31" s="7">
        <f>IF($A31="","",VLOOKUP($A31,血脉经验表!$B:F,5,))</f>
        <v>200</v>
      </c>
      <c r="F31" s="7">
        <f>IF($A31="","",VLOOKUP($A31,血脉经验表!$B:V,21,))</f>
        <v>9400</v>
      </c>
      <c r="G31" s="7">
        <f>IF($A31="","",VLOOKUP($A31,血脉经验表!$B:W,22,))</f>
        <v>4700</v>
      </c>
      <c r="H31" s="7">
        <f>IF($A31="","",VLOOKUP($A31,血脉经验表!$B:X,23,))</f>
        <v>210</v>
      </c>
      <c r="I31" s="7">
        <f>IF($A31="","",VLOOKUP($A31,血脉经验表!$B:Y,24,))</f>
        <v>185</v>
      </c>
      <c r="J31" s="7">
        <f>IF($A31="","",VLOOKUP($A31,血脉经验表!$B:Z,25,))</f>
        <v>210</v>
      </c>
      <c r="K31" s="7">
        <f>IF($A31="","",VLOOKUP($A31,血脉经验表!$B:AA,26,))</f>
        <v>185</v>
      </c>
      <c r="L31" s="7">
        <f>IF($A31="","",VLOOKUP($A31,血脉经验表!$B:AB,27,))</f>
        <v>2500</v>
      </c>
      <c r="M31" s="7">
        <f>IF($A31="","",VLOOKUP($A31,血脉经验表!$B:AC,28,))</f>
        <v>47</v>
      </c>
      <c r="N31" s="7">
        <f>IF($A31="","",VLOOKUP($A31,血脉经验表!$B:AD,29,))</f>
        <v>45</v>
      </c>
      <c r="O31" s="7">
        <f>IF($A31="","",VLOOKUP($A31,血脉经验表!$B:AE,30,))</f>
        <v>1200</v>
      </c>
      <c r="P31" s="7">
        <f>IF($A31="","",VLOOKUP($A31,血脉经验表!$B:AF,31,))</f>
        <v>1200</v>
      </c>
      <c r="Q31" s="7">
        <f>IF($A31="","",VLOOKUP($A31,血脉经验表!$B:AG,32,))</f>
        <v>200</v>
      </c>
      <c r="R31" s="7">
        <f>IF($A31="","",VLOOKUP($A31,血脉经验表!$B:AH,33,))</f>
        <v>150</v>
      </c>
      <c r="S31" s="7">
        <f>IF($A31="","",VLOOKUP($A31,血脉经验表!$B:AI,34,))</f>
        <v>3</v>
      </c>
      <c r="T31" s="7">
        <f>IF($A31="","",VLOOKUP($A31,血脉经验表!$B:AJ,35,))</f>
        <v>150</v>
      </c>
      <c r="U31" s="7" t="str">
        <f t="shared" si="0"/>
        <v>司铎8</v>
      </c>
    </row>
    <row r="32" spans="1:21" x14ac:dyDescent="0.2">
      <c r="A32" s="8" t="str">
        <f>IF(A31="","",IF(A31="神王巅峰10","",VLOOKUP(VLOOKUP(A31,血脉经验表!B:C,2,)+1,血脉经验表!A:B,2,)))</f>
        <v>司铎9</v>
      </c>
      <c r="B32" s="8">
        <f>IF($A32="","",VLOOKUP($A32,血脉经验表!$B:D,3,))</f>
        <v>847000</v>
      </c>
      <c r="C32" s="8">
        <f>IF(A32="","",SUM(B$3:B32))</f>
        <v>6264000</v>
      </c>
      <c r="D32" s="8">
        <f>IF($A32="","",VLOOKUP($A32,血脉经验表!$B:F,4,))</f>
        <v>2600000</v>
      </c>
      <c r="E32" s="8">
        <f>IF($A32="","",VLOOKUP($A32,血脉经验表!$B:F,5,))</f>
        <v>200</v>
      </c>
      <c r="F32" s="8">
        <f>IF($A32="","",VLOOKUP($A32,血脉经验表!$B:V,21,))</f>
        <v>9400</v>
      </c>
      <c r="G32" s="8">
        <f>IF($A32="","",VLOOKUP($A32,血脉经验表!$B:W,22,))</f>
        <v>4700</v>
      </c>
      <c r="H32" s="8">
        <f>IF($A32="","",VLOOKUP($A32,血脉经验表!$B:X,23,))</f>
        <v>210</v>
      </c>
      <c r="I32" s="8">
        <f>IF($A32="","",VLOOKUP($A32,血脉经验表!$B:Y,24,))</f>
        <v>185</v>
      </c>
      <c r="J32" s="8">
        <f>IF($A32="","",VLOOKUP($A32,血脉经验表!$B:Z,25,))</f>
        <v>210</v>
      </c>
      <c r="K32" s="8">
        <f>IF($A32="","",VLOOKUP($A32,血脉经验表!$B:AA,26,))</f>
        <v>185</v>
      </c>
      <c r="L32" s="8">
        <f>IF($A32="","",VLOOKUP($A32,血脉经验表!$B:AB,27,))</f>
        <v>2500</v>
      </c>
      <c r="M32" s="8">
        <f>IF($A32="","",VLOOKUP($A32,血脉经验表!$B:AC,28,))</f>
        <v>47</v>
      </c>
      <c r="N32" s="8">
        <f>IF($A32="","",VLOOKUP($A32,血脉经验表!$B:AD,29,))</f>
        <v>45</v>
      </c>
      <c r="O32" s="8">
        <f>IF($A32="","",VLOOKUP($A32,血脉经验表!$B:AE,30,))</f>
        <v>1200</v>
      </c>
      <c r="P32" s="8">
        <f>IF($A32="","",VLOOKUP($A32,血脉经验表!$B:AF,31,))</f>
        <v>1600</v>
      </c>
      <c r="Q32" s="8">
        <f>IF($A32="","",VLOOKUP($A32,血脉经验表!$B:AG,32,))</f>
        <v>200</v>
      </c>
      <c r="R32" s="8">
        <f>IF($A32="","",VLOOKUP($A32,血脉经验表!$B:AH,33,))</f>
        <v>150</v>
      </c>
      <c r="S32" s="8">
        <f>IF($A32="","",VLOOKUP($A32,血脉经验表!$B:AI,34,))</f>
        <v>3</v>
      </c>
      <c r="T32" s="8">
        <f>IF($A32="","",VLOOKUP($A32,血脉经验表!$B:AJ,35,))</f>
        <v>150</v>
      </c>
      <c r="U32" s="8" t="str">
        <f t="shared" si="0"/>
        <v>司铎9</v>
      </c>
    </row>
    <row r="33" spans="1:21" x14ac:dyDescent="0.2">
      <c r="A33" s="7" t="str">
        <f>IF(A32="","",IF(A32="神王巅峰10","",VLOOKUP(VLOOKUP(A32,血脉经验表!B:C,2,)+1,血脉经验表!A:B,2,)))</f>
        <v>司铎10</v>
      </c>
      <c r="B33" s="7">
        <f>IF($A33="","",VLOOKUP($A33,血脉经验表!$B:D,3,))</f>
        <v>936000</v>
      </c>
      <c r="C33" s="7">
        <f>IF(A33="","",SUM(B$3:B33))</f>
        <v>7200000</v>
      </c>
      <c r="D33" s="7">
        <f>IF($A33="","",VLOOKUP($A33,血脉经验表!$B:F,4,))</f>
        <v>2600000</v>
      </c>
      <c r="E33" s="7">
        <f>IF($A33="","",VLOOKUP($A33,血脉经验表!$B:F,5,))</f>
        <v>200</v>
      </c>
      <c r="F33" s="7">
        <f>IF($A33="","",VLOOKUP($A33,血脉经验表!$B:V,21,))</f>
        <v>12600</v>
      </c>
      <c r="G33" s="7">
        <f>IF($A33="","",VLOOKUP($A33,血脉经验表!$B:W,22,))</f>
        <v>6300</v>
      </c>
      <c r="H33" s="7">
        <f>IF($A33="","",VLOOKUP($A33,血脉经验表!$B:X,23,))</f>
        <v>210</v>
      </c>
      <c r="I33" s="7">
        <f>IF($A33="","",VLOOKUP($A33,血脉经验表!$B:Y,24,))</f>
        <v>185</v>
      </c>
      <c r="J33" s="7">
        <f>IF($A33="","",VLOOKUP($A33,血脉经验表!$B:Z,25,))</f>
        <v>210</v>
      </c>
      <c r="K33" s="7">
        <f>IF($A33="","",VLOOKUP($A33,血脉经验表!$B:AA,26,))</f>
        <v>185</v>
      </c>
      <c r="L33" s="7">
        <f>IF($A33="","",VLOOKUP($A33,血脉经验表!$B:AB,27,))</f>
        <v>2500</v>
      </c>
      <c r="M33" s="7">
        <f>IF($A33="","",VLOOKUP($A33,血脉经验表!$B:AC,28,))</f>
        <v>47</v>
      </c>
      <c r="N33" s="7">
        <f>IF($A33="","",VLOOKUP($A33,血脉经验表!$B:AD,29,))</f>
        <v>45</v>
      </c>
      <c r="O33" s="7">
        <f>IF($A33="","",VLOOKUP($A33,血脉经验表!$B:AE,30,))</f>
        <v>1200</v>
      </c>
      <c r="P33" s="7">
        <f>IF($A33="","",VLOOKUP($A33,血脉经验表!$B:AF,31,))</f>
        <v>1600</v>
      </c>
      <c r="Q33" s="7">
        <f>IF($A33="","",VLOOKUP($A33,血脉经验表!$B:AG,32,))</f>
        <v>300</v>
      </c>
      <c r="R33" s="7">
        <f>IF($A33="","",VLOOKUP($A33,血脉经验表!$B:AH,33,))</f>
        <v>200</v>
      </c>
      <c r="S33" s="7">
        <f>IF($A33="","",VLOOKUP($A33,血脉经验表!$B:AI,34,))</f>
        <v>4</v>
      </c>
      <c r="T33" s="7">
        <f>IF($A33="","",VLOOKUP($A33,血脉经验表!$B:AJ,35,))</f>
        <v>200</v>
      </c>
      <c r="U33" s="7" t="str">
        <f t="shared" si="0"/>
        <v>司铎10</v>
      </c>
    </row>
    <row r="34" spans="1:21" x14ac:dyDescent="0.2">
      <c r="A34" s="8" t="str">
        <f>IF(A33="","",IF(A33="神王巅峰10","",VLOOKUP(VLOOKUP(A33,血脉经验表!B:C,2,)+1,血脉经验表!A:B,2,)))</f>
        <v>主教1</v>
      </c>
      <c r="B34" s="8">
        <f>IF($A34="","",VLOOKUP($A34,血脉经验表!$B:D,3,))</f>
        <v>1123200</v>
      </c>
      <c r="C34" s="8">
        <f>IF(A34="","",SUM(B$3:B34))</f>
        <v>8323200</v>
      </c>
      <c r="D34" s="8">
        <f>IF($A34="","",VLOOKUP($A34,血脉经验表!$B:F,4,))</f>
        <v>12000000</v>
      </c>
      <c r="E34" s="8">
        <f>IF($A34="","",VLOOKUP($A34,血脉经验表!$B:F,5,))</f>
        <v>200</v>
      </c>
      <c r="F34" s="8">
        <f>IF($A34="","",VLOOKUP($A34,血脉经验表!$B:V,21,))</f>
        <v>12600</v>
      </c>
      <c r="G34" s="8">
        <f>IF($A34="","",VLOOKUP($A34,血脉经验表!$B:W,22,))</f>
        <v>6300</v>
      </c>
      <c r="H34" s="8">
        <f>IF($A34="","",VLOOKUP($A34,血脉经验表!$B:X,23,))</f>
        <v>280</v>
      </c>
      <c r="I34" s="8">
        <f>IF($A34="","",VLOOKUP($A34,血脉经验表!$B:Y,24,))</f>
        <v>185</v>
      </c>
      <c r="J34" s="8">
        <f>IF($A34="","",VLOOKUP($A34,血脉经验表!$B:Z,25,))</f>
        <v>210</v>
      </c>
      <c r="K34" s="8">
        <f>IF($A34="","",VLOOKUP($A34,血脉经验表!$B:AA,26,))</f>
        <v>185</v>
      </c>
      <c r="L34" s="8">
        <f>IF($A34="","",VLOOKUP($A34,血脉经验表!$B:AB,27,))</f>
        <v>2500</v>
      </c>
      <c r="M34" s="8">
        <f>IF($A34="","",VLOOKUP($A34,血脉经验表!$B:AC,28,))</f>
        <v>47</v>
      </c>
      <c r="N34" s="8">
        <f>IF($A34="","",VLOOKUP($A34,血脉经验表!$B:AD,29,))</f>
        <v>45</v>
      </c>
      <c r="O34" s="8">
        <f>IF($A34="","",VLOOKUP($A34,血脉经验表!$B:AE,30,))</f>
        <v>1200</v>
      </c>
      <c r="P34" s="8">
        <f>IF($A34="","",VLOOKUP($A34,血脉经验表!$B:AF,31,))</f>
        <v>1600</v>
      </c>
      <c r="Q34" s="8">
        <f>IF($A34="","",VLOOKUP($A34,血脉经验表!$B:AG,32,))</f>
        <v>300</v>
      </c>
      <c r="R34" s="8">
        <f>IF($A34="","",VLOOKUP($A34,血脉经验表!$B:AH,33,))</f>
        <v>200</v>
      </c>
      <c r="S34" s="8">
        <f>IF($A34="","",VLOOKUP($A34,血脉经验表!$B:AI,34,))</f>
        <v>4</v>
      </c>
      <c r="T34" s="8">
        <f>IF($A34="","",VLOOKUP($A34,血脉经验表!$B:AJ,35,))</f>
        <v>200</v>
      </c>
      <c r="U34" s="8" t="str">
        <f t="shared" si="0"/>
        <v>主教1</v>
      </c>
    </row>
    <row r="35" spans="1:21" x14ac:dyDescent="0.2">
      <c r="A35" s="7" t="str">
        <f>IF(A34="","",IF(A34="神王巅峰10","",VLOOKUP(VLOOKUP(A34,血脉经验表!B:C,2,)+1,血脉经验表!A:B,2,)))</f>
        <v>主教2</v>
      </c>
      <c r="B35" s="7">
        <f>IF($A35="","",VLOOKUP($A35,血脉经验表!$B:D,3,))</f>
        <v>1438200</v>
      </c>
      <c r="C35" s="7">
        <f>IF(A35="","",SUM(B$3:B35))</f>
        <v>9761400</v>
      </c>
      <c r="D35" s="7">
        <f>IF($A35="","",VLOOKUP($A35,血脉经验表!$B:F,4,))</f>
        <v>12000000</v>
      </c>
      <c r="E35" s="7">
        <f>IF($A35="","",VLOOKUP($A35,血脉经验表!$B:F,5,))</f>
        <v>210</v>
      </c>
      <c r="F35" s="7">
        <f>IF($A35="","",VLOOKUP($A35,血脉经验表!$B:V,21,))</f>
        <v>12600</v>
      </c>
      <c r="G35" s="7">
        <f>IF($A35="","",VLOOKUP($A35,血脉经验表!$B:W,22,))</f>
        <v>6300</v>
      </c>
      <c r="H35" s="7">
        <f>IF($A35="","",VLOOKUP($A35,血脉经验表!$B:X,23,))</f>
        <v>280</v>
      </c>
      <c r="I35" s="7">
        <f>IF($A35="","",VLOOKUP($A35,血脉经验表!$B:Y,24,))</f>
        <v>230</v>
      </c>
      <c r="J35" s="7">
        <f>IF($A35="","",VLOOKUP($A35,血脉经验表!$B:Z,25,))</f>
        <v>210</v>
      </c>
      <c r="K35" s="7">
        <f>IF($A35="","",VLOOKUP($A35,血脉经验表!$B:AA,26,))</f>
        <v>185</v>
      </c>
      <c r="L35" s="7">
        <f>IF($A35="","",VLOOKUP($A35,血脉经验表!$B:AB,27,))</f>
        <v>2500</v>
      </c>
      <c r="M35" s="7">
        <f>IF($A35="","",VLOOKUP($A35,血脉经验表!$B:AC,28,))</f>
        <v>47</v>
      </c>
      <c r="N35" s="7">
        <f>IF($A35="","",VLOOKUP($A35,血脉经验表!$B:AD,29,))</f>
        <v>45</v>
      </c>
      <c r="O35" s="7">
        <f>IF($A35="","",VLOOKUP($A35,血脉经验表!$B:AE,30,))</f>
        <v>1200</v>
      </c>
      <c r="P35" s="7">
        <f>IF($A35="","",VLOOKUP($A35,血脉经验表!$B:AF,31,))</f>
        <v>1600</v>
      </c>
      <c r="Q35" s="7">
        <f>IF($A35="","",VLOOKUP($A35,血脉经验表!$B:AG,32,))</f>
        <v>300</v>
      </c>
      <c r="R35" s="7">
        <f>IF($A35="","",VLOOKUP($A35,血脉经验表!$B:AH,33,))</f>
        <v>200</v>
      </c>
      <c r="S35" s="7">
        <f>IF($A35="","",VLOOKUP($A35,血脉经验表!$B:AI,34,))</f>
        <v>4</v>
      </c>
      <c r="T35" s="7">
        <f>IF($A35="","",VLOOKUP($A35,血脉经验表!$B:AJ,35,))</f>
        <v>200</v>
      </c>
      <c r="U35" s="7" t="str">
        <f t="shared" si="0"/>
        <v>主教2</v>
      </c>
    </row>
    <row r="36" spans="1:21" x14ac:dyDescent="0.2">
      <c r="A36" s="8" t="str">
        <f>IF(A35="","",IF(A35="神王巅峰10","",VLOOKUP(VLOOKUP(A35,血脉经验表!B:C,2,)+1,血脉经验表!A:B,2,)))</f>
        <v>主教3</v>
      </c>
      <c r="B36" s="8">
        <f>IF($A36="","",VLOOKUP($A36,血脉经验表!$B:D,3,))</f>
        <v>1763200</v>
      </c>
      <c r="C36" s="8">
        <f>IF(A36="","",SUM(B$3:B36))</f>
        <v>11524600</v>
      </c>
      <c r="D36" s="8">
        <f>IF($A36="","",VLOOKUP($A36,血脉经验表!$B:F,4,))</f>
        <v>12000000</v>
      </c>
      <c r="E36" s="8">
        <f>IF($A36="","",VLOOKUP($A36,血脉经验表!$B:F,5,))</f>
        <v>210</v>
      </c>
      <c r="F36" s="8">
        <f>IF($A36="","",VLOOKUP($A36,血脉经验表!$B:V,21,))</f>
        <v>12600</v>
      </c>
      <c r="G36" s="8">
        <f>IF($A36="","",VLOOKUP($A36,血脉经验表!$B:W,22,))</f>
        <v>6300</v>
      </c>
      <c r="H36" s="8">
        <f>IF($A36="","",VLOOKUP($A36,血脉经验表!$B:X,23,))</f>
        <v>280</v>
      </c>
      <c r="I36" s="8">
        <f>IF($A36="","",VLOOKUP($A36,血脉经验表!$B:Y,24,))</f>
        <v>230</v>
      </c>
      <c r="J36" s="8">
        <f>IF($A36="","",VLOOKUP($A36,血脉经验表!$B:Z,25,))</f>
        <v>280</v>
      </c>
      <c r="K36" s="8">
        <f>IF($A36="","",VLOOKUP($A36,血脉经验表!$B:AA,26,))</f>
        <v>185</v>
      </c>
      <c r="L36" s="8">
        <f>IF($A36="","",VLOOKUP($A36,血脉经验表!$B:AB,27,))</f>
        <v>2500</v>
      </c>
      <c r="M36" s="8">
        <f>IF($A36="","",VLOOKUP($A36,血脉经验表!$B:AC,28,))</f>
        <v>47</v>
      </c>
      <c r="N36" s="8">
        <f>IF($A36="","",VLOOKUP($A36,血脉经验表!$B:AD,29,))</f>
        <v>45</v>
      </c>
      <c r="O36" s="8">
        <f>IF($A36="","",VLOOKUP($A36,血脉经验表!$B:AE,30,))</f>
        <v>1200</v>
      </c>
      <c r="P36" s="8">
        <f>IF($A36="","",VLOOKUP($A36,血脉经验表!$B:AF,31,))</f>
        <v>1600</v>
      </c>
      <c r="Q36" s="8">
        <f>IF($A36="","",VLOOKUP($A36,血脉经验表!$B:AG,32,))</f>
        <v>300</v>
      </c>
      <c r="R36" s="8">
        <f>IF($A36="","",VLOOKUP($A36,血脉经验表!$B:AH,33,))</f>
        <v>200</v>
      </c>
      <c r="S36" s="8">
        <f>IF($A36="","",VLOOKUP($A36,血脉经验表!$B:AI,34,))</f>
        <v>4</v>
      </c>
      <c r="T36" s="8">
        <f>IF($A36="","",VLOOKUP($A36,血脉经验表!$B:AJ,35,))</f>
        <v>200</v>
      </c>
      <c r="U36" s="8" t="str">
        <f t="shared" si="0"/>
        <v>主教3</v>
      </c>
    </row>
    <row r="37" spans="1:21" x14ac:dyDescent="0.2">
      <c r="A37" s="7" t="str">
        <f>IF(A36="","",IF(A36="神王巅峰10","",VLOOKUP(VLOOKUP(A36,血脉经验表!B:C,2,)+1,血脉经验表!A:B,2,)))</f>
        <v>主教4</v>
      </c>
      <c r="B37" s="7">
        <f>IF($A37="","",VLOOKUP($A37,血脉经验表!$B:D,3,))</f>
        <v>2098200</v>
      </c>
      <c r="C37" s="7">
        <f>IF(A37="","",SUM(B$3:B37))</f>
        <v>13622800</v>
      </c>
      <c r="D37" s="7">
        <f>IF($A37="","",VLOOKUP($A37,血脉经验表!$B:F,4,))</f>
        <v>12000000</v>
      </c>
      <c r="E37" s="7">
        <f>IF($A37="","",VLOOKUP($A37,血脉经验表!$B:F,5,))</f>
        <v>210</v>
      </c>
      <c r="F37" s="7">
        <f>IF($A37="","",VLOOKUP($A37,血脉经验表!$B:V,21,))</f>
        <v>12600</v>
      </c>
      <c r="G37" s="7">
        <f>IF($A37="","",VLOOKUP($A37,血脉经验表!$B:W,22,))</f>
        <v>6300</v>
      </c>
      <c r="H37" s="7">
        <f>IF($A37="","",VLOOKUP($A37,血脉经验表!$B:X,23,))</f>
        <v>280</v>
      </c>
      <c r="I37" s="7">
        <f>IF($A37="","",VLOOKUP($A37,血脉经验表!$B:Y,24,))</f>
        <v>230</v>
      </c>
      <c r="J37" s="7">
        <f>IF($A37="","",VLOOKUP($A37,血脉经验表!$B:Z,25,))</f>
        <v>280</v>
      </c>
      <c r="K37" s="7">
        <f>IF($A37="","",VLOOKUP($A37,血脉经验表!$B:AA,26,))</f>
        <v>230</v>
      </c>
      <c r="L37" s="7">
        <f>IF($A37="","",VLOOKUP($A37,血脉经验表!$B:AB,27,))</f>
        <v>2500</v>
      </c>
      <c r="M37" s="7">
        <f>IF($A37="","",VLOOKUP($A37,血脉经验表!$B:AC,28,))</f>
        <v>47</v>
      </c>
      <c r="N37" s="7">
        <f>IF($A37="","",VLOOKUP($A37,血脉经验表!$B:AD,29,))</f>
        <v>45</v>
      </c>
      <c r="O37" s="7">
        <f>IF($A37="","",VLOOKUP($A37,血脉经验表!$B:AE,30,))</f>
        <v>1200</v>
      </c>
      <c r="P37" s="7">
        <f>IF($A37="","",VLOOKUP($A37,血脉经验表!$B:AF,31,))</f>
        <v>1600</v>
      </c>
      <c r="Q37" s="7">
        <f>IF($A37="","",VLOOKUP($A37,血脉经验表!$B:AG,32,))</f>
        <v>300</v>
      </c>
      <c r="R37" s="7">
        <f>IF($A37="","",VLOOKUP($A37,血脉经验表!$B:AH,33,))</f>
        <v>200</v>
      </c>
      <c r="S37" s="7">
        <f>IF($A37="","",VLOOKUP($A37,血脉经验表!$B:AI,34,))</f>
        <v>4</v>
      </c>
      <c r="T37" s="7">
        <f>IF($A37="","",VLOOKUP($A37,血脉经验表!$B:AJ,35,))</f>
        <v>200</v>
      </c>
      <c r="U37" s="7" t="str">
        <f t="shared" si="0"/>
        <v>主教4</v>
      </c>
    </row>
    <row r="38" spans="1:21" x14ac:dyDescent="0.2">
      <c r="A38" s="8" t="str">
        <f>IF(A37="","",IF(A37="神王巅峰10","",VLOOKUP(VLOOKUP(A37,血脉经验表!B:C,2,)+1,血脉经验表!A:B,2,)))</f>
        <v>主教5</v>
      </c>
      <c r="B38" s="8">
        <f>IF($A38="","",VLOOKUP($A38,血脉经验表!$B:D,3,))</f>
        <v>2443200</v>
      </c>
      <c r="C38" s="8">
        <f>IF(A38="","",SUM(B$3:B38))</f>
        <v>16066000</v>
      </c>
      <c r="D38" s="8">
        <f>IF($A38="","",VLOOKUP($A38,血脉经验表!$B:F,4,))</f>
        <v>12000000</v>
      </c>
      <c r="E38" s="8">
        <f>IF($A38="","",VLOOKUP($A38,血脉经验表!$B:F,5,))</f>
        <v>210</v>
      </c>
      <c r="F38" s="8">
        <f>IF($A38="","",VLOOKUP($A38,血脉经验表!$B:V,21,))</f>
        <v>12600</v>
      </c>
      <c r="G38" s="8">
        <f>IF($A38="","",VLOOKUP($A38,血脉经验表!$B:W,22,))</f>
        <v>6300</v>
      </c>
      <c r="H38" s="8">
        <f>IF($A38="","",VLOOKUP($A38,血脉经验表!$B:X,23,))</f>
        <v>280</v>
      </c>
      <c r="I38" s="8">
        <f>IF($A38="","",VLOOKUP($A38,血脉经验表!$B:Y,24,))</f>
        <v>230</v>
      </c>
      <c r="J38" s="8">
        <f>IF($A38="","",VLOOKUP($A38,血脉经验表!$B:Z,25,))</f>
        <v>280</v>
      </c>
      <c r="K38" s="8">
        <f>IF($A38="","",VLOOKUP($A38,血脉经验表!$B:AA,26,))</f>
        <v>230</v>
      </c>
      <c r="L38" s="8">
        <f>IF($A38="","",VLOOKUP($A38,血脉经验表!$B:AB,27,))</f>
        <v>3150</v>
      </c>
      <c r="M38" s="8">
        <f>IF($A38="","",VLOOKUP($A38,血脉经验表!$B:AC,28,))</f>
        <v>47</v>
      </c>
      <c r="N38" s="8">
        <f>IF($A38="","",VLOOKUP($A38,血脉经验表!$B:AD,29,))</f>
        <v>45</v>
      </c>
      <c r="O38" s="8">
        <f>IF($A38="","",VLOOKUP($A38,血脉经验表!$B:AE,30,))</f>
        <v>1200</v>
      </c>
      <c r="P38" s="8">
        <f>IF($A38="","",VLOOKUP($A38,血脉经验表!$B:AF,31,))</f>
        <v>1600</v>
      </c>
      <c r="Q38" s="8">
        <f>IF($A38="","",VLOOKUP($A38,血脉经验表!$B:AG,32,))</f>
        <v>300</v>
      </c>
      <c r="R38" s="8">
        <f>IF($A38="","",VLOOKUP($A38,血脉经验表!$B:AH,33,))</f>
        <v>200</v>
      </c>
      <c r="S38" s="8">
        <f>IF($A38="","",VLOOKUP($A38,血脉经验表!$B:AI,34,))</f>
        <v>4</v>
      </c>
      <c r="T38" s="8">
        <f>IF($A38="","",VLOOKUP($A38,血脉经验表!$B:AJ,35,))</f>
        <v>200</v>
      </c>
      <c r="U38" s="8" t="str">
        <f t="shared" si="0"/>
        <v>主教5</v>
      </c>
    </row>
    <row r="39" spans="1:21" x14ac:dyDescent="0.2">
      <c r="A39" s="7" t="str">
        <f>IF(A38="","",IF(A38="神王巅峰10","",VLOOKUP(VLOOKUP(A38,血脉经验表!B:C,2,)+1,血脉经验表!A:B,2,)))</f>
        <v>主教6</v>
      </c>
      <c r="B39" s="7">
        <f>IF($A39="","",VLOOKUP($A39,血脉经验表!$B:D,3,))</f>
        <v>2798200</v>
      </c>
      <c r="C39" s="7">
        <f>IF(A39="","",SUM(B$3:B39))</f>
        <v>18864200</v>
      </c>
      <c r="D39" s="7">
        <f>IF($A39="","",VLOOKUP($A39,血脉经验表!$B:F,4,))</f>
        <v>12000000</v>
      </c>
      <c r="E39" s="7">
        <f>IF($A39="","",VLOOKUP($A39,血脉经验表!$B:F,5,))</f>
        <v>210</v>
      </c>
      <c r="F39" s="7">
        <f>IF($A39="","",VLOOKUP($A39,血脉经验表!$B:V,21,))</f>
        <v>12600</v>
      </c>
      <c r="G39" s="7">
        <f>IF($A39="","",VLOOKUP($A39,血脉经验表!$B:W,22,))</f>
        <v>6300</v>
      </c>
      <c r="H39" s="7">
        <f>IF($A39="","",VLOOKUP($A39,血脉经验表!$B:X,23,))</f>
        <v>280</v>
      </c>
      <c r="I39" s="7">
        <f>IF($A39="","",VLOOKUP($A39,血脉经验表!$B:Y,24,))</f>
        <v>230</v>
      </c>
      <c r="J39" s="7">
        <f>IF($A39="","",VLOOKUP($A39,血脉经验表!$B:Z,25,))</f>
        <v>280</v>
      </c>
      <c r="K39" s="7">
        <f>IF($A39="","",VLOOKUP($A39,血脉经验表!$B:AA,26,))</f>
        <v>230</v>
      </c>
      <c r="L39" s="7">
        <f>IF($A39="","",VLOOKUP($A39,血脉经验表!$B:AB,27,))</f>
        <v>3150</v>
      </c>
      <c r="M39" s="7">
        <f>IF($A39="","",VLOOKUP($A39,血脉经验表!$B:AC,28,))</f>
        <v>59</v>
      </c>
      <c r="N39" s="7">
        <f>IF($A39="","",VLOOKUP($A39,血脉经验表!$B:AD,29,))</f>
        <v>45</v>
      </c>
      <c r="O39" s="7">
        <f>IF($A39="","",VLOOKUP($A39,血脉经验表!$B:AE,30,))</f>
        <v>1200</v>
      </c>
      <c r="P39" s="7">
        <f>IF($A39="","",VLOOKUP($A39,血脉经验表!$B:AF,31,))</f>
        <v>1600</v>
      </c>
      <c r="Q39" s="7">
        <f>IF($A39="","",VLOOKUP($A39,血脉经验表!$B:AG,32,))</f>
        <v>300</v>
      </c>
      <c r="R39" s="7">
        <f>IF($A39="","",VLOOKUP($A39,血脉经验表!$B:AH,33,))</f>
        <v>200</v>
      </c>
      <c r="S39" s="7">
        <f>IF($A39="","",VLOOKUP($A39,血脉经验表!$B:AI,34,))</f>
        <v>4</v>
      </c>
      <c r="T39" s="7">
        <f>IF($A39="","",VLOOKUP($A39,血脉经验表!$B:AJ,35,))</f>
        <v>200</v>
      </c>
      <c r="U39" s="7" t="str">
        <f t="shared" si="0"/>
        <v>主教6</v>
      </c>
    </row>
    <row r="40" spans="1:21" x14ac:dyDescent="0.2">
      <c r="A40" s="8" t="str">
        <f>IF(A39="","",IF(A39="神王巅峰10","",VLOOKUP(VLOOKUP(A39,血脉经验表!B:C,2,)+1,血脉经验表!A:B,2,)))</f>
        <v>主教7</v>
      </c>
      <c r="B40" s="8">
        <f>IF($A40="","",VLOOKUP($A40,血脉经验表!$B:D,3,))</f>
        <v>3163200</v>
      </c>
      <c r="C40" s="8">
        <f>IF(A40="","",SUM(B$3:B40))</f>
        <v>22027400</v>
      </c>
      <c r="D40" s="8">
        <f>IF($A40="","",VLOOKUP($A40,血脉经验表!$B:F,4,))</f>
        <v>12000000</v>
      </c>
      <c r="E40" s="8">
        <f>IF($A40="","",VLOOKUP($A40,血脉经验表!$B:F,5,))</f>
        <v>210</v>
      </c>
      <c r="F40" s="8">
        <f>IF($A40="","",VLOOKUP($A40,血脉经验表!$B:V,21,))</f>
        <v>12600</v>
      </c>
      <c r="G40" s="8">
        <f>IF($A40="","",VLOOKUP($A40,血脉经验表!$B:W,22,))</f>
        <v>6300</v>
      </c>
      <c r="H40" s="8">
        <f>IF($A40="","",VLOOKUP($A40,血脉经验表!$B:X,23,))</f>
        <v>280</v>
      </c>
      <c r="I40" s="8">
        <f>IF($A40="","",VLOOKUP($A40,血脉经验表!$B:Y,24,))</f>
        <v>230</v>
      </c>
      <c r="J40" s="8">
        <f>IF($A40="","",VLOOKUP($A40,血脉经验表!$B:Z,25,))</f>
        <v>280</v>
      </c>
      <c r="K40" s="8">
        <f>IF($A40="","",VLOOKUP($A40,血脉经验表!$B:AA,26,))</f>
        <v>230</v>
      </c>
      <c r="L40" s="8">
        <f>IF($A40="","",VLOOKUP($A40,血脉经验表!$B:AB,27,))</f>
        <v>3150</v>
      </c>
      <c r="M40" s="8">
        <f>IF($A40="","",VLOOKUP($A40,血脉经验表!$B:AC,28,))</f>
        <v>59</v>
      </c>
      <c r="N40" s="8">
        <f>IF($A40="","",VLOOKUP($A40,血脉经验表!$B:AD,29,))</f>
        <v>55</v>
      </c>
      <c r="O40" s="8">
        <f>IF($A40="","",VLOOKUP($A40,血脉经验表!$B:AE,30,))</f>
        <v>1200</v>
      </c>
      <c r="P40" s="8">
        <f>IF($A40="","",VLOOKUP($A40,血脉经验表!$B:AF,31,))</f>
        <v>1600</v>
      </c>
      <c r="Q40" s="8">
        <f>IF($A40="","",VLOOKUP($A40,血脉经验表!$B:AG,32,))</f>
        <v>300</v>
      </c>
      <c r="R40" s="8">
        <f>IF($A40="","",VLOOKUP($A40,血脉经验表!$B:AH,33,))</f>
        <v>200</v>
      </c>
      <c r="S40" s="8">
        <f>IF($A40="","",VLOOKUP($A40,血脉经验表!$B:AI,34,))</f>
        <v>4</v>
      </c>
      <c r="T40" s="8">
        <f>IF($A40="","",VLOOKUP($A40,血脉经验表!$B:AJ,35,))</f>
        <v>200</v>
      </c>
      <c r="U40" s="8" t="str">
        <f t="shared" si="0"/>
        <v>主教7</v>
      </c>
    </row>
    <row r="41" spans="1:21" x14ac:dyDescent="0.2">
      <c r="A41" s="7" t="str">
        <f>IF(A40="","",IF(A40="神王巅峰10","",VLOOKUP(VLOOKUP(A40,血脉经验表!B:C,2,)+1,血脉经验表!A:B,2,)))</f>
        <v>主教8</v>
      </c>
      <c r="B41" s="7">
        <f>IF($A41="","",VLOOKUP($A41,血脉经验表!$B:D,3,))</f>
        <v>3538200</v>
      </c>
      <c r="C41" s="7">
        <f>IF(A41="","",SUM(B$3:B41))</f>
        <v>25565600</v>
      </c>
      <c r="D41" s="7">
        <f>IF($A41="","",VLOOKUP($A41,血脉经验表!$B:F,4,))</f>
        <v>12000000</v>
      </c>
      <c r="E41" s="7">
        <f>IF($A41="","",VLOOKUP($A41,血脉经验表!$B:F,5,))</f>
        <v>210</v>
      </c>
      <c r="F41" s="7">
        <f>IF($A41="","",VLOOKUP($A41,血脉经验表!$B:V,21,))</f>
        <v>12600</v>
      </c>
      <c r="G41" s="7">
        <f>IF($A41="","",VLOOKUP($A41,血脉经验表!$B:W,22,))</f>
        <v>6300</v>
      </c>
      <c r="H41" s="7">
        <f>IF($A41="","",VLOOKUP($A41,血脉经验表!$B:X,23,))</f>
        <v>280</v>
      </c>
      <c r="I41" s="7">
        <f>IF($A41="","",VLOOKUP($A41,血脉经验表!$B:Y,24,))</f>
        <v>230</v>
      </c>
      <c r="J41" s="7">
        <f>IF($A41="","",VLOOKUP($A41,血脉经验表!$B:Z,25,))</f>
        <v>280</v>
      </c>
      <c r="K41" s="7">
        <f>IF($A41="","",VLOOKUP($A41,血脉经验表!$B:AA,26,))</f>
        <v>230</v>
      </c>
      <c r="L41" s="7">
        <f>IF($A41="","",VLOOKUP($A41,血脉经验表!$B:AB,27,))</f>
        <v>3150</v>
      </c>
      <c r="M41" s="7">
        <f>IF($A41="","",VLOOKUP($A41,血脉经验表!$B:AC,28,))</f>
        <v>59</v>
      </c>
      <c r="N41" s="7">
        <f>IF($A41="","",VLOOKUP($A41,血脉经验表!$B:AD,29,))</f>
        <v>55</v>
      </c>
      <c r="O41" s="7">
        <f>IF($A41="","",VLOOKUP($A41,血脉经验表!$B:AE,30,))</f>
        <v>1500</v>
      </c>
      <c r="P41" s="7">
        <f>IF($A41="","",VLOOKUP($A41,血脉经验表!$B:AF,31,))</f>
        <v>1600</v>
      </c>
      <c r="Q41" s="7">
        <f>IF($A41="","",VLOOKUP($A41,血脉经验表!$B:AG,32,))</f>
        <v>300</v>
      </c>
      <c r="R41" s="7">
        <f>IF($A41="","",VLOOKUP($A41,血脉经验表!$B:AH,33,))</f>
        <v>200</v>
      </c>
      <c r="S41" s="7">
        <f>IF($A41="","",VLOOKUP($A41,血脉经验表!$B:AI,34,))</f>
        <v>4</v>
      </c>
      <c r="T41" s="7">
        <f>IF($A41="","",VLOOKUP($A41,血脉经验表!$B:AJ,35,))</f>
        <v>200</v>
      </c>
      <c r="U41" s="7" t="str">
        <f t="shared" si="0"/>
        <v>主教8</v>
      </c>
    </row>
    <row r="42" spans="1:21" x14ac:dyDescent="0.2">
      <c r="A42" s="8" t="str">
        <f>IF(A41="","",IF(A41="神王巅峰10","",VLOOKUP(VLOOKUP(A41,血脉经验表!B:C,2,)+1,血脉经验表!A:B,2,)))</f>
        <v>主教9</v>
      </c>
      <c r="B42" s="8">
        <f>IF($A42="","",VLOOKUP($A42,血脉经验表!$B:D,3,))</f>
        <v>3923200</v>
      </c>
      <c r="C42" s="8">
        <f>IF(A42="","",SUM(B$3:B42))</f>
        <v>29488800</v>
      </c>
      <c r="D42" s="8">
        <f>IF($A42="","",VLOOKUP($A42,血脉经验表!$B:F,4,))</f>
        <v>12000000</v>
      </c>
      <c r="E42" s="8">
        <f>IF($A42="","",VLOOKUP($A42,血脉经验表!$B:F,5,))</f>
        <v>210</v>
      </c>
      <c r="F42" s="8">
        <f>IF($A42="","",VLOOKUP($A42,血脉经验表!$B:V,21,))</f>
        <v>12600</v>
      </c>
      <c r="G42" s="8">
        <f>IF($A42="","",VLOOKUP($A42,血脉经验表!$B:W,22,))</f>
        <v>6300</v>
      </c>
      <c r="H42" s="8">
        <f>IF($A42="","",VLOOKUP($A42,血脉经验表!$B:X,23,))</f>
        <v>280</v>
      </c>
      <c r="I42" s="8">
        <f>IF($A42="","",VLOOKUP($A42,血脉经验表!$B:Y,24,))</f>
        <v>230</v>
      </c>
      <c r="J42" s="8">
        <f>IF($A42="","",VLOOKUP($A42,血脉经验表!$B:Z,25,))</f>
        <v>280</v>
      </c>
      <c r="K42" s="8">
        <f>IF($A42="","",VLOOKUP($A42,血脉经验表!$B:AA,26,))</f>
        <v>230</v>
      </c>
      <c r="L42" s="8">
        <f>IF($A42="","",VLOOKUP($A42,血脉经验表!$B:AB,27,))</f>
        <v>3150</v>
      </c>
      <c r="M42" s="8">
        <f>IF($A42="","",VLOOKUP($A42,血脉经验表!$B:AC,28,))</f>
        <v>59</v>
      </c>
      <c r="N42" s="8">
        <f>IF($A42="","",VLOOKUP($A42,血脉经验表!$B:AD,29,))</f>
        <v>55</v>
      </c>
      <c r="O42" s="8">
        <f>IF($A42="","",VLOOKUP($A42,血脉经验表!$B:AE,30,))</f>
        <v>1500</v>
      </c>
      <c r="P42" s="8">
        <f>IF($A42="","",VLOOKUP($A42,血脉经验表!$B:AF,31,))</f>
        <v>2000</v>
      </c>
      <c r="Q42" s="8">
        <f>IF($A42="","",VLOOKUP($A42,血脉经验表!$B:AG,32,))</f>
        <v>300</v>
      </c>
      <c r="R42" s="8">
        <f>IF($A42="","",VLOOKUP($A42,血脉经验表!$B:AH,33,))</f>
        <v>200</v>
      </c>
      <c r="S42" s="8">
        <f>IF($A42="","",VLOOKUP($A42,血脉经验表!$B:AI,34,))</f>
        <v>4</v>
      </c>
      <c r="T42" s="8">
        <f>IF($A42="","",VLOOKUP($A42,血脉经验表!$B:AJ,35,))</f>
        <v>200</v>
      </c>
      <c r="U42" s="8" t="str">
        <f t="shared" si="0"/>
        <v>主教9</v>
      </c>
    </row>
    <row r="43" spans="1:21" x14ac:dyDescent="0.2">
      <c r="A43" s="7" t="str">
        <f>IF(A42="","",IF(A42="神王巅峰10","",VLOOKUP(VLOOKUP(A42,血脉经验表!B:C,2,)+1,血脉经验表!A:B,2,)))</f>
        <v>主教10</v>
      </c>
      <c r="B43" s="7">
        <f>IF($A43="","",VLOOKUP($A43,血脉经验表!$B:D,3,))</f>
        <v>4318200</v>
      </c>
      <c r="C43" s="7">
        <f>IF(A43="","",SUM(B$3:B43))</f>
        <v>33807000</v>
      </c>
      <c r="D43" s="7">
        <f>IF($A43="","",VLOOKUP($A43,血脉经验表!$B:F,4,))</f>
        <v>12000000</v>
      </c>
      <c r="E43" s="7">
        <f>IF($A43="","",VLOOKUP($A43,血脉经验表!$B:F,5,))</f>
        <v>210</v>
      </c>
      <c r="F43" s="7">
        <f>IF($A43="","",VLOOKUP($A43,血脉经验表!$B:V,21,))</f>
        <v>15800</v>
      </c>
      <c r="G43" s="7">
        <f>IF($A43="","",VLOOKUP($A43,血脉经验表!$B:W,22,))</f>
        <v>7900</v>
      </c>
      <c r="H43" s="7">
        <f>IF($A43="","",VLOOKUP($A43,血脉经验表!$B:X,23,))</f>
        <v>280</v>
      </c>
      <c r="I43" s="7">
        <f>IF($A43="","",VLOOKUP($A43,血脉经验表!$B:Y,24,))</f>
        <v>230</v>
      </c>
      <c r="J43" s="7">
        <f>IF($A43="","",VLOOKUP($A43,血脉经验表!$B:Z,25,))</f>
        <v>280</v>
      </c>
      <c r="K43" s="7">
        <f>IF($A43="","",VLOOKUP($A43,血脉经验表!$B:AA,26,))</f>
        <v>230</v>
      </c>
      <c r="L43" s="7">
        <f>IF($A43="","",VLOOKUP($A43,血脉经验表!$B:AB,27,))</f>
        <v>3150</v>
      </c>
      <c r="M43" s="7">
        <f>IF($A43="","",VLOOKUP($A43,血脉经验表!$B:AC,28,))</f>
        <v>59</v>
      </c>
      <c r="N43" s="7">
        <f>IF($A43="","",VLOOKUP($A43,血脉经验表!$B:AD,29,))</f>
        <v>55</v>
      </c>
      <c r="O43" s="7">
        <f>IF($A43="","",VLOOKUP($A43,血脉经验表!$B:AE,30,))</f>
        <v>1500</v>
      </c>
      <c r="P43" s="7">
        <f>IF($A43="","",VLOOKUP($A43,血脉经验表!$B:AF,31,))</f>
        <v>2000</v>
      </c>
      <c r="Q43" s="7">
        <f>IF($A43="","",VLOOKUP($A43,血脉经验表!$B:AG,32,))</f>
        <v>400</v>
      </c>
      <c r="R43" s="7">
        <f>IF($A43="","",VLOOKUP($A43,血脉经验表!$B:AH,33,))</f>
        <v>250</v>
      </c>
      <c r="S43" s="7">
        <f>IF($A43="","",VLOOKUP($A43,血脉经验表!$B:AI,34,))</f>
        <v>5</v>
      </c>
      <c r="T43" s="7">
        <f>IF($A43="","",VLOOKUP($A43,血脉经验表!$B:AJ,35,))</f>
        <v>250</v>
      </c>
      <c r="U43" s="7" t="str">
        <f t="shared" si="0"/>
        <v>主教10</v>
      </c>
    </row>
    <row r="44" spans="1:21" x14ac:dyDescent="0.2">
      <c r="A44" s="8" t="str">
        <f>IF(A43="","",IF(A43="神王巅峰10","",VLOOKUP(VLOOKUP(A43,血脉经验表!B:C,2,)+1,血脉经验表!A:B,2,)))</f>
        <v>半神初期1</v>
      </c>
      <c r="B44" s="8">
        <f>IF($A44="","",VLOOKUP($A44,血脉经验表!$B:D,3,))</f>
        <v>5181840</v>
      </c>
      <c r="C44" s="8">
        <f>IF(A44="","",SUM(B$3:B44))</f>
        <v>38988840</v>
      </c>
      <c r="D44" s="8">
        <f>IF($A44="","",VLOOKUP($A44,血脉经验表!$B:F,4,))</f>
        <v>60000000</v>
      </c>
      <c r="E44" s="8">
        <f>IF($A44="","",VLOOKUP($A44,血脉经验表!$B:F,5,))</f>
        <v>210</v>
      </c>
      <c r="F44" s="8">
        <f>IF($A44="","",VLOOKUP($A44,血脉经验表!$B:V,21,))</f>
        <v>15800</v>
      </c>
      <c r="G44" s="8">
        <f>IF($A44="","",VLOOKUP($A44,血脉经验表!$B:W,22,))</f>
        <v>7900</v>
      </c>
      <c r="H44" s="8">
        <f>IF($A44="","",VLOOKUP($A44,血脉经验表!$B:X,23,))</f>
        <v>355</v>
      </c>
      <c r="I44" s="8">
        <f>IF($A44="","",VLOOKUP($A44,血脉经验表!$B:Y,24,))</f>
        <v>230</v>
      </c>
      <c r="J44" s="8">
        <f>IF($A44="","",VLOOKUP($A44,血脉经验表!$B:Z,25,))</f>
        <v>280</v>
      </c>
      <c r="K44" s="8">
        <f>IF($A44="","",VLOOKUP($A44,血脉经验表!$B:AA,26,))</f>
        <v>230</v>
      </c>
      <c r="L44" s="8">
        <f>IF($A44="","",VLOOKUP($A44,血脉经验表!$B:AB,27,))</f>
        <v>3150</v>
      </c>
      <c r="M44" s="8">
        <f>IF($A44="","",VLOOKUP($A44,血脉经验表!$B:AC,28,))</f>
        <v>59</v>
      </c>
      <c r="N44" s="8">
        <f>IF($A44="","",VLOOKUP($A44,血脉经验表!$B:AD,29,))</f>
        <v>55</v>
      </c>
      <c r="O44" s="8">
        <f>IF($A44="","",VLOOKUP($A44,血脉经验表!$B:AE,30,))</f>
        <v>1500</v>
      </c>
      <c r="P44" s="8">
        <f>IF($A44="","",VLOOKUP($A44,血脉经验表!$B:AF,31,))</f>
        <v>2000</v>
      </c>
      <c r="Q44" s="8">
        <f>IF($A44="","",VLOOKUP($A44,血脉经验表!$B:AG,32,))</f>
        <v>400</v>
      </c>
      <c r="R44" s="8">
        <f>IF($A44="","",VLOOKUP($A44,血脉经验表!$B:AH,33,))</f>
        <v>250</v>
      </c>
      <c r="S44" s="8">
        <f>IF($A44="","",VLOOKUP($A44,血脉经验表!$B:AI,34,))</f>
        <v>5</v>
      </c>
      <c r="T44" s="8">
        <f>IF($A44="","",VLOOKUP($A44,血脉经验表!$B:AJ,35,))</f>
        <v>250</v>
      </c>
      <c r="U44" s="8" t="str">
        <f t="shared" si="0"/>
        <v>半神初期1</v>
      </c>
    </row>
    <row r="45" spans="1:21" x14ac:dyDescent="0.2">
      <c r="A45" s="7" t="str">
        <f>IF(A44="","",IF(A44="神王巅峰10","",VLOOKUP(VLOOKUP(A44,血脉经验表!B:C,2,)+1,血脉经验表!A:B,2,)))</f>
        <v>半神初期2</v>
      </c>
      <c r="B45" s="7">
        <f>IF($A45="","",VLOOKUP($A45,血脉经验表!$B:D,3,))</f>
        <v>6009840</v>
      </c>
      <c r="C45" s="7">
        <f>IF(A45="","",SUM(B$3:B45))</f>
        <v>44998680</v>
      </c>
      <c r="D45" s="7">
        <f>IF($A45="","",VLOOKUP($A45,血脉经验表!$B:F,4,))</f>
        <v>60000000</v>
      </c>
      <c r="E45" s="7">
        <f>IF($A45="","",VLOOKUP($A45,血脉经验表!$B:F,5,))</f>
        <v>220</v>
      </c>
      <c r="F45" s="7">
        <f>IF($A45="","",VLOOKUP($A45,血脉经验表!$B:V,21,))</f>
        <v>15800</v>
      </c>
      <c r="G45" s="7">
        <f>IF($A45="","",VLOOKUP($A45,血脉经验表!$B:W,22,))</f>
        <v>7900</v>
      </c>
      <c r="H45" s="7">
        <f>IF($A45="","",VLOOKUP($A45,血脉经验表!$B:X,23,))</f>
        <v>355</v>
      </c>
      <c r="I45" s="7">
        <f>IF($A45="","",VLOOKUP($A45,血脉经验表!$B:Y,24,))</f>
        <v>275</v>
      </c>
      <c r="J45" s="7">
        <f>IF($A45="","",VLOOKUP($A45,血脉经验表!$B:Z,25,))</f>
        <v>280</v>
      </c>
      <c r="K45" s="7">
        <f>IF($A45="","",VLOOKUP($A45,血脉经验表!$B:AA,26,))</f>
        <v>230</v>
      </c>
      <c r="L45" s="7">
        <f>IF($A45="","",VLOOKUP($A45,血脉经验表!$B:AB,27,))</f>
        <v>3150</v>
      </c>
      <c r="M45" s="7">
        <f>IF($A45="","",VLOOKUP($A45,血脉经验表!$B:AC,28,))</f>
        <v>59</v>
      </c>
      <c r="N45" s="7">
        <f>IF($A45="","",VLOOKUP($A45,血脉经验表!$B:AD,29,))</f>
        <v>55</v>
      </c>
      <c r="O45" s="7">
        <f>IF($A45="","",VLOOKUP($A45,血脉经验表!$B:AE,30,))</f>
        <v>1500</v>
      </c>
      <c r="P45" s="7">
        <f>IF($A45="","",VLOOKUP($A45,血脉经验表!$B:AF,31,))</f>
        <v>2000</v>
      </c>
      <c r="Q45" s="7">
        <f>IF($A45="","",VLOOKUP($A45,血脉经验表!$B:AG,32,))</f>
        <v>400</v>
      </c>
      <c r="R45" s="7">
        <f>IF($A45="","",VLOOKUP($A45,血脉经验表!$B:AH,33,))</f>
        <v>250</v>
      </c>
      <c r="S45" s="7">
        <f>IF($A45="","",VLOOKUP($A45,血脉经验表!$B:AI,34,))</f>
        <v>5</v>
      </c>
      <c r="T45" s="7">
        <f>IF($A45="","",VLOOKUP($A45,血脉经验表!$B:AJ,35,))</f>
        <v>250</v>
      </c>
      <c r="U45" s="7" t="str">
        <f t="shared" si="0"/>
        <v>半神初期2</v>
      </c>
    </row>
    <row r="46" spans="1:21" x14ac:dyDescent="0.2">
      <c r="A46" s="8" t="str">
        <f>IF(A45="","",IF(A45="神王巅峰10","",VLOOKUP(VLOOKUP(A45,血脉经验表!B:C,2,)+1,血脉经验表!A:B,2,)))</f>
        <v>半神初期3</v>
      </c>
      <c r="B46" s="8">
        <f>IF($A46="","",VLOOKUP($A46,血脉经验表!$B:D,3,))</f>
        <v>6857840</v>
      </c>
      <c r="C46" s="8">
        <f>IF(A46="","",SUM(B$3:B46))</f>
        <v>51856520</v>
      </c>
      <c r="D46" s="8">
        <f>IF($A46="","",VLOOKUP($A46,血脉经验表!$B:F,4,))</f>
        <v>60000000</v>
      </c>
      <c r="E46" s="8">
        <f>IF($A46="","",VLOOKUP($A46,血脉经验表!$B:F,5,))</f>
        <v>220</v>
      </c>
      <c r="F46" s="8">
        <f>IF($A46="","",VLOOKUP($A46,血脉经验表!$B:V,21,))</f>
        <v>15800</v>
      </c>
      <c r="G46" s="8">
        <f>IF($A46="","",VLOOKUP($A46,血脉经验表!$B:W,22,))</f>
        <v>7900</v>
      </c>
      <c r="H46" s="8">
        <f>IF($A46="","",VLOOKUP($A46,血脉经验表!$B:X,23,))</f>
        <v>355</v>
      </c>
      <c r="I46" s="8">
        <f>IF($A46="","",VLOOKUP($A46,血脉经验表!$B:Y,24,))</f>
        <v>275</v>
      </c>
      <c r="J46" s="8">
        <f>IF($A46="","",VLOOKUP($A46,血脉经验表!$B:Z,25,))</f>
        <v>355</v>
      </c>
      <c r="K46" s="8">
        <f>IF($A46="","",VLOOKUP($A46,血脉经验表!$B:AA,26,))</f>
        <v>230</v>
      </c>
      <c r="L46" s="8">
        <f>IF($A46="","",VLOOKUP($A46,血脉经验表!$B:AB,27,))</f>
        <v>3150</v>
      </c>
      <c r="M46" s="8">
        <f>IF($A46="","",VLOOKUP($A46,血脉经验表!$B:AC,28,))</f>
        <v>59</v>
      </c>
      <c r="N46" s="8">
        <f>IF($A46="","",VLOOKUP($A46,血脉经验表!$B:AD,29,))</f>
        <v>55</v>
      </c>
      <c r="O46" s="8">
        <f>IF($A46="","",VLOOKUP($A46,血脉经验表!$B:AE,30,))</f>
        <v>1500</v>
      </c>
      <c r="P46" s="8">
        <f>IF($A46="","",VLOOKUP($A46,血脉经验表!$B:AF,31,))</f>
        <v>2000</v>
      </c>
      <c r="Q46" s="8">
        <f>IF($A46="","",VLOOKUP($A46,血脉经验表!$B:AG,32,))</f>
        <v>400</v>
      </c>
      <c r="R46" s="8">
        <f>IF($A46="","",VLOOKUP($A46,血脉经验表!$B:AH,33,))</f>
        <v>250</v>
      </c>
      <c r="S46" s="8">
        <f>IF($A46="","",VLOOKUP($A46,血脉经验表!$B:AI,34,))</f>
        <v>5</v>
      </c>
      <c r="T46" s="8">
        <f>IF($A46="","",VLOOKUP($A46,血脉经验表!$B:AJ,35,))</f>
        <v>250</v>
      </c>
      <c r="U46" s="8" t="str">
        <f t="shared" si="0"/>
        <v>半神初期3</v>
      </c>
    </row>
    <row r="47" spans="1:21" x14ac:dyDescent="0.2">
      <c r="A47" s="7" t="str">
        <f>IF(A46="","",IF(A46="神王巅峰10","",VLOOKUP(VLOOKUP(A46,血脉经验表!B:C,2,)+1,血脉经验表!A:B,2,)))</f>
        <v>半神初期4</v>
      </c>
      <c r="B47" s="7">
        <f>IF($A47="","",VLOOKUP($A47,血脉经验表!$B:D,3,))</f>
        <v>7725840</v>
      </c>
      <c r="C47" s="7">
        <f>IF(A47="","",SUM(B$3:B47))</f>
        <v>59582360</v>
      </c>
      <c r="D47" s="7">
        <f>IF($A47="","",VLOOKUP($A47,血脉经验表!$B:F,4,))</f>
        <v>60000000</v>
      </c>
      <c r="E47" s="7">
        <f>IF($A47="","",VLOOKUP($A47,血脉经验表!$B:F,5,))</f>
        <v>220</v>
      </c>
      <c r="F47" s="7">
        <f>IF($A47="","",VLOOKUP($A47,血脉经验表!$B:V,21,))</f>
        <v>15800</v>
      </c>
      <c r="G47" s="7">
        <f>IF($A47="","",VLOOKUP($A47,血脉经验表!$B:W,22,))</f>
        <v>7900</v>
      </c>
      <c r="H47" s="7">
        <f>IF($A47="","",VLOOKUP($A47,血脉经验表!$B:X,23,))</f>
        <v>355</v>
      </c>
      <c r="I47" s="7">
        <f>IF($A47="","",VLOOKUP($A47,血脉经验表!$B:Y,24,))</f>
        <v>275</v>
      </c>
      <c r="J47" s="7">
        <f>IF($A47="","",VLOOKUP($A47,血脉经验表!$B:Z,25,))</f>
        <v>355</v>
      </c>
      <c r="K47" s="7">
        <f>IF($A47="","",VLOOKUP($A47,血脉经验表!$B:AA,26,))</f>
        <v>275</v>
      </c>
      <c r="L47" s="7">
        <f>IF($A47="","",VLOOKUP($A47,血脉经验表!$B:AB,27,))</f>
        <v>3150</v>
      </c>
      <c r="M47" s="7">
        <f>IF($A47="","",VLOOKUP($A47,血脉经验表!$B:AC,28,))</f>
        <v>59</v>
      </c>
      <c r="N47" s="7">
        <f>IF($A47="","",VLOOKUP($A47,血脉经验表!$B:AD,29,))</f>
        <v>55</v>
      </c>
      <c r="O47" s="7">
        <f>IF($A47="","",VLOOKUP($A47,血脉经验表!$B:AE,30,))</f>
        <v>1500</v>
      </c>
      <c r="P47" s="7">
        <f>IF($A47="","",VLOOKUP($A47,血脉经验表!$B:AF,31,))</f>
        <v>2000</v>
      </c>
      <c r="Q47" s="7">
        <f>IF($A47="","",VLOOKUP($A47,血脉经验表!$B:AG,32,))</f>
        <v>400</v>
      </c>
      <c r="R47" s="7">
        <f>IF($A47="","",VLOOKUP($A47,血脉经验表!$B:AH,33,))</f>
        <v>250</v>
      </c>
      <c r="S47" s="7">
        <f>IF($A47="","",VLOOKUP($A47,血脉经验表!$B:AI,34,))</f>
        <v>5</v>
      </c>
      <c r="T47" s="7">
        <f>IF($A47="","",VLOOKUP($A47,血脉经验表!$B:AJ,35,))</f>
        <v>250</v>
      </c>
      <c r="U47" s="7" t="str">
        <f t="shared" si="0"/>
        <v>半神初期4</v>
      </c>
    </row>
    <row r="48" spans="1:21" x14ac:dyDescent="0.2">
      <c r="A48" s="8" t="str">
        <f>IF(A47="","",IF(A47="神王巅峰10","",VLOOKUP(VLOOKUP(A47,血脉经验表!B:C,2,)+1,血脉经验表!A:B,2,)))</f>
        <v>半神初期5</v>
      </c>
      <c r="B48" s="8">
        <f>IF($A48="","",VLOOKUP($A48,血脉经验表!$B:D,3,))</f>
        <v>8613840</v>
      </c>
      <c r="C48" s="8">
        <f>IF(A48="","",SUM(B$3:B48))</f>
        <v>68196200</v>
      </c>
      <c r="D48" s="8">
        <f>IF($A48="","",VLOOKUP($A48,血脉经验表!$B:F,4,))</f>
        <v>60000000</v>
      </c>
      <c r="E48" s="8">
        <f>IF($A48="","",VLOOKUP($A48,血脉经验表!$B:F,5,))</f>
        <v>220</v>
      </c>
      <c r="F48" s="8">
        <f>IF($A48="","",VLOOKUP($A48,血脉经验表!$B:V,21,))</f>
        <v>15800</v>
      </c>
      <c r="G48" s="8">
        <f>IF($A48="","",VLOOKUP($A48,血脉经验表!$B:W,22,))</f>
        <v>7900</v>
      </c>
      <c r="H48" s="8">
        <f>IF($A48="","",VLOOKUP($A48,血脉经验表!$B:X,23,))</f>
        <v>355</v>
      </c>
      <c r="I48" s="8">
        <f>IF($A48="","",VLOOKUP($A48,血脉经验表!$B:Y,24,))</f>
        <v>275</v>
      </c>
      <c r="J48" s="8">
        <f>IF($A48="","",VLOOKUP($A48,血脉经验表!$B:Z,25,))</f>
        <v>355</v>
      </c>
      <c r="K48" s="8">
        <f>IF($A48="","",VLOOKUP($A48,血脉经验表!$B:AA,26,))</f>
        <v>275</v>
      </c>
      <c r="L48" s="8">
        <f>IF($A48="","",VLOOKUP($A48,血脉经验表!$B:AB,27,))</f>
        <v>3800</v>
      </c>
      <c r="M48" s="8">
        <f>IF($A48="","",VLOOKUP($A48,血脉经验表!$B:AC,28,))</f>
        <v>59</v>
      </c>
      <c r="N48" s="8">
        <f>IF($A48="","",VLOOKUP($A48,血脉经验表!$B:AD,29,))</f>
        <v>55</v>
      </c>
      <c r="O48" s="8">
        <f>IF($A48="","",VLOOKUP($A48,血脉经验表!$B:AE,30,))</f>
        <v>1500</v>
      </c>
      <c r="P48" s="8">
        <f>IF($A48="","",VLOOKUP($A48,血脉经验表!$B:AF,31,))</f>
        <v>2000</v>
      </c>
      <c r="Q48" s="8">
        <f>IF($A48="","",VLOOKUP($A48,血脉经验表!$B:AG,32,))</f>
        <v>400</v>
      </c>
      <c r="R48" s="8">
        <f>IF($A48="","",VLOOKUP($A48,血脉经验表!$B:AH,33,))</f>
        <v>250</v>
      </c>
      <c r="S48" s="8">
        <f>IF($A48="","",VLOOKUP($A48,血脉经验表!$B:AI,34,))</f>
        <v>5</v>
      </c>
      <c r="T48" s="8">
        <f>IF($A48="","",VLOOKUP($A48,血脉经验表!$B:AJ,35,))</f>
        <v>250</v>
      </c>
      <c r="U48" s="8" t="str">
        <f t="shared" si="0"/>
        <v>半神初期5</v>
      </c>
    </row>
    <row r="49" spans="1:21" x14ac:dyDescent="0.2">
      <c r="A49" s="7" t="str">
        <f>IF(A48="","",IF(A48="神王巅峰10","",VLOOKUP(VLOOKUP(A48,血脉经验表!B:C,2,)+1,血脉经验表!A:B,2,)))</f>
        <v>半神初期6</v>
      </c>
      <c r="B49" s="7">
        <f>IF($A49="","",VLOOKUP($A49,血脉经验表!$B:D,3,))</f>
        <v>10767300</v>
      </c>
      <c r="C49" s="7">
        <f>IF(A49="","",SUM(B$3:B49))</f>
        <v>78963500</v>
      </c>
      <c r="D49" s="7">
        <f>IF($A49="","",VLOOKUP($A49,血脉经验表!$B:F,4,))</f>
        <v>60000000</v>
      </c>
      <c r="E49" s="7">
        <f>IF($A49="","",VLOOKUP($A49,血脉经验表!$B:F,5,))</f>
        <v>220</v>
      </c>
      <c r="F49" s="7">
        <f>IF($A49="","",VLOOKUP($A49,血脉经验表!$B:V,21,))</f>
        <v>15800</v>
      </c>
      <c r="G49" s="7">
        <f>IF($A49="","",VLOOKUP($A49,血脉经验表!$B:W,22,))</f>
        <v>7900</v>
      </c>
      <c r="H49" s="7">
        <f>IF($A49="","",VLOOKUP($A49,血脉经验表!$B:X,23,))</f>
        <v>355</v>
      </c>
      <c r="I49" s="7">
        <f>IF($A49="","",VLOOKUP($A49,血脉经验表!$B:Y,24,))</f>
        <v>275</v>
      </c>
      <c r="J49" s="7">
        <f>IF($A49="","",VLOOKUP($A49,血脉经验表!$B:Z,25,))</f>
        <v>355</v>
      </c>
      <c r="K49" s="7">
        <f>IF($A49="","",VLOOKUP($A49,血脉经验表!$B:AA,26,))</f>
        <v>275</v>
      </c>
      <c r="L49" s="7">
        <f>IF($A49="","",VLOOKUP($A49,血脉经验表!$B:AB,27,))</f>
        <v>3800</v>
      </c>
      <c r="M49" s="7">
        <f>IF($A49="","",VLOOKUP($A49,血脉经验表!$B:AC,28,))</f>
        <v>71</v>
      </c>
      <c r="N49" s="7">
        <f>IF($A49="","",VLOOKUP($A49,血脉经验表!$B:AD,29,))</f>
        <v>55</v>
      </c>
      <c r="O49" s="7">
        <f>IF($A49="","",VLOOKUP($A49,血脉经验表!$B:AE,30,))</f>
        <v>1500</v>
      </c>
      <c r="P49" s="7">
        <f>IF($A49="","",VLOOKUP($A49,血脉经验表!$B:AF,31,))</f>
        <v>2000</v>
      </c>
      <c r="Q49" s="7">
        <f>IF($A49="","",VLOOKUP($A49,血脉经验表!$B:AG,32,))</f>
        <v>400</v>
      </c>
      <c r="R49" s="7">
        <f>IF($A49="","",VLOOKUP($A49,血脉经验表!$B:AH,33,))</f>
        <v>250</v>
      </c>
      <c r="S49" s="7">
        <f>IF($A49="","",VLOOKUP($A49,血脉经验表!$B:AI,34,))</f>
        <v>5</v>
      </c>
      <c r="T49" s="7">
        <f>IF($A49="","",VLOOKUP($A49,血脉经验表!$B:AJ,35,))</f>
        <v>250</v>
      </c>
      <c r="U49" s="7" t="str">
        <f t="shared" si="0"/>
        <v>半神初期6</v>
      </c>
    </row>
    <row r="50" spans="1:21" x14ac:dyDescent="0.2">
      <c r="A50" s="8" t="str">
        <f>IF(A49="","",IF(A49="神王巅峰10","",VLOOKUP(VLOOKUP(A49,血脉经验表!B:C,2,)+1,血脉经验表!A:B,2,)))</f>
        <v>半神初期7</v>
      </c>
      <c r="B50" s="8">
        <f>IF($A50="","",VLOOKUP($A50,血脉经验表!$B:D,3,))</f>
        <v>11927300</v>
      </c>
      <c r="C50" s="8">
        <f>IF(A50="","",SUM(B$3:B50))</f>
        <v>90890800</v>
      </c>
      <c r="D50" s="8">
        <f>IF($A50="","",VLOOKUP($A50,血脉经验表!$B:F,4,))</f>
        <v>60000000</v>
      </c>
      <c r="E50" s="8">
        <f>IF($A50="","",VLOOKUP($A50,血脉经验表!$B:F,5,))</f>
        <v>220</v>
      </c>
      <c r="F50" s="8">
        <f>IF($A50="","",VLOOKUP($A50,血脉经验表!$B:V,21,))</f>
        <v>15800</v>
      </c>
      <c r="G50" s="8">
        <f>IF($A50="","",VLOOKUP($A50,血脉经验表!$B:W,22,))</f>
        <v>7900</v>
      </c>
      <c r="H50" s="8">
        <f>IF($A50="","",VLOOKUP($A50,血脉经验表!$B:X,23,))</f>
        <v>355</v>
      </c>
      <c r="I50" s="8">
        <f>IF($A50="","",VLOOKUP($A50,血脉经验表!$B:Y,24,))</f>
        <v>275</v>
      </c>
      <c r="J50" s="8">
        <f>IF($A50="","",VLOOKUP($A50,血脉经验表!$B:Z,25,))</f>
        <v>355</v>
      </c>
      <c r="K50" s="8">
        <f>IF($A50="","",VLOOKUP($A50,血脉经验表!$B:AA,26,))</f>
        <v>275</v>
      </c>
      <c r="L50" s="8">
        <f>IF($A50="","",VLOOKUP($A50,血脉经验表!$B:AB,27,))</f>
        <v>3800</v>
      </c>
      <c r="M50" s="8">
        <f>IF($A50="","",VLOOKUP($A50,血脉经验表!$B:AC,28,))</f>
        <v>71</v>
      </c>
      <c r="N50" s="8">
        <f>IF($A50="","",VLOOKUP($A50,血脉经验表!$B:AD,29,))</f>
        <v>65</v>
      </c>
      <c r="O50" s="8">
        <f>IF($A50="","",VLOOKUP($A50,血脉经验表!$B:AE,30,))</f>
        <v>1500</v>
      </c>
      <c r="P50" s="8">
        <f>IF($A50="","",VLOOKUP($A50,血脉经验表!$B:AF,31,))</f>
        <v>2000</v>
      </c>
      <c r="Q50" s="8">
        <f>IF($A50="","",VLOOKUP($A50,血脉经验表!$B:AG,32,))</f>
        <v>400</v>
      </c>
      <c r="R50" s="8">
        <f>IF($A50="","",VLOOKUP($A50,血脉经验表!$B:AH,33,))</f>
        <v>250</v>
      </c>
      <c r="S50" s="8">
        <f>IF($A50="","",VLOOKUP($A50,血脉经验表!$B:AI,34,))</f>
        <v>5</v>
      </c>
      <c r="T50" s="8">
        <f>IF($A50="","",VLOOKUP($A50,血脉经验表!$B:AJ,35,))</f>
        <v>250</v>
      </c>
      <c r="U50" s="8" t="str">
        <f t="shared" si="0"/>
        <v>半神初期7</v>
      </c>
    </row>
    <row r="51" spans="1:21" x14ac:dyDescent="0.2">
      <c r="A51" s="7" t="str">
        <f>IF(A50="","",IF(A50="神王巅峰10","",VLOOKUP(VLOOKUP(A50,血脉经验表!B:C,2,)+1,血脉经验表!A:B,2,)))</f>
        <v>半神初期8</v>
      </c>
      <c r="B51" s="7">
        <f>IF($A51="","",VLOOKUP($A51,血脉经验表!$B:D,3,))</f>
        <v>13112300</v>
      </c>
      <c r="C51" s="7">
        <f>IF(A51="","",SUM(B$3:B51))</f>
        <v>104003100</v>
      </c>
      <c r="D51" s="7">
        <f>IF($A51="","",VLOOKUP($A51,血脉经验表!$B:F,4,))</f>
        <v>60000000</v>
      </c>
      <c r="E51" s="7">
        <f>IF($A51="","",VLOOKUP($A51,血脉经验表!$B:F,5,))</f>
        <v>220</v>
      </c>
      <c r="F51" s="7">
        <f>IF($A51="","",VLOOKUP($A51,血脉经验表!$B:V,21,))</f>
        <v>15800</v>
      </c>
      <c r="G51" s="7">
        <f>IF($A51="","",VLOOKUP($A51,血脉经验表!$B:W,22,))</f>
        <v>7900</v>
      </c>
      <c r="H51" s="7">
        <f>IF($A51="","",VLOOKUP($A51,血脉经验表!$B:X,23,))</f>
        <v>355</v>
      </c>
      <c r="I51" s="7">
        <f>IF($A51="","",VLOOKUP($A51,血脉经验表!$B:Y,24,))</f>
        <v>275</v>
      </c>
      <c r="J51" s="7">
        <f>IF($A51="","",VLOOKUP($A51,血脉经验表!$B:Z,25,))</f>
        <v>355</v>
      </c>
      <c r="K51" s="7">
        <f>IF($A51="","",VLOOKUP($A51,血脉经验表!$B:AA,26,))</f>
        <v>275</v>
      </c>
      <c r="L51" s="7">
        <f>IF($A51="","",VLOOKUP($A51,血脉经验表!$B:AB,27,))</f>
        <v>3800</v>
      </c>
      <c r="M51" s="7">
        <f>IF($A51="","",VLOOKUP($A51,血脉经验表!$B:AC,28,))</f>
        <v>71</v>
      </c>
      <c r="N51" s="7">
        <f>IF($A51="","",VLOOKUP($A51,血脉经验表!$B:AD,29,))</f>
        <v>65</v>
      </c>
      <c r="O51" s="7">
        <f>IF($A51="","",VLOOKUP($A51,血脉经验表!$B:AE,30,))</f>
        <v>1800</v>
      </c>
      <c r="P51" s="7">
        <f>IF($A51="","",VLOOKUP($A51,血脉经验表!$B:AF,31,))</f>
        <v>2000</v>
      </c>
      <c r="Q51" s="7">
        <f>IF($A51="","",VLOOKUP($A51,血脉经验表!$B:AG,32,))</f>
        <v>400</v>
      </c>
      <c r="R51" s="7">
        <f>IF($A51="","",VLOOKUP($A51,血脉经验表!$B:AH,33,))</f>
        <v>250</v>
      </c>
      <c r="S51" s="7">
        <f>IF($A51="","",VLOOKUP($A51,血脉经验表!$B:AI,34,))</f>
        <v>5</v>
      </c>
      <c r="T51" s="7">
        <f>IF($A51="","",VLOOKUP($A51,血脉经验表!$B:AJ,35,))</f>
        <v>250</v>
      </c>
      <c r="U51" s="7" t="str">
        <f t="shared" si="0"/>
        <v>半神初期8</v>
      </c>
    </row>
    <row r="52" spans="1:21" x14ac:dyDescent="0.2">
      <c r="A52" s="8" t="str">
        <f>IF(A51="","",IF(A51="神王巅峰10","",VLOOKUP(VLOOKUP(A51,血脉经验表!B:C,2,)+1,血脉经验表!A:B,2,)))</f>
        <v>半神初期9</v>
      </c>
      <c r="B52" s="8">
        <f>IF($A52="","",VLOOKUP($A52,血脉经验表!$B:D,3,))</f>
        <v>14322300</v>
      </c>
      <c r="C52" s="8">
        <f>IF(A52="","",SUM(B$3:B52))</f>
        <v>118325400</v>
      </c>
      <c r="D52" s="8">
        <f>IF($A52="","",VLOOKUP($A52,血脉经验表!$B:F,4,))</f>
        <v>60000000</v>
      </c>
      <c r="E52" s="8">
        <f>IF($A52="","",VLOOKUP($A52,血脉经验表!$B:F,5,))</f>
        <v>220</v>
      </c>
      <c r="F52" s="8">
        <f>IF($A52="","",VLOOKUP($A52,血脉经验表!$B:V,21,))</f>
        <v>15800</v>
      </c>
      <c r="G52" s="8">
        <f>IF($A52="","",VLOOKUP($A52,血脉经验表!$B:W,22,))</f>
        <v>7900</v>
      </c>
      <c r="H52" s="8">
        <f>IF($A52="","",VLOOKUP($A52,血脉经验表!$B:X,23,))</f>
        <v>355</v>
      </c>
      <c r="I52" s="8">
        <f>IF($A52="","",VLOOKUP($A52,血脉经验表!$B:Y,24,))</f>
        <v>275</v>
      </c>
      <c r="J52" s="8">
        <f>IF($A52="","",VLOOKUP($A52,血脉经验表!$B:Z,25,))</f>
        <v>355</v>
      </c>
      <c r="K52" s="8">
        <f>IF($A52="","",VLOOKUP($A52,血脉经验表!$B:AA,26,))</f>
        <v>275</v>
      </c>
      <c r="L52" s="8">
        <f>IF($A52="","",VLOOKUP($A52,血脉经验表!$B:AB,27,))</f>
        <v>3800</v>
      </c>
      <c r="M52" s="8">
        <f>IF($A52="","",VLOOKUP($A52,血脉经验表!$B:AC,28,))</f>
        <v>71</v>
      </c>
      <c r="N52" s="8">
        <f>IF($A52="","",VLOOKUP($A52,血脉经验表!$B:AD,29,))</f>
        <v>65</v>
      </c>
      <c r="O52" s="8">
        <f>IF($A52="","",VLOOKUP($A52,血脉经验表!$B:AE,30,))</f>
        <v>1800</v>
      </c>
      <c r="P52" s="8">
        <f>IF($A52="","",VLOOKUP($A52,血脉经验表!$B:AF,31,))</f>
        <v>2400</v>
      </c>
      <c r="Q52" s="8">
        <f>IF($A52="","",VLOOKUP($A52,血脉经验表!$B:AG,32,))</f>
        <v>400</v>
      </c>
      <c r="R52" s="8">
        <f>IF($A52="","",VLOOKUP($A52,血脉经验表!$B:AH,33,))</f>
        <v>250</v>
      </c>
      <c r="S52" s="8">
        <f>IF($A52="","",VLOOKUP($A52,血脉经验表!$B:AI,34,))</f>
        <v>5</v>
      </c>
      <c r="T52" s="8">
        <f>IF($A52="","",VLOOKUP($A52,血脉经验表!$B:AJ,35,))</f>
        <v>250</v>
      </c>
      <c r="U52" s="8" t="str">
        <f t="shared" si="0"/>
        <v>半神初期9</v>
      </c>
    </row>
    <row r="53" spans="1:21" x14ac:dyDescent="0.2">
      <c r="A53" s="7" t="str">
        <f>IF(A52="","",IF(A52="神王巅峰10","",VLOOKUP(VLOOKUP(A52,血脉经验表!B:C,2,)+1,血脉经验表!A:B,2,)))</f>
        <v>半神初期10</v>
      </c>
      <c r="B53" s="7">
        <f>IF($A53="","",VLOOKUP($A53,血脉经验表!$B:D,3,))</f>
        <v>15557300</v>
      </c>
      <c r="C53" s="7">
        <f>IF(A53="","",SUM(B$3:B53))</f>
        <v>133882700</v>
      </c>
      <c r="D53" s="7">
        <f>IF($A53="","",VLOOKUP($A53,血脉经验表!$B:F,4,))</f>
        <v>60000000</v>
      </c>
      <c r="E53" s="7">
        <f>IF($A53="","",VLOOKUP($A53,血脉经验表!$B:F,5,))</f>
        <v>220</v>
      </c>
      <c r="F53" s="7">
        <f>IF($A53="","",VLOOKUP($A53,血脉经验表!$B:V,21,))</f>
        <v>19300</v>
      </c>
      <c r="G53" s="7">
        <f>IF($A53="","",VLOOKUP($A53,血脉经验表!$B:W,22,))</f>
        <v>9700</v>
      </c>
      <c r="H53" s="7">
        <f>IF($A53="","",VLOOKUP($A53,血脉经验表!$B:X,23,))</f>
        <v>355</v>
      </c>
      <c r="I53" s="7">
        <f>IF($A53="","",VLOOKUP($A53,血脉经验表!$B:Y,24,))</f>
        <v>275</v>
      </c>
      <c r="J53" s="7">
        <f>IF($A53="","",VLOOKUP($A53,血脉经验表!$B:Z,25,))</f>
        <v>355</v>
      </c>
      <c r="K53" s="7">
        <f>IF($A53="","",VLOOKUP($A53,血脉经验表!$B:AA,26,))</f>
        <v>275</v>
      </c>
      <c r="L53" s="7">
        <f>IF($A53="","",VLOOKUP($A53,血脉经验表!$B:AB,27,))</f>
        <v>3800</v>
      </c>
      <c r="M53" s="7">
        <f>IF($A53="","",VLOOKUP($A53,血脉经验表!$B:AC,28,))</f>
        <v>71</v>
      </c>
      <c r="N53" s="7">
        <f>IF($A53="","",VLOOKUP($A53,血脉经验表!$B:AD,29,))</f>
        <v>65</v>
      </c>
      <c r="O53" s="7">
        <f>IF($A53="","",VLOOKUP($A53,血脉经验表!$B:AE,30,))</f>
        <v>1800</v>
      </c>
      <c r="P53" s="7">
        <f>IF($A53="","",VLOOKUP($A53,血脉经验表!$B:AF,31,))</f>
        <v>2400</v>
      </c>
      <c r="Q53" s="7">
        <f>IF($A53="","",VLOOKUP($A53,血脉经验表!$B:AG,32,))</f>
        <v>520</v>
      </c>
      <c r="R53" s="7">
        <f>IF($A53="","",VLOOKUP($A53,血脉经验表!$B:AH,33,))</f>
        <v>300</v>
      </c>
      <c r="S53" s="7">
        <f>IF($A53="","",VLOOKUP($A53,血脉经验表!$B:AI,34,))</f>
        <v>6</v>
      </c>
      <c r="T53" s="7">
        <f>IF($A53="","",VLOOKUP($A53,血脉经验表!$B:AJ,35,))</f>
        <v>300</v>
      </c>
      <c r="U53" s="7" t="str">
        <f t="shared" si="0"/>
        <v>半神初期10</v>
      </c>
    </row>
    <row r="54" spans="1:21" x14ac:dyDescent="0.2">
      <c r="A54" s="8" t="str">
        <f>IF(A53="","",IF(A53="神王巅峰10","",VLOOKUP(VLOOKUP(A53,血脉经验表!B:C,2,)+1,血脉经验表!A:B,2,)))</f>
        <v>半神中期1</v>
      </c>
      <c r="B54" s="8">
        <f>IF($A54="","",VLOOKUP($A54,血脉经验表!$B:D,3,))</f>
        <v>15868400</v>
      </c>
      <c r="C54" s="8">
        <f>IF(A54="","",SUM(B$3:B54))</f>
        <v>149751100</v>
      </c>
      <c r="D54" s="8">
        <f>IF($A54="","",VLOOKUP($A54,血脉经验表!$B:F,4,))</f>
        <v>160000000</v>
      </c>
      <c r="E54" s="8">
        <f>IF($A54="","",VLOOKUP($A54,血脉经验表!$B:F,5,))</f>
        <v>220</v>
      </c>
      <c r="F54" s="8">
        <f>IF($A54="","",VLOOKUP($A54,血脉经验表!$B:V,21,))</f>
        <v>19300</v>
      </c>
      <c r="G54" s="8">
        <f>IF($A54="","",VLOOKUP($A54,血脉经验表!$B:W,22,))</f>
        <v>9700</v>
      </c>
      <c r="H54" s="8">
        <f>IF($A54="","",VLOOKUP($A54,血脉经验表!$B:X,23,))</f>
        <v>430</v>
      </c>
      <c r="I54" s="8">
        <f>IF($A54="","",VLOOKUP($A54,血脉经验表!$B:Y,24,))</f>
        <v>275</v>
      </c>
      <c r="J54" s="8">
        <f>IF($A54="","",VLOOKUP($A54,血脉经验表!$B:Z,25,))</f>
        <v>355</v>
      </c>
      <c r="K54" s="8">
        <f>IF($A54="","",VLOOKUP($A54,血脉经验表!$B:AA,26,))</f>
        <v>275</v>
      </c>
      <c r="L54" s="8">
        <f>IF($A54="","",VLOOKUP($A54,血脉经验表!$B:AB,27,))</f>
        <v>3800</v>
      </c>
      <c r="M54" s="8">
        <f>IF($A54="","",VLOOKUP($A54,血脉经验表!$B:AC,28,))</f>
        <v>71</v>
      </c>
      <c r="N54" s="8">
        <f>IF($A54="","",VLOOKUP($A54,血脉经验表!$B:AD,29,))</f>
        <v>65</v>
      </c>
      <c r="O54" s="8">
        <f>IF($A54="","",VLOOKUP($A54,血脉经验表!$B:AE,30,))</f>
        <v>1800</v>
      </c>
      <c r="P54" s="8">
        <f>IF($A54="","",VLOOKUP($A54,血脉经验表!$B:AF,31,))</f>
        <v>2400</v>
      </c>
      <c r="Q54" s="8">
        <f>IF($A54="","",VLOOKUP($A54,血脉经验表!$B:AG,32,))</f>
        <v>520</v>
      </c>
      <c r="R54" s="8">
        <f>IF($A54="","",VLOOKUP($A54,血脉经验表!$B:AH,33,))</f>
        <v>300</v>
      </c>
      <c r="S54" s="8">
        <f>IF($A54="","",VLOOKUP($A54,血脉经验表!$B:AI,34,))</f>
        <v>6</v>
      </c>
      <c r="T54" s="8">
        <f>IF($A54="","",VLOOKUP($A54,血脉经验表!$B:AJ,35,))</f>
        <v>300</v>
      </c>
      <c r="U54" s="8" t="str">
        <f t="shared" si="0"/>
        <v>半神中期1</v>
      </c>
    </row>
    <row r="55" spans="1:21" x14ac:dyDescent="0.2">
      <c r="A55" s="7" t="str">
        <f>IF(A54="","",IF(A54="神王巅峰10","",VLOOKUP(VLOOKUP(A54,血脉经验表!B:C,2,)+1,血脉经验表!A:B,2,)))</f>
        <v>半神中期2</v>
      </c>
      <c r="B55" s="7">
        <f>IF($A55="","",VLOOKUP($A55,血脉经验表!$B:D,3,))</f>
        <v>16185700</v>
      </c>
      <c r="C55" s="7">
        <f>IF(A55="","",SUM(B$3:B55))</f>
        <v>165936800</v>
      </c>
      <c r="D55" s="7">
        <f>IF($A55="","",VLOOKUP($A55,血脉经验表!$B:F,4,))</f>
        <v>160000000</v>
      </c>
      <c r="E55" s="7">
        <f>IF($A55="","",VLOOKUP($A55,血脉经验表!$B:F,5,))</f>
        <v>230</v>
      </c>
      <c r="F55" s="7">
        <f>IF($A55="","",VLOOKUP($A55,血脉经验表!$B:V,21,))</f>
        <v>19300</v>
      </c>
      <c r="G55" s="7">
        <f>IF($A55="","",VLOOKUP($A55,血脉经验表!$B:W,22,))</f>
        <v>9700</v>
      </c>
      <c r="H55" s="7">
        <f>IF($A55="","",VLOOKUP($A55,血脉经验表!$B:X,23,))</f>
        <v>430</v>
      </c>
      <c r="I55" s="7">
        <f>IF($A55="","",VLOOKUP($A55,血脉经验表!$B:Y,24,))</f>
        <v>320</v>
      </c>
      <c r="J55" s="7">
        <f>IF($A55="","",VLOOKUP($A55,血脉经验表!$B:Z,25,))</f>
        <v>355</v>
      </c>
      <c r="K55" s="7">
        <f>IF($A55="","",VLOOKUP($A55,血脉经验表!$B:AA,26,))</f>
        <v>275</v>
      </c>
      <c r="L55" s="7">
        <f>IF($A55="","",VLOOKUP($A55,血脉经验表!$B:AB,27,))</f>
        <v>3800</v>
      </c>
      <c r="M55" s="7">
        <f>IF($A55="","",VLOOKUP($A55,血脉经验表!$B:AC,28,))</f>
        <v>71</v>
      </c>
      <c r="N55" s="7">
        <f>IF($A55="","",VLOOKUP($A55,血脉经验表!$B:AD,29,))</f>
        <v>65</v>
      </c>
      <c r="O55" s="7">
        <f>IF($A55="","",VLOOKUP($A55,血脉经验表!$B:AE,30,))</f>
        <v>1800</v>
      </c>
      <c r="P55" s="7">
        <f>IF($A55="","",VLOOKUP($A55,血脉经验表!$B:AF,31,))</f>
        <v>2400</v>
      </c>
      <c r="Q55" s="7">
        <f>IF($A55="","",VLOOKUP($A55,血脉经验表!$B:AG,32,))</f>
        <v>520</v>
      </c>
      <c r="R55" s="7">
        <f>IF($A55="","",VLOOKUP($A55,血脉经验表!$B:AH,33,))</f>
        <v>300</v>
      </c>
      <c r="S55" s="7">
        <f>IF($A55="","",VLOOKUP($A55,血脉经验表!$B:AI,34,))</f>
        <v>6</v>
      </c>
      <c r="T55" s="7">
        <f>IF($A55="","",VLOOKUP($A55,血脉经验表!$B:AJ,35,))</f>
        <v>300</v>
      </c>
      <c r="U55" s="7" t="str">
        <f t="shared" si="0"/>
        <v>半神中期2</v>
      </c>
    </row>
    <row r="56" spans="1:21" x14ac:dyDescent="0.2">
      <c r="A56" s="8" t="str">
        <f>IF(A55="","",IF(A55="神王巅峰10","",VLOOKUP(VLOOKUP(A55,血脉经验表!B:C,2,)+1,血脉经验表!A:B,2,)))</f>
        <v>半神中期3</v>
      </c>
      <c r="B56" s="8">
        <f>IF($A56="","",VLOOKUP($A56,血脉经验表!$B:D,3,))</f>
        <v>16509400</v>
      </c>
      <c r="C56" s="8">
        <f>IF(A56="","",SUM(B$3:B56))</f>
        <v>182446200</v>
      </c>
      <c r="D56" s="8">
        <f>IF($A56="","",VLOOKUP($A56,血脉经验表!$B:F,4,))</f>
        <v>160000000</v>
      </c>
      <c r="E56" s="8">
        <f>IF($A56="","",VLOOKUP($A56,血脉经验表!$B:F,5,))</f>
        <v>230</v>
      </c>
      <c r="F56" s="8">
        <f>IF($A56="","",VLOOKUP($A56,血脉经验表!$B:V,21,))</f>
        <v>19300</v>
      </c>
      <c r="G56" s="8">
        <f>IF($A56="","",VLOOKUP($A56,血脉经验表!$B:W,22,))</f>
        <v>9700</v>
      </c>
      <c r="H56" s="8">
        <f>IF($A56="","",VLOOKUP($A56,血脉经验表!$B:X,23,))</f>
        <v>430</v>
      </c>
      <c r="I56" s="8">
        <f>IF($A56="","",VLOOKUP($A56,血脉经验表!$B:Y,24,))</f>
        <v>320</v>
      </c>
      <c r="J56" s="8">
        <f>IF($A56="","",VLOOKUP($A56,血脉经验表!$B:Z,25,))</f>
        <v>430</v>
      </c>
      <c r="K56" s="8">
        <f>IF($A56="","",VLOOKUP($A56,血脉经验表!$B:AA,26,))</f>
        <v>275</v>
      </c>
      <c r="L56" s="8">
        <f>IF($A56="","",VLOOKUP($A56,血脉经验表!$B:AB,27,))</f>
        <v>3800</v>
      </c>
      <c r="M56" s="8">
        <f>IF($A56="","",VLOOKUP($A56,血脉经验表!$B:AC,28,))</f>
        <v>71</v>
      </c>
      <c r="N56" s="8">
        <f>IF($A56="","",VLOOKUP($A56,血脉经验表!$B:AD,29,))</f>
        <v>65</v>
      </c>
      <c r="O56" s="8">
        <f>IF($A56="","",VLOOKUP($A56,血脉经验表!$B:AE,30,))</f>
        <v>1800</v>
      </c>
      <c r="P56" s="8">
        <f>IF($A56="","",VLOOKUP($A56,血脉经验表!$B:AF,31,))</f>
        <v>2400</v>
      </c>
      <c r="Q56" s="8">
        <f>IF($A56="","",VLOOKUP($A56,血脉经验表!$B:AG,32,))</f>
        <v>520</v>
      </c>
      <c r="R56" s="8">
        <f>IF($A56="","",VLOOKUP($A56,血脉经验表!$B:AH,33,))</f>
        <v>300</v>
      </c>
      <c r="S56" s="8">
        <f>IF($A56="","",VLOOKUP($A56,血脉经验表!$B:AI,34,))</f>
        <v>6</v>
      </c>
      <c r="T56" s="8">
        <f>IF($A56="","",VLOOKUP($A56,血脉经验表!$B:AJ,35,))</f>
        <v>300</v>
      </c>
      <c r="U56" s="8" t="str">
        <f t="shared" si="0"/>
        <v>半神中期3</v>
      </c>
    </row>
    <row r="57" spans="1:21" x14ac:dyDescent="0.2">
      <c r="A57" s="7" t="str">
        <f>IF(A56="","",IF(A56="神王巅峰10","",VLOOKUP(VLOOKUP(A56,血脉经验表!B:C,2,)+1,血脉经验表!A:B,2,)))</f>
        <v>半神中期4</v>
      </c>
      <c r="B57" s="7">
        <f>IF($A57="","",VLOOKUP($A57,血脉经验表!$B:D,3,))</f>
        <v>16839500</v>
      </c>
      <c r="C57" s="7">
        <f>IF(A57="","",SUM(B$3:B57))</f>
        <v>199285700</v>
      </c>
      <c r="D57" s="7">
        <f>IF($A57="","",VLOOKUP($A57,血脉经验表!$B:F,4,))</f>
        <v>160000000</v>
      </c>
      <c r="E57" s="7">
        <f>IF($A57="","",VLOOKUP($A57,血脉经验表!$B:F,5,))</f>
        <v>230</v>
      </c>
      <c r="F57" s="7">
        <f>IF($A57="","",VLOOKUP($A57,血脉经验表!$B:V,21,))</f>
        <v>19300</v>
      </c>
      <c r="G57" s="7">
        <f>IF($A57="","",VLOOKUP($A57,血脉经验表!$B:W,22,))</f>
        <v>9700</v>
      </c>
      <c r="H57" s="7">
        <f>IF($A57="","",VLOOKUP($A57,血脉经验表!$B:X,23,))</f>
        <v>430</v>
      </c>
      <c r="I57" s="7">
        <f>IF($A57="","",VLOOKUP($A57,血脉经验表!$B:Y,24,))</f>
        <v>320</v>
      </c>
      <c r="J57" s="7">
        <f>IF($A57="","",VLOOKUP($A57,血脉经验表!$B:Z,25,))</f>
        <v>430</v>
      </c>
      <c r="K57" s="7">
        <f>IF($A57="","",VLOOKUP($A57,血脉经验表!$B:AA,26,))</f>
        <v>320</v>
      </c>
      <c r="L57" s="7">
        <f>IF($A57="","",VLOOKUP($A57,血脉经验表!$B:AB,27,))</f>
        <v>3800</v>
      </c>
      <c r="M57" s="7">
        <f>IF($A57="","",VLOOKUP($A57,血脉经验表!$B:AC,28,))</f>
        <v>71</v>
      </c>
      <c r="N57" s="7">
        <f>IF($A57="","",VLOOKUP($A57,血脉经验表!$B:AD,29,))</f>
        <v>65</v>
      </c>
      <c r="O57" s="7">
        <f>IF($A57="","",VLOOKUP($A57,血脉经验表!$B:AE,30,))</f>
        <v>1800</v>
      </c>
      <c r="P57" s="7">
        <f>IF($A57="","",VLOOKUP($A57,血脉经验表!$B:AF,31,))</f>
        <v>2400</v>
      </c>
      <c r="Q57" s="7">
        <f>IF($A57="","",VLOOKUP($A57,血脉经验表!$B:AG,32,))</f>
        <v>520</v>
      </c>
      <c r="R57" s="7">
        <f>IF($A57="","",VLOOKUP($A57,血脉经验表!$B:AH,33,))</f>
        <v>300</v>
      </c>
      <c r="S57" s="7">
        <f>IF($A57="","",VLOOKUP($A57,血脉经验表!$B:AI,34,))</f>
        <v>6</v>
      </c>
      <c r="T57" s="7">
        <f>IF($A57="","",VLOOKUP($A57,血脉经验表!$B:AJ,35,))</f>
        <v>300</v>
      </c>
      <c r="U57" s="7" t="str">
        <f t="shared" si="0"/>
        <v>半神中期4</v>
      </c>
    </row>
    <row r="58" spans="1:21" x14ac:dyDescent="0.2">
      <c r="A58" s="8" t="str">
        <f>IF(A57="","",IF(A57="神王巅峰10","",VLOOKUP(VLOOKUP(A57,血脉经验表!B:C,2,)+1,血脉经验表!A:B,2,)))</f>
        <v>半神中期5</v>
      </c>
      <c r="B58" s="8">
        <f>IF($A58="","",VLOOKUP($A58,血脉经验表!$B:D,3,))</f>
        <v>17176200</v>
      </c>
      <c r="C58" s="8">
        <f>IF(A58="","",SUM(B$3:B58))</f>
        <v>216461900</v>
      </c>
      <c r="D58" s="8">
        <f>IF($A58="","",VLOOKUP($A58,血脉经验表!$B:F,4,))</f>
        <v>160000000</v>
      </c>
      <c r="E58" s="8">
        <f>IF($A58="","",VLOOKUP($A58,血脉经验表!$B:F,5,))</f>
        <v>230</v>
      </c>
      <c r="F58" s="8">
        <f>IF($A58="","",VLOOKUP($A58,血脉经验表!$B:V,21,))</f>
        <v>19300</v>
      </c>
      <c r="G58" s="8">
        <f>IF($A58="","",VLOOKUP($A58,血脉经验表!$B:W,22,))</f>
        <v>9700</v>
      </c>
      <c r="H58" s="8">
        <f>IF($A58="","",VLOOKUP($A58,血脉经验表!$B:X,23,))</f>
        <v>430</v>
      </c>
      <c r="I58" s="8">
        <f>IF($A58="","",VLOOKUP($A58,血脉经验表!$B:Y,24,))</f>
        <v>320</v>
      </c>
      <c r="J58" s="8">
        <f>IF($A58="","",VLOOKUP($A58,血脉经验表!$B:Z,25,))</f>
        <v>430</v>
      </c>
      <c r="K58" s="8">
        <f>IF($A58="","",VLOOKUP($A58,血脉经验表!$B:AA,26,))</f>
        <v>320</v>
      </c>
      <c r="L58" s="8">
        <f>IF($A58="","",VLOOKUP($A58,血脉经验表!$B:AB,27,))</f>
        <v>4450</v>
      </c>
      <c r="M58" s="8">
        <f>IF($A58="","",VLOOKUP($A58,血脉经验表!$B:AC,28,))</f>
        <v>71</v>
      </c>
      <c r="N58" s="8">
        <f>IF($A58="","",VLOOKUP($A58,血脉经验表!$B:AD,29,))</f>
        <v>65</v>
      </c>
      <c r="O58" s="8">
        <f>IF($A58="","",VLOOKUP($A58,血脉经验表!$B:AE,30,))</f>
        <v>1800</v>
      </c>
      <c r="P58" s="8">
        <f>IF($A58="","",VLOOKUP($A58,血脉经验表!$B:AF,31,))</f>
        <v>2400</v>
      </c>
      <c r="Q58" s="8">
        <f>IF($A58="","",VLOOKUP($A58,血脉经验表!$B:AG,32,))</f>
        <v>520</v>
      </c>
      <c r="R58" s="8">
        <f>IF($A58="","",VLOOKUP($A58,血脉经验表!$B:AH,33,))</f>
        <v>300</v>
      </c>
      <c r="S58" s="8">
        <f>IF($A58="","",VLOOKUP($A58,血脉经验表!$B:AI,34,))</f>
        <v>6</v>
      </c>
      <c r="T58" s="8">
        <f>IF($A58="","",VLOOKUP($A58,血脉经验表!$B:AJ,35,))</f>
        <v>300</v>
      </c>
      <c r="U58" s="8" t="str">
        <f t="shared" si="0"/>
        <v>半神中期5</v>
      </c>
    </row>
    <row r="59" spans="1:21" x14ac:dyDescent="0.2">
      <c r="A59" s="7" t="str">
        <f>IF(A58="","",IF(A58="神王巅峰10","",VLOOKUP(VLOOKUP(A58,血脉经验表!B:C,2,)+1,血脉经验表!A:B,2,)))</f>
        <v>半神中期6</v>
      </c>
      <c r="B59" s="7">
        <f>IF($A59="","",VLOOKUP($A59,血脉经验表!$B:D,3,))</f>
        <v>17519700</v>
      </c>
      <c r="C59" s="7">
        <f>IF(A59="","",SUM(B$3:B59))</f>
        <v>233981600</v>
      </c>
      <c r="D59" s="7">
        <f>IF($A59="","",VLOOKUP($A59,血脉经验表!$B:F,4,))</f>
        <v>160000000</v>
      </c>
      <c r="E59" s="7">
        <f>IF($A59="","",VLOOKUP($A59,血脉经验表!$B:F,5,))</f>
        <v>230</v>
      </c>
      <c r="F59" s="7">
        <f>IF($A59="","",VLOOKUP($A59,血脉经验表!$B:V,21,))</f>
        <v>19300</v>
      </c>
      <c r="G59" s="7">
        <f>IF($A59="","",VLOOKUP($A59,血脉经验表!$B:W,22,))</f>
        <v>9700</v>
      </c>
      <c r="H59" s="7">
        <f>IF($A59="","",VLOOKUP($A59,血脉经验表!$B:X,23,))</f>
        <v>430</v>
      </c>
      <c r="I59" s="7">
        <f>IF($A59="","",VLOOKUP($A59,血脉经验表!$B:Y,24,))</f>
        <v>320</v>
      </c>
      <c r="J59" s="7">
        <f>IF($A59="","",VLOOKUP($A59,血脉经验表!$B:Z,25,))</f>
        <v>430</v>
      </c>
      <c r="K59" s="7">
        <f>IF($A59="","",VLOOKUP($A59,血脉经验表!$B:AA,26,))</f>
        <v>320</v>
      </c>
      <c r="L59" s="7">
        <f>IF($A59="","",VLOOKUP($A59,血脉经验表!$B:AB,27,))</f>
        <v>4450</v>
      </c>
      <c r="M59" s="7">
        <f>IF($A59="","",VLOOKUP($A59,血脉经验表!$B:AC,28,))</f>
        <v>83</v>
      </c>
      <c r="N59" s="7">
        <f>IF($A59="","",VLOOKUP($A59,血脉经验表!$B:AD,29,))</f>
        <v>65</v>
      </c>
      <c r="O59" s="7">
        <f>IF($A59="","",VLOOKUP($A59,血脉经验表!$B:AE,30,))</f>
        <v>1800</v>
      </c>
      <c r="P59" s="7">
        <f>IF($A59="","",VLOOKUP($A59,血脉经验表!$B:AF,31,))</f>
        <v>2400</v>
      </c>
      <c r="Q59" s="7">
        <f>IF($A59="","",VLOOKUP($A59,血脉经验表!$B:AG,32,))</f>
        <v>520</v>
      </c>
      <c r="R59" s="7">
        <f>IF($A59="","",VLOOKUP($A59,血脉经验表!$B:AH,33,))</f>
        <v>300</v>
      </c>
      <c r="S59" s="7">
        <f>IF($A59="","",VLOOKUP($A59,血脉经验表!$B:AI,34,))</f>
        <v>6</v>
      </c>
      <c r="T59" s="7">
        <f>IF($A59="","",VLOOKUP($A59,血脉经验表!$B:AJ,35,))</f>
        <v>300</v>
      </c>
      <c r="U59" s="7" t="str">
        <f t="shared" si="0"/>
        <v>半神中期6</v>
      </c>
    </row>
    <row r="60" spans="1:21" x14ac:dyDescent="0.2">
      <c r="A60" s="8" t="str">
        <f>IF(A59="","",IF(A59="神王巅峰10","",VLOOKUP(VLOOKUP(A59,血脉经验表!B:C,2,)+1,血脉经验表!A:B,2,)))</f>
        <v>半神中期7</v>
      </c>
      <c r="B60" s="8">
        <f>IF($A60="","",VLOOKUP($A60,血脉经验表!$B:D,3,))</f>
        <v>17870000</v>
      </c>
      <c r="C60" s="8">
        <f>IF(A60="","",SUM(B$3:B60))</f>
        <v>251851600</v>
      </c>
      <c r="D60" s="8">
        <f>IF($A60="","",VLOOKUP($A60,血脉经验表!$B:F,4,))</f>
        <v>160000000</v>
      </c>
      <c r="E60" s="8">
        <f>IF($A60="","",VLOOKUP($A60,血脉经验表!$B:F,5,))</f>
        <v>230</v>
      </c>
      <c r="F60" s="8">
        <f>IF($A60="","",VLOOKUP($A60,血脉经验表!$B:V,21,))</f>
        <v>19300</v>
      </c>
      <c r="G60" s="8">
        <f>IF($A60="","",VLOOKUP($A60,血脉经验表!$B:W,22,))</f>
        <v>9700</v>
      </c>
      <c r="H60" s="8">
        <f>IF($A60="","",VLOOKUP($A60,血脉经验表!$B:X,23,))</f>
        <v>430</v>
      </c>
      <c r="I60" s="8">
        <f>IF($A60="","",VLOOKUP($A60,血脉经验表!$B:Y,24,))</f>
        <v>320</v>
      </c>
      <c r="J60" s="8">
        <f>IF($A60="","",VLOOKUP($A60,血脉经验表!$B:Z,25,))</f>
        <v>430</v>
      </c>
      <c r="K60" s="8">
        <f>IF($A60="","",VLOOKUP($A60,血脉经验表!$B:AA,26,))</f>
        <v>320</v>
      </c>
      <c r="L60" s="8">
        <f>IF($A60="","",VLOOKUP($A60,血脉经验表!$B:AB,27,))</f>
        <v>4450</v>
      </c>
      <c r="M60" s="8">
        <f>IF($A60="","",VLOOKUP($A60,血脉经验表!$B:AC,28,))</f>
        <v>83</v>
      </c>
      <c r="N60" s="8">
        <f>IF($A60="","",VLOOKUP($A60,血脉经验表!$B:AD,29,))</f>
        <v>75</v>
      </c>
      <c r="O60" s="8">
        <f>IF($A60="","",VLOOKUP($A60,血脉经验表!$B:AE,30,))</f>
        <v>1800</v>
      </c>
      <c r="P60" s="8">
        <f>IF($A60="","",VLOOKUP($A60,血脉经验表!$B:AF,31,))</f>
        <v>2400</v>
      </c>
      <c r="Q60" s="8">
        <f>IF($A60="","",VLOOKUP($A60,血脉经验表!$B:AG,32,))</f>
        <v>520</v>
      </c>
      <c r="R60" s="8">
        <f>IF($A60="","",VLOOKUP($A60,血脉经验表!$B:AH,33,))</f>
        <v>300</v>
      </c>
      <c r="S60" s="8">
        <f>IF($A60="","",VLOOKUP($A60,血脉经验表!$B:AI,34,))</f>
        <v>6</v>
      </c>
      <c r="T60" s="8">
        <f>IF($A60="","",VLOOKUP($A60,血脉经验表!$B:AJ,35,))</f>
        <v>300</v>
      </c>
      <c r="U60" s="8" t="str">
        <f t="shared" si="0"/>
        <v>半神中期7</v>
      </c>
    </row>
    <row r="61" spans="1:21" x14ac:dyDescent="0.2">
      <c r="A61" s="7" t="str">
        <f>IF(A60="","",IF(A60="神王巅峰10","",VLOOKUP(VLOOKUP(A60,血脉经验表!B:C,2,)+1,血脉经验表!A:B,2,)))</f>
        <v>半神中期8</v>
      </c>
      <c r="B61" s="7">
        <f>IF($A61="","",VLOOKUP($A61,血脉经验表!$B:D,3,))</f>
        <v>18227400</v>
      </c>
      <c r="C61" s="7">
        <f>IF(A61="","",SUM(B$3:B61))</f>
        <v>270079000</v>
      </c>
      <c r="D61" s="7">
        <f>IF($A61="","",VLOOKUP($A61,血脉经验表!$B:F,4,))</f>
        <v>160000000</v>
      </c>
      <c r="E61" s="7">
        <f>IF($A61="","",VLOOKUP($A61,血脉经验表!$B:F,5,))</f>
        <v>230</v>
      </c>
      <c r="F61" s="7">
        <f>IF($A61="","",VLOOKUP($A61,血脉经验表!$B:V,21,))</f>
        <v>19300</v>
      </c>
      <c r="G61" s="7">
        <f>IF($A61="","",VLOOKUP($A61,血脉经验表!$B:W,22,))</f>
        <v>9700</v>
      </c>
      <c r="H61" s="7">
        <f>IF($A61="","",VLOOKUP($A61,血脉经验表!$B:X,23,))</f>
        <v>430</v>
      </c>
      <c r="I61" s="7">
        <f>IF($A61="","",VLOOKUP($A61,血脉经验表!$B:Y,24,))</f>
        <v>320</v>
      </c>
      <c r="J61" s="7">
        <f>IF($A61="","",VLOOKUP($A61,血脉经验表!$B:Z,25,))</f>
        <v>430</v>
      </c>
      <c r="K61" s="7">
        <f>IF($A61="","",VLOOKUP($A61,血脉经验表!$B:AA,26,))</f>
        <v>320</v>
      </c>
      <c r="L61" s="7">
        <f>IF($A61="","",VLOOKUP($A61,血脉经验表!$B:AB,27,))</f>
        <v>4450</v>
      </c>
      <c r="M61" s="7">
        <f>IF($A61="","",VLOOKUP($A61,血脉经验表!$B:AC,28,))</f>
        <v>83</v>
      </c>
      <c r="N61" s="7">
        <f>IF($A61="","",VLOOKUP($A61,血脉经验表!$B:AD,29,))</f>
        <v>75</v>
      </c>
      <c r="O61" s="7">
        <f>IF($A61="","",VLOOKUP($A61,血脉经验表!$B:AE,30,))</f>
        <v>2100</v>
      </c>
      <c r="P61" s="7">
        <f>IF($A61="","",VLOOKUP($A61,血脉经验表!$B:AF,31,))</f>
        <v>2400</v>
      </c>
      <c r="Q61" s="7">
        <f>IF($A61="","",VLOOKUP($A61,血脉经验表!$B:AG,32,))</f>
        <v>520</v>
      </c>
      <c r="R61" s="7">
        <f>IF($A61="","",VLOOKUP($A61,血脉经验表!$B:AH,33,))</f>
        <v>300</v>
      </c>
      <c r="S61" s="7">
        <f>IF($A61="","",VLOOKUP($A61,血脉经验表!$B:AI,34,))</f>
        <v>6</v>
      </c>
      <c r="T61" s="7">
        <f>IF($A61="","",VLOOKUP($A61,血脉经验表!$B:AJ,35,))</f>
        <v>300</v>
      </c>
      <c r="U61" s="7" t="str">
        <f t="shared" si="0"/>
        <v>半神中期8</v>
      </c>
    </row>
    <row r="62" spans="1:21" x14ac:dyDescent="0.2">
      <c r="A62" s="8" t="str">
        <f>IF(A61="","",IF(A61="神王巅峰10","",VLOOKUP(VLOOKUP(A61,血脉经验表!B:C,2,)+1,血脉经验表!A:B,2,)))</f>
        <v>半神中期9</v>
      </c>
      <c r="B62" s="8">
        <f>IF($A62="","",VLOOKUP($A62,血脉经验表!$B:D,3,))</f>
        <v>18591900</v>
      </c>
      <c r="C62" s="8">
        <f>IF(A62="","",SUM(B$3:B62))</f>
        <v>288670900</v>
      </c>
      <c r="D62" s="8">
        <f>IF($A62="","",VLOOKUP($A62,血脉经验表!$B:F,4,))</f>
        <v>160000000</v>
      </c>
      <c r="E62" s="8">
        <f>IF($A62="","",VLOOKUP($A62,血脉经验表!$B:F,5,))</f>
        <v>230</v>
      </c>
      <c r="F62" s="8">
        <f>IF($A62="","",VLOOKUP($A62,血脉经验表!$B:V,21,))</f>
        <v>19300</v>
      </c>
      <c r="G62" s="8">
        <f>IF($A62="","",VLOOKUP($A62,血脉经验表!$B:W,22,))</f>
        <v>9700</v>
      </c>
      <c r="H62" s="8">
        <f>IF($A62="","",VLOOKUP($A62,血脉经验表!$B:X,23,))</f>
        <v>430</v>
      </c>
      <c r="I62" s="8">
        <f>IF($A62="","",VLOOKUP($A62,血脉经验表!$B:Y,24,))</f>
        <v>320</v>
      </c>
      <c r="J62" s="8">
        <f>IF($A62="","",VLOOKUP($A62,血脉经验表!$B:Z,25,))</f>
        <v>430</v>
      </c>
      <c r="K62" s="8">
        <f>IF($A62="","",VLOOKUP($A62,血脉经验表!$B:AA,26,))</f>
        <v>320</v>
      </c>
      <c r="L62" s="8">
        <f>IF($A62="","",VLOOKUP($A62,血脉经验表!$B:AB,27,))</f>
        <v>4450</v>
      </c>
      <c r="M62" s="8">
        <f>IF($A62="","",VLOOKUP($A62,血脉经验表!$B:AC,28,))</f>
        <v>83</v>
      </c>
      <c r="N62" s="8">
        <f>IF($A62="","",VLOOKUP($A62,血脉经验表!$B:AD,29,))</f>
        <v>75</v>
      </c>
      <c r="O62" s="8">
        <f>IF($A62="","",VLOOKUP($A62,血脉经验表!$B:AE,30,))</f>
        <v>2100</v>
      </c>
      <c r="P62" s="8">
        <f>IF($A62="","",VLOOKUP($A62,血脉经验表!$B:AF,31,))</f>
        <v>2800</v>
      </c>
      <c r="Q62" s="8">
        <f>IF($A62="","",VLOOKUP($A62,血脉经验表!$B:AG,32,))</f>
        <v>520</v>
      </c>
      <c r="R62" s="8">
        <f>IF($A62="","",VLOOKUP($A62,血脉经验表!$B:AH,33,))</f>
        <v>300</v>
      </c>
      <c r="S62" s="8">
        <f>IF($A62="","",VLOOKUP($A62,血脉经验表!$B:AI,34,))</f>
        <v>6</v>
      </c>
      <c r="T62" s="8">
        <f>IF($A62="","",VLOOKUP($A62,血脉经验表!$B:AJ,35,))</f>
        <v>300</v>
      </c>
      <c r="U62" s="8" t="str">
        <f t="shared" si="0"/>
        <v>半神中期9</v>
      </c>
    </row>
    <row r="63" spans="1:21" x14ac:dyDescent="0.2">
      <c r="A63" s="7" t="str">
        <f>IF(A62="","",IF(A62="神王巅峰10","",VLOOKUP(VLOOKUP(A62,血脉经验表!B:C,2,)+1,血脉经验表!A:B,2,)))</f>
        <v>半神中期10</v>
      </c>
      <c r="B63" s="7">
        <f>IF($A63="","",VLOOKUP($A63,血脉经验表!$B:D,3,))</f>
        <v>18963700</v>
      </c>
      <c r="C63" s="7">
        <f>IF(A63="","",SUM(B$3:B63))</f>
        <v>307634600</v>
      </c>
      <c r="D63" s="7">
        <f>IF($A63="","",VLOOKUP($A63,血脉经验表!$B:F,4,))</f>
        <v>160000000</v>
      </c>
      <c r="E63" s="7">
        <f>IF($A63="","",VLOOKUP($A63,血脉经验表!$B:F,5,))</f>
        <v>230</v>
      </c>
      <c r="F63" s="7">
        <f>IF($A63="","",VLOOKUP($A63,血脉经验表!$B:V,21,))</f>
        <v>22800</v>
      </c>
      <c r="G63" s="7">
        <f>IF($A63="","",VLOOKUP($A63,血脉经验表!$B:W,22,))</f>
        <v>11500</v>
      </c>
      <c r="H63" s="7">
        <f>IF($A63="","",VLOOKUP($A63,血脉经验表!$B:X,23,))</f>
        <v>430</v>
      </c>
      <c r="I63" s="7">
        <f>IF($A63="","",VLOOKUP($A63,血脉经验表!$B:Y,24,))</f>
        <v>320</v>
      </c>
      <c r="J63" s="7">
        <f>IF($A63="","",VLOOKUP($A63,血脉经验表!$B:Z,25,))</f>
        <v>430</v>
      </c>
      <c r="K63" s="7">
        <f>IF($A63="","",VLOOKUP($A63,血脉经验表!$B:AA,26,))</f>
        <v>320</v>
      </c>
      <c r="L63" s="7">
        <f>IF($A63="","",VLOOKUP($A63,血脉经验表!$B:AB,27,))</f>
        <v>4450</v>
      </c>
      <c r="M63" s="7">
        <f>IF($A63="","",VLOOKUP($A63,血脉经验表!$B:AC,28,))</f>
        <v>83</v>
      </c>
      <c r="N63" s="7">
        <f>IF($A63="","",VLOOKUP($A63,血脉经验表!$B:AD,29,))</f>
        <v>75</v>
      </c>
      <c r="O63" s="7">
        <f>IF($A63="","",VLOOKUP($A63,血脉经验表!$B:AE,30,))</f>
        <v>2100</v>
      </c>
      <c r="P63" s="7">
        <f>IF($A63="","",VLOOKUP($A63,血脉经验表!$B:AF,31,))</f>
        <v>2800</v>
      </c>
      <c r="Q63" s="7">
        <f>IF($A63="","",VLOOKUP($A63,血脉经验表!$B:AG,32,))</f>
        <v>640</v>
      </c>
      <c r="R63" s="7">
        <f>IF($A63="","",VLOOKUP($A63,血脉经验表!$B:AH,33,))</f>
        <v>350</v>
      </c>
      <c r="S63" s="7">
        <f>IF($A63="","",VLOOKUP($A63,血脉经验表!$B:AI,34,))</f>
        <v>7</v>
      </c>
      <c r="T63" s="7">
        <f>IF($A63="","",VLOOKUP($A63,血脉经验表!$B:AJ,35,))</f>
        <v>350</v>
      </c>
      <c r="U63" s="7" t="str">
        <f t="shared" si="0"/>
        <v>半神中期10</v>
      </c>
    </row>
    <row r="64" spans="1:21" x14ac:dyDescent="0.2">
      <c r="A64" s="8" t="str">
        <f>IF(A63="","",IF(A63="神王巅峰10","",VLOOKUP(VLOOKUP(A63,血脉经验表!B:C,2,)+1,血脉经验表!A:B,2,)))</f>
        <v>半神后期1</v>
      </c>
      <c r="B64" s="8">
        <f>IF($A64="","",VLOOKUP($A64,血脉经验表!$B:D,3,))</f>
        <v>19342900</v>
      </c>
      <c r="C64" s="8">
        <f>IF(A64="","",SUM(B$3:B64))</f>
        <v>326977500</v>
      </c>
      <c r="D64" s="8">
        <f>IF($A64="","",VLOOKUP($A64,血脉经验表!$B:F,4,))</f>
        <v>200000000</v>
      </c>
      <c r="E64" s="8">
        <f>IF($A64="","",VLOOKUP($A64,血脉经验表!$B:F,5,))</f>
        <v>230</v>
      </c>
      <c r="F64" s="8">
        <f>IF($A64="","",VLOOKUP($A64,血脉经验表!$B:V,21,))</f>
        <v>22800</v>
      </c>
      <c r="G64" s="8">
        <f>IF($A64="","",VLOOKUP($A64,血脉经验表!$B:W,22,))</f>
        <v>11500</v>
      </c>
      <c r="H64" s="8">
        <f>IF($A64="","",VLOOKUP($A64,血脉经验表!$B:X,23,))</f>
        <v>505</v>
      </c>
      <c r="I64" s="8">
        <f>IF($A64="","",VLOOKUP($A64,血脉经验表!$B:Y,24,))</f>
        <v>320</v>
      </c>
      <c r="J64" s="8">
        <f>IF($A64="","",VLOOKUP($A64,血脉经验表!$B:Z,25,))</f>
        <v>430</v>
      </c>
      <c r="K64" s="8">
        <f>IF($A64="","",VLOOKUP($A64,血脉经验表!$B:AA,26,))</f>
        <v>320</v>
      </c>
      <c r="L64" s="8">
        <f>IF($A64="","",VLOOKUP($A64,血脉经验表!$B:AB,27,))</f>
        <v>4450</v>
      </c>
      <c r="M64" s="8">
        <f>IF($A64="","",VLOOKUP($A64,血脉经验表!$B:AC,28,))</f>
        <v>83</v>
      </c>
      <c r="N64" s="8">
        <f>IF($A64="","",VLOOKUP($A64,血脉经验表!$B:AD,29,))</f>
        <v>75</v>
      </c>
      <c r="O64" s="8">
        <f>IF($A64="","",VLOOKUP($A64,血脉经验表!$B:AE,30,))</f>
        <v>2100</v>
      </c>
      <c r="P64" s="8">
        <f>IF($A64="","",VLOOKUP($A64,血脉经验表!$B:AF,31,))</f>
        <v>2800</v>
      </c>
      <c r="Q64" s="8">
        <f>IF($A64="","",VLOOKUP($A64,血脉经验表!$B:AG,32,))</f>
        <v>640</v>
      </c>
      <c r="R64" s="8">
        <f>IF($A64="","",VLOOKUP($A64,血脉经验表!$B:AH,33,))</f>
        <v>350</v>
      </c>
      <c r="S64" s="8">
        <f>IF($A64="","",VLOOKUP($A64,血脉经验表!$B:AI,34,))</f>
        <v>7</v>
      </c>
      <c r="T64" s="8">
        <f>IF($A64="","",VLOOKUP($A64,血脉经验表!$B:AJ,35,))</f>
        <v>350</v>
      </c>
      <c r="U64" s="8" t="str">
        <f t="shared" si="0"/>
        <v>半神后期1</v>
      </c>
    </row>
    <row r="65" spans="1:21" x14ac:dyDescent="0.2">
      <c r="A65" s="7" t="str">
        <f>IF(A64="","",IF(A64="神王巅峰10","",VLOOKUP(VLOOKUP(A64,血脉经验表!B:C,2,)+1,血脉经验表!A:B,2,)))</f>
        <v>半神后期2</v>
      </c>
      <c r="B65" s="7">
        <f>IF($A65="","",VLOOKUP($A65,血脉经验表!$B:D,3,))</f>
        <v>19729700</v>
      </c>
      <c r="C65" s="7">
        <f>IF(A65="","",SUM(B$3:B65))</f>
        <v>346707200</v>
      </c>
      <c r="D65" s="7">
        <f>IF($A65="","",VLOOKUP($A65,血脉经验表!$B:F,4,))</f>
        <v>200000000</v>
      </c>
      <c r="E65" s="7">
        <f>IF($A65="","",VLOOKUP($A65,血脉经验表!$B:F,5,))</f>
        <v>240</v>
      </c>
      <c r="F65" s="7">
        <f>IF($A65="","",VLOOKUP($A65,血脉经验表!$B:V,21,))</f>
        <v>22800</v>
      </c>
      <c r="G65" s="7">
        <f>IF($A65="","",VLOOKUP($A65,血脉经验表!$B:W,22,))</f>
        <v>11500</v>
      </c>
      <c r="H65" s="7">
        <f>IF($A65="","",VLOOKUP($A65,血脉经验表!$B:X,23,))</f>
        <v>505</v>
      </c>
      <c r="I65" s="7">
        <f>IF($A65="","",VLOOKUP($A65,血脉经验表!$B:Y,24,))</f>
        <v>365</v>
      </c>
      <c r="J65" s="7">
        <f>IF($A65="","",VLOOKUP($A65,血脉经验表!$B:Z,25,))</f>
        <v>430</v>
      </c>
      <c r="K65" s="7">
        <f>IF($A65="","",VLOOKUP($A65,血脉经验表!$B:AA,26,))</f>
        <v>320</v>
      </c>
      <c r="L65" s="7">
        <f>IF($A65="","",VLOOKUP($A65,血脉经验表!$B:AB,27,))</f>
        <v>4450</v>
      </c>
      <c r="M65" s="7">
        <f>IF($A65="","",VLOOKUP($A65,血脉经验表!$B:AC,28,))</f>
        <v>83</v>
      </c>
      <c r="N65" s="7">
        <f>IF($A65="","",VLOOKUP($A65,血脉经验表!$B:AD,29,))</f>
        <v>75</v>
      </c>
      <c r="O65" s="7">
        <f>IF($A65="","",VLOOKUP($A65,血脉经验表!$B:AE,30,))</f>
        <v>2100</v>
      </c>
      <c r="P65" s="7">
        <f>IF($A65="","",VLOOKUP($A65,血脉经验表!$B:AF,31,))</f>
        <v>2800</v>
      </c>
      <c r="Q65" s="7">
        <f>IF($A65="","",VLOOKUP($A65,血脉经验表!$B:AG,32,))</f>
        <v>640</v>
      </c>
      <c r="R65" s="7">
        <f>IF($A65="","",VLOOKUP($A65,血脉经验表!$B:AH,33,))</f>
        <v>350</v>
      </c>
      <c r="S65" s="7">
        <f>IF($A65="","",VLOOKUP($A65,血脉经验表!$B:AI,34,))</f>
        <v>7</v>
      </c>
      <c r="T65" s="7">
        <f>IF($A65="","",VLOOKUP($A65,血脉经验表!$B:AJ,35,))</f>
        <v>350</v>
      </c>
      <c r="U65" s="7" t="str">
        <f t="shared" si="0"/>
        <v>半神后期2</v>
      </c>
    </row>
    <row r="66" spans="1:21" x14ac:dyDescent="0.2">
      <c r="A66" s="8" t="str">
        <f>IF(A65="","",IF(A65="神王巅峰10","",VLOOKUP(VLOOKUP(A65,血脉经验表!B:C,2,)+1,血脉经验表!A:B,2,)))</f>
        <v>半神后期3</v>
      </c>
      <c r="B66" s="8">
        <f>IF($A66="","",VLOOKUP($A66,血脉经验表!$B:D,3,))</f>
        <v>20124200</v>
      </c>
      <c r="C66" s="8">
        <f>IF(A66="","",SUM(B$3:B66))</f>
        <v>366831400</v>
      </c>
      <c r="D66" s="8">
        <f>IF($A66="","",VLOOKUP($A66,血脉经验表!$B:F,4,))</f>
        <v>200000000</v>
      </c>
      <c r="E66" s="8">
        <f>IF($A66="","",VLOOKUP($A66,血脉经验表!$B:F,5,))</f>
        <v>240</v>
      </c>
      <c r="F66" s="8">
        <f>IF($A66="","",VLOOKUP($A66,血脉经验表!$B:V,21,))</f>
        <v>22800</v>
      </c>
      <c r="G66" s="8">
        <f>IF($A66="","",VLOOKUP($A66,血脉经验表!$B:W,22,))</f>
        <v>11500</v>
      </c>
      <c r="H66" s="8">
        <f>IF($A66="","",VLOOKUP($A66,血脉经验表!$B:X,23,))</f>
        <v>505</v>
      </c>
      <c r="I66" s="8">
        <f>IF($A66="","",VLOOKUP($A66,血脉经验表!$B:Y,24,))</f>
        <v>365</v>
      </c>
      <c r="J66" s="8">
        <f>IF($A66="","",VLOOKUP($A66,血脉经验表!$B:Z,25,))</f>
        <v>505</v>
      </c>
      <c r="K66" s="8">
        <f>IF($A66="","",VLOOKUP($A66,血脉经验表!$B:AA,26,))</f>
        <v>320</v>
      </c>
      <c r="L66" s="8">
        <f>IF($A66="","",VLOOKUP($A66,血脉经验表!$B:AB,27,))</f>
        <v>4450</v>
      </c>
      <c r="M66" s="8">
        <f>IF($A66="","",VLOOKUP($A66,血脉经验表!$B:AC,28,))</f>
        <v>83</v>
      </c>
      <c r="N66" s="8">
        <f>IF($A66="","",VLOOKUP($A66,血脉经验表!$B:AD,29,))</f>
        <v>75</v>
      </c>
      <c r="O66" s="8">
        <f>IF($A66="","",VLOOKUP($A66,血脉经验表!$B:AE,30,))</f>
        <v>2100</v>
      </c>
      <c r="P66" s="8">
        <f>IF($A66="","",VLOOKUP($A66,血脉经验表!$B:AF,31,))</f>
        <v>2800</v>
      </c>
      <c r="Q66" s="8">
        <f>IF($A66="","",VLOOKUP($A66,血脉经验表!$B:AG,32,))</f>
        <v>640</v>
      </c>
      <c r="R66" s="8">
        <f>IF($A66="","",VLOOKUP($A66,血脉经验表!$B:AH,33,))</f>
        <v>350</v>
      </c>
      <c r="S66" s="8">
        <f>IF($A66="","",VLOOKUP($A66,血脉经验表!$B:AI,34,))</f>
        <v>7</v>
      </c>
      <c r="T66" s="8">
        <f>IF($A66="","",VLOOKUP($A66,血脉经验表!$B:AJ,35,))</f>
        <v>350</v>
      </c>
      <c r="U66" s="8" t="str">
        <f t="shared" si="0"/>
        <v>半神后期3</v>
      </c>
    </row>
    <row r="67" spans="1:21" x14ac:dyDescent="0.2">
      <c r="A67" s="7" t="str">
        <f>IF(A66="","",IF(A66="神王巅峰10","",VLOOKUP(VLOOKUP(A66,血脉经验表!B:C,2,)+1,血脉经验表!A:B,2,)))</f>
        <v>半神后期4</v>
      </c>
      <c r="B67" s="7">
        <f>IF($A67="","",VLOOKUP($A67,血脉经验表!$B:D,3,))</f>
        <v>20526600</v>
      </c>
      <c r="C67" s="7">
        <f>IF(A67="","",SUM(B$3:B67))</f>
        <v>387358000</v>
      </c>
      <c r="D67" s="7">
        <f>IF($A67="","",VLOOKUP($A67,血脉经验表!$B:F,4,))</f>
        <v>200000000</v>
      </c>
      <c r="E67" s="7">
        <f>IF($A67="","",VLOOKUP($A67,血脉经验表!$B:F,5,))</f>
        <v>240</v>
      </c>
      <c r="F67" s="7">
        <f>IF($A67="","",VLOOKUP($A67,血脉经验表!$B:V,21,))</f>
        <v>22800</v>
      </c>
      <c r="G67" s="7">
        <f>IF($A67="","",VLOOKUP($A67,血脉经验表!$B:W,22,))</f>
        <v>11500</v>
      </c>
      <c r="H67" s="7">
        <f>IF($A67="","",VLOOKUP($A67,血脉经验表!$B:X,23,))</f>
        <v>505</v>
      </c>
      <c r="I67" s="7">
        <f>IF($A67="","",VLOOKUP($A67,血脉经验表!$B:Y,24,))</f>
        <v>365</v>
      </c>
      <c r="J67" s="7">
        <f>IF($A67="","",VLOOKUP($A67,血脉经验表!$B:Z,25,))</f>
        <v>505</v>
      </c>
      <c r="K67" s="7">
        <f>IF($A67="","",VLOOKUP($A67,血脉经验表!$B:AA,26,))</f>
        <v>365</v>
      </c>
      <c r="L67" s="7">
        <f>IF($A67="","",VLOOKUP($A67,血脉经验表!$B:AB,27,))</f>
        <v>4450</v>
      </c>
      <c r="M67" s="7">
        <f>IF($A67="","",VLOOKUP($A67,血脉经验表!$B:AC,28,))</f>
        <v>83</v>
      </c>
      <c r="N67" s="7">
        <f>IF($A67="","",VLOOKUP($A67,血脉经验表!$B:AD,29,))</f>
        <v>75</v>
      </c>
      <c r="O67" s="7">
        <f>IF($A67="","",VLOOKUP($A67,血脉经验表!$B:AE,30,))</f>
        <v>2100</v>
      </c>
      <c r="P67" s="7">
        <f>IF($A67="","",VLOOKUP($A67,血脉经验表!$B:AF,31,))</f>
        <v>2800</v>
      </c>
      <c r="Q67" s="7">
        <f>IF($A67="","",VLOOKUP($A67,血脉经验表!$B:AG,32,))</f>
        <v>640</v>
      </c>
      <c r="R67" s="7">
        <f>IF($A67="","",VLOOKUP($A67,血脉经验表!$B:AH,33,))</f>
        <v>350</v>
      </c>
      <c r="S67" s="7">
        <f>IF($A67="","",VLOOKUP($A67,血脉经验表!$B:AI,34,))</f>
        <v>7</v>
      </c>
      <c r="T67" s="7">
        <f>IF($A67="","",VLOOKUP($A67,血脉经验表!$B:AJ,35,))</f>
        <v>350</v>
      </c>
      <c r="U67" s="7" t="str">
        <f t="shared" si="0"/>
        <v>半神后期4</v>
      </c>
    </row>
    <row r="68" spans="1:21" x14ac:dyDescent="0.2">
      <c r="A68" s="8" t="str">
        <f>IF(A67="","",IF(A67="神王巅峰10","",VLOOKUP(VLOOKUP(A67,血脉经验表!B:C,2,)+1,血脉经验表!A:B,2,)))</f>
        <v>半神后期5</v>
      </c>
      <c r="B68" s="8">
        <f>IF($A68="","",VLOOKUP($A68,血脉经验表!$B:D,3,))</f>
        <v>20937100</v>
      </c>
      <c r="C68" s="8">
        <f>IF(A68="","",SUM(B$3:B68))</f>
        <v>408295100</v>
      </c>
      <c r="D68" s="8">
        <f>IF($A68="","",VLOOKUP($A68,血脉经验表!$B:F,4,))</f>
        <v>200000000</v>
      </c>
      <c r="E68" s="8">
        <f>IF($A68="","",VLOOKUP($A68,血脉经验表!$B:F,5,))</f>
        <v>240</v>
      </c>
      <c r="F68" s="8">
        <f>IF($A68="","",VLOOKUP($A68,血脉经验表!$B:V,21,))</f>
        <v>22800</v>
      </c>
      <c r="G68" s="8">
        <f>IF($A68="","",VLOOKUP($A68,血脉经验表!$B:W,22,))</f>
        <v>11500</v>
      </c>
      <c r="H68" s="8">
        <f>IF($A68="","",VLOOKUP($A68,血脉经验表!$B:X,23,))</f>
        <v>505</v>
      </c>
      <c r="I68" s="8">
        <f>IF($A68="","",VLOOKUP($A68,血脉经验表!$B:Y,24,))</f>
        <v>365</v>
      </c>
      <c r="J68" s="8">
        <f>IF($A68="","",VLOOKUP($A68,血脉经验表!$B:Z,25,))</f>
        <v>505</v>
      </c>
      <c r="K68" s="8">
        <f>IF($A68="","",VLOOKUP($A68,血脉经验表!$B:AA,26,))</f>
        <v>365</v>
      </c>
      <c r="L68" s="8">
        <f>IF($A68="","",VLOOKUP($A68,血脉经验表!$B:AB,27,))</f>
        <v>5100</v>
      </c>
      <c r="M68" s="8">
        <f>IF($A68="","",VLOOKUP($A68,血脉经验表!$B:AC,28,))</f>
        <v>83</v>
      </c>
      <c r="N68" s="8">
        <f>IF($A68="","",VLOOKUP($A68,血脉经验表!$B:AD,29,))</f>
        <v>75</v>
      </c>
      <c r="O68" s="8">
        <f>IF($A68="","",VLOOKUP($A68,血脉经验表!$B:AE,30,))</f>
        <v>2100</v>
      </c>
      <c r="P68" s="8">
        <f>IF($A68="","",VLOOKUP($A68,血脉经验表!$B:AF,31,))</f>
        <v>2800</v>
      </c>
      <c r="Q68" s="8">
        <f>IF($A68="","",VLOOKUP($A68,血脉经验表!$B:AG,32,))</f>
        <v>640</v>
      </c>
      <c r="R68" s="8">
        <f>IF($A68="","",VLOOKUP($A68,血脉经验表!$B:AH,33,))</f>
        <v>350</v>
      </c>
      <c r="S68" s="8">
        <f>IF($A68="","",VLOOKUP($A68,血脉经验表!$B:AI,34,))</f>
        <v>7</v>
      </c>
      <c r="T68" s="8">
        <f>IF($A68="","",VLOOKUP($A68,血脉经验表!$B:AJ,35,))</f>
        <v>350</v>
      </c>
      <c r="U68" s="8" t="str">
        <f t="shared" si="0"/>
        <v>半神后期5</v>
      </c>
    </row>
    <row r="69" spans="1:21" x14ac:dyDescent="0.2">
      <c r="A69" s="7" t="str">
        <f>IF(A68="","",IF(A68="神王巅峰10","",VLOOKUP(VLOOKUP(A68,血脉经验表!B:C,2,)+1,血脉经验表!A:B,2,)))</f>
        <v>半神后期6</v>
      </c>
      <c r="B69" s="7">
        <f>IF($A69="","",VLOOKUP($A69,血脉经验表!$B:D,3,))</f>
        <v>21355800</v>
      </c>
      <c r="C69" s="7">
        <f>IF(A69="","",SUM(B$3:B69))</f>
        <v>429650900</v>
      </c>
      <c r="D69" s="7">
        <f>IF($A69="","",VLOOKUP($A69,血脉经验表!$B:F,4,))</f>
        <v>200000000</v>
      </c>
      <c r="E69" s="7">
        <f>IF($A69="","",VLOOKUP($A69,血脉经验表!$B:F,5,))</f>
        <v>240</v>
      </c>
      <c r="F69" s="7">
        <f>IF($A69="","",VLOOKUP($A69,血脉经验表!$B:V,21,))</f>
        <v>22800</v>
      </c>
      <c r="G69" s="7">
        <f>IF($A69="","",VLOOKUP($A69,血脉经验表!$B:W,22,))</f>
        <v>11500</v>
      </c>
      <c r="H69" s="7">
        <f>IF($A69="","",VLOOKUP($A69,血脉经验表!$B:X,23,))</f>
        <v>505</v>
      </c>
      <c r="I69" s="7">
        <f>IF($A69="","",VLOOKUP($A69,血脉经验表!$B:Y,24,))</f>
        <v>365</v>
      </c>
      <c r="J69" s="7">
        <f>IF($A69="","",VLOOKUP($A69,血脉经验表!$B:Z,25,))</f>
        <v>505</v>
      </c>
      <c r="K69" s="7">
        <f>IF($A69="","",VLOOKUP($A69,血脉经验表!$B:AA,26,))</f>
        <v>365</v>
      </c>
      <c r="L69" s="7">
        <f>IF($A69="","",VLOOKUP($A69,血脉经验表!$B:AB,27,))</f>
        <v>5100</v>
      </c>
      <c r="M69" s="7">
        <f>IF($A69="","",VLOOKUP($A69,血脉经验表!$B:AC,28,))</f>
        <v>95</v>
      </c>
      <c r="N69" s="7">
        <f>IF($A69="","",VLOOKUP($A69,血脉经验表!$B:AD,29,))</f>
        <v>75</v>
      </c>
      <c r="O69" s="7">
        <f>IF($A69="","",VLOOKUP($A69,血脉经验表!$B:AE,30,))</f>
        <v>2100</v>
      </c>
      <c r="P69" s="7">
        <f>IF($A69="","",VLOOKUP($A69,血脉经验表!$B:AF,31,))</f>
        <v>2800</v>
      </c>
      <c r="Q69" s="7">
        <f>IF($A69="","",VLOOKUP($A69,血脉经验表!$B:AG,32,))</f>
        <v>640</v>
      </c>
      <c r="R69" s="7">
        <f>IF($A69="","",VLOOKUP($A69,血脉经验表!$B:AH,33,))</f>
        <v>350</v>
      </c>
      <c r="S69" s="7">
        <f>IF($A69="","",VLOOKUP($A69,血脉经验表!$B:AI,34,))</f>
        <v>7</v>
      </c>
      <c r="T69" s="7">
        <f>IF($A69="","",VLOOKUP($A69,血脉经验表!$B:AJ,35,))</f>
        <v>350</v>
      </c>
      <c r="U69" s="7" t="str">
        <f t="shared" si="0"/>
        <v>半神后期6</v>
      </c>
    </row>
    <row r="70" spans="1:21" x14ac:dyDescent="0.2">
      <c r="A70" s="8" t="str">
        <f>IF(A69="","",IF(A69="神王巅峰10","",VLOOKUP(VLOOKUP(A69,血脉经验表!B:C,2,)+1,血脉经验表!A:B,2,)))</f>
        <v>半神后期7</v>
      </c>
      <c r="B70" s="8">
        <f>IF($A70="","",VLOOKUP($A70,血脉经验表!$B:D,3,))</f>
        <v>21782900</v>
      </c>
      <c r="C70" s="8">
        <f>IF(A70="","",SUM(B$3:B70))</f>
        <v>451433800</v>
      </c>
      <c r="D70" s="8">
        <f>IF($A70="","",VLOOKUP($A70,血脉经验表!$B:F,4,))</f>
        <v>200000000</v>
      </c>
      <c r="E70" s="8">
        <f>IF($A70="","",VLOOKUP($A70,血脉经验表!$B:F,5,))</f>
        <v>240</v>
      </c>
      <c r="F70" s="8">
        <f>IF($A70="","",VLOOKUP($A70,血脉经验表!$B:V,21,))</f>
        <v>22800</v>
      </c>
      <c r="G70" s="8">
        <f>IF($A70="","",VLOOKUP($A70,血脉经验表!$B:W,22,))</f>
        <v>11500</v>
      </c>
      <c r="H70" s="8">
        <f>IF($A70="","",VLOOKUP($A70,血脉经验表!$B:X,23,))</f>
        <v>505</v>
      </c>
      <c r="I70" s="8">
        <f>IF($A70="","",VLOOKUP($A70,血脉经验表!$B:Y,24,))</f>
        <v>365</v>
      </c>
      <c r="J70" s="8">
        <f>IF($A70="","",VLOOKUP($A70,血脉经验表!$B:Z,25,))</f>
        <v>505</v>
      </c>
      <c r="K70" s="8">
        <f>IF($A70="","",VLOOKUP($A70,血脉经验表!$B:AA,26,))</f>
        <v>365</v>
      </c>
      <c r="L70" s="8">
        <f>IF($A70="","",VLOOKUP($A70,血脉经验表!$B:AB,27,))</f>
        <v>5100</v>
      </c>
      <c r="M70" s="8">
        <f>IF($A70="","",VLOOKUP($A70,血脉经验表!$B:AC,28,))</f>
        <v>95</v>
      </c>
      <c r="N70" s="8">
        <f>IF($A70="","",VLOOKUP($A70,血脉经验表!$B:AD,29,))</f>
        <v>85</v>
      </c>
      <c r="O70" s="8">
        <f>IF($A70="","",VLOOKUP($A70,血脉经验表!$B:AE,30,))</f>
        <v>2100</v>
      </c>
      <c r="P70" s="8">
        <f>IF($A70="","",VLOOKUP($A70,血脉经验表!$B:AF,31,))</f>
        <v>2800</v>
      </c>
      <c r="Q70" s="8">
        <f>IF($A70="","",VLOOKUP($A70,血脉经验表!$B:AG,32,))</f>
        <v>640</v>
      </c>
      <c r="R70" s="8">
        <f>IF($A70="","",VLOOKUP($A70,血脉经验表!$B:AH,33,))</f>
        <v>350</v>
      </c>
      <c r="S70" s="8">
        <f>IF($A70="","",VLOOKUP($A70,血脉经验表!$B:AI,34,))</f>
        <v>7</v>
      </c>
      <c r="T70" s="8">
        <f>IF($A70="","",VLOOKUP($A70,血脉经验表!$B:AJ,35,))</f>
        <v>350</v>
      </c>
      <c r="U70" s="8" t="str">
        <f t="shared" ref="U70:U133" si="1">A70</f>
        <v>半神后期7</v>
      </c>
    </row>
    <row r="71" spans="1:21" x14ac:dyDescent="0.2">
      <c r="A71" s="7" t="str">
        <f>IF(A70="","",IF(A70="神王巅峰10","",VLOOKUP(VLOOKUP(A70,血脉经验表!B:C,2,)+1,血脉经验表!A:B,2,)))</f>
        <v>半神后期8</v>
      </c>
      <c r="B71" s="7">
        <f>IF($A71="","",VLOOKUP($A71,血脉经验表!$B:D,3,))</f>
        <v>22218500</v>
      </c>
      <c r="C71" s="7">
        <f>IF(A71="","",SUM(B$3:B71))</f>
        <v>473652300</v>
      </c>
      <c r="D71" s="7">
        <f>IF($A71="","",VLOOKUP($A71,血脉经验表!$B:F,4,))</f>
        <v>200000000</v>
      </c>
      <c r="E71" s="7">
        <f>IF($A71="","",VLOOKUP($A71,血脉经验表!$B:F,5,))</f>
        <v>240</v>
      </c>
      <c r="F71" s="7">
        <f>IF($A71="","",VLOOKUP($A71,血脉经验表!$B:V,21,))</f>
        <v>22800</v>
      </c>
      <c r="G71" s="7">
        <f>IF($A71="","",VLOOKUP($A71,血脉经验表!$B:W,22,))</f>
        <v>11500</v>
      </c>
      <c r="H71" s="7">
        <f>IF($A71="","",VLOOKUP($A71,血脉经验表!$B:X,23,))</f>
        <v>505</v>
      </c>
      <c r="I71" s="7">
        <f>IF($A71="","",VLOOKUP($A71,血脉经验表!$B:Y,24,))</f>
        <v>365</v>
      </c>
      <c r="J71" s="7">
        <f>IF($A71="","",VLOOKUP($A71,血脉经验表!$B:Z,25,))</f>
        <v>505</v>
      </c>
      <c r="K71" s="7">
        <f>IF($A71="","",VLOOKUP($A71,血脉经验表!$B:AA,26,))</f>
        <v>365</v>
      </c>
      <c r="L71" s="7">
        <f>IF($A71="","",VLOOKUP($A71,血脉经验表!$B:AB,27,))</f>
        <v>5100</v>
      </c>
      <c r="M71" s="7">
        <f>IF($A71="","",VLOOKUP($A71,血脉经验表!$B:AC,28,))</f>
        <v>95</v>
      </c>
      <c r="N71" s="7">
        <f>IF($A71="","",VLOOKUP($A71,血脉经验表!$B:AD,29,))</f>
        <v>85</v>
      </c>
      <c r="O71" s="7">
        <f>IF($A71="","",VLOOKUP($A71,血脉经验表!$B:AE,30,))</f>
        <v>2400</v>
      </c>
      <c r="P71" s="7">
        <f>IF($A71="","",VLOOKUP($A71,血脉经验表!$B:AF,31,))</f>
        <v>2800</v>
      </c>
      <c r="Q71" s="7">
        <f>IF($A71="","",VLOOKUP($A71,血脉经验表!$B:AG,32,))</f>
        <v>640</v>
      </c>
      <c r="R71" s="7">
        <f>IF($A71="","",VLOOKUP($A71,血脉经验表!$B:AH,33,))</f>
        <v>350</v>
      </c>
      <c r="S71" s="7">
        <f>IF($A71="","",VLOOKUP($A71,血脉经验表!$B:AI,34,))</f>
        <v>7</v>
      </c>
      <c r="T71" s="7">
        <f>IF($A71="","",VLOOKUP($A71,血脉经验表!$B:AJ,35,))</f>
        <v>350</v>
      </c>
      <c r="U71" s="7" t="str">
        <f t="shared" si="1"/>
        <v>半神后期8</v>
      </c>
    </row>
    <row r="72" spans="1:21" x14ac:dyDescent="0.2">
      <c r="A72" s="8" t="str">
        <f>IF(A71="","",IF(A71="神王巅峰10","",VLOOKUP(VLOOKUP(A71,血脉经验表!B:C,2,)+1,血脉经验表!A:B,2,)))</f>
        <v>半神后期9</v>
      </c>
      <c r="B72" s="8">
        <f>IF($A72="","",VLOOKUP($A72,血脉经验表!$B:D,3,))</f>
        <v>22662800</v>
      </c>
      <c r="C72" s="8">
        <f>IF(A72="","",SUM(B$3:B72))</f>
        <v>496315100</v>
      </c>
      <c r="D72" s="8">
        <f>IF($A72="","",VLOOKUP($A72,血脉经验表!$B:F,4,))</f>
        <v>200000000</v>
      </c>
      <c r="E72" s="8">
        <f>IF($A72="","",VLOOKUP($A72,血脉经验表!$B:F,5,))</f>
        <v>240</v>
      </c>
      <c r="F72" s="8">
        <f>IF($A72="","",VLOOKUP($A72,血脉经验表!$B:V,21,))</f>
        <v>22800</v>
      </c>
      <c r="G72" s="8">
        <f>IF($A72="","",VLOOKUP($A72,血脉经验表!$B:W,22,))</f>
        <v>11500</v>
      </c>
      <c r="H72" s="8">
        <f>IF($A72="","",VLOOKUP($A72,血脉经验表!$B:X,23,))</f>
        <v>505</v>
      </c>
      <c r="I72" s="8">
        <f>IF($A72="","",VLOOKUP($A72,血脉经验表!$B:Y,24,))</f>
        <v>365</v>
      </c>
      <c r="J72" s="8">
        <f>IF($A72="","",VLOOKUP($A72,血脉经验表!$B:Z,25,))</f>
        <v>505</v>
      </c>
      <c r="K72" s="8">
        <f>IF($A72="","",VLOOKUP($A72,血脉经验表!$B:AA,26,))</f>
        <v>365</v>
      </c>
      <c r="L72" s="8">
        <f>IF($A72="","",VLOOKUP($A72,血脉经验表!$B:AB,27,))</f>
        <v>5100</v>
      </c>
      <c r="M72" s="8">
        <f>IF($A72="","",VLOOKUP($A72,血脉经验表!$B:AC,28,))</f>
        <v>95</v>
      </c>
      <c r="N72" s="8">
        <f>IF($A72="","",VLOOKUP($A72,血脉经验表!$B:AD,29,))</f>
        <v>85</v>
      </c>
      <c r="O72" s="8">
        <f>IF($A72="","",VLOOKUP($A72,血脉经验表!$B:AE,30,))</f>
        <v>2400</v>
      </c>
      <c r="P72" s="8">
        <f>IF($A72="","",VLOOKUP($A72,血脉经验表!$B:AF,31,))</f>
        <v>3200</v>
      </c>
      <c r="Q72" s="8">
        <f>IF($A72="","",VLOOKUP($A72,血脉经验表!$B:AG,32,))</f>
        <v>640</v>
      </c>
      <c r="R72" s="8">
        <f>IF($A72="","",VLOOKUP($A72,血脉经验表!$B:AH,33,))</f>
        <v>350</v>
      </c>
      <c r="S72" s="8">
        <f>IF($A72="","",VLOOKUP($A72,血脉经验表!$B:AI,34,))</f>
        <v>7</v>
      </c>
      <c r="T72" s="8">
        <f>IF($A72="","",VLOOKUP($A72,血脉经验表!$B:AJ,35,))</f>
        <v>350</v>
      </c>
      <c r="U72" s="8" t="str">
        <f t="shared" si="1"/>
        <v>半神后期9</v>
      </c>
    </row>
    <row r="73" spans="1:21" x14ac:dyDescent="0.2">
      <c r="A73" s="7" t="str">
        <f>IF(A72="","",IF(A72="神王巅峰10","",VLOOKUP(VLOOKUP(A72,血脉经验表!B:C,2,)+1,血脉经验表!A:B,2,)))</f>
        <v>半神后期10</v>
      </c>
      <c r="B73" s="7">
        <f>IF($A73="","",VLOOKUP($A73,血脉经验表!$B:D,3,))</f>
        <v>23116000</v>
      </c>
      <c r="C73" s="7">
        <f>IF(A73="","",SUM(B$3:B73))</f>
        <v>519431100</v>
      </c>
      <c r="D73" s="7">
        <f>IF($A73="","",VLOOKUP($A73,血脉经验表!$B:F,4,))</f>
        <v>200000000</v>
      </c>
      <c r="E73" s="7">
        <f>IF($A73="","",VLOOKUP($A73,血脉经验表!$B:F,5,))</f>
        <v>240</v>
      </c>
      <c r="F73" s="7">
        <f>IF($A73="","",VLOOKUP($A73,血脉经验表!$B:V,21,))</f>
        <v>26300</v>
      </c>
      <c r="G73" s="7">
        <f>IF($A73="","",VLOOKUP($A73,血脉经验表!$B:W,22,))</f>
        <v>13300</v>
      </c>
      <c r="H73" s="7">
        <f>IF($A73="","",VLOOKUP($A73,血脉经验表!$B:X,23,))</f>
        <v>505</v>
      </c>
      <c r="I73" s="7">
        <f>IF($A73="","",VLOOKUP($A73,血脉经验表!$B:Y,24,))</f>
        <v>365</v>
      </c>
      <c r="J73" s="7">
        <f>IF($A73="","",VLOOKUP($A73,血脉经验表!$B:Z,25,))</f>
        <v>505</v>
      </c>
      <c r="K73" s="7">
        <f>IF($A73="","",VLOOKUP($A73,血脉经验表!$B:AA,26,))</f>
        <v>365</v>
      </c>
      <c r="L73" s="7">
        <f>IF($A73="","",VLOOKUP($A73,血脉经验表!$B:AB,27,))</f>
        <v>5100</v>
      </c>
      <c r="M73" s="7">
        <f>IF($A73="","",VLOOKUP($A73,血脉经验表!$B:AC,28,))</f>
        <v>95</v>
      </c>
      <c r="N73" s="7">
        <f>IF($A73="","",VLOOKUP($A73,血脉经验表!$B:AD,29,))</f>
        <v>85</v>
      </c>
      <c r="O73" s="7">
        <f>IF($A73="","",VLOOKUP($A73,血脉经验表!$B:AE,30,))</f>
        <v>2400</v>
      </c>
      <c r="P73" s="7">
        <f>IF($A73="","",VLOOKUP($A73,血脉经验表!$B:AF,31,))</f>
        <v>3200</v>
      </c>
      <c r="Q73" s="7">
        <f>IF($A73="","",VLOOKUP($A73,血脉经验表!$B:AG,32,))</f>
        <v>760</v>
      </c>
      <c r="R73" s="7">
        <f>IF($A73="","",VLOOKUP($A73,血脉经验表!$B:AH,33,))</f>
        <v>400</v>
      </c>
      <c r="S73" s="7">
        <f>IF($A73="","",VLOOKUP($A73,血脉经验表!$B:AI,34,))</f>
        <v>8</v>
      </c>
      <c r="T73" s="7">
        <f>IF($A73="","",VLOOKUP($A73,血脉经验表!$B:AJ,35,))</f>
        <v>400</v>
      </c>
      <c r="U73" s="7" t="str">
        <f t="shared" si="1"/>
        <v>半神后期10</v>
      </c>
    </row>
    <row r="74" spans="1:21" x14ac:dyDescent="0.2">
      <c r="A74" s="8" t="str">
        <f>IF(A73="","",IF(A73="神王巅峰10","",VLOOKUP(VLOOKUP(A73,血脉经验表!B:C,2,)+1,血脉经验表!A:B,2,)))</f>
        <v>二等神初期1</v>
      </c>
      <c r="B74" s="8">
        <f>IF($A74="","",VLOOKUP($A74,血脉经验表!$B:D,3,))</f>
        <v>23578300</v>
      </c>
      <c r="C74" s="8">
        <f>IF(A74="","",SUM(B$3:B74))</f>
        <v>543009400</v>
      </c>
      <c r="D74" s="8">
        <f>IF($A74="","",VLOOKUP($A74,血脉经验表!$B:F,4,))</f>
        <v>250000000</v>
      </c>
      <c r="E74" s="8">
        <f>IF($A74="","",VLOOKUP($A74,血脉经验表!$B:F,5,))</f>
        <v>240</v>
      </c>
      <c r="F74" s="8">
        <f>IF($A74="","",VLOOKUP($A74,血脉经验表!$B:V,21,))</f>
        <v>26300</v>
      </c>
      <c r="G74" s="8">
        <f>IF($A74="","",VLOOKUP($A74,血脉经验表!$B:W,22,))</f>
        <v>13300</v>
      </c>
      <c r="H74" s="8">
        <f>IF($A74="","",VLOOKUP($A74,血脉经验表!$B:X,23,))</f>
        <v>580</v>
      </c>
      <c r="I74" s="8">
        <f>IF($A74="","",VLOOKUP($A74,血脉经验表!$B:Y,24,))</f>
        <v>365</v>
      </c>
      <c r="J74" s="8">
        <f>IF($A74="","",VLOOKUP($A74,血脉经验表!$B:Z,25,))</f>
        <v>505</v>
      </c>
      <c r="K74" s="8">
        <f>IF($A74="","",VLOOKUP($A74,血脉经验表!$B:AA,26,))</f>
        <v>365</v>
      </c>
      <c r="L74" s="8">
        <f>IF($A74="","",VLOOKUP($A74,血脉经验表!$B:AB,27,))</f>
        <v>5100</v>
      </c>
      <c r="M74" s="8">
        <f>IF($A74="","",VLOOKUP($A74,血脉经验表!$B:AC,28,))</f>
        <v>95</v>
      </c>
      <c r="N74" s="8">
        <f>IF($A74="","",VLOOKUP($A74,血脉经验表!$B:AD,29,))</f>
        <v>85</v>
      </c>
      <c r="O74" s="8">
        <f>IF($A74="","",VLOOKUP($A74,血脉经验表!$B:AE,30,))</f>
        <v>2400</v>
      </c>
      <c r="P74" s="8">
        <f>IF($A74="","",VLOOKUP($A74,血脉经验表!$B:AF,31,))</f>
        <v>3200</v>
      </c>
      <c r="Q74" s="8">
        <f>IF($A74="","",VLOOKUP($A74,血脉经验表!$B:AG,32,))</f>
        <v>760</v>
      </c>
      <c r="R74" s="8">
        <f>IF($A74="","",VLOOKUP($A74,血脉经验表!$B:AH,33,))</f>
        <v>400</v>
      </c>
      <c r="S74" s="8">
        <f>IF($A74="","",VLOOKUP($A74,血脉经验表!$B:AI,34,))</f>
        <v>8</v>
      </c>
      <c r="T74" s="8">
        <f>IF($A74="","",VLOOKUP($A74,血脉经验表!$B:AJ,35,))</f>
        <v>400</v>
      </c>
      <c r="U74" s="8" t="str">
        <f t="shared" si="1"/>
        <v>二等神初期1</v>
      </c>
    </row>
    <row r="75" spans="1:21" x14ac:dyDescent="0.2">
      <c r="A75" s="7" t="str">
        <f>IF(A74="","",IF(A74="神王巅峰10","",VLOOKUP(VLOOKUP(A74,血脉经验表!B:C,2,)+1,血脉经验表!A:B,2,)))</f>
        <v>二等神初期2</v>
      </c>
      <c r="B75" s="7">
        <f>IF($A75="","",VLOOKUP($A75,血脉经验表!$B:D,3,))</f>
        <v>24049800</v>
      </c>
      <c r="C75" s="7">
        <f>IF(A75="","",SUM(B$3:B75))</f>
        <v>567059200</v>
      </c>
      <c r="D75" s="7">
        <f>IF($A75="","",VLOOKUP($A75,血脉经验表!$B:F,4,))</f>
        <v>250000000</v>
      </c>
      <c r="E75" s="7">
        <f>IF($A75="","",VLOOKUP($A75,血脉经验表!$B:F,5,))</f>
        <v>250</v>
      </c>
      <c r="F75" s="7">
        <f>IF($A75="","",VLOOKUP($A75,血脉经验表!$B:V,21,))</f>
        <v>26300</v>
      </c>
      <c r="G75" s="7">
        <f>IF($A75="","",VLOOKUP($A75,血脉经验表!$B:W,22,))</f>
        <v>13300</v>
      </c>
      <c r="H75" s="7">
        <f>IF($A75="","",VLOOKUP($A75,血脉经验表!$B:X,23,))</f>
        <v>580</v>
      </c>
      <c r="I75" s="7">
        <f>IF($A75="","",VLOOKUP($A75,血脉经验表!$B:Y,24,))</f>
        <v>410</v>
      </c>
      <c r="J75" s="7">
        <f>IF($A75="","",VLOOKUP($A75,血脉经验表!$B:Z,25,))</f>
        <v>505</v>
      </c>
      <c r="K75" s="7">
        <f>IF($A75="","",VLOOKUP($A75,血脉经验表!$B:AA,26,))</f>
        <v>365</v>
      </c>
      <c r="L75" s="7">
        <f>IF($A75="","",VLOOKUP($A75,血脉经验表!$B:AB,27,))</f>
        <v>5100</v>
      </c>
      <c r="M75" s="7">
        <f>IF($A75="","",VLOOKUP($A75,血脉经验表!$B:AC,28,))</f>
        <v>95</v>
      </c>
      <c r="N75" s="7">
        <f>IF($A75="","",VLOOKUP($A75,血脉经验表!$B:AD,29,))</f>
        <v>85</v>
      </c>
      <c r="O75" s="7">
        <f>IF($A75="","",VLOOKUP($A75,血脉经验表!$B:AE,30,))</f>
        <v>2400</v>
      </c>
      <c r="P75" s="7">
        <f>IF($A75="","",VLOOKUP($A75,血脉经验表!$B:AF,31,))</f>
        <v>3200</v>
      </c>
      <c r="Q75" s="7">
        <f>IF($A75="","",VLOOKUP($A75,血脉经验表!$B:AG,32,))</f>
        <v>760</v>
      </c>
      <c r="R75" s="7">
        <f>IF($A75="","",VLOOKUP($A75,血脉经验表!$B:AH,33,))</f>
        <v>400</v>
      </c>
      <c r="S75" s="7">
        <f>IF($A75="","",VLOOKUP($A75,血脉经验表!$B:AI,34,))</f>
        <v>8</v>
      </c>
      <c r="T75" s="7">
        <f>IF($A75="","",VLOOKUP($A75,血脉经验表!$B:AJ,35,))</f>
        <v>400</v>
      </c>
      <c r="U75" s="7" t="str">
        <f t="shared" si="1"/>
        <v>二等神初期2</v>
      </c>
    </row>
    <row r="76" spans="1:21" x14ac:dyDescent="0.2">
      <c r="A76" s="8" t="str">
        <f>IF(A75="","",IF(A75="神王巅峰10","",VLOOKUP(VLOOKUP(A75,血脉经验表!B:C,2,)+1,血脉经验表!A:B,2,)))</f>
        <v>二等神初期3</v>
      </c>
      <c r="B76" s="8">
        <f>IF($A76="","",VLOOKUP($A76,血脉经验表!$B:D,3,))</f>
        <v>24530700</v>
      </c>
      <c r="C76" s="8">
        <f>IF(A76="","",SUM(B$3:B76))</f>
        <v>591589900</v>
      </c>
      <c r="D76" s="8">
        <f>IF($A76="","",VLOOKUP($A76,血脉经验表!$B:F,4,))</f>
        <v>250000000</v>
      </c>
      <c r="E76" s="8">
        <f>IF($A76="","",VLOOKUP($A76,血脉经验表!$B:F,5,))</f>
        <v>250</v>
      </c>
      <c r="F76" s="8">
        <f>IF($A76="","",VLOOKUP($A76,血脉经验表!$B:V,21,))</f>
        <v>26300</v>
      </c>
      <c r="G76" s="8">
        <f>IF($A76="","",VLOOKUP($A76,血脉经验表!$B:W,22,))</f>
        <v>13300</v>
      </c>
      <c r="H76" s="8">
        <f>IF($A76="","",VLOOKUP($A76,血脉经验表!$B:X,23,))</f>
        <v>580</v>
      </c>
      <c r="I76" s="8">
        <f>IF($A76="","",VLOOKUP($A76,血脉经验表!$B:Y,24,))</f>
        <v>410</v>
      </c>
      <c r="J76" s="8">
        <f>IF($A76="","",VLOOKUP($A76,血脉经验表!$B:Z,25,))</f>
        <v>580</v>
      </c>
      <c r="K76" s="8">
        <f>IF($A76="","",VLOOKUP($A76,血脉经验表!$B:AA,26,))</f>
        <v>365</v>
      </c>
      <c r="L76" s="8">
        <f>IF($A76="","",VLOOKUP($A76,血脉经验表!$B:AB,27,))</f>
        <v>5100</v>
      </c>
      <c r="M76" s="8">
        <f>IF($A76="","",VLOOKUP($A76,血脉经验表!$B:AC,28,))</f>
        <v>95</v>
      </c>
      <c r="N76" s="8">
        <f>IF($A76="","",VLOOKUP($A76,血脉经验表!$B:AD,29,))</f>
        <v>85</v>
      </c>
      <c r="O76" s="8">
        <f>IF($A76="","",VLOOKUP($A76,血脉经验表!$B:AE,30,))</f>
        <v>2400</v>
      </c>
      <c r="P76" s="8">
        <f>IF($A76="","",VLOOKUP($A76,血脉经验表!$B:AF,31,))</f>
        <v>3200</v>
      </c>
      <c r="Q76" s="8">
        <f>IF($A76="","",VLOOKUP($A76,血脉经验表!$B:AG,32,))</f>
        <v>760</v>
      </c>
      <c r="R76" s="8">
        <f>IF($A76="","",VLOOKUP($A76,血脉经验表!$B:AH,33,))</f>
        <v>400</v>
      </c>
      <c r="S76" s="8">
        <f>IF($A76="","",VLOOKUP($A76,血脉经验表!$B:AI,34,))</f>
        <v>8</v>
      </c>
      <c r="T76" s="8">
        <f>IF($A76="","",VLOOKUP($A76,血脉经验表!$B:AJ,35,))</f>
        <v>400</v>
      </c>
      <c r="U76" s="8" t="str">
        <f t="shared" si="1"/>
        <v>二等神初期3</v>
      </c>
    </row>
    <row r="77" spans="1:21" x14ac:dyDescent="0.2">
      <c r="A77" s="7" t="str">
        <f>IF(A76="","",IF(A76="神王巅峰10","",VLOOKUP(VLOOKUP(A76,血脉经验表!B:C,2,)+1,血脉经验表!A:B,2,)))</f>
        <v>二等神初期4</v>
      </c>
      <c r="B77" s="7">
        <f>IF($A77="","",VLOOKUP($A77,血脉经验表!$B:D,3,))</f>
        <v>25021300</v>
      </c>
      <c r="C77" s="7">
        <f>IF(A77="","",SUM(B$3:B77))</f>
        <v>616611200</v>
      </c>
      <c r="D77" s="7">
        <f>IF($A77="","",VLOOKUP($A77,血脉经验表!$B:F,4,))</f>
        <v>250000000</v>
      </c>
      <c r="E77" s="7">
        <f>IF($A77="","",VLOOKUP($A77,血脉经验表!$B:F,5,))</f>
        <v>250</v>
      </c>
      <c r="F77" s="7">
        <f>IF($A77="","",VLOOKUP($A77,血脉经验表!$B:V,21,))</f>
        <v>26300</v>
      </c>
      <c r="G77" s="7">
        <f>IF($A77="","",VLOOKUP($A77,血脉经验表!$B:W,22,))</f>
        <v>13300</v>
      </c>
      <c r="H77" s="7">
        <f>IF($A77="","",VLOOKUP($A77,血脉经验表!$B:X,23,))</f>
        <v>580</v>
      </c>
      <c r="I77" s="7">
        <f>IF($A77="","",VLOOKUP($A77,血脉经验表!$B:Y,24,))</f>
        <v>410</v>
      </c>
      <c r="J77" s="7">
        <f>IF($A77="","",VLOOKUP($A77,血脉经验表!$B:Z,25,))</f>
        <v>580</v>
      </c>
      <c r="K77" s="7">
        <f>IF($A77="","",VLOOKUP($A77,血脉经验表!$B:AA,26,))</f>
        <v>410</v>
      </c>
      <c r="L77" s="7">
        <f>IF($A77="","",VLOOKUP($A77,血脉经验表!$B:AB,27,))</f>
        <v>5100</v>
      </c>
      <c r="M77" s="7">
        <f>IF($A77="","",VLOOKUP($A77,血脉经验表!$B:AC,28,))</f>
        <v>95</v>
      </c>
      <c r="N77" s="7">
        <f>IF($A77="","",VLOOKUP($A77,血脉经验表!$B:AD,29,))</f>
        <v>85</v>
      </c>
      <c r="O77" s="7">
        <f>IF($A77="","",VLOOKUP($A77,血脉经验表!$B:AE,30,))</f>
        <v>2400</v>
      </c>
      <c r="P77" s="7">
        <f>IF($A77="","",VLOOKUP($A77,血脉经验表!$B:AF,31,))</f>
        <v>3200</v>
      </c>
      <c r="Q77" s="7">
        <f>IF($A77="","",VLOOKUP($A77,血脉经验表!$B:AG,32,))</f>
        <v>760</v>
      </c>
      <c r="R77" s="7">
        <f>IF($A77="","",VLOOKUP($A77,血脉经验表!$B:AH,33,))</f>
        <v>400</v>
      </c>
      <c r="S77" s="7">
        <f>IF($A77="","",VLOOKUP($A77,血脉经验表!$B:AI,34,))</f>
        <v>8</v>
      </c>
      <c r="T77" s="7">
        <f>IF($A77="","",VLOOKUP($A77,血脉经验表!$B:AJ,35,))</f>
        <v>400</v>
      </c>
      <c r="U77" s="7" t="str">
        <f t="shared" si="1"/>
        <v>二等神初期4</v>
      </c>
    </row>
    <row r="78" spans="1:21" x14ac:dyDescent="0.2">
      <c r="A78" s="8" t="str">
        <f>IF(A77="","",IF(A77="神王巅峰10","",VLOOKUP(VLOOKUP(A77,血脉经验表!B:C,2,)+1,血脉经验表!A:B,2,)))</f>
        <v>二等神初期5</v>
      </c>
      <c r="B78" s="8">
        <f>IF($A78="","",VLOOKUP($A78,血脉经验表!$B:D,3,))</f>
        <v>25521700</v>
      </c>
      <c r="C78" s="8">
        <f>IF(A78="","",SUM(B$3:B78))</f>
        <v>642132900</v>
      </c>
      <c r="D78" s="8">
        <f>IF($A78="","",VLOOKUP($A78,血脉经验表!$B:F,4,))</f>
        <v>250000000</v>
      </c>
      <c r="E78" s="8">
        <f>IF($A78="","",VLOOKUP($A78,血脉经验表!$B:F,5,))</f>
        <v>250</v>
      </c>
      <c r="F78" s="8">
        <f>IF($A78="","",VLOOKUP($A78,血脉经验表!$B:V,21,))</f>
        <v>26300</v>
      </c>
      <c r="G78" s="8">
        <f>IF($A78="","",VLOOKUP($A78,血脉经验表!$B:W,22,))</f>
        <v>13300</v>
      </c>
      <c r="H78" s="8">
        <f>IF($A78="","",VLOOKUP($A78,血脉经验表!$B:X,23,))</f>
        <v>580</v>
      </c>
      <c r="I78" s="8">
        <f>IF($A78="","",VLOOKUP($A78,血脉经验表!$B:Y,24,))</f>
        <v>410</v>
      </c>
      <c r="J78" s="8">
        <f>IF($A78="","",VLOOKUP($A78,血脉经验表!$B:Z,25,))</f>
        <v>580</v>
      </c>
      <c r="K78" s="8">
        <f>IF($A78="","",VLOOKUP($A78,血脉经验表!$B:AA,26,))</f>
        <v>410</v>
      </c>
      <c r="L78" s="8">
        <f>IF($A78="","",VLOOKUP($A78,血脉经验表!$B:AB,27,))</f>
        <v>5750</v>
      </c>
      <c r="M78" s="8">
        <f>IF($A78="","",VLOOKUP($A78,血脉经验表!$B:AC,28,))</f>
        <v>95</v>
      </c>
      <c r="N78" s="8">
        <f>IF($A78="","",VLOOKUP($A78,血脉经验表!$B:AD,29,))</f>
        <v>85</v>
      </c>
      <c r="O78" s="8">
        <f>IF($A78="","",VLOOKUP($A78,血脉经验表!$B:AE,30,))</f>
        <v>2400</v>
      </c>
      <c r="P78" s="8">
        <f>IF($A78="","",VLOOKUP($A78,血脉经验表!$B:AF,31,))</f>
        <v>3200</v>
      </c>
      <c r="Q78" s="8">
        <f>IF($A78="","",VLOOKUP($A78,血脉经验表!$B:AG,32,))</f>
        <v>760</v>
      </c>
      <c r="R78" s="8">
        <f>IF($A78="","",VLOOKUP($A78,血脉经验表!$B:AH,33,))</f>
        <v>400</v>
      </c>
      <c r="S78" s="8">
        <f>IF($A78="","",VLOOKUP($A78,血脉经验表!$B:AI,34,))</f>
        <v>8</v>
      </c>
      <c r="T78" s="8">
        <f>IF($A78="","",VLOOKUP($A78,血脉经验表!$B:AJ,35,))</f>
        <v>400</v>
      </c>
      <c r="U78" s="8" t="str">
        <f t="shared" si="1"/>
        <v>二等神初期5</v>
      </c>
    </row>
    <row r="79" spans="1:21" x14ac:dyDescent="0.2">
      <c r="A79" s="7" t="str">
        <f>IF(A78="","",IF(A78="神王巅峰10","",VLOOKUP(VLOOKUP(A78,血脉经验表!B:C,2,)+1,血脉经验表!A:B,2,)))</f>
        <v>二等神初期6</v>
      </c>
      <c r="B79" s="7">
        <f>IF($A79="","",VLOOKUP($A79,血脉经验表!$B:D,3,))</f>
        <v>26032100</v>
      </c>
      <c r="C79" s="7">
        <f>IF(A79="","",SUM(B$3:B79))</f>
        <v>668165000</v>
      </c>
      <c r="D79" s="7">
        <f>IF($A79="","",VLOOKUP($A79,血脉经验表!$B:F,4,))</f>
        <v>250000000</v>
      </c>
      <c r="E79" s="7">
        <f>IF($A79="","",VLOOKUP($A79,血脉经验表!$B:F,5,))</f>
        <v>250</v>
      </c>
      <c r="F79" s="7">
        <f>IF($A79="","",VLOOKUP($A79,血脉经验表!$B:V,21,))</f>
        <v>26300</v>
      </c>
      <c r="G79" s="7">
        <f>IF($A79="","",VLOOKUP($A79,血脉经验表!$B:W,22,))</f>
        <v>13300</v>
      </c>
      <c r="H79" s="7">
        <f>IF($A79="","",VLOOKUP($A79,血脉经验表!$B:X,23,))</f>
        <v>580</v>
      </c>
      <c r="I79" s="7">
        <f>IF($A79="","",VLOOKUP($A79,血脉经验表!$B:Y,24,))</f>
        <v>410</v>
      </c>
      <c r="J79" s="7">
        <f>IF($A79="","",VLOOKUP($A79,血脉经验表!$B:Z,25,))</f>
        <v>580</v>
      </c>
      <c r="K79" s="7">
        <f>IF($A79="","",VLOOKUP($A79,血脉经验表!$B:AA,26,))</f>
        <v>410</v>
      </c>
      <c r="L79" s="7">
        <f>IF($A79="","",VLOOKUP($A79,血脉经验表!$B:AB,27,))</f>
        <v>5750</v>
      </c>
      <c r="M79" s="7">
        <f>IF($A79="","",VLOOKUP($A79,血脉经验表!$B:AC,28,))</f>
        <v>107</v>
      </c>
      <c r="N79" s="7">
        <f>IF($A79="","",VLOOKUP($A79,血脉经验表!$B:AD,29,))</f>
        <v>85</v>
      </c>
      <c r="O79" s="7">
        <f>IF($A79="","",VLOOKUP($A79,血脉经验表!$B:AE,30,))</f>
        <v>2400</v>
      </c>
      <c r="P79" s="7">
        <f>IF($A79="","",VLOOKUP($A79,血脉经验表!$B:AF,31,))</f>
        <v>3200</v>
      </c>
      <c r="Q79" s="7">
        <f>IF($A79="","",VLOOKUP($A79,血脉经验表!$B:AG,32,))</f>
        <v>760</v>
      </c>
      <c r="R79" s="7">
        <f>IF($A79="","",VLOOKUP($A79,血脉经验表!$B:AH,33,))</f>
        <v>400</v>
      </c>
      <c r="S79" s="7">
        <f>IF($A79="","",VLOOKUP($A79,血脉经验表!$B:AI,34,))</f>
        <v>8</v>
      </c>
      <c r="T79" s="7">
        <f>IF($A79="","",VLOOKUP($A79,血脉经验表!$B:AJ,35,))</f>
        <v>400</v>
      </c>
      <c r="U79" s="7" t="str">
        <f t="shared" si="1"/>
        <v>二等神初期6</v>
      </c>
    </row>
    <row r="80" spans="1:21" x14ac:dyDescent="0.2">
      <c r="A80" s="8" t="str">
        <f>IF(A79="","",IF(A79="神王巅峰10","",VLOOKUP(VLOOKUP(A79,血脉经验表!B:C,2,)+1,血脉经验表!A:B,2,)))</f>
        <v>二等神初期7</v>
      </c>
      <c r="B80" s="8">
        <f>IF($A80="","",VLOOKUP($A80,血脉经验表!$B:D,3,))</f>
        <v>26552700</v>
      </c>
      <c r="C80" s="8">
        <f>IF(A80="","",SUM(B$3:B80))</f>
        <v>694717700</v>
      </c>
      <c r="D80" s="8">
        <f>IF($A80="","",VLOOKUP($A80,血脉经验表!$B:F,4,))</f>
        <v>250000000</v>
      </c>
      <c r="E80" s="8">
        <f>IF($A80="","",VLOOKUP($A80,血脉经验表!$B:F,5,))</f>
        <v>250</v>
      </c>
      <c r="F80" s="8">
        <f>IF($A80="","",VLOOKUP($A80,血脉经验表!$B:V,21,))</f>
        <v>26300</v>
      </c>
      <c r="G80" s="8">
        <f>IF($A80="","",VLOOKUP($A80,血脉经验表!$B:W,22,))</f>
        <v>13300</v>
      </c>
      <c r="H80" s="8">
        <f>IF($A80="","",VLOOKUP($A80,血脉经验表!$B:X,23,))</f>
        <v>580</v>
      </c>
      <c r="I80" s="8">
        <f>IF($A80="","",VLOOKUP($A80,血脉经验表!$B:Y,24,))</f>
        <v>410</v>
      </c>
      <c r="J80" s="8">
        <f>IF($A80="","",VLOOKUP($A80,血脉经验表!$B:Z,25,))</f>
        <v>580</v>
      </c>
      <c r="K80" s="8">
        <f>IF($A80="","",VLOOKUP($A80,血脉经验表!$B:AA,26,))</f>
        <v>410</v>
      </c>
      <c r="L80" s="8">
        <f>IF($A80="","",VLOOKUP($A80,血脉经验表!$B:AB,27,))</f>
        <v>5750</v>
      </c>
      <c r="M80" s="8">
        <f>IF($A80="","",VLOOKUP($A80,血脉经验表!$B:AC,28,))</f>
        <v>107</v>
      </c>
      <c r="N80" s="8">
        <f>IF($A80="","",VLOOKUP($A80,血脉经验表!$B:AD,29,))</f>
        <v>95</v>
      </c>
      <c r="O80" s="8">
        <f>IF($A80="","",VLOOKUP($A80,血脉经验表!$B:AE,30,))</f>
        <v>2400</v>
      </c>
      <c r="P80" s="8">
        <f>IF($A80="","",VLOOKUP($A80,血脉经验表!$B:AF,31,))</f>
        <v>3200</v>
      </c>
      <c r="Q80" s="8">
        <f>IF($A80="","",VLOOKUP($A80,血脉经验表!$B:AG,32,))</f>
        <v>760</v>
      </c>
      <c r="R80" s="8">
        <f>IF($A80="","",VLOOKUP($A80,血脉经验表!$B:AH,33,))</f>
        <v>400</v>
      </c>
      <c r="S80" s="8">
        <f>IF($A80="","",VLOOKUP($A80,血脉经验表!$B:AI,34,))</f>
        <v>8</v>
      </c>
      <c r="T80" s="8">
        <f>IF($A80="","",VLOOKUP($A80,血脉经验表!$B:AJ,35,))</f>
        <v>400</v>
      </c>
      <c r="U80" s="8" t="str">
        <f t="shared" si="1"/>
        <v>二等神初期7</v>
      </c>
    </row>
    <row r="81" spans="1:21" x14ac:dyDescent="0.2">
      <c r="A81" s="7" t="str">
        <f>IF(A80="","",IF(A80="神王巅峰10","",VLOOKUP(VLOOKUP(A80,血脉经验表!B:C,2,)+1,血脉经验表!A:B,2,)))</f>
        <v>二等神初期8</v>
      </c>
      <c r="B81" s="7">
        <f>IF($A81="","",VLOOKUP($A81,血脉经验表!$B:D,3,))</f>
        <v>27083700</v>
      </c>
      <c r="C81" s="7">
        <f>IF(A81="","",SUM(B$3:B81))</f>
        <v>721801400</v>
      </c>
      <c r="D81" s="7">
        <f>IF($A81="","",VLOOKUP($A81,血脉经验表!$B:F,4,))</f>
        <v>250000000</v>
      </c>
      <c r="E81" s="7">
        <f>IF($A81="","",VLOOKUP($A81,血脉经验表!$B:F,5,))</f>
        <v>250</v>
      </c>
      <c r="F81" s="7">
        <f>IF($A81="","",VLOOKUP($A81,血脉经验表!$B:V,21,))</f>
        <v>26300</v>
      </c>
      <c r="G81" s="7">
        <f>IF($A81="","",VLOOKUP($A81,血脉经验表!$B:W,22,))</f>
        <v>13300</v>
      </c>
      <c r="H81" s="7">
        <f>IF($A81="","",VLOOKUP($A81,血脉经验表!$B:X,23,))</f>
        <v>580</v>
      </c>
      <c r="I81" s="7">
        <f>IF($A81="","",VLOOKUP($A81,血脉经验表!$B:Y,24,))</f>
        <v>410</v>
      </c>
      <c r="J81" s="7">
        <f>IF($A81="","",VLOOKUP($A81,血脉经验表!$B:Z,25,))</f>
        <v>580</v>
      </c>
      <c r="K81" s="7">
        <f>IF($A81="","",VLOOKUP($A81,血脉经验表!$B:AA,26,))</f>
        <v>410</v>
      </c>
      <c r="L81" s="7">
        <f>IF($A81="","",VLOOKUP($A81,血脉经验表!$B:AB,27,))</f>
        <v>5750</v>
      </c>
      <c r="M81" s="7">
        <f>IF($A81="","",VLOOKUP($A81,血脉经验表!$B:AC,28,))</f>
        <v>107</v>
      </c>
      <c r="N81" s="7">
        <f>IF($A81="","",VLOOKUP($A81,血脉经验表!$B:AD,29,))</f>
        <v>95</v>
      </c>
      <c r="O81" s="7">
        <f>IF($A81="","",VLOOKUP($A81,血脉经验表!$B:AE,30,))</f>
        <v>2700</v>
      </c>
      <c r="P81" s="7">
        <f>IF($A81="","",VLOOKUP($A81,血脉经验表!$B:AF,31,))</f>
        <v>3200</v>
      </c>
      <c r="Q81" s="7">
        <f>IF($A81="","",VLOOKUP($A81,血脉经验表!$B:AG,32,))</f>
        <v>760</v>
      </c>
      <c r="R81" s="7">
        <f>IF($A81="","",VLOOKUP($A81,血脉经验表!$B:AH,33,))</f>
        <v>400</v>
      </c>
      <c r="S81" s="7">
        <f>IF($A81="","",VLOOKUP($A81,血脉经验表!$B:AI,34,))</f>
        <v>8</v>
      </c>
      <c r="T81" s="7">
        <f>IF($A81="","",VLOOKUP($A81,血脉经验表!$B:AJ,35,))</f>
        <v>400</v>
      </c>
      <c r="U81" s="7" t="str">
        <f t="shared" si="1"/>
        <v>二等神初期8</v>
      </c>
    </row>
    <row r="82" spans="1:21" x14ac:dyDescent="0.2">
      <c r="A82" s="8" t="str">
        <f>IF(A81="","",IF(A81="神王巅峰10","",VLOOKUP(VLOOKUP(A81,血脉经验表!B:C,2,)+1,血脉经验表!A:B,2,)))</f>
        <v>二等神初期9</v>
      </c>
      <c r="B82" s="8">
        <f>IF($A82="","",VLOOKUP($A82,血脉经验表!$B:D,3,))</f>
        <v>27625300</v>
      </c>
      <c r="C82" s="8">
        <f>IF(A82="","",SUM(B$3:B82))</f>
        <v>749426700</v>
      </c>
      <c r="D82" s="8">
        <f>IF($A82="","",VLOOKUP($A82,血脉经验表!$B:F,4,))</f>
        <v>250000000</v>
      </c>
      <c r="E82" s="8">
        <f>IF($A82="","",VLOOKUP($A82,血脉经验表!$B:F,5,))</f>
        <v>250</v>
      </c>
      <c r="F82" s="8">
        <f>IF($A82="","",VLOOKUP($A82,血脉经验表!$B:V,21,))</f>
        <v>26300</v>
      </c>
      <c r="G82" s="8">
        <f>IF($A82="","",VLOOKUP($A82,血脉经验表!$B:W,22,))</f>
        <v>13300</v>
      </c>
      <c r="H82" s="8">
        <f>IF($A82="","",VLOOKUP($A82,血脉经验表!$B:X,23,))</f>
        <v>580</v>
      </c>
      <c r="I82" s="8">
        <f>IF($A82="","",VLOOKUP($A82,血脉经验表!$B:Y,24,))</f>
        <v>410</v>
      </c>
      <c r="J82" s="8">
        <f>IF($A82="","",VLOOKUP($A82,血脉经验表!$B:Z,25,))</f>
        <v>580</v>
      </c>
      <c r="K82" s="8">
        <f>IF($A82="","",VLOOKUP($A82,血脉经验表!$B:AA,26,))</f>
        <v>410</v>
      </c>
      <c r="L82" s="8">
        <f>IF($A82="","",VLOOKUP($A82,血脉经验表!$B:AB,27,))</f>
        <v>5750</v>
      </c>
      <c r="M82" s="8">
        <f>IF($A82="","",VLOOKUP($A82,血脉经验表!$B:AC,28,))</f>
        <v>107</v>
      </c>
      <c r="N82" s="8">
        <f>IF($A82="","",VLOOKUP($A82,血脉经验表!$B:AD,29,))</f>
        <v>95</v>
      </c>
      <c r="O82" s="8">
        <f>IF($A82="","",VLOOKUP($A82,血脉经验表!$B:AE,30,))</f>
        <v>2700</v>
      </c>
      <c r="P82" s="8">
        <f>IF($A82="","",VLOOKUP($A82,血脉经验表!$B:AF,31,))</f>
        <v>3600</v>
      </c>
      <c r="Q82" s="8">
        <f>IF($A82="","",VLOOKUP($A82,血脉经验表!$B:AG,32,))</f>
        <v>760</v>
      </c>
      <c r="R82" s="8">
        <f>IF($A82="","",VLOOKUP($A82,血脉经验表!$B:AH,33,))</f>
        <v>400</v>
      </c>
      <c r="S82" s="8">
        <f>IF($A82="","",VLOOKUP($A82,血脉经验表!$B:AI,34,))</f>
        <v>8</v>
      </c>
      <c r="T82" s="8">
        <f>IF($A82="","",VLOOKUP($A82,血脉经验表!$B:AJ,35,))</f>
        <v>400</v>
      </c>
      <c r="U82" s="8" t="str">
        <f t="shared" si="1"/>
        <v>二等神初期9</v>
      </c>
    </row>
    <row r="83" spans="1:21" x14ac:dyDescent="0.2">
      <c r="A83" s="7" t="str">
        <f>IF(A82="","",IF(A82="神王巅峰10","",VLOOKUP(VLOOKUP(A82,血脉经验表!B:C,2,)+1,血脉经验表!A:B,2,)))</f>
        <v>二等神初期10</v>
      </c>
      <c r="B83" s="7">
        <f>IF($A83="","",VLOOKUP($A83,血脉经验表!$B:D,3,))</f>
        <v>28177800</v>
      </c>
      <c r="C83" s="7">
        <f>IF(A83="","",SUM(B$3:B83))</f>
        <v>777604500</v>
      </c>
      <c r="D83" s="7">
        <f>IF($A83="","",VLOOKUP($A83,血脉经验表!$B:F,4,))</f>
        <v>250000000</v>
      </c>
      <c r="E83" s="7">
        <f>IF($A83="","",VLOOKUP($A83,血脉经验表!$B:F,5,))</f>
        <v>250</v>
      </c>
      <c r="F83" s="7">
        <f>IF($A83="","",VLOOKUP($A83,血脉经验表!$B:V,21,))</f>
        <v>29800</v>
      </c>
      <c r="G83" s="7">
        <f>IF($A83="","",VLOOKUP($A83,血脉经验表!$B:W,22,))</f>
        <v>15100</v>
      </c>
      <c r="H83" s="7">
        <f>IF($A83="","",VLOOKUP($A83,血脉经验表!$B:X,23,))</f>
        <v>580</v>
      </c>
      <c r="I83" s="7">
        <f>IF($A83="","",VLOOKUP($A83,血脉经验表!$B:Y,24,))</f>
        <v>410</v>
      </c>
      <c r="J83" s="7">
        <f>IF($A83="","",VLOOKUP($A83,血脉经验表!$B:Z,25,))</f>
        <v>580</v>
      </c>
      <c r="K83" s="7">
        <f>IF($A83="","",VLOOKUP($A83,血脉经验表!$B:AA,26,))</f>
        <v>410</v>
      </c>
      <c r="L83" s="7">
        <f>IF($A83="","",VLOOKUP($A83,血脉经验表!$B:AB,27,))</f>
        <v>5750</v>
      </c>
      <c r="M83" s="7">
        <f>IF($A83="","",VLOOKUP($A83,血脉经验表!$B:AC,28,))</f>
        <v>107</v>
      </c>
      <c r="N83" s="7">
        <f>IF($A83="","",VLOOKUP($A83,血脉经验表!$B:AD,29,))</f>
        <v>95</v>
      </c>
      <c r="O83" s="7">
        <f>IF($A83="","",VLOOKUP($A83,血脉经验表!$B:AE,30,))</f>
        <v>2700</v>
      </c>
      <c r="P83" s="7">
        <f>IF($A83="","",VLOOKUP($A83,血脉经验表!$B:AF,31,))</f>
        <v>3600</v>
      </c>
      <c r="Q83" s="7">
        <f>IF($A83="","",VLOOKUP($A83,血脉经验表!$B:AG,32,))</f>
        <v>880</v>
      </c>
      <c r="R83" s="7">
        <f>IF($A83="","",VLOOKUP($A83,血脉经验表!$B:AH,33,))</f>
        <v>450</v>
      </c>
      <c r="S83" s="7">
        <f>IF($A83="","",VLOOKUP($A83,血脉经验表!$B:AI,34,))</f>
        <v>9</v>
      </c>
      <c r="T83" s="7">
        <f>IF($A83="","",VLOOKUP($A83,血脉经验表!$B:AJ,35,))</f>
        <v>450</v>
      </c>
      <c r="U83" s="7" t="str">
        <f t="shared" si="1"/>
        <v>二等神初期10</v>
      </c>
    </row>
    <row r="84" spans="1:21" x14ac:dyDescent="0.2">
      <c r="A84" s="8" t="str">
        <f>IF(A83="","",IF(A83="神王巅峰10","",VLOOKUP(VLOOKUP(A83,血脉经验表!B:C,2,)+1,血脉经验表!A:B,2,)))</f>
        <v>二等神中期1</v>
      </c>
      <c r="B84" s="8">
        <f>IF($A84="","",VLOOKUP($A84,血脉经验表!$B:D,3,))</f>
        <v>28741300</v>
      </c>
      <c r="C84" s="8">
        <f>IF(A84="","",SUM(B$3:B84))</f>
        <v>806345800</v>
      </c>
      <c r="D84" s="8">
        <f>IF($A84="","",VLOOKUP($A84,血脉经验表!$B:F,4,))</f>
        <v>300000000</v>
      </c>
      <c r="E84" s="8">
        <f>IF($A84="","",VLOOKUP($A84,血脉经验表!$B:F,5,))</f>
        <v>250</v>
      </c>
      <c r="F84" s="8">
        <f>IF($A84="","",VLOOKUP($A84,血脉经验表!$B:V,21,))</f>
        <v>29800</v>
      </c>
      <c r="G84" s="8">
        <f>IF($A84="","",VLOOKUP($A84,血脉经验表!$B:W,22,))</f>
        <v>15100</v>
      </c>
      <c r="H84" s="8">
        <f>IF($A84="","",VLOOKUP($A84,血脉经验表!$B:X,23,))</f>
        <v>655</v>
      </c>
      <c r="I84" s="8">
        <f>IF($A84="","",VLOOKUP($A84,血脉经验表!$B:Y,24,))</f>
        <v>410</v>
      </c>
      <c r="J84" s="8">
        <f>IF($A84="","",VLOOKUP($A84,血脉经验表!$B:Z,25,))</f>
        <v>580</v>
      </c>
      <c r="K84" s="8">
        <f>IF($A84="","",VLOOKUP($A84,血脉经验表!$B:AA,26,))</f>
        <v>410</v>
      </c>
      <c r="L84" s="8">
        <f>IF($A84="","",VLOOKUP($A84,血脉经验表!$B:AB,27,))</f>
        <v>5750</v>
      </c>
      <c r="M84" s="8">
        <f>IF($A84="","",VLOOKUP($A84,血脉经验表!$B:AC,28,))</f>
        <v>107</v>
      </c>
      <c r="N84" s="8">
        <f>IF($A84="","",VLOOKUP($A84,血脉经验表!$B:AD,29,))</f>
        <v>95</v>
      </c>
      <c r="O84" s="8">
        <f>IF($A84="","",VLOOKUP($A84,血脉经验表!$B:AE,30,))</f>
        <v>2700</v>
      </c>
      <c r="P84" s="8">
        <f>IF($A84="","",VLOOKUP($A84,血脉经验表!$B:AF,31,))</f>
        <v>3600</v>
      </c>
      <c r="Q84" s="8">
        <f>IF($A84="","",VLOOKUP($A84,血脉经验表!$B:AG,32,))</f>
        <v>880</v>
      </c>
      <c r="R84" s="8">
        <f>IF($A84="","",VLOOKUP($A84,血脉经验表!$B:AH,33,))</f>
        <v>450</v>
      </c>
      <c r="S84" s="8">
        <f>IF($A84="","",VLOOKUP($A84,血脉经验表!$B:AI,34,))</f>
        <v>9</v>
      </c>
      <c r="T84" s="8">
        <f>IF($A84="","",VLOOKUP($A84,血脉经验表!$B:AJ,35,))</f>
        <v>450</v>
      </c>
      <c r="U84" s="8" t="str">
        <f t="shared" si="1"/>
        <v>二等神中期1</v>
      </c>
    </row>
    <row r="85" spans="1:21" x14ac:dyDescent="0.2">
      <c r="A85" s="7" t="str">
        <f>IF(A84="","",IF(A84="神王巅峰10","",VLOOKUP(VLOOKUP(A84,血脉经验表!B:C,2,)+1,血脉经验表!A:B,2,)))</f>
        <v>二等神中期2</v>
      </c>
      <c r="B85" s="7">
        <f>IF($A85="","",VLOOKUP($A85,血脉经验表!$B:D,3,))</f>
        <v>29316100</v>
      </c>
      <c r="C85" s="7">
        <f>IF(A85="","",SUM(B$3:B85))</f>
        <v>835661900</v>
      </c>
      <c r="D85" s="7">
        <f>IF($A85="","",VLOOKUP($A85,血脉经验表!$B:F,4,))</f>
        <v>300000000</v>
      </c>
      <c r="E85" s="7">
        <f>IF($A85="","",VLOOKUP($A85,血脉经验表!$B:F,5,))</f>
        <v>260</v>
      </c>
      <c r="F85" s="7">
        <f>IF($A85="","",VLOOKUP($A85,血脉经验表!$B:V,21,))</f>
        <v>29800</v>
      </c>
      <c r="G85" s="7">
        <f>IF($A85="","",VLOOKUP($A85,血脉经验表!$B:W,22,))</f>
        <v>15100</v>
      </c>
      <c r="H85" s="7">
        <f>IF($A85="","",VLOOKUP($A85,血脉经验表!$B:X,23,))</f>
        <v>655</v>
      </c>
      <c r="I85" s="7">
        <f>IF($A85="","",VLOOKUP($A85,血脉经验表!$B:Y,24,))</f>
        <v>455</v>
      </c>
      <c r="J85" s="7">
        <f>IF($A85="","",VLOOKUP($A85,血脉经验表!$B:Z,25,))</f>
        <v>580</v>
      </c>
      <c r="K85" s="7">
        <f>IF($A85="","",VLOOKUP($A85,血脉经验表!$B:AA,26,))</f>
        <v>410</v>
      </c>
      <c r="L85" s="7">
        <f>IF($A85="","",VLOOKUP($A85,血脉经验表!$B:AB,27,))</f>
        <v>5750</v>
      </c>
      <c r="M85" s="7">
        <f>IF($A85="","",VLOOKUP($A85,血脉经验表!$B:AC,28,))</f>
        <v>107</v>
      </c>
      <c r="N85" s="7">
        <f>IF($A85="","",VLOOKUP($A85,血脉经验表!$B:AD,29,))</f>
        <v>95</v>
      </c>
      <c r="O85" s="7">
        <f>IF($A85="","",VLOOKUP($A85,血脉经验表!$B:AE,30,))</f>
        <v>2700</v>
      </c>
      <c r="P85" s="7">
        <f>IF($A85="","",VLOOKUP($A85,血脉经验表!$B:AF,31,))</f>
        <v>3600</v>
      </c>
      <c r="Q85" s="7">
        <f>IF($A85="","",VLOOKUP($A85,血脉经验表!$B:AG,32,))</f>
        <v>880</v>
      </c>
      <c r="R85" s="7">
        <f>IF($A85="","",VLOOKUP($A85,血脉经验表!$B:AH,33,))</f>
        <v>450</v>
      </c>
      <c r="S85" s="7">
        <f>IF($A85="","",VLOOKUP($A85,血脉经验表!$B:AI,34,))</f>
        <v>9</v>
      </c>
      <c r="T85" s="7">
        <f>IF($A85="","",VLOOKUP($A85,血脉经验表!$B:AJ,35,))</f>
        <v>450</v>
      </c>
      <c r="U85" s="7" t="str">
        <f t="shared" si="1"/>
        <v>二等神中期2</v>
      </c>
    </row>
    <row r="86" spans="1:21" x14ac:dyDescent="0.2">
      <c r="A86" s="8" t="str">
        <f>IF(A85="","",IF(A85="神王巅峰10","",VLOOKUP(VLOOKUP(A85,血脉经验表!B:C,2,)+1,血脉经验表!A:B,2,)))</f>
        <v>二等神中期3</v>
      </c>
      <c r="B86" s="8">
        <f>IF($A86="","",VLOOKUP($A86,血脉经验表!$B:D,3,))</f>
        <v>29902400</v>
      </c>
      <c r="C86" s="8">
        <f>IF(A86="","",SUM(B$3:B86))</f>
        <v>865564300</v>
      </c>
      <c r="D86" s="8">
        <f>IF($A86="","",VLOOKUP($A86,血脉经验表!$B:F,4,))</f>
        <v>300000000</v>
      </c>
      <c r="E86" s="8">
        <f>IF($A86="","",VLOOKUP($A86,血脉经验表!$B:F,5,))</f>
        <v>260</v>
      </c>
      <c r="F86" s="8">
        <f>IF($A86="","",VLOOKUP($A86,血脉经验表!$B:V,21,))</f>
        <v>29800</v>
      </c>
      <c r="G86" s="8">
        <f>IF($A86="","",VLOOKUP($A86,血脉经验表!$B:W,22,))</f>
        <v>15100</v>
      </c>
      <c r="H86" s="8">
        <f>IF($A86="","",VLOOKUP($A86,血脉经验表!$B:X,23,))</f>
        <v>655</v>
      </c>
      <c r="I86" s="8">
        <f>IF($A86="","",VLOOKUP($A86,血脉经验表!$B:Y,24,))</f>
        <v>455</v>
      </c>
      <c r="J86" s="8">
        <f>IF($A86="","",VLOOKUP($A86,血脉经验表!$B:Z,25,))</f>
        <v>655</v>
      </c>
      <c r="K86" s="8">
        <f>IF($A86="","",VLOOKUP($A86,血脉经验表!$B:AA,26,))</f>
        <v>410</v>
      </c>
      <c r="L86" s="8">
        <f>IF($A86="","",VLOOKUP($A86,血脉经验表!$B:AB,27,))</f>
        <v>5750</v>
      </c>
      <c r="M86" s="8">
        <f>IF($A86="","",VLOOKUP($A86,血脉经验表!$B:AC,28,))</f>
        <v>107</v>
      </c>
      <c r="N86" s="8">
        <f>IF($A86="","",VLOOKUP($A86,血脉经验表!$B:AD,29,))</f>
        <v>95</v>
      </c>
      <c r="O86" s="8">
        <f>IF($A86="","",VLOOKUP($A86,血脉经验表!$B:AE,30,))</f>
        <v>2700</v>
      </c>
      <c r="P86" s="8">
        <f>IF($A86="","",VLOOKUP($A86,血脉经验表!$B:AF,31,))</f>
        <v>3600</v>
      </c>
      <c r="Q86" s="8">
        <f>IF($A86="","",VLOOKUP($A86,血脉经验表!$B:AG,32,))</f>
        <v>880</v>
      </c>
      <c r="R86" s="8">
        <f>IF($A86="","",VLOOKUP($A86,血脉经验表!$B:AH,33,))</f>
        <v>450</v>
      </c>
      <c r="S86" s="8">
        <f>IF($A86="","",VLOOKUP($A86,血脉经验表!$B:AI,34,))</f>
        <v>9</v>
      </c>
      <c r="T86" s="8">
        <f>IF($A86="","",VLOOKUP($A86,血脉经验表!$B:AJ,35,))</f>
        <v>450</v>
      </c>
      <c r="U86" s="8" t="str">
        <f t="shared" si="1"/>
        <v>二等神中期3</v>
      </c>
    </row>
    <row r="87" spans="1:21" x14ac:dyDescent="0.2">
      <c r="A87" s="7" t="str">
        <f>IF(A86="","",IF(A86="神王巅峰10","",VLOOKUP(VLOOKUP(A86,血脉经验表!B:C,2,)+1,血脉经验表!A:B,2,)))</f>
        <v>二等神中期4</v>
      </c>
      <c r="B87" s="7">
        <f>IF($A87="","",VLOOKUP($A87,血脉经验表!$B:D,3,))</f>
        <v>30500400</v>
      </c>
      <c r="C87" s="7">
        <f>IF(A87="","",SUM(B$3:B87))</f>
        <v>896064700</v>
      </c>
      <c r="D87" s="7">
        <f>IF($A87="","",VLOOKUP($A87,血脉经验表!$B:F,4,))</f>
        <v>300000000</v>
      </c>
      <c r="E87" s="7">
        <f>IF($A87="","",VLOOKUP($A87,血脉经验表!$B:F,5,))</f>
        <v>260</v>
      </c>
      <c r="F87" s="7">
        <f>IF($A87="","",VLOOKUP($A87,血脉经验表!$B:V,21,))</f>
        <v>29800</v>
      </c>
      <c r="G87" s="7">
        <f>IF($A87="","",VLOOKUP($A87,血脉经验表!$B:W,22,))</f>
        <v>15100</v>
      </c>
      <c r="H87" s="7">
        <f>IF($A87="","",VLOOKUP($A87,血脉经验表!$B:X,23,))</f>
        <v>655</v>
      </c>
      <c r="I87" s="7">
        <f>IF($A87="","",VLOOKUP($A87,血脉经验表!$B:Y,24,))</f>
        <v>455</v>
      </c>
      <c r="J87" s="7">
        <f>IF($A87="","",VLOOKUP($A87,血脉经验表!$B:Z,25,))</f>
        <v>655</v>
      </c>
      <c r="K87" s="7">
        <f>IF($A87="","",VLOOKUP($A87,血脉经验表!$B:AA,26,))</f>
        <v>455</v>
      </c>
      <c r="L87" s="7">
        <f>IF($A87="","",VLOOKUP($A87,血脉经验表!$B:AB,27,))</f>
        <v>5750</v>
      </c>
      <c r="M87" s="7">
        <f>IF($A87="","",VLOOKUP($A87,血脉经验表!$B:AC,28,))</f>
        <v>107</v>
      </c>
      <c r="N87" s="7">
        <f>IF($A87="","",VLOOKUP($A87,血脉经验表!$B:AD,29,))</f>
        <v>95</v>
      </c>
      <c r="O87" s="7">
        <f>IF($A87="","",VLOOKUP($A87,血脉经验表!$B:AE,30,))</f>
        <v>2700</v>
      </c>
      <c r="P87" s="7">
        <f>IF($A87="","",VLOOKUP($A87,血脉经验表!$B:AF,31,))</f>
        <v>3600</v>
      </c>
      <c r="Q87" s="7">
        <f>IF($A87="","",VLOOKUP($A87,血脉经验表!$B:AG,32,))</f>
        <v>880</v>
      </c>
      <c r="R87" s="7">
        <f>IF($A87="","",VLOOKUP($A87,血脉经验表!$B:AH,33,))</f>
        <v>450</v>
      </c>
      <c r="S87" s="7">
        <f>IF($A87="","",VLOOKUP($A87,血脉经验表!$B:AI,34,))</f>
        <v>9</v>
      </c>
      <c r="T87" s="7">
        <f>IF($A87="","",VLOOKUP($A87,血脉经验表!$B:AJ,35,))</f>
        <v>450</v>
      </c>
      <c r="U87" s="7" t="str">
        <f t="shared" si="1"/>
        <v>二等神中期4</v>
      </c>
    </row>
    <row r="88" spans="1:21" x14ac:dyDescent="0.2">
      <c r="A88" s="8" t="str">
        <f>IF(A87="","",IF(A87="神王巅峰10","",VLOOKUP(VLOOKUP(A87,血脉经验表!B:C,2,)+1,血脉经验表!A:B,2,)))</f>
        <v>二等神中期5</v>
      </c>
      <c r="B88" s="8">
        <f>IF($A88="","",VLOOKUP($A88,血脉经验表!$B:D,3,))</f>
        <v>31110400</v>
      </c>
      <c r="C88" s="8">
        <f>IF(A88="","",SUM(B$3:B88))</f>
        <v>927175100</v>
      </c>
      <c r="D88" s="8">
        <f>IF($A88="","",VLOOKUP($A88,血脉经验表!$B:F,4,))</f>
        <v>300000000</v>
      </c>
      <c r="E88" s="8">
        <f>IF($A88="","",VLOOKUP($A88,血脉经验表!$B:F,5,))</f>
        <v>260</v>
      </c>
      <c r="F88" s="8">
        <f>IF($A88="","",VLOOKUP($A88,血脉经验表!$B:V,21,))</f>
        <v>29800</v>
      </c>
      <c r="G88" s="8">
        <f>IF($A88="","",VLOOKUP($A88,血脉经验表!$B:W,22,))</f>
        <v>15100</v>
      </c>
      <c r="H88" s="8">
        <f>IF($A88="","",VLOOKUP($A88,血脉经验表!$B:X,23,))</f>
        <v>655</v>
      </c>
      <c r="I88" s="8">
        <f>IF($A88="","",VLOOKUP($A88,血脉经验表!$B:Y,24,))</f>
        <v>455</v>
      </c>
      <c r="J88" s="8">
        <f>IF($A88="","",VLOOKUP($A88,血脉经验表!$B:Z,25,))</f>
        <v>655</v>
      </c>
      <c r="K88" s="8">
        <f>IF($A88="","",VLOOKUP($A88,血脉经验表!$B:AA,26,))</f>
        <v>455</v>
      </c>
      <c r="L88" s="8">
        <f>IF($A88="","",VLOOKUP($A88,血脉经验表!$B:AB,27,))</f>
        <v>6400</v>
      </c>
      <c r="M88" s="8">
        <f>IF($A88="","",VLOOKUP($A88,血脉经验表!$B:AC,28,))</f>
        <v>107</v>
      </c>
      <c r="N88" s="8">
        <f>IF($A88="","",VLOOKUP($A88,血脉经验表!$B:AD,29,))</f>
        <v>95</v>
      </c>
      <c r="O88" s="8">
        <f>IF($A88="","",VLOOKUP($A88,血脉经验表!$B:AE,30,))</f>
        <v>2700</v>
      </c>
      <c r="P88" s="8">
        <f>IF($A88="","",VLOOKUP($A88,血脉经验表!$B:AF,31,))</f>
        <v>3600</v>
      </c>
      <c r="Q88" s="8">
        <f>IF($A88="","",VLOOKUP($A88,血脉经验表!$B:AG,32,))</f>
        <v>880</v>
      </c>
      <c r="R88" s="8">
        <f>IF($A88="","",VLOOKUP($A88,血脉经验表!$B:AH,33,))</f>
        <v>450</v>
      </c>
      <c r="S88" s="8">
        <f>IF($A88="","",VLOOKUP($A88,血脉经验表!$B:AI,34,))</f>
        <v>9</v>
      </c>
      <c r="T88" s="8">
        <f>IF($A88="","",VLOOKUP($A88,血脉经验表!$B:AJ,35,))</f>
        <v>450</v>
      </c>
      <c r="U88" s="8" t="str">
        <f t="shared" si="1"/>
        <v>二等神中期5</v>
      </c>
    </row>
    <row r="89" spans="1:21" x14ac:dyDescent="0.2">
      <c r="A89" s="7" t="str">
        <f>IF(A88="","",IF(A88="神王巅峰10","",VLOOKUP(VLOOKUP(A88,血脉经验表!B:C,2,)+1,血脉经验表!A:B,2,)))</f>
        <v>二等神中期6</v>
      </c>
      <c r="B89" s="7">
        <f>IF($A89="","",VLOOKUP($A89,血脉经验表!$B:D,3,))</f>
        <v>31732600</v>
      </c>
      <c r="C89" s="7">
        <f>IF(A89="","",SUM(B$3:B89))</f>
        <v>958907700</v>
      </c>
      <c r="D89" s="7">
        <f>IF($A89="","",VLOOKUP($A89,血脉经验表!$B:F,4,))</f>
        <v>300000000</v>
      </c>
      <c r="E89" s="7">
        <f>IF($A89="","",VLOOKUP($A89,血脉经验表!$B:F,5,))</f>
        <v>260</v>
      </c>
      <c r="F89" s="7">
        <f>IF($A89="","",VLOOKUP($A89,血脉经验表!$B:V,21,))</f>
        <v>29800</v>
      </c>
      <c r="G89" s="7">
        <f>IF($A89="","",VLOOKUP($A89,血脉经验表!$B:W,22,))</f>
        <v>15100</v>
      </c>
      <c r="H89" s="7">
        <f>IF($A89="","",VLOOKUP($A89,血脉经验表!$B:X,23,))</f>
        <v>655</v>
      </c>
      <c r="I89" s="7">
        <f>IF($A89="","",VLOOKUP($A89,血脉经验表!$B:Y,24,))</f>
        <v>455</v>
      </c>
      <c r="J89" s="7">
        <f>IF($A89="","",VLOOKUP($A89,血脉经验表!$B:Z,25,))</f>
        <v>655</v>
      </c>
      <c r="K89" s="7">
        <f>IF($A89="","",VLOOKUP($A89,血脉经验表!$B:AA,26,))</f>
        <v>455</v>
      </c>
      <c r="L89" s="7">
        <f>IF($A89="","",VLOOKUP($A89,血脉经验表!$B:AB,27,))</f>
        <v>6400</v>
      </c>
      <c r="M89" s="7">
        <f>IF($A89="","",VLOOKUP($A89,血脉经验表!$B:AC,28,))</f>
        <v>119</v>
      </c>
      <c r="N89" s="7">
        <f>IF($A89="","",VLOOKUP($A89,血脉经验表!$B:AD,29,))</f>
        <v>95</v>
      </c>
      <c r="O89" s="7">
        <f>IF($A89="","",VLOOKUP($A89,血脉经验表!$B:AE,30,))</f>
        <v>2700</v>
      </c>
      <c r="P89" s="7">
        <f>IF($A89="","",VLOOKUP($A89,血脉经验表!$B:AF,31,))</f>
        <v>3600</v>
      </c>
      <c r="Q89" s="7">
        <f>IF($A89="","",VLOOKUP($A89,血脉经验表!$B:AG,32,))</f>
        <v>880</v>
      </c>
      <c r="R89" s="7">
        <f>IF($A89="","",VLOOKUP($A89,血脉经验表!$B:AH,33,))</f>
        <v>450</v>
      </c>
      <c r="S89" s="7">
        <f>IF($A89="","",VLOOKUP($A89,血脉经验表!$B:AI,34,))</f>
        <v>9</v>
      </c>
      <c r="T89" s="7">
        <f>IF($A89="","",VLOOKUP($A89,血脉经验表!$B:AJ,35,))</f>
        <v>450</v>
      </c>
      <c r="U89" s="7" t="str">
        <f t="shared" si="1"/>
        <v>二等神中期6</v>
      </c>
    </row>
    <row r="90" spans="1:21" x14ac:dyDescent="0.2">
      <c r="A90" s="8" t="str">
        <f>IF(A89="","",IF(A89="神王巅峰10","",VLOOKUP(VLOOKUP(A89,血脉经验表!B:C,2,)+1,血脉经验表!A:B,2,)))</f>
        <v>二等神中期7</v>
      </c>
      <c r="B90" s="8">
        <f>IF($A90="","",VLOOKUP($A90,血脉经验表!$B:D,3,))</f>
        <v>32367200</v>
      </c>
      <c r="C90" s="8">
        <f>IF(A90="","",SUM(B$3:B90))</f>
        <v>991274900</v>
      </c>
      <c r="D90" s="8">
        <f>IF($A90="","",VLOOKUP($A90,血脉经验表!$B:F,4,))</f>
        <v>300000000</v>
      </c>
      <c r="E90" s="8">
        <f>IF($A90="","",VLOOKUP($A90,血脉经验表!$B:F,5,))</f>
        <v>260</v>
      </c>
      <c r="F90" s="8">
        <f>IF($A90="","",VLOOKUP($A90,血脉经验表!$B:V,21,))</f>
        <v>29800</v>
      </c>
      <c r="G90" s="8">
        <f>IF($A90="","",VLOOKUP($A90,血脉经验表!$B:W,22,))</f>
        <v>15100</v>
      </c>
      <c r="H90" s="8">
        <f>IF($A90="","",VLOOKUP($A90,血脉经验表!$B:X,23,))</f>
        <v>655</v>
      </c>
      <c r="I90" s="8">
        <f>IF($A90="","",VLOOKUP($A90,血脉经验表!$B:Y,24,))</f>
        <v>455</v>
      </c>
      <c r="J90" s="8">
        <f>IF($A90="","",VLOOKUP($A90,血脉经验表!$B:Z,25,))</f>
        <v>655</v>
      </c>
      <c r="K90" s="8">
        <f>IF($A90="","",VLOOKUP($A90,血脉经验表!$B:AA,26,))</f>
        <v>455</v>
      </c>
      <c r="L90" s="8">
        <f>IF($A90="","",VLOOKUP($A90,血脉经验表!$B:AB,27,))</f>
        <v>6400</v>
      </c>
      <c r="M90" s="8">
        <f>IF($A90="","",VLOOKUP($A90,血脉经验表!$B:AC,28,))</f>
        <v>119</v>
      </c>
      <c r="N90" s="8">
        <f>IF($A90="","",VLOOKUP($A90,血脉经验表!$B:AD,29,))</f>
        <v>105</v>
      </c>
      <c r="O90" s="8">
        <f>IF($A90="","",VLOOKUP($A90,血脉经验表!$B:AE,30,))</f>
        <v>2700</v>
      </c>
      <c r="P90" s="8">
        <f>IF($A90="","",VLOOKUP($A90,血脉经验表!$B:AF,31,))</f>
        <v>3600</v>
      </c>
      <c r="Q90" s="8">
        <f>IF($A90="","",VLOOKUP($A90,血脉经验表!$B:AG,32,))</f>
        <v>880</v>
      </c>
      <c r="R90" s="8">
        <f>IF($A90="","",VLOOKUP($A90,血脉经验表!$B:AH,33,))</f>
        <v>450</v>
      </c>
      <c r="S90" s="8">
        <f>IF($A90="","",VLOOKUP($A90,血脉经验表!$B:AI,34,))</f>
        <v>9</v>
      </c>
      <c r="T90" s="8">
        <f>IF($A90="","",VLOOKUP($A90,血脉经验表!$B:AJ,35,))</f>
        <v>450</v>
      </c>
      <c r="U90" s="8" t="str">
        <f t="shared" si="1"/>
        <v>二等神中期7</v>
      </c>
    </row>
    <row r="91" spans="1:21" x14ac:dyDescent="0.2">
      <c r="A91" s="7" t="str">
        <f>IF(A90="","",IF(A90="神王巅峰10","",VLOOKUP(VLOOKUP(A90,血脉经验表!B:C,2,)+1,血脉经验表!A:B,2,)))</f>
        <v>二等神中期8</v>
      </c>
      <c r="B91" s="7">
        <f>IF($A91="","",VLOOKUP($A91,血脉经验表!$B:D,3,))</f>
        <v>33014500</v>
      </c>
      <c r="C91" s="7">
        <f>IF(A91="","",SUM(B$3:B91))</f>
        <v>1024289400</v>
      </c>
      <c r="D91" s="7">
        <f>IF($A91="","",VLOOKUP($A91,血脉经验表!$B:F,4,))</f>
        <v>300000000</v>
      </c>
      <c r="E91" s="7">
        <f>IF($A91="","",VLOOKUP($A91,血脉经验表!$B:F,5,))</f>
        <v>260</v>
      </c>
      <c r="F91" s="7">
        <f>IF($A91="","",VLOOKUP($A91,血脉经验表!$B:V,21,))</f>
        <v>29800</v>
      </c>
      <c r="G91" s="7">
        <f>IF($A91="","",VLOOKUP($A91,血脉经验表!$B:W,22,))</f>
        <v>15100</v>
      </c>
      <c r="H91" s="7">
        <f>IF($A91="","",VLOOKUP($A91,血脉经验表!$B:X,23,))</f>
        <v>655</v>
      </c>
      <c r="I91" s="7">
        <f>IF($A91="","",VLOOKUP($A91,血脉经验表!$B:Y,24,))</f>
        <v>455</v>
      </c>
      <c r="J91" s="7">
        <f>IF($A91="","",VLOOKUP($A91,血脉经验表!$B:Z,25,))</f>
        <v>655</v>
      </c>
      <c r="K91" s="7">
        <f>IF($A91="","",VLOOKUP($A91,血脉经验表!$B:AA,26,))</f>
        <v>455</v>
      </c>
      <c r="L91" s="7">
        <f>IF($A91="","",VLOOKUP($A91,血脉经验表!$B:AB,27,))</f>
        <v>6400</v>
      </c>
      <c r="M91" s="7">
        <f>IF($A91="","",VLOOKUP($A91,血脉经验表!$B:AC,28,))</f>
        <v>119</v>
      </c>
      <c r="N91" s="7">
        <f>IF($A91="","",VLOOKUP($A91,血脉经验表!$B:AD,29,))</f>
        <v>105</v>
      </c>
      <c r="O91" s="7">
        <f>IF($A91="","",VLOOKUP($A91,血脉经验表!$B:AE,30,))</f>
        <v>3000</v>
      </c>
      <c r="P91" s="7">
        <f>IF($A91="","",VLOOKUP($A91,血脉经验表!$B:AF,31,))</f>
        <v>3600</v>
      </c>
      <c r="Q91" s="7">
        <f>IF($A91="","",VLOOKUP($A91,血脉经验表!$B:AG,32,))</f>
        <v>880</v>
      </c>
      <c r="R91" s="7">
        <f>IF($A91="","",VLOOKUP($A91,血脉经验表!$B:AH,33,))</f>
        <v>450</v>
      </c>
      <c r="S91" s="7">
        <f>IF($A91="","",VLOOKUP($A91,血脉经验表!$B:AI,34,))</f>
        <v>9</v>
      </c>
      <c r="T91" s="7">
        <f>IF($A91="","",VLOOKUP($A91,血脉经验表!$B:AJ,35,))</f>
        <v>450</v>
      </c>
      <c r="U91" s="7" t="str">
        <f t="shared" si="1"/>
        <v>二等神中期8</v>
      </c>
    </row>
    <row r="92" spans="1:21" x14ac:dyDescent="0.2">
      <c r="A92" s="8" t="str">
        <f>IF(A91="","",IF(A91="神王巅峰10","",VLOOKUP(VLOOKUP(A91,血脉经验表!B:C,2,)+1,血脉经验表!A:B,2,)))</f>
        <v>二等神中期9</v>
      </c>
      <c r="B92" s="8">
        <f>IF($A92="","",VLOOKUP($A92,血脉经验表!$B:D,3,))</f>
        <v>33674700</v>
      </c>
      <c r="C92" s="8">
        <f>IF(A92="","",SUM(B$3:B92))</f>
        <v>1057964100</v>
      </c>
      <c r="D92" s="8">
        <f>IF($A92="","",VLOOKUP($A92,血脉经验表!$B:F,4,))</f>
        <v>300000000</v>
      </c>
      <c r="E92" s="8">
        <f>IF($A92="","",VLOOKUP($A92,血脉经验表!$B:F,5,))</f>
        <v>260</v>
      </c>
      <c r="F92" s="8">
        <f>IF($A92="","",VLOOKUP($A92,血脉经验表!$B:V,21,))</f>
        <v>29800</v>
      </c>
      <c r="G92" s="8">
        <f>IF($A92="","",VLOOKUP($A92,血脉经验表!$B:W,22,))</f>
        <v>15100</v>
      </c>
      <c r="H92" s="8">
        <f>IF($A92="","",VLOOKUP($A92,血脉经验表!$B:X,23,))</f>
        <v>655</v>
      </c>
      <c r="I92" s="8">
        <f>IF($A92="","",VLOOKUP($A92,血脉经验表!$B:Y,24,))</f>
        <v>455</v>
      </c>
      <c r="J92" s="8">
        <f>IF($A92="","",VLOOKUP($A92,血脉经验表!$B:Z,25,))</f>
        <v>655</v>
      </c>
      <c r="K92" s="8">
        <f>IF($A92="","",VLOOKUP($A92,血脉经验表!$B:AA,26,))</f>
        <v>455</v>
      </c>
      <c r="L92" s="8">
        <f>IF($A92="","",VLOOKUP($A92,血脉经验表!$B:AB,27,))</f>
        <v>6400</v>
      </c>
      <c r="M92" s="8">
        <f>IF($A92="","",VLOOKUP($A92,血脉经验表!$B:AC,28,))</f>
        <v>119</v>
      </c>
      <c r="N92" s="8">
        <f>IF($A92="","",VLOOKUP($A92,血脉经验表!$B:AD,29,))</f>
        <v>105</v>
      </c>
      <c r="O92" s="8">
        <f>IF($A92="","",VLOOKUP($A92,血脉经验表!$B:AE,30,))</f>
        <v>3000</v>
      </c>
      <c r="P92" s="8">
        <f>IF($A92="","",VLOOKUP($A92,血脉经验表!$B:AF,31,))</f>
        <v>4000</v>
      </c>
      <c r="Q92" s="8">
        <f>IF($A92="","",VLOOKUP($A92,血脉经验表!$B:AG,32,))</f>
        <v>880</v>
      </c>
      <c r="R92" s="8">
        <f>IF($A92="","",VLOOKUP($A92,血脉经验表!$B:AH,33,))</f>
        <v>450</v>
      </c>
      <c r="S92" s="8">
        <f>IF($A92="","",VLOOKUP($A92,血脉经验表!$B:AI,34,))</f>
        <v>9</v>
      </c>
      <c r="T92" s="8">
        <f>IF($A92="","",VLOOKUP($A92,血脉经验表!$B:AJ,35,))</f>
        <v>450</v>
      </c>
      <c r="U92" s="8" t="str">
        <f t="shared" si="1"/>
        <v>二等神中期9</v>
      </c>
    </row>
    <row r="93" spans="1:21" x14ac:dyDescent="0.2">
      <c r="A93" s="7" t="str">
        <f>IF(A92="","",IF(A92="神王巅峰10","",VLOOKUP(VLOOKUP(A92,血脉经验表!B:C,2,)+1,血脉经验表!A:B,2,)))</f>
        <v>二等神中期10</v>
      </c>
      <c r="B93" s="7">
        <f>IF($A93="","",VLOOKUP($A93,血脉经验表!$B:D,3,))</f>
        <v>34348100</v>
      </c>
      <c r="C93" s="7">
        <f>IF(A93="","",SUM(B$3:B93))</f>
        <v>1092312200</v>
      </c>
      <c r="D93" s="7">
        <f>IF($A93="","",VLOOKUP($A93,血脉经验表!$B:F,4,))</f>
        <v>300000000</v>
      </c>
      <c r="E93" s="7">
        <f>IF($A93="","",VLOOKUP($A93,血脉经验表!$B:F,5,))</f>
        <v>260</v>
      </c>
      <c r="F93" s="7">
        <f>IF($A93="","",VLOOKUP($A93,血脉经验表!$B:V,21,))</f>
        <v>33300</v>
      </c>
      <c r="G93" s="7">
        <f>IF($A93="","",VLOOKUP($A93,血脉经验表!$B:W,22,))</f>
        <v>16900</v>
      </c>
      <c r="H93" s="7">
        <f>IF($A93="","",VLOOKUP($A93,血脉经验表!$B:X,23,))</f>
        <v>655</v>
      </c>
      <c r="I93" s="7">
        <f>IF($A93="","",VLOOKUP($A93,血脉经验表!$B:Y,24,))</f>
        <v>455</v>
      </c>
      <c r="J93" s="7">
        <f>IF($A93="","",VLOOKUP($A93,血脉经验表!$B:Z,25,))</f>
        <v>655</v>
      </c>
      <c r="K93" s="7">
        <f>IF($A93="","",VLOOKUP($A93,血脉经验表!$B:AA,26,))</f>
        <v>455</v>
      </c>
      <c r="L93" s="7">
        <f>IF($A93="","",VLOOKUP($A93,血脉经验表!$B:AB,27,))</f>
        <v>6400</v>
      </c>
      <c r="M93" s="7">
        <f>IF($A93="","",VLOOKUP($A93,血脉经验表!$B:AC,28,))</f>
        <v>119</v>
      </c>
      <c r="N93" s="7">
        <f>IF($A93="","",VLOOKUP($A93,血脉经验表!$B:AD,29,))</f>
        <v>105</v>
      </c>
      <c r="O93" s="7">
        <f>IF($A93="","",VLOOKUP($A93,血脉经验表!$B:AE,30,))</f>
        <v>3000</v>
      </c>
      <c r="P93" s="7">
        <f>IF($A93="","",VLOOKUP($A93,血脉经验表!$B:AF,31,))</f>
        <v>4000</v>
      </c>
      <c r="Q93" s="7">
        <f>IF($A93="","",VLOOKUP($A93,血脉经验表!$B:AG,32,))</f>
        <v>1000</v>
      </c>
      <c r="R93" s="7">
        <f>IF($A93="","",VLOOKUP($A93,血脉经验表!$B:AH,33,))</f>
        <v>500</v>
      </c>
      <c r="S93" s="7">
        <f>IF($A93="","",VLOOKUP($A93,血脉经验表!$B:AI,34,))</f>
        <v>10</v>
      </c>
      <c r="T93" s="7">
        <f>IF($A93="","",VLOOKUP($A93,血脉经验表!$B:AJ,35,))</f>
        <v>500</v>
      </c>
      <c r="U93" s="7" t="str">
        <f t="shared" si="1"/>
        <v>二等神中期10</v>
      </c>
    </row>
    <row r="94" spans="1:21" x14ac:dyDescent="0.2">
      <c r="A94" s="8" t="str">
        <f>IF(A93="","",IF(A93="神王巅峰10","",VLOOKUP(VLOOKUP(A93,血脉经验表!B:C,2,)+1,血脉经验表!A:B,2,)))</f>
        <v>二等神后期1</v>
      </c>
      <c r="B94" s="8">
        <f>IF($A94="","",VLOOKUP($A94,血脉经验表!$B:D,3,))</f>
        <v>35035000</v>
      </c>
      <c r="C94" s="8">
        <f>IF(A94="","",SUM(B$3:B94))</f>
        <v>1127347200</v>
      </c>
      <c r="D94" s="8">
        <f>IF($A94="","",VLOOKUP($A94,血脉经验表!$B:F,4,))</f>
        <v>350000000</v>
      </c>
      <c r="E94" s="8">
        <f>IF($A94="","",VLOOKUP($A94,血脉经验表!$B:F,5,))</f>
        <v>260</v>
      </c>
      <c r="F94" s="8">
        <f>IF($A94="","",VLOOKUP($A94,血脉经验表!$B:V,21,))</f>
        <v>33300</v>
      </c>
      <c r="G94" s="8">
        <f>IF($A94="","",VLOOKUP($A94,血脉经验表!$B:W,22,))</f>
        <v>16900</v>
      </c>
      <c r="H94" s="8">
        <f>IF($A94="","",VLOOKUP($A94,血脉经验表!$B:X,23,))</f>
        <v>730</v>
      </c>
      <c r="I94" s="8">
        <f>IF($A94="","",VLOOKUP($A94,血脉经验表!$B:Y,24,))</f>
        <v>455</v>
      </c>
      <c r="J94" s="8">
        <f>IF($A94="","",VLOOKUP($A94,血脉经验表!$B:Z,25,))</f>
        <v>655</v>
      </c>
      <c r="K94" s="8">
        <f>IF($A94="","",VLOOKUP($A94,血脉经验表!$B:AA,26,))</f>
        <v>455</v>
      </c>
      <c r="L94" s="8">
        <f>IF($A94="","",VLOOKUP($A94,血脉经验表!$B:AB,27,))</f>
        <v>6400</v>
      </c>
      <c r="M94" s="8">
        <f>IF($A94="","",VLOOKUP($A94,血脉经验表!$B:AC,28,))</f>
        <v>119</v>
      </c>
      <c r="N94" s="8">
        <f>IF($A94="","",VLOOKUP($A94,血脉经验表!$B:AD,29,))</f>
        <v>105</v>
      </c>
      <c r="O94" s="8">
        <f>IF($A94="","",VLOOKUP($A94,血脉经验表!$B:AE,30,))</f>
        <v>3000</v>
      </c>
      <c r="P94" s="8">
        <f>IF($A94="","",VLOOKUP($A94,血脉经验表!$B:AF,31,))</f>
        <v>4000</v>
      </c>
      <c r="Q94" s="8">
        <f>IF($A94="","",VLOOKUP($A94,血脉经验表!$B:AG,32,))</f>
        <v>1000</v>
      </c>
      <c r="R94" s="8">
        <f>IF($A94="","",VLOOKUP($A94,血脉经验表!$B:AH,33,))</f>
        <v>500</v>
      </c>
      <c r="S94" s="8">
        <f>IF($A94="","",VLOOKUP($A94,血脉经验表!$B:AI,34,))</f>
        <v>10</v>
      </c>
      <c r="T94" s="8">
        <f>IF($A94="","",VLOOKUP($A94,血脉经验表!$B:AJ,35,))</f>
        <v>500</v>
      </c>
      <c r="U94" s="8" t="str">
        <f t="shared" si="1"/>
        <v>二等神后期1</v>
      </c>
    </row>
    <row r="95" spans="1:21" x14ac:dyDescent="0.2">
      <c r="A95" s="7" t="str">
        <f>IF(A94="","",IF(A94="神王巅峰10","",VLOOKUP(VLOOKUP(A94,血脉经验表!B:C,2,)+1,血脉经验表!A:B,2,)))</f>
        <v>二等神后期2</v>
      </c>
      <c r="B95" s="7">
        <f>IF($A95="","",VLOOKUP($A95,血脉经验表!$B:D,3,))</f>
        <v>35735700</v>
      </c>
      <c r="C95" s="7">
        <f>IF(A95="","",SUM(B$3:B95))</f>
        <v>1163082900</v>
      </c>
      <c r="D95" s="7">
        <f>IF($A95="","",VLOOKUP($A95,血脉经验表!$B:F,4,))</f>
        <v>350000000</v>
      </c>
      <c r="E95" s="7">
        <f>IF($A95="","",VLOOKUP($A95,血脉经验表!$B:F,5,))</f>
        <v>260</v>
      </c>
      <c r="F95" s="7">
        <f>IF($A95="","",VLOOKUP($A95,血脉经验表!$B:V,21,))</f>
        <v>33300</v>
      </c>
      <c r="G95" s="7">
        <f>IF($A95="","",VLOOKUP($A95,血脉经验表!$B:W,22,))</f>
        <v>16900</v>
      </c>
      <c r="H95" s="7">
        <f>IF($A95="","",VLOOKUP($A95,血脉经验表!$B:X,23,))</f>
        <v>730</v>
      </c>
      <c r="I95" s="7">
        <f>IF($A95="","",VLOOKUP($A95,血脉经验表!$B:Y,24,))</f>
        <v>500</v>
      </c>
      <c r="J95" s="7">
        <f>IF($A95="","",VLOOKUP($A95,血脉经验表!$B:Z,25,))</f>
        <v>655</v>
      </c>
      <c r="K95" s="7">
        <f>IF($A95="","",VLOOKUP($A95,血脉经验表!$B:AA,26,))</f>
        <v>455</v>
      </c>
      <c r="L95" s="7">
        <f>IF($A95="","",VLOOKUP($A95,血脉经验表!$B:AB,27,))</f>
        <v>6400</v>
      </c>
      <c r="M95" s="7">
        <f>IF($A95="","",VLOOKUP($A95,血脉经验表!$B:AC,28,))</f>
        <v>119</v>
      </c>
      <c r="N95" s="7">
        <f>IF($A95="","",VLOOKUP($A95,血脉经验表!$B:AD,29,))</f>
        <v>105</v>
      </c>
      <c r="O95" s="7">
        <f>IF($A95="","",VLOOKUP($A95,血脉经验表!$B:AE,30,))</f>
        <v>3000</v>
      </c>
      <c r="P95" s="7">
        <f>IF($A95="","",VLOOKUP($A95,血脉经验表!$B:AF,31,))</f>
        <v>4000</v>
      </c>
      <c r="Q95" s="7">
        <f>IF($A95="","",VLOOKUP($A95,血脉经验表!$B:AG,32,))</f>
        <v>1000</v>
      </c>
      <c r="R95" s="7">
        <f>IF($A95="","",VLOOKUP($A95,血脉经验表!$B:AH,33,))</f>
        <v>500</v>
      </c>
      <c r="S95" s="7">
        <f>IF($A95="","",VLOOKUP($A95,血脉经验表!$B:AI,34,))</f>
        <v>10</v>
      </c>
      <c r="T95" s="7">
        <f>IF($A95="","",VLOOKUP($A95,血脉经验表!$B:AJ,35,))</f>
        <v>500</v>
      </c>
      <c r="U95" s="7" t="str">
        <f t="shared" si="1"/>
        <v>二等神后期2</v>
      </c>
    </row>
    <row r="96" spans="1:21" x14ac:dyDescent="0.2">
      <c r="A96" s="8" t="str">
        <f>IF(A95="","",IF(A95="神王巅峰10","",VLOOKUP(VLOOKUP(A95,血脉经验表!B:C,2,)+1,血脉经验表!A:B,2,)))</f>
        <v>二等神后期3</v>
      </c>
      <c r="B96" s="8">
        <f>IF($A96="","",VLOOKUP($A96,血脉经验表!$B:D,3,))</f>
        <v>36450400</v>
      </c>
      <c r="C96" s="8">
        <f>IF(A96="","",SUM(B$3:B96))</f>
        <v>1199533300</v>
      </c>
      <c r="D96" s="8">
        <f>IF($A96="","",VLOOKUP($A96,血脉经验表!$B:F,4,))</f>
        <v>350000000</v>
      </c>
      <c r="E96" s="8">
        <f>IF($A96="","",VLOOKUP($A96,血脉经验表!$B:F,5,))</f>
        <v>260</v>
      </c>
      <c r="F96" s="8">
        <f>IF($A96="","",VLOOKUP($A96,血脉经验表!$B:V,21,))</f>
        <v>33300</v>
      </c>
      <c r="G96" s="8">
        <f>IF($A96="","",VLOOKUP($A96,血脉经验表!$B:W,22,))</f>
        <v>16900</v>
      </c>
      <c r="H96" s="8">
        <f>IF($A96="","",VLOOKUP($A96,血脉经验表!$B:X,23,))</f>
        <v>730</v>
      </c>
      <c r="I96" s="8">
        <f>IF($A96="","",VLOOKUP($A96,血脉经验表!$B:Y,24,))</f>
        <v>500</v>
      </c>
      <c r="J96" s="8">
        <f>IF($A96="","",VLOOKUP($A96,血脉经验表!$B:Z,25,))</f>
        <v>730</v>
      </c>
      <c r="K96" s="8">
        <f>IF($A96="","",VLOOKUP($A96,血脉经验表!$B:AA,26,))</f>
        <v>455</v>
      </c>
      <c r="L96" s="8">
        <f>IF($A96="","",VLOOKUP($A96,血脉经验表!$B:AB,27,))</f>
        <v>6400</v>
      </c>
      <c r="M96" s="8">
        <f>IF($A96="","",VLOOKUP($A96,血脉经验表!$B:AC,28,))</f>
        <v>119</v>
      </c>
      <c r="N96" s="8">
        <f>IF($A96="","",VLOOKUP($A96,血脉经验表!$B:AD,29,))</f>
        <v>105</v>
      </c>
      <c r="O96" s="8">
        <f>IF($A96="","",VLOOKUP($A96,血脉经验表!$B:AE,30,))</f>
        <v>3000</v>
      </c>
      <c r="P96" s="8">
        <f>IF($A96="","",VLOOKUP($A96,血脉经验表!$B:AF,31,))</f>
        <v>4000</v>
      </c>
      <c r="Q96" s="8">
        <f>IF($A96="","",VLOOKUP($A96,血脉经验表!$B:AG,32,))</f>
        <v>1000</v>
      </c>
      <c r="R96" s="8">
        <f>IF($A96="","",VLOOKUP($A96,血脉经验表!$B:AH,33,))</f>
        <v>500</v>
      </c>
      <c r="S96" s="8">
        <f>IF($A96="","",VLOOKUP($A96,血脉经验表!$B:AI,34,))</f>
        <v>10</v>
      </c>
      <c r="T96" s="8">
        <f>IF($A96="","",VLOOKUP($A96,血脉经验表!$B:AJ,35,))</f>
        <v>500</v>
      </c>
      <c r="U96" s="8" t="str">
        <f t="shared" si="1"/>
        <v>二等神后期3</v>
      </c>
    </row>
    <row r="97" spans="1:21" x14ac:dyDescent="0.2">
      <c r="A97" s="7" t="str">
        <f>IF(A96="","",IF(A96="神王巅峰10","",VLOOKUP(VLOOKUP(A96,血脉经验表!B:C,2,)+1,血脉经验表!A:B,2,)))</f>
        <v>二等神后期4</v>
      </c>
      <c r="B97" s="7">
        <f>IF($A97="","",VLOOKUP($A97,血脉经验表!$B:D,3,))</f>
        <v>37179400</v>
      </c>
      <c r="C97" s="7">
        <f>IF(A97="","",SUM(B$3:B97))</f>
        <v>1236712700</v>
      </c>
      <c r="D97" s="7">
        <f>IF($A97="","",VLOOKUP($A97,血脉经验表!$B:F,4,))</f>
        <v>350000000</v>
      </c>
      <c r="E97" s="7">
        <f>IF($A97="","",VLOOKUP($A97,血脉经验表!$B:F,5,))</f>
        <v>260</v>
      </c>
      <c r="F97" s="7">
        <f>IF($A97="","",VLOOKUP($A97,血脉经验表!$B:V,21,))</f>
        <v>33300</v>
      </c>
      <c r="G97" s="7">
        <f>IF($A97="","",VLOOKUP($A97,血脉经验表!$B:W,22,))</f>
        <v>16900</v>
      </c>
      <c r="H97" s="7">
        <f>IF($A97="","",VLOOKUP($A97,血脉经验表!$B:X,23,))</f>
        <v>730</v>
      </c>
      <c r="I97" s="7">
        <f>IF($A97="","",VLOOKUP($A97,血脉经验表!$B:Y,24,))</f>
        <v>500</v>
      </c>
      <c r="J97" s="7">
        <f>IF($A97="","",VLOOKUP($A97,血脉经验表!$B:Z,25,))</f>
        <v>730</v>
      </c>
      <c r="K97" s="7">
        <f>IF($A97="","",VLOOKUP($A97,血脉经验表!$B:AA,26,))</f>
        <v>500</v>
      </c>
      <c r="L97" s="7">
        <f>IF($A97="","",VLOOKUP($A97,血脉经验表!$B:AB,27,))</f>
        <v>6400</v>
      </c>
      <c r="M97" s="7">
        <f>IF($A97="","",VLOOKUP($A97,血脉经验表!$B:AC,28,))</f>
        <v>119</v>
      </c>
      <c r="N97" s="7">
        <f>IF($A97="","",VLOOKUP($A97,血脉经验表!$B:AD,29,))</f>
        <v>105</v>
      </c>
      <c r="O97" s="7">
        <f>IF($A97="","",VLOOKUP($A97,血脉经验表!$B:AE,30,))</f>
        <v>3000</v>
      </c>
      <c r="P97" s="7">
        <f>IF($A97="","",VLOOKUP($A97,血脉经验表!$B:AF,31,))</f>
        <v>4000</v>
      </c>
      <c r="Q97" s="7">
        <f>IF($A97="","",VLOOKUP($A97,血脉经验表!$B:AG,32,))</f>
        <v>1000</v>
      </c>
      <c r="R97" s="7">
        <f>IF($A97="","",VLOOKUP($A97,血脉经验表!$B:AH,33,))</f>
        <v>500</v>
      </c>
      <c r="S97" s="7">
        <f>IF($A97="","",VLOOKUP($A97,血脉经验表!$B:AI,34,))</f>
        <v>10</v>
      </c>
      <c r="T97" s="7">
        <f>IF($A97="","",VLOOKUP($A97,血脉经验表!$B:AJ,35,))</f>
        <v>500</v>
      </c>
      <c r="U97" s="7" t="str">
        <f t="shared" si="1"/>
        <v>二等神后期4</v>
      </c>
    </row>
    <row r="98" spans="1:21" x14ac:dyDescent="0.2">
      <c r="A98" s="8" t="str">
        <f>IF(A97="","",IF(A97="神王巅峰10","",VLOOKUP(VLOOKUP(A97,血脉经验表!B:C,2,)+1,血脉经验表!A:B,2,)))</f>
        <v>二等神后期5</v>
      </c>
      <c r="B98" s="8">
        <f>IF($A98="","",VLOOKUP($A98,血脉经验表!$B:D,3,))</f>
        <v>37922900</v>
      </c>
      <c r="C98" s="8">
        <f>IF(A98="","",SUM(B$3:B98))</f>
        <v>1274635600</v>
      </c>
      <c r="D98" s="8">
        <f>IF($A98="","",VLOOKUP($A98,血脉经验表!$B:F,4,))</f>
        <v>350000000</v>
      </c>
      <c r="E98" s="8">
        <f>IF($A98="","",VLOOKUP($A98,血脉经验表!$B:F,5,))</f>
        <v>260</v>
      </c>
      <c r="F98" s="8">
        <f>IF($A98="","",VLOOKUP($A98,血脉经验表!$B:V,21,))</f>
        <v>33300</v>
      </c>
      <c r="G98" s="8">
        <f>IF($A98="","",VLOOKUP($A98,血脉经验表!$B:W,22,))</f>
        <v>16900</v>
      </c>
      <c r="H98" s="8">
        <f>IF($A98="","",VLOOKUP($A98,血脉经验表!$B:X,23,))</f>
        <v>730</v>
      </c>
      <c r="I98" s="8">
        <f>IF($A98="","",VLOOKUP($A98,血脉经验表!$B:Y,24,))</f>
        <v>500</v>
      </c>
      <c r="J98" s="8">
        <f>IF($A98="","",VLOOKUP($A98,血脉经验表!$B:Z,25,))</f>
        <v>730</v>
      </c>
      <c r="K98" s="8">
        <f>IF($A98="","",VLOOKUP($A98,血脉经验表!$B:AA,26,))</f>
        <v>500</v>
      </c>
      <c r="L98" s="8">
        <f>IF($A98="","",VLOOKUP($A98,血脉经验表!$B:AB,27,))</f>
        <v>7050</v>
      </c>
      <c r="M98" s="8">
        <f>IF($A98="","",VLOOKUP($A98,血脉经验表!$B:AC,28,))</f>
        <v>119</v>
      </c>
      <c r="N98" s="8">
        <f>IF($A98="","",VLOOKUP($A98,血脉经验表!$B:AD,29,))</f>
        <v>105</v>
      </c>
      <c r="O98" s="8">
        <f>IF($A98="","",VLOOKUP($A98,血脉经验表!$B:AE,30,))</f>
        <v>3000</v>
      </c>
      <c r="P98" s="8">
        <f>IF($A98="","",VLOOKUP($A98,血脉经验表!$B:AF,31,))</f>
        <v>4000</v>
      </c>
      <c r="Q98" s="8">
        <f>IF($A98="","",VLOOKUP($A98,血脉经验表!$B:AG,32,))</f>
        <v>1000</v>
      </c>
      <c r="R98" s="8">
        <f>IF($A98="","",VLOOKUP($A98,血脉经验表!$B:AH,33,))</f>
        <v>500</v>
      </c>
      <c r="S98" s="8">
        <f>IF($A98="","",VLOOKUP($A98,血脉经验表!$B:AI,34,))</f>
        <v>10</v>
      </c>
      <c r="T98" s="8">
        <f>IF($A98="","",VLOOKUP($A98,血脉经验表!$B:AJ,35,))</f>
        <v>500</v>
      </c>
      <c r="U98" s="8" t="str">
        <f t="shared" si="1"/>
        <v>二等神后期5</v>
      </c>
    </row>
    <row r="99" spans="1:21" x14ac:dyDescent="0.2">
      <c r="A99" s="7" t="str">
        <f>IF(A98="","",IF(A98="神王巅峰10","",VLOOKUP(VLOOKUP(A98,血脉经验表!B:C,2,)+1,血脉经验表!A:B,2,)))</f>
        <v>二等神后期6</v>
      </c>
      <c r="B99" s="7">
        <f>IF($A99="","",VLOOKUP($A99,血脉经验表!$B:D,3,))</f>
        <v>38681300</v>
      </c>
      <c r="C99" s="7">
        <f>IF(A99="","",SUM(B$3:B99))</f>
        <v>1313316900</v>
      </c>
      <c r="D99" s="7">
        <f>IF($A99="","",VLOOKUP($A99,血脉经验表!$B:F,4,))</f>
        <v>350000000</v>
      </c>
      <c r="E99" s="7">
        <f>IF($A99="","",VLOOKUP($A99,血脉经验表!$B:F,5,))</f>
        <v>260</v>
      </c>
      <c r="F99" s="7">
        <f>IF($A99="","",VLOOKUP($A99,血脉经验表!$B:V,21,))</f>
        <v>33300</v>
      </c>
      <c r="G99" s="7">
        <f>IF($A99="","",VLOOKUP($A99,血脉经验表!$B:W,22,))</f>
        <v>16900</v>
      </c>
      <c r="H99" s="7">
        <f>IF($A99="","",VLOOKUP($A99,血脉经验表!$B:X,23,))</f>
        <v>730</v>
      </c>
      <c r="I99" s="7">
        <f>IF($A99="","",VLOOKUP($A99,血脉经验表!$B:Y,24,))</f>
        <v>500</v>
      </c>
      <c r="J99" s="7">
        <f>IF($A99="","",VLOOKUP($A99,血脉经验表!$B:Z,25,))</f>
        <v>730</v>
      </c>
      <c r="K99" s="7">
        <f>IF($A99="","",VLOOKUP($A99,血脉经验表!$B:AA,26,))</f>
        <v>500</v>
      </c>
      <c r="L99" s="7">
        <f>IF($A99="","",VLOOKUP($A99,血脉经验表!$B:AB,27,))</f>
        <v>7050</v>
      </c>
      <c r="M99" s="7">
        <f>IF($A99="","",VLOOKUP($A99,血脉经验表!$B:AC,28,))</f>
        <v>131</v>
      </c>
      <c r="N99" s="7">
        <f>IF($A99="","",VLOOKUP($A99,血脉经验表!$B:AD,29,))</f>
        <v>105</v>
      </c>
      <c r="O99" s="7">
        <f>IF($A99="","",VLOOKUP($A99,血脉经验表!$B:AE,30,))</f>
        <v>3000</v>
      </c>
      <c r="P99" s="7">
        <f>IF($A99="","",VLOOKUP($A99,血脉经验表!$B:AF,31,))</f>
        <v>4000</v>
      </c>
      <c r="Q99" s="7">
        <f>IF($A99="","",VLOOKUP($A99,血脉经验表!$B:AG,32,))</f>
        <v>1000</v>
      </c>
      <c r="R99" s="7">
        <f>IF($A99="","",VLOOKUP($A99,血脉经验表!$B:AH,33,))</f>
        <v>500</v>
      </c>
      <c r="S99" s="7">
        <f>IF($A99="","",VLOOKUP($A99,血脉经验表!$B:AI,34,))</f>
        <v>10</v>
      </c>
      <c r="T99" s="7">
        <f>IF($A99="","",VLOOKUP($A99,血脉经验表!$B:AJ,35,))</f>
        <v>500</v>
      </c>
      <c r="U99" s="7" t="str">
        <f t="shared" si="1"/>
        <v>二等神后期6</v>
      </c>
    </row>
    <row r="100" spans="1:21" x14ac:dyDescent="0.2">
      <c r="A100" s="8" t="str">
        <f>IF(A99="","",IF(A99="神王巅峰10","",VLOOKUP(VLOOKUP(A99,血脉经验表!B:C,2,)+1,血脉经验表!A:B,2,)))</f>
        <v>二等神后期7</v>
      </c>
      <c r="B100" s="8">
        <f>IF($A100="","",VLOOKUP($A100,血脉经验表!$B:D,3,))</f>
        <v>39454900</v>
      </c>
      <c r="C100" s="8">
        <f>IF(A100="","",SUM(B$3:B100))</f>
        <v>1352771800</v>
      </c>
      <c r="D100" s="8">
        <f>IF($A100="","",VLOOKUP($A100,血脉经验表!$B:F,4,))</f>
        <v>350000000</v>
      </c>
      <c r="E100" s="8">
        <f>IF($A100="","",VLOOKUP($A100,血脉经验表!$B:F,5,))</f>
        <v>260</v>
      </c>
      <c r="F100" s="8">
        <f>IF($A100="","",VLOOKUP($A100,血脉经验表!$B:V,21,))</f>
        <v>33300</v>
      </c>
      <c r="G100" s="8">
        <f>IF($A100="","",VLOOKUP($A100,血脉经验表!$B:W,22,))</f>
        <v>16900</v>
      </c>
      <c r="H100" s="8">
        <f>IF($A100="","",VLOOKUP($A100,血脉经验表!$B:X,23,))</f>
        <v>730</v>
      </c>
      <c r="I100" s="8">
        <f>IF($A100="","",VLOOKUP($A100,血脉经验表!$B:Y,24,))</f>
        <v>500</v>
      </c>
      <c r="J100" s="8">
        <f>IF($A100="","",VLOOKUP($A100,血脉经验表!$B:Z,25,))</f>
        <v>730</v>
      </c>
      <c r="K100" s="8">
        <f>IF($A100="","",VLOOKUP($A100,血脉经验表!$B:AA,26,))</f>
        <v>500</v>
      </c>
      <c r="L100" s="8">
        <f>IF($A100="","",VLOOKUP($A100,血脉经验表!$B:AB,27,))</f>
        <v>7050</v>
      </c>
      <c r="M100" s="8">
        <f>IF($A100="","",VLOOKUP($A100,血脉经验表!$B:AC,28,))</f>
        <v>131</v>
      </c>
      <c r="N100" s="8">
        <f>IF($A100="","",VLOOKUP($A100,血脉经验表!$B:AD,29,))</f>
        <v>115</v>
      </c>
      <c r="O100" s="8">
        <f>IF($A100="","",VLOOKUP($A100,血脉经验表!$B:AE,30,))</f>
        <v>3000</v>
      </c>
      <c r="P100" s="8">
        <f>IF($A100="","",VLOOKUP($A100,血脉经验表!$B:AF,31,))</f>
        <v>4000</v>
      </c>
      <c r="Q100" s="8">
        <f>IF($A100="","",VLOOKUP($A100,血脉经验表!$B:AG,32,))</f>
        <v>1000</v>
      </c>
      <c r="R100" s="8">
        <f>IF($A100="","",VLOOKUP($A100,血脉经验表!$B:AH,33,))</f>
        <v>500</v>
      </c>
      <c r="S100" s="8">
        <f>IF($A100="","",VLOOKUP($A100,血脉经验表!$B:AI,34,))</f>
        <v>10</v>
      </c>
      <c r="T100" s="8">
        <f>IF($A100="","",VLOOKUP($A100,血脉经验表!$B:AJ,35,))</f>
        <v>500</v>
      </c>
      <c r="U100" s="8" t="str">
        <f t="shared" si="1"/>
        <v>二等神后期7</v>
      </c>
    </row>
    <row r="101" spans="1:21" x14ac:dyDescent="0.2">
      <c r="A101" s="7" t="str">
        <f>IF(A100="","",IF(A100="神王巅峰10","",VLOOKUP(VLOOKUP(A100,血脉经验表!B:C,2,)+1,血脉经验表!A:B,2,)))</f>
        <v>二等神后期8</v>
      </c>
      <c r="B101" s="7">
        <f>IF($A101="","",VLOOKUP($A101,血脉经验表!$B:D,3,))</f>
        <v>40243900</v>
      </c>
      <c r="C101" s="7">
        <f>IF(A101="","",SUM(B$3:B101))</f>
        <v>1393015700</v>
      </c>
      <c r="D101" s="7">
        <f>IF($A101="","",VLOOKUP($A101,血脉经验表!$B:F,4,))</f>
        <v>350000000</v>
      </c>
      <c r="E101" s="7">
        <f>IF($A101="","",VLOOKUP($A101,血脉经验表!$B:F,5,))</f>
        <v>260</v>
      </c>
      <c r="F101" s="7">
        <f>IF($A101="","",VLOOKUP($A101,血脉经验表!$B:V,21,))</f>
        <v>33300</v>
      </c>
      <c r="G101" s="7">
        <f>IF($A101="","",VLOOKUP($A101,血脉经验表!$B:W,22,))</f>
        <v>16900</v>
      </c>
      <c r="H101" s="7">
        <f>IF($A101="","",VLOOKUP($A101,血脉经验表!$B:X,23,))</f>
        <v>730</v>
      </c>
      <c r="I101" s="7">
        <f>IF($A101="","",VLOOKUP($A101,血脉经验表!$B:Y,24,))</f>
        <v>500</v>
      </c>
      <c r="J101" s="7">
        <f>IF($A101="","",VLOOKUP($A101,血脉经验表!$B:Z,25,))</f>
        <v>730</v>
      </c>
      <c r="K101" s="7">
        <f>IF($A101="","",VLOOKUP($A101,血脉经验表!$B:AA,26,))</f>
        <v>500</v>
      </c>
      <c r="L101" s="7">
        <f>IF($A101="","",VLOOKUP($A101,血脉经验表!$B:AB,27,))</f>
        <v>7050</v>
      </c>
      <c r="M101" s="7">
        <f>IF($A101="","",VLOOKUP($A101,血脉经验表!$B:AC,28,))</f>
        <v>131</v>
      </c>
      <c r="N101" s="7">
        <f>IF($A101="","",VLOOKUP($A101,血脉经验表!$B:AD,29,))</f>
        <v>115</v>
      </c>
      <c r="O101" s="7">
        <f>IF($A101="","",VLOOKUP($A101,血脉经验表!$B:AE,30,))</f>
        <v>3300</v>
      </c>
      <c r="P101" s="7">
        <f>IF($A101="","",VLOOKUP($A101,血脉经验表!$B:AF,31,))</f>
        <v>4000</v>
      </c>
      <c r="Q101" s="7">
        <f>IF($A101="","",VLOOKUP($A101,血脉经验表!$B:AG,32,))</f>
        <v>1000</v>
      </c>
      <c r="R101" s="7">
        <f>IF($A101="","",VLOOKUP($A101,血脉经验表!$B:AH,33,))</f>
        <v>500</v>
      </c>
      <c r="S101" s="7">
        <f>IF($A101="","",VLOOKUP($A101,血脉经验表!$B:AI,34,))</f>
        <v>10</v>
      </c>
      <c r="T101" s="7">
        <f>IF($A101="","",VLOOKUP($A101,血脉经验表!$B:AJ,35,))</f>
        <v>500</v>
      </c>
      <c r="U101" s="7" t="str">
        <f t="shared" si="1"/>
        <v>二等神后期8</v>
      </c>
    </row>
    <row r="102" spans="1:21" x14ac:dyDescent="0.2">
      <c r="A102" s="8" t="str">
        <f>IF(A101="","",IF(A101="神王巅峰10","",VLOOKUP(VLOOKUP(A101,血脉经验表!B:C,2,)+1,血脉经验表!A:B,2,)))</f>
        <v>二等神后期9</v>
      </c>
      <c r="B102" s="8">
        <f>IF($A102="","",VLOOKUP($A102,血脉经验表!$B:D,3,))</f>
        <v>41048700</v>
      </c>
      <c r="C102" s="8">
        <f>IF(A102="","",SUM(B$3:B102))</f>
        <v>1434064400</v>
      </c>
      <c r="D102" s="8">
        <f>IF($A102="","",VLOOKUP($A102,血脉经验表!$B:F,4,))</f>
        <v>350000000</v>
      </c>
      <c r="E102" s="8">
        <f>IF($A102="","",VLOOKUP($A102,血脉经验表!$B:F,5,))</f>
        <v>260</v>
      </c>
      <c r="F102" s="8">
        <f>IF($A102="","",VLOOKUP($A102,血脉经验表!$B:V,21,))</f>
        <v>33300</v>
      </c>
      <c r="G102" s="8">
        <f>IF($A102="","",VLOOKUP($A102,血脉经验表!$B:W,22,))</f>
        <v>16900</v>
      </c>
      <c r="H102" s="8">
        <f>IF($A102="","",VLOOKUP($A102,血脉经验表!$B:X,23,))</f>
        <v>730</v>
      </c>
      <c r="I102" s="8">
        <f>IF($A102="","",VLOOKUP($A102,血脉经验表!$B:Y,24,))</f>
        <v>500</v>
      </c>
      <c r="J102" s="8">
        <f>IF($A102="","",VLOOKUP($A102,血脉经验表!$B:Z,25,))</f>
        <v>730</v>
      </c>
      <c r="K102" s="8">
        <f>IF($A102="","",VLOOKUP($A102,血脉经验表!$B:AA,26,))</f>
        <v>500</v>
      </c>
      <c r="L102" s="8">
        <f>IF($A102="","",VLOOKUP($A102,血脉经验表!$B:AB,27,))</f>
        <v>7050</v>
      </c>
      <c r="M102" s="8">
        <f>IF($A102="","",VLOOKUP($A102,血脉经验表!$B:AC,28,))</f>
        <v>131</v>
      </c>
      <c r="N102" s="8">
        <f>IF($A102="","",VLOOKUP($A102,血脉经验表!$B:AD,29,))</f>
        <v>115</v>
      </c>
      <c r="O102" s="8">
        <f>IF($A102="","",VLOOKUP($A102,血脉经验表!$B:AE,30,))</f>
        <v>3300</v>
      </c>
      <c r="P102" s="8">
        <f>IF($A102="","",VLOOKUP($A102,血脉经验表!$B:AF,31,))</f>
        <v>4400</v>
      </c>
      <c r="Q102" s="8">
        <f>IF($A102="","",VLOOKUP($A102,血脉经验表!$B:AG,32,))</f>
        <v>1000</v>
      </c>
      <c r="R102" s="8">
        <f>IF($A102="","",VLOOKUP($A102,血脉经验表!$B:AH,33,))</f>
        <v>500</v>
      </c>
      <c r="S102" s="8">
        <f>IF($A102="","",VLOOKUP($A102,血脉经验表!$B:AI,34,))</f>
        <v>10</v>
      </c>
      <c r="T102" s="8">
        <f>IF($A102="","",VLOOKUP($A102,血脉经验表!$B:AJ,35,))</f>
        <v>500</v>
      </c>
      <c r="U102" s="8" t="str">
        <f t="shared" si="1"/>
        <v>二等神后期9</v>
      </c>
    </row>
    <row r="103" spans="1:21" x14ac:dyDescent="0.2">
      <c r="A103" s="7" t="str">
        <f>IF(A102="","",IF(A102="神王巅峰10","",VLOOKUP(VLOOKUP(A102,血脉经验表!B:C,2,)+1,血脉经验表!A:B,2,)))</f>
        <v>二等神后期10</v>
      </c>
      <c r="B103" s="7">
        <f>IF($A103="","",VLOOKUP($A103,血脉经验表!$B:D,3,))</f>
        <v>41869600</v>
      </c>
      <c r="C103" s="7">
        <f>IF(A103="","",SUM(B$3:B103))</f>
        <v>1475934000</v>
      </c>
      <c r="D103" s="7">
        <f>IF($A103="","",VLOOKUP($A103,血脉经验表!$B:F,4,))</f>
        <v>350000000</v>
      </c>
      <c r="E103" s="7">
        <f>IF($A103="","",VLOOKUP($A103,血脉经验表!$B:F,5,))</f>
        <v>260</v>
      </c>
      <c r="F103" s="7">
        <f>IF($A103="","",VLOOKUP($A103,血脉经验表!$B:V,21,))</f>
        <v>36800</v>
      </c>
      <c r="G103" s="7">
        <f>IF($A103="","",VLOOKUP($A103,血脉经验表!$B:W,22,))</f>
        <v>18700</v>
      </c>
      <c r="H103" s="7">
        <f>IF($A103="","",VLOOKUP($A103,血脉经验表!$B:X,23,))</f>
        <v>730</v>
      </c>
      <c r="I103" s="7">
        <f>IF($A103="","",VLOOKUP($A103,血脉经验表!$B:Y,24,))</f>
        <v>500</v>
      </c>
      <c r="J103" s="7">
        <f>IF($A103="","",VLOOKUP($A103,血脉经验表!$B:Z,25,))</f>
        <v>730</v>
      </c>
      <c r="K103" s="7">
        <f>IF($A103="","",VLOOKUP($A103,血脉经验表!$B:AA,26,))</f>
        <v>500</v>
      </c>
      <c r="L103" s="7">
        <f>IF($A103="","",VLOOKUP($A103,血脉经验表!$B:AB,27,))</f>
        <v>7050</v>
      </c>
      <c r="M103" s="7">
        <f>IF($A103="","",VLOOKUP($A103,血脉经验表!$B:AC,28,))</f>
        <v>131</v>
      </c>
      <c r="N103" s="7">
        <f>IF($A103="","",VLOOKUP($A103,血脉经验表!$B:AD,29,))</f>
        <v>115</v>
      </c>
      <c r="O103" s="7">
        <f>IF($A103="","",VLOOKUP($A103,血脉经验表!$B:AE,30,))</f>
        <v>3300</v>
      </c>
      <c r="P103" s="7">
        <f>IF($A103="","",VLOOKUP($A103,血脉经验表!$B:AF,31,))</f>
        <v>4400</v>
      </c>
      <c r="Q103" s="7">
        <f>IF($A103="","",VLOOKUP($A103,血脉经验表!$B:AG,32,))</f>
        <v>1120</v>
      </c>
      <c r="R103" s="7">
        <f>IF($A103="","",VLOOKUP($A103,血脉经验表!$B:AH,33,))</f>
        <v>550</v>
      </c>
      <c r="S103" s="7">
        <f>IF($A103="","",VLOOKUP($A103,血脉经验表!$B:AI,34,))</f>
        <v>11</v>
      </c>
      <c r="T103" s="7">
        <f>IF($A103="","",VLOOKUP($A103,血脉经验表!$B:AJ,35,))</f>
        <v>550</v>
      </c>
      <c r="U103" s="7" t="str">
        <f t="shared" si="1"/>
        <v>二等神后期10</v>
      </c>
    </row>
    <row r="104" spans="1:21" x14ac:dyDescent="0.2">
      <c r="A104" s="8" t="str">
        <f>IF(A103="","",IF(A103="神王巅峰10","",VLOOKUP(VLOOKUP(A103,血脉经验表!B:C,2,)+1,血脉经验表!A:B,2,)))</f>
        <v>一等神初期1</v>
      </c>
      <c r="B104" s="8">
        <f>IF($A104="","",VLOOKUP($A104,血脉经验表!$B:D,3,))</f>
        <v>42706900</v>
      </c>
      <c r="C104" s="8">
        <f>IF(A104="","",SUM(B$3:B104))</f>
        <v>1518640900</v>
      </c>
      <c r="D104" s="8">
        <f>IF($A104="","",VLOOKUP($A104,血脉经验表!$B:F,4,))</f>
        <v>450000000</v>
      </c>
      <c r="E104" s="8">
        <f>IF($A104="","",VLOOKUP($A104,血脉经验表!$B:F,5,))</f>
        <v>260</v>
      </c>
      <c r="F104" s="8">
        <f>IF($A104="","",VLOOKUP($A104,血脉经验表!$B:V,21,))</f>
        <v>36800</v>
      </c>
      <c r="G104" s="8">
        <f>IF($A104="","",VLOOKUP($A104,血脉经验表!$B:W,22,))</f>
        <v>18700</v>
      </c>
      <c r="H104" s="8">
        <f>IF($A104="","",VLOOKUP($A104,血脉经验表!$B:X,23,))</f>
        <v>805</v>
      </c>
      <c r="I104" s="8">
        <f>IF($A104="","",VLOOKUP($A104,血脉经验表!$B:Y,24,))</f>
        <v>500</v>
      </c>
      <c r="J104" s="8">
        <f>IF($A104="","",VLOOKUP($A104,血脉经验表!$B:Z,25,))</f>
        <v>730</v>
      </c>
      <c r="K104" s="8">
        <f>IF($A104="","",VLOOKUP($A104,血脉经验表!$B:AA,26,))</f>
        <v>500</v>
      </c>
      <c r="L104" s="8">
        <f>IF($A104="","",VLOOKUP($A104,血脉经验表!$B:AB,27,))</f>
        <v>7050</v>
      </c>
      <c r="M104" s="8">
        <f>IF($A104="","",VLOOKUP($A104,血脉经验表!$B:AC,28,))</f>
        <v>131</v>
      </c>
      <c r="N104" s="8">
        <f>IF($A104="","",VLOOKUP($A104,血脉经验表!$B:AD,29,))</f>
        <v>115</v>
      </c>
      <c r="O104" s="8">
        <f>IF($A104="","",VLOOKUP($A104,血脉经验表!$B:AE,30,))</f>
        <v>3300</v>
      </c>
      <c r="P104" s="8">
        <f>IF($A104="","",VLOOKUP($A104,血脉经验表!$B:AF,31,))</f>
        <v>4400</v>
      </c>
      <c r="Q104" s="8">
        <f>IF($A104="","",VLOOKUP($A104,血脉经验表!$B:AG,32,))</f>
        <v>1120</v>
      </c>
      <c r="R104" s="8">
        <f>IF($A104="","",VLOOKUP($A104,血脉经验表!$B:AH,33,))</f>
        <v>550</v>
      </c>
      <c r="S104" s="8">
        <f>IF($A104="","",VLOOKUP($A104,血脉经验表!$B:AI,34,))</f>
        <v>11</v>
      </c>
      <c r="T104" s="8">
        <f>IF($A104="","",VLOOKUP($A104,血脉经验表!$B:AJ,35,))</f>
        <v>550</v>
      </c>
      <c r="U104" s="8" t="str">
        <f t="shared" si="1"/>
        <v>一等神初期1</v>
      </c>
    </row>
    <row r="105" spans="1:21" x14ac:dyDescent="0.2">
      <c r="A105" s="7" t="str">
        <f>IF(A104="","",IF(A104="神王巅峰10","",VLOOKUP(VLOOKUP(A104,血脉经验表!B:C,2,)+1,血脉经验表!A:B,2,)))</f>
        <v>一等神初期2</v>
      </c>
      <c r="B105" s="7">
        <f>IF($A105="","",VLOOKUP($A105,血脉经验表!$B:D,3,))</f>
        <v>43561000</v>
      </c>
      <c r="C105" s="7">
        <f>IF(A105="","",SUM(B$3:B105))</f>
        <v>1562201900</v>
      </c>
      <c r="D105" s="7">
        <f>IF($A105="","",VLOOKUP($A105,血脉经验表!$B:F,4,))</f>
        <v>450000000</v>
      </c>
      <c r="E105" s="7">
        <f>IF($A105="","",VLOOKUP($A105,血脉经验表!$B:F,5,))</f>
        <v>260</v>
      </c>
      <c r="F105" s="7">
        <f>IF($A105="","",VLOOKUP($A105,血脉经验表!$B:V,21,))</f>
        <v>36800</v>
      </c>
      <c r="G105" s="7">
        <f>IF($A105="","",VLOOKUP($A105,血脉经验表!$B:W,22,))</f>
        <v>18700</v>
      </c>
      <c r="H105" s="7">
        <f>IF($A105="","",VLOOKUP($A105,血脉经验表!$B:X,23,))</f>
        <v>805</v>
      </c>
      <c r="I105" s="7">
        <f>IF($A105="","",VLOOKUP($A105,血脉经验表!$B:Y,24,))</f>
        <v>545</v>
      </c>
      <c r="J105" s="7">
        <f>IF($A105="","",VLOOKUP($A105,血脉经验表!$B:Z,25,))</f>
        <v>730</v>
      </c>
      <c r="K105" s="7">
        <f>IF($A105="","",VLOOKUP($A105,血脉经验表!$B:AA,26,))</f>
        <v>500</v>
      </c>
      <c r="L105" s="7">
        <f>IF($A105="","",VLOOKUP($A105,血脉经验表!$B:AB,27,))</f>
        <v>7050</v>
      </c>
      <c r="M105" s="7">
        <f>IF($A105="","",VLOOKUP($A105,血脉经验表!$B:AC,28,))</f>
        <v>131</v>
      </c>
      <c r="N105" s="7">
        <f>IF($A105="","",VLOOKUP($A105,血脉经验表!$B:AD,29,))</f>
        <v>115</v>
      </c>
      <c r="O105" s="7">
        <f>IF($A105="","",VLOOKUP($A105,血脉经验表!$B:AE,30,))</f>
        <v>3300</v>
      </c>
      <c r="P105" s="7">
        <f>IF($A105="","",VLOOKUP($A105,血脉经验表!$B:AF,31,))</f>
        <v>4400</v>
      </c>
      <c r="Q105" s="7">
        <f>IF($A105="","",VLOOKUP($A105,血脉经验表!$B:AG,32,))</f>
        <v>1120</v>
      </c>
      <c r="R105" s="7">
        <f>IF($A105="","",VLOOKUP($A105,血脉经验表!$B:AH,33,))</f>
        <v>550</v>
      </c>
      <c r="S105" s="7">
        <f>IF($A105="","",VLOOKUP($A105,血脉经验表!$B:AI,34,))</f>
        <v>11</v>
      </c>
      <c r="T105" s="7">
        <f>IF($A105="","",VLOOKUP($A105,血脉经验表!$B:AJ,35,))</f>
        <v>550</v>
      </c>
      <c r="U105" s="7" t="str">
        <f t="shared" si="1"/>
        <v>一等神初期2</v>
      </c>
    </row>
    <row r="106" spans="1:21" x14ac:dyDescent="0.2">
      <c r="A106" s="8" t="str">
        <f>IF(A105="","",IF(A105="神王巅峰10","",VLOOKUP(VLOOKUP(A105,血脉经验表!B:C,2,)+1,血脉经验表!A:B,2,)))</f>
        <v>一等神初期3</v>
      </c>
      <c r="B106" s="8">
        <f>IF($A106="","",VLOOKUP($A106,血脉经验表!$B:D,3,))</f>
        <v>44432200</v>
      </c>
      <c r="C106" s="8">
        <f>IF(A106="","",SUM(B$3:B106))</f>
        <v>1606634100</v>
      </c>
      <c r="D106" s="8">
        <f>IF($A106="","",VLOOKUP($A106,血脉经验表!$B:F,4,))</f>
        <v>450000000</v>
      </c>
      <c r="E106" s="8">
        <f>IF($A106="","",VLOOKUP($A106,血脉经验表!$B:F,5,))</f>
        <v>260</v>
      </c>
      <c r="F106" s="8">
        <f>IF($A106="","",VLOOKUP($A106,血脉经验表!$B:V,21,))</f>
        <v>36800</v>
      </c>
      <c r="G106" s="8">
        <f>IF($A106="","",VLOOKUP($A106,血脉经验表!$B:W,22,))</f>
        <v>18700</v>
      </c>
      <c r="H106" s="8">
        <f>IF($A106="","",VLOOKUP($A106,血脉经验表!$B:X,23,))</f>
        <v>805</v>
      </c>
      <c r="I106" s="8">
        <f>IF($A106="","",VLOOKUP($A106,血脉经验表!$B:Y,24,))</f>
        <v>545</v>
      </c>
      <c r="J106" s="8">
        <f>IF($A106="","",VLOOKUP($A106,血脉经验表!$B:Z,25,))</f>
        <v>805</v>
      </c>
      <c r="K106" s="8">
        <f>IF($A106="","",VLOOKUP($A106,血脉经验表!$B:AA,26,))</f>
        <v>500</v>
      </c>
      <c r="L106" s="8">
        <f>IF($A106="","",VLOOKUP($A106,血脉经验表!$B:AB,27,))</f>
        <v>7050</v>
      </c>
      <c r="M106" s="8">
        <f>IF($A106="","",VLOOKUP($A106,血脉经验表!$B:AC,28,))</f>
        <v>131</v>
      </c>
      <c r="N106" s="8">
        <f>IF($A106="","",VLOOKUP($A106,血脉经验表!$B:AD,29,))</f>
        <v>115</v>
      </c>
      <c r="O106" s="8">
        <f>IF($A106="","",VLOOKUP($A106,血脉经验表!$B:AE,30,))</f>
        <v>3300</v>
      </c>
      <c r="P106" s="8">
        <f>IF($A106="","",VLOOKUP($A106,血脉经验表!$B:AF,31,))</f>
        <v>4400</v>
      </c>
      <c r="Q106" s="8">
        <f>IF($A106="","",VLOOKUP($A106,血脉经验表!$B:AG,32,))</f>
        <v>1120</v>
      </c>
      <c r="R106" s="8">
        <f>IF($A106="","",VLOOKUP($A106,血脉经验表!$B:AH,33,))</f>
        <v>550</v>
      </c>
      <c r="S106" s="8">
        <f>IF($A106="","",VLOOKUP($A106,血脉经验表!$B:AI,34,))</f>
        <v>11</v>
      </c>
      <c r="T106" s="8">
        <f>IF($A106="","",VLOOKUP($A106,血脉经验表!$B:AJ,35,))</f>
        <v>550</v>
      </c>
      <c r="U106" s="8" t="str">
        <f t="shared" si="1"/>
        <v>一等神初期3</v>
      </c>
    </row>
    <row r="107" spans="1:21" x14ac:dyDescent="0.2">
      <c r="A107" s="7" t="str">
        <f>IF(A106="","",IF(A106="神王巅峰10","",VLOOKUP(VLOOKUP(A106,血脉经验表!B:C,2,)+1,血脉经验表!A:B,2,)))</f>
        <v>一等神初期4</v>
      </c>
      <c r="B107" s="7">
        <f>IF($A107="","",VLOOKUP($A107,血脉经验表!$B:D,3,))</f>
        <v>45320800</v>
      </c>
      <c r="C107" s="7">
        <f>IF(A107="","",SUM(B$3:B107))</f>
        <v>1651954900</v>
      </c>
      <c r="D107" s="7">
        <f>IF($A107="","",VLOOKUP($A107,血脉经验表!$B:F,4,))</f>
        <v>450000000</v>
      </c>
      <c r="E107" s="7">
        <f>IF($A107="","",VLOOKUP($A107,血脉经验表!$B:F,5,))</f>
        <v>260</v>
      </c>
      <c r="F107" s="7">
        <f>IF($A107="","",VLOOKUP($A107,血脉经验表!$B:V,21,))</f>
        <v>36800</v>
      </c>
      <c r="G107" s="7">
        <f>IF($A107="","",VLOOKUP($A107,血脉经验表!$B:W,22,))</f>
        <v>18700</v>
      </c>
      <c r="H107" s="7">
        <f>IF($A107="","",VLOOKUP($A107,血脉经验表!$B:X,23,))</f>
        <v>805</v>
      </c>
      <c r="I107" s="7">
        <f>IF($A107="","",VLOOKUP($A107,血脉经验表!$B:Y,24,))</f>
        <v>545</v>
      </c>
      <c r="J107" s="7">
        <f>IF($A107="","",VLOOKUP($A107,血脉经验表!$B:Z,25,))</f>
        <v>805</v>
      </c>
      <c r="K107" s="7">
        <f>IF($A107="","",VLOOKUP($A107,血脉经验表!$B:AA,26,))</f>
        <v>545</v>
      </c>
      <c r="L107" s="7">
        <f>IF($A107="","",VLOOKUP($A107,血脉经验表!$B:AB,27,))</f>
        <v>7050</v>
      </c>
      <c r="M107" s="7">
        <f>IF($A107="","",VLOOKUP($A107,血脉经验表!$B:AC,28,))</f>
        <v>131</v>
      </c>
      <c r="N107" s="7">
        <f>IF($A107="","",VLOOKUP($A107,血脉经验表!$B:AD,29,))</f>
        <v>115</v>
      </c>
      <c r="O107" s="7">
        <f>IF($A107="","",VLOOKUP($A107,血脉经验表!$B:AE,30,))</f>
        <v>3300</v>
      </c>
      <c r="P107" s="7">
        <f>IF($A107="","",VLOOKUP($A107,血脉经验表!$B:AF,31,))</f>
        <v>4400</v>
      </c>
      <c r="Q107" s="7">
        <f>IF($A107="","",VLOOKUP($A107,血脉经验表!$B:AG,32,))</f>
        <v>1120</v>
      </c>
      <c r="R107" s="7">
        <f>IF($A107="","",VLOOKUP($A107,血脉经验表!$B:AH,33,))</f>
        <v>550</v>
      </c>
      <c r="S107" s="7">
        <f>IF($A107="","",VLOOKUP($A107,血脉经验表!$B:AI,34,))</f>
        <v>11</v>
      </c>
      <c r="T107" s="7">
        <f>IF($A107="","",VLOOKUP($A107,血脉经验表!$B:AJ,35,))</f>
        <v>550</v>
      </c>
      <c r="U107" s="7" t="str">
        <f t="shared" si="1"/>
        <v>一等神初期4</v>
      </c>
    </row>
    <row r="108" spans="1:21" x14ac:dyDescent="0.2">
      <c r="A108" s="8" t="str">
        <f>IF(A107="","",IF(A107="神王巅峰10","",VLOOKUP(VLOOKUP(A107,血脉经验表!B:C,2,)+1,血脉经验表!A:B,2,)))</f>
        <v>一等神初期5</v>
      </c>
      <c r="B108" s="8">
        <f>IF($A108="","",VLOOKUP($A108,血脉经验表!$B:D,3,))</f>
        <v>46227200</v>
      </c>
      <c r="C108" s="8">
        <f>IF(A108="","",SUM(B$3:B108))</f>
        <v>1698182100</v>
      </c>
      <c r="D108" s="8">
        <f>IF($A108="","",VLOOKUP($A108,血脉经验表!$B:F,4,))</f>
        <v>450000000</v>
      </c>
      <c r="E108" s="8">
        <f>IF($A108="","",VLOOKUP($A108,血脉经验表!$B:F,5,))</f>
        <v>260</v>
      </c>
      <c r="F108" s="8">
        <f>IF($A108="","",VLOOKUP($A108,血脉经验表!$B:V,21,))</f>
        <v>36800</v>
      </c>
      <c r="G108" s="8">
        <f>IF($A108="","",VLOOKUP($A108,血脉经验表!$B:W,22,))</f>
        <v>18700</v>
      </c>
      <c r="H108" s="8">
        <f>IF($A108="","",VLOOKUP($A108,血脉经验表!$B:X,23,))</f>
        <v>805</v>
      </c>
      <c r="I108" s="8">
        <f>IF($A108="","",VLOOKUP($A108,血脉经验表!$B:Y,24,))</f>
        <v>545</v>
      </c>
      <c r="J108" s="8">
        <f>IF($A108="","",VLOOKUP($A108,血脉经验表!$B:Z,25,))</f>
        <v>805</v>
      </c>
      <c r="K108" s="8">
        <f>IF($A108="","",VLOOKUP($A108,血脉经验表!$B:AA,26,))</f>
        <v>545</v>
      </c>
      <c r="L108" s="8">
        <f>IF($A108="","",VLOOKUP($A108,血脉经验表!$B:AB,27,))</f>
        <v>7700</v>
      </c>
      <c r="M108" s="8">
        <f>IF($A108="","",VLOOKUP($A108,血脉经验表!$B:AC,28,))</f>
        <v>131</v>
      </c>
      <c r="N108" s="8">
        <f>IF($A108="","",VLOOKUP($A108,血脉经验表!$B:AD,29,))</f>
        <v>115</v>
      </c>
      <c r="O108" s="8">
        <f>IF($A108="","",VLOOKUP($A108,血脉经验表!$B:AE,30,))</f>
        <v>3300</v>
      </c>
      <c r="P108" s="8">
        <f>IF($A108="","",VLOOKUP($A108,血脉经验表!$B:AF,31,))</f>
        <v>4400</v>
      </c>
      <c r="Q108" s="8">
        <f>IF($A108="","",VLOOKUP($A108,血脉经验表!$B:AG,32,))</f>
        <v>1120</v>
      </c>
      <c r="R108" s="8">
        <f>IF($A108="","",VLOOKUP($A108,血脉经验表!$B:AH,33,))</f>
        <v>550</v>
      </c>
      <c r="S108" s="8">
        <f>IF($A108="","",VLOOKUP($A108,血脉经验表!$B:AI,34,))</f>
        <v>11</v>
      </c>
      <c r="T108" s="8">
        <f>IF($A108="","",VLOOKUP($A108,血脉经验表!$B:AJ,35,))</f>
        <v>550</v>
      </c>
      <c r="U108" s="8" t="str">
        <f t="shared" si="1"/>
        <v>一等神初期5</v>
      </c>
    </row>
    <row r="109" spans="1:21" x14ac:dyDescent="0.2">
      <c r="A109" s="7" t="str">
        <f>IF(A108="","",IF(A108="神王巅峰10","",VLOOKUP(VLOOKUP(A108,血脉经验表!B:C,2,)+1,血脉经验表!A:B,2,)))</f>
        <v>一等神初期6</v>
      </c>
      <c r="B109" s="7">
        <f>IF($A109="","",VLOOKUP($A109,血脉经验表!$B:D,3,))</f>
        <v>47151700</v>
      </c>
      <c r="C109" s="7">
        <f>IF(A109="","",SUM(B$3:B109))</f>
        <v>1745333800</v>
      </c>
      <c r="D109" s="7">
        <f>IF($A109="","",VLOOKUP($A109,血脉经验表!$B:F,4,))</f>
        <v>450000000</v>
      </c>
      <c r="E109" s="7">
        <f>IF($A109="","",VLOOKUP($A109,血脉经验表!$B:F,5,))</f>
        <v>260</v>
      </c>
      <c r="F109" s="7">
        <f>IF($A109="","",VLOOKUP($A109,血脉经验表!$B:V,21,))</f>
        <v>36800</v>
      </c>
      <c r="G109" s="7">
        <f>IF($A109="","",VLOOKUP($A109,血脉经验表!$B:W,22,))</f>
        <v>18700</v>
      </c>
      <c r="H109" s="7">
        <f>IF($A109="","",VLOOKUP($A109,血脉经验表!$B:X,23,))</f>
        <v>805</v>
      </c>
      <c r="I109" s="7">
        <f>IF($A109="","",VLOOKUP($A109,血脉经验表!$B:Y,24,))</f>
        <v>545</v>
      </c>
      <c r="J109" s="7">
        <f>IF($A109="","",VLOOKUP($A109,血脉经验表!$B:Z,25,))</f>
        <v>805</v>
      </c>
      <c r="K109" s="7">
        <f>IF($A109="","",VLOOKUP($A109,血脉经验表!$B:AA,26,))</f>
        <v>545</v>
      </c>
      <c r="L109" s="7">
        <f>IF($A109="","",VLOOKUP($A109,血脉经验表!$B:AB,27,))</f>
        <v>7700</v>
      </c>
      <c r="M109" s="7">
        <f>IF($A109="","",VLOOKUP($A109,血脉经验表!$B:AC,28,))</f>
        <v>143</v>
      </c>
      <c r="N109" s="7">
        <f>IF($A109="","",VLOOKUP($A109,血脉经验表!$B:AD,29,))</f>
        <v>115</v>
      </c>
      <c r="O109" s="7">
        <f>IF($A109="","",VLOOKUP($A109,血脉经验表!$B:AE,30,))</f>
        <v>3300</v>
      </c>
      <c r="P109" s="7">
        <f>IF($A109="","",VLOOKUP($A109,血脉经验表!$B:AF,31,))</f>
        <v>4400</v>
      </c>
      <c r="Q109" s="7">
        <f>IF($A109="","",VLOOKUP($A109,血脉经验表!$B:AG,32,))</f>
        <v>1120</v>
      </c>
      <c r="R109" s="7">
        <f>IF($A109="","",VLOOKUP($A109,血脉经验表!$B:AH,33,))</f>
        <v>550</v>
      </c>
      <c r="S109" s="7">
        <f>IF($A109="","",VLOOKUP($A109,血脉经验表!$B:AI,34,))</f>
        <v>11</v>
      </c>
      <c r="T109" s="7">
        <f>IF($A109="","",VLOOKUP($A109,血脉经验表!$B:AJ,35,))</f>
        <v>550</v>
      </c>
      <c r="U109" s="7" t="str">
        <f t="shared" si="1"/>
        <v>一等神初期6</v>
      </c>
    </row>
    <row r="110" spans="1:21" x14ac:dyDescent="0.2">
      <c r="A110" s="8" t="str">
        <f>IF(A109="","",IF(A109="神王巅峰10","",VLOOKUP(VLOOKUP(A109,血脉经验表!B:C,2,)+1,血脉经验表!A:B,2,)))</f>
        <v>一等神初期7</v>
      </c>
      <c r="B110" s="8">
        <f>IF($A110="","",VLOOKUP($A110,血脉经验表!$B:D,3,))</f>
        <v>48094700</v>
      </c>
      <c r="C110" s="8">
        <f>IF(A110="","",SUM(B$3:B110))</f>
        <v>1793428500</v>
      </c>
      <c r="D110" s="8">
        <f>IF($A110="","",VLOOKUP($A110,血脉经验表!$B:F,4,))</f>
        <v>450000000</v>
      </c>
      <c r="E110" s="8">
        <f>IF($A110="","",VLOOKUP($A110,血脉经验表!$B:F,5,))</f>
        <v>260</v>
      </c>
      <c r="F110" s="8">
        <f>IF($A110="","",VLOOKUP($A110,血脉经验表!$B:V,21,))</f>
        <v>36800</v>
      </c>
      <c r="G110" s="8">
        <f>IF($A110="","",VLOOKUP($A110,血脉经验表!$B:W,22,))</f>
        <v>18700</v>
      </c>
      <c r="H110" s="8">
        <f>IF($A110="","",VLOOKUP($A110,血脉经验表!$B:X,23,))</f>
        <v>805</v>
      </c>
      <c r="I110" s="8">
        <f>IF($A110="","",VLOOKUP($A110,血脉经验表!$B:Y,24,))</f>
        <v>545</v>
      </c>
      <c r="J110" s="8">
        <f>IF($A110="","",VLOOKUP($A110,血脉经验表!$B:Z,25,))</f>
        <v>805</v>
      </c>
      <c r="K110" s="8">
        <f>IF($A110="","",VLOOKUP($A110,血脉经验表!$B:AA,26,))</f>
        <v>545</v>
      </c>
      <c r="L110" s="8">
        <f>IF($A110="","",VLOOKUP($A110,血脉经验表!$B:AB,27,))</f>
        <v>7700</v>
      </c>
      <c r="M110" s="8">
        <f>IF($A110="","",VLOOKUP($A110,血脉经验表!$B:AC,28,))</f>
        <v>143</v>
      </c>
      <c r="N110" s="8">
        <f>IF($A110="","",VLOOKUP($A110,血脉经验表!$B:AD,29,))</f>
        <v>125</v>
      </c>
      <c r="O110" s="8">
        <f>IF($A110="","",VLOOKUP($A110,血脉经验表!$B:AE,30,))</f>
        <v>3300</v>
      </c>
      <c r="P110" s="8">
        <f>IF($A110="","",VLOOKUP($A110,血脉经验表!$B:AF,31,))</f>
        <v>4400</v>
      </c>
      <c r="Q110" s="8">
        <f>IF($A110="","",VLOOKUP($A110,血脉经验表!$B:AG,32,))</f>
        <v>1120</v>
      </c>
      <c r="R110" s="8">
        <f>IF($A110="","",VLOOKUP($A110,血脉经验表!$B:AH,33,))</f>
        <v>550</v>
      </c>
      <c r="S110" s="8">
        <f>IF($A110="","",VLOOKUP($A110,血脉经验表!$B:AI,34,))</f>
        <v>11</v>
      </c>
      <c r="T110" s="8">
        <f>IF($A110="","",VLOOKUP($A110,血脉经验表!$B:AJ,35,))</f>
        <v>550</v>
      </c>
      <c r="U110" s="8" t="str">
        <f t="shared" si="1"/>
        <v>一等神初期7</v>
      </c>
    </row>
    <row r="111" spans="1:21" x14ac:dyDescent="0.2">
      <c r="A111" s="7" t="str">
        <f>IF(A110="","",IF(A110="神王巅峰10","",VLOOKUP(VLOOKUP(A110,血脉经验表!B:C,2,)+1,血脉经验表!A:B,2,)))</f>
        <v>一等神初期8</v>
      </c>
      <c r="B111" s="7">
        <f>IF($A111="","",VLOOKUP($A111,血脉经验表!$B:D,3,))</f>
        <v>49056500</v>
      </c>
      <c r="C111" s="7">
        <f>IF(A111="","",SUM(B$3:B111))</f>
        <v>1842485000</v>
      </c>
      <c r="D111" s="7">
        <f>IF($A111="","",VLOOKUP($A111,血脉经验表!$B:F,4,))</f>
        <v>450000000</v>
      </c>
      <c r="E111" s="7">
        <f>IF($A111="","",VLOOKUP($A111,血脉经验表!$B:F,5,))</f>
        <v>260</v>
      </c>
      <c r="F111" s="7">
        <f>IF($A111="","",VLOOKUP($A111,血脉经验表!$B:V,21,))</f>
        <v>36800</v>
      </c>
      <c r="G111" s="7">
        <f>IF($A111="","",VLOOKUP($A111,血脉经验表!$B:W,22,))</f>
        <v>18700</v>
      </c>
      <c r="H111" s="7">
        <f>IF($A111="","",VLOOKUP($A111,血脉经验表!$B:X,23,))</f>
        <v>805</v>
      </c>
      <c r="I111" s="7">
        <f>IF($A111="","",VLOOKUP($A111,血脉经验表!$B:Y,24,))</f>
        <v>545</v>
      </c>
      <c r="J111" s="7">
        <f>IF($A111="","",VLOOKUP($A111,血脉经验表!$B:Z,25,))</f>
        <v>805</v>
      </c>
      <c r="K111" s="7">
        <f>IF($A111="","",VLOOKUP($A111,血脉经验表!$B:AA,26,))</f>
        <v>545</v>
      </c>
      <c r="L111" s="7">
        <f>IF($A111="","",VLOOKUP($A111,血脉经验表!$B:AB,27,))</f>
        <v>7700</v>
      </c>
      <c r="M111" s="7">
        <f>IF($A111="","",VLOOKUP($A111,血脉经验表!$B:AC,28,))</f>
        <v>143</v>
      </c>
      <c r="N111" s="7">
        <f>IF($A111="","",VLOOKUP($A111,血脉经验表!$B:AD,29,))</f>
        <v>125</v>
      </c>
      <c r="O111" s="7">
        <f>IF($A111="","",VLOOKUP($A111,血脉经验表!$B:AE,30,))</f>
        <v>3600</v>
      </c>
      <c r="P111" s="7">
        <f>IF($A111="","",VLOOKUP($A111,血脉经验表!$B:AF,31,))</f>
        <v>4400</v>
      </c>
      <c r="Q111" s="7">
        <f>IF($A111="","",VLOOKUP($A111,血脉经验表!$B:AG,32,))</f>
        <v>1120</v>
      </c>
      <c r="R111" s="7">
        <f>IF($A111="","",VLOOKUP($A111,血脉经验表!$B:AH,33,))</f>
        <v>550</v>
      </c>
      <c r="S111" s="7">
        <f>IF($A111="","",VLOOKUP($A111,血脉经验表!$B:AI,34,))</f>
        <v>11</v>
      </c>
      <c r="T111" s="7">
        <f>IF($A111="","",VLOOKUP($A111,血脉经验表!$B:AJ,35,))</f>
        <v>550</v>
      </c>
      <c r="U111" s="7" t="str">
        <f t="shared" si="1"/>
        <v>一等神初期8</v>
      </c>
    </row>
    <row r="112" spans="1:21" x14ac:dyDescent="0.2">
      <c r="A112" s="8" t="str">
        <f>IF(A111="","",IF(A111="神王巅峰10","",VLOOKUP(VLOOKUP(A111,血脉经验表!B:C,2,)+1,血脉经验表!A:B,2,)))</f>
        <v>一等神初期9</v>
      </c>
      <c r="B112" s="8">
        <f>IF($A112="","",VLOOKUP($A112,血脉经验表!$B:D,3,))</f>
        <v>50037600</v>
      </c>
      <c r="C112" s="8">
        <f>IF(A112="","",SUM(B$3:B112))</f>
        <v>1892522600</v>
      </c>
      <c r="D112" s="8">
        <f>IF($A112="","",VLOOKUP($A112,血脉经验表!$B:F,4,))</f>
        <v>450000000</v>
      </c>
      <c r="E112" s="8">
        <f>IF($A112="","",VLOOKUP($A112,血脉经验表!$B:F,5,))</f>
        <v>260</v>
      </c>
      <c r="F112" s="8">
        <f>IF($A112="","",VLOOKUP($A112,血脉经验表!$B:V,21,))</f>
        <v>36800</v>
      </c>
      <c r="G112" s="8">
        <f>IF($A112="","",VLOOKUP($A112,血脉经验表!$B:W,22,))</f>
        <v>18700</v>
      </c>
      <c r="H112" s="8">
        <f>IF($A112="","",VLOOKUP($A112,血脉经验表!$B:X,23,))</f>
        <v>805</v>
      </c>
      <c r="I112" s="8">
        <f>IF($A112="","",VLOOKUP($A112,血脉经验表!$B:Y,24,))</f>
        <v>545</v>
      </c>
      <c r="J112" s="8">
        <f>IF($A112="","",VLOOKUP($A112,血脉经验表!$B:Z,25,))</f>
        <v>805</v>
      </c>
      <c r="K112" s="8">
        <f>IF($A112="","",VLOOKUP($A112,血脉经验表!$B:AA,26,))</f>
        <v>545</v>
      </c>
      <c r="L112" s="8">
        <f>IF($A112="","",VLOOKUP($A112,血脉经验表!$B:AB,27,))</f>
        <v>7700</v>
      </c>
      <c r="M112" s="8">
        <f>IF($A112="","",VLOOKUP($A112,血脉经验表!$B:AC,28,))</f>
        <v>143</v>
      </c>
      <c r="N112" s="8">
        <f>IF($A112="","",VLOOKUP($A112,血脉经验表!$B:AD,29,))</f>
        <v>125</v>
      </c>
      <c r="O112" s="8">
        <f>IF($A112="","",VLOOKUP($A112,血脉经验表!$B:AE,30,))</f>
        <v>3600</v>
      </c>
      <c r="P112" s="8">
        <f>IF($A112="","",VLOOKUP($A112,血脉经验表!$B:AF,31,))</f>
        <v>4800</v>
      </c>
      <c r="Q112" s="8">
        <f>IF($A112="","",VLOOKUP($A112,血脉经验表!$B:AG,32,))</f>
        <v>1120</v>
      </c>
      <c r="R112" s="8">
        <f>IF($A112="","",VLOOKUP($A112,血脉经验表!$B:AH,33,))</f>
        <v>550</v>
      </c>
      <c r="S112" s="8">
        <f>IF($A112="","",VLOOKUP($A112,血脉经验表!$B:AI,34,))</f>
        <v>11</v>
      </c>
      <c r="T112" s="8">
        <f>IF($A112="","",VLOOKUP($A112,血脉经验表!$B:AJ,35,))</f>
        <v>550</v>
      </c>
      <c r="U112" s="8" t="str">
        <f t="shared" si="1"/>
        <v>一等神初期9</v>
      </c>
    </row>
    <row r="113" spans="1:21" x14ac:dyDescent="0.2">
      <c r="A113" s="7" t="str">
        <f>IF(A112="","",IF(A112="神王巅峰10","",VLOOKUP(VLOOKUP(A112,血脉经验表!B:C,2,)+1,血脉经验表!A:B,2,)))</f>
        <v>一等神初期10</v>
      </c>
      <c r="B113" s="7">
        <f>IF($A113="","",VLOOKUP($A113,血脉经验表!$B:D,3,))</f>
        <v>51038300</v>
      </c>
      <c r="C113" s="7">
        <f>IF(A113="","",SUM(B$3:B113))</f>
        <v>1943560900</v>
      </c>
      <c r="D113" s="7">
        <f>IF($A113="","",VLOOKUP($A113,血脉经验表!$B:F,4,))</f>
        <v>450000000</v>
      </c>
      <c r="E113" s="7">
        <f>IF($A113="","",VLOOKUP($A113,血脉经验表!$B:F,5,))</f>
        <v>260</v>
      </c>
      <c r="F113" s="7">
        <f>IF($A113="","",VLOOKUP($A113,血脉经验表!$B:V,21,))</f>
        <v>40300</v>
      </c>
      <c r="G113" s="7">
        <f>IF($A113="","",VLOOKUP($A113,血脉经验表!$B:W,22,))</f>
        <v>20500</v>
      </c>
      <c r="H113" s="7">
        <f>IF($A113="","",VLOOKUP($A113,血脉经验表!$B:X,23,))</f>
        <v>805</v>
      </c>
      <c r="I113" s="7">
        <f>IF($A113="","",VLOOKUP($A113,血脉经验表!$B:Y,24,))</f>
        <v>545</v>
      </c>
      <c r="J113" s="7">
        <f>IF($A113="","",VLOOKUP($A113,血脉经验表!$B:Z,25,))</f>
        <v>805</v>
      </c>
      <c r="K113" s="7">
        <f>IF($A113="","",VLOOKUP($A113,血脉经验表!$B:AA,26,))</f>
        <v>545</v>
      </c>
      <c r="L113" s="7">
        <f>IF($A113="","",VLOOKUP($A113,血脉经验表!$B:AB,27,))</f>
        <v>7700</v>
      </c>
      <c r="M113" s="7">
        <f>IF($A113="","",VLOOKUP($A113,血脉经验表!$B:AC,28,))</f>
        <v>143</v>
      </c>
      <c r="N113" s="7">
        <f>IF($A113="","",VLOOKUP($A113,血脉经验表!$B:AD,29,))</f>
        <v>125</v>
      </c>
      <c r="O113" s="7">
        <f>IF($A113="","",VLOOKUP($A113,血脉经验表!$B:AE,30,))</f>
        <v>3600</v>
      </c>
      <c r="P113" s="7">
        <f>IF($A113="","",VLOOKUP($A113,血脉经验表!$B:AF,31,))</f>
        <v>4800</v>
      </c>
      <c r="Q113" s="7">
        <f>IF($A113="","",VLOOKUP($A113,血脉经验表!$B:AG,32,))</f>
        <v>1240</v>
      </c>
      <c r="R113" s="7">
        <f>IF($A113="","",VLOOKUP($A113,血脉经验表!$B:AH,33,))</f>
        <v>600</v>
      </c>
      <c r="S113" s="7">
        <f>IF($A113="","",VLOOKUP($A113,血脉经验表!$B:AI,34,))</f>
        <v>12</v>
      </c>
      <c r="T113" s="7">
        <f>IF($A113="","",VLOOKUP($A113,血脉经验表!$B:AJ,35,))</f>
        <v>600</v>
      </c>
      <c r="U113" s="7" t="str">
        <f t="shared" si="1"/>
        <v>一等神初期10</v>
      </c>
    </row>
    <row r="114" spans="1:21" x14ac:dyDescent="0.2">
      <c r="A114" s="8" t="str">
        <f>IF(A113="","",IF(A113="神王巅峰10","",VLOOKUP(VLOOKUP(A113,血脉经验表!B:C,2,)+1,血脉经验表!A:B,2,)))</f>
        <v>一等神中期1</v>
      </c>
      <c r="B114" s="8">
        <f>IF($A114="","",VLOOKUP($A114,血脉经验表!$B:D,3,))</f>
        <v>52059000</v>
      </c>
      <c r="C114" s="8">
        <f>IF(A114="","",SUM(B$3:B114))</f>
        <v>1995619900</v>
      </c>
      <c r="D114" s="8">
        <f>IF($A114="","",VLOOKUP($A114,血脉经验表!$B:F,4,))</f>
        <v>550000000</v>
      </c>
      <c r="E114" s="8">
        <f>IF($A114="","",VLOOKUP($A114,血脉经验表!$B:F,5,))</f>
        <v>270</v>
      </c>
      <c r="F114" s="8">
        <f>IF($A114="","",VLOOKUP($A114,血脉经验表!$B:V,21,))</f>
        <v>40300</v>
      </c>
      <c r="G114" s="8">
        <f>IF($A114="","",VLOOKUP($A114,血脉经验表!$B:W,22,))</f>
        <v>20500</v>
      </c>
      <c r="H114" s="8">
        <f>IF($A114="","",VLOOKUP($A114,血脉经验表!$B:X,23,))</f>
        <v>880</v>
      </c>
      <c r="I114" s="8">
        <f>IF($A114="","",VLOOKUP($A114,血脉经验表!$B:Y,24,))</f>
        <v>545</v>
      </c>
      <c r="J114" s="8">
        <f>IF($A114="","",VLOOKUP($A114,血脉经验表!$B:Z,25,))</f>
        <v>805</v>
      </c>
      <c r="K114" s="8">
        <f>IF($A114="","",VLOOKUP($A114,血脉经验表!$B:AA,26,))</f>
        <v>545</v>
      </c>
      <c r="L114" s="8">
        <f>IF($A114="","",VLOOKUP($A114,血脉经验表!$B:AB,27,))</f>
        <v>7700</v>
      </c>
      <c r="M114" s="8">
        <f>IF($A114="","",VLOOKUP($A114,血脉经验表!$B:AC,28,))</f>
        <v>143</v>
      </c>
      <c r="N114" s="8">
        <f>IF($A114="","",VLOOKUP($A114,血脉经验表!$B:AD,29,))</f>
        <v>125</v>
      </c>
      <c r="O114" s="8">
        <f>IF($A114="","",VLOOKUP($A114,血脉经验表!$B:AE,30,))</f>
        <v>3600</v>
      </c>
      <c r="P114" s="8">
        <f>IF($A114="","",VLOOKUP($A114,血脉经验表!$B:AF,31,))</f>
        <v>4800</v>
      </c>
      <c r="Q114" s="8">
        <f>IF($A114="","",VLOOKUP($A114,血脉经验表!$B:AG,32,))</f>
        <v>1240</v>
      </c>
      <c r="R114" s="8">
        <f>IF($A114="","",VLOOKUP($A114,血脉经验表!$B:AH,33,))</f>
        <v>600</v>
      </c>
      <c r="S114" s="8">
        <f>IF($A114="","",VLOOKUP($A114,血脉经验表!$B:AI,34,))</f>
        <v>12</v>
      </c>
      <c r="T114" s="8">
        <f>IF($A114="","",VLOOKUP($A114,血脉经验表!$B:AJ,35,))</f>
        <v>600</v>
      </c>
      <c r="U114" s="8" t="str">
        <f t="shared" si="1"/>
        <v>一等神中期1</v>
      </c>
    </row>
    <row r="115" spans="1:21" x14ac:dyDescent="0.2">
      <c r="A115" s="7" t="str">
        <f>IF(A114="","",IF(A114="神王巅峰10","",VLOOKUP(VLOOKUP(A114,血脉经验表!B:C,2,)+1,血脉经验表!A:B,2,)))</f>
        <v>一等神中期2</v>
      </c>
      <c r="B115" s="7">
        <f>IF($A115="","",VLOOKUP($A115,血脉经验表!$B:D,3,))</f>
        <v>53100100</v>
      </c>
      <c r="C115" s="7">
        <f>IF(A115="","",SUM(B$3:B115))</f>
        <v>2048720000</v>
      </c>
      <c r="D115" s="7">
        <f>IF($A115="","",VLOOKUP($A115,血脉经验表!$B:F,4,))</f>
        <v>550000000</v>
      </c>
      <c r="E115" s="7">
        <f>IF($A115="","",VLOOKUP($A115,血脉经验表!$B:F,5,))</f>
        <v>270</v>
      </c>
      <c r="F115" s="7">
        <f>IF($A115="","",VLOOKUP($A115,血脉经验表!$B:V,21,))</f>
        <v>40300</v>
      </c>
      <c r="G115" s="7">
        <f>IF($A115="","",VLOOKUP($A115,血脉经验表!$B:W,22,))</f>
        <v>20500</v>
      </c>
      <c r="H115" s="7">
        <f>IF($A115="","",VLOOKUP($A115,血脉经验表!$B:X,23,))</f>
        <v>880</v>
      </c>
      <c r="I115" s="7">
        <f>IF($A115="","",VLOOKUP($A115,血脉经验表!$B:Y,24,))</f>
        <v>590</v>
      </c>
      <c r="J115" s="7">
        <f>IF($A115="","",VLOOKUP($A115,血脉经验表!$B:Z,25,))</f>
        <v>805</v>
      </c>
      <c r="K115" s="7">
        <f>IF($A115="","",VLOOKUP($A115,血脉经验表!$B:AA,26,))</f>
        <v>545</v>
      </c>
      <c r="L115" s="7">
        <f>IF($A115="","",VLOOKUP($A115,血脉经验表!$B:AB,27,))</f>
        <v>7700</v>
      </c>
      <c r="M115" s="7">
        <f>IF($A115="","",VLOOKUP($A115,血脉经验表!$B:AC,28,))</f>
        <v>143</v>
      </c>
      <c r="N115" s="7">
        <f>IF($A115="","",VLOOKUP($A115,血脉经验表!$B:AD,29,))</f>
        <v>125</v>
      </c>
      <c r="O115" s="7">
        <f>IF($A115="","",VLOOKUP($A115,血脉经验表!$B:AE,30,))</f>
        <v>3600</v>
      </c>
      <c r="P115" s="7">
        <f>IF($A115="","",VLOOKUP($A115,血脉经验表!$B:AF,31,))</f>
        <v>4800</v>
      </c>
      <c r="Q115" s="7">
        <f>IF($A115="","",VLOOKUP($A115,血脉经验表!$B:AG,32,))</f>
        <v>1240</v>
      </c>
      <c r="R115" s="7">
        <f>IF($A115="","",VLOOKUP($A115,血脉经验表!$B:AH,33,))</f>
        <v>600</v>
      </c>
      <c r="S115" s="7">
        <f>IF($A115="","",VLOOKUP($A115,血脉经验表!$B:AI,34,))</f>
        <v>12</v>
      </c>
      <c r="T115" s="7">
        <f>IF($A115="","",VLOOKUP($A115,血脉经验表!$B:AJ,35,))</f>
        <v>600</v>
      </c>
      <c r="U115" s="7" t="str">
        <f t="shared" si="1"/>
        <v>一等神中期2</v>
      </c>
    </row>
    <row r="116" spans="1:21" x14ac:dyDescent="0.2">
      <c r="A116" s="8" t="str">
        <f>IF(A115="","",IF(A115="神王巅峰10","",VLOOKUP(VLOOKUP(A115,血脉经验表!B:C,2,)+1,血脉经验表!A:B,2,)))</f>
        <v>一等神中期3</v>
      </c>
      <c r="B116" s="8">
        <f>IF($A116="","",VLOOKUP($A116,血脉经验表!$B:D,3,))</f>
        <v>54162100</v>
      </c>
      <c r="C116" s="8">
        <f>IF(A116="","",SUM(B$3:B116))</f>
        <v>2102882100</v>
      </c>
      <c r="D116" s="8">
        <f>IF($A116="","",VLOOKUP($A116,血脉经验表!$B:F,4,))</f>
        <v>550000000</v>
      </c>
      <c r="E116" s="8">
        <f>IF($A116="","",VLOOKUP($A116,血脉经验表!$B:F,5,))</f>
        <v>270</v>
      </c>
      <c r="F116" s="8">
        <f>IF($A116="","",VLOOKUP($A116,血脉经验表!$B:V,21,))</f>
        <v>40300</v>
      </c>
      <c r="G116" s="8">
        <f>IF($A116="","",VLOOKUP($A116,血脉经验表!$B:W,22,))</f>
        <v>20500</v>
      </c>
      <c r="H116" s="8">
        <f>IF($A116="","",VLOOKUP($A116,血脉经验表!$B:X,23,))</f>
        <v>880</v>
      </c>
      <c r="I116" s="8">
        <f>IF($A116="","",VLOOKUP($A116,血脉经验表!$B:Y,24,))</f>
        <v>590</v>
      </c>
      <c r="J116" s="8">
        <f>IF($A116="","",VLOOKUP($A116,血脉经验表!$B:Z,25,))</f>
        <v>880</v>
      </c>
      <c r="K116" s="8">
        <f>IF($A116="","",VLOOKUP($A116,血脉经验表!$B:AA,26,))</f>
        <v>545</v>
      </c>
      <c r="L116" s="8">
        <f>IF($A116="","",VLOOKUP($A116,血脉经验表!$B:AB,27,))</f>
        <v>7700</v>
      </c>
      <c r="M116" s="8">
        <f>IF($A116="","",VLOOKUP($A116,血脉经验表!$B:AC,28,))</f>
        <v>143</v>
      </c>
      <c r="N116" s="8">
        <f>IF($A116="","",VLOOKUP($A116,血脉经验表!$B:AD,29,))</f>
        <v>125</v>
      </c>
      <c r="O116" s="8">
        <f>IF($A116="","",VLOOKUP($A116,血脉经验表!$B:AE,30,))</f>
        <v>3600</v>
      </c>
      <c r="P116" s="8">
        <f>IF($A116="","",VLOOKUP($A116,血脉经验表!$B:AF,31,))</f>
        <v>4800</v>
      </c>
      <c r="Q116" s="8">
        <f>IF($A116="","",VLOOKUP($A116,血脉经验表!$B:AG,32,))</f>
        <v>1240</v>
      </c>
      <c r="R116" s="8">
        <f>IF($A116="","",VLOOKUP($A116,血脉经验表!$B:AH,33,))</f>
        <v>600</v>
      </c>
      <c r="S116" s="8">
        <f>IF($A116="","",VLOOKUP($A116,血脉经验表!$B:AI,34,))</f>
        <v>12</v>
      </c>
      <c r="T116" s="8">
        <f>IF($A116="","",VLOOKUP($A116,血脉经验表!$B:AJ,35,))</f>
        <v>600</v>
      </c>
      <c r="U116" s="8" t="str">
        <f t="shared" si="1"/>
        <v>一等神中期3</v>
      </c>
    </row>
    <row r="117" spans="1:21" x14ac:dyDescent="0.2">
      <c r="A117" s="7" t="str">
        <f>IF(A116="","",IF(A116="神王巅峰10","",VLOOKUP(VLOOKUP(A116,血脉经验表!B:C,2,)+1,血脉经验表!A:B,2,)))</f>
        <v>一等神中期4</v>
      </c>
      <c r="B117" s="7">
        <f>IF($A117="","",VLOOKUP($A117,血脉经验表!$B:D,3,))</f>
        <v>55245300</v>
      </c>
      <c r="C117" s="7">
        <f>IF(A117="","",SUM(B$3:B117))</f>
        <v>2158127400</v>
      </c>
      <c r="D117" s="7">
        <f>IF($A117="","",VLOOKUP($A117,血脉经验表!$B:F,4,))</f>
        <v>550000000</v>
      </c>
      <c r="E117" s="7">
        <f>IF($A117="","",VLOOKUP($A117,血脉经验表!$B:F,5,))</f>
        <v>270</v>
      </c>
      <c r="F117" s="7">
        <f>IF($A117="","",VLOOKUP($A117,血脉经验表!$B:V,21,))</f>
        <v>40300</v>
      </c>
      <c r="G117" s="7">
        <f>IF($A117="","",VLOOKUP($A117,血脉经验表!$B:W,22,))</f>
        <v>20500</v>
      </c>
      <c r="H117" s="7">
        <f>IF($A117="","",VLOOKUP($A117,血脉经验表!$B:X,23,))</f>
        <v>880</v>
      </c>
      <c r="I117" s="7">
        <f>IF($A117="","",VLOOKUP($A117,血脉经验表!$B:Y,24,))</f>
        <v>590</v>
      </c>
      <c r="J117" s="7">
        <f>IF($A117="","",VLOOKUP($A117,血脉经验表!$B:Z,25,))</f>
        <v>880</v>
      </c>
      <c r="K117" s="7">
        <f>IF($A117="","",VLOOKUP($A117,血脉经验表!$B:AA,26,))</f>
        <v>590</v>
      </c>
      <c r="L117" s="7">
        <f>IF($A117="","",VLOOKUP($A117,血脉经验表!$B:AB,27,))</f>
        <v>7700</v>
      </c>
      <c r="M117" s="7">
        <f>IF($A117="","",VLOOKUP($A117,血脉经验表!$B:AC,28,))</f>
        <v>143</v>
      </c>
      <c r="N117" s="7">
        <f>IF($A117="","",VLOOKUP($A117,血脉经验表!$B:AD,29,))</f>
        <v>125</v>
      </c>
      <c r="O117" s="7">
        <f>IF($A117="","",VLOOKUP($A117,血脉经验表!$B:AE,30,))</f>
        <v>3600</v>
      </c>
      <c r="P117" s="7">
        <f>IF($A117="","",VLOOKUP($A117,血脉经验表!$B:AF,31,))</f>
        <v>4800</v>
      </c>
      <c r="Q117" s="7">
        <f>IF($A117="","",VLOOKUP($A117,血脉经验表!$B:AG,32,))</f>
        <v>1240</v>
      </c>
      <c r="R117" s="7">
        <f>IF($A117="","",VLOOKUP($A117,血脉经验表!$B:AH,33,))</f>
        <v>600</v>
      </c>
      <c r="S117" s="7">
        <f>IF($A117="","",VLOOKUP($A117,血脉经验表!$B:AI,34,))</f>
        <v>12</v>
      </c>
      <c r="T117" s="7">
        <f>IF($A117="","",VLOOKUP($A117,血脉经验表!$B:AJ,35,))</f>
        <v>600</v>
      </c>
      <c r="U117" s="7" t="str">
        <f t="shared" si="1"/>
        <v>一等神中期4</v>
      </c>
    </row>
    <row r="118" spans="1:21" x14ac:dyDescent="0.2">
      <c r="A118" s="8" t="str">
        <f>IF(A117="","",IF(A117="神王巅峰10","",VLOOKUP(VLOOKUP(A117,血脉经验表!B:C,2,)+1,血脉经验表!A:B,2,)))</f>
        <v>一等神中期5</v>
      </c>
      <c r="B118" s="8">
        <f>IF($A118="","",VLOOKUP($A118,血脉经验表!$B:D,3,))</f>
        <v>56350200</v>
      </c>
      <c r="C118" s="8">
        <f>IF(A118="","",SUM(B$3:B118))</f>
        <v>2214477600</v>
      </c>
      <c r="D118" s="8">
        <f>IF($A118="","",VLOOKUP($A118,血脉经验表!$B:F,4,))</f>
        <v>550000000</v>
      </c>
      <c r="E118" s="8">
        <f>IF($A118="","",VLOOKUP($A118,血脉经验表!$B:F,5,))</f>
        <v>270</v>
      </c>
      <c r="F118" s="8">
        <f>IF($A118="","",VLOOKUP($A118,血脉经验表!$B:V,21,))</f>
        <v>40300</v>
      </c>
      <c r="G118" s="8">
        <f>IF($A118="","",VLOOKUP($A118,血脉经验表!$B:W,22,))</f>
        <v>20500</v>
      </c>
      <c r="H118" s="8">
        <f>IF($A118="","",VLOOKUP($A118,血脉经验表!$B:X,23,))</f>
        <v>880</v>
      </c>
      <c r="I118" s="8">
        <f>IF($A118="","",VLOOKUP($A118,血脉经验表!$B:Y,24,))</f>
        <v>590</v>
      </c>
      <c r="J118" s="8">
        <f>IF($A118="","",VLOOKUP($A118,血脉经验表!$B:Z,25,))</f>
        <v>880</v>
      </c>
      <c r="K118" s="8">
        <f>IF($A118="","",VLOOKUP($A118,血脉经验表!$B:AA,26,))</f>
        <v>590</v>
      </c>
      <c r="L118" s="8">
        <f>IF($A118="","",VLOOKUP($A118,血脉经验表!$B:AB,27,))</f>
        <v>8350</v>
      </c>
      <c r="M118" s="8">
        <f>IF($A118="","",VLOOKUP($A118,血脉经验表!$B:AC,28,))</f>
        <v>143</v>
      </c>
      <c r="N118" s="8">
        <f>IF($A118="","",VLOOKUP($A118,血脉经验表!$B:AD,29,))</f>
        <v>125</v>
      </c>
      <c r="O118" s="8">
        <f>IF($A118="","",VLOOKUP($A118,血脉经验表!$B:AE,30,))</f>
        <v>3600</v>
      </c>
      <c r="P118" s="8">
        <f>IF($A118="","",VLOOKUP($A118,血脉经验表!$B:AF,31,))</f>
        <v>4800</v>
      </c>
      <c r="Q118" s="8">
        <f>IF($A118="","",VLOOKUP($A118,血脉经验表!$B:AG,32,))</f>
        <v>1240</v>
      </c>
      <c r="R118" s="8">
        <f>IF($A118="","",VLOOKUP($A118,血脉经验表!$B:AH,33,))</f>
        <v>600</v>
      </c>
      <c r="S118" s="8">
        <f>IF($A118="","",VLOOKUP($A118,血脉经验表!$B:AI,34,))</f>
        <v>12</v>
      </c>
      <c r="T118" s="8">
        <f>IF($A118="","",VLOOKUP($A118,血脉经验表!$B:AJ,35,))</f>
        <v>600</v>
      </c>
      <c r="U118" s="8" t="str">
        <f t="shared" si="1"/>
        <v>一等神中期5</v>
      </c>
    </row>
    <row r="119" spans="1:21" x14ac:dyDescent="0.2">
      <c r="A119" s="7" t="str">
        <f>IF(A118="","",IF(A118="神王巅峰10","",VLOOKUP(VLOOKUP(A118,血脉经验表!B:C,2,)+1,血脉经验表!A:B,2,)))</f>
        <v>一等神中期6</v>
      </c>
      <c r="B119" s="7">
        <f>IF($A119="","",VLOOKUP($A119,血脉经验表!$B:D,3,))</f>
        <v>57477200</v>
      </c>
      <c r="C119" s="7">
        <f>IF(A119="","",SUM(B$3:B119))</f>
        <v>2271954800</v>
      </c>
      <c r="D119" s="7">
        <f>IF($A119="","",VLOOKUP($A119,血脉经验表!$B:F,4,))</f>
        <v>550000000</v>
      </c>
      <c r="E119" s="7">
        <f>IF($A119="","",VLOOKUP($A119,血脉经验表!$B:F,5,))</f>
        <v>270</v>
      </c>
      <c r="F119" s="7">
        <f>IF($A119="","",VLOOKUP($A119,血脉经验表!$B:V,21,))</f>
        <v>40300</v>
      </c>
      <c r="G119" s="7">
        <f>IF($A119="","",VLOOKUP($A119,血脉经验表!$B:W,22,))</f>
        <v>20500</v>
      </c>
      <c r="H119" s="7">
        <f>IF($A119="","",VLOOKUP($A119,血脉经验表!$B:X,23,))</f>
        <v>880</v>
      </c>
      <c r="I119" s="7">
        <f>IF($A119="","",VLOOKUP($A119,血脉经验表!$B:Y,24,))</f>
        <v>590</v>
      </c>
      <c r="J119" s="7">
        <f>IF($A119="","",VLOOKUP($A119,血脉经验表!$B:Z,25,))</f>
        <v>880</v>
      </c>
      <c r="K119" s="7">
        <f>IF($A119="","",VLOOKUP($A119,血脉经验表!$B:AA,26,))</f>
        <v>590</v>
      </c>
      <c r="L119" s="7">
        <f>IF($A119="","",VLOOKUP($A119,血脉经验表!$B:AB,27,))</f>
        <v>8350</v>
      </c>
      <c r="M119" s="7">
        <f>IF($A119="","",VLOOKUP($A119,血脉经验表!$B:AC,28,))</f>
        <v>155</v>
      </c>
      <c r="N119" s="7">
        <f>IF($A119="","",VLOOKUP($A119,血脉经验表!$B:AD,29,))</f>
        <v>125</v>
      </c>
      <c r="O119" s="7">
        <f>IF($A119="","",VLOOKUP($A119,血脉经验表!$B:AE,30,))</f>
        <v>3600</v>
      </c>
      <c r="P119" s="7">
        <f>IF($A119="","",VLOOKUP($A119,血脉经验表!$B:AF,31,))</f>
        <v>4800</v>
      </c>
      <c r="Q119" s="7">
        <f>IF($A119="","",VLOOKUP($A119,血脉经验表!$B:AG,32,))</f>
        <v>1240</v>
      </c>
      <c r="R119" s="7">
        <f>IF($A119="","",VLOOKUP($A119,血脉经验表!$B:AH,33,))</f>
        <v>600</v>
      </c>
      <c r="S119" s="7">
        <f>IF($A119="","",VLOOKUP($A119,血脉经验表!$B:AI,34,))</f>
        <v>12</v>
      </c>
      <c r="T119" s="7">
        <f>IF($A119="","",VLOOKUP($A119,血脉经验表!$B:AJ,35,))</f>
        <v>600</v>
      </c>
      <c r="U119" s="7" t="str">
        <f t="shared" si="1"/>
        <v>一等神中期6</v>
      </c>
    </row>
    <row r="120" spans="1:21" x14ac:dyDescent="0.2">
      <c r="A120" s="8" t="str">
        <f>IF(A119="","",IF(A119="神王巅峰10","",VLOOKUP(VLOOKUP(A119,血脉经验表!B:C,2,)+1,血脉经验表!A:B,2,)))</f>
        <v>一等神中期7</v>
      </c>
      <c r="B120" s="8">
        <f>IF($A120="","",VLOOKUP($A120,血脉经验表!$B:D,3,))</f>
        <v>58626700</v>
      </c>
      <c r="C120" s="8">
        <f>IF(A120="","",SUM(B$3:B120))</f>
        <v>2330581500</v>
      </c>
      <c r="D120" s="8">
        <f>IF($A120="","",VLOOKUP($A120,血脉经验表!$B:F,4,))</f>
        <v>550000000</v>
      </c>
      <c r="E120" s="8">
        <f>IF($A120="","",VLOOKUP($A120,血脉经验表!$B:F,5,))</f>
        <v>270</v>
      </c>
      <c r="F120" s="8">
        <f>IF($A120="","",VLOOKUP($A120,血脉经验表!$B:V,21,))</f>
        <v>40300</v>
      </c>
      <c r="G120" s="8">
        <f>IF($A120="","",VLOOKUP($A120,血脉经验表!$B:W,22,))</f>
        <v>20500</v>
      </c>
      <c r="H120" s="8">
        <f>IF($A120="","",VLOOKUP($A120,血脉经验表!$B:X,23,))</f>
        <v>880</v>
      </c>
      <c r="I120" s="8">
        <f>IF($A120="","",VLOOKUP($A120,血脉经验表!$B:Y,24,))</f>
        <v>590</v>
      </c>
      <c r="J120" s="8">
        <f>IF($A120="","",VLOOKUP($A120,血脉经验表!$B:Z,25,))</f>
        <v>880</v>
      </c>
      <c r="K120" s="8">
        <f>IF($A120="","",VLOOKUP($A120,血脉经验表!$B:AA,26,))</f>
        <v>590</v>
      </c>
      <c r="L120" s="8">
        <f>IF($A120="","",VLOOKUP($A120,血脉经验表!$B:AB,27,))</f>
        <v>8350</v>
      </c>
      <c r="M120" s="8">
        <f>IF($A120="","",VLOOKUP($A120,血脉经验表!$B:AC,28,))</f>
        <v>155</v>
      </c>
      <c r="N120" s="8">
        <f>IF($A120="","",VLOOKUP($A120,血脉经验表!$B:AD,29,))</f>
        <v>135</v>
      </c>
      <c r="O120" s="8">
        <f>IF($A120="","",VLOOKUP($A120,血脉经验表!$B:AE,30,))</f>
        <v>3600</v>
      </c>
      <c r="P120" s="8">
        <f>IF($A120="","",VLOOKUP($A120,血脉经验表!$B:AF,31,))</f>
        <v>4800</v>
      </c>
      <c r="Q120" s="8">
        <f>IF($A120="","",VLOOKUP($A120,血脉经验表!$B:AG,32,))</f>
        <v>1240</v>
      </c>
      <c r="R120" s="8">
        <f>IF($A120="","",VLOOKUP($A120,血脉经验表!$B:AH,33,))</f>
        <v>600</v>
      </c>
      <c r="S120" s="8">
        <f>IF($A120="","",VLOOKUP($A120,血脉经验表!$B:AI,34,))</f>
        <v>12</v>
      </c>
      <c r="T120" s="8">
        <f>IF($A120="","",VLOOKUP($A120,血脉经验表!$B:AJ,35,))</f>
        <v>600</v>
      </c>
      <c r="U120" s="8" t="str">
        <f t="shared" si="1"/>
        <v>一等神中期7</v>
      </c>
    </row>
    <row r="121" spans="1:21" x14ac:dyDescent="0.2">
      <c r="A121" s="7" t="str">
        <f>IF(A120="","",IF(A120="神王巅峰10","",VLOOKUP(VLOOKUP(A120,血脉经验表!B:C,2,)+1,血脉经验表!A:B,2,)))</f>
        <v>一等神中期8</v>
      </c>
      <c r="B121" s="7">
        <f>IF($A121="","",VLOOKUP($A121,血脉经验表!$B:D,3,))</f>
        <v>59799200</v>
      </c>
      <c r="C121" s="7">
        <f>IF(A121="","",SUM(B$3:B121))</f>
        <v>2390380700</v>
      </c>
      <c r="D121" s="7">
        <f>IF($A121="","",VLOOKUP($A121,血脉经验表!$B:F,4,))</f>
        <v>550000000</v>
      </c>
      <c r="E121" s="7">
        <f>IF($A121="","",VLOOKUP($A121,血脉经验表!$B:F,5,))</f>
        <v>270</v>
      </c>
      <c r="F121" s="7">
        <f>IF($A121="","",VLOOKUP($A121,血脉经验表!$B:V,21,))</f>
        <v>40300</v>
      </c>
      <c r="G121" s="7">
        <f>IF($A121="","",VLOOKUP($A121,血脉经验表!$B:W,22,))</f>
        <v>20500</v>
      </c>
      <c r="H121" s="7">
        <f>IF($A121="","",VLOOKUP($A121,血脉经验表!$B:X,23,))</f>
        <v>880</v>
      </c>
      <c r="I121" s="7">
        <f>IF($A121="","",VLOOKUP($A121,血脉经验表!$B:Y,24,))</f>
        <v>590</v>
      </c>
      <c r="J121" s="7">
        <f>IF($A121="","",VLOOKUP($A121,血脉经验表!$B:Z,25,))</f>
        <v>880</v>
      </c>
      <c r="K121" s="7">
        <f>IF($A121="","",VLOOKUP($A121,血脉经验表!$B:AA,26,))</f>
        <v>590</v>
      </c>
      <c r="L121" s="7">
        <f>IF($A121="","",VLOOKUP($A121,血脉经验表!$B:AB,27,))</f>
        <v>8350</v>
      </c>
      <c r="M121" s="7">
        <f>IF($A121="","",VLOOKUP($A121,血脉经验表!$B:AC,28,))</f>
        <v>155</v>
      </c>
      <c r="N121" s="7">
        <f>IF($A121="","",VLOOKUP($A121,血脉经验表!$B:AD,29,))</f>
        <v>135</v>
      </c>
      <c r="O121" s="7">
        <f>IF($A121="","",VLOOKUP($A121,血脉经验表!$B:AE,30,))</f>
        <v>3900</v>
      </c>
      <c r="P121" s="7">
        <f>IF($A121="","",VLOOKUP($A121,血脉经验表!$B:AF,31,))</f>
        <v>4800</v>
      </c>
      <c r="Q121" s="7">
        <f>IF($A121="","",VLOOKUP($A121,血脉经验表!$B:AG,32,))</f>
        <v>1240</v>
      </c>
      <c r="R121" s="7">
        <f>IF($A121="","",VLOOKUP($A121,血脉经验表!$B:AH,33,))</f>
        <v>600</v>
      </c>
      <c r="S121" s="7">
        <f>IF($A121="","",VLOOKUP($A121,血脉经验表!$B:AI,34,))</f>
        <v>12</v>
      </c>
      <c r="T121" s="7">
        <f>IF($A121="","",VLOOKUP($A121,血脉经验表!$B:AJ,35,))</f>
        <v>600</v>
      </c>
      <c r="U121" s="7" t="str">
        <f t="shared" si="1"/>
        <v>一等神中期8</v>
      </c>
    </row>
    <row r="122" spans="1:21" x14ac:dyDescent="0.2">
      <c r="A122" s="8" t="str">
        <f>IF(A121="","",IF(A121="神王巅峰10","",VLOOKUP(VLOOKUP(A121,血脉经验表!B:C,2,)+1,血脉经验表!A:B,2,)))</f>
        <v>一等神中期9</v>
      </c>
      <c r="B122" s="8">
        <f>IF($A122="","",VLOOKUP($A122,血脉经验表!$B:D,3,))</f>
        <v>60995100</v>
      </c>
      <c r="C122" s="8">
        <f>IF(A122="","",SUM(B$3:B122))</f>
        <v>2451375800</v>
      </c>
      <c r="D122" s="8">
        <f>IF($A122="","",VLOOKUP($A122,血脉经验表!$B:F,4,))</f>
        <v>550000000</v>
      </c>
      <c r="E122" s="8">
        <f>IF($A122="","",VLOOKUP($A122,血脉经验表!$B:F,5,))</f>
        <v>270</v>
      </c>
      <c r="F122" s="8">
        <f>IF($A122="","",VLOOKUP($A122,血脉经验表!$B:V,21,))</f>
        <v>40300</v>
      </c>
      <c r="G122" s="8">
        <f>IF($A122="","",VLOOKUP($A122,血脉经验表!$B:W,22,))</f>
        <v>20500</v>
      </c>
      <c r="H122" s="8">
        <f>IF($A122="","",VLOOKUP($A122,血脉经验表!$B:X,23,))</f>
        <v>880</v>
      </c>
      <c r="I122" s="8">
        <f>IF($A122="","",VLOOKUP($A122,血脉经验表!$B:Y,24,))</f>
        <v>590</v>
      </c>
      <c r="J122" s="8">
        <f>IF($A122="","",VLOOKUP($A122,血脉经验表!$B:Z,25,))</f>
        <v>880</v>
      </c>
      <c r="K122" s="8">
        <f>IF($A122="","",VLOOKUP($A122,血脉经验表!$B:AA,26,))</f>
        <v>590</v>
      </c>
      <c r="L122" s="8">
        <f>IF($A122="","",VLOOKUP($A122,血脉经验表!$B:AB,27,))</f>
        <v>8350</v>
      </c>
      <c r="M122" s="8">
        <f>IF($A122="","",VLOOKUP($A122,血脉经验表!$B:AC,28,))</f>
        <v>155</v>
      </c>
      <c r="N122" s="8">
        <f>IF($A122="","",VLOOKUP($A122,血脉经验表!$B:AD,29,))</f>
        <v>135</v>
      </c>
      <c r="O122" s="8">
        <f>IF($A122="","",VLOOKUP($A122,血脉经验表!$B:AE,30,))</f>
        <v>3900</v>
      </c>
      <c r="P122" s="8">
        <f>IF($A122="","",VLOOKUP($A122,血脉经验表!$B:AF,31,))</f>
        <v>5200</v>
      </c>
      <c r="Q122" s="8">
        <f>IF($A122="","",VLOOKUP($A122,血脉经验表!$B:AG,32,))</f>
        <v>1240</v>
      </c>
      <c r="R122" s="8">
        <f>IF($A122="","",VLOOKUP($A122,血脉经验表!$B:AH,33,))</f>
        <v>600</v>
      </c>
      <c r="S122" s="8">
        <f>IF($A122="","",VLOOKUP($A122,血脉经验表!$B:AI,34,))</f>
        <v>12</v>
      </c>
      <c r="T122" s="8">
        <f>IF($A122="","",VLOOKUP($A122,血脉经验表!$B:AJ,35,))</f>
        <v>600</v>
      </c>
      <c r="U122" s="8" t="str">
        <f t="shared" si="1"/>
        <v>一等神中期9</v>
      </c>
    </row>
    <row r="123" spans="1:21" x14ac:dyDescent="0.2">
      <c r="A123" s="7" t="str">
        <f>IF(A122="","",IF(A122="神王巅峰10","",VLOOKUP(VLOOKUP(A122,血脉经验表!B:C,2,)+1,血脉经验表!A:B,2,)))</f>
        <v>一等神中期10</v>
      </c>
      <c r="B123" s="7">
        <f>IF($A123="","",VLOOKUP($A123,血脉经验表!$B:D,3,))</f>
        <v>62215000</v>
      </c>
      <c r="C123" s="7">
        <f>IF(A123="","",SUM(B$3:B123))</f>
        <v>2513590800</v>
      </c>
      <c r="D123" s="7">
        <f>IF($A123="","",VLOOKUP($A123,血脉经验表!$B:F,4,))</f>
        <v>550000000</v>
      </c>
      <c r="E123" s="7">
        <f>IF($A123="","",VLOOKUP($A123,血脉经验表!$B:F,5,))</f>
        <v>270</v>
      </c>
      <c r="F123" s="7">
        <f>IF($A123="","",VLOOKUP($A123,血脉经验表!$B:V,21,))</f>
        <v>43800</v>
      </c>
      <c r="G123" s="7">
        <f>IF($A123="","",VLOOKUP($A123,血脉经验表!$B:W,22,))</f>
        <v>22300</v>
      </c>
      <c r="H123" s="7">
        <f>IF($A123="","",VLOOKUP($A123,血脉经验表!$B:X,23,))</f>
        <v>880</v>
      </c>
      <c r="I123" s="7">
        <f>IF($A123="","",VLOOKUP($A123,血脉经验表!$B:Y,24,))</f>
        <v>590</v>
      </c>
      <c r="J123" s="7">
        <f>IF($A123="","",VLOOKUP($A123,血脉经验表!$B:Z,25,))</f>
        <v>880</v>
      </c>
      <c r="K123" s="7">
        <f>IF($A123="","",VLOOKUP($A123,血脉经验表!$B:AA,26,))</f>
        <v>590</v>
      </c>
      <c r="L123" s="7">
        <f>IF($A123="","",VLOOKUP($A123,血脉经验表!$B:AB,27,))</f>
        <v>8350</v>
      </c>
      <c r="M123" s="7">
        <f>IF($A123="","",VLOOKUP($A123,血脉经验表!$B:AC,28,))</f>
        <v>155</v>
      </c>
      <c r="N123" s="7">
        <f>IF($A123="","",VLOOKUP($A123,血脉经验表!$B:AD,29,))</f>
        <v>135</v>
      </c>
      <c r="O123" s="7">
        <f>IF($A123="","",VLOOKUP($A123,血脉经验表!$B:AE,30,))</f>
        <v>3900</v>
      </c>
      <c r="P123" s="7">
        <f>IF($A123="","",VLOOKUP($A123,血脉经验表!$B:AF,31,))</f>
        <v>5200</v>
      </c>
      <c r="Q123" s="7">
        <f>IF($A123="","",VLOOKUP($A123,血脉经验表!$B:AG,32,))</f>
        <v>1390</v>
      </c>
      <c r="R123" s="7">
        <f>IF($A123="","",VLOOKUP($A123,血脉经验表!$B:AH,33,))</f>
        <v>650</v>
      </c>
      <c r="S123" s="7">
        <f>IF($A123="","",VLOOKUP($A123,血脉经验表!$B:AI,34,))</f>
        <v>13</v>
      </c>
      <c r="T123" s="7">
        <f>IF($A123="","",VLOOKUP($A123,血脉经验表!$B:AJ,35,))</f>
        <v>650</v>
      </c>
      <c r="U123" s="7" t="str">
        <f t="shared" si="1"/>
        <v>一等神中期10</v>
      </c>
    </row>
    <row r="124" spans="1:21" x14ac:dyDescent="0.2">
      <c r="A124" s="8" t="str">
        <f>IF(A123="","",IF(A123="神王巅峰10","",VLOOKUP(VLOOKUP(A123,血脉经验表!B:C,2,)+1,血脉经验表!A:B,2,)))</f>
        <v>一等神后期1</v>
      </c>
      <c r="B124" s="8">
        <f>IF($A124="","",VLOOKUP($A124,血脉经验表!$B:D,3,))</f>
        <v>63459300</v>
      </c>
      <c r="C124" s="8">
        <f>IF(A124="","",SUM(B$3:B124))</f>
        <v>2577050100</v>
      </c>
      <c r="D124" s="8">
        <f>IF($A124="","",VLOOKUP($A124,血脉经验表!$B:F,4,))</f>
        <v>650000000</v>
      </c>
      <c r="E124" s="8">
        <f>IF($A124="","",VLOOKUP($A124,血脉经验表!$B:F,5,))</f>
        <v>270</v>
      </c>
      <c r="F124" s="8">
        <f>IF($A124="","",VLOOKUP($A124,血脉经验表!$B:V,21,))</f>
        <v>43800</v>
      </c>
      <c r="G124" s="8">
        <f>IF($A124="","",VLOOKUP($A124,血脉经验表!$B:W,22,))</f>
        <v>22300</v>
      </c>
      <c r="H124" s="8">
        <f>IF($A124="","",VLOOKUP($A124,血脉经验表!$B:X,23,))</f>
        <v>955</v>
      </c>
      <c r="I124" s="8">
        <f>IF($A124="","",VLOOKUP($A124,血脉经验表!$B:Y,24,))</f>
        <v>590</v>
      </c>
      <c r="J124" s="8">
        <f>IF($A124="","",VLOOKUP($A124,血脉经验表!$B:Z,25,))</f>
        <v>880</v>
      </c>
      <c r="K124" s="8">
        <f>IF($A124="","",VLOOKUP($A124,血脉经验表!$B:AA,26,))</f>
        <v>590</v>
      </c>
      <c r="L124" s="8">
        <f>IF($A124="","",VLOOKUP($A124,血脉经验表!$B:AB,27,))</f>
        <v>8350</v>
      </c>
      <c r="M124" s="8">
        <f>IF($A124="","",VLOOKUP($A124,血脉经验表!$B:AC,28,))</f>
        <v>155</v>
      </c>
      <c r="N124" s="8">
        <f>IF($A124="","",VLOOKUP($A124,血脉经验表!$B:AD,29,))</f>
        <v>135</v>
      </c>
      <c r="O124" s="8">
        <f>IF($A124="","",VLOOKUP($A124,血脉经验表!$B:AE,30,))</f>
        <v>3900</v>
      </c>
      <c r="P124" s="8">
        <f>IF($A124="","",VLOOKUP($A124,血脉经验表!$B:AF,31,))</f>
        <v>5200</v>
      </c>
      <c r="Q124" s="8">
        <f>IF($A124="","",VLOOKUP($A124,血脉经验表!$B:AG,32,))</f>
        <v>1390</v>
      </c>
      <c r="R124" s="8">
        <f>IF($A124="","",VLOOKUP($A124,血脉经验表!$B:AH,33,))</f>
        <v>650</v>
      </c>
      <c r="S124" s="8">
        <f>IF($A124="","",VLOOKUP($A124,血脉经验表!$B:AI,34,))</f>
        <v>13</v>
      </c>
      <c r="T124" s="8">
        <f>IF($A124="","",VLOOKUP($A124,血脉经验表!$B:AJ,35,))</f>
        <v>650</v>
      </c>
      <c r="U124" s="8" t="str">
        <f t="shared" si="1"/>
        <v>一等神后期1</v>
      </c>
    </row>
    <row r="125" spans="1:21" x14ac:dyDescent="0.2">
      <c r="A125" s="7" t="str">
        <f>IF(A124="","",IF(A124="神王巅峰10","",VLOOKUP(VLOOKUP(A124,血脉经验表!B:C,2,)+1,血脉经验表!A:B,2,)))</f>
        <v>一等神后期2</v>
      </c>
      <c r="B125" s="7">
        <f>IF($A125="","",VLOOKUP($A125,血脉经验表!$B:D,3,))</f>
        <v>64728400</v>
      </c>
      <c r="C125" s="7">
        <f>IF(A125="","",SUM(B$3:B125))</f>
        <v>2641778500</v>
      </c>
      <c r="D125" s="7">
        <f>IF($A125="","",VLOOKUP($A125,血脉经验表!$B:F,4,))</f>
        <v>650000000</v>
      </c>
      <c r="E125" s="7">
        <f>IF($A125="","",VLOOKUP($A125,血脉经验表!$B:F,5,))</f>
        <v>270</v>
      </c>
      <c r="F125" s="7">
        <f>IF($A125="","",VLOOKUP($A125,血脉经验表!$B:V,21,))</f>
        <v>43800</v>
      </c>
      <c r="G125" s="7">
        <f>IF($A125="","",VLOOKUP($A125,血脉经验表!$B:W,22,))</f>
        <v>22300</v>
      </c>
      <c r="H125" s="7">
        <f>IF($A125="","",VLOOKUP($A125,血脉经验表!$B:X,23,))</f>
        <v>955</v>
      </c>
      <c r="I125" s="7">
        <f>IF($A125="","",VLOOKUP($A125,血脉经验表!$B:Y,24,))</f>
        <v>635</v>
      </c>
      <c r="J125" s="7">
        <f>IF($A125="","",VLOOKUP($A125,血脉经验表!$B:Z,25,))</f>
        <v>880</v>
      </c>
      <c r="K125" s="7">
        <f>IF($A125="","",VLOOKUP($A125,血脉经验表!$B:AA,26,))</f>
        <v>590</v>
      </c>
      <c r="L125" s="7">
        <f>IF($A125="","",VLOOKUP($A125,血脉经验表!$B:AB,27,))</f>
        <v>8350</v>
      </c>
      <c r="M125" s="7">
        <f>IF($A125="","",VLOOKUP($A125,血脉经验表!$B:AC,28,))</f>
        <v>155</v>
      </c>
      <c r="N125" s="7">
        <f>IF($A125="","",VLOOKUP($A125,血脉经验表!$B:AD,29,))</f>
        <v>135</v>
      </c>
      <c r="O125" s="7">
        <f>IF($A125="","",VLOOKUP($A125,血脉经验表!$B:AE,30,))</f>
        <v>3900</v>
      </c>
      <c r="P125" s="7">
        <f>IF($A125="","",VLOOKUP($A125,血脉经验表!$B:AF,31,))</f>
        <v>5200</v>
      </c>
      <c r="Q125" s="7">
        <f>IF($A125="","",VLOOKUP($A125,血脉经验表!$B:AG,32,))</f>
        <v>1390</v>
      </c>
      <c r="R125" s="7">
        <f>IF($A125="","",VLOOKUP($A125,血脉经验表!$B:AH,33,))</f>
        <v>650</v>
      </c>
      <c r="S125" s="7">
        <f>IF($A125="","",VLOOKUP($A125,血脉经验表!$B:AI,34,))</f>
        <v>13</v>
      </c>
      <c r="T125" s="7">
        <f>IF($A125="","",VLOOKUP($A125,血脉经验表!$B:AJ,35,))</f>
        <v>650</v>
      </c>
      <c r="U125" s="7" t="str">
        <f t="shared" si="1"/>
        <v>一等神后期2</v>
      </c>
    </row>
    <row r="126" spans="1:21" x14ac:dyDescent="0.2">
      <c r="A126" s="8" t="str">
        <f>IF(A125="","",IF(A125="神王巅峰10","",VLOOKUP(VLOOKUP(A125,血脉经验表!B:C,2,)+1,血脉经验表!A:B,2,)))</f>
        <v>一等神后期3</v>
      </c>
      <c r="B126" s="8">
        <f>IF($A126="","",VLOOKUP($A126,血脉经验表!$B:D,3,))</f>
        <v>66022900</v>
      </c>
      <c r="C126" s="8">
        <f>IF(A126="","",SUM(B$3:B126))</f>
        <v>2707801400</v>
      </c>
      <c r="D126" s="8">
        <f>IF($A126="","",VLOOKUP($A126,血脉经验表!$B:F,4,))</f>
        <v>650000000</v>
      </c>
      <c r="E126" s="8">
        <f>IF($A126="","",VLOOKUP($A126,血脉经验表!$B:F,5,))</f>
        <v>270</v>
      </c>
      <c r="F126" s="8">
        <f>IF($A126="","",VLOOKUP($A126,血脉经验表!$B:V,21,))</f>
        <v>43800</v>
      </c>
      <c r="G126" s="8">
        <f>IF($A126="","",VLOOKUP($A126,血脉经验表!$B:W,22,))</f>
        <v>22300</v>
      </c>
      <c r="H126" s="8">
        <f>IF($A126="","",VLOOKUP($A126,血脉经验表!$B:X,23,))</f>
        <v>955</v>
      </c>
      <c r="I126" s="8">
        <f>IF($A126="","",VLOOKUP($A126,血脉经验表!$B:Y,24,))</f>
        <v>635</v>
      </c>
      <c r="J126" s="8">
        <f>IF($A126="","",VLOOKUP($A126,血脉经验表!$B:Z,25,))</f>
        <v>955</v>
      </c>
      <c r="K126" s="8">
        <f>IF($A126="","",VLOOKUP($A126,血脉经验表!$B:AA,26,))</f>
        <v>590</v>
      </c>
      <c r="L126" s="8">
        <f>IF($A126="","",VLOOKUP($A126,血脉经验表!$B:AB,27,))</f>
        <v>8350</v>
      </c>
      <c r="M126" s="8">
        <f>IF($A126="","",VLOOKUP($A126,血脉经验表!$B:AC,28,))</f>
        <v>155</v>
      </c>
      <c r="N126" s="8">
        <f>IF($A126="","",VLOOKUP($A126,血脉经验表!$B:AD,29,))</f>
        <v>135</v>
      </c>
      <c r="O126" s="8">
        <f>IF($A126="","",VLOOKUP($A126,血脉经验表!$B:AE,30,))</f>
        <v>3900</v>
      </c>
      <c r="P126" s="8">
        <f>IF($A126="","",VLOOKUP($A126,血脉经验表!$B:AF,31,))</f>
        <v>5200</v>
      </c>
      <c r="Q126" s="8">
        <f>IF($A126="","",VLOOKUP($A126,血脉经验表!$B:AG,32,))</f>
        <v>1390</v>
      </c>
      <c r="R126" s="8">
        <f>IF($A126="","",VLOOKUP($A126,血脉经验表!$B:AH,33,))</f>
        <v>650</v>
      </c>
      <c r="S126" s="8">
        <f>IF($A126="","",VLOOKUP($A126,血脉经验表!$B:AI,34,))</f>
        <v>13</v>
      </c>
      <c r="T126" s="8">
        <f>IF($A126="","",VLOOKUP($A126,血脉经验表!$B:AJ,35,))</f>
        <v>650</v>
      </c>
      <c r="U126" s="8" t="str">
        <f t="shared" si="1"/>
        <v>一等神后期3</v>
      </c>
    </row>
    <row r="127" spans="1:21" x14ac:dyDescent="0.2">
      <c r="A127" s="7" t="str">
        <f>IF(A126="","",IF(A126="神王巅峰10","",VLOOKUP(VLOOKUP(A126,血脉经验表!B:C,2,)+1,血脉经验表!A:B,2,)))</f>
        <v>一等神后期4</v>
      </c>
      <c r="B127" s="7">
        <f>IF($A127="","",VLOOKUP($A127,血脉经验表!$B:D,3,))</f>
        <v>67343300</v>
      </c>
      <c r="C127" s="7">
        <f>IF(A127="","",SUM(B$3:B127))</f>
        <v>2775144700</v>
      </c>
      <c r="D127" s="7">
        <f>IF($A127="","",VLOOKUP($A127,血脉经验表!$B:F,4,))</f>
        <v>650000000</v>
      </c>
      <c r="E127" s="7">
        <f>IF($A127="","",VLOOKUP($A127,血脉经验表!$B:F,5,))</f>
        <v>270</v>
      </c>
      <c r="F127" s="7">
        <f>IF($A127="","",VLOOKUP($A127,血脉经验表!$B:V,21,))</f>
        <v>43800</v>
      </c>
      <c r="G127" s="7">
        <f>IF($A127="","",VLOOKUP($A127,血脉经验表!$B:W,22,))</f>
        <v>22300</v>
      </c>
      <c r="H127" s="7">
        <f>IF($A127="","",VLOOKUP($A127,血脉经验表!$B:X,23,))</f>
        <v>955</v>
      </c>
      <c r="I127" s="7">
        <f>IF($A127="","",VLOOKUP($A127,血脉经验表!$B:Y,24,))</f>
        <v>635</v>
      </c>
      <c r="J127" s="7">
        <f>IF($A127="","",VLOOKUP($A127,血脉经验表!$B:Z,25,))</f>
        <v>955</v>
      </c>
      <c r="K127" s="7">
        <f>IF($A127="","",VLOOKUP($A127,血脉经验表!$B:AA,26,))</f>
        <v>635</v>
      </c>
      <c r="L127" s="7">
        <f>IF($A127="","",VLOOKUP($A127,血脉经验表!$B:AB,27,))</f>
        <v>8350</v>
      </c>
      <c r="M127" s="7">
        <f>IF($A127="","",VLOOKUP($A127,血脉经验表!$B:AC,28,))</f>
        <v>155</v>
      </c>
      <c r="N127" s="7">
        <f>IF($A127="","",VLOOKUP($A127,血脉经验表!$B:AD,29,))</f>
        <v>135</v>
      </c>
      <c r="O127" s="7">
        <f>IF($A127="","",VLOOKUP($A127,血脉经验表!$B:AE,30,))</f>
        <v>3900</v>
      </c>
      <c r="P127" s="7">
        <f>IF($A127="","",VLOOKUP($A127,血脉经验表!$B:AF,31,))</f>
        <v>5200</v>
      </c>
      <c r="Q127" s="7">
        <f>IF($A127="","",VLOOKUP($A127,血脉经验表!$B:AG,32,))</f>
        <v>1390</v>
      </c>
      <c r="R127" s="7">
        <f>IF($A127="","",VLOOKUP($A127,血脉经验表!$B:AH,33,))</f>
        <v>650</v>
      </c>
      <c r="S127" s="7">
        <f>IF($A127="","",VLOOKUP($A127,血脉经验表!$B:AI,34,))</f>
        <v>13</v>
      </c>
      <c r="T127" s="7">
        <f>IF($A127="","",VLOOKUP($A127,血脉经验表!$B:AJ,35,))</f>
        <v>650</v>
      </c>
      <c r="U127" s="7" t="str">
        <f t="shared" si="1"/>
        <v>一等神后期4</v>
      </c>
    </row>
    <row r="128" spans="1:21" x14ac:dyDescent="0.2">
      <c r="A128" s="8" t="str">
        <f>IF(A127="","",IF(A127="神王巅峰10","",VLOOKUP(VLOOKUP(A127,血脉经验表!B:C,2,)+1,血脉经验表!A:B,2,)))</f>
        <v>一等神后期5</v>
      </c>
      <c r="B128" s="8">
        <f>IF($A128="","",VLOOKUP($A128,血脉经验表!$B:D,3,))</f>
        <v>68690100</v>
      </c>
      <c r="C128" s="8">
        <f>IF(A128="","",SUM(B$3:B128))</f>
        <v>2843834800</v>
      </c>
      <c r="D128" s="8">
        <f>IF($A128="","",VLOOKUP($A128,血脉经验表!$B:F,4,))</f>
        <v>650000000</v>
      </c>
      <c r="E128" s="8">
        <f>IF($A128="","",VLOOKUP($A128,血脉经验表!$B:F,5,))</f>
        <v>270</v>
      </c>
      <c r="F128" s="8">
        <f>IF($A128="","",VLOOKUP($A128,血脉经验表!$B:V,21,))</f>
        <v>43800</v>
      </c>
      <c r="G128" s="8">
        <f>IF($A128="","",VLOOKUP($A128,血脉经验表!$B:W,22,))</f>
        <v>22300</v>
      </c>
      <c r="H128" s="8">
        <f>IF($A128="","",VLOOKUP($A128,血脉经验表!$B:X,23,))</f>
        <v>955</v>
      </c>
      <c r="I128" s="8">
        <f>IF($A128="","",VLOOKUP($A128,血脉经验表!$B:Y,24,))</f>
        <v>635</v>
      </c>
      <c r="J128" s="8">
        <f>IF($A128="","",VLOOKUP($A128,血脉经验表!$B:Z,25,))</f>
        <v>955</v>
      </c>
      <c r="K128" s="8">
        <f>IF($A128="","",VLOOKUP($A128,血脉经验表!$B:AA,26,))</f>
        <v>635</v>
      </c>
      <c r="L128" s="8">
        <f>IF($A128="","",VLOOKUP($A128,血脉经验表!$B:AB,27,))</f>
        <v>9000</v>
      </c>
      <c r="M128" s="8">
        <f>IF($A128="","",VLOOKUP($A128,血脉经验表!$B:AC,28,))</f>
        <v>155</v>
      </c>
      <c r="N128" s="8">
        <f>IF($A128="","",VLOOKUP($A128,血脉经验表!$B:AD,29,))</f>
        <v>135</v>
      </c>
      <c r="O128" s="8">
        <f>IF($A128="","",VLOOKUP($A128,血脉经验表!$B:AE,30,))</f>
        <v>3900</v>
      </c>
      <c r="P128" s="8">
        <f>IF($A128="","",VLOOKUP($A128,血脉经验表!$B:AF,31,))</f>
        <v>5200</v>
      </c>
      <c r="Q128" s="8">
        <f>IF($A128="","",VLOOKUP($A128,血脉经验表!$B:AG,32,))</f>
        <v>1390</v>
      </c>
      <c r="R128" s="8">
        <f>IF($A128="","",VLOOKUP($A128,血脉经验表!$B:AH,33,))</f>
        <v>650</v>
      </c>
      <c r="S128" s="8">
        <f>IF($A128="","",VLOOKUP($A128,血脉经验表!$B:AI,34,))</f>
        <v>13</v>
      </c>
      <c r="T128" s="8">
        <f>IF($A128="","",VLOOKUP($A128,血脉经验表!$B:AJ,35,))</f>
        <v>650</v>
      </c>
      <c r="U128" s="8" t="str">
        <f t="shared" si="1"/>
        <v>一等神后期5</v>
      </c>
    </row>
    <row r="129" spans="1:21" x14ac:dyDescent="0.2">
      <c r="A129" s="7" t="str">
        <f>IF(A128="","",IF(A128="神王巅峰10","",VLOOKUP(VLOOKUP(A128,血脉经验表!B:C,2,)+1,血脉经验表!A:B,2,)))</f>
        <v>一等神后期6</v>
      </c>
      <c r="B129" s="7">
        <f>IF($A129="","",VLOOKUP($A129,血脉经验表!$B:D,3,))</f>
        <v>70063900</v>
      </c>
      <c r="C129" s="7">
        <f>IF(A129="","",SUM(B$3:B129))</f>
        <v>2913898700</v>
      </c>
      <c r="D129" s="7">
        <f>IF($A129="","",VLOOKUP($A129,血脉经验表!$B:F,4,))</f>
        <v>650000000</v>
      </c>
      <c r="E129" s="7">
        <f>IF($A129="","",VLOOKUP($A129,血脉经验表!$B:F,5,))</f>
        <v>270</v>
      </c>
      <c r="F129" s="7">
        <f>IF($A129="","",VLOOKUP($A129,血脉经验表!$B:V,21,))</f>
        <v>43800</v>
      </c>
      <c r="G129" s="7">
        <f>IF($A129="","",VLOOKUP($A129,血脉经验表!$B:W,22,))</f>
        <v>22300</v>
      </c>
      <c r="H129" s="7">
        <f>IF($A129="","",VLOOKUP($A129,血脉经验表!$B:X,23,))</f>
        <v>955</v>
      </c>
      <c r="I129" s="7">
        <f>IF($A129="","",VLOOKUP($A129,血脉经验表!$B:Y,24,))</f>
        <v>635</v>
      </c>
      <c r="J129" s="7">
        <f>IF($A129="","",VLOOKUP($A129,血脉经验表!$B:Z,25,))</f>
        <v>955</v>
      </c>
      <c r="K129" s="7">
        <f>IF($A129="","",VLOOKUP($A129,血脉经验表!$B:AA,26,))</f>
        <v>635</v>
      </c>
      <c r="L129" s="7">
        <f>IF($A129="","",VLOOKUP($A129,血脉经验表!$B:AB,27,))</f>
        <v>9000</v>
      </c>
      <c r="M129" s="7">
        <f>IF($A129="","",VLOOKUP($A129,血脉经验表!$B:AC,28,))</f>
        <v>167</v>
      </c>
      <c r="N129" s="7">
        <f>IF($A129="","",VLOOKUP($A129,血脉经验表!$B:AD,29,))</f>
        <v>135</v>
      </c>
      <c r="O129" s="7">
        <f>IF($A129="","",VLOOKUP($A129,血脉经验表!$B:AE,30,))</f>
        <v>3900</v>
      </c>
      <c r="P129" s="7">
        <f>IF($A129="","",VLOOKUP($A129,血脉经验表!$B:AF,31,))</f>
        <v>5200</v>
      </c>
      <c r="Q129" s="7">
        <f>IF($A129="","",VLOOKUP($A129,血脉经验表!$B:AG,32,))</f>
        <v>1390</v>
      </c>
      <c r="R129" s="7">
        <f>IF($A129="","",VLOOKUP($A129,血脉经验表!$B:AH,33,))</f>
        <v>650</v>
      </c>
      <c r="S129" s="7">
        <f>IF($A129="","",VLOOKUP($A129,血脉经验表!$B:AI,34,))</f>
        <v>13</v>
      </c>
      <c r="T129" s="7">
        <f>IF($A129="","",VLOOKUP($A129,血脉经验表!$B:AJ,35,))</f>
        <v>650</v>
      </c>
      <c r="U129" s="7" t="str">
        <f t="shared" si="1"/>
        <v>一等神后期6</v>
      </c>
    </row>
    <row r="130" spans="1:21" x14ac:dyDescent="0.2">
      <c r="A130" s="8" t="str">
        <f>IF(A129="","",IF(A129="神王巅峰10","",VLOOKUP(VLOOKUP(A129,血脉经验表!B:C,2,)+1,血脉经验表!A:B,2,)))</f>
        <v>一等神后期7</v>
      </c>
      <c r="B130" s="8">
        <f>IF($A130="","",VLOOKUP($A130,血脉经验表!$B:D,3,))</f>
        <v>71465100</v>
      </c>
      <c r="C130" s="8">
        <f>IF(A130="","",SUM(B$3:B130))</f>
        <v>2985363800</v>
      </c>
      <c r="D130" s="8">
        <f>IF($A130="","",VLOOKUP($A130,血脉经验表!$B:F,4,))</f>
        <v>650000000</v>
      </c>
      <c r="E130" s="8">
        <f>IF($A130="","",VLOOKUP($A130,血脉经验表!$B:F,5,))</f>
        <v>270</v>
      </c>
      <c r="F130" s="8">
        <f>IF($A130="","",VLOOKUP($A130,血脉经验表!$B:V,21,))</f>
        <v>43800</v>
      </c>
      <c r="G130" s="8">
        <f>IF($A130="","",VLOOKUP($A130,血脉经验表!$B:W,22,))</f>
        <v>22300</v>
      </c>
      <c r="H130" s="8">
        <f>IF($A130="","",VLOOKUP($A130,血脉经验表!$B:X,23,))</f>
        <v>955</v>
      </c>
      <c r="I130" s="8">
        <f>IF($A130="","",VLOOKUP($A130,血脉经验表!$B:Y,24,))</f>
        <v>635</v>
      </c>
      <c r="J130" s="8">
        <f>IF($A130="","",VLOOKUP($A130,血脉经验表!$B:Z,25,))</f>
        <v>955</v>
      </c>
      <c r="K130" s="8">
        <f>IF($A130="","",VLOOKUP($A130,血脉经验表!$B:AA,26,))</f>
        <v>635</v>
      </c>
      <c r="L130" s="8">
        <f>IF($A130="","",VLOOKUP($A130,血脉经验表!$B:AB,27,))</f>
        <v>9000</v>
      </c>
      <c r="M130" s="8">
        <f>IF($A130="","",VLOOKUP($A130,血脉经验表!$B:AC,28,))</f>
        <v>167</v>
      </c>
      <c r="N130" s="8">
        <f>IF($A130="","",VLOOKUP($A130,血脉经验表!$B:AD,29,))</f>
        <v>145</v>
      </c>
      <c r="O130" s="8">
        <f>IF($A130="","",VLOOKUP($A130,血脉经验表!$B:AE,30,))</f>
        <v>3900</v>
      </c>
      <c r="P130" s="8">
        <f>IF($A130="","",VLOOKUP($A130,血脉经验表!$B:AF,31,))</f>
        <v>5200</v>
      </c>
      <c r="Q130" s="8">
        <f>IF($A130="","",VLOOKUP($A130,血脉经验表!$B:AG,32,))</f>
        <v>1390</v>
      </c>
      <c r="R130" s="8">
        <f>IF($A130="","",VLOOKUP($A130,血脉经验表!$B:AH,33,))</f>
        <v>650</v>
      </c>
      <c r="S130" s="8">
        <f>IF($A130="","",VLOOKUP($A130,血脉经验表!$B:AI,34,))</f>
        <v>13</v>
      </c>
      <c r="T130" s="8">
        <f>IF($A130="","",VLOOKUP($A130,血脉经验表!$B:AJ,35,))</f>
        <v>650</v>
      </c>
      <c r="U130" s="8" t="str">
        <f t="shared" si="1"/>
        <v>一等神后期7</v>
      </c>
    </row>
    <row r="131" spans="1:21" x14ac:dyDescent="0.2">
      <c r="A131" s="7" t="str">
        <f>IF(A130="","",IF(A130="神王巅峰10","",VLOOKUP(VLOOKUP(A130,血脉经验表!B:C,2,)+1,血脉经验表!A:B,2,)))</f>
        <v>一等神后期8</v>
      </c>
      <c r="B131" s="7">
        <f>IF($A131="","",VLOOKUP($A131,血脉经验表!$B:D,3,))</f>
        <v>72894400</v>
      </c>
      <c r="C131" s="7">
        <f>IF(A131="","",SUM(B$3:B131))</f>
        <v>3058258200</v>
      </c>
      <c r="D131" s="7">
        <f>IF($A131="","",VLOOKUP($A131,血脉经验表!$B:F,4,))</f>
        <v>650000000</v>
      </c>
      <c r="E131" s="7">
        <f>IF($A131="","",VLOOKUP($A131,血脉经验表!$B:F,5,))</f>
        <v>270</v>
      </c>
      <c r="F131" s="7">
        <f>IF($A131="","",VLOOKUP($A131,血脉经验表!$B:V,21,))</f>
        <v>43800</v>
      </c>
      <c r="G131" s="7">
        <f>IF($A131="","",VLOOKUP($A131,血脉经验表!$B:W,22,))</f>
        <v>22300</v>
      </c>
      <c r="H131" s="7">
        <f>IF($A131="","",VLOOKUP($A131,血脉经验表!$B:X,23,))</f>
        <v>955</v>
      </c>
      <c r="I131" s="7">
        <f>IF($A131="","",VLOOKUP($A131,血脉经验表!$B:Y,24,))</f>
        <v>635</v>
      </c>
      <c r="J131" s="7">
        <f>IF($A131="","",VLOOKUP($A131,血脉经验表!$B:Z,25,))</f>
        <v>955</v>
      </c>
      <c r="K131" s="7">
        <f>IF($A131="","",VLOOKUP($A131,血脉经验表!$B:AA,26,))</f>
        <v>635</v>
      </c>
      <c r="L131" s="7">
        <f>IF($A131="","",VLOOKUP($A131,血脉经验表!$B:AB,27,))</f>
        <v>9000</v>
      </c>
      <c r="M131" s="7">
        <f>IF($A131="","",VLOOKUP($A131,血脉经验表!$B:AC,28,))</f>
        <v>167</v>
      </c>
      <c r="N131" s="7">
        <f>IF($A131="","",VLOOKUP($A131,血脉经验表!$B:AD,29,))</f>
        <v>145</v>
      </c>
      <c r="O131" s="7">
        <f>IF($A131="","",VLOOKUP($A131,血脉经验表!$B:AE,30,))</f>
        <v>4200</v>
      </c>
      <c r="P131" s="7">
        <f>IF($A131="","",VLOOKUP($A131,血脉经验表!$B:AF,31,))</f>
        <v>5200</v>
      </c>
      <c r="Q131" s="7">
        <f>IF($A131="","",VLOOKUP($A131,血脉经验表!$B:AG,32,))</f>
        <v>1390</v>
      </c>
      <c r="R131" s="7">
        <f>IF($A131="","",VLOOKUP($A131,血脉经验表!$B:AH,33,))</f>
        <v>650</v>
      </c>
      <c r="S131" s="7">
        <f>IF($A131="","",VLOOKUP($A131,血脉经验表!$B:AI,34,))</f>
        <v>13</v>
      </c>
      <c r="T131" s="7">
        <f>IF($A131="","",VLOOKUP($A131,血脉经验表!$B:AJ,35,))</f>
        <v>650</v>
      </c>
      <c r="U131" s="7" t="str">
        <f t="shared" si="1"/>
        <v>一等神后期8</v>
      </c>
    </row>
    <row r="132" spans="1:21" x14ac:dyDescent="0.2">
      <c r="A132" s="8" t="str">
        <f>IF(A131="","",IF(A131="神王巅峰10","",VLOOKUP(VLOOKUP(A131,血脉经验表!B:C,2,)+1,血脉经验表!A:B,2,)))</f>
        <v>一等神后期9</v>
      </c>
      <c r="B132" s="8">
        <f>IF($A132="","",VLOOKUP($A132,血脉经验表!$B:D,3,))</f>
        <v>74352200</v>
      </c>
      <c r="C132" s="8">
        <f>IF(A132="","",SUM(B$3:B132))</f>
        <v>3132610400</v>
      </c>
      <c r="D132" s="8">
        <f>IF($A132="","",VLOOKUP($A132,血脉经验表!$B:F,4,))</f>
        <v>650000000</v>
      </c>
      <c r="E132" s="8">
        <f>IF($A132="","",VLOOKUP($A132,血脉经验表!$B:F,5,))</f>
        <v>270</v>
      </c>
      <c r="F132" s="8">
        <f>IF($A132="","",VLOOKUP($A132,血脉经验表!$B:V,21,))</f>
        <v>43800</v>
      </c>
      <c r="G132" s="8">
        <f>IF($A132="","",VLOOKUP($A132,血脉经验表!$B:W,22,))</f>
        <v>22300</v>
      </c>
      <c r="H132" s="8">
        <f>IF($A132="","",VLOOKUP($A132,血脉经验表!$B:X,23,))</f>
        <v>955</v>
      </c>
      <c r="I132" s="8">
        <f>IF($A132="","",VLOOKUP($A132,血脉经验表!$B:Y,24,))</f>
        <v>635</v>
      </c>
      <c r="J132" s="8">
        <f>IF($A132="","",VLOOKUP($A132,血脉经验表!$B:Z,25,))</f>
        <v>955</v>
      </c>
      <c r="K132" s="8">
        <f>IF($A132="","",VLOOKUP($A132,血脉经验表!$B:AA,26,))</f>
        <v>635</v>
      </c>
      <c r="L132" s="8">
        <f>IF($A132="","",VLOOKUP($A132,血脉经验表!$B:AB,27,))</f>
        <v>9000</v>
      </c>
      <c r="M132" s="8">
        <f>IF($A132="","",VLOOKUP($A132,血脉经验表!$B:AC,28,))</f>
        <v>167</v>
      </c>
      <c r="N132" s="8">
        <f>IF($A132="","",VLOOKUP($A132,血脉经验表!$B:AD,29,))</f>
        <v>145</v>
      </c>
      <c r="O132" s="8">
        <f>IF($A132="","",VLOOKUP($A132,血脉经验表!$B:AE,30,))</f>
        <v>4200</v>
      </c>
      <c r="P132" s="8">
        <f>IF($A132="","",VLOOKUP($A132,血脉经验表!$B:AF,31,))</f>
        <v>5600</v>
      </c>
      <c r="Q132" s="8">
        <f>IF($A132="","",VLOOKUP($A132,血脉经验表!$B:AG,32,))</f>
        <v>1390</v>
      </c>
      <c r="R132" s="8">
        <f>IF($A132="","",VLOOKUP($A132,血脉经验表!$B:AH,33,))</f>
        <v>650</v>
      </c>
      <c r="S132" s="8">
        <f>IF($A132="","",VLOOKUP($A132,血脉经验表!$B:AI,34,))</f>
        <v>13</v>
      </c>
      <c r="T132" s="8">
        <f>IF($A132="","",VLOOKUP($A132,血脉经验表!$B:AJ,35,))</f>
        <v>650</v>
      </c>
      <c r="U132" s="8" t="str">
        <f t="shared" si="1"/>
        <v>一等神后期9</v>
      </c>
    </row>
    <row r="133" spans="1:21" x14ac:dyDescent="0.2">
      <c r="A133" s="7" t="str">
        <f>IF(A132="","",IF(A132="神王巅峰10","",VLOOKUP(VLOOKUP(A132,血脉经验表!B:C,2,)+1,血脉经验表!A:B,2,)))</f>
        <v>一等神后期10</v>
      </c>
      <c r="B133" s="7">
        <f>IF($A133="","",VLOOKUP($A133,血脉经验表!$B:D,3,))</f>
        <v>75839200</v>
      </c>
      <c r="C133" s="7">
        <f>IF(A133="","",SUM(B$3:B133))</f>
        <v>3208449600</v>
      </c>
      <c r="D133" s="7">
        <f>IF($A133="","",VLOOKUP($A133,血脉经验表!$B:F,4,))</f>
        <v>650000000</v>
      </c>
      <c r="E133" s="7">
        <f>IF($A133="","",VLOOKUP($A133,血脉经验表!$B:F,5,))</f>
        <v>270</v>
      </c>
      <c r="F133" s="7">
        <f>IF($A133="","",VLOOKUP($A133,血脉经验表!$B:V,21,))</f>
        <v>47300</v>
      </c>
      <c r="G133" s="7">
        <f>IF($A133="","",VLOOKUP($A133,血脉经验表!$B:W,22,))</f>
        <v>24100</v>
      </c>
      <c r="H133" s="7">
        <f>IF($A133="","",VLOOKUP($A133,血脉经验表!$B:X,23,))</f>
        <v>955</v>
      </c>
      <c r="I133" s="7">
        <f>IF($A133="","",VLOOKUP($A133,血脉经验表!$B:Y,24,))</f>
        <v>635</v>
      </c>
      <c r="J133" s="7">
        <f>IF($A133="","",VLOOKUP($A133,血脉经验表!$B:Z,25,))</f>
        <v>955</v>
      </c>
      <c r="K133" s="7">
        <f>IF($A133="","",VLOOKUP($A133,血脉经验表!$B:AA,26,))</f>
        <v>635</v>
      </c>
      <c r="L133" s="7">
        <f>IF($A133="","",VLOOKUP($A133,血脉经验表!$B:AB,27,))</f>
        <v>9000</v>
      </c>
      <c r="M133" s="7">
        <f>IF($A133="","",VLOOKUP($A133,血脉经验表!$B:AC,28,))</f>
        <v>167</v>
      </c>
      <c r="N133" s="7">
        <f>IF($A133="","",VLOOKUP($A133,血脉经验表!$B:AD,29,))</f>
        <v>145</v>
      </c>
      <c r="O133" s="7">
        <f>IF($A133="","",VLOOKUP($A133,血脉经验表!$B:AE,30,))</f>
        <v>4200</v>
      </c>
      <c r="P133" s="7">
        <f>IF($A133="","",VLOOKUP($A133,血脉经验表!$B:AF,31,))</f>
        <v>5600</v>
      </c>
      <c r="Q133" s="7">
        <f>IF($A133="","",VLOOKUP($A133,血脉经验表!$B:AG,32,))</f>
        <v>1540</v>
      </c>
      <c r="R133" s="7">
        <f>IF($A133="","",VLOOKUP($A133,血脉经验表!$B:AH,33,))</f>
        <v>700</v>
      </c>
      <c r="S133" s="7">
        <f>IF($A133="","",VLOOKUP($A133,血脉经验表!$B:AI,34,))</f>
        <v>14</v>
      </c>
      <c r="T133" s="7">
        <f>IF($A133="","",VLOOKUP($A133,血脉经验表!$B:AJ,35,))</f>
        <v>700</v>
      </c>
      <c r="U133" s="7" t="str">
        <f t="shared" si="1"/>
        <v>一等神后期10</v>
      </c>
    </row>
    <row r="134" spans="1:21" x14ac:dyDescent="0.2">
      <c r="A134" s="8" t="str">
        <f>IF(A133="","",IF(A133="神王巅峰10","",VLOOKUP(VLOOKUP(A133,血脉经验表!B:C,2,)+1,血脉经验表!A:B,2,)))</f>
        <v>一等神巅峰1</v>
      </c>
      <c r="B134" s="8">
        <f>IF($A134="","",VLOOKUP($A134,血脉经验表!$B:D,3,))</f>
        <v>77355900</v>
      </c>
      <c r="C134" s="8">
        <f>IF(A134="","",SUM(B$3:B134))</f>
        <v>3285805500</v>
      </c>
      <c r="D134" s="8">
        <f>IF($A134="","",VLOOKUP($A134,血脉经验表!$B:F,4,))</f>
        <v>800000000</v>
      </c>
      <c r="E134" s="8">
        <f>IF($A134="","",VLOOKUP($A134,血脉经验表!$B:F,5,))</f>
        <v>270</v>
      </c>
      <c r="F134" s="8">
        <f>IF($A134="","",VLOOKUP($A134,血脉经验表!$B:V,21,))</f>
        <v>47300</v>
      </c>
      <c r="G134" s="8">
        <f>IF($A134="","",VLOOKUP($A134,血脉经验表!$B:W,22,))</f>
        <v>24100</v>
      </c>
      <c r="H134" s="8">
        <f>IF($A134="","",VLOOKUP($A134,血脉经验表!$B:X,23,))</f>
        <v>1030</v>
      </c>
      <c r="I134" s="8">
        <f>IF($A134="","",VLOOKUP($A134,血脉经验表!$B:Y,24,))</f>
        <v>635</v>
      </c>
      <c r="J134" s="8">
        <f>IF($A134="","",VLOOKUP($A134,血脉经验表!$B:Z,25,))</f>
        <v>955</v>
      </c>
      <c r="K134" s="8">
        <f>IF($A134="","",VLOOKUP($A134,血脉经验表!$B:AA,26,))</f>
        <v>635</v>
      </c>
      <c r="L134" s="8">
        <f>IF($A134="","",VLOOKUP($A134,血脉经验表!$B:AB,27,))</f>
        <v>9000</v>
      </c>
      <c r="M134" s="8">
        <f>IF($A134="","",VLOOKUP($A134,血脉经验表!$B:AC,28,))</f>
        <v>167</v>
      </c>
      <c r="N134" s="8">
        <f>IF($A134="","",VLOOKUP($A134,血脉经验表!$B:AD,29,))</f>
        <v>145</v>
      </c>
      <c r="O134" s="8">
        <f>IF($A134="","",VLOOKUP($A134,血脉经验表!$B:AE,30,))</f>
        <v>4200</v>
      </c>
      <c r="P134" s="8">
        <f>IF($A134="","",VLOOKUP($A134,血脉经验表!$B:AF,31,))</f>
        <v>5600</v>
      </c>
      <c r="Q134" s="8">
        <f>IF($A134="","",VLOOKUP($A134,血脉经验表!$B:AG,32,))</f>
        <v>1540</v>
      </c>
      <c r="R134" s="8">
        <f>IF($A134="","",VLOOKUP($A134,血脉经验表!$B:AH,33,))</f>
        <v>700</v>
      </c>
      <c r="S134" s="8">
        <f>IF($A134="","",VLOOKUP($A134,血脉经验表!$B:AI,34,))</f>
        <v>14</v>
      </c>
      <c r="T134" s="8">
        <f>IF($A134="","",VLOOKUP($A134,血脉经验表!$B:AJ,35,))</f>
        <v>700</v>
      </c>
      <c r="U134" s="8" t="str">
        <f t="shared" ref="U134:U183" si="2">A134</f>
        <v>一等神巅峰1</v>
      </c>
    </row>
    <row r="135" spans="1:21" x14ac:dyDescent="0.2">
      <c r="A135" s="7" t="str">
        <f>IF(A134="","",IF(A134="神王巅峰10","",VLOOKUP(VLOOKUP(A134,血脉经验表!B:C,2,)+1,血脉经验表!A:B,2,)))</f>
        <v>一等神巅峰2</v>
      </c>
      <c r="B135" s="7">
        <f>IF($A135="","",VLOOKUP($A135,血脉经验表!$B:D,3,))</f>
        <v>78903000</v>
      </c>
      <c r="C135" s="7">
        <f>IF(A135="","",SUM(B$3:B135))</f>
        <v>3364708500</v>
      </c>
      <c r="D135" s="7">
        <f>IF($A135="","",VLOOKUP($A135,血脉经验表!$B:F,4,))</f>
        <v>800000000</v>
      </c>
      <c r="E135" s="7">
        <f>IF($A135="","",VLOOKUP($A135,血脉经验表!$B:F,5,))</f>
        <v>270</v>
      </c>
      <c r="F135" s="7">
        <f>IF($A135="","",VLOOKUP($A135,血脉经验表!$B:V,21,))</f>
        <v>47300</v>
      </c>
      <c r="G135" s="7">
        <f>IF($A135="","",VLOOKUP($A135,血脉经验表!$B:W,22,))</f>
        <v>24100</v>
      </c>
      <c r="H135" s="7">
        <f>IF($A135="","",VLOOKUP($A135,血脉经验表!$B:X,23,))</f>
        <v>1030</v>
      </c>
      <c r="I135" s="7">
        <f>IF($A135="","",VLOOKUP($A135,血脉经验表!$B:Y,24,))</f>
        <v>680</v>
      </c>
      <c r="J135" s="7">
        <f>IF($A135="","",VLOOKUP($A135,血脉经验表!$B:Z,25,))</f>
        <v>955</v>
      </c>
      <c r="K135" s="7">
        <f>IF($A135="","",VLOOKUP($A135,血脉经验表!$B:AA,26,))</f>
        <v>635</v>
      </c>
      <c r="L135" s="7">
        <f>IF($A135="","",VLOOKUP($A135,血脉经验表!$B:AB,27,))</f>
        <v>9000</v>
      </c>
      <c r="M135" s="7">
        <f>IF($A135="","",VLOOKUP($A135,血脉经验表!$B:AC,28,))</f>
        <v>167</v>
      </c>
      <c r="N135" s="7">
        <f>IF($A135="","",VLOOKUP($A135,血脉经验表!$B:AD,29,))</f>
        <v>145</v>
      </c>
      <c r="O135" s="7">
        <f>IF($A135="","",VLOOKUP($A135,血脉经验表!$B:AE,30,))</f>
        <v>4200</v>
      </c>
      <c r="P135" s="7">
        <f>IF($A135="","",VLOOKUP($A135,血脉经验表!$B:AF,31,))</f>
        <v>5600</v>
      </c>
      <c r="Q135" s="7">
        <f>IF($A135="","",VLOOKUP($A135,血脉经验表!$B:AG,32,))</f>
        <v>1540</v>
      </c>
      <c r="R135" s="7">
        <f>IF($A135="","",VLOOKUP($A135,血脉经验表!$B:AH,33,))</f>
        <v>700</v>
      </c>
      <c r="S135" s="7">
        <f>IF($A135="","",VLOOKUP($A135,血脉经验表!$B:AI,34,))</f>
        <v>14</v>
      </c>
      <c r="T135" s="7">
        <f>IF($A135="","",VLOOKUP($A135,血脉经验表!$B:AJ,35,))</f>
        <v>700</v>
      </c>
      <c r="U135" s="7" t="str">
        <f t="shared" si="2"/>
        <v>一等神巅峰2</v>
      </c>
    </row>
    <row r="136" spans="1:21" x14ac:dyDescent="0.2">
      <c r="A136" s="8" t="str">
        <f>IF(A135="","",IF(A135="神王巅峰10","",VLOOKUP(VLOOKUP(A135,血脉经验表!B:C,2,)+1,血脉经验表!A:B,2,)))</f>
        <v>一等神巅峰3</v>
      </c>
      <c r="B136" s="8">
        <f>IF($A136="","",VLOOKUP($A136,血脉经验表!$B:D,3,))</f>
        <v>80481000</v>
      </c>
      <c r="C136" s="8">
        <f>IF(A136="","",SUM(B$3:B136))</f>
        <v>3445189500</v>
      </c>
      <c r="D136" s="8">
        <f>IF($A136="","",VLOOKUP($A136,血脉经验表!$B:F,4,))</f>
        <v>800000000</v>
      </c>
      <c r="E136" s="8">
        <f>IF($A136="","",VLOOKUP($A136,血脉经验表!$B:F,5,))</f>
        <v>270</v>
      </c>
      <c r="F136" s="8">
        <f>IF($A136="","",VLOOKUP($A136,血脉经验表!$B:V,21,))</f>
        <v>47300</v>
      </c>
      <c r="G136" s="8">
        <f>IF($A136="","",VLOOKUP($A136,血脉经验表!$B:W,22,))</f>
        <v>24100</v>
      </c>
      <c r="H136" s="8">
        <f>IF($A136="","",VLOOKUP($A136,血脉经验表!$B:X,23,))</f>
        <v>1030</v>
      </c>
      <c r="I136" s="8">
        <f>IF($A136="","",VLOOKUP($A136,血脉经验表!$B:Y,24,))</f>
        <v>680</v>
      </c>
      <c r="J136" s="8">
        <f>IF($A136="","",VLOOKUP($A136,血脉经验表!$B:Z,25,))</f>
        <v>1030</v>
      </c>
      <c r="K136" s="8">
        <f>IF($A136="","",VLOOKUP($A136,血脉经验表!$B:AA,26,))</f>
        <v>635</v>
      </c>
      <c r="L136" s="8">
        <f>IF($A136="","",VLOOKUP($A136,血脉经验表!$B:AB,27,))</f>
        <v>9000</v>
      </c>
      <c r="M136" s="8">
        <f>IF($A136="","",VLOOKUP($A136,血脉经验表!$B:AC,28,))</f>
        <v>167</v>
      </c>
      <c r="N136" s="8">
        <f>IF($A136="","",VLOOKUP($A136,血脉经验表!$B:AD,29,))</f>
        <v>145</v>
      </c>
      <c r="O136" s="8">
        <f>IF($A136="","",VLOOKUP($A136,血脉经验表!$B:AE,30,))</f>
        <v>4200</v>
      </c>
      <c r="P136" s="8">
        <f>IF($A136="","",VLOOKUP($A136,血脉经验表!$B:AF,31,))</f>
        <v>5600</v>
      </c>
      <c r="Q136" s="8">
        <f>IF($A136="","",VLOOKUP($A136,血脉经验表!$B:AG,32,))</f>
        <v>1540</v>
      </c>
      <c r="R136" s="8">
        <f>IF($A136="","",VLOOKUP($A136,血脉经验表!$B:AH,33,))</f>
        <v>700</v>
      </c>
      <c r="S136" s="8">
        <f>IF($A136="","",VLOOKUP($A136,血脉经验表!$B:AI,34,))</f>
        <v>14</v>
      </c>
      <c r="T136" s="8">
        <f>IF($A136="","",VLOOKUP($A136,血脉经验表!$B:AJ,35,))</f>
        <v>700</v>
      </c>
      <c r="U136" s="8" t="str">
        <f t="shared" si="2"/>
        <v>一等神巅峰3</v>
      </c>
    </row>
    <row r="137" spans="1:21" x14ac:dyDescent="0.2">
      <c r="A137" s="7" t="str">
        <f>IF(A136="","",IF(A136="神王巅峰10","",VLOOKUP(VLOOKUP(A136,血脉经验表!B:C,2,)+1,血脉经验表!A:B,2,)))</f>
        <v>一等神巅峰4</v>
      </c>
      <c r="B137" s="7">
        <f>IF($A137="","",VLOOKUP($A137,血脉经验表!$B:D,3,))</f>
        <v>82090600</v>
      </c>
      <c r="C137" s="7">
        <f>IF(A137="","",SUM(B$3:B137))</f>
        <v>3527280100</v>
      </c>
      <c r="D137" s="7">
        <f>IF($A137="","",VLOOKUP($A137,血脉经验表!$B:F,4,))</f>
        <v>800000000</v>
      </c>
      <c r="E137" s="7">
        <f>IF($A137="","",VLOOKUP($A137,血脉经验表!$B:F,5,))</f>
        <v>270</v>
      </c>
      <c r="F137" s="7">
        <f>IF($A137="","",VLOOKUP($A137,血脉经验表!$B:V,21,))</f>
        <v>47300</v>
      </c>
      <c r="G137" s="7">
        <f>IF($A137="","",VLOOKUP($A137,血脉经验表!$B:W,22,))</f>
        <v>24100</v>
      </c>
      <c r="H137" s="7">
        <f>IF($A137="","",VLOOKUP($A137,血脉经验表!$B:X,23,))</f>
        <v>1030</v>
      </c>
      <c r="I137" s="7">
        <f>IF($A137="","",VLOOKUP($A137,血脉经验表!$B:Y,24,))</f>
        <v>680</v>
      </c>
      <c r="J137" s="7">
        <f>IF($A137="","",VLOOKUP($A137,血脉经验表!$B:Z,25,))</f>
        <v>1030</v>
      </c>
      <c r="K137" s="7">
        <f>IF($A137="","",VLOOKUP($A137,血脉经验表!$B:AA,26,))</f>
        <v>680</v>
      </c>
      <c r="L137" s="7">
        <f>IF($A137="","",VLOOKUP($A137,血脉经验表!$B:AB,27,))</f>
        <v>9000</v>
      </c>
      <c r="M137" s="7">
        <f>IF($A137="","",VLOOKUP($A137,血脉经验表!$B:AC,28,))</f>
        <v>167</v>
      </c>
      <c r="N137" s="7">
        <f>IF($A137="","",VLOOKUP($A137,血脉经验表!$B:AD,29,))</f>
        <v>145</v>
      </c>
      <c r="O137" s="7">
        <f>IF($A137="","",VLOOKUP($A137,血脉经验表!$B:AE,30,))</f>
        <v>4200</v>
      </c>
      <c r="P137" s="7">
        <f>IF($A137="","",VLOOKUP($A137,血脉经验表!$B:AF,31,))</f>
        <v>5600</v>
      </c>
      <c r="Q137" s="7">
        <f>IF($A137="","",VLOOKUP($A137,血脉经验表!$B:AG,32,))</f>
        <v>1540</v>
      </c>
      <c r="R137" s="7">
        <f>IF($A137="","",VLOOKUP($A137,血脉经验表!$B:AH,33,))</f>
        <v>700</v>
      </c>
      <c r="S137" s="7">
        <f>IF($A137="","",VLOOKUP($A137,血脉经验表!$B:AI,34,))</f>
        <v>14</v>
      </c>
      <c r="T137" s="7">
        <f>IF($A137="","",VLOOKUP($A137,血脉经验表!$B:AJ,35,))</f>
        <v>700</v>
      </c>
      <c r="U137" s="7" t="str">
        <f t="shared" si="2"/>
        <v>一等神巅峰4</v>
      </c>
    </row>
    <row r="138" spans="1:21" x14ac:dyDescent="0.2">
      <c r="A138" s="8" t="str">
        <f>IF(A137="","",IF(A137="神王巅峰10","",VLOOKUP(VLOOKUP(A137,血脉经验表!B:C,2,)+1,血脉经验表!A:B,2,)))</f>
        <v>一等神巅峰5</v>
      </c>
      <c r="B138" s="8">
        <f>IF($A138="","",VLOOKUP($A138,血脉经验表!$B:D,3,))</f>
        <v>83732400</v>
      </c>
      <c r="C138" s="8">
        <f>IF(A138="","",SUM(B$3:B138))</f>
        <v>3611012500</v>
      </c>
      <c r="D138" s="8">
        <f>IF($A138="","",VLOOKUP($A138,血脉经验表!$B:F,4,))</f>
        <v>800000000</v>
      </c>
      <c r="E138" s="8">
        <f>IF($A138="","",VLOOKUP($A138,血脉经验表!$B:F,5,))</f>
        <v>270</v>
      </c>
      <c r="F138" s="8">
        <f>IF($A138="","",VLOOKUP($A138,血脉经验表!$B:V,21,))</f>
        <v>47300</v>
      </c>
      <c r="G138" s="8">
        <f>IF($A138="","",VLOOKUP($A138,血脉经验表!$B:W,22,))</f>
        <v>24100</v>
      </c>
      <c r="H138" s="8">
        <f>IF($A138="","",VLOOKUP($A138,血脉经验表!$B:X,23,))</f>
        <v>1030</v>
      </c>
      <c r="I138" s="8">
        <f>IF($A138="","",VLOOKUP($A138,血脉经验表!$B:Y,24,))</f>
        <v>680</v>
      </c>
      <c r="J138" s="8">
        <f>IF($A138="","",VLOOKUP($A138,血脉经验表!$B:Z,25,))</f>
        <v>1030</v>
      </c>
      <c r="K138" s="8">
        <f>IF($A138="","",VLOOKUP($A138,血脉经验表!$B:AA,26,))</f>
        <v>680</v>
      </c>
      <c r="L138" s="8">
        <f>IF($A138="","",VLOOKUP($A138,血脉经验表!$B:AB,27,))</f>
        <v>9650</v>
      </c>
      <c r="M138" s="8">
        <f>IF($A138="","",VLOOKUP($A138,血脉经验表!$B:AC,28,))</f>
        <v>167</v>
      </c>
      <c r="N138" s="8">
        <f>IF($A138="","",VLOOKUP($A138,血脉经验表!$B:AD,29,))</f>
        <v>145</v>
      </c>
      <c r="O138" s="8">
        <f>IF($A138="","",VLOOKUP($A138,血脉经验表!$B:AE,30,))</f>
        <v>4200</v>
      </c>
      <c r="P138" s="8">
        <f>IF($A138="","",VLOOKUP($A138,血脉经验表!$B:AF,31,))</f>
        <v>5600</v>
      </c>
      <c r="Q138" s="8">
        <f>IF($A138="","",VLOOKUP($A138,血脉经验表!$B:AG,32,))</f>
        <v>1540</v>
      </c>
      <c r="R138" s="8">
        <f>IF($A138="","",VLOOKUP($A138,血脉经验表!$B:AH,33,))</f>
        <v>700</v>
      </c>
      <c r="S138" s="8">
        <f>IF($A138="","",VLOOKUP($A138,血脉经验表!$B:AI,34,))</f>
        <v>14</v>
      </c>
      <c r="T138" s="8">
        <f>IF($A138="","",VLOOKUP($A138,血脉经验表!$B:AJ,35,))</f>
        <v>700</v>
      </c>
      <c r="U138" s="8" t="str">
        <f t="shared" si="2"/>
        <v>一等神巅峰5</v>
      </c>
    </row>
    <row r="139" spans="1:21" x14ac:dyDescent="0.2">
      <c r="A139" s="7" t="str">
        <f>IF(A138="","",IF(A138="神王巅峰10","",VLOOKUP(VLOOKUP(A138,血脉经验表!B:C,2,)+1,血脉经验表!A:B,2,)))</f>
        <v>一等神巅峰6</v>
      </c>
      <c r="B139" s="7">
        <f>IF($A139="","",VLOOKUP($A139,血脉经验表!$B:D,3,))</f>
        <v>85407000</v>
      </c>
      <c r="C139" s="7">
        <f>IF(A139="","",SUM(B$3:B139))</f>
        <v>3696419500</v>
      </c>
      <c r="D139" s="7">
        <f>IF($A139="","",VLOOKUP($A139,血脉经验表!$B:F,4,))</f>
        <v>800000000</v>
      </c>
      <c r="E139" s="7">
        <f>IF($A139="","",VLOOKUP($A139,血脉经验表!$B:F,5,))</f>
        <v>270</v>
      </c>
      <c r="F139" s="7">
        <f>IF($A139="","",VLOOKUP($A139,血脉经验表!$B:V,21,))</f>
        <v>47300</v>
      </c>
      <c r="G139" s="7">
        <f>IF($A139="","",VLOOKUP($A139,血脉经验表!$B:W,22,))</f>
        <v>24100</v>
      </c>
      <c r="H139" s="7">
        <f>IF($A139="","",VLOOKUP($A139,血脉经验表!$B:X,23,))</f>
        <v>1030</v>
      </c>
      <c r="I139" s="7">
        <f>IF($A139="","",VLOOKUP($A139,血脉经验表!$B:Y,24,))</f>
        <v>680</v>
      </c>
      <c r="J139" s="7">
        <f>IF($A139="","",VLOOKUP($A139,血脉经验表!$B:Z,25,))</f>
        <v>1030</v>
      </c>
      <c r="K139" s="7">
        <f>IF($A139="","",VLOOKUP($A139,血脉经验表!$B:AA,26,))</f>
        <v>680</v>
      </c>
      <c r="L139" s="7">
        <f>IF($A139="","",VLOOKUP($A139,血脉经验表!$B:AB,27,))</f>
        <v>9650</v>
      </c>
      <c r="M139" s="7">
        <f>IF($A139="","",VLOOKUP($A139,血脉经验表!$B:AC,28,))</f>
        <v>179</v>
      </c>
      <c r="N139" s="7">
        <f>IF($A139="","",VLOOKUP($A139,血脉经验表!$B:AD,29,))</f>
        <v>145</v>
      </c>
      <c r="O139" s="7">
        <f>IF($A139="","",VLOOKUP($A139,血脉经验表!$B:AE,30,))</f>
        <v>4200</v>
      </c>
      <c r="P139" s="7">
        <f>IF($A139="","",VLOOKUP($A139,血脉经验表!$B:AF,31,))</f>
        <v>5600</v>
      </c>
      <c r="Q139" s="7">
        <f>IF($A139="","",VLOOKUP($A139,血脉经验表!$B:AG,32,))</f>
        <v>1540</v>
      </c>
      <c r="R139" s="7">
        <f>IF($A139="","",VLOOKUP($A139,血脉经验表!$B:AH,33,))</f>
        <v>700</v>
      </c>
      <c r="S139" s="7">
        <f>IF($A139="","",VLOOKUP($A139,血脉经验表!$B:AI,34,))</f>
        <v>14</v>
      </c>
      <c r="T139" s="7">
        <f>IF($A139="","",VLOOKUP($A139,血脉经验表!$B:AJ,35,))</f>
        <v>700</v>
      </c>
      <c r="U139" s="7" t="str">
        <f t="shared" si="2"/>
        <v>一等神巅峰6</v>
      </c>
    </row>
    <row r="140" spans="1:21" x14ac:dyDescent="0.2">
      <c r="A140" s="8" t="str">
        <f>IF(A139="","",IF(A139="神王巅峰10","",VLOOKUP(VLOOKUP(A139,血脉经验表!B:C,2,)+1,血脉经验表!A:B,2,)))</f>
        <v>一等神巅峰7</v>
      </c>
      <c r="B140" s="8">
        <f>IF($A140="","",VLOOKUP($A140,血脉经验表!$B:D,3,))</f>
        <v>87115100</v>
      </c>
      <c r="C140" s="8">
        <f>IF(A140="","",SUM(B$3:B140))</f>
        <v>3783534600</v>
      </c>
      <c r="D140" s="8">
        <f>IF($A140="","",VLOOKUP($A140,血脉经验表!$B:F,4,))</f>
        <v>800000000</v>
      </c>
      <c r="E140" s="8">
        <f>IF($A140="","",VLOOKUP($A140,血脉经验表!$B:F,5,))</f>
        <v>270</v>
      </c>
      <c r="F140" s="8">
        <f>IF($A140="","",VLOOKUP($A140,血脉经验表!$B:V,21,))</f>
        <v>47300</v>
      </c>
      <c r="G140" s="8">
        <f>IF($A140="","",VLOOKUP($A140,血脉经验表!$B:W,22,))</f>
        <v>24100</v>
      </c>
      <c r="H140" s="8">
        <f>IF($A140="","",VLOOKUP($A140,血脉经验表!$B:X,23,))</f>
        <v>1030</v>
      </c>
      <c r="I140" s="8">
        <f>IF($A140="","",VLOOKUP($A140,血脉经验表!$B:Y,24,))</f>
        <v>680</v>
      </c>
      <c r="J140" s="8">
        <f>IF($A140="","",VLOOKUP($A140,血脉经验表!$B:Z,25,))</f>
        <v>1030</v>
      </c>
      <c r="K140" s="8">
        <f>IF($A140="","",VLOOKUP($A140,血脉经验表!$B:AA,26,))</f>
        <v>680</v>
      </c>
      <c r="L140" s="8">
        <f>IF($A140="","",VLOOKUP($A140,血脉经验表!$B:AB,27,))</f>
        <v>9650</v>
      </c>
      <c r="M140" s="8">
        <f>IF($A140="","",VLOOKUP($A140,血脉经验表!$B:AC,28,))</f>
        <v>179</v>
      </c>
      <c r="N140" s="8">
        <f>IF($A140="","",VLOOKUP($A140,血脉经验表!$B:AD,29,))</f>
        <v>155</v>
      </c>
      <c r="O140" s="8">
        <f>IF($A140="","",VLOOKUP($A140,血脉经验表!$B:AE,30,))</f>
        <v>4200</v>
      </c>
      <c r="P140" s="8">
        <f>IF($A140="","",VLOOKUP($A140,血脉经验表!$B:AF,31,))</f>
        <v>5600</v>
      </c>
      <c r="Q140" s="8">
        <f>IF($A140="","",VLOOKUP($A140,血脉经验表!$B:AG,32,))</f>
        <v>1540</v>
      </c>
      <c r="R140" s="8">
        <f>IF($A140="","",VLOOKUP($A140,血脉经验表!$B:AH,33,))</f>
        <v>700</v>
      </c>
      <c r="S140" s="8">
        <f>IF($A140="","",VLOOKUP($A140,血脉经验表!$B:AI,34,))</f>
        <v>14</v>
      </c>
      <c r="T140" s="8">
        <f>IF($A140="","",VLOOKUP($A140,血脉经验表!$B:AJ,35,))</f>
        <v>700</v>
      </c>
      <c r="U140" s="8" t="str">
        <f t="shared" si="2"/>
        <v>一等神巅峰7</v>
      </c>
    </row>
    <row r="141" spans="1:21" x14ac:dyDescent="0.2">
      <c r="A141" s="7" t="str">
        <f>IF(A140="","",IF(A140="神王巅峰10","",VLOOKUP(VLOOKUP(A140,血脉经验表!B:C,2,)+1,血脉经验表!A:B,2,)))</f>
        <v>一等神巅峰8</v>
      </c>
      <c r="B141" s="7">
        <f>IF($A141="","",VLOOKUP($A141,血脉经验表!$B:D,3,))</f>
        <v>88857400</v>
      </c>
      <c r="C141" s="7">
        <f>IF(A141="","",SUM(B$3:B141))</f>
        <v>3872392000</v>
      </c>
      <c r="D141" s="7">
        <f>IF($A141="","",VLOOKUP($A141,血脉经验表!$B:F,4,))</f>
        <v>800000000</v>
      </c>
      <c r="E141" s="7">
        <f>IF($A141="","",VLOOKUP($A141,血脉经验表!$B:F,5,))</f>
        <v>270</v>
      </c>
      <c r="F141" s="7">
        <f>IF($A141="","",VLOOKUP($A141,血脉经验表!$B:V,21,))</f>
        <v>47300</v>
      </c>
      <c r="G141" s="7">
        <f>IF($A141="","",VLOOKUP($A141,血脉经验表!$B:W,22,))</f>
        <v>24100</v>
      </c>
      <c r="H141" s="7">
        <f>IF($A141="","",VLOOKUP($A141,血脉经验表!$B:X,23,))</f>
        <v>1030</v>
      </c>
      <c r="I141" s="7">
        <f>IF($A141="","",VLOOKUP($A141,血脉经验表!$B:Y,24,))</f>
        <v>680</v>
      </c>
      <c r="J141" s="7">
        <f>IF($A141="","",VLOOKUP($A141,血脉经验表!$B:Z,25,))</f>
        <v>1030</v>
      </c>
      <c r="K141" s="7">
        <f>IF($A141="","",VLOOKUP($A141,血脉经验表!$B:AA,26,))</f>
        <v>680</v>
      </c>
      <c r="L141" s="7">
        <f>IF($A141="","",VLOOKUP($A141,血脉经验表!$B:AB,27,))</f>
        <v>9650</v>
      </c>
      <c r="M141" s="7">
        <f>IF($A141="","",VLOOKUP($A141,血脉经验表!$B:AC,28,))</f>
        <v>179</v>
      </c>
      <c r="N141" s="7">
        <f>IF($A141="","",VLOOKUP($A141,血脉经验表!$B:AD,29,))</f>
        <v>155</v>
      </c>
      <c r="O141" s="7">
        <f>IF($A141="","",VLOOKUP($A141,血脉经验表!$B:AE,30,))</f>
        <v>4500</v>
      </c>
      <c r="P141" s="7">
        <f>IF($A141="","",VLOOKUP($A141,血脉经验表!$B:AF,31,))</f>
        <v>5600</v>
      </c>
      <c r="Q141" s="7">
        <f>IF($A141="","",VLOOKUP($A141,血脉经验表!$B:AG,32,))</f>
        <v>1540</v>
      </c>
      <c r="R141" s="7">
        <f>IF($A141="","",VLOOKUP($A141,血脉经验表!$B:AH,33,))</f>
        <v>700</v>
      </c>
      <c r="S141" s="7">
        <f>IF($A141="","",VLOOKUP($A141,血脉经验表!$B:AI,34,))</f>
        <v>14</v>
      </c>
      <c r="T141" s="7">
        <f>IF($A141="","",VLOOKUP($A141,血脉经验表!$B:AJ,35,))</f>
        <v>700</v>
      </c>
      <c r="U141" s="7" t="str">
        <f t="shared" si="2"/>
        <v>一等神巅峰8</v>
      </c>
    </row>
    <row r="142" spans="1:21" x14ac:dyDescent="0.2">
      <c r="A142" s="8" t="str">
        <f>IF(A141="","",IF(A141="神王巅峰10","",VLOOKUP(VLOOKUP(A141,血脉经验表!B:C,2,)+1,血脉经验表!A:B,2,)))</f>
        <v>一等神巅峰9</v>
      </c>
      <c r="B142" s="8">
        <f>IF($A142="","",VLOOKUP($A142,血脉经验表!$B:D,3,))</f>
        <v>90634500</v>
      </c>
      <c r="C142" s="8">
        <f>IF(A142="","",SUM(B$3:B142))</f>
        <v>3963026500</v>
      </c>
      <c r="D142" s="8">
        <f>IF($A142="","",VLOOKUP($A142,血脉经验表!$B:F,4,))</f>
        <v>800000000</v>
      </c>
      <c r="E142" s="8">
        <f>IF($A142="","",VLOOKUP($A142,血脉经验表!$B:F,5,))</f>
        <v>270</v>
      </c>
      <c r="F142" s="8">
        <f>IF($A142="","",VLOOKUP($A142,血脉经验表!$B:V,21,))</f>
        <v>47300</v>
      </c>
      <c r="G142" s="8">
        <f>IF($A142="","",VLOOKUP($A142,血脉经验表!$B:W,22,))</f>
        <v>24100</v>
      </c>
      <c r="H142" s="8">
        <f>IF($A142="","",VLOOKUP($A142,血脉经验表!$B:X,23,))</f>
        <v>1030</v>
      </c>
      <c r="I142" s="8">
        <f>IF($A142="","",VLOOKUP($A142,血脉经验表!$B:Y,24,))</f>
        <v>680</v>
      </c>
      <c r="J142" s="8">
        <f>IF($A142="","",VLOOKUP($A142,血脉经验表!$B:Z,25,))</f>
        <v>1030</v>
      </c>
      <c r="K142" s="8">
        <f>IF($A142="","",VLOOKUP($A142,血脉经验表!$B:AA,26,))</f>
        <v>680</v>
      </c>
      <c r="L142" s="8">
        <f>IF($A142="","",VLOOKUP($A142,血脉经验表!$B:AB,27,))</f>
        <v>9650</v>
      </c>
      <c r="M142" s="8">
        <f>IF($A142="","",VLOOKUP($A142,血脉经验表!$B:AC,28,))</f>
        <v>179</v>
      </c>
      <c r="N142" s="8">
        <f>IF($A142="","",VLOOKUP($A142,血脉经验表!$B:AD,29,))</f>
        <v>155</v>
      </c>
      <c r="O142" s="8">
        <f>IF($A142="","",VLOOKUP($A142,血脉经验表!$B:AE,30,))</f>
        <v>4500</v>
      </c>
      <c r="P142" s="8">
        <f>IF($A142="","",VLOOKUP($A142,血脉经验表!$B:AF,31,))</f>
        <v>6000</v>
      </c>
      <c r="Q142" s="8">
        <f>IF($A142="","",VLOOKUP($A142,血脉经验表!$B:AG,32,))</f>
        <v>1540</v>
      </c>
      <c r="R142" s="8">
        <f>IF($A142="","",VLOOKUP($A142,血脉经验表!$B:AH,33,))</f>
        <v>700</v>
      </c>
      <c r="S142" s="8">
        <f>IF($A142="","",VLOOKUP($A142,血脉经验表!$B:AI,34,))</f>
        <v>14</v>
      </c>
      <c r="T142" s="8">
        <f>IF($A142="","",VLOOKUP($A142,血脉经验表!$B:AJ,35,))</f>
        <v>700</v>
      </c>
      <c r="U142" s="8" t="str">
        <f t="shared" si="2"/>
        <v>一等神巅峰9</v>
      </c>
    </row>
    <row r="143" spans="1:21" x14ac:dyDescent="0.2">
      <c r="A143" s="7" t="str">
        <f>IF(A142="","",IF(A142="神王巅峰10","",VLOOKUP(VLOOKUP(A142,血脉经验表!B:C,2,)+1,血脉经验表!A:B,2,)))</f>
        <v>一等神巅峰10</v>
      </c>
      <c r="B143" s="7">
        <f>IF($A143="","",VLOOKUP($A143,血脉经验表!$B:D,3,))</f>
        <v>92447100</v>
      </c>
      <c r="C143" s="7">
        <f>IF(A143="","",SUM(B$3:B143))</f>
        <v>4055473600</v>
      </c>
      <c r="D143" s="7">
        <f>IF($A143="","",VLOOKUP($A143,血脉经验表!$B:F,4,))</f>
        <v>800000000</v>
      </c>
      <c r="E143" s="7">
        <f>IF($A143="","",VLOOKUP($A143,血脉经验表!$B:F,5,))</f>
        <v>270</v>
      </c>
      <c r="F143" s="7">
        <f>IF($A143="","",VLOOKUP($A143,血脉经验表!$B:V,21,))</f>
        <v>50800</v>
      </c>
      <c r="G143" s="7">
        <f>IF($A143="","",VLOOKUP($A143,血脉经验表!$B:W,22,))</f>
        <v>25900</v>
      </c>
      <c r="H143" s="7">
        <f>IF($A143="","",VLOOKUP($A143,血脉经验表!$B:X,23,))</f>
        <v>1030</v>
      </c>
      <c r="I143" s="7">
        <f>IF($A143="","",VLOOKUP($A143,血脉经验表!$B:Y,24,))</f>
        <v>680</v>
      </c>
      <c r="J143" s="7">
        <f>IF($A143="","",VLOOKUP($A143,血脉经验表!$B:Z,25,))</f>
        <v>1030</v>
      </c>
      <c r="K143" s="7">
        <f>IF($A143="","",VLOOKUP($A143,血脉经验表!$B:AA,26,))</f>
        <v>680</v>
      </c>
      <c r="L143" s="7">
        <f>IF($A143="","",VLOOKUP($A143,血脉经验表!$B:AB,27,))</f>
        <v>9650</v>
      </c>
      <c r="M143" s="7">
        <f>IF($A143="","",VLOOKUP($A143,血脉经验表!$B:AC,28,))</f>
        <v>179</v>
      </c>
      <c r="N143" s="7">
        <f>IF($A143="","",VLOOKUP($A143,血脉经验表!$B:AD,29,))</f>
        <v>155</v>
      </c>
      <c r="O143" s="7">
        <f>IF($A143="","",VLOOKUP($A143,血脉经验表!$B:AE,30,))</f>
        <v>4500</v>
      </c>
      <c r="P143" s="7">
        <f>IF($A143="","",VLOOKUP($A143,血脉经验表!$B:AF,31,))</f>
        <v>6000</v>
      </c>
      <c r="Q143" s="7">
        <f>IF($A143="","",VLOOKUP($A143,血脉经验表!$B:AG,32,))</f>
        <v>1690</v>
      </c>
      <c r="R143" s="7">
        <f>IF($A143="","",VLOOKUP($A143,血脉经验表!$B:AH,33,))</f>
        <v>750</v>
      </c>
      <c r="S143" s="7">
        <f>IF($A143="","",VLOOKUP($A143,血脉经验表!$B:AI,34,))</f>
        <v>15</v>
      </c>
      <c r="T143" s="7">
        <f>IF($A143="","",VLOOKUP($A143,血脉经验表!$B:AJ,35,))</f>
        <v>750</v>
      </c>
      <c r="U143" s="7" t="str">
        <f t="shared" si="2"/>
        <v>一等神巅峰10</v>
      </c>
    </row>
    <row r="144" spans="1:21" x14ac:dyDescent="0.2">
      <c r="A144" s="8" t="str">
        <f>IF(A143="","",IF(A143="神王巅峰10","",VLOOKUP(VLOOKUP(A143,血脉经验表!B:C,2,)+1,血脉经验表!A:B,2,)))</f>
        <v>神王初期1</v>
      </c>
      <c r="B144" s="8">
        <f>IF($A144="","",VLOOKUP($A144,血脉经验表!$B:D,3,))</f>
        <v>94296000</v>
      </c>
      <c r="C144" s="8">
        <f>IF(A144="","",SUM(B$3:B144))</f>
        <v>4149769600</v>
      </c>
      <c r="D144" s="8">
        <f>IF($A144="","",VLOOKUP($A144,血脉经验表!$B:F,4,))</f>
        <v>950000000</v>
      </c>
      <c r="E144" s="8">
        <f>IF($A144="","",VLOOKUP($A144,血脉经验表!$B:F,5,))</f>
        <v>280</v>
      </c>
      <c r="F144" s="8">
        <f>IF($A144="","",VLOOKUP($A144,血脉经验表!$B:V,21,))</f>
        <v>50800</v>
      </c>
      <c r="G144" s="8">
        <f>IF($A144="","",VLOOKUP($A144,血脉经验表!$B:W,22,))</f>
        <v>25900</v>
      </c>
      <c r="H144" s="8">
        <f>IF($A144="","",VLOOKUP($A144,血脉经验表!$B:X,23,))</f>
        <v>1105</v>
      </c>
      <c r="I144" s="8">
        <f>IF($A144="","",VLOOKUP($A144,血脉经验表!$B:Y,24,))</f>
        <v>680</v>
      </c>
      <c r="J144" s="8">
        <f>IF($A144="","",VLOOKUP($A144,血脉经验表!$B:Z,25,))</f>
        <v>1030</v>
      </c>
      <c r="K144" s="8">
        <f>IF($A144="","",VLOOKUP($A144,血脉经验表!$B:AA,26,))</f>
        <v>680</v>
      </c>
      <c r="L144" s="8">
        <f>IF($A144="","",VLOOKUP($A144,血脉经验表!$B:AB,27,))</f>
        <v>9650</v>
      </c>
      <c r="M144" s="8">
        <f>IF($A144="","",VLOOKUP($A144,血脉经验表!$B:AC,28,))</f>
        <v>179</v>
      </c>
      <c r="N144" s="8">
        <f>IF($A144="","",VLOOKUP($A144,血脉经验表!$B:AD,29,))</f>
        <v>155</v>
      </c>
      <c r="O144" s="8">
        <f>IF($A144="","",VLOOKUP($A144,血脉经验表!$B:AE,30,))</f>
        <v>4500</v>
      </c>
      <c r="P144" s="8">
        <f>IF($A144="","",VLOOKUP($A144,血脉经验表!$B:AF,31,))</f>
        <v>6000</v>
      </c>
      <c r="Q144" s="8">
        <f>IF($A144="","",VLOOKUP($A144,血脉经验表!$B:AG,32,))</f>
        <v>1690</v>
      </c>
      <c r="R144" s="8">
        <f>IF($A144="","",VLOOKUP($A144,血脉经验表!$B:AH,33,))</f>
        <v>750</v>
      </c>
      <c r="S144" s="8">
        <f>IF($A144="","",VLOOKUP($A144,血脉经验表!$B:AI,34,))</f>
        <v>15</v>
      </c>
      <c r="T144" s="8">
        <f>IF($A144="","",VLOOKUP($A144,血脉经验表!$B:AJ,35,))</f>
        <v>750</v>
      </c>
      <c r="U144" s="8" t="str">
        <f t="shared" si="2"/>
        <v>神王初期1</v>
      </c>
    </row>
    <row r="145" spans="1:21" x14ac:dyDescent="0.2">
      <c r="A145" s="7" t="str">
        <f>IF(A144="","",IF(A144="神王巅峰10","",VLOOKUP(VLOOKUP(A144,血脉经验表!B:C,2,)+1,血脉经验表!A:B,2,)))</f>
        <v>神王初期2</v>
      </c>
      <c r="B145" s="7">
        <f>IF($A145="","",VLOOKUP($A145,血脉经验表!$B:D,3,))</f>
        <v>96181900</v>
      </c>
      <c r="C145" s="7">
        <f>IF(A145="","",SUM(B$3:B145))</f>
        <v>4245951500</v>
      </c>
      <c r="D145" s="7">
        <f>IF($A145="","",VLOOKUP($A145,血脉经验表!$B:F,4,))</f>
        <v>950000000</v>
      </c>
      <c r="E145" s="7">
        <f>IF($A145="","",VLOOKUP($A145,血脉经验表!$B:F,5,))</f>
        <v>280</v>
      </c>
      <c r="F145" s="7">
        <f>IF($A145="","",VLOOKUP($A145,血脉经验表!$B:V,21,))</f>
        <v>50800</v>
      </c>
      <c r="G145" s="7">
        <f>IF($A145="","",VLOOKUP($A145,血脉经验表!$B:W,22,))</f>
        <v>25900</v>
      </c>
      <c r="H145" s="7">
        <f>IF($A145="","",VLOOKUP($A145,血脉经验表!$B:X,23,))</f>
        <v>1105</v>
      </c>
      <c r="I145" s="7">
        <f>IF($A145="","",VLOOKUP($A145,血脉经验表!$B:Y,24,))</f>
        <v>725</v>
      </c>
      <c r="J145" s="7">
        <f>IF($A145="","",VLOOKUP($A145,血脉经验表!$B:Z,25,))</f>
        <v>1030</v>
      </c>
      <c r="K145" s="7">
        <f>IF($A145="","",VLOOKUP($A145,血脉经验表!$B:AA,26,))</f>
        <v>680</v>
      </c>
      <c r="L145" s="7">
        <f>IF($A145="","",VLOOKUP($A145,血脉经验表!$B:AB,27,))</f>
        <v>9650</v>
      </c>
      <c r="M145" s="7">
        <f>IF($A145="","",VLOOKUP($A145,血脉经验表!$B:AC,28,))</f>
        <v>179</v>
      </c>
      <c r="N145" s="7">
        <f>IF($A145="","",VLOOKUP($A145,血脉经验表!$B:AD,29,))</f>
        <v>155</v>
      </c>
      <c r="O145" s="7">
        <f>IF($A145="","",VLOOKUP($A145,血脉经验表!$B:AE,30,))</f>
        <v>4500</v>
      </c>
      <c r="P145" s="7">
        <f>IF($A145="","",VLOOKUP($A145,血脉经验表!$B:AF,31,))</f>
        <v>6000</v>
      </c>
      <c r="Q145" s="7">
        <f>IF($A145="","",VLOOKUP($A145,血脉经验表!$B:AG,32,))</f>
        <v>1690</v>
      </c>
      <c r="R145" s="7">
        <f>IF($A145="","",VLOOKUP($A145,血脉经验表!$B:AH,33,))</f>
        <v>750</v>
      </c>
      <c r="S145" s="7">
        <f>IF($A145="","",VLOOKUP($A145,血脉经验表!$B:AI,34,))</f>
        <v>15</v>
      </c>
      <c r="T145" s="7">
        <f>IF($A145="","",VLOOKUP($A145,血脉经验表!$B:AJ,35,))</f>
        <v>750</v>
      </c>
      <c r="U145" s="7" t="str">
        <f t="shared" si="2"/>
        <v>神王初期2</v>
      </c>
    </row>
    <row r="146" spans="1:21" x14ac:dyDescent="0.2">
      <c r="A146" s="8" t="str">
        <f>IF(A145="","",IF(A145="神王巅峰10","",VLOOKUP(VLOOKUP(A145,血脉经验表!B:C,2,)+1,血脉经验表!A:B,2,)))</f>
        <v>神王初期3</v>
      </c>
      <c r="B146" s="8">
        <f>IF($A146="","",VLOOKUP($A146,血脉经验表!$B:D,3,))</f>
        <v>98105500</v>
      </c>
      <c r="C146" s="8">
        <f>IF(A146="","",SUM(B$3:B146))</f>
        <v>4344057000</v>
      </c>
      <c r="D146" s="8">
        <f>IF($A146="","",VLOOKUP($A146,血脉经验表!$B:F,4,))</f>
        <v>950000000</v>
      </c>
      <c r="E146" s="8">
        <f>IF($A146="","",VLOOKUP($A146,血脉经验表!$B:F,5,))</f>
        <v>280</v>
      </c>
      <c r="F146" s="8">
        <f>IF($A146="","",VLOOKUP($A146,血脉经验表!$B:V,21,))</f>
        <v>50800</v>
      </c>
      <c r="G146" s="8">
        <f>IF($A146="","",VLOOKUP($A146,血脉经验表!$B:W,22,))</f>
        <v>25900</v>
      </c>
      <c r="H146" s="8">
        <f>IF($A146="","",VLOOKUP($A146,血脉经验表!$B:X,23,))</f>
        <v>1105</v>
      </c>
      <c r="I146" s="8">
        <f>IF($A146="","",VLOOKUP($A146,血脉经验表!$B:Y,24,))</f>
        <v>725</v>
      </c>
      <c r="J146" s="8">
        <f>IF($A146="","",VLOOKUP($A146,血脉经验表!$B:Z,25,))</f>
        <v>1105</v>
      </c>
      <c r="K146" s="8">
        <f>IF($A146="","",VLOOKUP($A146,血脉经验表!$B:AA,26,))</f>
        <v>680</v>
      </c>
      <c r="L146" s="8">
        <f>IF($A146="","",VLOOKUP($A146,血脉经验表!$B:AB,27,))</f>
        <v>9650</v>
      </c>
      <c r="M146" s="8">
        <f>IF($A146="","",VLOOKUP($A146,血脉经验表!$B:AC,28,))</f>
        <v>179</v>
      </c>
      <c r="N146" s="8">
        <f>IF($A146="","",VLOOKUP($A146,血脉经验表!$B:AD,29,))</f>
        <v>155</v>
      </c>
      <c r="O146" s="8">
        <f>IF($A146="","",VLOOKUP($A146,血脉经验表!$B:AE,30,))</f>
        <v>4500</v>
      </c>
      <c r="P146" s="8">
        <f>IF($A146="","",VLOOKUP($A146,血脉经验表!$B:AF,31,))</f>
        <v>6000</v>
      </c>
      <c r="Q146" s="8">
        <f>IF($A146="","",VLOOKUP($A146,血脉经验表!$B:AG,32,))</f>
        <v>1690</v>
      </c>
      <c r="R146" s="8">
        <f>IF($A146="","",VLOOKUP($A146,血脉经验表!$B:AH,33,))</f>
        <v>750</v>
      </c>
      <c r="S146" s="8">
        <f>IF($A146="","",VLOOKUP($A146,血脉经验表!$B:AI,34,))</f>
        <v>15</v>
      </c>
      <c r="T146" s="8">
        <f>IF($A146="","",VLOOKUP($A146,血脉经验表!$B:AJ,35,))</f>
        <v>750</v>
      </c>
      <c r="U146" s="8" t="str">
        <f t="shared" si="2"/>
        <v>神王初期3</v>
      </c>
    </row>
    <row r="147" spans="1:21" x14ac:dyDescent="0.2">
      <c r="A147" s="7" t="str">
        <f>IF(A146="","",IF(A146="神王巅峰10","",VLOOKUP(VLOOKUP(A146,血脉经验表!B:C,2,)+1,血脉经验表!A:B,2,)))</f>
        <v>神王初期4</v>
      </c>
      <c r="B147" s="7">
        <f>IF($A147="","",VLOOKUP($A147,血脉经验表!$B:D,3,))</f>
        <v>100067600</v>
      </c>
      <c r="C147" s="7">
        <f>IF(A147="","",SUM(B$3:B147))</f>
        <v>4444124600</v>
      </c>
      <c r="D147" s="7">
        <f>IF($A147="","",VLOOKUP($A147,血脉经验表!$B:F,4,))</f>
        <v>950000000</v>
      </c>
      <c r="E147" s="7">
        <f>IF($A147="","",VLOOKUP($A147,血脉经验表!$B:F,5,))</f>
        <v>280</v>
      </c>
      <c r="F147" s="7">
        <f>IF($A147="","",VLOOKUP($A147,血脉经验表!$B:V,21,))</f>
        <v>50800</v>
      </c>
      <c r="G147" s="7">
        <f>IF($A147="","",VLOOKUP($A147,血脉经验表!$B:W,22,))</f>
        <v>25900</v>
      </c>
      <c r="H147" s="7">
        <f>IF($A147="","",VLOOKUP($A147,血脉经验表!$B:X,23,))</f>
        <v>1105</v>
      </c>
      <c r="I147" s="7">
        <f>IF($A147="","",VLOOKUP($A147,血脉经验表!$B:Y,24,))</f>
        <v>725</v>
      </c>
      <c r="J147" s="7">
        <f>IF($A147="","",VLOOKUP($A147,血脉经验表!$B:Z,25,))</f>
        <v>1105</v>
      </c>
      <c r="K147" s="7">
        <f>IF($A147="","",VLOOKUP($A147,血脉经验表!$B:AA,26,))</f>
        <v>725</v>
      </c>
      <c r="L147" s="7">
        <f>IF($A147="","",VLOOKUP($A147,血脉经验表!$B:AB,27,))</f>
        <v>9650</v>
      </c>
      <c r="M147" s="7">
        <f>IF($A147="","",VLOOKUP($A147,血脉经验表!$B:AC,28,))</f>
        <v>179</v>
      </c>
      <c r="N147" s="7">
        <f>IF($A147="","",VLOOKUP($A147,血脉经验表!$B:AD,29,))</f>
        <v>155</v>
      </c>
      <c r="O147" s="7">
        <f>IF($A147="","",VLOOKUP($A147,血脉经验表!$B:AE,30,))</f>
        <v>4500</v>
      </c>
      <c r="P147" s="7">
        <f>IF($A147="","",VLOOKUP($A147,血脉经验表!$B:AF,31,))</f>
        <v>6000</v>
      </c>
      <c r="Q147" s="7">
        <f>IF($A147="","",VLOOKUP($A147,血脉经验表!$B:AG,32,))</f>
        <v>1690</v>
      </c>
      <c r="R147" s="7">
        <f>IF($A147="","",VLOOKUP($A147,血脉经验表!$B:AH,33,))</f>
        <v>750</v>
      </c>
      <c r="S147" s="7">
        <f>IF($A147="","",VLOOKUP($A147,血脉经验表!$B:AI,34,))</f>
        <v>15</v>
      </c>
      <c r="T147" s="7">
        <f>IF($A147="","",VLOOKUP($A147,血脉经验表!$B:AJ,35,))</f>
        <v>750</v>
      </c>
      <c r="U147" s="7" t="str">
        <f t="shared" si="2"/>
        <v>神王初期4</v>
      </c>
    </row>
    <row r="148" spans="1:21" x14ac:dyDescent="0.2">
      <c r="A148" s="8" t="str">
        <f>IF(A147="","",IF(A147="神王巅峰10","",VLOOKUP(VLOOKUP(A147,血脉经验表!B:C,2,)+1,血脉经验表!A:B,2,)))</f>
        <v>神王初期5</v>
      </c>
      <c r="B148" s="8">
        <f>IF($A148="","",VLOOKUP($A148,血脉经验表!$B:D,3,))</f>
        <v>102068900</v>
      </c>
      <c r="C148" s="8">
        <f>IF(A148="","",SUM(B$3:B148))</f>
        <v>4546193500</v>
      </c>
      <c r="D148" s="8">
        <f>IF($A148="","",VLOOKUP($A148,血脉经验表!$B:F,4,))</f>
        <v>950000000</v>
      </c>
      <c r="E148" s="8">
        <f>IF($A148="","",VLOOKUP($A148,血脉经验表!$B:F,5,))</f>
        <v>280</v>
      </c>
      <c r="F148" s="8">
        <f>IF($A148="","",VLOOKUP($A148,血脉经验表!$B:V,21,))</f>
        <v>50800</v>
      </c>
      <c r="G148" s="8">
        <f>IF($A148="","",VLOOKUP($A148,血脉经验表!$B:W,22,))</f>
        <v>25900</v>
      </c>
      <c r="H148" s="8">
        <f>IF($A148="","",VLOOKUP($A148,血脉经验表!$B:X,23,))</f>
        <v>1105</v>
      </c>
      <c r="I148" s="8">
        <f>IF($A148="","",VLOOKUP($A148,血脉经验表!$B:Y,24,))</f>
        <v>725</v>
      </c>
      <c r="J148" s="8">
        <f>IF($A148="","",VLOOKUP($A148,血脉经验表!$B:Z,25,))</f>
        <v>1105</v>
      </c>
      <c r="K148" s="8">
        <f>IF($A148="","",VLOOKUP($A148,血脉经验表!$B:AA,26,))</f>
        <v>725</v>
      </c>
      <c r="L148" s="8">
        <f>IF($A148="","",VLOOKUP($A148,血脉经验表!$B:AB,27,))</f>
        <v>10300</v>
      </c>
      <c r="M148" s="8">
        <f>IF($A148="","",VLOOKUP($A148,血脉经验表!$B:AC,28,))</f>
        <v>179</v>
      </c>
      <c r="N148" s="8">
        <f>IF($A148="","",VLOOKUP($A148,血脉经验表!$B:AD,29,))</f>
        <v>155</v>
      </c>
      <c r="O148" s="8">
        <f>IF($A148="","",VLOOKUP($A148,血脉经验表!$B:AE,30,))</f>
        <v>4500</v>
      </c>
      <c r="P148" s="8">
        <f>IF($A148="","",VLOOKUP($A148,血脉经验表!$B:AF,31,))</f>
        <v>6000</v>
      </c>
      <c r="Q148" s="8">
        <f>IF($A148="","",VLOOKUP($A148,血脉经验表!$B:AG,32,))</f>
        <v>1690</v>
      </c>
      <c r="R148" s="8">
        <f>IF($A148="","",VLOOKUP($A148,血脉经验表!$B:AH,33,))</f>
        <v>750</v>
      </c>
      <c r="S148" s="8">
        <f>IF($A148="","",VLOOKUP($A148,血脉经验表!$B:AI,34,))</f>
        <v>15</v>
      </c>
      <c r="T148" s="8">
        <f>IF($A148="","",VLOOKUP($A148,血脉经验表!$B:AJ,35,))</f>
        <v>750</v>
      </c>
      <c r="U148" s="8" t="str">
        <f t="shared" si="2"/>
        <v>神王初期5</v>
      </c>
    </row>
    <row r="149" spans="1:21" x14ac:dyDescent="0.2">
      <c r="A149" s="7" t="str">
        <f>IF(A148="","",IF(A148="神王巅峰10","",VLOOKUP(VLOOKUP(A148,血脉经验表!B:C,2,)+1,血脉经验表!A:B,2,)))</f>
        <v>神王初期6</v>
      </c>
      <c r="B149" s="7">
        <f>IF($A149="","",VLOOKUP($A149,血脉经验表!$B:D,3,))</f>
        <v>104110200</v>
      </c>
      <c r="C149" s="7">
        <f>IF(A149="","",SUM(B$3:B149))</f>
        <v>4650303700</v>
      </c>
      <c r="D149" s="7">
        <f>IF($A149="","",VLOOKUP($A149,血脉经验表!$B:F,4,))</f>
        <v>950000000</v>
      </c>
      <c r="E149" s="7">
        <f>IF($A149="","",VLOOKUP($A149,血脉经验表!$B:F,5,))</f>
        <v>280</v>
      </c>
      <c r="F149" s="7">
        <f>IF($A149="","",VLOOKUP($A149,血脉经验表!$B:V,21,))</f>
        <v>50800</v>
      </c>
      <c r="G149" s="7">
        <f>IF($A149="","",VLOOKUP($A149,血脉经验表!$B:W,22,))</f>
        <v>25900</v>
      </c>
      <c r="H149" s="7">
        <f>IF($A149="","",VLOOKUP($A149,血脉经验表!$B:X,23,))</f>
        <v>1105</v>
      </c>
      <c r="I149" s="7">
        <f>IF($A149="","",VLOOKUP($A149,血脉经验表!$B:Y,24,))</f>
        <v>725</v>
      </c>
      <c r="J149" s="7">
        <f>IF($A149="","",VLOOKUP($A149,血脉经验表!$B:Z,25,))</f>
        <v>1105</v>
      </c>
      <c r="K149" s="7">
        <f>IF($A149="","",VLOOKUP($A149,血脉经验表!$B:AA,26,))</f>
        <v>725</v>
      </c>
      <c r="L149" s="7">
        <f>IF($A149="","",VLOOKUP($A149,血脉经验表!$B:AB,27,))</f>
        <v>10300</v>
      </c>
      <c r="M149" s="7">
        <f>IF($A149="","",VLOOKUP($A149,血脉经验表!$B:AC,28,))</f>
        <v>191</v>
      </c>
      <c r="N149" s="7">
        <f>IF($A149="","",VLOOKUP($A149,血脉经验表!$B:AD,29,))</f>
        <v>155</v>
      </c>
      <c r="O149" s="7">
        <f>IF($A149="","",VLOOKUP($A149,血脉经验表!$B:AE,30,))</f>
        <v>4500</v>
      </c>
      <c r="P149" s="7">
        <f>IF($A149="","",VLOOKUP($A149,血脉经验表!$B:AF,31,))</f>
        <v>6000</v>
      </c>
      <c r="Q149" s="7">
        <f>IF($A149="","",VLOOKUP($A149,血脉经验表!$B:AG,32,))</f>
        <v>1690</v>
      </c>
      <c r="R149" s="7">
        <f>IF($A149="","",VLOOKUP($A149,血脉经验表!$B:AH,33,))</f>
        <v>750</v>
      </c>
      <c r="S149" s="7">
        <f>IF($A149="","",VLOOKUP($A149,血脉经验表!$B:AI,34,))</f>
        <v>15</v>
      </c>
      <c r="T149" s="7">
        <f>IF($A149="","",VLOOKUP($A149,血脉经验表!$B:AJ,35,))</f>
        <v>750</v>
      </c>
      <c r="U149" s="7" t="str">
        <f t="shared" si="2"/>
        <v>神王初期6</v>
      </c>
    </row>
    <row r="150" spans="1:21" x14ac:dyDescent="0.2">
      <c r="A150" s="8" t="str">
        <f>IF(A149="","",IF(A149="神王巅峰10","",VLOOKUP(VLOOKUP(A149,血脉经验表!B:C,2,)+1,血脉经验表!A:B,2,)))</f>
        <v>神王初期7</v>
      </c>
      <c r="B150" s="8">
        <f>IF($A150="","",VLOOKUP($A150,血脉经验表!$B:D,3,))</f>
        <v>106192400</v>
      </c>
      <c r="C150" s="8">
        <f>IF(A150="","",SUM(B$3:B150))</f>
        <v>4756496100</v>
      </c>
      <c r="D150" s="8">
        <f>IF($A150="","",VLOOKUP($A150,血脉经验表!$B:F,4,))</f>
        <v>950000000</v>
      </c>
      <c r="E150" s="8">
        <f>IF($A150="","",VLOOKUP($A150,血脉经验表!$B:F,5,))</f>
        <v>280</v>
      </c>
      <c r="F150" s="8">
        <f>IF($A150="","",VLOOKUP($A150,血脉经验表!$B:V,21,))</f>
        <v>50800</v>
      </c>
      <c r="G150" s="8">
        <f>IF($A150="","",VLOOKUP($A150,血脉经验表!$B:W,22,))</f>
        <v>25900</v>
      </c>
      <c r="H150" s="8">
        <f>IF($A150="","",VLOOKUP($A150,血脉经验表!$B:X,23,))</f>
        <v>1105</v>
      </c>
      <c r="I150" s="8">
        <f>IF($A150="","",VLOOKUP($A150,血脉经验表!$B:Y,24,))</f>
        <v>725</v>
      </c>
      <c r="J150" s="8">
        <f>IF($A150="","",VLOOKUP($A150,血脉经验表!$B:Z,25,))</f>
        <v>1105</v>
      </c>
      <c r="K150" s="8">
        <f>IF($A150="","",VLOOKUP($A150,血脉经验表!$B:AA,26,))</f>
        <v>725</v>
      </c>
      <c r="L150" s="8">
        <f>IF($A150="","",VLOOKUP($A150,血脉经验表!$B:AB,27,))</f>
        <v>10300</v>
      </c>
      <c r="M150" s="8">
        <f>IF($A150="","",VLOOKUP($A150,血脉经验表!$B:AC,28,))</f>
        <v>191</v>
      </c>
      <c r="N150" s="8">
        <f>IF($A150="","",VLOOKUP($A150,血脉经验表!$B:AD,29,))</f>
        <v>165</v>
      </c>
      <c r="O150" s="8">
        <f>IF($A150="","",VLOOKUP($A150,血脉经验表!$B:AE,30,))</f>
        <v>4500</v>
      </c>
      <c r="P150" s="8">
        <f>IF($A150="","",VLOOKUP($A150,血脉经验表!$B:AF,31,))</f>
        <v>6000</v>
      </c>
      <c r="Q150" s="8">
        <f>IF($A150="","",VLOOKUP($A150,血脉经验表!$B:AG,32,))</f>
        <v>1690</v>
      </c>
      <c r="R150" s="8">
        <f>IF($A150="","",VLOOKUP($A150,血脉经验表!$B:AH,33,))</f>
        <v>750</v>
      </c>
      <c r="S150" s="8">
        <f>IF($A150="","",VLOOKUP($A150,血脉经验表!$B:AI,34,))</f>
        <v>15</v>
      </c>
      <c r="T150" s="8">
        <f>IF($A150="","",VLOOKUP($A150,血脉经验表!$B:AJ,35,))</f>
        <v>750</v>
      </c>
      <c r="U150" s="8" t="str">
        <f t="shared" si="2"/>
        <v>神王初期7</v>
      </c>
    </row>
    <row r="151" spans="1:21" x14ac:dyDescent="0.2">
      <c r="A151" s="7" t="str">
        <f>IF(A150="","",IF(A150="神王巅峰10","",VLOOKUP(VLOOKUP(A150,血脉经验表!B:C,2,)+1,血脉经验表!A:B,2,)))</f>
        <v>神王初期8</v>
      </c>
      <c r="B151" s="7">
        <f>IF($A151="","",VLOOKUP($A151,血脉经验表!$B:D,3,))</f>
        <v>108316200</v>
      </c>
      <c r="C151" s="7">
        <f>IF(A151="","",SUM(B$3:B151))</f>
        <v>4864812300</v>
      </c>
      <c r="D151" s="7">
        <f>IF($A151="","",VLOOKUP($A151,血脉经验表!$B:F,4,))</f>
        <v>950000000</v>
      </c>
      <c r="E151" s="7">
        <f>IF($A151="","",VLOOKUP($A151,血脉经验表!$B:F,5,))</f>
        <v>280</v>
      </c>
      <c r="F151" s="7">
        <f>IF($A151="","",VLOOKUP($A151,血脉经验表!$B:V,21,))</f>
        <v>50800</v>
      </c>
      <c r="G151" s="7">
        <f>IF($A151="","",VLOOKUP($A151,血脉经验表!$B:W,22,))</f>
        <v>25900</v>
      </c>
      <c r="H151" s="7">
        <f>IF($A151="","",VLOOKUP($A151,血脉经验表!$B:X,23,))</f>
        <v>1105</v>
      </c>
      <c r="I151" s="7">
        <f>IF($A151="","",VLOOKUP($A151,血脉经验表!$B:Y,24,))</f>
        <v>725</v>
      </c>
      <c r="J151" s="7">
        <f>IF($A151="","",VLOOKUP($A151,血脉经验表!$B:Z,25,))</f>
        <v>1105</v>
      </c>
      <c r="K151" s="7">
        <f>IF($A151="","",VLOOKUP($A151,血脉经验表!$B:AA,26,))</f>
        <v>725</v>
      </c>
      <c r="L151" s="7">
        <f>IF($A151="","",VLOOKUP($A151,血脉经验表!$B:AB,27,))</f>
        <v>10300</v>
      </c>
      <c r="M151" s="7">
        <f>IF($A151="","",VLOOKUP($A151,血脉经验表!$B:AC,28,))</f>
        <v>191</v>
      </c>
      <c r="N151" s="7">
        <f>IF($A151="","",VLOOKUP($A151,血脉经验表!$B:AD,29,))</f>
        <v>165</v>
      </c>
      <c r="O151" s="7">
        <f>IF($A151="","",VLOOKUP($A151,血脉经验表!$B:AE,30,))</f>
        <v>4800</v>
      </c>
      <c r="P151" s="7">
        <f>IF($A151="","",VLOOKUP($A151,血脉经验表!$B:AF,31,))</f>
        <v>6000</v>
      </c>
      <c r="Q151" s="7">
        <f>IF($A151="","",VLOOKUP($A151,血脉经验表!$B:AG,32,))</f>
        <v>1690</v>
      </c>
      <c r="R151" s="7">
        <f>IF($A151="","",VLOOKUP($A151,血脉经验表!$B:AH,33,))</f>
        <v>750</v>
      </c>
      <c r="S151" s="7">
        <f>IF($A151="","",VLOOKUP($A151,血脉经验表!$B:AI,34,))</f>
        <v>15</v>
      </c>
      <c r="T151" s="7">
        <f>IF($A151="","",VLOOKUP($A151,血脉经验表!$B:AJ,35,))</f>
        <v>750</v>
      </c>
      <c r="U151" s="7" t="str">
        <f t="shared" si="2"/>
        <v>神王初期8</v>
      </c>
    </row>
    <row r="152" spans="1:21" x14ac:dyDescent="0.2">
      <c r="A152" s="8" t="str">
        <f>IF(A151="","",IF(A151="神王巅峰10","",VLOOKUP(VLOOKUP(A151,血脉经验表!B:C,2,)+1,血脉经验表!A:B,2,)))</f>
        <v>神王初期9</v>
      </c>
      <c r="B152" s="8">
        <f>IF($A152="","",VLOOKUP($A152,血脉经验表!$B:D,3,))</f>
        <v>110482500</v>
      </c>
      <c r="C152" s="8">
        <f>IF(A152="","",SUM(B$3:B152))</f>
        <v>4975294800</v>
      </c>
      <c r="D152" s="8">
        <f>IF($A152="","",VLOOKUP($A152,血脉经验表!$B:F,4,))</f>
        <v>950000000</v>
      </c>
      <c r="E152" s="8">
        <f>IF($A152="","",VLOOKUP($A152,血脉经验表!$B:F,5,))</f>
        <v>280</v>
      </c>
      <c r="F152" s="8">
        <f>IF($A152="","",VLOOKUP($A152,血脉经验表!$B:V,21,))</f>
        <v>50800</v>
      </c>
      <c r="G152" s="8">
        <f>IF($A152="","",VLOOKUP($A152,血脉经验表!$B:W,22,))</f>
        <v>25900</v>
      </c>
      <c r="H152" s="8">
        <f>IF($A152="","",VLOOKUP($A152,血脉经验表!$B:X,23,))</f>
        <v>1105</v>
      </c>
      <c r="I152" s="8">
        <f>IF($A152="","",VLOOKUP($A152,血脉经验表!$B:Y,24,))</f>
        <v>725</v>
      </c>
      <c r="J152" s="8">
        <f>IF($A152="","",VLOOKUP($A152,血脉经验表!$B:Z,25,))</f>
        <v>1105</v>
      </c>
      <c r="K152" s="8">
        <f>IF($A152="","",VLOOKUP($A152,血脉经验表!$B:AA,26,))</f>
        <v>725</v>
      </c>
      <c r="L152" s="8">
        <f>IF($A152="","",VLOOKUP($A152,血脉经验表!$B:AB,27,))</f>
        <v>10300</v>
      </c>
      <c r="M152" s="8">
        <f>IF($A152="","",VLOOKUP($A152,血脉经验表!$B:AC,28,))</f>
        <v>191</v>
      </c>
      <c r="N152" s="8">
        <f>IF($A152="","",VLOOKUP($A152,血脉经验表!$B:AD,29,))</f>
        <v>165</v>
      </c>
      <c r="O152" s="8">
        <f>IF($A152="","",VLOOKUP($A152,血脉经验表!$B:AE,30,))</f>
        <v>4800</v>
      </c>
      <c r="P152" s="8">
        <f>IF($A152="","",VLOOKUP($A152,血脉经验表!$B:AF,31,))</f>
        <v>6400</v>
      </c>
      <c r="Q152" s="8">
        <f>IF($A152="","",VLOOKUP($A152,血脉经验表!$B:AG,32,))</f>
        <v>1690</v>
      </c>
      <c r="R152" s="8">
        <f>IF($A152="","",VLOOKUP($A152,血脉经验表!$B:AH,33,))</f>
        <v>750</v>
      </c>
      <c r="S152" s="8">
        <f>IF($A152="","",VLOOKUP($A152,血脉经验表!$B:AI,34,))</f>
        <v>15</v>
      </c>
      <c r="T152" s="8">
        <f>IF($A152="","",VLOOKUP($A152,血脉经验表!$B:AJ,35,))</f>
        <v>750</v>
      </c>
      <c r="U152" s="8" t="str">
        <f t="shared" si="2"/>
        <v>神王初期9</v>
      </c>
    </row>
    <row r="153" spans="1:21" x14ac:dyDescent="0.2">
      <c r="A153" s="7" t="str">
        <f>IF(A152="","",IF(A152="神王巅峰10","",VLOOKUP(VLOOKUP(A152,血脉经验表!B:C,2,)+1,血脉经验表!A:B,2,)))</f>
        <v>神王初期10</v>
      </c>
      <c r="B153" s="7">
        <f>IF($A153="","",VLOOKUP($A153,血脉经验表!$B:D,3,))</f>
        <v>112692100</v>
      </c>
      <c r="C153" s="7">
        <f>IF(A153="","",SUM(B$3:B153))</f>
        <v>5087986900</v>
      </c>
      <c r="D153" s="7">
        <f>IF($A153="","",VLOOKUP($A153,血脉经验表!$B:F,4,))</f>
        <v>950000000</v>
      </c>
      <c r="E153" s="7">
        <f>IF($A153="","",VLOOKUP($A153,血脉经验表!$B:F,5,))</f>
        <v>280</v>
      </c>
      <c r="F153" s="7">
        <f>IF($A153="","",VLOOKUP($A153,血脉经验表!$B:V,21,))</f>
        <v>54300</v>
      </c>
      <c r="G153" s="7">
        <f>IF($A153="","",VLOOKUP($A153,血脉经验表!$B:W,22,))</f>
        <v>27700</v>
      </c>
      <c r="H153" s="7">
        <f>IF($A153="","",VLOOKUP($A153,血脉经验表!$B:X,23,))</f>
        <v>1105</v>
      </c>
      <c r="I153" s="7">
        <f>IF($A153="","",VLOOKUP($A153,血脉经验表!$B:Y,24,))</f>
        <v>725</v>
      </c>
      <c r="J153" s="7">
        <f>IF($A153="","",VLOOKUP($A153,血脉经验表!$B:Z,25,))</f>
        <v>1105</v>
      </c>
      <c r="K153" s="7">
        <f>IF($A153="","",VLOOKUP($A153,血脉经验表!$B:AA,26,))</f>
        <v>725</v>
      </c>
      <c r="L153" s="7">
        <f>IF($A153="","",VLOOKUP($A153,血脉经验表!$B:AB,27,))</f>
        <v>10300</v>
      </c>
      <c r="M153" s="7">
        <f>IF($A153="","",VLOOKUP($A153,血脉经验表!$B:AC,28,))</f>
        <v>191</v>
      </c>
      <c r="N153" s="7">
        <f>IF($A153="","",VLOOKUP($A153,血脉经验表!$B:AD,29,))</f>
        <v>165</v>
      </c>
      <c r="O153" s="7">
        <f>IF($A153="","",VLOOKUP($A153,血脉经验表!$B:AE,30,))</f>
        <v>4800</v>
      </c>
      <c r="P153" s="7">
        <f>IF($A153="","",VLOOKUP($A153,血脉经验表!$B:AF,31,))</f>
        <v>6400</v>
      </c>
      <c r="Q153" s="7">
        <f>IF($A153="","",VLOOKUP($A153,血脉经验表!$B:AG,32,))</f>
        <v>1840</v>
      </c>
      <c r="R153" s="7">
        <f>IF($A153="","",VLOOKUP($A153,血脉经验表!$B:AH,33,))</f>
        <v>800</v>
      </c>
      <c r="S153" s="7">
        <f>IF($A153="","",VLOOKUP($A153,血脉经验表!$B:AI,34,))</f>
        <v>16</v>
      </c>
      <c r="T153" s="7">
        <f>IF($A153="","",VLOOKUP($A153,血脉经验表!$B:AJ,35,))</f>
        <v>800</v>
      </c>
      <c r="U153" s="7" t="str">
        <f t="shared" si="2"/>
        <v>神王初期10</v>
      </c>
    </row>
    <row r="154" spans="1:21" x14ac:dyDescent="0.2">
      <c r="A154" s="8" t="str">
        <f>IF(A153="","",IF(A153="神王巅峰10","",VLOOKUP(VLOOKUP(A153,血脉经验表!B:C,2,)+1,血脉经验表!A:B,2,)))</f>
        <v>神王中期1</v>
      </c>
      <c r="B154" s="8">
        <f>IF($A154="","",VLOOKUP($A154,血脉经验表!$B:D,3,))</f>
        <v>165880000</v>
      </c>
      <c r="C154" s="8">
        <f>IF(A154="","",SUM(B$3:B154))</f>
        <v>5253866900</v>
      </c>
      <c r="D154" s="8">
        <f>IF($A154="","",VLOOKUP($A154,血脉经验表!$B:F,4,))</f>
        <v>1100000000</v>
      </c>
      <c r="E154" s="8">
        <f>IF($A154="","",VLOOKUP($A154,血脉经验表!$B:F,5,))</f>
        <v>290</v>
      </c>
      <c r="F154" s="8">
        <f>IF($A154="","",VLOOKUP($A154,血脉经验表!$B:V,21,))</f>
        <v>54500</v>
      </c>
      <c r="G154" s="8">
        <f>IF($A154="","",VLOOKUP($A154,血脉经验表!$B:W,22,))</f>
        <v>27700</v>
      </c>
      <c r="H154" s="8">
        <f>IF($A154="","",VLOOKUP($A154,血脉经验表!$B:X,23,))</f>
        <v>1255</v>
      </c>
      <c r="I154" s="8">
        <f>IF($A154="","",VLOOKUP($A154,血脉经验表!$B:Y,24,))</f>
        <v>733</v>
      </c>
      <c r="J154" s="8">
        <f>IF($A154="","",VLOOKUP($A154,血脉经验表!$B:Z,25,))</f>
        <v>1117</v>
      </c>
      <c r="K154" s="8">
        <f>IF($A154="","",VLOOKUP($A154,血脉经验表!$B:AA,26,))</f>
        <v>733</v>
      </c>
      <c r="L154" s="8">
        <f>IF($A154="","",VLOOKUP($A154,血脉经验表!$B:AB,27,))</f>
        <v>10300</v>
      </c>
      <c r="M154" s="8">
        <f>IF($A154="","",VLOOKUP($A154,血脉经验表!$B:AC,28,))</f>
        <v>191</v>
      </c>
      <c r="N154" s="8">
        <f>IF($A154="","",VLOOKUP($A154,血脉经验表!$B:AD,29,))</f>
        <v>165</v>
      </c>
      <c r="O154" s="8">
        <f>IF($A154="","",VLOOKUP($A154,血脉经验表!$B:AE,30,))</f>
        <v>4825</v>
      </c>
      <c r="P154" s="8">
        <f>IF($A154="","",VLOOKUP($A154,血脉经验表!$B:AF,31,))</f>
        <v>6435</v>
      </c>
      <c r="Q154" s="8">
        <f>IF($A154="","",VLOOKUP($A154,血脉经验表!$B:AG,32,))</f>
        <v>1846</v>
      </c>
      <c r="R154" s="8">
        <f>IF($A154="","",VLOOKUP($A154,血脉经验表!$B:AH,33,))</f>
        <v>805</v>
      </c>
      <c r="S154" s="8">
        <f>IF($A154="","",VLOOKUP($A154,血脉经验表!$B:AI,34,))</f>
        <v>16</v>
      </c>
      <c r="T154" s="8">
        <f>IF($A154="","",VLOOKUP($A154,血脉经验表!$B:AJ,35,))</f>
        <v>800</v>
      </c>
      <c r="U154" s="8" t="str">
        <f t="shared" si="2"/>
        <v>神王中期1</v>
      </c>
    </row>
    <row r="155" spans="1:21" x14ac:dyDescent="0.2">
      <c r="A155" s="7" t="str">
        <f>IF(A154="","",IF(A154="神王巅峰10","",VLOOKUP(VLOOKUP(A154,血脉经验表!B:C,2,)+1,血脉经验表!A:B,2,)))</f>
        <v>神王中期2</v>
      </c>
      <c r="B155" s="7">
        <f>IF($A155="","",VLOOKUP($A155,血脉经验表!$B:D,3,))</f>
        <v>171710000</v>
      </c>
      <c r="C155" s="7">
        <f>IF(A155="","",SUM(B$3:B155))</f>
        <v>5425576900</v>
      </c>
      <c r="D155" s="7">
        <f>IF($A155="","",VLOOKUP($A155,血脉经验表!$B:F,4,))</f>
        <v>1100000000</v>
      </c>
      <c r="E155" s="7">
        <f>IF($A155="","",VLOOKUP($A155,血脉经验表!$B:F,5,))</f>
        <v>290</v>
      </c>
      <c r="F155" s="7">
        <f>IF($A155="","",VLOOKUP($A155,血脉经验表!$B:V,21,))</f>
        <v>54700</v>
      </c>
      <c r="G155" s="7">
        <f>IF($A155="","",VLOOKUP($A155,血脉经验表!$B:W,22,))</f>
        <v>27700</v>
      </c>
      <c r="H155" s="7">
        <f>IF($A155="","",VLOOKUP($A155,血脉经验表!$B:X,23,))</f>
        <v>1267</v>
      </c>
      <c r="I155" s="7">
        <f>IF($A155="","",VLOOKUP($A155,血脉经验表!$B:Y,24,))</f>
        <v>823</v>
      </c>
      <c r="J155" s="7">
        <f>IF($A155="","",VLOOKUP($A155,血脉经验表!$B:Z,25,))</f>
        <v>1129</v>
      </c>
      <c r="K155" s="7">
        <f>IF($A155="","",VLOOKUP($A155,血脉经验表!$B:AA,26,))</f>
        <v>741</v>
      </c>
      <c r="L155" s="7">
        <f>IF($A155="","",VLOOKUP($A155,血脉经验表!$B:AB,27,))</f>
        <v>10300</v>
      </c>
      <c r="M155" s="7">
        <f>IF($A155="","",VLOOKUP($A155,血脉经验表!$B:AC,28,))</f>
        <v>191</v>
      </c>
      <c r="N155" s="7">
        <f>IF($A155="","",VLOOKUP($A155,血脉经验表!$B:AD,29,))</f>
        <v>165</v>
      </c>
      <c r="O155" s="7">
        <f>IF($A155="","",VLOOKUP($A155,血脉经验表!$B:AE,30,))</f>
        <v>4850</v>
      </c>
      <c r="P155" s="7">
        <f>IF($A155="","",VLOOKUP($A155,血脉经验表!$B:AF,31,))</f>
        <v>6470</v>
      </c>
      <c r="Q155" s="7">
        <f>IF($A155="","",VLOOKUP($A155,血脉经验表!$B:AG,32,))</f>
        <v>1852</v>
      </c>
      <c r="R155" s="7">
        <f>IF($A155="","",VLOOKUP($A155,血脉经验表!$B:AH,33,))</f>
        <v>810</v>
      </c>
      <c r="S155" s="7">
        <f>IF($A155="","",VLOOKUP($A155,血脉经验表!$B:AI,34,))</f>
        <v>16</v>
      </c>
      <c r="T155" s="7">
        <f>IF($A155="","",VLOOKUP($A155,血脉经验表!$B:AJ,35,))</f>
        <v>800</v>
      </c>
      <c r="U155" s="7" t="str">
        <f t="shared" si="2"/>
        <v>神王中期2</v>
      </c>
    </row>
    <row r="156" spans="1:21" x14ac:dyDescent="0.2">
      <c r="A156" s="8" t="str">
        <f>IF(A155="","",IF(A155="神王巅峰10","",VLOOKUP(VLOOKUP(A155,血脉经验表!B:C,2,)+1,血脉经验表!A:B,2,)))</f>
        <v>神王中期3</v>
      </c>
      <c r="B156" s="8">
        <f>IF($A156="","",VLOOKUP($A156,血脉经验表!$B:D,3,))</f>
        <v>177540000</v>
      </c>
      <c r="C156" s="8">
        <f>IF(A156="","",SUM(B$3:B156))</f>
        <v>5603116900</v>
      </c>
      <c r="D156" s="8">
        <f>IF($A156="","",VLOOKUP($A156,血脉经验表!$B:F,4,))</f>
        <v>1100000000</v>
      </c>
      <c r="E156" s="8">
        <f>IF($A156="","",VLOOKUP($A156,血脉经验表!$B:F,5,))</f>
        <v>290</v>
      </c>
      <c r="F156" s="8">
        <f>IF($A156="","",VLOOKUP($A156,血脉经验表!$B:V,21,))</f>
        <v>54900</v>
      </c>
      <c r="G156" s="8">
        <f>IF($A156="","",VLOOKUP($A156,血脉经验表!$B:W,22,))</f>
        <v>27700</v>
      </c>
      <c r="H156" s="8">
        <f>IF($A156="","",VLOOKUP($A156,血脉经验表!$B:X,23,))</f>
        <v>1279</v>
      </c>
      <c r="I156" s="8">
        <f>IF($A156="","",VLOOKUP($A156,血脉经验表!$B:Y,24,))</f>
        <v>831</v>
      </c>
      <c r="J156" s="8">
        <f>IF($A156="","",VLOOKUP($A156,血脉经验表!$B:Z,25,))</f>
        <v>1279</v>
      </c>
      <c r="K156" s="8">
        <f>IF($A156="","",VLOOKUP($A156,血脉经验表!$B:AA,26,))</f>
        <v>749</v>
      </c>
      <c r="L156" s="8">
        <f>IF($A156="","",VLOOKUP($A156,血脉经验表!$B:AB,27,))</f>
        <v>10300</v>
      </c>
      <c r="M156" s="8">
        <f>IF($A156="","",VLOOKUP($A156,血脉经验表!$B:AC,28,))</f>
        <v>191</v>
      </c>
      <c r="N156" s="8">
        <f>IF($A156="","",VLOOKUP($A156,血脉经验表!$B:AD,29,))</f>
        <v>165</v>
      </c>
      <c r="O156" s="8">
        <f>IF($A156="","",VLOOKUP($A156,血脉经验表!$B:AE,30,))</f>
        <v>4875</v>
      </c>
      <c r="P156" s="8">
        <f>IF($A156="","",VLOOKUP($A156,血脉经验表!$B:AF,31,))</f>
        <v>6505</v>
      </c>
      <c r="Q156" s="8">
        <f>IF($A156="","",VLOOKUP($A156,血脉经验表!$B:AG,32,))</f>
        <v>1858</v>
      </c>
      <c r="R156" s="8">
        <f>IF($A156="","",VLOOKUP($A156,血脉经验表!$B:AH,33,))</f>
        <v>815</v>
      </c>
      <c r="S156" s="8">
        <f>IF($A156="","",VLOOKUP($A156,血脉经验表!$B:AI,34,))</f>
        <v>16</v>
      </c>
      <c r="T156" s="8">
        <f>IF($A156="","",VLOOKUP($A156,血脉经验表!$B:AJ,35,))</f>
        <v>800</v>
      </c>
      <c r="U156" s="8" t="str">
        <f t="shared" si="2"/>
        <v>神王中期3</v>
      </c>
    </row>
    <row r="157" spans="1:21" x14ac:dyDescent="0.2">
      <c r="A157" s="7" t="str">
        <f>IF(A156="","",IF(A156="神王巅峰10","",VLOOKUP(VLOOKUP(A156,血脉经验表!B:C,2,)+1,血脉经验表!A:B,2,)))</f>
        <v>神王中期4</v>
      </c>
      <c r="B157" s="7">
        <f>IF($A157="","",VLOOKUP($A157,血脉经验表!$B:D,3,))</f>
        <v>183370000</v>
      </c>
      <c r="C157" s="7">
        <f>IF(A157="","",SUM(B$3:B157))</f>
        <v>5786486900</v>
      </c>
      <c r="D157" s="7">
        <f>IF($A157="","",VLOOKUP($A157,血脉经验表!$B:F,4,))</f>
        <v>1100000000</v>
      </c>
      <c r="E157" s="7">
        <f>IF($A157="","",VLOOKUP($A157,血脉经验表!$B:F,5,))</f>
        <v>290</v>
      </c>
      <c r="F157" s="7">
        <f>IF($A157="","",VLOOKUP($A157,血脉经验表!$B:V,21,))</f>
        <v>55100</v>
      </c>
      <c r="G157" s="7">
        <f>IF($A157="","",VLOOKUP($A157,血脉经验表!$B:W,22,))</f>
        <v>27700</v>
      </c>
      <c r="H157" s="7">
        <f>IF($A157="","",VLOOKUP($A157,血脉经验表!$B:X,23,))</f>
        <v>1291</v>
      </c>
      <c r="I157" s="7">
        <f>IF($A157="","",VLOOKUP($A157,血脉经验表!$B:Y,24,))</f>
        <v>839</v>
      </c>
      <c r="J157" s="7">
        <f>IF($A157="","",VLOOKUP($A157,血脉经验表!$B:Z,25,))</f>
        <v>1291</v>
      </c>
      <c r="K157" s="7">
        <f>IF($A157="","",VLOOKUP($A157,血脉经验表!$B:AA,26,))</f>
        <v>839</v>
      </c>
      <c r="L157" s="7">
        <f>IF($A157="","",VLOOKUP($A157,血脉经验表!$B:AB,27,))</f>
        <v>10300</v>
      </c>
      <c r="M157" s="7">
        <f>IF($A157="","",VLOOKUP($A157,血脉经验表!$B:AC,28,))</f>
        <v>191</v>
      </c>
      <c r="N157" s="7">
        <f>IF($A157="","",VLOOKUP($A157,血脉经验表!$B:AD,29,))</f>
        <v>165</v>
      </c>
      <c r="O157" s="7">
        <f>IF($A157="","",VLOOKUP($A157,血脉经验表!$B:AE,30,))</f>
        <v>4900</v>
      </c>
      <c r="P157" s="7">
        <f>IF($A157="","",VLOOKUP($A157,血脉经验表!$B:AF,31,))</f>
        <v>6540</v>
      </c>
      <c r="Q157" s="7">
        <f>IF($A157="","",VLOOKUP($A157,血脉经验表!$B:AG,32,))</f>
        <v>1864</v>
      </c>
      <c r="R157" s="7">
        <f>IF($A157="","",VLOOKUP($A157,血脉经验表!$B:AH,33,))</f>
        <v>820</v>
      </c>
      <c r="S157" s="7">
        <f>IF($A157="","",VLOOKUP($A157,血脉经验表!$B:AI,34,))</f>
        <v>16</v>
      </c>
      <c r="T157" s="7">
        <f>IF($A157="","",VLOOKUP($A157,血脉经验表!$B:AJ,35,))</f>
        <v>800</v>
      </c>
      <c r="U157" s="7" t="str">
        <f t="shared" si="2"/>
        <v>神王中期4</v>
      </c>
    </row>
    <row r="158" spans="1:21" x14ac:dyDescent="0.2">
      <c r="A158" s="8" t="str">
        <f>IF(A157="","",IF(A157="神王巅峰10","",VLOOKUP(VLOOKUP(A157,血脉经验表!B:C,2,)+1,血脉经验表!A:B,2,)))</f>
        <v>神王中期5</v>
      </c>
      <c r="B158" s="8">
        <f>IF($A158="","",VLOOKUP($A158,血脉经验表!$B:D,3,))</f>
        <v>189200000</v>
      </c>
      <c r="C158" s="8">
        <f>IF(A158="","",SUM(B$3:B158))</f>
        <v>5975686900</v>
      </c>
      <c r="D158" s="8">
        <f>IF($A158="","",VLOOKUP($A158,血脉经验表!$B:F,4,))</f>
        <v>1100000000</v>
      </c>
      <c r="E158" s="8">
        <f>IF($A158="","",VLOOKUP($A158,血脉经验表!$B:F,5,))</f>
        <v>290</v>
      </c>
      <c r="F158" s="8">
        <f>IF($A158="","",VLOOKUP($A158,血脉经验表!$B:V,21,))</f>
        <v>55300</v>
      </c>
      <c r="G158" s="8">
        <f>IF($A158="","",VLOOKUP($A158,血脉经验表!$B:W,22,))</f>
        <v>27700</v>
      </c>
      <c r="H158" s="8">
        <f>IF($A158="","",VLOOKUP($A158,血脉经验表!$B:X,23,))</f>
        <v>1303</v>
      </c>
      <c r="I158" s="8">
        <f>IF($A158="","",VLOOKUP($A158,血脉经验表!$B:Y,24,))</f>
        <v>847</v>
      </c>
      <c r="J158" s="8">
        <f>IF($A158="","",VLOOKUP($A158,血脉经验表!$B:Z,25,))</f>
        <v>1303</v>
      </c>
      <c r="K158" s="8">
        <f>IF($A158="","",VLOOKUP($A158,血脉经验表!$B:AA,26,))</f>
        <v>847</v>
      </c>
      <c r="L158" s="8">
        <f>IF($A158="","",VLOOKUP($A158,血脉经验表!$B:AB,27,))</f>
        <v>11000</v>
      </c>
      <c r="M158" s="8">
        <f>IF($A158="","",VLOOKUP($A158,血脉经验表!$B:AC,28,))</f>
        <v>191</v>
      </c>
      <c r="N158" s="8">
        <f>IF($A158="","",VLOOKUP($A158,血脉经验表!$B:AD,29,))</f>
        <v>165</v>
      </c>
      <c r="O158" s="8">
        <f>IF($A158="","",VLOOKUP($A158,血脉经验表!$B:AE,30,))</f>
        <v>4925</v>
      </c>
      <c r="P158" s="8">
        <f>IF($A158="","",VLOOKUP($A158,血脉经验表!$B:AF,31,))</f>
        <v>6575</v>
      </c>
      <c r="Q158" s="8">
        <f>IF($A158="","",VLOOKUP($A158,血脉经验表!$B:AG,32,))</f>
        <v>1870</v>
      </c>
      <c r="R158" s="8">
        <f>IF($A158="","",VLOOKUP($A158,血脉经验表!$B:AH,33,))</f>
        <v>825</v>
      </c>
      <c r="S158" s="8">
        <f>IF($A158="","",VLOOKUP($A158,血脉经验表!$B:AI,34,))</f>
        <v>16</v>
      </c>
      <c r="T158" s="8">
        <f>IF($A158="","",VLOOKUP($A158,血脉经验表!$B:AJ,35,))</f>
        <v>800</v>
      </c>
      <c r="U158" s="8" t="str">
        <f t="shared" si="2"/>
        <v>神王中期5</v>
      </c>
    </row>
    <row r="159" spans="1:21" x14ac:dyDescent="0.2">
      <c r="A159" s="7" t="str">
        <f>IF(A158="","",IF(A158="神王巅峰10","",VLOOKUP(VLOOKUP(A158,血脉经验表!B:C,2,)+1,血脉经验表!A:B,2,)))</f>
        <v>神王中期6</v>
      </c>
      <c r="B159" s="7">
        <f>IF($A159="","",VLOOKUP($A159,血脉经验表!$B:D,3,))</f>
        <v>195030000</v>
      </c>
      <c r="C159" s="7">
        <f>IF(A159="","",SUM(B$3:B159))</f>
        <v>6170716900</v>
      </c>
      <c r="D159" s="7">
        <f>IF($A159="","",VLOOKUP($A159,血脉经验表!$B:F,4,))</f>
        <v>1100000000</v>
      </c>
      <c r="E159" s="7">
        <f>IF($A159="","",VLOOKUP($A159,血脉经验表!$B:F,5,))</f>
        <v>290</v>
      </c>
      <c r="F159" s="7">
        <f>IF($A159="","",VLOOKUP($A159,血脉经验表!$B:V,21,))</f>
        <v>55500</v>
      </c>
      <c r="G159" s="7">
        <f>IF($A159="","",VLOOKUP($A159,血脉经验表!$B:W,22,))</f>
        <v>27700</v>
      </c>
      <c r="H159" s="7">
        <f>IF($A159="","",VLOOKUP($A159,血脉经验表!$B:X,23,))</f>
        <v>1315</v>
      </c>
      <c r="I159" s="7">
        <f>IF($A159="","",VLOOKUP($A159,血脉经验表!$B:Y,24,))</f>
        <v>855</v>
      </c>
      <c r="J159" s="7">
        <f>IF($A159="","",VLOOKUP($A159,血脉经验表!$B:Z,25,))</f>
        <v>1315</v>
      </c>
      <c r="K159" s="7">
        <f>IF($A159="","",VLOOKUP($A159,血脉经验表!$B:AA,26,))</f>
        <v>855</v>
      </c>
      <c r="L159" s="7">
        <f>IF($A159="","",VLOOKUP($A159,血脉经验表!$B:AB,27,))</f>
        <v>11000</v>
      </c>
      <c r="M159" s="7">
        <f>IF($A159="","",VLOOKUP($A159,血脉经验表!$B:AC,28,))</f>
        <v>206</v>
      </c>
      <c r="N159" s="7">
        <f>IF($A159="","",VLOOKUP($A159,血脉经验表!$B:AD,29,))</f>
        <v>165</v>
      </c>
      <c r="O159" s="7">
        <f>IF($A159="","",VLOOKUP($A159,血脉经验表!$B:AE,30,))</f>
        <v>4950</v>
      </c>
      <c r="P159" s="7">
        <f>IF($A159="","",VLOOKUP($A159,血脉经验表!$B:AF,31,))</f>
        <v>6610</v>
      </c>
      <c r="Q159" s="7">
        <f>IF($A159="","",VLOOKUP($A159,血脉经验表!$B:AG,32,))</f>
        <v>1876</v>
      </c>
      <c r="R159" s="7">
        <f>IF($A159="","",VLOOKUP($A159,血脉经验表!$B:AH,33,))</f>
        <v>830</v>
      </c>
      <c r="S159" s="7">
        <f>IF($A159="","",VLOOKUP($A159,血脉经验表!$B:AI,34,))</f>
        <v>16</v>
      </c>
      <c r="T159" s="7">
        <f>IF($A159="","",VLOOKUP($A159,血脉经验表!$B:AJ,35,))</f>
        <v>800</v>
      </c>
      <c r="U159" s="7" t="str">
        <f t="shared" si="2"/>
        <v>神王中期6</v>
      </c>
    </row>
    <row r="160" spans="1:21" x14ac:dyDescent="0.2">
      <c r="A160" s="8" t="str">
        <f>IF(A159="","",IF(A159="神王巅峰10","",VLOOKUP(VLOOKUP(A159,血脉经验表!B:C,2,)+1,血脉经验表!A:B,2,)))</f>
        <v>神王中期7</v>
      </c>
      <c r="B160" s="8">
        <f>IF($A160="","",VLOOKUP($A160,血脉经验表!$B:D,3,))</f>
        <v>200860000</v>
      </c>
      <c r="C160" s="8">
        <f>IF(A160="","",SUM(B$3:B160))</f>
        <v>6371576900</v>
      </c>
      <c r="D160" s="8">
        <f>IF($A160="","",VLOOKUP($A160,血脉经验表!$B:F,4,))</f>
        <v>1100000000</v>
      </c>
      <c r="E160" s="8">
        <f>IF($A160="","",VLOOKUP($A160,血脉经验表!$B:F,5,))</f>
        <v>290</v>
      </c>
      <c r="F160" s="8">
        <f>IF($A160="","",VLOOKUP($A160,血脉经验表!$B:V,21,))</f>
        <v>55700</v>
      </c>
      <c r="G160" s="8">
        <f>IF($A160="","",VLOOKUP($A160,血脉经验表!$B:W,22,))</f>
        <v>27700</v>
      </c>
      <c r="H160" s="8">
        <f>IF($A160="","",VLOOKUP($A160,血脉经验表!$B:X,23,))</f>
        <v>1327</v>
      </c>
      <c r="I160" s="8">
        <f>IF($A160="","",VLOOKUP($A160,血脉经验表!$B:Y,24,))</f>
        <v>863</v>
      </c>
      <c r="J160" s="8">
        <f>IF($A160="","",VLOOKUP($A160,血脉经验表!$B:Z,25,))</f>
        <v>1327</v>
      </c>
      <c r="K160" s="8">
        <f>IF($A160="","",VLOOKUP($A160,血脉经验表!$B:AA,26,))</f>
        <v>863</v>
      </c>
      <c r="L160" s="8">
        <f>IF($A160="","",VLOOKUP($A160,血脉经验表!$B:AB,27,))</f>
        <v>11000</v>
      </c>
      <c r="M160" s="8">
        <f>IF($A160="","",VLOOKUP($A160,血脉经验表!$B:AC,28,))</f>
        <v>206</v>
      </c>
      <c r="N160" s="8">
        <f>IF($A160="","",VLOOKUP($A160,血脉经验表!$B:AD,29,))</f>
        <v>180</v>
      </c>
      <c r="O160" s="8">
        <f>IF($A160="","",VLOOKUP($A160,血脉经验表!$B:AE,30,))</f>
        <v>4975</v>
      </c>
      <c r="P160" s="8">
        <f>IF($A160="","",VLOOKUP($A160,血脉经验表!$B:AF,31,))</f>
        <v>6645</v>
      </c>
      <c r="Q160" s="8">
        <f>IF($A160="","",VLOOKUP($A160,血脉经验表!$B:AG,32,))</f>
        <v>1882</v>
      </c>
      <c r="R160" s="8">
        <f>IF($A160="","",VLOOKUP($A160,血脉经验表!$B:AH,33,))</f>
        <v>835</v>
      </c>
      <c r="S160" s="8">
        <f>IF($A160="","",VLOOKUP($A160,血脉经验表!$B:AI,34,))</f>
        <v>16</v>
      </c>
      <c r="T160" s="8">
        <f>IF($A160="","",VLOOKUP($A160,血脉经验表!$B:AJ,35,))</f>
        <v>800</v>
      </c>
      <c r="U160" s="8" t="str">
        <f t="shared" si="2"/>
        <v>神王中期7</v>
      </c>
    </row>
    <row r="161" spans="1:21" x14ac:dyDescent="0.2">
      <c r="A161" s="7" t="str">
        <f>IF(A160="","",IF(A160="神王巅峰10","",VLOOKUP(VLOOKUP(A160,血脉经验表!B:C,2,)+1,血脉经验表!A:B,2,)))</f>
        <v>神王中期8</v>
      </c>
      <c r="B161" s="7">
        <f>IF($A161="","",VLOOKUP($A161,血脉经验表!$B:D,3,))</f>
        <v>206690000</v>
      </c>
      <c r="C161" s="7">
        <f>IF(A161="","",SUM(B$3:B161))</f>
        <v>6578266900</v>
      </c>
      <c r="D161" s="7">
        <f>IF($A161="","",VLOOKUP($A161,血脉经验表!$B:F,4,))</f>
        <v>1100000000</v>
      </c>
      <c r="E161" s="7">
        <f>IF($A161="","",VLOOKUP($A161,血脉经验表!$B:F,5,))</f>
        <v>290</v>
      </c>
      <c r="F161" s="7">
        <f>IF($A161="","",VLOOKUP($A161,血脉经验表!$B:V,21,))</f>
        <v>55900</v>
      </c>
      <c r="G161" s="7">
        <f>IF($A161="","",VLOOKUP($A161,血脉经验表!$B:W,22,))</f>
        <v>27700</v>
      </c>
      <c r="H161" s="7">
        <f>IF($A161="","",VLOOKUP($A161,血脉经验表!$B:X,23,))</f>
        <v>1339</v>
      </c>
      <c r="I161" s="7">
        <f>IF($A161="","",VLOOKUP($A161,血脉经验表!$B:Y,24,))</f>
        <v>871</v>
      </c>
      <c r="J161" s="7">
        <f>IF($A161="","",VLOOKUP($A161,血脉经验表!$B:Z,25,))</f>
        <v>1339</v>
      </c>
      <c r="K161" s="7">
        <f>IF($A161="","",VLOOKUP($A161,血脉经验表!$B:AA,26,))</f>
        <v>871</v>
      </c>
      <c r="L161" s="7">
        <f>IF($A161="","",VLOOKUP($A161,血脉经验表!$B:AB,27,))</f>
        <v>11000</v>
      </c>
      <c r="M161" s="7">
        <f>IF($A161="","",VLOOKUP($A161,血脉经验表!$B:AC,28,))</f>
        <v>206</v>
      </c>
      <c r="N161" s="7">
        <f>IF($A161="","",VLOOKUP($A161,血脉经验表!$B:AD,29,))</f>
        <v>180</v>
      </c>
      <c r="O161" s="7">
        <f>IF($A161="","",VLOOKUP($A161,血脉经验表!$B:AE,30,))</f>
        <v>5275</v>
      </c>
      <c r="P161" s="7">
        <f>IF($A161="","",VLOOKUP($A161,血脉经验表!$B:AF,31,))</f>
        <v>6690</v>
      </c>
      <c r="Q161" s="7">
        <f>IF($A161="","",VLOOKUP($A161,血脉经验表!$B:AG,32,))</f>
        <v>1888</v>
      </c>
      <c r="R161" s="7">
        <f>IF($A161="","",VLOOKUP($A161,血脉经验表!$B:AH,33,))</f>
        <v>840</v>
      </c>
      <c r="S161" s="7">
        <f>IF($A161="","",VLOOKUP($A161,血脉经验表!$B:AI,34,))</f>
        <v>16</v>
      </c>
      <c r="T161" s="7">
        <f>IF($A161="","",VLOOKUP($A161,血脉经验表!$B:AJ,35,))</f>
        <v>800</v>
      </c>
      <c r="U161" s="7" t="str">
        <f t="shared" si="2"/>
        <v>神王中期8</v>
      </c>
    </row>
    <row r="162" spans="1:21" x14ac:dyDescent="0.2">
      <c r="A162" s="8" t="str">
        <f>IF(A161="","",IF(A161="神王巅峰10","",VLOOKUP(VLOOKUP(A161,血脉经验表!B:C,2,)+1,血脉经验表!A:B,2,)))</f>
        <v>神王中期9</v>
      </c>
      <c r="B162" s="8">
        <f>IF($A162="","",VLOOKUP($A162,血脉经验表!$B:D,3,))</f>
        <v>212520000</v>
      </c>
      <c r="C162" s="8">
        <f>IF(A162="","",SUM(B$3:B162))</f>
        <v>6790786900</v>
      </c>
      <c r="D162" s="8">
        <f>IF($A162="","",VLOOKUP($A162,血脉经验表!$B:F,4,))</f>
        <v>1100000000</v>
      </c>
      <c r="E162" s="8">
        <f>IF($A162="","",VLOOKUP($A162,血脉经验表!$B:F,5,))</f>
        <v>290</v>
      </c>
      <c r="F162" s="8">
        <f>IF($A162="","",VLOOKUP($A162,血脉经验表!$B:V,21,))</f>
        <v>56100</v>
      </c>
      <c r="G162" s="8">
        <f>IF($A162="","",VLOOKUP($A162,血脉经验表!$B:W,22,))</f>
        <v>27700</v>
      </c>
      <c r="H162" s="8">
        <f>IF($A162="","",VLOOKUP($A162,血脉经验表!$B:X,23,))</f>
        <v>1351</v>
      </c>
      <c r="I162" s="8">
        <f>IF($A162="","",VLOOKUP($A162,血脉经验表!$B:Y,24,))</f>
        <v>879</v>
      </c>
      <c r="J162" s="8">
        <f>IF($A162="","",VLOOKUP($A162,血脉经验表!$B:Z,25,))</f>
        <v>1351</v>
      </c>
      <c r="K162" s="8">
        <f>IF($A162="","",VLOOKUP($A162,血脉经验表!$B:AA,26,))</f>
        <v>879</v>
      </c>
      <c r="L162" s="8">
        <f>IF($A162="","",VLOOKUP($A162,血脉经验表!$B:AB,27,))</f>
        <v>11000</v>
      </c>
      <c r="M162" s="8">
        <f>IF($A162="","",VLOOKUP($A162,血脉经验表!$B:AC,28,))</f>
        <v>206</v>
      </c>
      <c r="N162" s="8">
        <f>IF($A162="","",VLOOKUP($A162,血脉经验表!$B:AD,29,))</f>
        <v>180</v>
      </c>
      <c r="O162" s="8">
        <f>IF($A162="","",VLOOKUP($A162,血脉经验表!$B:AE,30,))</f>
        <v>5300</v>
      </c>
      <c r="P162" s="8">
        <f>IF($A162="","",VLOOKUP($A162,血脉经验表!$B:AF,31,))</f>
        <v>7090</v>
      </c>
      <c r="Q162" s="8">
        <f>IF($A162="","",VLOOKUP($A162,血脉经验表!$B:AG,32,))</f>
        <v>1894</v>
      </c>
      <c r="R162" s="8">
        <f>IF($A162="","",VLOOKUP($A162,血脉经验表!$B:AH,33,))</f>
        <v>845</v>
      </c>
      <c r="S162" s="8">
        <f>IF($A162="","",VLOOKUP($A162,血脉经验表!$B:AI,34,))</f>
        <v>16</v>
      </c>
      <c r="T162" s="8">
        <f>IF($A162="","",VLOOKUP($A162,血脉经验表!$B:AJ,35,))</f>
        <v>800</v>
      </c>
      <c r="U162" s="8" t="str">
        <f t="shared" si="2"/>
        <v>神王中期9</v>
      </c>
    </row>
    <row r="163" spans="1:21" x14ac:dyDescent="0.2">
      <c r="A163" s="7" t="str">
        <f>IF(A162="","",IF(A162="神王巅峰10","",VLOOKUP(VLOOKUP(A162,血脉经验表!B:C,2,)+1,血脉经验表!A:B,2,)))</f>
        <v>神王中期10</v>
      </c>
      <c r="B163" s="7">
        <f>IF($A163="","",VLOOKUP($A163,血脉经验表!$B:D,3,))</f>
        <v>218350000</v>
      </c>
      <c r="C163" s="7">
        <f>IF(A163="","",SUM(B$3:B163))</f>
        <v>7009136900</v>
      </c>
      <c r="D163" s="7">
        <f>IF($A163="","",VLOOKUP($A163,血脉经验表!$B:F,4,))</f>
        <v>1100000000</v>
      </c>
      <c r="E163" s="7">
        <f>IF($A163="","",VLOOKUP($A163,血脉经验表!$B:F,5,))</f>
        <v>290</v>
      </c>
      <c r="F163" s="7">
        <f>IF($A163="","",VLOOKUP($A163,血脉经验表!$B:V,21,))</f>
        <v>59600</v>
      </c>
      <c r="G163" s="7">
        <f>IF($A163="","",VLOOKUP($A163,血脉经验表!$B:W,22,))</f>
        <v>29500</v>
      </c>
      <c r="H163" s="7">
        <f>IF($A163="","",VLOOKUP($A163,血脉经验表!$B:X,23,))</f>
        <v>1363</v>
      </c>
      <c r="I163" s="7">
        <f>IF($A163="","",VLOOKUP($A163,血脉经验表!$B:Y,24,))</f>
        <v>887</v>
      </c>
      <c r="J163" s="7">
        <f>IF($A163="","",VLOOKUP($A163,血脉经验表!$B:Z,25,))</f>
        <v>1363</v>
      </c>
      <c r="K163" s="7">
        <f>IF($A163="","",VLOOKUP($A163,血脉经验表!$B:AA,26,))</f>
        <v>887</v>
      </c>
      <c r="L163" s="7">
        <f>IF($A163="","",VLOOKUP($A163,血脉经验表!$B:AB,27,))</f>
        <v>11000</v>
      </c>
      <c r="M163" s="7">
        <f>IF($A163="","",VLOOKUP($A163,血脉经验表!$B:AC,28,))</f>
        <v>206</v>
      </c>
      <c r="N163" s="7">
        <f>IF($A163="","",VLOOKUP($A163,血脉经验表!$B:AD,29,))</f>
        <v>180</v>
      </c>
      <c r="O163" s="7">
        <f>IF($A163="","",VLOOKUP($A163,血脉经验表!$B:AE,30,))</f>
        <v>5335</v>
      </c>
      <c r="P163" s="7">
        <f>IF($A163="","",VLOOKUP($A163,血脉经验表!$B:AF,31,))</f>
        <v>7135</v>
      </c>
      <c r="Q163" s="7">
        <f>IF($A163="","",VLOOKUP($A163,血脉经验表!$B:AG,32,))</f>
        <v>2044</v>
      </c>
      <c r="R163" s="7">
        <f>IF($A163="","",VLOOKUP($A163,血脉经验表!$B:AH,33,))</f>
        <v>920</v>
      </c>
      <c r="S163" s="7">
        <f>IF($A163="","",VLOOKUP($A163,血脉经验表!$B:AI,34,))</f>
        <v>18</v>
      </c>
      <c r="T163" s="7">
        <f>IF($A163="","",VLOOKUP($A163,血脉经验表!$B:AJ,35,))</f>
        <v>900</v>
      </c>
      <c r="U163" s="7" t="str">
        <f t="shared" si="2"/>
        <v>神王中期10</v>
      </c>
    </row>
    <row r="164" spans="1:21" x14ac:dyDescent="0.2">
      <c r="A164" s="8" t="str">
        <f>IF(A163="","",IF(A163="神王巅峰10","",VLOOKUP(VLOOKUP(A163,血脉经验表!B:C,2,)+1,血脉经验表!A:B,2,)))</f>
        <v>神王后期1</v>
      </c>
      <c r="B164" s="8">
        <f>IF($A164="","",VLOOKUP($A164,血脉经验表!$B:D,3,))</f>
        <v>232200000</v>
      </c>
      <c r="C164" s="8">
        <f>IF(A164="","",SUM(B$3:B164))</f>
        <v>7241336900</v>
      </c>
      <c r="D164" s="8">
        <f>IF($A164="","",VLOOKUP($A164,血脉经验表!$B:F,4,))</f>
        <v>1500000000</v>
      </c>
      <c r="E164" s="8">
        <f>IF($A164="","",VLOOKUP($A164,血脉经验表!$B:F,5,))</f>
        <v>300</v>
      </c>
      <c r="F164" s="8">
        <f>IF($A164="","",VLOOKUP($A164,血脉经验表!$B:V,21,))</f>
        <v>59900</v>
      </c>
      <c r="G164" s="8">
        <f>IF($A164="","",VLOOKUP($A164,血脉经验表!$B:W,22,))</f>
        <v>29500</v>
      </c>
      <c r="H164" s="8">
        <f>IF($A164="","",VLOOKUP($A164,血脉经验表!$B:X,23,))</f>
        <v>1513</v>
      </c>
      <c r="I164" s="8">
        <f>IF($A164="","",VLOOKUP($A164,血脉经验表!$B:Y,24,))</f>
        <v>899</v>
      </c>
      <c r="J164" s="8">
        <f>IF($A164="","",VLOOKUP($A164,血脉经验表!$B:Z,25,))</f>
        <v>1381</v>
      </c>
      <c r="K164" s="8">
        <f>IF($A164="","",VLOOKUP($A164,血脉经验表!$B:AA,26,))</f>
        <v>899</v>
      </c>
      <c r="L164" s="8">
        <f>IF($A164="","",VLOOKUP($A164,血脉经验表!$B:AB,27,))</f>
        <v>11000</v>
      </c>
      <c r="M164" s="8">
        <f>IF($A164="","",VLOOKUP($A164,血脉经验表!$B:AC,28,))</f>
        <v>206</v>
      </c>
      <c r="N164" s="8">
        <f>IF($A164="","",VLOOKUP($A164,血脉经验表!$B:AD,29,))</f>
        <v>180</v>
      </c>
      <c r="O164" s="8">
        <f>IF($A164="","",VLOOKUP($A164,血脉经验表!$B:AE,30,))</f>
        <v>5370</v>
      </c>
      <c r="P164" s="8">
        <f>IF($A164="","",VLOOKUP($A164,血脉经验表!$B:AF,31,))</f>
        <v>7180</v>
      </c>
      <c r="Q164" s="8">
        <f>IF($A164="","",VLOOKUP($A164,血脉经验表!$B:AG,32,))</f>
        <v>2054</v>
      </c>
      <c r="R164" s="8">
        <f>IF($A164="","",VLOOKUP($A164,血脉经验表!$B:AH,33,))</f>
        <v>928</v>
      </c>
      <c r="S164" s="8">
        <f>IF($A164="","",VLOOKUP($A164,血脉经验表!$B:AI,34,))</f>
        <v>18</v>
      </c>
      <c r="T164" s="8">
        <f>IF($A164="","",VLOOKUP($A164,血脉经验表!$B:AJ,35,))</f>
        <v>900</v>
      </c>
      <c r="U164" s="8" t="str">
        <f t="shared" si="2"/>
        <v>神王后期1</v>
      </c>
    </row>
    <row r="165" spans="1:21" x14ac:dyDescent="0.2">
      <c r="A165" s="7" t="str">
        <f>IF(A164="","",IF(A164="神王巅峰10","",VLOOKUP(VLOOKUP(A164,血脉经验表!B:C,2,)+1,血脉经验表!A:B,2,)))</f>
        <v>神王后期2</v>
      </c>
      <c r="B165" s="7">
        <f>IF($A165="","",VLOOKUP($A165,血脉经验表!$B:D,3,))</f>
        <v>240150000</v>
      </c>
      <c r="C165" s="7">
        <f>IF(A165="","",SUM(B$3:B165))</f>
        <v>7481486900</v>
      </c>
      <c r="D165" s="7">
        <f>IF($A165="","",VLOOKUP($A165,血脉经验表!$B:F,4,))</f>
        <v>1500000000</v>
      </c>
      <c r="E165" s="7">
        <f>IF($A165="","",VLOOKUP($A165,血脉经验表!$B:F,5,))</f>
        <v>300</v>
      </c>
      <c r="F165" s="7">
        <f>IF($A165="","",VLOOKUP($A165,血脉经验表!$B:V,21,))</f>
        <v>60200</v>
      </c>
      <c r="G165" s="7">
        <f>IF($A165="","",VLOOKUP($A165,血脉经验表!$B:W,22,))</f>
        <v>29500</v>
      </c>
      <c r="H165" s="7">
        <f>IF($A165="","",VLOOKUP($A165,血脉经验表!$B:X,23,))</f>
        <v>1531</v>
      </c>
      <c r="I165" s="7">
        <f>IF($A165="","",VLOOKUP($A165,血脉经验表!$B:Y,24,))</f>
        <v>989</v>
      </c>
      <c r="J165" s="7">
        <f>IF($A165="","",VLOOKUP($A165,血脉经验表!$B:Z,25,))</f>
        <v>1399</v>
      </c>
      <c r="K165" s="7">
        <f>IF($A165="","",VLOOKUP($A165,血脉经验表!$B:AA,26,))</f>
        <v>911</v>
      </c>
      <c r="L165" s="7">
        <f>IF($A165="","",VLOOKUP($A165,血脉经验表!$B:AB,27,))</f>
        <v>11000</v>
      </c>
      <c r="M165" s="7">
        <f>IF($A165="","",VLOOKUP($A165,血脉经验表!$B:AC,28,))</f>
        <v>206</v>
      </c>
      <c r="N165" s="7">
        <f>IF($A165="","",VLOOKUP($A165,血脉经验表!$B:AD,29,))</f>
        <v>180</v>
      </c>
      <c r="O165" s="7">
        <f>IF($A165="","",VLOOKUP($A165,血脉经验表!$B:AE,30,))</f>
        <v>5405</v>
      </c>
      <c r="P165" s="7">
        <f>IF($A165="","",VLOOKUP($A165,血脉经验表!$B:AF,31,))</f>
        <v>7225</v>
      </c>
      <c r="Q165" s="7">
        <f>IF($A165="","",VLOOKUP($A165,血脉经验表!$B:AG,32,))</f>
        <v>2064</v>
      </c>
      <c r="R165" s="7">
        <f>IF($A165="","",VLOOKUP($A165,血脉经验表!$B:AH,33,))</f>
        <v>936</v>
      </c>
      <c r="S165" s="7">
        <f>IF($A165="","",VLOOKUP($A165,血脉经验表!$B:AI,34,))</f>
        <v>18</v>
      </c>
      <c r="T165" s="7">
        <f>IF($A165="","",VLOOKUP($A165,血脉经验表!$B:AJ,35,))</f>
        <v>900</v>
      </c>
      <c r="U165" s="7" t="str">
        <f t="shared" si="2"/>
        <v>神王后期2</v>
      </c>
    </row>
    <row r="166" spans="1:21" x14ac:dyDescent="0.2">
      <c r="A166" s="8" t="str">
        <f>IF(A165="","",IF(A165="神王巅峰10","",VLOOKUP(VLOOKUP(A165,血脉经验表!B:C,2,)+1,血脉经验表!A:B,2,)))</f>
        <v>神王后期3</v>
      </c>
      <c r="B166" s="8">
        <f>IF($A166="","",VLOOKUP($A166,血脉经验表!$B:D,3,))</f>
        <v>248100000</v>
      </c>
      <c r="C166" s="8">
        <f>IF(A166="","",SUM(B$3:B166))</f>
        <v>7729586900</v>
      </c>
      <c r="D166" s="8">
        <f>IF($A166="","",VLOOKUP($A166,血脉经验表!$B:F,4,))</f>
        <v>1500000000</v>
      </c>
      <c r="E166" s="8">
        <f>IF($A166="","",VLOOKUP($A166,血脉经验表!$B:F,5,))</f>
        <v>300</v>
      </c>
      <c r="F166" s="8">
        <f>IF($A166="","",VLOOKUP($A166,血脉经验表!$B:V,21,))</f>
        <v>60500</v>
      </c>
      <c r="G166" s="8">
        <f>IF($A166="","",VLOOKUP($A166,血脉经验表!$B:W,22,))</f>
        <v>29500</v>
      </c>
      <c r="H166" s="8">
        <f>IF($A166="","",VLOOKUP($A166,血脉经验表!$B:X,23,))</f>
        <v>1549</v>
      </c>
      <c r="I166" s="8">
        <f>IF($A166="","",VLOOKUP($A166,血脉经验表!$B:Y,24,))</f>
        <v>1001</v>
      </c>
      <c r="J166" s="8">
        <f>IF($A166="","",VLOOKUP($A166,血脉经验表!$B:Z,25,))</f>
        <v>1549</v>
      </c>
      <c r="K166" s="8">
        <f>IF($A166="","",VLOOKUP($A166,血脉经验表!$B:AA,26,))</f>
        <v>923</v>
      </c>
      <c r="L166" s="8">
        <f>IF($A166="","",VLOOKUP($A166,血脉经验表!$B:AB,27,))</f>
        <v>11000</v>
      </c>
      <c r="M166" s="8">
        <f>IF($A166="","",VLOOKUP($A166,血脉经验表!$B:AC,28,))</f>
        <v>206</v>
      </c>
      <c r="N166" s="8">
        <f>IF($A166="","",VLOOKUP($A166,血脉经验表!$B:AD,29,))</f>
        <v>180</v>
      </c>
      <c r="O166" s="8">
        <f>IF($A166="","",VLOOKUP($A166,血脉经验表!$B:AE,30,))</f>
        <v>5440</v>
      </c>
      <c r="P166" s="8">
        <f>IF($A166="","",VLOOKUP($A166,血脉经验表!$B:AF,31,))</f>
        <v>7270</v>
      </c>
      <c r="Q166" s="8">
        <f>IF($A166="","",VLOOKUP($A166,血脉经验表!$B:AG,32,))</f>
        <v>2074</v>
      </c>
      <c r="R166" s="8">
        <f>IF($A166="","",VLOOKUP($A166,血脉经验表!$B:AH,33,))</f>
        <v>944</v>
      </c>
      <c r="S166" s="8">
        <f>IF($A166="","",VLOOKUP($A166,血脉经验表!$B:AI,34,))</f>
        <v>18</v>
      </c>
      <c r="T166" s="8">
        <f>IF($A166="","",VLOOKUP($A166,血脉经验表!$B:AJ,35,))</f>
        <v>900</v>
      </c>
      <c r="U166" s="8" t="str">
        <f t="shared" si="2"/>
        <v>神王后期3</v>
      </c>
    </row>
    <row r="167" spans="1:21" x14ac:dyDescent="0.2">
      <c r="A167" s="7" t="str">
        <f>IF(A166="","",IF(A166="神王巅峰10","",VLOOKUP(VLOOKUP(A166,血脉经验表!B:C,2,)+1,血脉经验表!A:B,2,)))</f>
        <v>神王后期4</v>
      </c>
      <c r="B167" s="7">
        <f>IF($A167="","",VLOOKUP($A167,血脉经验表!$B:D,3,))</f>
        <v>256050000</v>
      </c>
      <c r="C167" s="7">
        <f>IF(A167="","",SUM(B$3:B167))</f>
        <v>7985636900</v>
      </c>
      <c r="D167" s="7">
        <f>IF($A167="","",VLOOKUP($A167,血脉经验表!$B:F,4,))</f>
        <v>1500000000</v>
      </c>
      <c r="E167" s="7">
        <f>IF($A167="","",VLOOKUP($A167,血脉经验表!$B:F,5,))</f>
        <v>300</v>
      </c>
      <c r="F167" s="7">
        <f>IF($A167="","",VLOOKUP($A167,血脉经验表!$B:V,21,))</f>
        <v>60800</v>
      </c>
      <c r="G167" s="7">
        <f>IF($A167="","",VLOOKUP($A167,血脉经验表!$B:W,22,))</f>
        <v>29500</v>
      </c>
      <c r="H167" s="7">
        <f>IF($A167="","",VLOOKUP($A167,血脉经验表!$B:X,23,))</f>
        <v>1567</v>
      </c>
      <c r="I167" s="7">
        <f>IF($A167="","",VLOOKUP($A167,血脉经验表!$B:Y,24,))</f>
        <v>1013</v>
      </c>
      <c r="J167" s="7">
        <f>IF($A167="","",VLOOKUP($A167,血脉经验表!$B:Z,25,))</f>
        <v>1567</v>
      </c>
      <c r="K167" s="7">
        <f>IF($A167="","",VLOOKUP($A167,血脉经验表!$B:AA,26,))</f>
        <v>1013</v>
      </c>
      <c r="L167" s="7">
        <f>IF($A167="","",VLOOKUP($A167,血脉经验表!$B:AB,27,))</f>
        <v>11000</v>
      </c>
      <c r="M167" s="7">
        <f>IF($A167="","",VLOOKUP($A167,血脉经验表!$B:AC,28,))</f>
        <v>206</v>
      </c>
      <c r="N167" s="7">
        <f>IF($A167="","",VLOOKUP($A167,血脉经验表!$B:AD,29,))</f>
        <v>180</v>
      </c>
      <c r="O167" s="7">
        <f>IF($A167="","",VLOOKUP($A167,血脉经验表!$B:AE,30,))</f>
        <v>5475</v>
      </c>
      <c r="P167" s="7">
        <f>IF($A167="","",VLOOKUP($A167,血脉经验表!$B:AF,31,))</f>
        <v>7325</v>
      </c>
      <c r="Q167" s="7">
        <f>IF($A167="","",VLOOKUP($A167,血脉经验表!$B:AG,32,))</f>
        <v>2084</v>
      </c>
      <c r="R167" s="7">
        <f>IF($A167="","",VLOOKUP($A167,血脉经验表!$B:AH,33,))</f>
        <v>952</v>
      </c>
      <c r="S167" s="7">
        <f>IF($A167="","",VLOOKUP($A167,血脉经验表!$B:AI,34,))</f>
        <v>18</v>
      </c>
      <c r="T167" s="7">
        <f>IF($A167="","",VLOOKUP($A167,血脉经验表!$B:AJ,35,))</f>
        <v>900</v>
      </c>
      <c r="U167" s="7" t="str">
        <f t="shared" si="2"/>
        <v>神王后期4</v>
      </c>
    </row>
    <row r="168" spans="1:21" x14ac:dyDescent="0.2">
      <c r="A168" s="8" t="str">
        <f>IF(A167="","",IF(A167="神王巅峰10","",VLOOKUP(VLOOKUP(A167,血脉经验表!B:C,2,)+1,血脉经验表!A:B,2,)))</f>
        <v>神王后期5</v>
      </c>
      <c r="B168" s="8">
        <f>IF($A168="","",VLOOKUP($A168,血脉经验表!$B:D,3,))</f>
        <v>264000000</v>
      </c>
      <c r="C168" s="8">
        <f>IF(A168="","",SUM(B$3:B168))</f>
        <v>8249636900</v>
      </c>
      <c r="D168" s="8">
        <f>IF($A168="","",VLOOKUP($A168,血脉经验表!$B:F,4,))</f>
        <v>1500000000</v>
      </c>
      <c r="E168" s="8">
        <f>IF($A168="","",VLOOKUP($A168,血脉经验表!$B:F,5,))</f>
        <v>300</v>
      </c>
      <c r="F168" s="8">
        <f>IF($A168="","",VLOOKUP($A168,血脉经验表!$B:V,21,))</f>
        <v>61100</v>
      </c>
      <c r="G168" s="8">
        <f>IF($A168="","",VLOOKUP($A168,血脉经验表!$B:W,22,))</f>
        <v>29500</v>
      </c>
      <c r="H168" s="8">
        <f>IF($A168="","",VLOOKUP($A168,血脉经验表!$B:X,23,))</f>
        <v>1585</v>
      </c>
      <c r="I168" s="8">
        <f>IF($A168="","",VLOOKUP($A168,血脉经验表!$B:Y,24,))</f>
        <v>1025</v>
      </c>
      <c r="J168" s="8">
        <f>IF($A168="","",VLOOKUP($A168,血脉经验表!$B:Z,25,))</f>
        <v>1585</v>
      </c>
      <c r="K168" s="8">
        <f>IF($A168="","",VLOOKUP($A168,血脉经验表!$B:AA,26,))</f>
        <v>1025</v>
      </c>
      <c r="L168" s="8">
        <f>IF($A168="","",VLOOKUP($A168,血脉经验表!$B:AB,27,))</f>
        <v>11700</v>
      </c>
      <c r="M168" s="8">
        <f>IF($A168="","",VLOOKUP($A168,血脉经验表!$B:AC,28,))</f>
        <v>206</v>
      </c>
      <c r="N168" s="8">
        <f>IF($A168="","",VLOOKUP($A168,血脉经验表!$B:AD,29,))</f>
        <v>180</v>
      </c>
      <c r="O168" s="8">
        <f>IF($A168="","",VLOOKUP($A168,血脉经验表!$B:AE,30,))</f>
        <v>5520</v>
      </c>
      <c r="P168" s="8">
        <f>IF($A168="","",VLOOKUP($A168,血脉经验表!$B:AF,31,))</f>
        <v>7380</v>
      </c>
      <c r="Q168" s="8">
        <f>IF($A168="","",VLOOKUP($A168,血脉经验表!$B:AG,32,))</f>
        <v>2094</v>
      </c>
      <c r="R168" s="8">
        <f>IF($A168="","",VLOOKUP($A168,血脉经验表!$B:AH,33,))</f>
        <v>960</v>
      </c>
      <c r="S168" s="8">
        <f>IF($A168="","",VLOOKUP($A168,血脉经验表!$B:AI,34,))</f>
        <v>18</v>
      </c>
      <c r="T168" s="8">
        <f>IF($A168="","",VLOOKUP($A168,血脉经验表!$B:AJ,35,))</f>
        <v>900</v>
      </c>
      <c r="U168" s="8" t="str">
        <f t="shared" si="2"/>
        <v>神王后期5</v>
      </c>
    </row>
    <row r="169" spans="1:21" x14ac:dyDescent="0.2">
      <c r="A169" s="7" t="str">
        <f>IF(A168="","",IF(A168="神王巅峰10","",VLOOKUP(VLOOKUP(A168,血脉经验表!B:C,2,)+1,血脉经验表!A:B,2,)))</f>
        <v>神王后期6</v>
      </c>
      <c r="B169" s="7">
        <f>IF($A169="","",VLOOKUP($A169,血脉经验表!$B:D,3,))</f>
        <v>271950000</v>
      </c>
      <c r="C169" s="7">
        <f>IF(A169="","",SUM(B$3:B169))</f>
        <v>8521586900</v>
      </c>
      <c r="D169" s="7">
        <f>IF($A169="","",VLOOKUP($A169,血脉经验表!$B:F,4,))</f>
        <v>1500000000</v>
      </c>
      <c r="E169" s="7">
        <f>IF($A169="","",VLOOKUP($A169,血脉经验表!$B:F,5,))</f>
        <v>300</v>
      </c>
      <c r="F169" s="7">
        <f>IF($A169="","",VLOOKUP($A169,血脉经验表!$B:V,21,))</f>
        <v>61400</v>
      </c>
      <c r="G169" s="7">
        <f>IF($A169="","",VLOOKUP($A169,血脉经验表!$B:W,22,))</f>
        <v>29500</v>
      </c>
      <c r="H169" s="7">
        <f>IF($A169="","",VLOOKUP($A169,血脉经验表!$B:X,23,))</f>
        <v>1609</v>
      </c>
      <c r="I169" s="7">
        <f>IF($A169="","",VLOOKUP($A169,血脉经验表!$B:Y,24,))</f>
        <v>1037</v>
      </c>
      <c r="J169" s="7">
        <f>IF($A169="","",VLOOKUP($A169,血脉经验表!$B:Z,25,))</f>
        <v>1609</v>
      </c>
      <c r="K169" s="7">
        <f>IF($A169="","",VLOOKUP($A169,血脉经验表!$B:AA,26,))</f>
        <v>1037</v>
      </c>
      <c r="L169" s="7">
        <f>IF($A169="","",VLOOKUP($A169,血脉经验表!$B:AB,27,))</f>
        <v>11700</v>
      </c>
      <c r="M169" s="7">
        <f>IF($A169="","",VLOOKUP($A169,血脉经验表!$B:AC,28,))</f>
        <v>221</v>
      </c>
      <c r="N169" s="7">
        <f>IF($A169="","",VLOOKUP($A169,血脉经验表!$B:AD,29,))</f>
        <v>180</v>
      </c>
      <c r="O169" s="7">
        <f>IF($A169="","",VLOOKUP($A169,血脉经验表!$B:AE,30,))</f>
        <v>5565</v>
      </c>
      <c r="P169" s="7">
        <f>IF($A169="","",VLOOKUP($A169,血脉经验表!$B:AF,31,))</f>
        <v>7435</v>
      </c>
      <c r="Q169" s="7">
        <f>IF($A169="","",VLOOKUP($A169,血脉经验表!$B:AG,32,))</f>
        <v>2104</v>
      </c>
      <c r="R169" s="7">
        <f>IF($A169="","",VLOOKUP($A169,血脉经验表!$B:AH,33,))</f>
        <v>968</v>
      </c>
      <c r="S169" s="7">
        <f>IF($A169="","",VLOOKUP($A169,血脉经验表!$B:AI,34,))</f>
        <v>18</v>
      </c>
      <c r="T169" s="7">
        <f>IF($A169="","",VLOOKUP($A169,血脉经验表!$B:AJ,35,))</f>
        <v>900</v>
      </c>
      <c r="U169" s="7" t="str">
        <f t="shared" si="2"/>
        <v>神王后期6</v>
      </c>
    </row>
    <row r="170" spans="1:21" x14ac:dyDescent="0.2">
      <c r="A170" s="8" t="str">
        <f>IF(A169="","",IF(A169="神王巅峰10","",VLOOKUP(VLOOKUP(A169,血脉经验表!B:C,2,)+1,血脉经验表!A:B,2,)))</f>
        <v>神王后期7</v>
      </c>
      <c r="B170" s="8">
        <f>IF($A170="","",VLOOKUP($A170,血脉经验表!$B:D,3,))</f>
        <v>279900000</v>
      </c>
      <c r="C170" s="8">
        <f>IF(A170="","",SUM(B$3:B170))</f>
        <v>8801486900</v>
      </c>
      <c r="D170" s="8">
        <f>IF($A170="","",VLOOKUP($A170,血脉经验表!$B:F,4,))</f>
        <v>1500000000</v>
      </c>
      <c r="E170" s="8">
        <f>IF($A170="","",VLOOKUP($A170,血脉经验表!$B:F,5,))</f>
        <v>300</v>
      </c>
      <c r="F170" s="8">
        <f>IF($A170="","",VLOOKUP($A170,血脉经验表!$B:V,21,))</f>
        <v>61700</v>
      </c>
      <c r="G170" s="8">
        <f>IF($A170="","",VLOOKUP($A170,血脉经验表!$B:W,22,))</f>
        <v>29500</v>
      </c>
      <c r="H170" s="8">
        <f>IF($A170="","",VLOOKUP($A170,血脉经验表!$B:X,23,))</f>
        <v>1633</v>
      </c>
      <c r="I170" s="8">
        <f>IF($A170="","",VLOOKUP($A170,血脉经验表!$B:Y,24,))</f>
        <v>1049</v>
      </c>
      <c r="J170" s="8">
        <f>IF($A170="","",VLOOKUP($A170,血脉经验表!$B:Z,25,))</f>
        <v>1633</v>
      </c>
      <c r="K170" s="8">
        <f>IF($A170="","",VLOOKUP($A170,血脉经验表!$B:AA,26,))</f>
        <v>1049</v>
      </c>
      <c r="L170" s="8">
        <f>IF($A170="","",VLOOKUP($A170,血脉经验表!$B:AB,27,))</f>
        <v>11700</v>
      </c>
      <c r="M170" s="8">
        <f>IF($A170="","",VLOOKUP($A170,血脉经验表!$B:AC,28,))</f>
        <v>221</v>
      </c>
      <c r="N170" s="8">
        <f>IF($A170="","",VLOOKUP($A170,血脉经验表!$B:AD,29,))</f>
        <v>195</v>
      </c>
      <c r="O170" s="8">
        <f>IF($A170="","",VLOOKUP($A170,血脉经验表!$B:AE,30,))</f>
        <v>5610</v>
      </c>
      <c r="P170" s="8">
        <f>IF($A170="","",VLOOKUP($A170,血脉经验表!$B:AF,31,))</f>
        <v>7490</v>
      </c>
      <c r="Q170" s="8">
        <f>IF($A170="","",VLOOKUP($A170,血脉经验表!$B:AG,32,))</f>
        <v>2114</v>
      </c>
      <c r="R170" s="8">
        <f>IF($A170="","",VLOOKUP($A170,血脉经验表!$B:AH,33,))</f>
        <v>976</v>
      </c>
      <c r="S170" s="8">
        <f>IF($A170="","",VLOOKUP($A170,血脉经验表!$B:AI,34,))</f>
        <v>18</v>
      </c>
      <c r="T170" s="8">
        <f>IF($A170="","",VLOOKUP($A170,血脉经验表!$B:AJ,35,))</f>
        <v>900</v>
      </c>
      <c r="U170" s="8" t="str">
        <f t="shared" si="2"/>
        <v>神王后期7</v>
      </c>
    </row>
    <row r="171" spans="1:21" x14ac:dyDescent="0.2">
      <c r="A171" s="7" t="str">
        <f>IF(A170="","",IF(A170="神王巅峰10","",VLOOKUP(VLOOKUP(A170,血脉经验表!B:C,2,)+1,血脉经验表!A:B,2,)))</f>
        <v>神王后期8</v>
      </c>
      <c r="B171" s="7">
        <f>IF($A171="","",VLOOKUP($A171,血脉经验表!$B:D,3,))</f>
        <v>287850000</v>
      </c>
      <c r="C171" s="7">
        <f>IF(A171="","",SUM(B$3:B171))</f>
        <v>9089336900</v>
      </c>
      <c r="D171" s="7">
        <f>IF($A171="","",VLOOKUP($A171,血脉经验表!$B:F,4,))</f>
        <v>1500000000</v>
      </c>
      <c r="E171" s="7">
        <f>IF($A171="","",VLOOKUP($A171,血脉经验表!$B:F,5,))</f>
        <v>300</v>
      </c>
      <c r="F171" s="7">
        <f>IF($A171="","",VLOOKUP($A171,血脉经验表!$B:V,21,))</f>
        <v>62000</v>
      </c>
      <c r="G171" s="7">
        <f>IF($A171="","",VLOOKUP($A171,血脉经验表!$B:W,22,))</f>
        <v>29500</v>
      </c>
      <c r="H171" s="7">
        <f>IF($A171="","",VLOOKUP($A171,血脉经验表!$B:X,23,))</f>
        <v>1657</v>
      </c>
      <c r="I171" s="7">
        <f>IF($A171="","",VLOOKUP($A171,血脉经验表!$B:Y,24,))</f>
        <v>1061</v>
      </c>
      <c r="J171" s="7">
        <f>IF($A171="","",VLOOKUP($A171,血脉经验表!$B:Z,25,))</f>
        <v>1657</v>
      </c>
      <c r="K171" s="7">
        <f>IF($A171="","",VLOOKUP($A171,血脉经验表!$B:AA,26,))</f>
        <v>1061</v>
      </c>
      <c r="L171" s="7">
        <f>IF($A171="","",VLOOKUP($A171,血脉经验表!$B:AB,27,))</f>
        <v>11700</v>
      </c>
      <c r="M171" s="7">
        <f>IF($A171="","",VLOOKUP($A171,血脉经验表!$B:AC,28,))</f>
        <v>221</v>
      </c>
      <c r="N171" s="7">
        <f>IF($A171="","",VLOOKUP($A171,血脉经验表!$B:AD,29,))</f>
        <v>195</v>
      </c>
      <c r="O171" s="7">
        <f>IF($A171="","",VLOOKUP($A171,血脉经验表!$B:AE,30,))</f>
        <v>5910</v>
      </c>
      <c r="P171" s="7">
        <f>IF($A171="","",VLOOKUP($A171,血脉经验表!$B:AF,31,))</f>
        <v>7545</v>
      </c>
      <c r="Q171" s="7">
        <f>IF($A171="","",VLOOKUP($A171,血脉经验表!$B:AG,32,))</f>
        <v>2124</v>
      </c>
      <c r="R171" s="7">
        <f>IF($A171="","",VLOOKUP($A171,血脉经验表!$B:AH,33,))</f>
        <v>984</v>
      </c>
      <c r="S171" s="7">
        <f>IF($A171="","",VLOOKUP($A171,血脉经验表!$B:AI,34,))</f>
        <v>18</v>
      </c>
      <c r="T171" s="7">
        <f>IF($A171="","",VLOOKUP($A171,血脉经验表!$B:AJ,35,))</f>
        <v>900</v>
      </c>
      <c r="U171" s="7" t="str">
        <f t="shared" si="2"/>
        <v>神王后期8</v>
      </c>
    </row>
    <row r="172" spans="1:21" x14ac:dyDescent="0.2">
      <c r="A172" s="8" t="str">
        <f>IF(A171="","",IF(A171="神王巅峰10","",VLOOKUP(VLOOKUP(A171,血脉经验表!B:C,2,)+1,血脉经验表!A:B,2,)))</f>
        <v>神王后期9</v>
      </c>
      <c r="B172" s="8">
        <f>IF($A172="","",VLOOKUP($A172,血脉经验表!$B:D,3,))</f>
        <v>295800000</v>
      </c>
      <c r="C172" s="8">
        <f>IF(A172="","",SUM(B$3:B172))</f>
        <v>9385136900</v>
      </c>
      <c r="D172" s="8">
        <f>IF($A172="","",VLOOKUP($A172,血脉经验表!$B:F,4,))</f>
        <v>1500000000</v>
      </c>
      <c r="E172" s="8">
        <f>IF($A172="","",VLOOKUP($A172,血脉经验表!$B:F,5,))</f>
        <v>300</v>
      </c>
      <c r="F172" s="8">
        <f>IF($A172="","",VLOOKUP($A172,血脉经验表!$B:V,21,))</f>
        <v>62300</v>
      </c>
      <c r="G172" s="8">
        <f>IF($A172="","",VLOOKUP($A172,血脉经验表!$B:W,22,))</f>
        <v>29500</v>
      </c>
      <c r="H172" s="8">
        <f>IF($A172="","",VLOOKUP($A172,血脉经验表!$B:X,23,))</f>
        <v>1681</v>
      </c>
      <c r="I172" s="8">
        <f>IF($A172="","",VLOOKUP($A172,血脉经验表!$B:Y,24,))</f>
        <v>1073</v>
      </c>
      <c r="J172" s="8">
        <f>IF($A172="","",VLOOKUP($A172,血脉经验表!$B:Z,25,))</f>
        <v>1681</v>
      </c>
      <c r="K172" s="8">
        <f>IF($A172="","",VLOOKUP($A172,血脉经验表!$B:AA,26,))</f>
        <v>1073</v>
      </c>
      <c r="L172" s="8">
        <f>IF($A172="","",VLOOKUP($A172,血脉经验表!$B:AB,27,))</f>
        <v>11700</v>
      </c>
      <c r="M172" s="8">
        <f>IF($A172="","",VLOOKUP($A172,血脉经验表!$B:AC,28,))</f>
        <v>221</v>
      </c>
      <c r="N172" s="8">
        <f>IF($A172="","",VLOOKUP($A172,血脉经验表!$B:AD,29,))</f>
        <v>195</v>
      </c>
      <c r="O172" s="8">
        <f>IF($A172="","",VLOOKUP($A172,血脉经验表!$B:AE,30,))</f>
        <v>5955</v>
      </c>
      <c r="P172" s="8">
        <f>IF($A172="","",VLOOKUP($A172,血脉经验表!$B:AF,31,))</f>
        <v>7945</v>
      </c>
      <c r="Q172" s="8">
        <f>IF($A172="","",VLOOKUP($A172,血脉经验表!$B:AG,32,))</f>
        <v>2134</v>
      </c>
      <c r="R172" s="8">
        <f>IF($A172="","",VLOOKUP($A172,血脉经验表!$B:AH,33,))</f>
        <v>992</v>
      </c>
      <c r="S172" s="8">
        <f>IF($A172="","",VLOOKUP($A172,血脉经验表!$B:AI,34,))</f>
        <v>18</v>
      </c>
      <c r="T172" s="8">
        <f>IF($A172="","",VLOOKUP($A172,血脉经验表!$B:AJ,35,))</f>
        <v>900</v>
      </c>
      <c r="U172" s="8" t="str">
        <f t="shared" si="2"/>
        <v>神王后期9</v>
      </c>
    </row>
    <row r="173" spans="1:21" x14ac:dyDescent="0.2">
      <c r="A173" s="7" t="str">
        <f>IF(A172="","",IF(A172="神王巅峰10","",VLOOKUP(VLOOKUP(A172,血脉经验表!B:C,2,)+1,血脉经验表!A:B,2,)))</f>
        <v>神王后期10</v>
      </c>
      <c r="B173" s="7">
        <f>IF($A173="","",VLOOKUP($A173,血脉经验表!$B:D,3,))</f>
        <v>303750000</v>
      </c>
      <c r="C173" s="7">
        <f>IF(A173="","",SUM(B$3:B173))</f>
        <v>9688886900</v>
      </c>
      <c r="D173" s="7">
        <f>IF($A173="","",VLOOKUP($A173,血脉经验表!$B:F,4,))</f>
        <v>1500000000</v>
      </c>
      <c r="E173" s="7">
        <f>IF($A173="","",VLOOKUP($A173,血脉经验表!$B:F,5,))</f>
        <v>300</v>
      </c>
      <c r="F173" s="7">
        <f>IF($A173="","",VLOOKUP($A173,血脉经验表!$B:V,21,))</f>
        <v>66300</v>
      </c>
      <c r="G173" s="7">
        <f>IF($A173="","",VLOOKUP($A173,血脉经验表!$B:W,22,))</f>
        <v>31300</v>
      </c>
      <c r="H173" s="7">
        <f>IF($A173="","",VLOOKUP($A173,血脉经验表!$B:X,23,))</f>
        <v>1705</v>
      </c>
      <c r="I173" s="7">
        <f>IF($A173="","",VLOOKUP($A173,血脉经验表!$B:Y,24,))</f>
        <v>1085</v>
      </c>
      <c r="J173" s="7">
        <f>IF($A173="","",VLOOKUP($A173,血脉经验表!$B:Z,25,))</f>
        <v>1705</v>
      </c>
      <c r="K173" s="7">
        <f>IF($A173="","",VLOOKUP($A173,血脉经验表!$B:AA,26,))</f>
        <v>1085</v>
      </c>
      <c r="L173" s="7">
        <f>IF($A173="","",VLOOKUP($A173,血脉经验表!$B:AB,27,))</f>
        <v>11700</v>
      </c>
      <c r="M173" s="7">
        <f>IF($A173="","",VLOOKUP($A173,血脉经验表!$B:AC,28,))</f>
        <v>221</v>
      </c>
      <c r="N173" s="7">
        <f>IF($A173="","",VLOOKUP($A173,血脉经验表!$B:AD,29,))</f>
        <v>195</v>
      </c>
      <c r="O173" s="7">
        <f>IF($A173="","",VLOOKUP($A173,血脉经验表!$B:AE,30,))</f>
        <v>6000</v>
      </c>
      <c r="P173" s="7">
        <f>IF($A173="","",VLOOKUP($A173,血脉经验表!$B:AF,31,))</f>
        <v>8000</v>
      </c>
      <c r="Q173" s="7">
        <f>IF($A173="","",VLOOKUP($A173,血脉经验表!$B:AG,32,))</f>
        <v>2334</v>
      </c>
      <c r="R173" s="7">
        <f>IF($A173="","",VLOOKUP($A173,血脉经验表!$B:AH,33,))</f>
        <v>1092</v>
      </c>
      <c r="S173" s="7">
        <f>IF($A173="","",VLOOKUP($A173,血脉经验表!$B:AI,34,))</f>
        <v>21</v>
      </c>
      <c r="T173" s="7">
        <f>IF($A173="","",VLOOKUP($A173,血脉经验表!$B:AJ,35,))</f>
        <v>1050</v>
      </c>
      <c r="U173" s="7" t="str">
        <f t="shared" si="2"/>
        <v>神王后期10</v>
      </c>
    </row>
    <row r="174" spans="1:21" x14ac:dyDescent="0.2">
      <c r="A174" s="8" t="str">
        <f>IF(A173="","",IF(A173="神王巅峰10","",VLOOKUP(VLOOKUP(A173,血脉经验表!B:C,2,)+1,血脉经验表!A:B,2,)))</f>
        <v>神王巅峰1</v>
      </c>
      <c r="B174" s="8">
        <f>IF($A174="","",VLOOKUP($A174,血脉经验表!$B:D,3,))</f>
        <v>311700000</v>
      </c>
      <c r="C174" s="8">
        <f>IF(A174="","",SUM(B$3:B174))</f>
        <v>10000586900</v>
      </c>
      <c r="D174" s="8">
        <f>IF($A174="","",VLOOKUP($A174,血脉经验表!$B:F,4,))</f>
        <v>1500000000</v>
      </c>
      <c r="E174" s="8">
        <f>IF($A174="","",VLOOKUP($A174,血脉经验表!$B:F,5,))</f>
        <v>300</v>
      </c>
      <c r="F174" s="8">
        <f>IF($A174="","",VLOOKUP($A174,血脉经验表!$B:V,21,))</f>
        <v>67050</v>
      </c>
      <c r="G174" s="8">
        <f>IF($A174="","",VLOOKUP($A174,血脉经验表!$B:W,22,))</f>
        <v>31300</v>
      </c>
      <c r="H174" s="8">
        <f>IF($A174="","",VLOOKUP($A174,血脉经验表!$B:X,23,))</f>
        <v>2005</v>
      </c>
      <c r="I174" s="8">
        <f>IF($A174="","",VLOOKUP($A174,血脉经验表!$B:Y,24,))</f>
        <v>1109</v>
      </c>
      <c r="J174" s="8">
        <f>IF($A174="","",VLOOKUP($A174,血脉经验表!$B:Z,25,))</f>
        <v>1741</v>
      </c>
      <c r="K174" s="8">
        <f>IF($A174="","",VLOOKUP($A174,血脉经验表!$B:AA,26,))</f>
        <v>1109</v>
      </c>
      <c r="L174" s="8">
        <f>IF($A174="","",VLOOKUP($A174,血脉经验表!$B:AB,27,))</f>
        <v>11700</v>
      </c>
      <c r="M174" s="8">
        <f>IF($A174="","",VLOOKUP($A174,血脉经验表!$B:AC,28,))</f>
        <v>221</v>
      </c>
      <c r="N174" s="8">
        <f>IF($A174="","",VLOOKUP($A174,血脉经验表!$B:AD,29,))</f>
        <v>195</v>
      </c>
      <c r="O174" s="8">
        <f>IF($A174="","",VLOOKUP($A174,血脉经验表!$B:AE,30,))</f>
        <v>6035</v>
      </c>
      <c r="P174" s="8">
        <f>IF($A174="","",VLOOKUP($A174,血脉经验表!$B:AF,31,))</f>
        <v>8045</v>
      </c>
      <c r="Q174" s="8">
        <f>IF($A174="","",VLOOKUP($A174,血脉经验表!$B:AG,32,))</f>
        <v>2384</v>
      </c>
      <c r="R174" s="8">
        <f>IF($A174="","",VLOOKUP($A174,血脉经验表!$B:AH,33,))</f>
        <v>1100</v>
      </c>
      <c r="S174" s="8">
        <f>IF($A174="","",VLOOKUP($A174,血脉经验表!$B:AI,34,))</f>
        <v>21</v>
      </c>
      <c r="T174" s="8">
        <f>IF($A174="","",VLOOKUP($A174,血脉经验表!$B:AJ,35,))</f>
        <v>1050</v>
      </c>
      <c r="U174" s="8" t="str">
        <f t="shared" si="2"/>
        <v>神王巅峰1</v>
      </c>
    </row>
    <row r="175" spans="1:21" x14ac:dyDescent="0.2">
      <c r="A175" s="7" t="str">
        <f>IF(A174="","",IF(A174="神王巅峰10","",VLOOKUP(VLOOKUP(A174,血脉经验表!B:C,2,)+1,血脉经验表!A:B,2,)))</f>
        <v>神王巅峰2</v>
      </c>
      <c r="B175" s="7">
        <f>IF($A175="","",VLOOKUP($A175,血脉经验表!$B:D,3,))</f>
        <v>396247500</v>
      </c>
      <c r="C175" s="7">
        <f>IF(A175="","",SUM(B$3:B175))</f>
        <v>10396834400</v>
      </c>
      <c r="D175" s="7">
        <f>IF($A175="","",VLOOKUP($A175,血脉经验表!$B:F,4,))</f>
        <v>2000000000</v>
      </c>
      <c r="E175" s="7">
        <f>IF($A175="","",VLOOKUP($A175,血脉经验表!$B:F,5,))</f>
        <v>300</v>
      </c>
      <c r="F175" s="7">
        <f>IF($A175="","",VLOOKUP($A175,血脉经验表!$B:V,21,))</f>
        <v>67800</v>
      </c>
      <c r="G175" s="7">
        <f>IF($A175="","",VLOOKUP($A175,血脉经验表!$B:W,22,))</f>
        <v>31300</v>
      </c>
      <c r="H175" s="7">
        <f>IF($A175="","",VLOOKUP($A175,血脉经验表!$B:X,23,))</f>
        <v>2041</v>
      </c>
      <c r="I175" s="7">
        <f>IF($A175="","",VLOOKUP($A175,血脉经验表!$B:Y,24,))</f>
        <v>1289</v>
      </c>
      <c r="J175" s="7">
        <f>IF($A175="","",VLOOKUP($A175,血脉经验表!$B:Z,25,))</f>
        <v>1777</v>
      </c>
      <c r="K175" s="7">
        <f>IF($A175="","",VLOOKUP($A175,血脉经验表!$B:AA,26,))</f>
        <v>1133</v>
      </c>
      <c r="L175" s="7">
        <f>IF($A175="","",VLOOKUP($A175,血脉经验表!$B:AB,27,))</f>
        <v>11700</v>
      </c>
      <c r="M175" s="7">
        <f>IF($A175="","",VLOOKUP($A175,血脉经验表!$B:AC,28,))</f>
        <v>221</v>
      </c>
      <c r="N175" s="7">
        <f>IF($A175="","",VLOOKUP($A175,血脉经验表!$B:AD,29,))</f>
        <v>195</v>
      </c>
      <c r="O175" s="7">
        <f>IF($A175="","",VLOOKUP($A175,血脉经验表!$B:AE,30,))</f>
        <v>6070</v>
      </c>
      <c r="P175" s="7">
        <f>IF($A175="","",VLOOKUP($A175,血脉经验表!$B:AF,31,))</f>
        <v>8090</v>
      </c>
      <c r="Q175" s="7">
        <f>IF($A175="","",VLOOKUP($A175,血脉经验表!$B:AG,32,))</f>
        <v>2434</v>
      </c>
      <c r="R175" s="7">
        <f>IF($A175="","",VLOOKUP($A175,血脉经验表!$B:AH,33,))</f>
        <v>1108</v>
      </c>
      <c r="S175" s="7">
        <f>IF($A175="","",VLOOKUP($A175,血脉经验表!$B:AI,34,))</f>
        <v>21</v>
      </c>
      <c r="T175" s="7">
        <f>IF($A175="","",VLOOKUP($A175,血脉经验表!$B:AJ,35,))</f>
        <v>1050</v>
      </c>
      <c r="U175" s="7" t="str">
        <f t="shared" si="2"/>
        <v>神王巅峰2</v>
      </c>
    </row>
    <row r="176" spans="1:21" x14ac:dyDescent="0.2">
      <c r="A176" s="8" t="str">
        <f>IF(A175="","",IF(A175="神王巅峰10","",VLOOKUP(VLOOKUP(A175,血脉经验表!B:C,2,)+1,血脉经验表!A:B,2,)))</f>
        <v>神王巅峰3</v>
      </c>
      <c r="B176" s="8">
        <f>IF($A176="","",VLOOKUP($A176,血脉经验表!$B:D,3,))</f>
        <v>409365000</v>
      </c>
      <c r="C176" s="8">
        <f>IF(A176="","",SUM(B$3:B176))</f>
        <v>10806199400</v>
      </c>
      <c r="D176" s="8">
        <f>IF($A176="","",VLOOKUP($A176,血脉经验表!$B:F,4,))</f>
        <v>2000000000</v>
      </c>
      <c r="E176" s="8">
        <f>IF($A176="","",VLOOKUP($A176,血脉经验表!$B:F,5,))</f>
        <v>300</v>
      </c>
      <c r="F176" s="8">
        <f>IF($A176="","",VLOOKUP($A176,血脉经验表!$B:V,21,))</f>
        <v>68550</v>
      </c>
      <c r="G176" s="8">
        <f>IF($A176="","",VLOOKUP($A176,血脉经验表!$B:W,22,))</f>
        <v>31300</v>
      </c>
      <c r="H176" s="8">
        <f>IF($A176="","",VLOOKUP($A176,血脉经验表!$B:X,23,))</f>
        <v>2077</v>
      </c>
      <c r="I176" s="8">
        <f>IF($A176="","",VLOOKUP($A176,血脉经验表!$B:Y,24,))</f>
        <v>1313</v>
      </c>
      <c r="J176" s="8">
        <f>IF($A176="","",VLOOKUP($A176,血脉经验表!$B:Z,25,))</f>
        <v>2077</v>
      </c>
      <c r="K176" s="8">
        <f>IF($A176="","",VLOOKUP($A176,血脉经验表!$B:AA,26,))</f>
        <v>1157</v>
      </c>
      <c r="L176" s="8">
        <f>IF($A176="","",VLOOKUP($A176,血脉经验表!$B:AB,27,))</f>
        <v>11700</v>
      </c>
      <c r="M176" s="8">
        <f>IF($A176="","",VLOOKUP($A176,血脉经验表!$B:AC,28,))</f>
        <v>221</v>
      </c>
      <c r="N176" s="8">
        <f>IF($A176="","",VLOOKUP($A176,血脉经验表!$B:AD,29,))</f>
        <v>195</v>
      </c>
      <c r="O176" s="8">
        <f>IF($A176="","",VLOOKUP($A176,血脉经验表!$B:AE,30,))</f>
        <v>6105</v>
      </c>
      <c r="P176" s="8">
        <f>IF($A176="","",VLOOKUP($A176,血脉经验表!$B:AF,31,))</f>
        <v>8135</v>
      </c>
      <c r="Q176" s="8">
        <f>IF($A176="","",VLOOKUP($A176,血脉经验表!$B:AG,32,))</f>
        <v>2484</v>
      </c>
      <c r="R176" s="8">
        <f>IF($A176="","",VLOOKUP($A176,血脉经验表!$B:AH,33,))</f>
        <v>1116</v>
      </c>
      <c r="S176" s="8">
        <f>IF($A176="","",VLOOKUP($A176,血脉经验表!$B:AI,34,))</f>
        <v>21</v>
      </c>
      <c r="T176" s="8">
        <f>IF($A176="","",VLOOKUP($A176,血脉经验表!$B:AJ,35,))</f>
        <v>1050</v>
      </c>
      <c r="U176" s="8" t="str">
        <f t="shared" si="2"/>
        <v>神王巅峰3</v>
      </c>
    </row>
    <row r="177" spans="1:21" x14ac:dyDescent="0.2">
      <c r="A177" s="7" t="str">
        <f>IF(A176="","",IF(A176="神王巅峰10","",VLOOKUP(VLOOKUP(A176,血脉经验表!B:C,2,)+1,血脉经验表!A:B,2,)))</f>
        <v>神王巅峰4</v>
      </c>
      <c r="B177" s="7">
        <f>IF($A177="","",VLOOKUP($A177,血脉经验表!$B:D,3,))</f>
        <v>422482500</v>
      </c>
      <c r="C177" s="7">
        <f>IF(A177="","",SUM(B$3:B177))</f>
        <v>11228681900</v>
      </c>
      <c r="D177" s="7">
        <f>IF($A177="","",VLOOKUP($A177,血脉经验表!$B:F,4,))</f>
        <v>2000000000</v>
      </c>
      <c r="E177" s="7">
        <f>IF($A177="","",VLOOKUP($A177,血脉经验表!$B:F,5,))</f>
        <v>300</v>
      </c>
      <c r="F177" s="7">
        <f>IF($A177="","",VLOOKUP($A177,血脉经验表!$B:V,21,))</f>
        <v>69300</v>
      </c>
      <c r="G177" s="7">
        <f>IF($A177="","",VLOOKUP($A177,血脉经验表!$B:W,22,))</f>
        <v>31300</v>
      </c>
      <c r="H177" s="7">
        <f>IF($A177="","",VLOOKUP($A177,血脉经验表!$B:X,23,))</f>
        <v>2113</v>
      </c>
      <c r="I177" s="7">
        <f>IF($A177="","",VLOOKUP($A177,血脉经验表!$B:Y,24,))</f>
        <v>1337</v>
      </c>
      <c r="J177" s="7">
        <f>IF($A177="","",VLOOKUP($A177,血脉经验表!$B:Z,25,))</f>
        <v>2113</v>
      </c>
      <c r="K177" s="7">
        <f>IF($A177="","",VLOOKUP($A177,血脉经验表!$B:AA,26,))</f>
        <v>1337</v>
      </c>
      <c r="L177" s="7">
        <f>IF($A177="","",VLOOKUP($A177,血脉经验表!$B:AB,27,))</f>
        <v>11700</v>
      </c>
      <c r="M177" s="7">
        <f>IF($A177="","",VLOOKUP($A177,血脉经验表!$B:AC,28,))</f>
        <v>221</v>
      </c>
      <c r="N177" s="7">
        <f>IF($A177="","",VLOOKUP($A177,血脉经验表!$B:AD,29,))</f>
        <v>195</v>
      </c>
      <c r="O177" s="7">
        <f>IF($A177="","",VLOOKUP($A177,血脉经验表!$B:AE,30,))</f>
        <v>6140</v>
      </c>
      <c r="P177" s="7">
        <f>IF($A177="","",VLOOKUP($A177,血脉经验表!$B:AF,31,))</f>
        <v>8190</v>
      </c>
      <c r="Q177" s="7">
        <f>IF($A177="","",VLOOKUP($A177,血脉经验表!$B:AG,32,))</f>
        <v>2534</v>
      </c>
      <c r="R177" s="7">
        <f>IF($A177="","",VLOOKUP($A177,血脉经验表!$B:AH,33,))</f>
        <v>1124</v>
      </c>
      <c r="S177" s="7">
        <f>IF($A177="","",VLOOKUP($A177,血脉经验表!$B:AI,34,))</f>
        <v>21</v>
      </c>
      <c r="T177" s="7">
        <f>IF($A177="","",VLOOKUP($A177,血脉经验表!$B:AJ,35,))</f>
        <v>1050</v>
      </c>
      <c r="U177" s="7" t="str">
        <f t="shared" si="2"/>
        <v>神王巅峰4</v>
      </c>
    </row>
    <row r="178" spans="1:21" x14ac:dyDescent="0.2">
      <c r="A178" s="8" t="str">
        <f>IF(A177="","",IF(A177="神王巅峰10","",VLOOKUP(VLOOKUP(A177,血脉经验表!B:C,2,)+1,血脉经验表!A:B,2,)))</f>
        <v>神王巅峰5</v>
      </c>
      <c r="B178" s="8">
        <f>IF($A178="","",VLOOKUP($A178,血脉经验表!$B:D,3,))</f>
        <v>435600000</v>
      </c>
      <c r="C178" s="8">
        <f>IF(A178="","",SUM(B$3:B178))</f>
        <v>11664281900</v>
      </c>
      <c r="D178" s="8">
        <f>IF($A178="","",VLOOKUP($A178,血脉经验表!$B:F,4,))</f>
        <v>2000000000</v>
      </c>
      <c r="E178" s="8">
        <f>IF($A178="","",VLOOKUP($A178,血脉经验表!$B:F,5,))</f>
        <v>300</v>
      </c>
      <c r="F178" s="8">
        <f>IF($A178="","",VLOOKUP($A178,血脉经验表!$B:V,21,))</f>
        <v>70050</v>
      </c>
      <c r="G178" s="8">
        <f>IF($A178="","",VLOOKUP($A178,血脉经验表!$B:W,22,))</f>
        <v>31300</v>
      </c>
      <c r="H178" s="8">
        <f>IF($A178="","",VLOOKUP($A178,血脉经验表!$B:X,23,))</f>
        <v>2149</v>
      </c>
      <c r="I178" s="8">
        <f>IF($A178="","",VLOOKUP($A178,血脉经验表!$B:Y,24,))</f>
        <v>1361</v>
      </c>
      <c r="J178" s="8">
        <f>IF($A178="","",VLOOKUP($A178,血脉经验表!$B:Z,25,))</f>
        <v>2149</v>
      </c>
      <c r="K178" s="8">
        <f>IF($A178="","",VLOOKUP($A178,血脉经验表!$B:AA,26,))</f>
        <v>1361</v>
      </c>
      <c r="L178" s="8">
        <f>IF($A178="","",VLOOKUP($A178,血脉经验表!$B:AB,27,))</f>
        <v>12700</v>
      </c>
      <c r="M178" s="8">
        <f>IF($A178="","",VLOOKUP($A178,血脉经验表!$B:AC,28,))</f>
        <v>221</v>
      </c>
      <c r="N178" s="8">
        <f>IF($A178="","",VLOOKUP($A178,血脉经验表!$B:AD,29,))</f>
        <v>195</v>
      </c>
      <c r="O178" s="8">
        <f>IF($A178="","",VLOOKUP($A178,血脉经验表!$B:AE,30,))</f>
        <v>6185</v>
      </c>
      <c r="P178" s="8">
        <f>IF($A178="","",VLOOKUP($A178,血脉经验表!$B:AF,31,))</f>
        <v>8245</v>
      </c>
      <c r="Q178" s="8">
        <f>IF($A178="","",VLOOKUP($A178,血脉经验表!$B:AG,32,))</f>
        <v>2584</v>
      </c>
      <c r="R178" s="8">
        <f>IF($A178="","",VLOOKUP($A178,血脉经验表!$B:AH,33,))</f>
        <v>1132</v>
      </c>
      <c r="S178" s="8">
        <f>IF($A178="","",VLOOKUP($A178,血脉经验表!$B:AI,34,))</f>
        <v>21</v>
      </c>
      <c r="T178" s="8">
        <f>IF($A178="","",VLOOKUP($A178,血脉经验表!$B:AJ,35,))</f>
        <v>1050</v>
      </c>
      <c r="U178" s="8" t="str">
        <f t="shared" si="2"/>
        <v>神王巅峰5</v>
      </c>
    </row>
    <row r="179" spans="1:21" x14ac:dyDescent="0.2">
      <c r="A179" s="7" t="str">
        <f>IF(A178="","",IF(A178="神王巅峰10","",VLOOKUP(VLOOKUP(A178,血脉经验表!B:C,2,)+1,血脉经验表!A:B,2,)))</f>
        <v>神王巅峰6</v>
      </c>
      <c r="B179" s="7">
        <f>IF($A179="","",VLOOKUP($A179,血脉经验表!$B:D,3,))</f>
        <v>448717500</v>
      </c>
      <c r="C179" s="7">
        <f>IF(A179="","",SUM(B$3:B179))</f>
        <v>12112999400</v>
      </c>
      <c r="D179" s="7">
        <f>IF($A179="","",VLOOKUP($A179,血脉经验表!$B:F,4,))</f>
        <v>2000000000</v>
      </c>
      <c r="E179" s="7">
        <f>IF($A179="","",VLOOKUP($A179,血脉经验表!$B:F,5,))</f>
        <v>300</v>
      </c>
      <c r="F179" s="7">
        <f>IF($A179="","",VLOOKUP($A179,血脉经验表!$B:V,21,))</f>
        <v>70800</v>
      </c>
      <c r="G179" s="7">
        <f>IF($A179="","",VLOOKUP($A179,血脉经验表!$B:W,22,))</f>
        <v>31300</v>
      </c>
      <c r="H179" s="7">
        <f>IF($A179="","",VLOOKUP($A179,血脉经验表!$B:X,23,))</f>
        <v>2197</v>
      </c>
      <c r="I179" s="7">
        <f>IF($A179="","",VLOOKUP($A179,血脉经验表!$B:Y,24,))</f>
        <v>1385</v>
      </c>
      <c r="J179" s="7">
        <f>IF($A179="","",VLOOKUP($A179,血脉经验表!$B:Z,25,))</f>
        <v>2197</v>
      </c>
      <c r="K179" s="7">
        <f>IF($A179="","",VLOOKUP($A179,血脉经验表!$B:AA,26,))</f>
        <v>1385</v>
      </c>
      <c r="L179" s="7">
        <f>IF($A179="","",VLOOKUP($A179,血脉经验表!$B:AB,27,))</f>
        <v>12700</v>
      </c>
      <c r="M179" s="7">
        <f>IF($A179="","",VLOOKUP($A179,血脉经验表!$B:AC,28,))</f>
        <v>241</v>
      </c>
      <c r="N179" s="7">
        <f>IF($A179="","",VLOOKUP($A179,血脉经验表!$B:AD,29,))</f>
        <v>195</v>
      </c>
      <c r="O179" s="7">
        <f>IF($A179="","",VLOOKUP($A179,血脉经验表!$B:AE,30,))</f>
        <v>6230</v>
      </c>
      <c r="P179" s="7">
        <f>IF($A179="","",VLOOKUP($A179,血脉经验表!$B:AF,31,))</f>
        <v>8300</v>
      </c>
      <c r="Q179" s="7">
        <f>IF($A179="","",VLOOKUP($A179,血脉经验表!$B:AG,32,))</f>
        <v>2634</v>
      </c>
      <c r="R179" s="7">
        <f>IF($A179="","",VLOOKUP($A179,血脉经验表!$B:AH,33,))</f>
        <v>1140</v>
      </c>
      <c r="S179" s="7">
        <f>IF($A179="","",VLOOKUP($A179,血脉经验表!$B:AI,34,))</f>
        <v>21</v>
      </c>
      <c r="T179" s="7">
        <f>IF($A179="","",VLOOKUP($A179,血脉经验表!$B:AJ,35,))</f>
        <v>1050</v>
      </c>
      <c r="U179" s="7" t="str">
        <f t="shared" si="2"/>
        <v>神王巅峰6</v>
      </c>
    </row>
    <row r="180" spans="1:21" x14ac:dyDescent="0.2">
      <c r="A180" s="8" t="str">
        <f>IF(A179="","",IF(A179="神王巅峰10","",VLOOKUP(VLOOKUP(A179,血脉经验表!B:C,2,)+1,血脉经验表!A:B,2,)))</f>
        <v>神王巅峰7</v>
      </c>
      <c r="B180" s="8">
        <f>IF($A180="","",VLOOKUP($A180,血脉经验表!$B:D,3,))</f>
        <v>461835000</v>
      </c>
      <c r="C180" s="8">
        <f>IF(A180="","",SUM(B$3:B180))</f>
        <v>12574834400</v>
      </c>
      <c r="D180" s="8">
        <f>IF($A180="","",VLOOKUP($A180,血脉经验表!$B:F,4,))</f>
        <v>2000000000</v>
      </c>
      <c r="E180" s="8">
        <f>IF($A180="","",VLOOKUP($A180,血脉经验表!$B:F,5,))</f>
        <v>300</v>
      </c>
      <c r="F180" s="8">
        <f>IF($A180="","",VLOOKUP($A180,血脉经验表!$B:V,21,))</f>
        <v>71550</v>
      </c>
      <c r="G180" s="8">
        <f>IF($A180="","",VLOOKUP($A180,血脉经验表!$B:W,22,))</f>
        <v>31300</v>
      </c>
      <c r="H180" s="8">
        <f>IF($A180="","",VLOOKUP($A180,血脉经验表!$B:X,23,))</f>
        <v>2245</v>
      </c>
      <c r="I180" s="8">
        <f>IF($A180="","",VLOOKUP($A180,血脉经验表!$B:Y,24,))</f>
        <v>1409</v>
      </c>
      <c r="J180" s="8">
        <f>IF($A180="","",VLOOKUP($A180,血脉经验表!$B:Z,25,))</f>
        <v>2245</v>
      </c>
      <c r="K180" s="8">
        <f>IF($A180="","",VLOOKUP($A180,血脉经验表!$B:AA,26,))</f>
        <v>1409</v>
      </c>
      <c r="L180" s="8">
        <f>IF($A180="","",VLOOKUP($A180,血脉经验表!$B:AB,27,))</f>
        <v>12700</v>
      </c>
      <c r="M180" s="8">
        <f>IF($A180="","",VLOOKUP($A180,血脉经验表!$B:AC,28,))</f>
        <v>241</v>
      </c>
      <c r="N180" s="8">
        <f>IF($A180="","",VLOOKUP($A180,血脉经验表!$B:AD,29,))</f>
        <v>215</v>
      </c>
      <c r="O180" s="8">
        <f>IF($A180="","",VLOOKUP($A180,血脉经验表!$B:AE,30,))</f>
        <v>6275</v>
      </c>
      <c r="P180" s="8">
        <f>IF($A180="","",VLOOKUP($A180,血脉经验表!$B:AF,31,))</f>
        <v>8355</v>
      </c>
      <c r="Q180" s="8">
        <f>IF($A180="","",VLOOKUP($A180,血脉经验表!$B:AG,32,))</f>
        <v>2684</v>
      </c>
      <c r="R180" s="8">
        <f>IF($A180="","",VLOOKUP($A180,血脉经验表!$B:AH,33,))</f>
        <v>1148</v>
      </c>
      <c r="S180" s="8">
        <f>IF($A180="","",VLOOKUP($A180,血脉经验表!$B:AI,34,))</f>
        <v>21</v>
      </c>
      <c r="T180" s="8">
        <f>IF($A180="","",VLOOKUP($A180,血脉经验表!$B:AJ,35,))</f>
        <v>1050</v>
      </c>
      <c r="U180" s="8" t="str">
        <f t="shared" si="2"/>
        <v>神王巅峰7</v>
      </c>
    </row>
    <row r="181" spans="1:21" x14ac:dyDescent="0.2">
      <c r="A181" s="7" t="str">
        <f>IF(A180="","",IF(A180="神王巅峰10","",VLOOKUP(VLOOKUP(A180,血脉经验表!B:C,2,)+1,血脉经验表!A:B,2,)))</f>
        <v>神王巅峰8</v>
      </c>
      <c r="B181" s="7">
        <f>IF($A181="","",VLOOKUP($A181,血脉经验表!$B:D,3,))</f>
        <v>474952500</v>
      </c>
      <c r="C181" s="7">
        <f>IF(A181="","",SUM(B$3:B181))</f>
        <v>13049786900</v>
      </c>
      <c r="D181" s="7">
        <f>IF($A181="","",VLOOKUP($A181,血脉经验表!$B:F,4,))</f>
        <v>2000000000</v>
      </c>
      <c r="E181" s="7">
        <f>IF($A181="","",VLOOKUP($A181,血脉经验表!$B:F,5,))</f>
        <v>300</v>
      </c>
      <c r="F181" s="7">
        <f>IF($A181="","",VLOOKUP($A181,血脉经验表!$B:V,21,))</f>
        <v>72300</v>
      </c>
      <c r="G181" s="7">
        <f>IF($A181="","",VLOOKUP($A181,血脉经验表!$B:W,22,))</f>
        <v>31300</v>
      </c>
      <c r="H181" s="7">
        <f>IF($A181="","",VLOOKUP($A181,血脉经验表!$B:X,23,))</f>
        <v>2293</v>
      </c>
      <c r="I181" s="7">
        <f>IF($A181="","",VLOOKUP($A181,血脉经验表!$B:Y,24,))</f>
        <v>1433</v>
      </c>
      <c r="J181" s="7">
        <f>IF($A181="","",VLOOKUP($A181,血脉经验表!$B:Z,25,))</f>
        <v>2293</v>
      </c>
      <c r="K181" s="7">
        <f>IF($A181="","",VLOOKUP($A181,血脉经验表!$B:AA,26,))</f>
        <v>1433</v>
      </c>
      <c r="L181" s="7">
        <f>IF($A181="","",VLOOKUP($A181,血脉经验表!$B:AB,27,))</f>
        <v>12700</v>
      </c>
      <c r="M181" s="7">
        <f>IF($A181="","",VLOOKUP($A181,血脉经验表!$B:AC,28,))</f>
        <v>241</v>
      </c>
      <c r="N181" s="7">
        <f>IF($A181="","",VLOOKUP($A181,血脉经验表!$B:AD,29,))</f>
        <v>215</v>
      </c>
      <c r="O181" s="7">
        <f>IF($A181="","",VLOOKUP($A181,血脉经验表!$B:AE,30,))</f>
        <v>6575</v>
      </c>
      <c r="P181" s="7">
        <f>IF($A181="","",VLOOKUP($A181,血脉经验表!$B:AF,31,))</f>
        <v>8410</v>
      </c>
      <c r="Q181" s="7">
        <f>IF($A181="","",VLOOKUP($A181,血脉经验表!$B:AG,32,))</f>
        <v>2734</v>
      </c>
      <c r="R181" s="7">
        <f>IF($A181="","",VLOOKUP($A181,血脉经验表!$B:AH,33,))</f>
        <v>1156</v>
      </c>
      <c r="S181" s="7">
        <f>IF($A181="","",VLOOKUP($A181,血脉经验表!$B:AI,34,))</f>
        <v>21</v>
      </c>
      <c r="T181" s="7">
        <f>IF($A181="","",VLOOKUP($A181,血脉经验表!$B:AJ,35,))</f>
        <v>1050</v>
      </c>
      <c r="U181" s="7" t="str">
        <f t="shared" si="2"/>
        <v>神王巅峰8</v>
      </c>
    </row>
    <row r="182" spans="1:21" x14ac:dyDescent="0.2">
      <c r="A182" s="8" t="str">
        <f>IF(A181="","",IF(A181="神王巅峰10","",VLOOKUP(VLOOKUP(A181,血脉经验表!B:C,2,)+1,血脉经验表!A:B,2,)))</f>
        <v>神王巅峰9</v>
      </c>
      <c r="B182" s="8">
        <f>IF($A182="","",VLOOKUP($A182,血脉经验表!$B:D,3,))</f>
        <v>488070000</v>
      </c>
      <c r="C182" s="8">
        <f>IF(A182="","",SUM(B$3:B182))</f>
        <v>13537856900</v>
      </c>
      <c r="D182" s="8">
        <f>IF($A182="","",VLOOKUP($A182,血脉经验表!$B:F,4,))</f>
        <v>2000000000</v>
      </c>
      <c r="E182" s="8">
        <f>IF($A182="","",VLOOKUP($A182,血脉经验表!$B:F,5,))</f>
        <v>300</v>
      </c>
      <c r="F182" s="8">
        <f>IF($A182="","",VLOOKUP($A182,血脉经验表!$B:V,21,))</f>
        <v>73050</v>
      </c>
      <c r="G182" s="8">
        <f>IF($A182="","",VLOOKUP($A182,血脉经验表!$B:W,22,))</f>
        <v>31300</v>
      </c>
      <c r="H182" s="8">
        <f>IF($A182="","",VLOOKUP($A182,血脉经验表!$B:X,23,))</f>
        <v>2341</v>
      </c>
      <c r="I182" s="8">
        <f>IF($A182="","",VLOOKUP($A182,血脉经验表!$B:Y,24,))</f>
        <v>1457</v>
      </c>
      <c r="J182" s="8">
        <f>IF($A182="","",VLOOKUP($A182,血脉经验表!$B:Z,25,))</f>
        <v>2341</v>
      </c>
      <c r="K182" s="8">
        <f>IF($A182="","",VLOOKUP($A182,血脉经验表!$B:AA,26,))</f>
        <v>1457</v>
      </c>
      <c r="L182" s="8">
        <f>IF($A182="","",VLOOKUP($A182,血脉经验表!$B:AB,27,))</f>
        <v>12700</v>
      </c>
      <c r="M182" s="8">
        <f>IF($A182="","",VLOOKUP($A182,血脉经验表!$B:AC,28,))</f>
        <v>241</v>
      </c>
      <c r="N182" s="8">
        <f>IF($A182="","",VLOOKUP($A182,血脉经验表!$B:AD,29,))</f>
        <v>215</v>
      </c>
      <c r="O182" s="8">
        <f>IF($A182="","",VLOOKUP($A182,血脉经验表!$B:AE,30,))</f>
        <v>6620</v>
      </c>
      <c r="P182" s="8">
        <f>IF($A182="","",VLOOKUP($A182,血脉经验表!$B:AF,31,))</f>
        <v>8810</v>
      </c>
      <c r="Q182" s="8">
        <f>IF($A182="","",VLOOKUP($A182,血脉经验表!$B:AG,32,))</f>
        <v>2784</v>
      </c>
      <c r="R182" s="8">
        <f>IF($A182="","",VLOOKUP($A182,血脉经验表!$B:AH,33,))</f>
        <v>1164</v>
      </c>
      <c r="S182" s="8">
        <f>IF($A182="","",VLOOKUP($A182,血脉经验表!$B:AI,34,))</f>
        <v>21</v>
      </c>
      <c r="T182" s="8">
        <f>IF($A182="","",VLOOKUP($A182,血脉经验表!$B:AJ,35,))</f>
        <v>1050</v>
      </c>
      <c r="U182" s="8" t="str">
        <f t="shared" si="2"/>
        <v>神王巅峰9</v>
      </c>
    </row>
    <row r="183" spans="1:21" x14ac:dyDescent="0.2">
      <c r="A183" s="7" t="str">
        <f>IF(A182="","",IF(A182="神王巅峰10","",VLOOKUP(VLOOKUP(A182,血脉经验表!B:C,2,)+1,血脉经验表!A:B,2,)))</f>
        <v>神王巅峰10</v>
      </c>
      <c r="B183" s="7">
        <f>IF($A183="","",VLOOKUP($A183,血脉经验表!$B:D,3,))</f>
        <v>501187500</v>
      </c>
      <c r="C183" s="7">
        <f>IF(A183="","",SUM(B$3:B183))</f>
        <v>14039044400</v>
      </c>
      <c r="D183" s="7">
        <f>IF($A183="","",VLOOKUP($A183,血脉经验表!$B:F,4,))</f>
        <v>2000000000</v>
      </c>
      <c r="E183" s="7">
        <f>IF($A183="","",VLOOKUP($A183,血脉经验表!$B:F,5,))</f>
        <v>300</v>
      </c>
      <c r="F183" s="7">
        <f>IF($A183="","",VLOOKUP($A183,血脉经验表!$B:V,21,))</f>
        <v>95550</v>
      </c>
      <c r="G183" s="7">
        <f>IF($A183="","",VLOOKUP($A183,血脉经验表!$B:W,22,))</f>
        <v>36300</v>
      </c>
      <c r="H183" s="7">
        <f>IF($A183="","",VLOOKUP($A183,血脉经验表!$B:X,23,))</f>
        <v>2389</v>
      </c>
      <c r="I183" s="7">
        <f>IF($A183="","",VLOOKUP($A183,血脉经验表!$B:Y,24,))</f>
        <v>1481</v>
      </c>
      <c r="J183" s="7">
        <f>IF($A183="","",VLOOKUP($A183,血脉经验表!$B:Z,25,))</f>
        <v>2389</v>
      </c>
      <c r="K183" s="7">
        <f>IF($A183="","",VLOOKUP($A183,血脉经验表!$B:AA,26,))</f>
        <v>1481</v>
      </c>
      <c r="L183" s="7">
        <f>IF($A183="","",VLOOKUP($A183,血脉经验表!$B:AB,27,))</f>
        <v>12700</v>
      </c>
      <c r="M183" s="7">
        <f>IF($A183="","",VLOOKUP($A183,血脉经验表!$B:AC,28,))</f>
        <v>241</v>
      </c>
      <c r="N183" s="7">
        <f>IF($A183="","",VLOOKUP($A183,血脉经验表!$B:AD,29,))</f>
        <v>215</v>
      </c>
      <c r="O183" s="7">
        <f>IF($A183="","",VLOOKUP($A183,血脉经验表!$B:AE,30,))</f>
        <v>6665</v>
      </c>
      <c r="P183" s="7">
        <f>IF($A183="","",VLOOKUP($A183,血脉经验表!$B:AF,31,))</f>
        <v>8865</v>
      </c>
      <c r="Q183" s="7">
        <f>IF($A183="","",VLOOKUP($A183,血脉经验表!$B:AG,32,))</f>
        <v>3334</v>
      </c>
      <c r="R183" s="7">
        <f>IF($A183="","",VLOOKUP($A183,血脉经验表!$B:AH,33,))</f>
        <v>1264</v>
      </c>
      <c r="S183" s="7">
        <f>IF($A183="","",VLOOKUP($A183,血脉经验表!$B:AI,34,))</f>
        <v>26</v>
      </c>
      <c r="T183" s="7">
        <f>IF($A183="","",VLOOKUP($A183,血脉经验表!$B:AJ,35,))</f>
        <v>1300</v>
      </c>
      <c r="U183" s="7" t="str">
        <f t="shared" si="2"/>
        <v>神王巅峰10</v>
      </c>
    </row>
  </sheetData>
  <mergeCells count="2">
    <mergeCell ref="A1:A2"/>
    <mergeCell ref="B1:T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8E38B8-84DD-4888-B080-8262A771ECA8}">
          <x14:formula1>
            <xm:f>血脉经验表!$B$2:$B$182</xm:f>
          </x14:formula1>
          <xm:sqref>U2:U3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C9AC2-0814-4C9D-82AF-4A4CCF1C7E72}">
  <dimension ref="A1:AJ182"/>
  <sheetViews>
    <sheetView workbookViewId="0">
      <selection activeCell="J40" sqref="J40"/>
    </sheetView>
  </sheetViews>
  <sheetFormatPr defaultRowHeight="14.25" x14ac:dyDescent="0.2"/>
  <cols>
    <col min="1" max="1" width="13.125" customWidth="1"/>
    <col min="2" max="2" width="13.125" bestFit="1" customWidth="1"/>
    <col min="3" max="3" width="13.125" customWidth="1"/>
    <col min="4" max="4" width="10.5" bestFit="1" customWidth="1"/>
    <col min="5" max="5" width="11.625" bestFit="1" customWidth="1"/>
    <col min="7" max="7" width="6.5" bestFit="1" customWidth="1"/>
    <col min="8" max="8" width="5.5" bestFit="1" customWidth="1"/>
    <col min="9" max="10" width="5.25" bestFit="1" customWidth="1"/>
    <col min="11" max="11" width="7.125" bestFit="1" customWidth="1"/>
    <col min="12" max="12" width="5.25" bestFit="1" customWidth="1"/>
    <col min="13" max="13" width="7.125" bestFit="1" customWidth="1"/>
    <col min="14" max="21" width="5.25" bestFit="1" customWidth="1"/>
    <col min="22" max="22" width="6.5" bestFit="1" customWidth="1"/>
    <col min="23" max="23" width="5.5" bestFit="1" customWidth="1"/>
    <col min="24" max="27" width="4.5" bestFit="1" customWidth="1"/>
    <col min="28" max="28" width="5.5" bestFit="1" customWidth="1"/>
    <col min="29" max="30" width="3.5" bestFit="1" customWidth="1"/>
    <col min="31" max="34" width="4.5" bestFit="1" customWidth="1"/>
    <col min="35" max="35" width="2.5" bestFit="1" customWidth="1"/>
    <col min="36" max="36" width="4.5" bestFit="1" customWidth="1"/>
  </cols>
  <sheetData>
    <row r="1" spans="1:36" x14ac:dyDescent="0.2">
      <c r="A1" s="12" t="s">
        <v>228</v>
      </c>
      <c r="B1" s="12" t="s">
        <v>7</v>
      </c>
      <c r="C1" s="12" t="s">
        <v>228</v>
      </c>
      <c r="D1" s="12" t="s">
        <v>27</v>
      </c>
      <c r="E1" s="12" t="s">
        <v>28</v>
      </c>
      <c r="F1" s="12" t="s">
        <v>29</v>
      </c>
      <c r="G1" s="12" t="s">
        <v>30</v>
      </c>
      <c r="H1" s="12" t="s">
        <v>31</v>
      </c>
      <c r="I1" s="12" t="s">
        <v>32</v>
      </c>
      <c r="J1" s="13" t="s">
        <v>33</v>
      </c>
      <c r="K1" s="13" t="s">
        <v>34</v>
      </c>
      <c r="L1" s="13" t="s">
        <v>35</v>
      </c>
      <c r="M1" s="13" t="s">
        <v>36</v>
      </c>
      <c r="N1" s="13" t="s">
        <v>37</v>
      </c>
      <c r="O1" s="13" t="s">
        <v>38</v>
      </c>
      <c r="P1" s="13" t="s">
        <v>39</v>
      </c>
      <c r="Q1" s="13" t="s">
        <v>40</v>
      </c>
      <c r="R1" s="13" t="s">
        <v>41</v>
      </c>
      <c r="S1" s="13" t="s">
        <v>42</v>
      </c>
      <c r="T1" s="13" t="s">
        <v>43</v>
      </c>
      <c r="U1" s="13" t="s">
        <v>44</v>
      </c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</row>
    <row r="2" spans="1:36" x14ac:dyDescent="0.2">
      <c r="A2" s="7">
        <v>0</v>
      </c>
      <c r="B2" s="7" t="s">
        <v>227</v>
      </c>
      <c r="C2" s="7">
        <v>0</v>
      </c>
      <c r="D2" s="7">
        <v>0</v>
      </c>
      <c r="E2" s="7">
        <v>200000</v>
      </c>
      <c r="F2" s="7">
        <v>160</v>
      </c>
      <c r="G2" s="14">
        <v>3000</v>
      </c>
      <c r="H2" s="14">
        <v>1500</v>
      </c>
      <c r="I2" s="14">
        <v>50</v>
      </c>
      <c r="J2" s="14">
        <v>50</v>
      </c>
      <c r="K2" s="14">
        <v>50</v>
      </c>
      <c r="L2" s="14">
        <v>50</v>
      </c>
      <c r="M2" s="14">
        <v>700</v>
      </c>
      <c r="N2" s="14">
        <v>15</v>
      </c>
      <c r="O2" s="14">
        <v>15</v>
      </c>
      <c r="P2" s="14">
        <v>300</v>
      </c>
      <c r="Q2" s="14">
        <v>400</v>
      </c>
      <c r="R2" s="14">
        <v>50</v>
      </c>
      <c r="S2" s="14">
        <v>50</v>
      </c>
      <c r="T2" s="14">
        <v>1</v>
      </c>
      <c r="U2" s="14">
        <v>50</v>
      </c>
      <c r="V2" s="14">
        <f>SUM(G$2:G2)</f>
        <v>3000</v>
      </c>
      <c r="W2" s="14">
        <f>SUM(H$2:H2)</f>
        <v>1500</v>
      </c>
      <c r="X2" s="14">
        <f>SUM(I$2:I2)</f>
        <v>50</v>
      </c>
      <c r="Y2" s="14">
        <f>SUM(J$2:J2)</f>
        <v>50</v>
      </c>
      <c r="Z2" s="14">
        <f>SUM(K$2:K2)</f>
        <v>50</v>
      </c>
      <c r="AA2" s="14">
        <f>SUM(L$2:L2)</f>
        <v>50</v>
      </c>
      <c r="AB2" s="14">
        <f>SUM(M$2:M2)</f>
        <v>700</v>
      </c>
      <c r="AC2" s="14">
        <f>SUM(N$2:N2)</f>
        <v>15</v>
      </c>
      <c r="AD2" s="14">
        <f>SUM(O$2:O2)</f>
        <v>15</v>
      </c>
      <c r="AE2" s="14">
        <f>SUM(P$2:P2)</f>
        <v>300</v>
      </c>
      <c r="AF2" s="14">
        <f>SUM(Q$2:Q2)</f>
        <v>400</v>
      </c>
      <c r="AG2" s="14">
        <f>SUM(R$2:R2)</f>
        <v>50</v>
      </c>
      <c r="AH2" s="14">
        <f>SUM(S$2:S2)</f>
        <v>50</v>
      </c>
      <c r="AI2" s="14">
        <f>SUM(T$2:T2)</f>
        <v>1</v>
      </c>
      <c r="AJ2" s="14">
        <f>SUM(U$2:U2)</f>
        <v>50</v>
      </c>
    </row>
    <row r="3" spans="1:36" x14ac:dyDescent="0.2">
      <c r="A3" s="8">
        <v>1</v>
      </c>
      <c r="B3" s="8" t="s">
        <v>46</v>
      </c>
      <c r="C3" s="8">
        <v>1</v>
      </c>
      <c r="D3" s="8">
        <v>3000</v>
      </c>
      <c r="E3" s="8">
        <v>200000</v>
      </c>
      <c r="F3" s="8">
        <v>160</v>
      </c>
      <c r="G3" s="14">
        <v>0</v>
      </c>
      <c r="H3" s="14">
        <v>0</v>
      </c>
      <c r="I3" s="14">
        <v>45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f>SUM(G$2:G3)</f>
        <v>3000</v>
      </c>
      <c r="W3" s="14">
        <f>SUM(H$2:H3)</f>
        <v>1500</v>
      </c>
      <c r="X3" s="14">
        <f>SUM(I$2:I3)</f>
        <v>95</v>
      </c>
      <c r="Y3" s="14">
        <f>SUM(J$2:J3)</f>
        <v>50</v>
      </c>
      <c r="Z3" s="14">
        <f>SUM(K$2:K3)</f>
        <v>50</v>
      </c>
      <c r="AA3" s="14">
        <f>SUM(L$2:L3)</f>
        <v>50</v>
      </c>
      <c r="AB3" s="14">
        <f>SUM(M$2:M3)</f>
        <v>700</v>
      </c>
      <c r="AC3" s="14">
        <f>SUM(N$2:N3)</f>
        <v>15</v>
      </c>
      <c r="AD3" s="14">
        <f>SUM(O$2:O3)</f>
        <v>15</v>
      </c>
      <c r="AE3" s="14">
        <f>SUM(P$2:P3)</f>
        <v>300</v>
      </c>
      <c r="AF3" s="14">
        <f>SUM(Q$2:Q3)</f>
        <v>400</v>
      </c>
      <c r="AG3" s="14">
        <f>SUM(R$2:R3)</f>
        <v>50</v>
      </c>
      <c r="AH3" s="14">
        <f>SUM(S$2:S3)</f>
        <v>50</v>
      </c>
      <c r="AI3" s="14">
        <f>SUM(T$2:T3)</f>
        <v>1</v>
      </c>
      <c r="AJ3" s="14">
        <f>SUM(U$2:U3)</f>
        <v>50</v>
      </c>
    </row>
    <row r="4" spans="1:36" x14ac:dyDescent="0.2">
      <c r="A4" s="7">
        <v>2</v>
      </c>
      <c r="B4" s="7" t="s">
        <v>47</v>
      </c>
      <c r="C4" s="7">
        <v>2</v>
      </c>
      <c r="D4" s="7">
        <v>4500</v>
      </c>
      <c r="E4" s="7">
        <v>200000</v>
      </c>
      <c r="F4" s="7">
        <v>160</v>
      </c>
      <c r="G4" s="14">
        <v>0</v>
      </c>
      <c r="H4" s="14">
        <v>0</v>
      </c>
      <c r="I4" s="14">
        <v>0</v>
      </c>
      <c r="J4" s="14">
        <v>45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f>SUM(G$2:G4)</f>
        <v>3000</v>
      </c>
      <c r="W4" s="14">
        <f>SUM(H$2:H4)</f>
        <v>1500</v>
      </c>
      <c r="X4" s="14">
        <f>SUM(I$2:I4)</f>
        <v>95</v>
      </c>
      <c r="Y4" s="14">
        <f>SUM(J$2:J4)</f>
        <v>95</v>
      </c>
      <c r="Z4" s="14">
        <f>SUM(K$2:K4)</f>
        <v>50</v>
      </c>
      <c r="AA4" s="14">
        <f>SUM(L$2:L4)</f>
        <v>50</v>
      </c>
      <c r="AB4" s="14">
        <f>SUM(M$2:M4)</f>
        <v>700</v>
      </c>
      <c r="AC4" s="14">
        <f>SUM(N$2:N4)</f>
        <v>15</v>
      </c>
      <c r="AD4" s="14">
        <f>SUM(O$2:O4)</f>
        <v>15</v>
      </c>
      <c r="AE4" s="14">
        <f>SUM(P$2:P4)</f>
        <v>300</v>
      </c>
      <c r="AF4" s="14">
        <f>SUM(Q$2:Q4)</f>
        <v>400</v>
      </c>
      <c r="AG4" s="14">
        <f>SUM(R$2:R4)</f>
        <v>50</v>
      </c>
      <c r="AH4" s="14">
        <f>SUM(S$2:S4)</f>
        <v>50</v>
      </c>
      <c r="AI4" s="14">
        <f>SUM(T$2:T4)</f>
        <v>1</v>
      </c>
      <c r="AJ4" s="14">
        <f>SUM(U$2:U4)</f>
        <v>50</v>
      </c>
    </row>
    <row r="5" spans="1:36" x14ac:dyDescent="0.2">
      <c r="A5" s="8">
        <v>3</v>
      </c>
      <c r="B5" s="8" t="s">
        <v>48</v>
      </c>
      <c r="C5" s="8">
        <v>3</v>
      </c>
      <c r="D5" s="8">
        <v>7000</v>
      </c>
      <c r="E5" s="8">
        <v>200000</v>
      </c>
      <c r="F5" s="8">
        <v>160</v>
      </c>
      <c r="G5" s="14">
        <v>0</v>
      </c>
      <c r="H5" s="14">
        <v>0</v>
      </c>
      <c r="I5" s="14">
        <v>0</v>
      </c>
      <c r="J5" s="14">
        <v>0</v>
      </c>
      <c r="K5" s="14">
        <v>45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f>SUM(G$2:G5)</f>
        <v>3000</v>
      </c>
      <c r="W5" s="14">
        <f>SUM(H$2:H5)</f>
        <v>1500</v>
      </c>
      <c r="X5" s="14">
        <f>SUM(I$2:I5)</f>
        <v>95</v>
      </c>
      <c r="Y5" s="14">
        <f>SUM(J$2:J5)</f>
        <v>95</v>
      </c>
      <c r="Z5" s="14">
        <f>SUM(K$2:K5)</f>
        <v>95</v>
      </c>
      <c r="AA5" s="14">
        <f>SUM(L$2:L5)</f>
        <v>50</v>
      </c>
      <c r="AB5" s="14">
        <f>SUM(M$2:M5)</f>
        <v>700</v>
      </c>
      <c r="AC5" s="14">
        <f>SUM(N$2:N5)</f>
        <v>15</v>
      </c>
      <c r="AD5" s="14">
        <f>SUM(O$2:O5)</f>
        <v>15</v>
      </c>
      <c r="AE5" s="14">
        <f>SUM(P$2:P5)</f>
        <v>300</v>
      </c>
      <c r="AF5" s="14">
        <f>SUM(Q$2:Q5)</f>
        <v>400</v>
      </c>
      <c r="AG5" s="14">
        <f>SUM(R$2:R5)</f>
        <v>50</v>
      </c>
      <c r="AH5" s="14">
        <f>SUM(S$2:S5)</f>
        <v>50</v>
      </c>
      <c r="AI5" s="14">
        <f>SUM(T$2:T5)</f>
        <v>1</v>
      </c>
      <c r="AJ5" s="14">
        <f>SUM(U$2:U5)</f>
        <v>50</v>
      </c>
    </row>
    <row r="6" spans="1:36" x14ac:dyDescent="0.2">
      <c r="A6" s="7">
        <v>4</v>
      </c>
      <c r="B6" s="7" t="s">
        <v>49</v>
      </c>
      <c r="C6" s="7">
        <v>4</v>
      </c>
      <c r="D6" s="7">
        <v>10500</v>
      </c>
      <c r="E6" s="7">
        <v>200000</v>
      </c>
      <c r="F6" s="7">
        <v>160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45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f>SUM(G$2:G6)</f>
        <v>3000</v>
      </c>
      <c r="W6" s="14">
        <f>SUM(H$2:H6)</f>
        <v>1500</v>
      </c>
      <c r="X6" s="14">
        <f>SUM(I$2:I6)</f>
        <v>95</v>
      </c>
      <c r="Y6" s="14">
        <f>SUM(J$2:J6)</f>
        <v>95</v>
      </c>
      <c r="Z6" s="14">
        <f>SUM(K$2:K6)</f>
        <v>95</v>
      </c>
      <c r="AA6" s="14">
        <f>SUM(L$2:L6)</f>
        <v>95</v>
      </c>
      <c r="AB6" s="14">
        <f>SUM(M$2:M6)</f>
        <v>700</v>
      </c>
      <c r="AC6" s="14">
        <f>SUM(N$2:N6)</f>
        <v>15</v>
      </c>
      <c r="AD6" s="14">
        <f>SUM(O$2:O6)</f>
        <v>15</v>
      </c>
      <c r="AE6" s="14">
        <f>SUM(P$2:P6)</f>
        <v>300</v>
      </c>
      <c r="AF6" s="14">
        <f>SUM(Q$2:Q6)</f>
        <v>400</v>
      </c>
      <c r="AG6" s="14">
        <f>SUM(R$2:R6)</f>
        <v>50</v>
      </c>
      <c r="AH6" s="14">
        <f>SUM(S$2:S6)</f>
        <v>50</v>
      </c>
      <c r="AI6" s="14">
        <f>SUM(T$2:T6)</f>
        <v>1</v>
      </c>
      <c r="AJ6" s="14">
        <f>SUM(U$2:U6)</f>
        <v>50</v>
      </c>
    </row>
    <row r="7" spans="1:36" x14ac:dyDescent="0.2">
      <c r="A7" s="8">
        <v>5</v>
      </c>
      <c r="B7" s="8" t="s">
        <v>50</v>
      </c>
      <c r="C7" s="8">
        <v>5</v>
      </c>
      <c r="D7" s="8">
        <v>15000</v>
      </c>
      <c r="E7" s="8">
        <v>200000</v>
      </c>
      <c r="F7" s="8">
        <v>160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600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f>SUM(G$2:G7)</f>
        <v>3000</v>
      </c>
      <c r="W7" s="14">
        <f>SUM(H$2:H7)</f>
        <v>1500</v>
      </c>
      <c r="X7" s="14">
        <f>SUM(I$2:I7)</f>
        <v>95</v>
      </c>
      <c r="Y7" s="14">
        <f>SUM(J$2:J7)</f>
        <v>95</v>
      </c>
      <c r="Z7" s="14">
        <f>SUM(K$2:K7)</f>
        <v>95</v>
      </c>
      <c r="AA7" s="14">
        <f>SUM(L$2:L7)</f>
        <v>95</v>
      </c>
      <c r="AB7" s="14">
        <f>SUM(M$2:M7)</f>
        <v>1300</v>
      </c>
      <c r="AC7" s="14">
        <f>SUM(N$2:N7)</f>
        <v>15</v>
      </c>
      <c r="AD7" s="14">
        <f>SUM(O$2:O7)</f>
        <v>15</v>
      </c>
      <c r="AE7" s="14">
        <f>SUM(P$2:P7)</f>
        <v>300</v>
      </c>
      <c r="AF7" s="14">
        <f>SUM(Q$2:Q7)</f>
        <v>400</v>
      </c>
      <c r="AG7" s="14">
        <f>SUM(R$2:R7)</f>
        <v>50</v>
      </c>
      <c r="AH7" s="14">
        <f>SUM(S$2:S7)</f>
        <v>50</v>
      </c>
      <c r="AI7" s="14">
        <f>SUM(T$2:T7)</f>
        <v>1</v>
      </c>
      <c r="AJ7" s="14">
        <f>SUM(U$2:U7)</f>
        <v>50</v>
      </c>
    </row>
    <row r="8" spans="1:36" x14ac:dyDescent="0.2">
      <c r="A8" s="7">
        <v>6</v>
      </c>
      <c r="B8" s="7" t="s">
        <v>51</v>
      </c>
      <c r="C8" s="7">
        <v>6</v>
      </c>
      <c r="D8" s="7">
        <v>20500</v>
      </c>
      <c r="E8" s="7">
        <v>200000</v>
      </c>
      <c r="F8" s="7">
        <v>160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10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f>SUM(G$2:G8)</f>
        <v>3000</v>
      </c>
      <c r="W8" s="14">
        <f>SUM(H$2:H8)</f>
        <v>1500</v>
      </c>
      <c r="X8" s="14">
        <f>SUM(I$2:I8)</f>
        <v>95</v>
      </c>
      <c r="Y8" s="14">
        <f>SUM(J$2:J8)</f>
        <v>95</v>
      </c>
      <c r="Z8" s="14">
        <f>SUM(K$2:K8)</f>
        <v>95</v>
      </c>
      <c r="AA8" s="14">
        <f>SUM(L$2:L8)</f>
        <v>95</v>
      </c>
      <c r="AB8" s="14">
        <f>SUM(M$2:M8)</f>
        <v>1300</v>
      </c>
      <c r="AC8" s="14">
        <f>SUM(N$2:N8)</f>
        <v>25</v>
      </c>
      <c r="AD8" s="14">
        <f>SUM(O$2:O8)</f>
        <v>15</v>
      </c>
      <c r="AE8" s="14">
        <f>SUM(P$2:P8)</f>
        <v>300</v>
      </c>
      <c r="AF8" s="14">
        <f>SUM(Q$2:Q8)</f>
        <v>400</v>
      </c>
      <c r="AG8" s="14">
        <f>SUM(R$2:R8)</f>
        <v>50</v>
      </c>
      <c r="AH8" s="14">
        <f>SUM(S$2:S8)</f>
        <v>50</v>
      </c>
      <c r="AI8" s="14">
        <f>SUM(T$2:T8)</f>
        <v>1</v>
      </c>
      <c r="AJ8" s="14">
        <f>SUM(U$2:U8)</f>
        <v>50</v>
      </c>
    </row>
    <row r="9" spans="1:36" x14ac:dyDescent="0.2">
      <c r="A9" s="8">
        <v>7</v>
      </c>
      <c r="B9" s="8" t="s">
        <v>52</v>
      </c>
      <c r="C9" s="8">
        <v>7</v>
      </c>
      <c r="D9" s="8">
        <v>27000</v>
      </c>
      <c r="E9" s="8">
        <v>200000</v>
      </c>
      <c r="F9" s="8">
        <v>160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10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f>SUM(G$2:G9)</f>
        <v>3000</v>
      </c>
      <c r="W9" s="14">
        <f>SUM(H$2:H9)</f>
        <v>1500</v>
      </c>
      <c r="X9" s="14">
        <f>SUM(I$2:I9)</f>
        <v>95</v>
      </c>
      <c r="Y9" s="14">
        <f>SUM(J$2:J9)</f>
        <v>95</v>
      </c>
      <c r="Z9" s="14">
        <f>SUM(K$2:K9)</f>
        <v>95</v>
      </c>
      <c r="AA9" s="14">
        <f>SUM(L$2:L9)</f>
        <v>95</v>
      </c>
      <c r="AB9" s="14">
        <f>SUM(M$2:M9)</f>
        <v>1300</v>
      </c>
      <c r="AC9" s="14">
        <f>SUM(N$2:N9)</f>
        <v>25</v>
      </c>
      <c r="AD9" s="14">
        <f>SUM(O$2:O9)</f>
        <v>25</v>
      </c>
      <c r="AE9" s="14">
        <f>SUM(P$2:P9)</f>
        <v>300</v>
      </c>
      <c r="AF9" s="14">
        <f>SUM(Q$2:Q9)</f>
        <v>400</v>
      </c>
      <c r="AG9" s="14">
        <f>SUM(R$2:R9)</f>
        <v>50</v>
      </c>
      <c r="AH9" s="14">
        <f>SUM(S$2:S9)</f>
        <v>50</v>
      </c>
      <c r="AI9" s="14">
        <f>SUM(T$2:T9)</f>
        <v>1</v>
      </c>
      <c r="AJ9" s="14">
        <f>SUM(U$2:U9)</f>
        <v>50</v>
      </c>
    </row>
    <row r="10" spans="1:36" x14ac:dyDescent="0.2">
      <c r="A10" s="7">
        <v>8</v>
      </c>
      <c r="B10" s="7" t="s">
        <v>53</v>
      </c>
      <c r="C10" s="7">
        <v>8</v>
      </c>
      <c r="D10" s="7">
        <v>34500</v>
      </c>
      <c r="E10" s="7">
        <v>200000</v>
      </c>
      <c r="F10" s="7">
        <v>160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300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f>SUM(G$2:G10)</f>
        <v>3000</v>
      </c>
      <c r="W10" s="14">
        <f>SUM(H$2:H10)</f>
        <v>1500</v>
      </c>
      <c r="X10" s="14">
        <f>SUM(I$2:I10)</f>
        <v>95</v>
      </c>
      <c r="Y10" s="14">
        <f>SUM(J$2:J10)</f>
        <v>95</v>
      </c>
      <c r="Z10" s="14">
        <f>SUM(K$2:K10)</f>
        <v>95</v>
      </c>
      <c r="AA10" s="14">
        <f>SUM(L$2:L10)</f>
        <v>95</v>
      </c>
      <c r="AB10" s="14">
        <f>SUM(M$2:M10)</f>
        <v>1300</v>
      </c>
      <c r="AC10" s="14">
        <f>SUM(N$2:N10)</f>
        <v>25</v>
      </c>
      <c r="AD10" s="14">
        <f>SUM(O$2:O10)</f>
        <v>25</v>
      </c>
      <c r="AE10" s="14">
        <f>SUM(P$2:P10)</f>
        <v>600</v>
      </c>
      <c r="AF10" s="14">
        <f>SUM(Q$2:Q10)</f>
        <v>400</v>
      </c>
      <c r="AG10" s="14">
        <f>SUM(R$2:R10)</f>
        <v>50</v>
      </c>
      <c r="AH10" s="14">
        <f>SUM(S$2:S10)</f>
        <v>50</v>
      </c>
      <c r="AI10" s="14">
        <f>SUM(T$2:T10)</f>
        <v>1</v>
      </c>
      <c r="AJ10" s="14">
        <f>SUM(U$2:U10)</f>
        <v>50</v>
      </c>
    </row>
    <row r="11" spans="1:36" x14ac:dyDescent="0.2">
      <c r="A11" s="8">
        <v>9</v>
      </c>
      <c r="B11" s="8" t="s">
        <v>54</v>
      </c>
      <c r="C11" s="8">
        <v>9</v>
      </c>
      <c r="D11" s="8">
        <v>43000</v>
      </c>
      <c r="E11" s="8">
        <v>200000</v>
      </c>
      <c r="F11" s="8">
        <v>160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400</v>
      </c>
      <c r="R11" s="14">
        <v>0</v>
      </c>
      <c r="S11" s="14">
        <v>0</v>
      </c>
      <c r="T11" s="14">
        <v>0</v>
      </c>
      <c r="U11" s="14">
        <v>0</v>
      </c>
      <c r="V11" s="14">
        <f>SUM(G$2:G11)</f>
        <v>3000</v>
      </c>
      <c r="W11" s="14">
        <f>SUM(H$2:H11)</f>
        <v>1500</v>
      </c>
      <c r="X11" s="14">
        <f>SUM(I$2:I11)</f>
        <v>95</v>
      </c>
      <c r="Y11" s="14">
        <f>SUM(J$2:J11)</f>
        <v>95</v>
      </c>
      <c r="Z11" s="14">
        <f>SUM(K$2:K11)</f>
        <v>95</v>
      </c>
      <c r="AA11" s="14">
        <f>SUM(L$2:L11)</f>
        <v>95</v>
      </c>
      <c r="AB11" s="14">
        <f>SUM(M$2:M11)</f>
        <v>1300</v>
      </c>
      <c r="AC11" s="14">
        <f>SUM(N$2:N11)</f>
        <v>25</v>
      </c>
      <c r="AD11" s="14">
        <f>SUM(O$2:O11)</f>
        <v>25</v>
      </c>
      <c r="AE11" s="14">
        <f>SUM(P$2:P11)</f>
        <v>600</v>
      </c>
      <c r="AF11" s="14">
        <f>SUM(Q$2:Q11)</f>
        <v>800</v>
      </c>
      <c r="AG11" s="14">
        <f>SUM(R$2:R11)</f>
        <v>50</v>
      </c>
      <c r="AH11" s="14">
        <f>SUM(S$2:S11)</f>
        <v>50</v>
      </c>
      <c r="AI11" s="14">
        <f>SUM(T$2:T11)</f>
        <v>1</v>
      </c>
      <c r="AJ11" s="14">
        <f>SUM(U$2:U11)</f>
        <v>50</v>
      </c>
    </row>
    <row r="12" spans="1:36" x14ac:dyDescent="0.2">
      <c r="A12" s="7">
        <v>10</v>
      </c>
      <c r="B12" s="7" t="s">
        <v>55</v>
      </c>
      <c r="C12" s="7">
        <v>10</v>
      </c>
      <c r="D12" s="7">
        <v>52500</v>
      </c>
      <c r="E12" s="7">
        <v>200000</v>
      </c>
      <c r="F12" s="7">
        <v>160</v>
      </c>
      <c r="G12" s="14">
        <v>3200</v>
      </c>
      <c r="H12" s="14">
        <v>1600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50</v>
      </c>
      <c r="S12" s="14">
        <v>50</v>
      </c>
      <c r="T12" s="14">
        <v>1</v>
      </c>
      <c r="U12" s="14">
        <v>50</v>
      </c>
      <c r="V12" s="14">
        <f>SUM(G$2:G12)</f>
        <v>6200</v>
      </c>
      <c r="W12" s="14">
        <f>SUM(H$2:H12)</f>
        <v>3100</v>
      </c>
      <c r="X12" s="14">
        <f>SUM(I$2:I12)</f>
        <v>95</v>
      </c>
      <c r="Y12" s="14">
        <f>SUM(J$2:J12)</f>
        <v>95</v>
      </c>
      <c r="Z12" s="14">
        <f>SUM(K$2:K12)</f>
        <v>95</v>
      </c>
      <c r="AA12" s="14">
        <f>SUM(L$2:L12)</f>
        <v>95</v>
      </c>
      <c r="AB12" s="14">
        <f>SUM(M$2:M12)</f>
        <v>1300</v>
      </c>
      <c r="AC12" s="14">
        <f>SUM(N$2:N12)</f>
        <v>25</v>
      </c>
      <c r="AD12" s="14">
        <f>SUM(O$2:O12)</f>
        <v>25</v>
      </c>
      <c r="AE12" s="14">
        <f>SUM(P$2:P12)</f>
        <v>600</v>
      </c>
      <c r="AF12" s="14">
        <f>SUM(Q$2:Q12)</f>
        <v>800</v>
      </c>
      <c r="AG12" s="14">
        <f>SUM(R$2:R12)</f>
        <v>100</v>
      </c>
      <c r="AH12" s="14">
        <f>SUM(S$2:S12)</f>
        <v>100</v>
      </c>
      <c r="AI12" s="14">
        <f>SUM(T$2:T12)</f>
        <v>2</v>
      </c>
      <c r="AJ12" s="14">
        <f>SUM(U$2:U12)</f>
        <v>100</v>
      </c>
    </row>
    <row r="13" spans="1:36" x14ac:dyDescent="0.2">
      <c r="A13" s="8">
        <v>11</v>
      </c>
      <c r="B13" s="8" t="s">
        <v>56</v>
      </c>
      <c r="C13" s="8">
        <v>11</v>
      </c>
      <c r="D13" s="8">
        <v>63000</v>
      </c>
      <c r="E13" s="8">
        <v>650000</v>
      </c>
      <c r="F13" s="8">
        <v>160</v>
      </c>
      <c r="G13" s="14">
        <v>0</v>
      </c>
      <c r="H13" s="14">
        <v>0</v>
      </c>
      <c r="I13" s="14">
        <v>45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f>SUM(G$2:G13)</f>
        <v>6200</v>
      </c>
      <c r="W13" s="14">
        <f>SUM(H$2:H13)</f>
        <v>3100</v>
      </c>
      <c r="X13" s="14">
        <f>SUM(I$2:I13)</f>
        <v>140</v>
      </c>
      <c r="Y13" s="14">
        <f>SUM(J$2:J13)</f>
        <v>95</v>
      </c>
      <c r="Z13" s="14">
        <f>SUM(K$2:K13)</f>
        <v>95</v>
      </c>
      <c r="AA13" s="14">
        <f>SUM(L$2:L13)</f>
        <v>95</v>
      </c>
      <c r="AB13" s="14">
        <f>SUM(M$2:M13)</f>
        <v>1300</v>
      </c>
      <c r="AC13" s="14">
        <f>SUM(N$2:N13)</f>
        <v>25</v>
      </c>
      <c r="AD13" s="14">
        <f>SUM(O$2:O13)</f>
        <v>25</v>
      </c>
      <c r="AE13" s="14">
        <f>SUM(P$2:P13)</f>
        <v>600</v>
      </c>
      <c r="AF13" s="14">
        <f>SUM(Q$2:Q13)</f>
        <v>800</v>
      </c>
      <c r="AG13" s="14">
        <f>SUM(R$2:R13)</f>
        <v>100</v>
      </c>
      <c r="AH13" s="14">
        <f>SUM(S$2:S13)</f>
        <v>100</v>
      </c>
      <c r="AI13" s="14">
        <f>SUM(T$2:T13)</f>
        <v>2</v>
      </c>
      <c r="AJ13" s="14">
        <f>SUM(U$2:U13)</f>
        <v>100</v>
      </c>
    </row>
    <row r="14" spans="1:36" x14ac:dyDescent="0.2">
      <c r="A14" s="7">
        <v>12</v>
      </c>
      <c r="B14" s="7" t="s">
        <v>57</v>
      </c>
      <c r="C14" s="7">
        <v>12</v>
      </c>
      <c r="D14" s="7">
        <v>74500</v>
      </c>
      <c r="E14" s="7">
        <v>650000</v>
      </c>
      <c r="F14" s="7">
        <v>180</v>
      </c>
      <c r="G14" s="14">
        <v>0</v>
      </c>
      <c r="H14" s="14">
        <v>0</v>
      </c>
      <c r="I14" s="14">
        <v>0</v>
      </c>
      <c r="J14" s="14">
        <v>45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f>SUM(G$2:G14)</f>
        <v>6200</v>
      </c>
      <c r="W14" s="14">
        <f>SUM(H$2:H14)</f>
        <v>3100</v>
      </c>
      <c r="X14" s="14">
        <f>SUM(I$2:I14)</f>
        <v>140</v>
      </c>
      <c r="Y14" s="14">
        <f>SUM(J$2:J14)</f>
        <v>140</v>
      </c>
      <c r="Z14" s="14">
        <f>SUM(K$2:K14)</f>
        <v>95</v>
      </c>
      <c r="AA14" s="14">
        <f>SUM(L$2:L14)</f>
        <v>95</v>
      </c>
      <c r="AB14" s="14">
        <f>SUM(M$2:M14)</f>
        <v>1300</v>
      </c>
      <c r="AC14" s="14">
        <f>SUM(N$2:N14)</f>
        <v>25</v>
      </c>
      <c r="AD14" s="14">
        <f>SUM(O$2:O14)</f>
        <v>25</v>
      </c>
      <c r="AE14" s="14">
        <f>SUM(P$2:P14)</f>
        <v>600</v>
      </c>
      <c r="AF14" s="14">
        <f>SUM(Q$2:Q14)</f>
        <v>800</v>
      </c>
      <c r="AG14" s="14">
        <f>SUM(R$2:R14)</f>
        <v>100</v>
      </c>
      <c r="AH14" s="14">
        <f>SUM(S$2:S14)</f>
        <v>100</v>
      </c>
      <c r="AI14" s="14">
        <f>SUM(T$2:T14)</f>
        <v>2</v>
      </c>
      <c r="AJ14" s="14">
        <f>SUM(U$2:U14)</f>
        <v>100</v>
      </c>
    </row>
    <row r="15" spans="1:36" x14ac:dyDescent="0.2">
      <c r="A15" s="8">
        <v>13</v>
      </c>
      <c r="B15" s="8" t="s">
        <v>58</v>
      </c>
      <c r="C15" s="8">
        <v>13</v>
      </c>
      <c r="D15" s="8">
        <v>87000</v>
      </c>
      <c r="E15" s="8">
        <v>650000</v>
      </c>
      <c r="F15" s="8">
        <v>180</v>
      </c>
      <c r="G15" s="14">
        <v>0</v>
      </c>
      <c r="H15" s="14">
        <v>0</v>
      </c>
      <c r="I15" s="14">
        <v>0</v>
      </c>
      <c r="J15" s="14">
        <v>0</v>
      </c>
      <c r="K15" s="14">
        <v>45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f>SUM(G$2:G15)</f>
        <v>6200</v>
      </c>
      <c r="W15" s="14">
        <f>SUM(H$2:H15)</f>
        <v>3100</v>
      </c>
      <c r="X15" s="14">
        <f>SUM(I$2:I15)</f>
        <v>140</v>
      </c>
      <c r="Y15" s="14">
        <f>SUM(J$2:J15)</f>
        <v>140</v>
      </c>
      <c r="Z15" s="14">
        <f>SUM(K$2:K15)</f>
        <v>140</v>
      </c>
      <c r="AA15" s="14">
        <f>SUM(L$2:L15)</f>
        <v>95</v>
      </c>
      <c r="AB15" s="14">
        <f>SUM(M$2:M15)</f>
        <v>1300</v>
      </c>
      <c r="AC15" s="14">
        <f>SUM(N$2:N15)</f>
        <v>25</v>
      </c>
      <c r="AD15" s="14">
        <f>SUM(O$2:O15)</f>
        <v>25</v>
      </c>
      <c r="AE15" s="14">
        <f>SUM(P$2:P15)</f>
        <v>600</v>
      </c>
      <c r="AF15" s="14">
        <f>SUM(Q$2:Q15)</f>
        <v>800</v>
      </c>
      <c r="AG15" s="14">
        <f>SUM(R$2:R15)</f>
        <v>100</v>
      </c>
      <c r="AH15" s="14">
        <f>SUM(S$2:S15)</f>
        <v>100</v>
      </c>
      <c r="AI15" s="14">
        <f>SUM(T$2:T15)</f>
        <v>2</v>
      </c>
      <c r="AJ15" s="14">
        <f>SUM(U$2:U15)</f>
        <v>100</v>
      </c>
    </row>
    <row r="16" spans="1:36" x14ac:dyDescent="0.2">
      <c r="A16" s="7">
        <v>14</v>
      </c>
      <c r="B16" s="7" t="s">
        <v>59</v>
      </c>
      <c r="C16" s="7">
        <v>14</v>
      </c>
      <c r="D16" s="7">
        <v>100500</v>
      </c>
      <c r="E16" s="7">
        <v>650000</v>
      </c>
      <c r="F16" s="7">
        <v>180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45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f>SUM(G$2:G16)</f>
        <v>6200</v>
      </c>
      <c r="W16" s="14">
        <f>SUM(H$2:H16)</f>
        <v>3100</v>
      </c>
      <c r="X16" s="14">
        <f>SUM(I$2:I16)</f>
        <v>140</v>
      </c>
      <c r="Y16" s="14">
        <f>SUM(J$2:J16)</f>
        <v>140</v>
      </c>
      <c r="Z16" s="14">
        <f>SUM(K$2:K16)</f>
        <v>140</v>
      </c>
      <c r="AA16" s="14">
        <f>SUM(L$2:L16)</f>
        <v>140</v>
      </c>
      <c r="AB16" s="14">
        <f>SUM(M$2:M16)</f>
        <v>1300</v>
      </c>
      <c r="AC16" s="14">
        <f>SUM(N$2:N16)</f>
        <v>25</v>
      </c>
      <c r="AD16" s="14">
        <f>SUM(O$2:O16)</f>
        <v>25</v>
      </c>
      <c r="AE16" s="14">
        <f>SUM(P$2:P16)</f>
        <v>600</v>
      </c>
      <c r="AF16" s="14">
        <f>SUM(Q$2:Q16)</f>
        <v>800</v>
      </c>
      <c r="AG16" s="14">
        <f>SUM(R$2:R16)</f>
        <v>100</v>
      </c>
      <c r="AH16" s="14">
        <f>SUM(S$2:S16)</f>
        <v>100</v>
      </c>
      <c r="AI16" s="14">
        <f>SUM(T$2:T16)</f>
        <v>2</v>
      </c>
      <c r="AJ16" s="14">
        <f>SUM(U$2:U16)</f>
        <v>100</v>
      </c>
    </row>
    <row r="17" spans="1:36" x14ac:dyDescent="0.2">
      <c r="A17" s="8">
        <v>15</v>
      </c>
      <c r="B17" s="8" t="s">
        <v>60</v>
      </c>
      <c r="C17" s="8">
        <v>15</v>
      </c>
      <c r="D17" s="8">
        <v>115000</v>
      </c>
      <c r="E17" s="8">
        <v>650000</v>
      </c>
      <c r="F17" s="8">
        <v>180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600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f>SUM(G$2:G17)</f>
        <v>6200</v>
      </c>
      <c r="W17" s="14">
        <f>SUM(H$2:H17)</f>
        <v>3100</v>
      </c>
      <c r="X17" s="14">
        <f>SUM(I$2:I17)</f>
        <v>140</v>
      </c>
      <c r="Y17" s="14">
        <f>SUM(J$2:J17)</f>
        <v>140</v>
      </c>
      <c r="Z17" s="14">
        <f>SUM(K$2:K17)</f>
        <v>140</v>
      </c>
      <c r="AA17" s="14">
        <f>SUM(L$2:L17)</f>
        <v>140</v>
      </c>
      <c r="AB17" s="14">
        <f>SUM(M$2:M17)</f>
        <v>1900</v>
      </c>
      <c r="AC17" s="14">
        <f>SUM(N$2:N17)</f>
        <v>25</v>
      </c>
      <c r="AD17" s="14">
        <f>SUM(O$2:O17)</f>
        <v>25</v>
      </c>
      <c r="AE17" s="14">
        <f>SUM(P$2:P17)</f>
        <v>600</v>
      </c>
      <c r="AF17" s="14">
        <f>SUM(Q$2:Q17)</f>
        <v>800</v>
      </c>
      <c r="AG17" s="14">
        <f>SUM(R$2:R17)</f>
        <v>100</v>
      </c>
      <c r="AH17" s="14">
        <f>SUM(S$2:S17)</f>
        <v>100</v>
      </c>
      <c r="AI17" s="14">
        <f>SUM(T$2:T17)</f>
        <v>2</v>
      </c>
      <c r="AJ17" s="14">
        <f>SUM(U$2:U17)</f>
        <v>100</v>
      </c>
    </row>
    <row r="18" spans="1:36" x14ac:dyDescent="0.2">
      <c r="A18" s="7">
        <v>16</v>
      </c>
      <c r="B18" s="7" t="s">
        <v>61</v>
      </c>
      <c r="C18" s="7">
        <v>16</v>
      </c>
      <c r="D18" s="7">
        <v>130500</v>
      </c>
      <c r="E18" s="7">
        <v>650000</v>
      </c>
      <c r="F18" s="7">
        <v>180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10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f>SUM(G$2:G18)</f>
        <v>6200</v>
      </c>
      <c r="W18" s="14">
        <f>SUM(H$2:H18)</f>
        <v>3100</v>
      </c>
      <c r="X18" s="14">
        <f>SUM(I$2:I18)</f>
        <v>140</v>
      </c>
      <c r="Y18" s="14">
        <f>SUM(J$2:J18)</f>
        <v>140</v>
      </c>
      <c r="Z18" s="14">
        <f>SUM(K$2:K18)</f>
        <v>140</v>
      </c>
      <c r="AA18" s="14">
        <f>SUM(L$2:L18)</f>
        <v>140</v>
      </c>
      <c r="AB18" s="14">
        <f>SUM(M$2:M18)</f>
        <v>1900</v>
      </c>
      <c r="AC18" s="14">
        <f>SUM(N$2:N18)</f>
        <v>35</v>
      </c>
      <c r="AD18" s="14">
        <f>SUM(O$2:O18)</f>
        <v>25</v>
      </c>
      <c r="AE18" s="14">
        <f>SUM(P$2:P18)</f>
        <v>600</v>
      </c>
      <c r="AF18" s="14">
        <f>SUM(Q$2:Q18)</f>
        <v>800</v>
      </c>
      <c r="AG18" s="14">
        <f>SUM(R$2:R18)</f>
        <v>100</v>
      </c>
      <c r="AH18" s="14">
        <f>SUM(S$2:S18)</f>
        <v>100</v>
      </c>
      <c r="AI18" s="14">
        <f>SUM(T$2:T18)</f>
        <v>2</v>
      </c>
      <c r="AJ18" s="14">
        <f>SUM(U$2:U18)</f>
        <v>100</v>
      </c>
    </row>
    <row r="19" spans="1:36" x14ac:dyDescent="0.2">
      <c r="A19" s="8">
        <v>17</v>
      </c>
      <c r="B19" s="8" t="s">
        <v>62</v>
      </c>
      <c r="C19" s="8">
        <v>17</v>
      </c>
      <c r="D19" s="8">
        <v>147000</v>
      </c>
      <c r="E19" s="8">
        <v>650000</v>
      </c>
      <c r="F19" s="8">
        <v>180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10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f>SUM(G$2:G19)</f>
        <v>6200</v>
      </c>
      <c r="W19" s="14">
        <f>SUM(H$2:H19)</f>
        <v>3100</v>
      </c>
      <c r="X19" s="14">
        <f>SUM(I$2:I19)</f>
        <v>140</v>
      </c>
      <c r="Y19" s="14">
        <f>SUM(J$2:J19)</f>
        <v>140</v>
      </c>
      <c r="Z19" s="14">
        <f>SUM(K$2:K19)</f>
        <v>140</v>
      </c>
      <c r="AA19" s="14">
        <f>SUM(L$2:L19)</f>
        <v>140</v>
      </c>
      <c r="AB19" s="14">
        <f>SUM(M$2:M19)</f>
        <v>1900</v>
      </c>
      <c r="AC19" s="14">
        <f>SUM(N$2:N19)</f>
        <v>35</v>
      </c>
      <c r="AD19" s="14">
        <f>SUM(O$2:O19)</f>
        <v>35</v>
      </c>
      <c r="AE19" s="14">
        <f>SUM(P$2:P19)</f>
        <v>600</v>
      </c>
      <c r="AF19" s="14">
        <f>SUM(Q$2:Q19)</f>
        <v>800</v>
      </c>
      <c r="AG19" s="14">
        <f>SUM(R$2:R19)</f>
        <v>100</v>
      </c>
      <c r="AH19" s="14">
        <f>SUM(S$2:S19)</f>
        <v>100</v>
      </c>
      <c r="AI19" s="14">
        <f>SUM(T$2:T19)</f>
        <v>2</v>
      </c>
      <c r="AJ19" s="14">
        <f>SUM(U$2:U19)</f>
        <v>100</v>
      </c>
    </row>
    <row r="20" spans="1:36" x14ac:dyDescent="0.2">
      <c r="A20" s="7">
        <v>18</v>
      </c>
      <c r="B20" s="7" t="s">
        <v>63</v>
      </c>
      <c r="C20" s="7">
        <v>18</v>
      </c>
      <c r="D20" s="7">
        <v>164500</v>
      </c>
      <c r="E20" s="7">
        <v>650000</v>
      </c>
      <c r="F20" s="7">
        <v>180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300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f>SUM(G$2:G20)</f>
        <v>6200</v>
      </c>
      <c r="W20" s="14">
        <f>SUM(H$2:H20)</f>
        <v>3100</v>
      </c>
      <c r="X20" s="14">
        <f>SUM(I$2:I20)</f>
        <v>140</v>
      </c>
      <c r="Y20" s="14">
        <f>SUM(J$2:J20)</f>
        <v>140</v>
      </c>
      <c r="Z20" s="14">
        <f>SUM(K$2:K20)</f>
        <v>140</v>
      </c>
      <c r="AA20" s="14">
        <f>SUM(L$2:L20)</f>
        <v>140</v>
      </c>
      <c r="AB20" s="14">
        <f>SUM(M$2:M20)</f>
        <v>1900</v>
      </c>
      <c r="AC20" s="14">
        <f>SUM(N$2:N20)</f>
        <v>35</v>
      </c>
      <c r="AD20" s="14">
        <f>SUM(O$2:O20)</f>
        <v>35</v>
      </c>
      <c r="AE20" s="14">
        <f>SUM(P$2:P20)</f>
        <v>900</v>
      </c>
      <c r="AF20" s="14">
        <f>SUM(Q$2:Q20)</f>
        <v>800</v>
      </c>
      <c r="AG20" s="14">
        <f>SUM(R$2:R20)</f>
        <v>100</v>
      </c>
      <c r="AH20" s="14">
        <f>SUM(S$2:S20)</f>
        <v>100</v>
      </c>
      <c r="AI20" s="14">
        <f>SUM(T$2:T20)</f>
        <v>2</v>
      </c>
      <c r="AJ20" s="14">
        <f>SUM(U$2:U20)</f>
        <v>100</v>
      </c>
    </row>
    <row r="21" spans="1:36" x14ac:dyDescent="0.2">
      <c r="A21" s="8">
        <v>19</v>
      </c>
      <c r="B21" s="8" t="s">
        <v>64</v>
      </c>
      <c r="C21" s="8">
        <v>19</v>
      </c>
      <c r="D21" s="8">
        <v>183000</v>
      </c>
      <c r="E21" s="8">
        <v>650000</v>
      </c>
      <c r="F21" s="8">
        <v>180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400</v>
      </c>
      <c r="R21" s="14">
        <v>0</v>
      </c>
      <c r="S21" s="14">
        <v>0</v>
      </c>
      <c r="T21" s="14">
        <v>0</v>
      </c>
      <c r="U21" s="14">
        <v>0</v>
      </c>
      <c r="V21" s="14">
        <f>SUM(G$2:G21)</f>
        <v>6200</v>
      </c>
      <c r="W21" s="14">
        <f>SUM(H$2:H21)</f>
        <v>3100</v>
      </c>
      <c r="X21" s="14">
        <f>SUM(I$2:I21)</f>
        <v>140</v>
      </c>
      <c r="Y21" s="14">
        <f>SUM(J$2:J21)</f>
        <v>140</v>
      </c>
      <c r="Z21" s="14">
        <f>SUM(K$2:K21)</f>
        <v>140</v>
      </c>
      <c r="AA21" s="14">
        <f>SUM(L$2:L21)</f>
        <v>140</v>
      </c>
      <c r="AB21" s="14">
        <f>SUM(M$2:M21)</f>
        <v>1900</v>
      </c>
      <c r="AC21" s="14">
        <f>SUM(N$2:N21)</f>
        <v>35</v>
      </c>
      <c r="AD21" s="14">
        <f>SUM(O$2:O21)</f>
        <v>35</v>
      </c>
      <c r="AE21" s="14">
        <f>SUM(P$2:P21)</f>
        <v>900</v>
      </c>
      <c r="AF21" s="14">
        <f>SUM(Q$2:Q21)</f>
        <v>1200</v>
      </c>
      <c r="AG21" s="14">
        <f>SUM(R$2:R21)</f>
        <v>100</v>
      </c>
      <c r="AH21" s="14">
        <f>SUM(S$2:S21)</f>
        <v>100</v>
      </c>
      <c r="AI21" s="14">
        <f>SUM(T$2:T21)</f>
        <v>2</v>
      </c>
      <c r="AJ21" s="14">
        <f>SUM(U$2:U21)</f>
        <v>100</v>
      </c>
    </row>
    <row r="22" spans="1:36" x14ac:dyDescent="0.2">
      <c r="A22" s="7">
        <v>20</v>
      </c>
      <c r="B22" s="7" t="s">
        <v>65</v>
      </c>
      <c r="C22" s="7">
        <v>20</v>
      </c>
      <c r="D22" s="7">
        <v>202500</v>
      </c>
      <c r="E22" s="7">
        <v>650000</v>
      </c>
      <c r="F22" s="7">
        <v>180</v>
      </c>
      <c r="G22" s="14">
        <v>3200</v>
      </c>
      <c r="H22" s="14">
        <v>1600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100</v>
      </c>
      <c r="S22" s="14">
        <v>50</v>
      </c>
      <c r="T22" s="14">
        <v>1</v>
      </c>
      <c r="U22" s="14">
        <v>50</v>
      </c>
      <c r="V22" s="14">
        <f>SUM(G$2:G22)</f>
        <v>9400</v>
      </c>
      <c r="W22" s="14">
        <f>SUM(H$2:H22)</f>
        <v>4700</v>
      </c>
      <c r="X22" s="14">
        <f>SUM(I$2:I22)</f>
        <v>140</v>
      </c>
      <c r="Y22" s="14">
        <f>SUM(J$2:J22)</f>
        <v>140</v>
      </c>
      <c r="Z22" s="14">
        <f>SUM(K$2:K22)</f>
        <v>140</v>
      </c>
      <c r="AA22" s="14">
        <f>SUM(L$2:L22)</f>
        <v>140</v>
      </c>
      <c r="AB22" s="14">
        <f>SUM(M$2:M22)</f>
        <v>1900</v>
      </c>
      <c r="AC22" s="14">
        <f>SUM(N$2:N22)</f>
        <v>35</v>
      </c>
      <c r="AD22" s="14">
        <f>SUM(O$2:O22)</f>
        <v>35</v>
      </c>
      <c r="AE22" s="14">
        <f>SUM(P$2:P22)</f>
        <v>900</v>
      </c>
      <c r="AF22" s="14">
        <f>SUM(Q$2:Q22)</f>
        <v>1200</v>
      </c>
      <c r="AG22" s="14">
        <f>SUM(R$2:R22)</f>
        <v>200</v>
      </c>
      <c r="AH22" s="14">
        <f>SUM(S$2:S22)</f>
        <v>150</v>
      </c>
      <c r="AI22" s="14">
        <f>SUM(T$2:T22)</f>
        <v>3</v>
      </c>
      <c r="AJ22" s="14">
        <f>SUM(U$2:U22)</f>
        <v>150</v>
      </c>
    </row>
    <row r="23" spans="1:36" x14ac:dyDescent="0.2">
      <c r="A23" s="8">
        <v>21</v>
      </c>
      <c r="B23" s="8" t="s">
        <v>66</v>
      </c>
      <c r="C23" s="8">
        <v>21</v>
      </c>
      <c r="D23" s="8">
        <v>243000</v>
      </c>
      <c r="E23" s="8">
        <v>2600000</v>
      </c>
      <c r="F23" s="8">
        <v>180</v>
      </c>
      <c r="G23" s="14">
        <v>0</v>
      </c>
      <c r="H23" s="14">
        <v>0</v>
      </c>
      <c r="I23" s="14">
        <v>70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f>SUM(G$2:G23)</f>
        <v>9400</v>
      </c>
      <c r="W23" s="14">
        <f>SUM(H$2:H23)</f>
        <v>4700</v>
      </c>
      <c r="X23" s="14">
        <f>SUM(I$2:I23)</f>
        <v>210</v>
      </c>
      <c r="Y23" s="14">
        <f>SUM(J$2:J23)</f>
        <v>140</v>
      </c>
      <c r="Z23" s="14">
        <f>SUM(K$2:K23)</f>
        <v>140</v>
      </c>
      <c r="AA23" s="14">
        <f>SUM(L$2:L23)</f>
        <v>140</v>
      </c>
      <c r="AB23" s="14">
        <f>SUM(M$2:M23)</f>
        <v>1900</v>
      </c>
      <c r="AC23" s="14">
        <f>SUM(N$2:N23)</f>
        <v>35</v>
      </c>
      <c r="AD23" s="14">
        <f>SUM(O$2:O23)</f>
        <v>35</v>
      </c>
      <c r="AE23" s="14">
        <f>SUM(P$2:P23)</f>
        <v>900</v>
      </c>
      <c r="AF23" s="14">
        <f>SUM(Q$2:Q23)</f>
        <v>1200</v>
      </c>
      <c r="AG23" s="14">
        <f>SUM(R$2:R23)</f>
        <v>200</v>
      </c>
      <c r="AH23" s="14">
        <f>SUM(S$2:S23)</f>
        <v>150</v>
      </c>
      <c r="AI23" s="14">
        <f>SUM(T$2:T23)</f>
        <v>3</v>
      </c>
      <c r="AJ23" s="14">
        <f>SUM(U$2:U23)</f>
        <v>150</v>
      </c>
    </row>
    <row r="24" spans="1:36" x14ac:dyDescent="0.2">
      <c r="A24" s="7">
        <v>22</v>
      </c>
      <c r="B24" s="7" t="s">
        <v>67</v>
      </c>
      <c r="C24" s="7">
        <v>22</v>
      </c>
      <c r="D24" s="7">
        <v>308000</v>
      </c>
      <c r="E24" s="7">
        <v>2600000</v>
      </c>
      <c r="F24" s="7">
        <v>200</v>
      </c>
      <c r="G24" s="14">
        <v>0</v>
      </c>
      <c r="H24" s="14">
        <v>0</v>
      </c>
      <c r="I24" s="14">
        <v>0</v>
      </c>
      <c r="J24" s="14">
        <v>45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f>SUM(G$2:G24)</f>
        <v>9400</v>
      </c>
      <c r="W24" s="14">
        <f>SUM(H$2:H24)</f>
        <v>4700</v>
      </c>
      <c r="X24" s="14">
        <f>SUM(I$2:I24)</f>
        <v>210</v>
      </c>
      <c r="Y24" s="14">
        <f>SUM(J$2:J24)</f>
        <v>185</v>
      </c>
      <c r="Z24" s="14">
        <f>SUM(K$2:K24)</f>
        <v>140</v>
      </c>
      <c r="AA24" s="14">
        <f>SUM(L$2:L24)</f>
        <v>140</v>
      </c>
      <c r="AB24" s="14">
        <f>SUM(M$2:M24)</f>
        <v>1900</v>
      </c>
      <c r="AC24" s="14">
        <f>SUM(N$2:N24)</f>
        <v>35</v>
      </c>
      <c r="AD24" s="14">
        <f>SUM(O$2:O24)</f>
        <v>35</v>
      </c>
      <c r="AE24" s="14">
        <f>SUM(P$2:P24)</f>
        <v>900</v>
      </c>
      <c r="AF24" s="14">
        <f>SUM(Q$2:Q24)</f>
        <v>1200</v>
      </c>
      <c r="AG24" s="14">
        <f>SUM(R$2:R24)</f>
        <v>200</v>
      </c>
      <c r="AH24" s="14">
        <f>SUM(S$2:S24)</f>
        <v>150</v>
      </c>
      <c r="AI24" s="14">
        <f>SUM(T$2:T24)</f>
        <v>3</v>
      </c>
      <c r="AJ24" s="14">
        <f>SUM(U$2:U24)</f>
        <v>150</v>
      </c>
    </row>
    <row r="25" spans="1:36" x14ac:dyDescent="0.2">
      <c r="A25" s="8">
        <v>23</v>
      </c>
      <c r="B25" s="8" t="s">
        <v>68</v>
      </c>
      <c r="C25" s="8">
        <v>23</v>
      </c>
      <c r="D25" s="8">
        <v>376000</v>
      </c>
      <c r="E25" s="8">
        <v>2600000</v>
      </c>
      <c r="F25" s="8">
        <v>200</v>
      </c>
      <c r="G25" s="14">
        <v>0</v>
      </c>
      <c r="H25" s="14">
        <v>0</v>
      </c>
      <c r="I25" s="14">
        <v>0</v>
      </c>
      <c r="J25" s="14">
        <v>0</v>
      </c>
      <c r="K25" s="14">
        <v>70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f>SUM(G$2:G25)</f>
        <v>9400</v>
      </c>
      <c r="W25" s="14">
        <f>SUM(H$2:H25)</f>
        <v>4700</v>
      </c>
      <c r="X25" s="14">
        <f>SUM(I$2:I25)</f>
        <v>210</v>
      </c>
      <c r="Y25" s="14">
        <f>SUM(J$2:J25)</f>
        <v>185</v>
      </c>
      <c r="Z25" s="14">
        <f>SUM(K$2:K25)</f>
        <v>210</v>
      </c>
      <c r="AA25" s="14">
        <f>SUM(L$2:L25)</f>
        <v>140</v>
      </c>
      <c r="AB25" s="14">
        <f>SUM(M$2:M25)</f>
        <v>1900</v>
      </c>
      <c r="AC25" s="14">
        <f>SUM(N$2:N25)</f>
        <v>35</v>
      </c>
      <c r="AD25" s="14">
        <f>SUM(O$2:O25)</f>
        <v>35</v>
      </c>
      <c r="AE25" s="14">
        <f>SUM(P$2:P25)</f>
        <v>900</v>
      </c>
      <c r="AF25" s="14">
        <f>SUM(Q$2:Q25)</f>
        <v>1200</v>
      </c>
      <c r="AG25" s="14">
        <f>SUM(R$2:R25)</f>
        <v>200</v>
      </c>
      <c r="AH25" s="14">
        <f>SUM(S$2:S25)</f>
        <v>150</v>
      </c>
      <c r="AI25" s="14">
        <f>SUM(T$2:T25)</f>
        <v>3</v>
      </c>
      <c r="AJ25" s="14">
        <f>SUM(U$2:U25)</f>
        <v>150</v>
      </c>
    </row>
    <row r="26" spans="1:36" x14ac:dyDescent="0.2">
      <c r="A26" s="7">
        <v>24</v>
      </c>
      <c r="B26" s="7" t="s">
        <v>69</v>
      </c>
      <c r="C26" s="7">
        <v>24</v>
      </c>
      <c r="D26" s="7">
        <v>447000</v>
      </c>
      <c r="E26" s="7">
        <v>2600000</v>
      </c>
      <c r="F26" s="7">
        <v>200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45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f>SUM(G$2:G26)</f>
        <v>9400</v>
      </c>
      <c r="W26" s="14">
        <f>SUM(H$2:H26)</f>
        <v>4700</v>
      </c>
      <c r="X26" s="14">
        <f>SUM(I$2:I26)</f>
        <v>210</v>
      </c>
      <c r="Y26" s="14">
        <f>SUM(J$2:J26)</f>
        <v>185</v>
      </c>
      <c r="Z26" s="14">
        <f>SUM(K$2:K26)</f>
        <v>210</v>
      </c>
      <c r="AA26" s="14">
        <f>SUM(L$2:L26)</f>
        <v>185</v>
      </c>
      <c r="AB26" s="14">
        <f>SUM(M$2:M26)</f>
        <v>1900</v>
      </c>
      <c r="AC26" s="14">
        <f>SUM(N$2:N26)</f>
        <v>35</v>
      </c>
      <c r="AD26" s="14">
        <f>SUM(O$2:O26)</f>
        <v>35</v>
      </c>
      <c r="AE26" s="14">
        <f>SUM(P$2:P26)</f>
        <v>900</v>
      </c>
      <c r="AF26" s="14">
        <f>SUM(Q$2:Q26)</f>
        <v>1200</v>
      </c>
      <c r="AG26" s="14">
        <f>SUM(R$2:R26)</f>
        <v>200</v>
      </c>
      <c r="AH26" s="14">
        <f>SUM(S$2:S26)</f>
        <v>150</v>
      </c>
      <c r="AI26" s="14">
        <f>SUM(T$2:T26)</f>
        <v>3</v>
      </c>
      <c r="AJ26" s="14">
        <f>SUM(U$2:U26)</f>
        <v>150</v>
      </c>
    </row>
    <row r="27" spans="1:36" x14ac:dyDescent="0.2">
      <c r="A27" s="8">
        <v>25</v>
      </c>
      <c r="B27" s="8" t="s">
        <v>70</v>
      </c>
      <c r="C27" s="8">
        <v>25</v>
      </c>
      <c r="D27" s="8">
        <v>521000</v>
      </c>
      <c r="E27" s="8">
        <v>2600000</v>
      </c>
      <c r="F27" s="8">
        <v>200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600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f>SUM(G$2:G27)</f>
        <v>9400</v>
      </c>
      <c r="W27" s="14">
        <f>SUM(H$2:H27)</f>
        <v>4700</v>
      </c>
      <c r="X27" s="14">
        <f>SUM(I$2:I27)</f>
        <v>210</v>
      </c>
      <c r="Y27" s="14">
        <f>SUM(J$2:J27)</f>
        <v>185</v>
      </c>
      <c r="Z27" s="14">
        <f>SUM(K$2:K27)</f>
        <v>210</v>
      </c>
      <c r="AA27" s="14">
        <f>SUM(L$2:L27)</f>
        <v>185</v>
      </c>
      <c r="AB27" s="14">
        <f>SUM(M$2:M27)</f>
        <v>2500</v>
      </c>
      <c r="AC27" s="14">
        <f>SUM(N$2:N27)</f>
        <v>35</v>
      </c>
      <c r="AD27" s="14">
        <f>SUM(O$2:O27)</f>
        <v>35</v>
      </c>
      <c r="AE27" s="14">
        <f>SUM(P$2:P27)</f>
        <v>900</v>
      </c>
      <c r="AF27" s="14">
        <f>SUM(Q$2:Q27)</f>
        <v>1200</v>
      </c>
      <c r="AG27" s="14">
        <f>SUM(R$2:R27)</f>
        <v>200</v>
      </c>
      <c r="AH27" s="14">
        <f>SUM(S$2:S27)</f>
        <v>150</v>
      </c>
      <c r="AI27" s="14">
        <f>SUM(T$2:T27)</f>
        <v>3</v>
      </c>
      <c r="AJ27" s="14">
        <f>SUM(U$2:U27)</f>
        <v>150</v>
      </c>
    </row>
    <row r="28" spans="1:36" x14ac:dyDescent="0.2">
      <c r="A28" s="7">
        <v>26</v>
      </c>
      <c r="B28" s="7" t="s">
        <v>71</v>
      </c>
      <c r="C28" s="7">
        <v>26</v>
      </c>
      <c r="D28" s="7">
        <v>598000</v>
      </c>
      <c r="E28" s="7">
        <v>2600000</v>
      </c>
      <c r="F28" s="7">
        <v>200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12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f>SUM(G$2:G28)</f>
        <v>9400</v>
      </c>
      <c r="W28" s="14">
        <f>SUM(H$2:H28)</f>
        <v>4700</v>
      </c>
      <c r="X28" s="14">
        <f>SUM(I$2:I28)</f>
        <v>210</v>
      </c>
      <c r="Y28" s="14">
        <f>SUM(J$2:J28)</f>
        <v>185</v>
      </c>
      <c r="Z28" s="14">
        <f>SUM(K$2:K28)</f>
        <v>210</v>
      </c>
      <c r="AA28" s="14">
        <f>SUM(L$2:L28)</f>
        <v>185</v>
      </c>
      <c r="AB28" s="14">
        <f>SUM(M$2:M28)</f>
        <v>2500</v>
      </c>
      <c r="AC28" s="14">
        <f>SUM(N$2:N28)</f>
        <v>47</v>
      </c>
      <c r="AD28" s="14">
        <f>SUM(O$2:O28)</f>
        <v>35</v>
      </c>
      <c r="AE28" s="14">
        <f>SUM(P$2:P28)</f>
        <v>900</v>
      </c>
      <c r="AF28" s="14">
        <f>SUM(Q$2:Q28)</f>
        <v>1200</v>
      </c>
      <c r="AG28" s="14">
        <f>SUM(R$2:R28)</f>
        <v>200</v>
      </c>
      <c r="AH28" s="14">
        <f>SUM(S$2:S28)</f>
        <v>150</v>
      </c>
      <c r="AI28" s="14">
        <f>SUM(T$2:T28)</f>
        <v>3</v>
      </c>
      <c r="AJ28" s="14">
        <f>SUM(U$2:U28)</f>
        <v>150</v>
      </c>
    </row>
    <row r="29" spans="1:36" x14ac:dyDescent="0.2">
      <c r="A29" s="8">
        <v>27</v>
      </c>
      <c r="B29" s="8" t="s">
        <v>72</v>
      </c>
      <c r="C29" s="8">
        <v>27</v>
      </c>
      <c r="D29" s="8">
        <v>678000</v>
      </c>
      <c r="E29" s="8">
        <v>2600000</v>
      </c>
      <c r="F29" s="8">
        <v>200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10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f>SUM(G$2:G29)</f>
        <v>9400</v>
      </c>
      <c r="W29" s="14">
        <f>SUM(H$2:H29)</f>
        <v>4700</v>
      </c>
      <c r="X29" s="14">
        <f>SUM(I$2:I29)</f>
        <v>210</v>
      </c>
      <c r="Y29" s="14">
        <f>SUM(J$2:J29)</f>
        <v>185</v>
      </c>
      <c r="Z29" s="14">
        <f>SUM(K$2:K29)</f>
        <v>210</v>
      </c>
      <c r="AA29" s="14">
        <f>SUM(L$2:L29)</f>
        <v>185</v>
      </c>
      <c r="AB29" s="14">
        <f>SUM(M$2:M29)</f>
        <v>2500</v>
      </c>
      <c r="AC29" s="14">
        <f>SUM(N$2:N29)</f>
        <v>47</v>
      </c>
      <c r="AD29" s="14">
        <f>SUM(O$2:O29)</f>
        <v>45</v>
      </c>
      <c r="AE29" s="14">
        <f>SUM(P$2:P29)</f>
        <v>900</v>
      </c>
      <c r="AF29" s="14">
        <f>SUM(Q$2:Q29)</f>
        <v>1200</v>
      </c>
      <c r="AG29" s="14">
        <f>SUM(R$2:R29)</f>
        <v>200</v>
      </c>
      <c r="AH29" s="14">
        <f>SUM(S$2:S29)</f>
        <v>150</v>
      </c>
      <c r="AI29" s="14">
        <f>SUM(T$2:T29)</f>
        <v>3</v>
      </c>
      <c r="AJ29" s="14">
        <f>SUM(U$2:U29)</f>
        <v>150</v>
      </c>
    </row>
    <row r="30" spans="1:36" x14ac:dyDescent="0.2">
      <c r="A30" s="7">
        <v>28</v>
      </c>
      <c r="B30" s="7" t="s">
        <v>73</v>
      </c>
      <c r="C30" s="7">
        <v>28</v>
      </c>
      <c r="D30" s="7">
        <v>761000</v>
      </c>
      <c r="E30" s="7">
        <v>2600000</v>
      </c>
      <c r="F30" s="7">
        <v>200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300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f>SUM(G$2:G30)</f>
        <v>9400</v>
      </c>
      <c r="W30" s="14">
        <f>SUM(H$2:H30)</f>
        <v>4700</v>
      </c>
      <c r="X30" s="14">
        <f>SUM(I$2:I30)</f>
        <v>210</v>
      </c>
      <c r="Y30" s="14">
        <f>SUM(J$2:J30)</f>
        <v>185</v>
      </c>
      <c r="Z30" s="14">
        <f>SUM(K$2:K30)</f>
        <v>210</v>
      </c>
      <c r="AA30" s="14">
        <f>SUM(L$2:L30)</f>
        <v>185</v>
      </c>
      <c r="AB30" s="14">
        <f>SUM(M$2:M30)</f>
        <v>2500</v>
      </c>
      <c r="AC30" s="14">
        <f>SUM(N$2:N30)</f>
        <v>47</v>
      </c>
      <c r="AD30" s="14">
        <f>SUM(O$2:O30)</f>
        <v>45</v>
      </c>
      <c r="AE30" s="14">
        <f>SUM(P$2:P30)</f>
        <v>1200</v>
      </c>
      <c r="AF30" s="14">
        <f>SUM(Q$2:Q30)</f>
        <v>1200</v>
      </c>
      <c r="AG30" s="14">
        <f>SUM(R$2:R30)</f>
        <v>200</v>
      </c>
      <c r="AH30" s="14">
        <f>SUM(S$2:S30)</f>
        <v>150</v>
      </c>
      <c r="AI30" s="14">
        <f>SUM(T$2:T30)</f>
        <v>3</v>
      </c>
      <c r="AJ30" s="14">
        <f>SUM(U$2:U30)</f>
        <v>150</v>
      </c>
    </row>
    <row r="31" spans="1:36" x14ac:dyDescent="0.2">
      <c r="A31" s="8">
        <v>29</v>
      </c>
      <c r="B31" s="8" t="s">
        <v>74</v>
      </c>
      <c r="C31" s="8">
        <v>29</v>
      </c>
      <c r="D31" s="8">
        <v>847000</v>
      </c>
      <c r="E31" s="8">
        <v>2600000</v>
      </c>
      <c r="F31" s="8">
        <v>200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400</v>
      </c>
      <c r="R31" s="14">
        <v>0</v>
      </c>
      <c r="S31" s="14">
        <v>0</v>
      </c>
      <c r="T31" s="14">
        <v>0</v>
      </c>
      <c r="U31" s="14">
        <v>0</v>
      </c>
      <c r="V31" s="14">
        <f>SUM(G$2:G31)</f>
        <v>9400</v>
      </c>
      <c r="W31" s="14">
        <f>SUM(H$2:H31)</f>
        <v>4700</v>
      </c>
      <c r="X31" s="14">
        <f>SUM(I$2:I31)</f>
        <v>210</v>
      </c>
      <c r="Y31" s="14">
        <f>SUM(J$2:J31)</f>
        <v>185</v>
      </c>
      <c r="Z31" s="14">
        <f>SUM(K$2:K31)</f>
        <v>210</v>
      </c>
      <c r="AA31" s="14">
        <f>SUM(L$2:L31)</f>
        <v>185</v>
      </c>
      <c r="AB31" s="14">
        <f>SUM(M$2:M31)</f>
        <v>2500</v>
      </c>
      <c r="AC31" s="14">
        <f>SUM(N$2:N31)</f>
        <v>47</v>
      </c>
      <c r="AD31" s="14">
        <f>SUM(O$2:O31)</f>
        <v>45</v>
      </c>
      <c r="AE31" s="14">
        <f>SUM(P$2:P31)</f>
        <v>1200</v>
      </c>
      <c r="AF31" s="14">
        <f>SUM(Q$2:Q31)</f>
        <v>1600</v>
      </c>
      <c r="AG31" s="14">
        <f>SUM(R$2:R31)</f>
        <v>200</v>
      </c>
      <c r="AH31" s="14">
        <f>SUM(S$2:S31)</f>
        <v>150</v>
      </c>
      <c r="AI31" s="14">
        <f>SUM(T$2:T31)</f>
        <v>3</v>
      </c>
      <c r="AJ31" s="14">
        <f>SUM(U$2:U31)</f>
        <v>150</v>
      </c>
    </row>
    <row r="32" spans="1:36" x14ac:dyDescent="0.2">
      <c r="A32" s="7">
        <v>30</v>
      </c>
      <c r="B32" s="7" t="s">
        <v>75</v>
      </c>
      <c r="C32" s="7">
        <v>30</v>
      </c>
      <c r="D32" s="7">
        <v>936000</v>
      </c>
      <c r="E32" s="7">
        <v>2600000</v>
      </c>
      <c r="F32" s="7">
        <v>200</v>
      </c>
      <c r="G32" s="14">
        <v>3200</v>
      </c>
      <c r="H32" s="14">
        <v>1600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100</v>
      </c>
      <c r="S32" s="14">
        <v>50</v>
      </c>
      <c r="T32" s="14">
        <v>1</v>
      </c>
      <c r="U32" s="14">
        <v>50</v>
      </c>
      <c r="V32" s="14">
        <f>SUM(G$2:G32)</f>
        <v>12600</v>
      </c>
      <c r="W32" s="14">
        <f>SUM(H$2:H32)</f>
        <v>6300</v>
      </c>
      <c r="X32" s="14">
        <f>SUM(I$2:I32)</f>
        <v>210</v>
      </c>
      <c r="Y32" s="14">
        <f>SUM(J$2:J32)</f>
        <v>185</v>
      </c>
      <c r="Z32" s="14">
        <f>SUM(K$2:K32)</f>
        <v>210</v>
      </c>
      <c r="AA32" s="14">
        <f>SUM(L$2:L32)</f>
        <v>185</v>
      </c>
      <c r="AB32" s="14">
        <f>SUM(M$2:M32)</f>
        <v>2500</v>
      </c>
      <c r="AC32" s="14">
        <f>SUM(N$2:N32)</f>
        <v>47</v>
      </c>
      <c r="AD32" s="14">
        <f>SUM(O$2:O32)</f>
        <v>45</v>
      </c>
      <c r="AE32" s="14">
        <f>SUM(P$2:P32)</f>
        <v>1200</v>
      </c>
      <c r="AF32" s="14">
        <f>SUM(Q$2:Q32)</f>
        <v>1600</v>
      </c>
      <c r="AG32" s="14">
        <f>SUM(R$2:R32)</f>
        <v>300</v>
      </c>
      <c r="AH32" s="14">
        <f>SUM(S$2:S32)</f>
        <v>200</v>
      </c>
      <c r="AI32" s="14">
        <f>SUM(T$2:T32)</f>
        <v>4</v>
      </c>
      <c r="AJ32" s="14">
        <f>SUM(U$2:U32)</f>
        <v>200</v>
      </c>
    </row>
    <row r="33" spans="1:36" x14ac:dyDescent="0.2">
      <c r="A33" s="8">
        <v>31</v>
      </c>
      <c r="B33" s="8" t="s">
        <v>76</v>
      </c>
      <c r="C33" s="8">
        <v>31</v>
      </c>
      <c r="D33" s="8">
        <v>1123200</v>
      </c>
      <c r="E33" s="8">
        <v>12000000</v>
      </c>
      <c r="F33" s="8">
        <v>200</v>
      </c>
      <c r="G33" s="14">
        <v>0</v>
      </c>
      <c r="H33" s="14">
        <v>0</v>
      </c>
      <c r="I33" s="14">
        <v>70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f>SUM(G$2:G33)</f>
        <v>12600</v>
      </c>
      <c r="W33" s="14">
        <f>SUM(H$2:H33)</f>
        <v>6300</v>
      </c>
      <c r="X33" s="14">
        <f>SUM(I$2:I33)</f>
        <v>280</v>
      </c>
      <c r="Y33" s="14">
        <f>SUM(J$2:J33)</f>
        <v>185</v>
      </c>
      <c r="Z33" s="14">
        <f>SUM(K$2:K33)</f>
        <v>210</v>
      </c>
      <c r="AA33" s="14">
        <f>SUM(L$2:L33)</f>
        <v>185</v>
      </c>
      <c r="AB33" s="14">
        <f>SUM(M$2:M33)</f>
        <v>2500</v>
      </c>
      <c r="AC33" s="14">
        <f>SUM(N$2:N33)</f>
        <v>47</v>
      </c>
      <c r="AD33" s="14">
        <f>SUM(O$2:O33)</f>
        <v>45</v>
      </c>
      <c r="AE33" s="14">
        <f>SUM(P$2:P33)</f>
        <v>1200</v>
      </c>
      <c r="AF33" s="14">
        <f>SUM(Q$2:Q33)</f>
        <v>1600</v>
      </c>
      <c r="AG33" s="14">
        <f>SUM(R$2:R33)</f>
        <v>300</v>
      </c>
      <c r="AH33" s="14">
        <f>SUM(S$2:S33)</f>
        <v>200</v>
      </c>
      <c r="AI33" s="14">
        <f>SUM(T$2:T33)</f>
        <v>4</v>
      </c>
      <c r="AJ33" s="14">
        <f>SUM(U$2:U33)</f>
        <v>200</v>
      </c>
    </row>
    <row r="34" spans="1:36" x14ac:dyDescent="0.2">
      <c r="A34" s="7">
        <v>32</v>
      </c>
      <c r="B34" s="7" t="s">
        <v>77</v>
      </c>
      <c r="C34" s="7">
        <v>32</v>
      </c>
      <c r="D34" s="7">
        <v>1438200</v>
      </c>
      <c r="E34" s="7">
        <v>12000000</v>
      </c>
      <c r="F34" s="7">
        <v>210</v>
      </c>
      <c r="G34" s="14">
        <v>0</v>
      </c>
      <c r="H34" s="14">
        <v>0</v>
      </c>
      <c r="I34" s="14">
        <v>0</v>
      </c>
      <c r="J34" s="14">
        <v>45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f>SUM(G$2:G34)</f>
        <v>12600</v>
      </c>
      <c r="W34" s="14">
        <f>SUM(H$2:H34)</f>
        <v>6300</v>
      </c>
      <c r="X34" s="14">
        <f>SUM(I$2:I34)</f>
        <v>280</v>
      </c>
      <c r="Y34" s="14">
        <f>SUM(J$2:J34)</f>
        <v>230</v>
      </c>
      <c r="Z34" s="14">
        <f>SUM(K$2:K34)</f>
        <v>210</v>
      </c>
      <c r="AA34" s="14">
        <f>SUM(L$2:L34)</f>
        <v>185</v>
      </c>
      <c r="AB34" s="14">
        <f>SUM(M$2:M34)</f>
        <v>2500</v>
      </c>
      <c r="AC34" s="14">
        <f>SUM(N$2:N34)</f>
        <v>47</v>
      </c>
      <c r="AD34" s="14">
        <f>SUM(O$2:O34)</f>
        <v>45</v>
      </c>
      <c r="AE34" s="14">
        <f>SUM(P$2:P34)</f>
        <v>1200</v>
      </c>
      <c r="AF34" s="14">
        <f>SUM(Q$2:Q34)</f>
        <v>1600</v>
      </c>
      <c r="AG34" s="14">
        <f>SUM(R$2:R34)</f>
        <v>300</v>
      </c>
      <c r="AH34" s="14">
        <f>SUM(S$2:S34)</f>
        <v>200</v>
      </c>
      <c r="AI34" s="14">
        <f>SUM(T$2:T34)</f>
        <v>4</v>
      </c>
      <c r="AJ34" s="14">
        <f>SUM(U$2:U34)</f>
        <v>200</v>
      </c>
    </row>
    <row r="35" spans="1:36" x14ac:dyDescent="0.2">
      <c r="A35" s="8">
        <v>33</v>
      </c>
      <c r="B35" s="8" t="s">
        <v>78</v>
      </c>
      <c r="C35" s="8">
        <v>33</v>
      </c>
      <c r="D35" s="8">
        <v>1763200</v>
      </c>
      <c r="E35" s="8">
        <v>12000000</v>
      </c>
      <c r="F35" s="8">
        <v>210</v>
      </c>
      <c r="G35" s="14">
        <v>0</v>
      </c>
      <c r="H35" s="14">
        <v>0</v>
      </c>
      <c r="I35" s="14">
        <v>0</v>
      </c>
      <c r="J35" s="14">
        <v>0</v>
      </c>
      <c r="K35" s="14">
        <v>70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f>SUM(G$2:G35)</f>
        <v>12600</v>
      </c>
      <c r="W35" s="14">
        <f>SUM(H$2:H35)</f>
        <v>6300</v>
      </c>
      <c r="X35" s="14">
        <f>SUM(I$2:I35)</f>
        <v>280</v>
      </c>
      <c r="Y35" s="14">
        <f>SUM(J$2:J35)</f>
        <v>230</v>
      </c>
      <c r="Z35" s="14">
        <f>SUM(K$2:K35)</f>
        <v>280</v>
      </c>
      <c r="AA35" s="14">
        <f>SUM(L$2:L35)</f>
        <v>185</v>
      </c>
      <c r="AB35" s="14">
        <f>SUM(M$2:M35)</f>
        <v>2500</v>
      </c>
      <c r="AC35" s="14">
        <f>SUM(N$2:N35)</f>
        <v>47</v>
      </c>
      <c r="AD35" s="14">
        <f>SUM(O$2:O35)</f>
        <v>45</v>
      </c>
      <c r="AE35" s="14">
        <f>SUM(P$2:P35)</f>
        <v>1200</v>
      </c>
      <c r="AF35" s="14">
        <f>SUM(Q$2:Q35)</f>
        <v>1600</v>
      </c>
      <c r="AG35" s="14">
        <f>SUM(R$2:R35)</f>
        <v>300</v>
      </c>
      <c r="AH35" s="14">
        <f>SUM(S$2:S35)</f>
        <v>200</v>
      </c>
      <c r="AI35" s="14">
        <f>SUM(T$2:T35)</f>
        <v>4</v>
      </c>
      <c r="AJ35" s="14">
        <f>SUM(U$2:U35)</f>
        <v>200</v>
      </c>
    </row>
    <row r="36" spans="1:36" x14ac:dyDescent="0.2">
      <c r="A36" s="7">
        <v>34</v>
      </c>
      <c r="B36" s="7" t="s">
        <v>79</v>
      </c>
      <c r="C36" s="7">
        <v>34</v>
      </c>
      <c r="D36" s="7">
        <v>2098200</v>
      </c>
      <c r="E36" s="7">
        <v>12000000</v>
      </c>
      <c r="F36" s="7">
        <v>210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45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f>SUM(G$2:G36)</f>
        <v>12600</v>
      </c>
      <c r="W36" s="14">
        <f>SUM(H$2:H36)</f>
        <v>6300</v>
      </c>
      <c r="X36" s="14">
        <f>SUM(I$2:I36)</f>
        <v>280</v>
      </c>
      <c r="Y36" s="14">
        <f>SUM(J$2:J36)</f>
        <v>230</v>
      </c>
      <c r="Z36" s="14">
        <f>SUM(K$2:K36)</f>
        <v>280</v>
      </c>
      <c r="AA36" s="14">
        <f>SUM(L$2:L36)</f>
        <v>230</v>
      </c>
      <c r="AB36" s="14">
        <f>SUM(M$2:M36)</f>
        <v>2500</v>
      </c>
      <c r="AC36" s="14">
        <f>SUM(N$2:N36)</f>
        <v>47</v>
      </c>
      <c r="AD36" s="14">
        <f>SUM(O$2:O36)</f>
        <v>45</v>
      </c>
      <c r="AE36" s="14">
        <f>SUM(P$2:P36)</f>
        <v>1200</v>
      </c>
      <c r="AF36" s="14">
        <f>SUM(Q$2:Q36)</f>
        <v>1600</v>
      </c>
      <c r="AG36" s="14">
        <f>SUM(R$2:R36)</f>
        <v>300</v>
      </c>
      <c r="AH36" s="14">
        <f>SUM(S$2:S36)</f>
        <v>200</v>
      </c>
      <c r="AI36" s="14">
        <f>SUM(T$2:T36)</f>
        <v>4</v>
      </c>
      <c r="AJ36" s="14">
        <f>SUM(U$2:U36)</f>
        <v>200</v>
      </c>
    </row>
    <row r="37" spans="1:36" x14ac:dyDescent="0.2">
      <c r="A37" s="8">
        <v>35</v>
      </c>
      <c r="B37" s="8" t="s">
        <v>80</v>
      </c>
      <c r="C37" s="8">
        <v>35</v>
      </c>
      <c r="D37" s="8">
        <v>2443200</v>
      </c>
      <c r="E37" s="8">
        <v>12000000</v>
      </c>
      <c r="F37" s="8">
        <v>210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650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f>SUM(G$2:G37)</f>
        <v>12600</v>
      </c>
      <c r="W37" s="14">
        <f>SUM(H$2:H37)</f>
        <v>6300</v>
      </c>
      <c r="X37" s="14">
        <f>SUM(I$2:I37)</f>
        <v>280</v>
      </c>
      <c r="Y37" s="14">
        <f>SUM(J$2:J37)</f>
        <v>230</v>
      </c>
      <c r="Z37" s="14">
        <f>SUM(K$2:K37)</f>
        <v>280</v>
      </c>
      <c r="AA37" s="14">
        <f>SUM(L$2:L37)</f>
        <v>230</v>
      </c>
      <c r="AB37" s="14">
        <f>SUM(M$2:M37)</f>
        <v>3150</v>
      </c>
      <c r="AC37" s="14">
        <f>SUM(N$2:N37)</f>
        <v>47</v>
      </c>
      <c r="AD37" s="14">
        <f>SUM(O$2:O37)</f>
        <v>45</v>
      </c>
      <c r="AE37" s="14">
        <f>SUM(P$2:P37)</f>
        <v>1200</v>
      </c>
      <c r="AF37" s="14">
        <f>SUM(Q$2:Q37)</f>
        <v>1600</v>
      </c>
      <c r="AG37" s="14">
        <f>SUM(R$2:R37)</f>
        <v>300</v>
      </c>
      <c r="AH37" s="14">
        <f>SUM(S$2:S37)</f>
        <v>200</v>
      </c>
      <c r="AI37" s="14">
        <f>SUM(T$2:T37)</f>
        <v>4</v>
      </c>
      <c r="AJ37" s="14">
        <f>SUM(U$2:U37)</f>
        <v>200</v>
      </c>
    </row>
    <row r="38" spans="1:36" x14ac:dyDescent="0.2">
      <c r="A38" s="7">
        <v>36</v>
      </c>
      <c r="B38" s="7" t="s">
        <v>81</v>
      </c>
      <c r="C38" s="7">
        <v>36</v>
      </c>
      <c r="D38" s="7">
        <v>2798200</v>
      </c>
      <c r="E38" s="7">
        <v>12000000</v>
      </c>
      <c r="F38" s="7">
        <v>210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12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f>SUM(G$2:G38)</f>
        <v>12600</v>
      </c>
      <c r="W38" s="14">
        <f>SUM(H$2:H38)</f>
        <v>6300</v>
      </c>
      <c r="X38" s="14">
        <f>SUM(I$2:I38)</f>
        <v>280</v>
      </c>
      <c r="Y38" s="14">
        <f>SUM(J$2:J38)</f>
        <v>230</v>
      </c>
      <c r="Z38" s="14">
        <f>SUM(K$2:K38)</f>
        <v>280</v>
      </c>
      <c r="AA38" s="14">
        <f>SUM(L$2:L38)</f>
        <v>230</v>
      </c>
      <c r="AB38" s="14">
        <f>SUM(M$2:M38)</f>
        <v>3150</v>
      </c>
      <c r="AC38" s="14">
        <f>SUM(N$2:N38)</f>
        <v>59</v>
      </c>
      <c r="AD38" s="14">
        <f>SUM(O$2:O38)</f>
        <v>45</v>
      </c>
      <c r="AE38" s="14">
        <f>SUM(P$2:P38)</f>
        <v>1200</v>
      </c>
      <c r="AF38" s="14">
        <f>SUM(Q$2:Q38)</f>
        <v>1600</v>
      </c>
      <c r="AG38" s="14">
        <f>SUM(R$2:R38)</f>
        <v>300</v>
      </c>
      <c r="AH38" s="14">
        <f>SUM(S$2:S38)</f>
        <v>200</v>
      </c>
      <c r="AI38" s="14">
        <f>SUM(T$2:T38)</f>
        <v>4</v>
      </c>
      <c r="AJ38" s="14">
        <f>SUM(U$2:U38)</f>
        <v>200</v>
      </c>
    </row>
    <row r="39" spans="1:36" x14ac:dyDescent="0.2">
      <c r="A39" s="8">
        <v>37</v>
      </c>
      <c r="B39" s="8" t="s">
        <v>82</v>
      </c>
      <c r="C39" s="8">
        <v>37</v>
      </c>
      <c r="D39" s="8">
        <v>3163200</v>
      </c>
      <c r="E39" s="8">
        <v>12000000</v>
      </c>
      <c r="F39" s="8">
        <v>210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10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f>SUM(G$2:G39)</f>
        <v>12600</v>
      </c>
      <c r="W39" s="14">
        <f>SUM(H$2:H39)</f>
        <v>6300</v>
      </c>
      <c r="X39" s="14">
        <f>SUM(I$2:I39)</f>
        <v>280</v>
      </c>
      <c r="Y39" s="14">
        <f>SUM(J$2:J39)</f>
        <v>230</v>
      </c>
      <c r="Z39" s="14">
        <f>SUM(K$2:K39)</f>
        <v>280</v>
      </c>
      <c r="AA39" s="14">
        <f>SUM(L$2:L39)</f>
        <v>230</v>
      </c>
      <c r="AB39" s="14">
        <f>SUM(M$2:M39)</f>
        <v>3150</v>
      </c>
      <c r="AC39" s="14">
        <f>SUM(N$2:N39)</f>
        <v>59</v>
      </c>
      <c r="AD39" s="14">
        <f>SUM(O$2:O39)</f>
        <v>55</v>
      </c>
      <c r="AE39" s="14">
        <f>SUM(P$2:P39)</f>
        <v>1200</v>
      </c>
      <c r="AF39" s="14">
        <f>SUM(Q$2:Q39)</f>
        <v>1600</v>
      </c>
      <c r="AG39" s="14">
        <f>SUM(R$2:R39)</f>
        <v>300</v>
      </c>
      <c r="AH39" s="14">
        <f>SUM(S$2:S39)</f>
        <v>200</v>
      </c>
      <c r="AI39" s="14">
        <f>SUM(T$2:T39)</f>
        <v>4</v>
      </c>
      <c r="AJ39" s="14">
        <f>SUM(U$2:U39)</f>
        <v>200</v>
      </c>
    </row>
    <row r="40" spans="1:36" x14ac:dyDescent="0.2">
      <c r="A40" s="7">
        <v>38</v>
      </c>
      <c r="B40" s="7" t="s">
        <v>83</v>
      </c>
      <c r="C40" s="7">
        <v>38</v>
      </c>
      <c r="D40" s="7">
        <v>3538200</v>
      </c>
      <c r="E40" s="7">
        <v>12000000</v>
      </c>
      <c r="F40" s="7">
        <v>210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300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f>SUM(G$2:G40)</f>
        <v>12600</v>
      </c>
      <c r="W40" s="14">
        <f>SUM(H$2:H40)</f>
        <v>6300</v>
      </c>
      <c r="X40" s="14">
        <f>SUM(I$2:I40)</f>
        <v>280</v>
      </c>
      <c r="Y40" s="14">
        <f>SUM(J$2:J40)</f>
        <v>230</v>
      </c>
      <c r="Z40" s="14">
        <f>SUM(K$2:K40)</f>
        <v>280</v>
      </c>
      <c r="AA40" s="14">
        <f>SUM(L$2:L40)</f>
        <v>230</v>
      </c>
      <c r="AB40" s="14">
        <f>SUM(M$2:M40)</f>
        <v>3150</v>
      </c>
      <c r="AC40" s="14">
        <f>SUM(N$2:N40)</f>
        <v>59</v>
      </c>
      <c r="AD40" s="14">
        <f>SUM(O$2:O40)</f>
        <v>55</v>
      </c>
      <c r="AE40" s="14">
        <f>SUM(P$2:P40)</f>
        <v>1500</v>
      </c>
      <c r="AF40" s="14">
        <f>SUM(Q$2:Q40)</f>
        <v>1600</v>
      </c>
      <c r="AG40" s="14">
        <f>SUM(R$2:R40)</f>
        <v>300</v>
      </c>
      <c r="AH40" s="14">
        <f>SUM(S$2:S40)</f>
        <v>200</v>
      </c>
      <c r="AI40" s="14">
        <f>SUM(T$2:T40)</f>
        <v>4</v>
      </c>
      <c r="AJ40" s="14">
        <f>SUM(U$2:U40)</f>
        <v>200</v>
      </c>
    </row>
    <row r="41" spans="1:36" x14ac:dyDescent="0.2">
      <c r="A41" s="8">
        <v>39</v>
      </c>
      <c r="B41" s="8" t="s">
        <v>84</v>
      </c>
      <c r="C41" s="8">
        <v>39</v>
      </c>
      <c r="D41" s="8">
        <v>3923200</v>
      </c>
      <c r="E41" s="8">
        <v>12000000</v>
      </c>
      <c r="F41" s="8">
        <v>210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400</v>
      </c>
      <c r="R41" s="14">
        <v>0</v>
      </c>
      <c r="S41" s="14">
        <v>0</v>
      </c>
      <c r="T41" s="14">
        <v>0</v>
      </c>
      <c r="U41" s="14">
        <v>0</v>
      </c>
      <c r="V41" s="14">
        <f>SUM(G$2:G41)</f>
        <v>12600</v>
      </c>
      <c r="W41" s="14">
        <f>SUM(H$2:H41)</f>
        <v>6300</v>
      </c>
      <c r="X41" s="14">
        <f>SUM(I$2:I41)</f>
        <v>280</v>
      </c>
      <c r="Y41" s="14">
        <f>SUM(J$2:J41)</f>
        <v>230</v>
      </c>
      <c r="Z41" s="14">
        <f>SUM(K$2:K41)</f>
        <v>280</v>
      </c>
      <c r="AA41" s="14">
        <f>SUM(L$2:L41)</f>
        <v>230</v>
      </c>
      <c r="AB41" s="14">
        <f>SUM(M$2:M41)</f>
        <v>3150</v>
      </c>
      <c r="AC41" s="14">
        <f>SUM(N$2:N41)</f>
        <v>59</v>
      </c>
      <c r="AD41" s="14">
        <f>SUM(O$2:O41)</f>
        <v>55</v>
      </c>
      <c r="AE41" s="14">
        <f>SUM(P$2:P41)</f>
        <v>1500</v>
      </c>
      <c r="AF41" s="14">
        <f>SUM(Q$2:Q41)</f>
        <v>2000</v>
      </c>
      <c r="AG41" s="14">
        <f>SUM(R$2:R41)</f>
        <v>300</v>
      </c>
      <c r="AH41" s="14">
        <f>SUM(S$2:S41)</f>
        <v>200</v>
      </c>
      <c r="AI41" s="14">
        <f>SUM(T$2:T41)</f>
        <v>4</v>
      </c>
      <c r="AJ41" s="14">
        <f>SUM(U$2:U41)</f>
        <v>200</v>
      </c>
    </row>
    <row r="42" spans="1:36" x14ac:dyDescent="0.2">
      <c r="A42" s="7">
        <v>40</v>
      </c>
      <c r="B42" s="7" t="s">
        <v>85</v>
      </c>
      <c r="C42" s="7">
        <v>40</v>
      </c>
      <c r="D42" s="7">
        <v>4318200</v>
      </c>
      <c r="E42" s="7">
        <v>12000000</v>
      </c>
      <c r="F42" s="7">
        <v>210</v>
      </c>
      <c r="G42" s="14">
        <v>3200</v>
      </c>
      <c r="H42" s="14">
        <v>1600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100</v>
      </c>
      <c r="S42" s="14">
        <v>50</v>
      </c>
      <c r="T42" s="14">
        <v>1</v>
      </c>
      <c r="U42" s="14">
        <v>50</v>
      </c>
      <c r="V42" s="14">
        <f>SUM(G$2:G42)</f>
        <v>15800</v>
      </c>
      <c r="W42" s="14">
        <f>SUM(H$2:H42)</f>
        <v>7900</v>
      </c>
      <c r="X42" s="14">
        <f>SUM(I$2:I42)</f>
        <v>280</v>
      </c>
      <c r="Y42" s="14">
        <f>SUM(J$2:J42)</f>
        <v>230</v>
      </c>
      <c r="Z42" s="14">
        <f>SUM(K$2:K42)</f>
        <v>280</v>
      </c>
      <c r="AA42" s="14">
        <f>SUM(L$2:L42)</f>
        <v>230</v>
      </c>
      <c r="AB42" s="14">
        <f>SUM(M$2:M42)</f>
        <v>3150</v>
      </c>
      <c r="AC42" s="14">
        <f>SUM(N$2:N42)</f>
        <v>59</v>
      </c>
      <c r="AD42" s="14">
        <f>SUM(O$2:O42)</f>
        <v>55</v>
      </c>
      <c r="AE42" s="14">
        <f>SUM(P$2:P42)</f>
        <v>1500</v>
      </c>
      <c r="AF42" s="14">
        <f>SUM(Q$2:Q42)</f>
        <v>2000</v>
      </c>
      <c r="AG42" s="14">
        <f>SUM(R$2:R42)</f>
        <v>400</v>
      </c>
      <c r="AH42" s="14">
        <f>SUM(S$2:S42)</f>
        <v>250</v>
      </c>
      <c r="AI42" s="14">
        <f>SUM(T$2:T42)</f>
        <v>5</v>
      </c>
      <c r="AJ42" s="14">
        <f>SUM(U$2:U42)</f>
        <v>250</v>
      </c>
    </row>
    <row r="43" spans="1:36" x14ac:dyDescent="0.2">
      <c r="A43" s="8">
        <v>41</v>
      </c>
      <c r="B43" s="8" t="s">
        <v>86</v>
      </c>
      <c r="C43" s="8">
        <v>41</v>
      </c>
      <c r="D43" s="8">
        <v>5181840</v>
      </c>
      <c r="E43" s="8">
        <v>60000000</v>
      </c>
      <c r="F43" s="8">
        <v>210</v>
      </c>
      <c r="G43" s="14">
        <v>0</v>
      </c>
      <c r="H43" s="14">
        <v>0</v>
      </c>
      <c r="I43" s="14">
        <v>75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f>SUM(G$2:G43)</f>
        <v>15800</v>
      </c>
      <c r="W43" s="14">
        <f>SUM(H$2:H43)</f>
        <v>7900</v>
      </c>
      <c r="X43" s="14">
        <f>SUM(I$2:I43)</f>
        <v>355</v>
      </c>
      <c r="Y43" s="14">
        <f>SUM(J$2:J43)</f>
        <v>230</v>
      </c>
      <c r="Z43" s="14">
        <f>SUM(K$2:K43)</f>
        <v>280</v>
      </c>
      <c r="AA43" s="14">
        <f>SUM(L$2:L43)</f>
        <v>230</v>
      </c>
      <c r="AB43" s="14">
        <f>SUM(M$2:M43)</f>
        <v>3150</v>
      </c>
      <c r="AC43" s="14">
        <f>SUM(N$2:N43)</f>
        <v>59</v>
      </c>
      <c r="AD43" s="14">
        <f>SUM(O$2:O43)</f>
        <v>55</v>
      </c>
      <c r="AE43" s="14">
        <f>SUM(P$2:P43)</f>
        <v>1500</v>
      </c>
      <c r="AF43" s="14">
        <f>SUM(Q$2:Q43)</f>
        <v>2000</v>
      </c>
      <c r="AG43" s="14">
        <f>SUM(R$2:R43)</f>
        <v>400</v>
      </c>
      <c r="AH43" s="14">
        <f>SUM(S$2:S43)</f>
        <v>250</v>
      </c>
      <c r="AI43" s="14">
        <f>SUM(T$2:T43)</f>
        <v>5</v>
      </c>
      <c r="AJ43" s="14">
        <f>SUM(U$2:U43)</f>
        <v>250</v>
      </c>
    </row>
    <row r="44" spans="1:36" x14ac:dyDescent="0.2">
      <c r="A44" s="7">
        <v>42</v>
      </c>
      <c r="B44" s="7" t="s">
        <v>87</v>
      </c>
      <c r="C44" s="7">
        <v>42</v>
      </c>
      <c r="D44" s="7">
        <v>6009840</v>
      </c>
      <c r="E44" s="7">
        <v>60000000</v>
      </c>
      <c r="F44" s="7">
        <v>220</v>
      </c>
      <c r="G44" s="14">
        <v>0</v>
      </c>
      <c r="H44" s="14">
        <v>0</v>
      </c>
      <c r="I44" s="14">
        <v>0</v>
      </c>
      <c r="J44" s="14">
        <v>45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f>SUM(G$2:G44)</f>
        <v>15800</v>
      </c>
      <c r="W44" s="14">
        <f>SUM(H$2:H44)</f>
        <v>7900</v>
      </c>
      <c r="X44" s="14">
        <f>SUM(I$2:I44)</f>
        <v>355</v>
      </c>
      <c r="Y44" s="14">
        <f>SUM(J$2:J44)</f>
        <v>275</v>
      </c>
      <c r="Z44" s="14">
        <f>SUM(K$2:K44)</f>
        <v>280</v>
      </c>
      <c r="AA44" s="14">
        <f>SUM(L$2:L44)</f>
        <v>230</v>
      </c>
      <c r="AB44" s="14">
        <f>SUM(M$2:M44)</f>
        <v>3150</v>
      </c>
      <c r="AC44" s="14">
        <f>SUM(N$2:N44)</f>
        <v>59</v>
      </c>
      <c r="AD44" s="14">
        <f>SUM(O$2:O44)</f>
        <v>55</v>
      </c>
      <c r="AE44" s="14">
        <f>SUM(P$2:P44)</f>
        <v>1500</v>
      </c>
      <c r="AF44" s="14">
        <f>SUM(Q$2:Q44)</f>
        <v>2000</v>
      </c>
      <c r="AG44" s="14">
        <f>SUM(R$2:R44)</f>
        <v>400</v>
      </c>
      <c r="AH44" s="14">
        <f>SUM(S$2:S44)</f>
        <v>250</v>
      </c>
      <c r="AI44" s="14">
        <f>SUM(T$2:T44)</f>
        <v>5</v>
      </c>
      <c r="AJ44" s="14">
        <f>SUM(U$2:U44)</f>
        <v>250</v>
      </c>
    </row>
    <row r="45" spans="1:36" x14ac:dyDescent="0.2">
      <c r="A45" s="8">
        <v>43</v>
      </c>
      <c r="B45" s="8" t="s">
        <v>88</v>
      </c>
      <c r="C45" s="8">
        <v>43</v>
      </c>
      <c r="D45" s="8">
        <v>6857840</v>
      </c>
      <c r="E45" s="8">
        <v>60000000</v>
      </c>
      <c r="F45" s="8">
        <v>220</v>
      </c>
      <c r="G45" s="14">
        <v>0</v>
      </c>
      <c r="H45" s="14">
        <v>0</v>
      </c>
      <c r="I45" s="14">
        <v>0</v>
      </c>
      <c r="J45" s="14">
        <v>0</v>
      </c>
      <c r="K45" s="14">
        <v>75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f>SUM(G$2:G45)</f>
        <v>15800</v>
      </c>
      <c r="W45" s="14">
        <f>SUM(H$2:H45)</f>
        <v>7900</v>
      </c>
      <c r="X45" s="14">
        <f>SUM(I$2:I45)</f>
        <v>355</v>
      </c>
      <c r="Y45" s="14">
        <f>SUM(J$2:J45)</f>
        <v>275</v>
      </c>
      <c r="Z45" s="14">
        <f>SUM(K$2:K45)</f>
        <v>355</v>
      </c>
      <c r="AA45" s="14">
        <f>SUM(L$2:L45)</f>
        <v>230</v>
      </c>
      <c r="AB45" s="14">
        <f>SUM(M$2:M45)</f>
        <v>3150</v>
      </c>
      <c r="AC45" s="14">
        <f>SUM(N$2:N45)</f>
        <v>59</v>
      </c>
      <c r="AD45" s="14">
        <f>SUM(O$2:O45)</f>
        <v>55</v>
      </c>
      <c r="AE45" s="14">
        <f>SUM(P$2:P45)</f>
        <v>1500</v>
      </c>
      <c r="AF45" s="14">
        <f>SUM(Q$2:Q45)</f>
        <v>2000</v>
      </c>
      <c r="AG45" s="14">
        <f>SUM(R$2:R45)</f>
        <v>400</v>
      </c>
      <c r="AH45" s="14">
        <f>SUM(S$2:S45)</f>
        <v>250</v>
      </c>
      <c r="AI45" s="14">
        <f>SUM(T$2:T45)</f>
        <v>5</v>
      </c>
      <c r="AJ45" s="14">
        <f>SUM(U$2:U45)</f>
        <v>250</v>
      </c>
    </row>
    <row r="46" spans="1:36" x14ac:dyDescent="0.2">
      <c r="A46" s="7">
        <v>44</v>
      </c>
      <c r="B46" s="7" t="s">
        <v>89</v>
      </c>
      <c r="C46" s="7">
        <v>44</v>
      </c>
      <c r="D46" s="7">
        <v>7725840</v>
      </c>
      <c r="E46" s="7">
        <v>60000000</v>
      </c>
      <c r="F46" s="7">
        <v>220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45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f>SUM(G$2:G46)</f>
        <v>15800</v>
      </c>
      <c r="W46" s="14">
        <f>SUM(H$2:H46)</f>
        <v>7900</v>
      </c>
      <c r="X46" s="14">
        <f>SUM(I$2:I46)</f>
        <v>355</v>
      </c>
      <c r="Y46" s="14">
        <f>SUM(J$2:J46)</f>
        <v>275</v>
      </c>
      <c r="Z46" s="14">
        <f>SUM(K$2:K46)</f>
        <v>355</v>
      </c>
      <c r="AA46" s="14">
        <f>SUM(L$2:L46)</f>
        <v>275</v>
      </c>
      <c r="AB46" s="14">
        <f>SUM(M$2:M46)</f>
        <v>3150</v>
      </c>
      <c r="AC46" s="14">
        <f>SUM(N$2:N46)</f>
        <v>59</v>
      </c>
      <c r="AD46" s="14">
        <f>SUM(O$2:O46)</f>
        <v>55</v>
      </c>
      <c r="AE46" s="14">
        <f>SUM(P$2:P46)</f>
        <v>1500</v>
      </c>
      <c r="AF46" s="14">
        <f>SUM(Q$2:Q46)</f>
        <v>2000</v>
      </c>
      <c r="AG46" s="14">
        <f>SUM(R$2:R46)</f>
        <v>400</v>
      </c>
      <c r="AH46" s="14">
        <f>SUM(S$2:S46)</f>
        <v>250</v>
      </c>
      <c r="AI46" s="14">
        <f>SUM(T$2:T46)</f>
        <v>5</v>
      </c>
      <c r="AJ46" s="14">
        <f>SUM(U$2:U46)</f>
        <v>250</v>
      </c>
    </row>
    <row r="47" spans="1:36" x14ac:dyDescent="0.2">
      <c r="A47" s="8">
        <v>45</v>
      </c>
      <c r="B47" s="8" t="s">
        <v>90</v>
      </c>
      <c r="C47" s="8">
        <v>45</v>
      </c>
      <c r="D47" s="8">
        <v>8613840</v>
      </c>
      <c r="E47" s="8">
        <v>60000000</v>
      </c>
      <c r="F47" s="8">
        <v>220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650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f>SUM(G$2:G47)</f>
        <v>15800</v>
      </c>
      <c r="W47" s="14">
        <f>SUM(H$2:H47)</f>
        <v>7900</v>
      </c>
      <c r="X47" s="14">
        <f>SUM(I$2:I47)</f>
        <v>355</v>
      </c>
      <c r="Y47" s="14">
        <f>SUM(J$2:J47)</f>
        <v>275</v>
      </c>
      <c r="Z47" s="14">
        <f>SUM(K$2:K47)</f>
        <v>355</v>
      </c>
      <c r="AA47" s="14">
        <f>SUM(L$2:L47)</f>
        <v>275</v>
      </c>
      <c r="AB47" s="14">
        <f>SUM(M$2:M47)</f>
        <v>3800</v>
      </c>
      <c r="AC47" s="14">
        <f>SUM(N$2:N47)</f>
        <v>59</v>
      </c>
      <c r="AD47" s="14">
        <f>SUM(O$2:O47)</f>
        <v>55</v>
      </c>
      <c r="AE47" s="14">
        <f>SUM(P$2:P47)</f>
        <v>1500</v>
      </c>
      <c r="AF47" s="14">
        <f>SUM(Q$2:Q47)</f>
        <v>2000</v>
      </c>
      <c r="AG47" s="14">
        <f>SUM(R$2:R47)</f>
        <v>400</v>
      </c>
      <c r="AH47" s="14">
        <f>SUM(S$2:S47)</f>
        <v>250</v>
      </c>
      <c r="AI47" s="14">
        <f>SUM(T$2:T47)</f>
        <v>5</v>
      </c>
      <c r="AJ47" s="14">
        <f>SUM(U$2:U47)</f>
        <v>250</v>
      </c>
    </row>
    <row r="48" spans="1:36" x14ac:dyDescent="0.2">
      <c r="A48" s="7">
        <v>46</v>
      </c>
      <c r="B48" s="7" t="s">
        <v>91</v>
      </c>
      <c r="C48" s="7">
        <v>46</v>
      </c>
      <c r="D48" s="7">
        <v>10767300</v>
      </c>
      <c r="E48" s="7">
        <v>60000000</v>
      </c>
      <c r="F48" s="7">
        <v>220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12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f>SUM(G$2:G48)</f>
        <v>15800</v>
      </c>
      <c r="W48" s="14">
        <f>SUM(H$2:H48)</f>
        <v>7900</v>
      </c>
      <c r="X48" s="14">
        <f>SUM(I$2:I48)</f>
        <v>355</v>
      </c>
      <c r="Y48" s="14">
        <f>SUM(J$2:J48)</f>
        <v>275</v>
      </c>
      <c r="Z48" s="14">
        <f>SUM(K$2:K48)</f>
        <v>355</v>
      </c>
      <c r="AA48" s="14">
        <f>SUM(L$2:L48)</f>
        <v>275</v>
      </c>
      <c r="AB48" s="14">
        <f>SUM(M$2:M48)</f>
        <v>3800</v>
      </c>
      <c r="AC48" s="14">
        <f>SUM(N$2:N48)</f>
        <v>71</v>
      </c>
      <c r="AD48" s="14">
        <f>SUM(O$2:O48)</f>
        <v>55</v>
      </c>
      <c r="AE48" s="14">
        <f>SUM(P$2:P48)</f>
        <v>1500</v>
      </c>
      <c r="AF48" s="14">
        <f>SUM(Q$2:Q48)</f>
        <v>2000</v>
      </c>
      <c r="AG48" s="14">
        <f>SUM(R$2:R48)</f>
        <v>400</v>
      </c>
      <c r="AH48" s="14">
        <f>SUM(S$2:S48)</f>
        <v>250</v>
      </c>
      <c r="AI48" s="14">
        <f>SUM(T$2:T48)</f>
        <v>5</v>
      </c>
      <c r="AJ48" s="14">
        <f>SUM(U$2:U48)</f>
        <v>250</v>
      </c>
    </row>
    <row r="49" spans="1:36" x14ac:dyDescent="0.2">
      <c r="A49" s="8">
        <v>47</v>
      </c>
      <c r="B49" s="8" t="s">
        <v>92</v>
      </c>
      <c r="C49" s="8">
        <v>47</v>
      </c>
      <c r="D49" s="8">
        <v>11927300</v>
      </c>
      <c r="E49" s="8">
        <v>60000000</v>
      </c>
      <c r="F49" s="8">
        <v>220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10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f>SUM(G$2:G49)</f>
        <v>15800</v>
      </c>
      <c r="W49" s="14">
        <f>SUM(H$2:H49)</f>
        <v>7900</v>
      </c>
      <c r="X49" s="14">
        <f>SUM(I$2:I49)</f>
        <v>355</v>
      </c>
      <c r="Y49" s="14">
        <f>SUM(J$2:J49)</f>
        <v>275</v>
      </c>
      <c r="Z49" s="14">
        <f>SUM(K$2:K49)</f>
        <v>355</v>
      </c>
      <c r="AA49" s="14">
        <f>SUM(L$2:L49)</f>
        <v>275</v>
      </c>
      <c r="AB49" s="14">
        <f>SUM(M$2:M49)</f>
        <v>3800</v>
      </c>
      <c r="AC49" s="14">
        <f>SUM(N$2:N49)</f>
        <v>71</v>
      </c>
      <c r="AD49" s="14">
        <f>SUM(O$2:O49)</f>
        <v>65</v>
      </c>
      <c r="AE49" s="14">
        <f>SUM(P$2:P49)</f>
        <v>1500</v>
      </c>
      <c r="AF49" s="14">
        <f>SUM(Q$2:Q49)</f>
        <v>2000</v>
      </c>
      <c r="AG49" s="14">
        <f>SUM(R$2:R49)</f>
        <v>400</v>
      </c>
      <c r="AH49" s="14">
        <f>SUM(S$2:S49)</f>
        <v>250</v>
      </c>
      <c r="AI49" s="14">
        <f>SUM(T$2:T49)</f>
        <v>5</v>
      </c>
      <c r="AJ49" s="14">
        <f>SUM(U$2:U49)</f>
        <v>250</v>
      </c>
    </row>
    <row r="50" spans="1:36" x14ac:dyDescent="0.2">
      <c r="A50" s="7">
        <v>48</v>
      </c>
      <c r="B50" s="7" t="s">
        <v>93</v>
      </c>
      <c r="C50" s="7">
        <v>48</v>
      </c>
      <c r="D50" s="7">
        <v>13112300</v>
      </c>
      <c r="E50" s="7">
        <v>60000000</v>
      </c>
      <c r="F50" s="7">
        <v>220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300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f>SUM(G$2:G50)</f>
        <v>15800</v>
      </c>
      <c r="W50" s="14">
        <f>SUM(H$2:H50)</f>
        <v>7900</v>
      </c>
      <c r="X50" s="14">
        <f>SUM(I$2:I50)</f>
        <v>355</v>
      </c>
      <c r="Y50" s="14">
        <f>SUM(J$2:J50)</f>
        <v>275</v>
      </c>
      <c r="Z50" s="14">
        <f>SUM(K$2:K50)</f>
        <v>355</v>
      </c>
      <c r="AA50" s="14">
        <f>SUM(L$2:L50)</f>
        <v>275</v>
      </c>
      <c r="AB50" s="14">
        <f>SUM(M$2:M50)</f>
        <v>3800</v>
      </c>
      <c r="AC50" s="14">
        <f>SUM(N$2:N50)</f>
        <v>71</v>
      </c>
      <c r="AD50" s="14">
        <f>SUM(O$2:O50)</f>
        <v>65</v>
      </c>
      <c r="AE50" s="14">
        <f>SUM(P$2:P50)</f>
        <v>1800</v>
      </c>
      <c r="AF50" s="14">
        <f>SUM(Q$2:Q50)</f>
        <v>2000</v>
      </c>
      <c r="AG50" s="14">
        <f>SUM(R$2:R50)</f>
        <v>400</v>
      </c>
      <c r="AH50" s="14">
        <f>SUM(S$2:S50)</f>
        <v>250</v>
      </c>
      <c r="AI50" s="14">
        <f>SUM(T$2:T50)</f>
        <v>5</v>
      </c>
      <c r="AJ50" s="14">
        <f>SUM(U$2:U50)</f>
        <v>250</v>
      </c>
    </row>
    <row r="51" spans="1:36" x14ac:dyDescent="0.2">
      <c r="A51" s="8">
        <v>49</v>
      </c>
      <c r="B51" s="8" t="s">
        <v>94</v>
      </c>
      <c r="C51" s="8">
        <v>49</v>
      </c>
      <c r="D51" s="8">
        <v>14322300</v>
      </c>
      <c r="E51" s="8">
        <v>60000000</v>
      </c>
      <c r="F51" s="8">
        <v>220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400</v>
      </c>
      <c r="R51" s="14">
        <v>0</v>
      </c>
      <c r="S51" s="14">
        <v>0</v>
      </c>
      <c r="T51" s="14">
        <v>0</v>
      </c>
      <c r="U51" s="14">
        <v>0</v>
      </c>
      <c r="V51" s="14">
        <f>SUM(G$2:G51)</f>
        <v>15800</v>
      </c>
      <c r="W51" s="14">
        <f>SUM(H$2:H51)</f>
        <v>7900</v>
      </c>
      <c r="X51" s="14">
        <f>SUM(I$2:I51)</f>
        <v>355</v>
      </c>
      <c r="Y51" s="14">
        <f>SUM(J$2:J51)</f>
        <v>275</v>
      </c>
      <c r="Z51" s="14">
        <f>SUM(K$2:K51)</f>
        <v>355</v>
      </c>
      <c r="AA51" s="14">
        <f>SUM(L$2:L51)</f>
        <v>275</v>
      </c>
      <c r="AB51" s="14">
        <f>SUM(M$2:M51)</f>
        <v>3800</v>
      </c>
      <c r="AC51" s="14">
        <f>SUM(N$2:N51)</f>
        <v>71</v>
      </c>
      <c r="AD51" s="14">
        <f>SUM(O$2:O51)</f>
        <v>65</v>
      </c>
      <c r="AE51" s="14">
        <f>SUM(P$2:P51)</f>
        <v>1800</v>
      </c>
      <c r="AF51" s="14">
        <f>SUM(Q$2:Q51)</f>
        <v>2400</v>
      </c>
      <c r="AG51" s="14">
        <f>SUM(R$2:R51)</f>
        <v>400</v>
      </c>
      <c r="AH51" s="14">
        <f>SUM(S$2:S51)</f>
        <v>250</v>
      </c>
      <c r="AI51" s="14">
        <f>SUM(T$2:T51)</f>
        <v>5</v>
      </c>
      <c r="AJ51" s="14">
        <f>SUM(U$2:U51)</f>
        <v>250</v>
      </c>
    </row>
    <row r="52" spans="1:36" x14ac:dyDescent="0.2">
      <c r="A52" s="7">
        <v>50</v>
      </c>
      <c r="B52" s="7" t="s">
        <v>95</v>
      </c>
      <c r="C52" s="7">
        <v>50</v>
      </c>
      <c r="D52" s="7">
        <v>15557300</v>
      </c>
      <c r="E52" s="7">
        <v>60000000</v>
      </c>
      <c r="F52" s="7">
        <v>220</v>
      </c>
      <c r="G52" s="14">
        <v>3500</v>
      </c>
      <c r="H52" s="14">
        <v>1800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120</v>
      </c>
      <c r="S52" s="14">
        <v>50</v>
      </c>
      <c r="T52" s="14">
        <v>1</v>
      </c>
      <c r="U52" s="14">
        <v>50</v>
      </c>
      <c r="V52" s="14">
        <f>SUM(G$2:G52)</f>
        <v>19300</v>
      </c>
      <c r="W52" s="14">
        <f>SUM(H$2:H52)</f>
        <v>9700</v>
      </c>
      <c r="X52" s="14">
        <f>SUM(I$2:I52)</f>
        <v>355</v>
      </c>
      <c r="Y52" s="14">
        <f>SUM(J$2:J52)</f>
        <v>275</v>
      </c>
      <c r="Z52" s="14">
        <f>SUM(K$2:K52)</f>
        <v>355</v>
      </c>
      <c r="AA52" s="14">
        <f>SUM(L$2:L52)</f>
        <v>275</v>
      </c>
      <c r="AB52" s="14">
        <f>SUM(M$2:M52)</f>
        <v>3800</v>
      </c>
      <c r="AC52" s="14">
        <f>SUM(N$2:N52)</f>
        <v>71</v>
      </c>
      <c r="AD52" s="14">
        <f>SUM(O$2:O52)</f>
        <v>65</v>
      </c>
      <c r="AE52" s="14">
        <f>SUM(P$2:P52)</f>
        <v>1800</v>
      </c>
      <c r="AF52" s="14">
        <f>SUM(Q$2:Q52)</f>
        <v>2400</v>
      </c>
      <c r="AG52" s="14">
        <f>SUM(R$2:R52)</f>
        <v>520</v>
      </c>
      <c r="AH52" s="14">
        <f>SUM(S$2:S52)</f>
        <v>300</v>
      </c>
      <c r="AI52" s="14">
        <f>SUM(T$2:T52)</f>
        <v>6</v>
      </c>
      <c r="AJ52" s="14">
        <f>SUM(U$2:U52)</f>
        <v>300</v>
      </c>
    </row>
    <row r="53" spans="1:36" x14ac:dyDescent="0.2">
      <c r="A53" s="8">
        <v>51</v>
      </c>
      <c r="B53" s="8" t="s">
        <v>96</v>
      </c>
      <c r="C53" s="8">
        <v>51</v>
      </c>
      <c r="D53" s="8">
        <v>15868400</v>
      </c>
      <c r="E53" s="8">
        <v>160000000</v>
      </c>
      <c r="F53" s="8">
        <v>220</v>
      </c>
      <c r="G53" s="14">
        <v>0</v>
      </c>
      <c r="H53" s="14">
        <v>0</v>
      </c>
      <c r="I53" s="14">
        <v>75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f>SUM(G$2:G53)</f>
        <v>19300</v>
      </c>
      <c r="W53" s="14">
        <f>SUM(H$2:H53)</f>
        <v>9700</v>
      </c>
      <c r="X53" s="14">
        <f>SUM(I$2:I53)</f>
        <v>430</v>
      </c>
      <c r="Y53" s="14">
        <f>SUM(J$2:J53)</f>
        <v>275</v>
      </c>
      <c r="Z53" s="14">
        <f>SUM(K$2:K53)</f>
        <v>355</v>
      </c>
      <c r="AA53" s="14">
        <f>SUM(L$2:L53)</f>
        <v>275</v>
      </c>
      <c r="AB53" s="14">
        <f>SUM(M$2:M53)</f>
        <v>3800</v>
      </c>
      <c r="AC53" s="14">
        <f>SUM(N$2:N53)</f>
        <v>71</v>
      </c>
      <c r="AD53" s="14">
        <f>SUM(O$2:O53)</f>
        <v>65</v>
      </c>
      <c r="AE53" s="14">
        <f>SUM(P$2:P53)</f>
        <v>1800</v>
      </c>
      <c r="AF53" s="14">
        <f>SUM(Q$2:Q53)</f>
        <v>2400</v>
      </c>
      <c r="AG53" s="14">
        <f>SUM(R$2:R53)</f>
        <v>520</v>
      </c>
      <c r="AH53" s="14">
        <f>SUM(S$2:S53)</f>
        <v>300</v>
      </c>
      <c r="AI53" s="14">
        <f>SUM(T$2:T53)</f>
        <v>6</v>
      </c>
      <c r="AJ53" s="14">
        <f>SUM(U$2:U53)</f>
        <v>300</v>
      </c>
    </row>
    <row r="54" spans="1:36" x14ac:dyDescent="0.2">
      <c r="A54" s="7">
        <v>52</v>
      </c>
      <c r="B54" s="7" t="s">
        <v>97</v>
      </c>
      <c r="C54" s="7">
        <v>52</v>
      </c>
      <c r="D54" s="7">
        <v>16185700</v>
      </c>
      <c r="E54" s="7">
        <v>160000000</v>
      </c>
      <c r="F54" s="7">
        <v>230</v>
      </c>
      <c r="G54" s="14">
        <v>0</v>
      </c>
      <c r="H54" s="14">
        <v>0</v>
      </c>
      <c r="I54" s="14">
        <v>0</v>
      </c>
      <c r="J54" s="14">
        <v>45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f>SUM(G$2:G54)</f>
        <v>19300</v>
      </c>
      <c r="W54" s="14">
        <f>SUM(H$2:H54)</f>
        <v>9700</v>
      </c>
      <c r="X54" s="14">
        <f>SUM(I$2:I54)</f>
        <v>430</v>
      </c>
      <c r="Y54" s="14">
        <f>SUM(J$2:J54)</f>
        <v>320</v>
      </c>
      <c r="Z54" s="14">
        <f>SUM(K$2:K54)</f>
        <v>355</v>
      </c>
      <c r="AA54" s="14">
        <f>SUM(L$2:L54)</f>
        <v>275</v>
      </c>
      <c r="AB54" s="14">
        <f>SUM(M$2:M54)</f>
        <v>3800</v>
      </c>
      <c r="AC54" s="14">
        <f>SUM(N$2:N54)</f>
        <v>71</v>
      </c>
      <c r="AD54" s="14">
        <f>SUM(O$2:O54)</f>
        <v>65</v>
      </c>
      <c r="AE54" s="14">
        <f>SUM(P$2:P54)</f>
        <v>1800</v>
      </c>
      <c r="AF54" s="14">
        <f>SUM(Q$2:Q54)</f>
        <v>2400</v>
      </c>
      <c r="AG54" s="14">
        <f>SUM(R$2:R54)</f>
        <v>520</v>
      </c>
      <c r="AH54" s="14">
        <f>SUM(S$2:S54)</f>
        <v>300</v>
      </c>
      <c r="AI54" s="14">
        <f>SUM(T$2:T54)</f>
        <v>6</v>
      </c>
      <c r="AJ54" s="14">
        <f>SUM(U$2:U54)</f>
        <v>300</v>
      </c>
    </row>
    <row r="55" spans="1:36" x14ac:dyDescent="0.2">
      <c r="A55" s="8">
        <v>53</v>
      </c>
      <c r="B55" s="8" t="s">
        <v>98</v>
      </c>
      <c r="C55" s="8">
        <v>53</v>
      </c>
      <c r="D55" s="8">
        <v>16509400</v>
      </c>
      <c r="E55" s="8">
        <v>160000000</v>
      </c>
      <c r="F55" s="8">
        <v>230</v>
      </c>
      <c r="G55" s="14">
        <v>0</v>
      </c>
      <c r="H55" s="14">
        <v>0</v>
      </c>
      <c r="I55" s="14">
        <v>0</v>
      </c>
      <c r="J55" s="14">
        <v>0</v>
      </c>
      <c r="K55" s="14">
        <v>75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f>SUM(G$2:G55)</f>
        <v>19300</v>
      </c>
      <c r="W55" s="14">
        <f>SUM(H$2:H55)</f>
        <v>9700</v>
      </c>
      <c r="X55" s="14">
        <f>SUM(I$2:I55)</f>
        <v>430</v>
      </c>
      <c r="Y55" s="14">
        <f>SUM(J$2:J55)</f>
        <v>320</v>
      </c>
      <c r="Z55" s="14">
        <f>SUM(K$2:K55)</f>
        <v>430</v>
      </c>
      <c r="AA55" s="14">
        <f>SUM(L$2:L55)</f>
        <v>275</v>
      </c>
      <c r="AB55" s="14">
        <f>SUM(M$2:M55)</f>
        <v>3800</v>
      </c>
      <c r="AC55" s="14">
        <f>SUM(N$2:N55)</f>
        <v>71</v>
      </c>
      <c r="AD55" s="14">
        <f>SUM(O$2:O55)</f>
        <v>65</v>
      </c>
      <c r="AE55" s="14">
        <f>SUM(P$2:P55)</f>
        <v>1800</v>
      </c>
      <c r="AF55" s="14">
        <f>SUM(Q$2:Q55)</f>
        <v>2400</v>
      </c>
      <c r="AG55" s="14">
        <f>SUM(R$2:R55)</f>
        <v>520</v>
      </c>
      <c r="AH55" s="14">
        <f>SUM(S$2:S55)</f>
        <v>300</v>
      </c>
      <c r="AI55" s="14">
        <f>SUM(T$2:T55)</f>
        <v>6</v>
      </c>
      <c r="AJ55" s="14">
        <f>SUM(U$2:U55)</f>
        <v>300</v>
      </c>
    </row>
    <row r="56" spans="1:36" x14ac:dyDescent="0.2">
      <c r="A56" s="7">
        <v>54</v>
      </c>
      <c r="B56" s="7" t="s">
        <v>99</v>
      </c>
      <c r="C56" s="7">
        <v>54</v>
      </c>
      <c r="D56" s="7">
        <v>16839500</v>
      </c>
      <c r="E56" s="7">
        <v>160000000</v>
      </c>
      <c r="F56" s="7">
        <v>230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45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f>SUM(G$2:G56)</f>
        <v>19300</v>
      </c>
      <c r="W56" s="14">
        <f>SUM(H$2:H56)</f>
        <v>9700</v>
      </c>
      <c r="X56" s="14">
        <f>SUM(I$2:I56)</f>
        <v>430</v>
      </c>
      <c r="Y56" s="14">
        <f>SUM(J$2:J56)</f>
        <v>320</v>
      </c>
      <c r="Z56" s="14">
        <f>SUM(K$2:K56)</f>
        <v>430</v>
      </c>
      <c r="AA56" s="14">
        <f>SUM(L$2:L56)</f>
        <v>320</v>
      </c>
      <c r="AB56" s="14">
        <f>SUM(M$2:M56)</f>
        <v>3800</v>
      </c>
      <c r="AC56" s="14">
        <f>SUM(N$2:N56)</f>
        <v>71</v>
      </c>
      <c r="AD56" s="14">
        <f>SUM(O$2:O56)</f>
        <v>65</v>
      </c>
      <c r="AE56" s="14">
        <f>SUM(P$2:P56)</f>
        <v>1800</v>
      </c>
      <c r="AF56" s="14">
        <f>SUM(Q$2:Q56)</f>
        <v>2400</v>
      </c>
      <c r="AG56" s="14">
        <f>SUM(R$2:R56)</f>
        <v>520</v>
      </c>
      <c r="AH56" s="14">
        <f>SUM(S$2:S56)</f>
        <v>300</v>
      </c>
      <c r="AI56" s="14">
        <f>SUM(T$2:T56)</f>
        <v>6</v>
      </c>
      <c r="AJ56" s="14">
        <f>SUM(U$2:U56)</f>
        <v>300</v>
      </c>
    </row>
    <row r="57" spans="1:36" x14ac:dyDescent="0.2">
      <c r="A57" s="8">
        <v>55</v>
      </c>
      <c r="B57" s="8" t="s">
        <v>100</v>
      </c>
      <c r="C57" s="8">
        <v>55</v>
      </c>
      <c r="D57" s="8">
        <v>17176200</v>
      </c>
      <c r="E57" s="8">
        <v>160000000</v>
      </c>
      <c r="F57" s="8">
        <v>230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650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f>SUM(G$2:G57)</f>
        <v>19300</v>
      </c>
      <c r="W57" s="14">
        <f>SUM(H$2:H57)</f>
        <v>9700</v>
      </c>
      <c r="X57" s="14">
        <f>SUM(I$2:I57)</f>
        <v>430</v>
      </c>
      <c r="Y57" s="14">
        <f>SUM(J$2:J57)</f>
        <v>320</v>
      </c>
      <c r="Z57" s="14">
        <f>SUM(K$2:K57)</f>
        <v>430</v>
      </c>
      <c r="AA57" s="14">
        <f>SUM(L$2:L57)</f>
        <v>320</v>
      </c>
      <c r="AB57" s="14">
        <f>SUM(M$2:M57)</f>
        <v>4450</v>
      </c>
      <c r="AC57" s="14">
        <f>SUM(N$2:N57)</f>
        <v>71</v>
      </c>
      <c r="AD57" s="14">
        <f>SUM(O$2:O57)</f>
        <v>65</v>
      </c>
      <c r="AE57" s="14">
        <f>SUM(P$2:P57)</f>
        <v>1800</v>
      </c>
      <c r="AF57" s="14">
        <f>SUM(Q$2:Q57)</f>
        <v>2400</v>
      </c>
      <c r="AG57" s="14">
        <f>SUM(R$2:R57)</f>
        <v>520</v>
      </c>
      <c r="AH57" s="14">
        <f>SUM(S$2:S57)</f>
        <v>300</v>
      </c>
      <c r="AI57" s="14">
        <f>SUM(T$2:T57)</f>
        <v>6</v>
      </c>
      <c r="AJ57" s="14">
        <f>SUM(U$2:U57)</f>
        <v>300</v>
      </c>
    </row>
    <row r="58" spans="1:36" x14ac:dyDescent="0.2">
      <c r="A58" s="7">
        <v>56</v>
      </c>
      <c r="B58" s="7" t="s">
        <v>101</v>
      </c>
      <c r="C58" s="7">
        <v>56</v>
      </c>
      <c r="D58" s="7">
        <v>17519700</v>
      </c>
      <c r="E58" s="7">
        <v>160000000</v>
      </c>
      <c r="F58" s="7">
        <v>230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12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f>SUM(G$2:G58)</f>
        <v>19300</v>
      </c>
      <c r="W58" s="14">
        <f>SUM(H$2:H58)</f>
        <v>9700</v>
      </c>
      <c r="X58" s="14">
        <f>SUM(I$2:I58)</f>
        <v>430</v>
      </c>
      <c r="Y58" s="14">
        <f>SUM(J$2:J58)</f>
        <v>320</v>
      </c>
      <c r="Z58" s="14">
        <f>SUM(K$2:K58)</f>
        <v>430</v>
      </c>
      <c r="AA58" s="14">
        <f>SUM(L$2:L58)</f>
        <v>320</v>
      </c>
      <c r="AB58" s="14">
        <f>SUM(M$2:M58)</f>
        <v>4450</v>
      </c>
      <c r="AC58" s="14">
        <f>SUM(N$2:N58)</f>
        <v>83</v>
      </c>
      <c r="AD58" s="14">
        <f>SUM(O$2:O58)</f>
        <v>65</v>
      </c>
      <c r="AE58" s="14">
        <f>SUM(P$2:P58)</f>
        <v>1800</v>
      </c>
      <c r="AF58" s="14">
        <f>SUM(Q$2:Q58)</f>
        <v>2400</v>
      </c>
      <c r="AG58" s="14">
        <f>SUM(R$2:R58)</f>
        <v>520</v>
      </c>
      <c r="AH58" s="14">
        <f>SUM(S$2:S58)</f>
        <v>300</v>
      </c>
      <c r="AI58" s="14">
        <f>SUM(T$2:T58)</f>
        <v>6</v>
      </c>
      <c r="AJ58" s="14">
        <f>SUM(U$2:U58)</f>
        <v>300</v>
      </c>
    </row>
    <row r="59" spans="1:36" x14ac:dyDescent="0.2">
      <c r="A59" s="8">
        <v>57</v>
      </c>
      <c r="B59" s="8" t="s">
        <v>102</v>
      </c>
      <c r="C59" s="8">
        <v>57</v>
      </c>
      <c r="D59" s="8">
        <v>17870000</v>
      </c>
      <c r="E59" s="8">
        <v>160000000</v>
      </c>
      <c r="F59" s="8">
        <v>230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10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f>SUM(G$2:G59)</f>
        <v>19300</v>
      </c>
      <c r="W59" s="14">
        <f>SUM(H$2:H59)</f>
        <v>9700</v>
      </c>
      <c r="X59" s="14">
        <f>SUM(I$2:I59)</f>
        <v>430</v>
      </c>
      <c r="Y59" s="14">
        <f>SUM(J$2:J59)</f>
        <v>320</v>
      </c>
      <c r="Z59" s="14">
        <f>SUM(K$2:K59)</f>
        <v>430</v>
      </c>
      <c r="AA59" s="14">
        <f>SUM(L$2:L59)</f>
        <v>320</v>
      </c>
      <c r="AB59" s="14">
        <f>SUM(M$2:M59)</f>
        <v>4450</v>
      </c>
      <c r="AC59" s="14">
        <f>SUM(N$2:N59)</f>
        <v>83</v>
      </c>
      <c r="AD59" s="14">
        <f>SUM(O$2:O59)</f>
        <v>75</v>
      </c>
      <c r="AE59" s="14">
        <f>SUM(P$2:P59)</f>
        <v>1800</v>
      </c>
      <c r="AF59" s="14">
        <f>SUM(Q$2:Q59)</f>
        <v>2400</v>
      </c>
      <c r="AG59" s="14">
        <f>SUM(R$2:R59)</f>
        <v>520</v>
      </c>
      <c r="AH59" s="14">
        <f>SUM(S$2:S59)</f>
        <v>300</v>
      </c>
      <c r="AI59" s="14">
        <f>SUM(T$2:T59)</f>
        <v>6</v>
      </c>
      <c r="AJ59" s="14">
        <f>SUM(U$2:U59)</f>
        <v>300</v>
      </c>
    </row>
    <row r="60" spans="1:36" x14ac:dyDescent="0.2">
      <c r="A60" s="7">
        <v>58</v>
      </c>
      <c r="B60" s="7" t="s">
        <v>103</v>
      </c>
      <c r="C60" s="7">
        <v>58</v>
      </c>
      <c r="D60" s="7">
        <v>18227400</v>
      </c>
      <c r="E60" s="7">
        <v>160000000</v>
      </c>
      <c r="F60" s="7">
        <v>230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300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f>SUM(G$2:G60)</f>
        <v>19300</v>
      </c>
      <c r="W60" s="14">
        <f>SUM(H$2:H60)</f>
        <v>9700</v>
      </c>
      <c r="X60" s="14">
        <f>SUM(I$2:I60)</f>
        <v>430</v>
      </c>
      <c r="Y60" s="14">
        <f>SUM(J$2:J60)</f>
        <v>320</v>
      </c>
      <c r="Z60" s="14">
        <f>SUM(K$2:K60)</f>
        <v>430</v>
      </c>
      <c r="AA60" s="14">
        <f>SUM(L$2:L60)</f>
        <v>320</v>
      </c>
      <c r="AB60" s="14">
        <f>SUM(M$2:M60)</f>
        <v>4450</v>
      </c>
      <c r="AC60" s="14">
        <f>SUM(N$2:N60)</f>
        <v>83</v>
      </c>
      <c r="AD60" s="14">
        <f>SUM(O$2:O60)</f>
        <v>75</v>
      </c>
      <c r="AE60" s="14">
        <f>SUM(P$2:P60)</f>
        <v>2100</v>
      </c>
      <c r="AF60" s="14">
        <f>SUM(Q$2:Q60)</f>
        <v>2400</v>
      </c>
      <c r="AG60" s="14">
        <f>SUM(R$2:R60)</f>
        <v>520</v>
      </c>
      <c r="AH60" s="14">
        <f>SUM(S$2:S60)</f>
        <v>300</v>
      </c>
      <c r="AI60" s="14">
        <f>SUM(T$2:T60)</f>
        <v>6</v>
      </c>
      <c r="AJ60" s="14">
        <f>SUM(U$2:U60)</f>
        <v>300</v>
      </c>
    </row>
    <row r="61" spans="1:36" x14ac:dyDescent="0.2">
      <c r="A61" s="8">
        <v>59</v>
      </c>
      <c r="B61" s="8" t="s">
        <v>104</v>
      </c>
      <c r="C61" s="8">
        <v>59</v>
      </c>
      <c r="D61" s="8">
        <v>18591900</v>
      </c>
      <c r="E61" s="8">
        <v>160000000</v>
      </c>
      <c r="F61" s="8">
        <v>230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400</v>
      </c>
      <c r="R61" s="14">
        <v>0</v>
      </c>
      <c r="S61" s="14">
        <v>0</v>
      </c>
      <c r="T61" s="14">
        <v>0</v>
      </c>
      <c r="U61" s="14">
        <v>0</v>
      </c>
      <c r="V61" s="14">
        <f>SUM(G$2:G61)</f>
        <v>19300</v>
      </c>
      <c r="W61" s="14">
        <f>SUM(H$2:H61)</f>
        <v>9700</v>
      </c>
      <c r="X61" s="14">
        <f>SUM(I$2:I61)</f>
        <v>430</v>
      </c>
      <c r="Y61" s="14">
        <f>SUM(J$2:J61)</f>
        <v>320</v>
      </c>
      <c r="Z61" s="14">
        <f>SUM(K$2:K61)</f>
        <v>430</v>
      </c>
      <c r="AA61" s="14">
        <f>SUM(L$2:L61)</f>
        <v>320</v>
      </c>
      <c r="AB61" s="14">
        <f>SUM(M$2:M61)</f>
        <v>4450</v>
      </c>
      <c r="AC61" s="14">
        <f>SUM(N$2:N61)</f>
        <v>83</v>
      </c>
      <c r="AD61" s="14">
        <f>SUM(O$2:O61)</f>
        <v>75</v>
      </c>
      <c r="AE61" s="14">
        <f>SUM(P$2:P61)</f>
        <v>2100</v>
      </c>
      <c r="AF61" s="14">
        <f>SUM(Q$2:Q61)</f>
        <v>2800</v>
      </c>
      <c r="AG61" s="14">
        <f>SUM(R$2:R61)</f>
        <v>520</v>
      </c>
      <c r="AH61" s="14">
        <f>SUM(S$2:S61)</f>
        <v>300</v>
      </c>
      <c r="AI61" s="14">
        <f>SUM(T$2:T61)</f>
        <v>6</v>
      </c>
      <c r="AJ61" s="14">
        <f>SUM(U$2:U61)</f>
        <v>300</v>
      </c>
    </row>
    <row r="62" spans="1:36" x14ac:dyDescent="0.2">
      <c r="A62" s="7">
        <v>60</v>
      </c>
      <c r="B62" s="7" t="s">
        <v>105</v>
      </c>
      <c r="C62" s="7">
        <v>60</v>
      </c>
      <c r="D62" s="7">
        <v>18963700</v>
      </c>
      <c r="E62" s="7">
        <v>160000000</v>
      </c>
      <c r="F62" s="7">
        <v>230</v>
      </c>
      <c r="G62" s="14">
        <v>3500</v>
      </c>
      <c r="H62" s="14">
        <v>1800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120</v>
      </c>
      <c r="S62" s="14">
        <v>50</v>
      </c>
      <c r="T62" s="14">
        <v>1</v>
      </c>
      <c r="U62" s="14">
        <v>50</v>
      </c>
      <c r="V62" s="14">
        <f>SUM(G$2:G62)</f>
        <v>22800</v>
      </c>
      <c r="W62" s="14">
        <f>SUM(H$2:H62)</f>
        <v>11500</v>
      </c>
      <c r="X62" s="14">
        <f>SUM(I$2:I62)</f>
        <v>430</v>
      </c>
      <c r="Y62" s="14">
        <f>SUM(J$2:J62)</f>
        <v>320</v>
      </c>
      <c r="Z62" s="14">
        <f>SUM(K$2:K62)</f>
        <v>430</v>
      </c>
      <c r="AA62" s="14">
        <f>SUM(L$2:L62)</f>
        <v>320</v>
      </c>
      <c r="AB62" s="14">
        <f>SUM(M$2:M62)</f>
        <v>4450</v>
      </c>
      <c r="AC62" s="14">
        <f>SUM(N$2:N62)</f>
        <v>83</v>
      </c>
      <c r="AD62" s="14">
        <f>SUM(O$2:O62)</f>
        <v>75</v>
      </c>
      <c r="AE62" s="14">
        <f>SUM(P$2:P62)</f>
        <v>2100</v>
      </c>
      <c r="AF62" s="14">
        <f>SUM(Q$2:Q62)</f>
        <v>2800</v>
      </c>
      <c r="AG62" s="14">
        <f>SUM(R$2:R62)</f>
        <v>640</v>
      </c>
      <c r="AH62" s="14">
        <f>SUM(S$2:S62)</f>
        <v>350</v>
      </c>
      <c r="AI62" s="14">
        <f>SUM(T$2:T62)</f>
        <v>7</v>
      </c>
      <c r="AJ62" s="14">
        <f>SUM(U$2:U62)</f>
        <v>350</v>
      </c>
    </row>
    <row r="63" spans="1:36" x14ac:dyDescent="0.2">
      <c r="A63" s="8">
        <v>61</v>
      </c>
      <c r="B63" s="8" t="s">
        <v>106</v>
      </c>
      <c r="C63" s="8">
        <v>61</v>
      </c>
      <c r="D63" s="8">
        <v>19342900</v>
      </c>
      <c r="E63" s="8">
        <v>200000000</v>
      </c>
      <c r="F63" s="8">
        <v>230</v>
      </c>
      <c r="G63" s="14">
        <v>0</v>
      </c>
      <c r="H63" s="14">
        <v>0</v>
      </c>
      <c r="I63" s="14">
        <v>75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f>SUM(G$2:G63)</f>
        <v>22800</v>
      </c>
      <c r="W63" s="14">
        <f>SUM(H$2:H63)</f>
        <v>11500</v>
      </c>
      <c r="X63" s="14">
        <f>SUM(I$2:I63)</f>
        <v>505</v>
      </c>
      <c r="Y63" s="14">
        <f>SUM(J$2:J63)</f>
        <v>320</v>
      </c>
      <c r="Z63" s="14">
        <f>SUM(K$2:K63)</f>
        <v>430</v>
      </c>
      <c r="AA63" s="14">
        <f>SUM(L$2:L63)</f>
        <v>320</v>
      </c>
      <c r="AB63" s="14">
        <f>SUM(M$2:M63)</f>
        <v>4450</v>
      </c>
      <c r="AC63" s="14">
        <f>SUM(N$2:N63)</f>
        <v>83</v>
      </c>
      <c r="AD63" s="14">
        <f>SUM(O$2:O63)</f>
        <v>75</v>
      </c>
      <c r="AE63" s="14">
        <f>SUM(P$2:P63)</f>
        <v>2100</v>
      </c>
      <c r="AF63" s="14">
        <f>SUM(Q$2:Q63)</f>
        <v>2800</v>
      </c>
      <c r="AG63" s="14">
        <f>SUM(R$2:R63)</f>
        <v>640</v>
      </c>
      <c r="AH63" s="14">
        <f>SUM(S$2:S63)</f>
        <v>350</v>
      </c>
      <c r="AI63" s="14">
        <f>SUM(T$2:T63)</f>
        <v>7</v>
      </c>
      <c r="AJ63" s="14">
        <f>SUM(U$2:U63)</f>
        <v>350</v>
      </c>
    </row>
    <row r="64" spans="1:36" x14ac:dyDescent="0.2">
      <c r="A64" s="7">
        <v>62</v>
      </c>
      <c r="B64" s="7" t="s">
        <v>107</v>
      </c>
      <c r="C64" s="7">
        <v>62</v>
      </c>
      <c r="D64" s="7">
        <v>19729700</v>
      </c>
      <c r="E64" s="7">
        <v>200000000</v>
      </c>
      <c r="F64" s="7">
        <v>240</v>
      </c>
      <c r="G64" s="14">
        <v>0</v>
      </c>
      <c r="H64" s="14">
        <v>0</v>
      </c>
      <c r="I64" s="14">
        <v>0</v>
      </c>
      <c r="J64" s="14">
        <v>45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f>SUM(G$2:G64)</f>
        <v>22800</v>
      </c>
      <c r="W64" s="14">
        <f>SUM(H$2:H64)</f>
        <v>11500</v>
      </c>
      <c r="X64" s="14">
        <f>SUM(I$2:I64)</f>
        <v>505</v>
      </c>
      <c r="Y64" s="14">
        <f>SUM(J$2:J64)</f>
        <v>365</v>
      </c>
      <c r="Z64" s="14">
        <f>SUM(K$2:K64)</f>
        <v>430</v>
      </c>
      <c r="AA64" s="14">
        <f>SUM(L$2:L64)</f>
        <v>320</v>
      </c>
      <c r="AB64" s="14">
        <f>SUM(M$2:M64)</f>
        <v>4450</v>
      </c>
      <c r="AC64" s="14">
        <f>SUM(N$2:N64)</f>
        <v>83</v>
      </c>
      <c r="AD64" s="14">
        <f>SUM(O$2:O64)</f>
        <v>75</v>
      </c>
      <c r="AE64" s="14">
        <f>SUM(P$2:P64)</f>
        <v>2100</v>
      </c>
      <c r="AF64" s="14">
        <f>SUM(Q$2:Q64)</f>
        <v>2800</v>
      </c>
      <c r="AG64" s="14">
        <f>SUM(R$2:R64)</f>
        <v>640</v>
      </c>
      <c r="AH64" s="14">
        <f>SUM(S$2:S64)</f>
        <v>350</v>
      </c>
      <c r="AI64" s="14">
        <f>SUM(T$2:T64)</f>
        <v>7</v>
      </c>
      <c r="AJ64" s="14">
        <f>SUM(U$2:U64)</f>
        <v>350</v>
      </c>
    </row>
    <row r="65" spans="1:36" x14ac:dyDescent="0.2">
      <c r="A65" s="8">
        <v>63</v>
      </c>
      <c r="B65" s="8" t="s">
        <v>108</v>
      </c>
      <c r="C65" s="8">
        <v>63</v>
      </c>
      <c r="D65" s="8">
        <v>20124200</v>
      </c>
      <c r="E65" s="8">
        <v>200000000</v>
      </c>
      <c r="F65" s="8">
        <v>240</v>
      </c>
      <c r="G65" s="14">
        <v>0</v>
      </c>
      <c r="H65" s="14">
        <v>0</v>
      </c>
      <c r="I65" s="14">
        <v>0</v>
      </c>
      <c r="J65" s="14">
        <v>0</v>
      </c>
      <c r="K65" s="14">
        <v>75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f>SUM(G$2:G65)</f>
        <v>22800</v>
      </c>
      <c r="W65" s="14">
        <f>SUM(H$2:H65)</f>
        <v>11500</v>
      </c>
      <c r="X65" s="14">
        <f>SUM(I$2:I65)</f>
        <v>505</v>
      </c>
      <c r="Y65" s="14">
        <f>SUM(J$2:J65)</f>
        <v>365</v>
      </c>
      <c r="Z65" s="14">
        <f>SUM(K$2:K65)</f>
        <v>505</v>
      </c>
      <c r="AA65" s="14">
        <f>SUM(L$2:L65)</f>
        <v>320</v>
      </c>
      <c r="AB65" s="14">
        <f>SUM(M$2:M65)</f>
        <v>4450</v>
      </c>
      <c r="AC65" s="14">
        <f>SUM(N$2:N65)</f>
        <v>83</v>
      </c>
      <c r="AD65" s="14">
        <f>SUM(O$2:O65)</f>
        <v>75</v>
      </c>
      <c r="AE65" s="14">
        <f>SUM(P$2:P65)</f>
        <v>2100</v>
      </c>
      <c r="AF65" s="14">
        <f>SUM(Q$2:Q65)</f>
        <v>2800</v>
      </c>
      <c r="AG65" s="14">
        <f>SUM(R$2:R65)</f>
        <v>640</v>
      </c>
      <c r="AH65" s="14">
        <f>SUM(S$2:S65)</f>
        <v>350</v>
      </c>
      <c r="AI65" s="14">
        <f>SUM(T$2:T65)</f>
        <v>7</v>
      </c>
      <c r="AJ65" s="14">
        <f>SUM(U$2:U65)</f>
        <v>350</v>
      </c>
    </row>
    <row r="66" spans="1:36" x14ac:dyDescent="0.2">
      <c r="A66" s="7">
        <v>64</v>
      </c>
      <c r="B66" s="7" t="s">
        <v>109</v>
      </c>
      <c r="C66" s="7">
        <v>64</v>
      </c>
      <c r="D66" s="7">
        <v>20526600</v>
      </c>
      <c r="E66" s="7">
        <v>200000000</v>
      </c>
      <c r="F66" s="7">
        <v>240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45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f>SUM(G$2:G66)</f>
        <v>22800</v>
      </c>
      <c r="W66" s="14">
        <f>SUM(H$2:H66)</f>
        <v>11500</v>
      </c>
      <c r="X66" s="14">
        <f>SUM(I$2:I66)</f>
        <v>505</v>
      </c>
      <c r="Y66" s="14">
        <f>SUM(J$2:J66)</f>
        <v>365</v>
      </c>
      <c r="Z66" s="14">
        <f>SUM(K$2:K66)</f>
        <v>505</v>
      </c>
      <c r="AA66" s="14">
        <f>SUM(L$2:L66)</f>
        <v>365</v>
      </c>
      <c r="AB66" s="14">
        <f>SUM(M$2:M66)</f>
        <v>4450</v>
      </c>
      <c r="AC66" s="14">
        <f>SUM(N$2:N66)</f>
        <v>83</v>
      </c>
      <c r="AD66" s="14">
        <f>SUM(O$2:O66)</f>
        <v>75</v>
      </c>
      <c r="AE66" s="14">
        <f>SUM(P$2:P66)</f>
        <v>2100</v>
      </c>
      <c r="AF66" s="14">
        <f>SUM(Q$2:Q66)</f>
        <v>2800</v>
      </c>
      <c r="AG66" s="14">
        <f>SUM(R$2:R66)</f>
        <v>640</v>
      </c>
      <c r="AH66" s="14">
        <f>SUM(S$2:S66)</f>
        <v>350</v>
      </c>
      <c r="AI66" s="14">
        <f>SUM(T$2:T66)</f>
        <v>7</v>
      </c>
      <c r="AJ66" s="14">
        <f>SUM(U$2:U66)</f>
        <v>350</v>
      </c>
    </row>
    <row r="67" spans="1:36" x14ac:dyDescent="0.2">
      <c r="A67" s="8">
        <v>65</v>
      </c>
      <c r="B67" s="8" t="s">
        <v>110</v>
      </c>
      <c r="C67" s="8">
        <v>65</v>
      </c>
      <c r="D67" s="8">
        <v>20937100</v>
      </c>
      <c r="E67" s="8">
        <v>200000000</v>
      </c>
      <c r="F67" s="8">
        <v>240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650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f>SUM(G$2:G67)</f>
        <v>22800</v>
      </c>
      <c r="W67" s="14">
        <f>SUM(H$2:H67)</f>
        <v>11500</v>
      </c>
      <c r="X67" s="14">
        <f>SUM(I$2:I67)</f>
        <v>505</v>
      </c>
      <c r="Y67" s="14">
        <f>SUM(J$2:J67)</f>
        <v>365</v>
      </c>
      <c r="Z67" s="14">
        <f>SUM(K$2:K67)</f>
        <v>505</v>
      </c>
      <c r="AA67" s="14">
        <f>SUM(L$2:L67)</f>
        <v>365</v>
      </c>
      <c r="AB67" s="14">
        <f>SUM(M$2:M67)</f>
        <v>5100</v>
      </c>
      <c r="AC67" s="14">
        <f>SUM(N$2:N67)</f>
        <v>83</v>
      </c>
      <c r="AD67" s="14">
        <f>SUM(O$2:O67)</f>
        <v>75</v>
      </c>
      <c r="AE67" s="14">
        <f>SUM(P$2:P67)</f>
        <v>2100</v>
      </c>
      <c r="AF67" s="14">
        <f>SUM(Q$2:Q67)</f>
        <v>2800</v>
      </c>
      <c r="AG67" s="14">
        <f>SUM(R$2:R67)</f>
        <v>640</v>
      </c>
      <c r="AH67" s="14">
        <f>SUM(S$2:S67)</f>
        <v>350</v>
      </c>
      <c r="AI67" s="14">
        <f>SUM(T$2:T67)</f>
        <v>7</v>
      </c>
      <c r="AJ67" s="14">
        <f>SUM(U$2:U67)</f>
        <v>350</v>
      </c>
    </row>
    <row r="68" spans="1:36" x14ac:dyDescent="0.2">
      <c r="A68" s="7">
        <v>66</v>
      </c>
      <c r="B68" s="7" t="s">
        <v>111</v>
      </c>
      <c r="C68" s="7">
        <v>66</v>
      </c>
      <c r="D68" s="7">
        <v>21355800</v>
      </c>
      <c r="E68" s="7">
        <v>200000000</v>
      </c>
      <c r="F68" s="7">
        <v>240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12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f>SUM(G$2:G68)</f>
        <v>22800</v>
      </c>
      <c r="W68" s="14">
        <f>SUM(H$2:H68)</f>
        <v>11500</v>
      </c>
      <c r="X68" s="14">
        <f>SUM(I$2:I68)</f>
        <v>505</v>
      </c>
      <c r="Y68" s="14">
        <f>SUM(J$2:J68)</f>
        <v>365</v>
      </c>
      <c r="Z68" s="14">
        <f>SUM(K$2:K68)</f>
        <v>505</v>
      </c>
      <c r="AA68" s="14">
        <f>SUM(L$2:L68)</f>
        <v>365</v>
      </c>
      <c r="AB68" s="14">
        <f>SUM(M$2:M68)</f>
        <v>5100</v>
      </c>
      <c r="AC68" s="14">
        <f>SUM(N$2:N68)</f>
        <v>95</v>
      </c>
      <c r="AD68" s="14">
        <f>SUM(O$2:O68)</f>
        <v>75</v>
      </c>
      <c r="AE68" s="14">
        <f>SUM(P$2:P68)</f>
        <v>2100</v>
      </c>
      <c r="AF68" s="14">
        <f>SUM(Q$2:Q68)</f>
        <v>2800</v>
      </c>
      <c r="AG68" s="14">
        <f>SUM(R$2:R68)</f>
        <v>640</v>
      </c>
      <c r="AH68" s="14">
        <f>SUM(S$2:S68)</f>
        <v>350</v>
      </c>
      <c r="AI68" s="14">
        <f>SUM(T$2:T68)</f>
        <v>7</v>
      </c>
      <c r="AJ68" s="14">
        <f>SUM(U$2:U68)</f>
        <v>350</v>
      </c>
    </row>
    <row r="69" spans="1:36" x14ac:dyDescent="0.2">
      <c r="A69" s="8">
        <v>67</v>
      </c>
      <c r="B69" s="8" t="s">
        <v>112</v>
      </c>
      <c r="C69" s="8">
        <v>67</v>
      </c>
      <c r="D69" s="8">
        <v>21782900</v>
      </c>
      <c r="E69" s="8">
        <v>200000000</v>
      </c>
      <c r="F69" s="8">
        <v>240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10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f>SUM(G$2:G69)</f>
        <v>22800</v>
      </c>
      <c r="W69" s="14">
        <f>SUM(H$2:H69)</f>
        <v>11500</v>
      </c>
      <c r="X69" s="14">
        <f>SUM(I$2:I69)</f>
        <v>505</v>
      </c>
      <c r="Y69" s="14">
        <f>SUM(J$2:J69)</f>
        <v>365</v>
      </c>
      <c r="Z69" s="14">
        <f>SUM(K$2:K69)</f>
        <v>505</v>
      </c>
      <c r="AA69" s="14">
        <f>SUM(L$2:L69)</f>
        <v>365</v>
      </c>
      <c r="AB69" s="14">
        <f>SUM(M$2:M69)</f>
        <v>5100</v>
      </c>
      <c r="AC69" s="14">
        <f>SUM(N$2:N69)</f>
        <v>95</v>
      </c>
      <c r="AD69" s="14">
        <f>SUM(O$2:O69)</f>
        <v>85</v>
      </c>
      <c r="AE69" s="14">
        <f>SUM(P$2:P69)</f>
        <v>2100</v>
      </c>
      <c r="AF69" s="14">
        <f>SUM(Q$2:Q69)</f>
        <v>2800</v>
      </c>
      <c r="AG69" s="14">
        <f>SUM(R$2:R69)</f>
        <v>640</v>
      </c>
      <c r="AH69" s="14">
        <f>SUM(S$2:S69)</f>
        <v>350</v>
      </c>
      <c r="AI69" s="14">
        <f>SUM(T$2:T69)</f>
        <v>7</v>
      </c>
      <c r="AJ69" s="14">
        <f>SUM(U$2:U69)</f>
        <v>350</v>
      </c>
    </row>
    <row r="70" spans="1:36" x14ac:dyDescent="0.2">
      <c r="A70" s="7">
        <v>68</v>
      </c>
      <c r="B70" s="7" t="s">
        <v>113</v>
      </c>
      <c r="C70" s="7">
        <v>68</v>
      </c>
      <c r="D70" s="7">
        <v>22218500</v>
      </c>
      <c r="E70" s="7">
        <v>200000000</v>
      </c>
      <c r="F70" s="7">
        <v>240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300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f>SUM(G$2:G70)</f>
        <v>22800</v>
      </c>
      <c r="W70" s="14">
        <f>SUM(H$2:H70)</f>
        <v>11500</v>
      </c>
      <c r="X70" s="14">
        <f>SUM(I$2:I70)</f>
        <v>505</v>
      </c>
      <c r="Y70" s="14">
        <f>SUM(J$2:J70)</f>
        <v>365</v>
      </c>
      <c r="Z70" s="14">
        <f>SUM(K$2:K70)</f>
        <v>505</v>
      </c>
      <c r="AA70" s="14">
        <f>SUM(L$2:L70)</f>
        <v>365</v>
      </c>
      <c r="AB70" s="14">
        <f>SUM(M$2:M70)</f>
        <v>5100</v>
      </c>
      <c r="AC70" s="14">
        <f>SUM(N$2:N70)</f>
        <v>95</v>
      </c>
      <c r="AD70" s="14">
        <f>SUM(O$2:O70)</f>
        <v>85</v>
      </c>
      <c r="AE70" s="14">
        <f>SUM(P$2:P70)</f>
        <v>2400</v>
      </c>
      <c r="AF70" s="14">
        <f>SUM(Q$2:Q70)</f>
        <v>2800</v>
      </c>
      <c r="AG70" s="14">
        <f>SUM(R$2:R70)</f>
        <v>640</v>
      </c>
      <c r="AH70" s="14">
        <f>SUM(S$2:S70)</f>
        <v>350</v>
      </c>
      <c r="AI70" s="14">
        <f>SUM(T$2:T70)</f>
        <v>7</v>
      </c>
      <c r="AJ70" s="14">
        <f>SUM(U$2:U70)</f>
        <v>350</v>
      </c>
    </row>
    <row r="71" spans="1:36" x14ac:dyDescent="0.2">
      <c r="A71" s="8">
        <v>69</v>
      </c>
      <c r="B71" s="8" t="s">
        <v>114</v>
      </c>
      <c r="C71" s="8">
        <v>69</v>
      </c>
      <c r="D71" s="8">
        <v>22662800</v>
      </c>
      <c r="E71" s="8">
        <v>200000000</v>
      </c>
      <c r="F71" s="8">
        <v>240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400</v>
      </c>
      <c r="R71" s="14">
        <v>0</v>
      </c>
      <c r="S71" s="14">
        <v>0</v>
      </c>
      <c r="T71" s="14">
        <v>0</v>
      </c>
      <c r="U71" s="14">
        <v>0</v>
      </c>
      <c r="V71" s="14">
        <f>SUM(G$2:G71)</f>
        <v>22800</v>
      </c>
      <c r="W71" s="14">
        <f>SUM(H$2:H71)</f>
        <v>11500</v>
      </c>
      <c r="X71" s="14">
        <f>SUM(I$2:I71)</f>
        <v>505</v>
      </c>
      <c r="Y71" s="14">
        <f>SUM(J$2:J71)</f>
        <v>365</v>
      </c>
      <c r="Z71" s="14">
        <f>SUM(K$2:K71)</f>
        <v>505</v>
      </c>
      <c r="AA71" s="14">
        <f>SUM(L$2:L71)</f>
        <v>365</v>
      </c>
      <c r="AB71" s="14">
        <f>SUM(M$2:M71)</f>
        <v>5100</v>
      </c>
      <c r="AC71" s="14">
        <f>SUM(N$2:N71)</f>
        <v>95</v>
      </c>
      <c r="AD71" s="14">
        <f>SUM(O$2:O71)</f>
        <v>85</v>
      </c>
      <c r="AE71" s="14">
        <f>SUM(P$2:P71)</f>
        <v>2400</v>
      </c>
      <c r="AF71" s="14">
        <f>SUM(Q$2:Q71)</f>
        <v>3200</v>
      </c>
      <c r="AG71" s="14">
        <f>SUM(R$2:R71)</f>
        <v>640</v>
      </c>
      <c r="AH71" s="14">
        <f>SUM(S$2:S71)</f>
        <v>350</v>
      </c>
      <c r="AI71" s="14">
        <f>SUM(T$2:T71)</f>
        <v>7</v>
      </c>
      <c r="AJ71" s="14">
        <f>SUM(U$2:U71)</f>
        <v>350</v>
      </c>
    </row>
    <row r="72" spans="1:36" x14ac:dyDescent="0.2">
      <c r="A72" s="7">
        <v>70</v>
      </c>
      <c r="B72" s="7" t="s">
        <v>115</v>
      </c>
      <c r="C72" s="7">
        <v>70</v>
      </c>
      <c r="D72" s="7">
        <v>23116000</v>
      </c>
      <c r="E72" s="7">
        <v>200000000</v>
      </c>
      <c r="F72" s="7">
        <v>240</v>
      </c>
      <c r="G72" s="14">
        <v>3500</v>
      </c>
      <c r="H72" s="14">
        <v>1800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120</v>
      </c>
      <c r="S72" s="14">
        <v>50</v>
      </c>
      <c r="T72" s="14">
        <v>1</v>
      </c>
      <c r="U72" s="14">
        <v>50</v>
      </c>
      <c r="V72" s="14">
        <f>SUM(G$2:G72)</f>
        <v>26300</v>
      </c>
      <c r="W72" s="14">
        <f>SUM(H$2:H72)</f>
        <v>13300</v>
      </c>
      <c r="X72" s="14">
        <f>SUM(I$2:I72)</f>
        <v>505</v>
      </c>
      <c r="Y72" s="14">
        <f>SUM(J$2:J72)</f>
        <v>365</v>
      </c>
      <c r="Z72" s="14">
        <f>SUM(K$2:K72)</f>
        <v>505</v>
      </c>
      <c r="AA72" s="14">
        <f>SUM(L$2:L72)</f>
        <v>365</v>
      </c>
      <c r="AB72" s="14">
        <f>SUM(M$2:M72)</f>
        <v>5100</v>
      </c>
      <c r="AC72" s="14">
        <f>SUM(N$2:N72)</f>
        <v>95</v>
      </c>
      <c r="AD72" s="14">
        <f>SUM(O$2:O72)</f>
        <v>85</v>
      </c>
      <c r="AE72" s="14">
        <f>SUM(P$2:P72)</f>
        <v>2400</v>
      </c>
      <c r="AF72" s="14">
        <f>SUM(Q$2:Q72)</f>
        <v>3200</v>
      </c>
      <c r="AG72" s="14">
        <f>SUM(R$2:R72)</f>
        <v>760</v>
      </c>
      <c r="AH72" s="14">
        <f>SUM(S$2:S72)</f>
        <v>400</v>
      </c>
      <c r="AI72" s="14">
        <f>SUM(T$2:T72)</f>
        <v>8</v>
      </c>
      <c r="AJ72" s="14">
        <f>SUM(U$2:U72)</f>
        <v>400</v>
      </c>
    </row>
    <row r="73" spans="1:36" x14ac:dyDescent="0.2">
      <c r="A73" s="8">
        <v>71</v>
      </c>
      <c r="B73" s="8" t="s">
        <v>116</v>
      </c>
      <c r="C73" s="8">
        <v>71</v>
      </c>
      <c r="D73" s="8">
        <v>23578300</v>
      </c>
      <c r="E73" s="8">
        <v>250000000</v>
      </c>
      <c r="F73" s="8">
        <v>240</v>
      </c>
      <c r="G73" s="14">
        <v>0</v>
      </c>
      <c r="H73" s="14">
        <v>0</v>
      </c>
      <c r="I73" s="14">
        <v>75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f>SUM(G$2:G73)</f>
        <v>26300</v>
      </c>
      <c r="W73" s="14">
        <f>SUM(H$2:H73)</f>
        <v>13300</v>
      </c>
      <c r="X73" s="14">
        <f>SUM(I$2:I73)</f>
        <v>580</v>
      </c>
      <c r="Y73" s="14">
        <f>SUM(J$2:J73)</f>
        <v>365</v>
      </c>
      <c r="Z73" s="14">
        <f>SUM(K$2:K73)</f>
        <v>505</v>
      </c>
      <c r="AA73" s="14">
        <f>SUM(L$2:L73)</f>
        <v>365</v>
      </c>
      <c r="AB73" s="14">
        <f>SUM(M$2:M73)</f>
        <v>5100</v>
      </c>
      <c r="AC73" s="14">
        <f>SUM(N$2:N73)</f>
        <v>95</v>
      </c>
      <c r="AD73" s="14">
        <f>SUM(O$2:O73)</f>
        <v>85</v>
      </c>
      <c r="AE73" s="14">
        <f>SUM(P$2:P73)</f>
        <v>2400</v>
      </c>
      <c r="AF73" s="14">
        <f>SUM(Q$2:Q73)</f>
        <v>3200</v>
      </c>
      <c r="AG73" s="14">
        <f>SUM(R$2:R73)</f>
        <v>760</v>
      </c>
      <c r="AH73" s="14">
        <f>SUM(S$2:S73)</f>
        <v>400</v>
      </c>
      <c r="AI73" s="14">
        <f>SUM(T$2:T73)</f>
        <v>8</v>
      </c>
      <c r="AJ73" s="14">
        <f>SUM(U$2:U73)</f>
        <v>400</v>
      </c>
    </row>
    <row r="74" spans="1:36" x14ac:dyDescent="0.2">
      <c r="A74" s="7">
        <v>72</v>
      </c>
      <c r="B74" s="7" t="s">
        <v>117</v>
      </c>
      <c r="C74" s="7">
        <v>72</v>
      </c>
      <c r="D74" s="7">
        <v>24049800</v>
      </c>
      <c r="E74" s="7">
        <v>250000000</v>
      </c>
      <c r="F74" s="7">
        <v>250</v>
      </c>
      <c r="G74" s="14">
        <v>0</v>
      </c>
      <c r="H74" s="14">
        <v>0</v>
      </c>
      <c r="I74" s="14">
        <v>0</v>
      </c>
      <c r="J74" s="14">
        <v>45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f>SUM(G$2:G74)</f>
        <v>26300</v>
      </c>
      <c r="W74" s="14">
        <f>SUM(H$2:H74)</f>
        <v>13300</v>
      </c>
      <c r="X74" s="14">
        <f>SUM(I$2:I74)</f>
        <v>580</v>
      </c>
      <c r="Y74" s="14">
        <f>SUM(J$2:J74)</f>
        <v>410</v>
      </c>
      <c r="Z74" s="14">
        <f>SUM(K$2:K74)</f>
        <v>505</v>
      </c>
      <c r="AA74" s="14">
        <f>SUM(L$2:L74)</f>
        <v>365</v>
      </c>
      <c r="AB74" s="14">
        <f>SUM(M$2:M74)</f>
        <v>5100</v>
      </c>
      <c r="AC74" s="14">
        <f>SUM(N$2:N74)</f>
        <v>95</v>
      </c>
      <c r="AD74" s="14">
        <f>SUM(O$2:O74)</f>
        <v>85</v>
      </c>
      <c r="AE74" s="14">
        <f>SUM(P$2:P74)</f>
        <v>2400</v>
      </c>
      <c r="AF74" s="14">
        <f>SUM(Q$2:Q74)</f>
        <v>3200</v>
      </c>
      <c r="AG74" s="14">
        <f>SUM(R$2:R74)</f>
        <v>760</v>
      </c>
      <c r="AH74" s="14">
        <f>SUM(S$2:S74)</f>
        <v>400</v>
      </c>
      <c r="AI74" s="14">
        <f>SUM(T$2:T74)</f>
        <v>8</v>
      </c>
      <c r="AJ74" s="14">
        <f>SUM(U$2:U74)</f>
        <v>400</v>
      </c>
    </row>
    <row r="75" spans="1:36" x14ac:dyDescent="0.2">
      <c r="A75" s="8">
        <v>73</v>
      </c>
      <c r="B75" s="8" t="s">
        <v>118</v>
      </c>
      <c r="C75" s="8">
        <v>73</v>
      </c>
      <c r="D75" s="8">
        <v>24530700</v>
      </c>
      <c r="E75" s="8">
        <v>250000000</v>
      </c>
      <c r="F75" s="8">
        <v>250</v>
      </c>
      <c r="G75" s="14">
        <v>0</v>
      </c>
      <c r="H75" s="14">
        <v>0</v>
      </c>
      <c r="I75" s="14">
        <v>0</v>
      </c>
      <c r="J75" s="14">
        <v>0</v>
      </c>
      <c r="K75" s="14">
        <v>75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f>SUM(G$2:G75)</f>
        <v>26300</v>
      </c>
      <c r="W75" s="14">
        <f>SUM(H$2:H75)</f>
        <v>13300</v>
      </c>
      <c r="X75" s="14">
        <f>SUM(I$2:I75)</f>
        <v>580</v>
      </c>
      <c r="Y75" s="14">
        <f>SUM(J$2:J75)</f>
        <v>410</v>
      </c>
      <c r="Z75" s="14">
        <f>SUM(K$2:K75)</f>
        <v>580</v>
      </c>
      <c r="AA75" s="14">
        <f>SUM(L$2:L75)</f>
        <v>365</v>
      </c>
      <c r="AB75" s="14">
        <f>SUM(M$2:M75)</f>
        <v>5100</v>
      </c>
      <c r="AC75" s="14">
        <f>SUM(N$2:N75)</f>
        <v>95</v>
      </c>
      <c r="AD75" s="14">
        <f>SUM(O$2:O75)</f>
        <v>85</v>
      </c>
      <c r="AE75" s="14">
        <f>SUM(P$2:P75)</f>
        <v>2400</v>
      </c>
      <c r="AF75" s="14">
        <f>SUM(Q$2:Q75)</f>
        <v>3200</v>
      </c>
      <c r="AG75" s="14">
        <f>SUM(R$2:R75)</f>
        <v>760</v>
      </c>
      <c r="AH75" s="14">
        <f>SUM(S$2:S75)</f>
        <v>400</v>
      </c>
      <c r="AI75" s="14">
        <f>SUM(T$2:T75)</f>
        <v>8</v>
      </c>
      <c r="AJ75" s="14">
        <f>SUM(U$2:U75)</f>
        <v>400</v>
      </c>
    </row>
    <row r="76" spans="1:36" x14ac:dyDescent="0.2">
      <c r="A76" s="7">
        <v>74</v>
      </c>
      <c r="B76" s="7" t="s">
        <v>119</v>
      </c>
      <c r="C76" s="7">
        <v>74</v>
      </c>
      <c r="D76" s="7">
        <v>25021300</v>
      </c>
      <c r="E76" s="7">
        <v>250000000</v>
      </c>
      <c r="F76" s="7">
        <v>250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45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f>SUM(G$2:G76)</f>
        <v>26300</v>
      </c>
      <c r="W76" s="14">
        <f>SUM(H$2:H76)</f>
        <v>13300</v>
      </c>
      <c r="X76" s="14">
        <f>SUM(I$2:I76)</f>
        <v>580</v>
      </c>
      <c r="Y76" s="14">
        <f>SUM(J$2:J76)</f>
        <v>410</v>
      </c>
      <c r="Z76" s="14">
        <f>SUM(K$2:K76)</f>
        <v>580</v>
      </c>
      <c r="AA76" s="14">
        <f>SUM(L$2:L76)</f>
        <v>410</v>
      </c>
      <c r="AB76" s="14">
        <f>SUM(M$2:M76)</f>
        <v>5100</v>
      </c>
      <c r="AC76" s="14">
        <f>SUM(N$2:N76)</f>
        <v>95</v>
      </c>
      <c r="AD76" s="14">
        <f>SUM(O$2:O76)</f>
        <v>85</v>
      </c>
      <c r="AE76" s="14">
        <f>SUM(P$2:P76)</f>
        <v>2400</v>
      </c>
      <c r="AF76" s="14">
        <f>SUM(Q$2:Q76)</f>
        <v>3200</v>
      </c>
      <c r="AG76" s="14">
        <f>SUM(R$2:R76)</f>
        <v>760</v>
      </c>
      <c r="AH76" s="14">
        <f>SUM(S$2:S76)</f>
        <v>400</v>
      </c>
      <c r="AI76" s="14">
        <f>SUM(T$2:T76)</f>
        <v>8</v>
      </c>
      <c r="AJ76" s="14">
        <f>SUM(U$2:U76)</f>
        <v>400</v>
      </c>
    </row>
    <row r="77" spans="1:36" x14ac:dyDescent="0.2">
      <c r="A77" s="8">
        <v>75</v>
      </c>
      <c r="B77" s="8" t="s">
        <v>120</v>
      </c>
      <c r="C77" s="8">
        <v>75</v>
      </c>
      <c r="D77" s="8">
        <v>25521700</v>
      </c>
      <c r="E77" s="8">
        <v>250000000</v>
      </c>
      <c r="F77" s="8">
        <v>250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650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f>SUM(G$2:G77)</f>
        <v>26300</v>
      </c>
      <c r="W77" s="14">
        <f>SUM(H$2:H77)</f>
        <v>13300</v>
      </c>
      <c r="X77" s="14">
        <f>SUM(I$2:I77)</f>
        <v>580</v>
      </c>
      <c r="Y77" s="14">
        <f>SUM(J$2:J77)</f>
        <v>410</v>
      </c>
      <c r="Z77" s="14">
        <f>SUM(K$2:K77)</f>
        <v>580</v>
      </c>
      <c r="AA77" s="14">
        <f>SUM(L$2:L77)</f>
        <v>410</v>
      </c>
      <c r="AB77" s="14">
        <f>SUM(M$2:M77)</f>
        <v>5750</v>
      </c>
      <c r="AC77" s="14">
        <f>SUM(N$2:N77)</f>
        <v>95</v>
      </c>
      <c r="AD77" s="14">
        <f>SUM(O$2:O77)</f>
        <v>85</v>
      </c>
      <c r="AE77" s="14">
        <f>SUM(P$2:P77)</f>
        <v>2400</v>
      </c>
      <c r="AF77" s="14">
        <f>SUM(Q$2:Q77)</f>
        <v>3200</v>
      </c>
      <c r="AG77" s="14">
        <f>SUM(R$2:R77)</f>
        <v>760</v>
      </c>
      <c r="AH77" s="14">
        <f>SUM(S$2:S77)</f>
        <v>400</v>
      </c>
      <c r="AI77" s="14">
        <f>SUM(T$2:T77)</f>
        <v>8</v>
      </c>
      <c r="AJ77" s="14">
        <f>SUM(U$2:U77)</f>
        <v>400</v>
      </c>
    </row>
    <row r="78" spans="1:36" x14ac:dyDescent="0.2">
      <c r="A78" s="7">
        <v>76</v>
      </c>
      <c r="B78" s="7" t="s">
        <v>121</v>
      </c>
      <c r="C78" s="7">
        <v>76</v>
      </c>
      <c r="D78" s="7">
        <v>26032100</v>
      </c>
      <c r="E78" s="7">
        <v>250000000</v>
      </c>
      <c r="F78" s="7">
        <v>250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12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f>SUM(G$2:G78)</f>
        <v>26300</v>
      </c>
      <c r="W78" s="14">
        <f>SUM(H$2:H78)</f>
        <v>13300</v>
      </c>
      <c r="X78" s="14">
        <f>SUM(I$2:I78)</f>
        <v>580</v>
      </c>
      <c r="Y78" s="14">
        <f>SUM(J$2:J78)</f>
        <v>410</v>
      </c>
      <c r="Z78" s="14">
        <f>SUM(K$2:K78)</f>
        <v>580</v>
      </c>
      <c r="AA78" s="14">
        <f>SUM(L$2:L78)</f>
        <v>410</v>
      </c>
      <c r="AB78" s="14">
        <f>SUM(M$2:M78)</f>
        <v>5750</v>
      </c>
      <c r="AC78" s="14">
        <f>SUM(N$2:N78)</f>
        <v>107</v>
      </c>
      <c r="AD78" s="14">
        <f>SUM(O$2:O78)</f>
        <v>85</v>
      </c>
      <c r="AE78" s="14">
        <f>SUM(P$2:P78)</f>
        <v>2400</v>
      </c>
      <c r="AF78" s="14">
        <f>SUM(Q$2:Q78)</f>
        <v>3200</v>
      </c>
      <c r="AG78" s="14">
        <f>SUM(R$2:R78)</f>
        <v>760</v>
      </c>
      <c r="AH78" s="14">
        <f>SUM(S$2:S78)</f>
        <v>400</v>
      </c>
      <c r="AI78" s="14">
        <f>SUM(T$2:T78)</f>
        <v>8</v>
      </c>
      <c r="AJ78" s="14">
        <f>SUM(U$2:U78)</f>
        <v>400</v>
      </c>
    </row>
    <row r="79" spans="1:36" x14ac:dyDescent="0.2">
      <c r="A79" s="8">
        <v>77</v>
      </c>
      <c r="B79" s="8" t="s">
        <v>122</v>
      </c>
      <c r="C79" s="8">
        <v>77</v>
      </c>
      <c r="D79" s="8">
        <v>26552700</v>
      </c>
      <c r="E79" s="8">
        <v>250000000</v>
      </c>
      <c r="F79" s="8">
        <v>250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10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f>SUM(G$2:G79)</f>
        <v>26300</v>
      </c>
      <c r="W79" s="14">
        <f>SUM(H$2:H79)</f>
        <v>13300</v>
      </c>
      <c r="X79" s="14">
        <f>SUM(I$2:I79)</f>
        <v>580</v>
      </c>
      <c r="Y79" s="14">
        <f>SUM(J$2:J79)</f>
        <v>410</v>
      </c>
      <c r="Z79" s="14">
        <f>SUM(K$2:K79)</f>
        <v>580</v>
      </c>
      <c r="AA79" s="14">
        <f>SUM(L$2:L79)</f>
        <v>410</v>
      </c>
      <c r="AB79" s="14">
        <f>SUM(M$2:M79)</f>
        <v>5750</v>
      </c>
      <c r="AC79" s="14">
        <f>SUM(N$2:N79)</f>
        <v>107</v>
      </c>
      <c r="AD79" s="14">
        <f>SUM(O$2:O79)</f>
        <v>95</v>
      </c>
      <c r="AE79" s="14">
        <f>SUM(P$2:P79)</f>
        <v>2400</v>
      </c>
      <c r="AF79" s="14">
        <f>SUM(Q$2:Q79)</f>
        <v>3200</v>
      </c>
      <c r="AG79" s="14">
        <f>SUM(R$2:R79)</f>
        <v>760</v>
      </c>
      <c r="AH79" s="14">
        <f>SUM(S$2:S79)</f>
        <v>400</v>
      </c>
      <c r="AI79" s="14">
        <f>SUM(T$2:T79)</f>
        <v>8</v>
      </c>
      <c r="AJ79" s="14">
        <f>SUM(U$2:U79)</f>
        <v>400</v>
      </c>
    </row>
    <row r="80" spans="1:36" x14ac:dyDescent="0.2">
      <c r="A80" s="7">
        <v>78</v>
      </c>
      <c r="B80" s="7" t="s">
        <v>123</v>
      </c>
      <c r="C80" s="7">
        <v>78</v>
      </c>
      <c r="D80" s="7">
        <v>27083700</v>
      </c>
      <c r="E80" s="7">
        <v>250000000</v>
      </c>
      <c r="F80" s="7">
        <v>250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300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f>SUM(G$2:G80)</f>
        <v>26300</v>
      </c>
      <c r="W80" s="14">
        <f>SUM(H$2:H80)</f>
        <v>13300</v>
      </c>
      <c r="X80" s="14">
        <f>SUM(I$2:I80)</f>
        <v>580</v>
      </c>
      <c r="Y80" s="14">
        <f>SUM(J$2:J80)</f>
        <v>410</v>
      </c>
      <c r="Z80" s="14">
        <f>SUM(K$2:K80)</f>
        <v>580</v>
      </c>
      <c r="AA80" s="14">
        <f>SUM(L$2:L80)</f>
        <v>410</v>
      </c>
      <c r="AB80" s="14">
        <f>SUM(M$2:M80)</f>
        <v>5750</v>
      </c>
      <c r="AC80" s="14">
        <f>SUM(N$2:N80)</f>
        <v>107</v>
      </c>
      <c r="AD80" s="14">
        <f>SUM(O$2:O80)</f>
        <v>95</v>
      </c>
      <c r="AE80" s="14">
        <f>SUM(P$2:P80)</f>
        <v>2700</v>
      </c>
      <c r="AF80" s="14">
        <f>SUM(Q$2:Q80)</f>
        <v>3200</v>
      </c>
      <c r="AG80" s="14">
        <f>SUM(R$2:R80)</f>
        <v>760</v>
      </c>
      <c r="AH80" s="14">
        <f>SUM(S$2:S80)</f>
        <v>400</v>
      </c>
      <c r="AI80" s="14">
        <f>SUM(T$2:T80)</f>
        <v>8</v>
      </c>
      <c r="AJ80" s="14">
        <f>SUM(U$2:U80)</f>
        <v>400</v>
      </c>
    </row>
    <row r="81" spans="1:36" x14ac:dyDescent="0.2">
      <c r="A81" s="8">
        <v>79</v>
      </c>
      <c r="B81" s="8" t="s">
        <v>124</v>
      </c>
      <c r="C81" s="8">
        <v>79</v>
      </c>
      <c r="D81" s="8">
        <v>27625300</v>
      </c>
      <c r="E81" s="8">
        <v>250000000</v>
      </c>
      <c r="F81" s="8">
        <v>250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400</v>
      </c>
      <c r="R81" s="14">
        <v>0</v>
      </c>
      <c r="S81" s="14">
        <v>0</v>
      </c>
      <c r="T81" s="14">
        <v>0</v>
      </c>
      <c r="U81" s="14">
        <v>0</v>
      </c>
      <c r="V81" s="14">
        <f>SUM(G$2:G81)</f>
        <v>26300</v>
      </c>
      <c r="W81" s="14">
        <f>SUM(H$2:H81)</f>
        <v>13300</v>
      </c>
      <c r="X81" s="14">
        <f>SUM(I$2:I81)</f>
        <v>580</v>
      </c>
      <c r="Y81" s="14">
        <f>SUM(J$2:J81)</f>
        <v>410</v>
      </c>
      <c r="Z81" s="14">
        <f>SUM(K$2:K81)</f>
        <v>580</v>
      </c>
      <c r="AA81" s="14">
        <f>SUM(L$2:L81)</f>
        <v>410</v>
      </c>
      <c r="AB81" s="14">
        <f>SUM(M$2:M81)</f>
        <v>5750</v>
      </c>
      <c r="AC81" s="14">
        <f>SUM(N$2:N81)</f>
        <v>107</v>
      </c>
      <c r="AD81" s="14">
        <f>SUM(O$2:O81)</f>
        <v>95</v>
      </c>
      <c r="AE81" s="14">
        <f>SUM(P$2:P81)</f>
        <v>2700</v>
      </c>
      <c r="AF81" s="14">
        <f>SUM(Q$2:Q81)</f>
        <v>3600</v>
      </c>
      <c r="AG81" s="14">
        <f>SUM(R$2:R81)</f>
        <v>760</v>
      </c>
      <c r="AH81" s="14">
        <f>SUM(S$2:S81)</f>
        <v>400</v>
      </c>
      <c r="AI81" s="14">
        <f>SUM(T$2:T81)</f>
        <v>8</v>
      </c>
      <c r="AJ81" s="14">
        <f>SUM(U$2:U81)</f>
        <v>400</v>
      </c>
    </row>
    <row r="82" spans="1:36" x14ac:dyDescent="0.2">
      <c r="A82" s="7">
        <v>80</v>
      </c>
      <c r="B82" s="7" t="s">
        <v>125</v>
      </c>
      <c r="C82" s="7">
        <v>80</v>
      </c>
      <c r="D82" s="7">
        <v>28177800</v>
      </c>
      <c r="E82" s="7">
        <v>250000000</v>
      </c>
      <c r="F82" s="7">
        <v>250</v>
      </c>
      <c r="G82" s="14">
        <v>3500</v>
      </c>
      <c r="H82" s="14">
        <v>1800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120</v>
      </c>
      <c r="S82" s="14">
        <v>50</v>
      </c>
      <c r="T82" s="14">
        <v>1</v>
      </c>
      <c r="U82" s="14">
        <v>50</v>
      </c>
      <c r="V82" s="14">
        <f>SUM(G$2:G82)</f>
        <v>29800</v>
      </c>
      <c r="W82" s="14">
        <f>SUM(H$2:H82)</f>
        <v>15100</v>
      </c>
      <c r="X82" s="14">
        <f>SUM(I$2:I82)</f>
        <v>580</v>
      </c>
      <c r="Y82" s="14">
        <f>SUM(J$2:J82)</f>
        <v>410</v>
      </c>
      <c r="Z82" s="14">
        <f>SUM(K$2:K82)</f>
        <v>580</v>
      </c>
      <c r="AA82" s="14">
        <f>SUM(L$2:L82)</f>
        <v>410</v>
      </c>
      <c r="AB82" s="14">
        <f>SUM(M$2:M82)</f>
        <v>5750</v>
      </c>
      <c r="AC82" s="14">
        <f>SUM(N$2:N82)</f>
        <v>107</v>
      </c>
      <c r="AD82" s="14">
        <f>SUM(O$2:O82)</f>
        <v>95</v>
      </c>
      <c r="AE82" s="14">
        <f>SUM(P$2:P82)</f>
        <v>2700</v>
      </c>
      <c r="AF82" s="14">
        <f>SUM(Q$2:Q82)</f>
        <v>3600</v>
      </c>
      <c r="AG82" s="14">
        <f>SUM(R$2:R82)</f>
        <v>880</v>
      </c>
      <c r="AH82" s="14">
        <f>SUM(S$2:S82)</f>
        <v>450</v>
      </c>
      <c r="AI82" s="14">
        <f>SUM(T$2:T82)</f>
        <v>9</v>
      </c>
      <c r="AJ82" s="14">
        <f>SUM(U$2:U82)</f>
        <v>450</v>
      </c>
    </row>
    <row r="83" spans="1:36" x14ac:dyDescent="0.2">
      <c r="A83" s="8">
        <v>81</v>
      </c>
      <c r="B83" s="8" t="s">
        <v>126</v>
      </c>
      <c r="C83" s="8">
        <v>81</v>
      </c>
      <c r="D83" s="8">
        <v>28741300</v>
      </c>
      <c r="E83" s="8">
        <v>300000000</v>
      </c>
      <c r="F83" s="8">
        <v>250</v>
      </c>
      <c r="G83" s="14">
        <v>0</v>
      </c>
      <c r="H83" s="14">
        <v>0</v>
      </c>
      <c r="I83" s="14">
        <v>75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f>SUM(G$2:G83)</f>
        <v>29800</v>
      </c>
      <c r="W83" s="14">
        <f>SUM(H$2:H83)</f>
        <v>15100</v>
      </c>
      <c r="X83" s="14">
        <f>SUM(I$2:I83)</f>
        <v>655</v>
      </c>
      <c r="Y83" s="14">
        <f>SUM(J$2:J83)</f>
        <v>410</v>
      </c>
      <c r="Z83" s="14">
        <f>SUM(K$2:K83)</f>
        <v>580</v>
      </c>
      <c r="AA83" s="14">
        <f>SUM(L$2:L83)</f>
        <v>410</v>
      </c>
      <c r="AB83" s="14">
        <f>SUM(M$2:M83)</f>
        <v>5750</v>
      </c>
      <c r="AC83" s="14">
        <f>SUM(N$2:N83)</f>
        <v>107</v>
      </c>
      <c r="AD83" s="14">
        <f>SUM(O$2:O83)</f>
        <v>95</v>
      </c>
      <c r="AE83" s="14">
        <f>SUM(P$2:P83)</f>
        <v>2700</v>
      </c>
      <c r="AF83" s="14">
        <f>SUM(Q$2:Q83)</f>
        <v>3600</v>
      </c>
      <c r="AG83" s="14">
        <f>SUM(R$2:R83)</f>
        <v>880</v>
      </c>
      <c r="AH83" s="14">
        <f>SUM(S$2:S83)</f>
        <v>450</v>
      </c>
      <c r="AI83" s="14">
        <f>SUM(T$2:T83)</f>
        <v>9</v>
      </c>
      <c r="AJ83" s="14">
        <f>SUM(U$2:U83)</f>
        <v>450</v>
      </c>
    </row>
    <row r="84" spans="1:36" x14ac:dyDescent="0.2">
      <c r="A84" s="7">
        <v>82</v>
      </c>
      <c r="B84" s="7" t="s">
        <v>127</v>
      </c>
      <c r="C84" s="7">
        <v>82</v>
      </c>
      <c r="D84" s="7">
        <v>29316100</v>
      </c>
      <c r="E84" s="7">
        <v>300000000</v>
      </c>
      <c r="F84" s="7">
        <v>260</v>
      </c>
      <c r="G84" s="14">
        <v>0</v>
      </c>
      <c r="H84" s="14">
        <v>0</v>
      </c>
      <c r="I84" s="14">
        <v>0</v>
      </c>
      <c r="J84" s="14">
        <v>45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f>SUM(G$2:G84)</f>
        <v>29800</v>
      </c>
      <c r="W84" s="14">
        <f>SUM(H$2:H84)</f>
        <v>15100</v>
      </c>
      <c r="X84" s="14">
        <f>SUM(I$2:I84)</f>
        <v>655</v>
      </c>
      <c r="Y84" s="14">
        <f>SUM(J$2:J84)</f>
        <v>455</v>
      </c>
      <c r="Z84" s="14">
        <f>SUM(K$2:K84)</f>
        <v>580</v>
      </c>
      <c r="AA84" s="14">
        <f>SUM(L$2:L84)</f>
        <v>410</v>
      </c>
      <c r="AB84" s="14">
        <f>SUM(M$2:M84)</f>
        <v>5750</v>
      </c>
      <c r="AC84" s="14">
        <f>SUM(N$2:N84)</f>
        <v>107</v>
      </c>
      <c r="AD84" s="14">
        <f>SUM(O$2:O84)</f>
        <v>95</v>
      </c>
      <c r="AE84" s="14">
        <f>SUM(P$2:P84)</f>
        <v>2700</v>
      </c>
      <c r="AF84" s="14">
        <f>SUM(Q$2:Q84)</f>
        <v>3600</v>
      </c>
      <c r="AG84" s="14">
        <f>SUM(R$2:R84)</f>
        <v>880</v>
      </c>
      <c r="AH84" s="14">
        <f>SUM(S$2:S84)</f>
        <v>450</v>
      </c>
      <c r="AI84" s="14">
        <f>SUM(T$2:T84)</f>
        <v>9</v>
      </c>
      <c r="AJ84" s="14">
        <f>SUM(U$2:U84)</f>
        <v>450</v>
      </c>
    </row>
    <row r="85" spans="1:36" x14ac:dyDescent="0.2">
      <c r="A85" s="8">
        <v>83</v>
      </c>
      <c r="B85" s="8" t="s">
        <v>128</v>
      </c>
      <c r="C85" s="8">
        <v>83</v>
      </c>
      <c r="D85" s="8">
        <v>29902400</v>
      </c>
      <c r="E85" s="8">
        <v>300000000</v>
      </c>
      <c r="F85" s="8">
        <v>260</v>
      </c>
      <c r="G85" s="14">
        <v>0</v>
      </c>
      <c r="H85" s="14">
        <v>0</v>
      </c>
      <c r="I85" s="14">
        <v>0</v>
      </c>
      <c r="J85" s="14">
        <v>0</v>
      </c>
      <c r="K85" s="14">
        <v>75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f>SUM(G$2:G85)</f>
        <v>29800</v>
      </c>
      <c r="W85" s="14">
        <f>SUM(H$2:H85)</f>
        <v>15100</v>
      </c>
      <c r="X85" s="14">
        <f>SUM(I$2:I85)</f>
        <v>655</v>
      </c>
      <c r="Y85" s="14">
        <f>SUM(J$2:J85)</f>
        <v>455</v>
      </c>
      <c r="Z85" s="14">
        <f>SUM(K$2:K85)</f>
        <v>655</v>
      </c>
      <c r="AA85" s="14">
        <f>SUM(L$2:L85)</f>
        <v>410</v>
      </c>
      <c r="AB85" s="14">
        <f>SUM(M$2:M85)</f>
        <v>5750</v>
      </c>
      <c r="AC85" s="14">
        <f>SUM(N$2:N85)</f>
        <v>107</v>
      </c>
      <c r="AD85" s="14">
        <f>SUM(O$2:O85)</f>
        <v>95</v>
      </c>
      <c r="AE85" s="14">
        <f>SUM(P$2:P85)</f>
        <v>2700</v>
      </c>
      <c r="AF85" s="14">
        <f>SUM(Q$2:Q85)</f>
        <v>3600</v>
      </c>
      <c r="AG85" s="14">
        <f>SUM(R$2:R85)</f>
        <v>880</v>
      </c>
      <c r="AH85" s="14">
        <f>SUM(S$2:S85)</f>
        <v>450</v>
      </c>
      <c r="AI85" s="14">
        <f>SUM(T$2:T85)</f>
        <v>9</v>
      </c>
      <c r="AJ85" s="14">
        <f>SUM(U$2:U85)</f>
        <v>450</v>
      </c>
    </row>
    <row r="86" spans="1:36" x14ac:dyDescent="0.2">
      <c r="A86" s="7">
        <v>84</v>
      </c>
      <c r="B86" s="7" t="s">
        <v>129</v>
      </c>
      <c r="C86" s="7">
        <v>84</v>
      </c>
      <c r="D86" s="7">
        <v>30500400</v>
      </c>
      <c r="E86" s="7">
        <v>300000000</v>
      </c>
      <c r="F86" s="7">
        <v>260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45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f>SUM(G$2:G86)</f>
        <v>29800</v>
      </c>
      <c r="W86" s="14">
        <f>SUM(H$2:H86)</f>
        <v>15100</v>
      </c>
      <c r="X86" s="14">
        <f>SUM(I$2:I86)</f>
        <v>655</v>
      </c>
      <c r="Y86" s="14">
        <f>SUM(J$2:J86)</f>
        <v>455</v>
      </c>
      <c r="Z86" s="14">
        <f>SUM(K$2:K86)</f>
        <v>655</v>
      </c>
      <c r="AA86" s="14">
        <f>SUM(L$2:L86)</f>
        <v>455</v>
      </c>
      <c r="AB86" s="14">
        <f>SUM(M$2:M86)</f>
        <v>5750</v>
      </c>
      <c r="AC86" s="14">
        <f>SUM(N$2:N86)</f>
        <v>107</v>
      </c>
      <c r="AD86" s="14">
        <f>SUM(O$2:O86)</f>
        <v>95</v>
      </c>
      <c r="AE86" s="14">
        <f>SUM(P$2:P86)</f>
        <v>2700</v>
      </c>
      <c r="AF86" s="14">
        <f>SUM(Q$2:Q86)</f>
        <v>3600</v>
      </c>
      <c r="AG86" s="14">
        <f>SUM(R$2:R86)</f>
        <v>880</v>
      </c>
      <c r="AH86" s="14">
        <f>SUM(S$2:S86)</f>
        <v>450</v>
      </c>
      <c r="AI86" s="14">
        <f>SUM(T$2:T86)</f>
        <v>9</v>
      </c>
      <c r="AJ86" s="14">
        <f>SUM(U$2:U86)</f>
        <v>450</v>
      </c>
    </row>
    <row r="87" spans="1:36" x14ac:dyDescent="0.2">
      <c r="A87" s="8">
        <v>85</v>
      </c>
      <c r="B87" s="8" t="s">
        <v>130</v>
      </c>
      <c r="C87" s="8">
        <v>85</v>
      </c>
      <c r="D87" s="8">
        <v>31110400</v>
      </c>
      <c r="E87" s="8">
        <v>300000000</v>
      </c>
      <c r="F87" s="8">
        <v>260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650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f>SUM(G$2:G87)</f>
        <v>29800</v>
      </c>
      <c r="W87" s="14">
        <f>SUM(H$2:H87)</f>
        <v>15100</v>
      </c>
      <c r="X87" s="14">
        <f>SUM(I$2:I87)</f>
        <v>655</v>
      </c>
      <c r="Y87" s="14">
        <f>SUM(J$2:J87)</f>
        <v>455</v>
      </c>
      <c r="Z87" s="14">
        <f>SUM(K$2:K87)</f>
        <v>655</v>
      </c>
      <c r="AA87" s="14">
        <f>SUM(L$2:L87)</f>
        <v>455</v>
      </c>
      <c r="AB87" s="14">
        <f>SUM(M$2:M87)</f>
        <v>6400</v>
      </c>
      <c r="AC87" s="14">
        <f>SUM(N$2:N87)</f>
        <v>107</v>
      </c>
      <c r="AD87" s="14">
        <f>SUM(O$2:O87)</f>
        <v>95</v>
      </c>
      <c r="AE87" s="14">
        <f>SUM(P$2:P87)</f>
        <v>2700</v>
      </c>
      <c r="AF87" s="14">
        <f>SUM(Q$2:Q87)</f>
        <v>3600</v>
      </c>
      <c r="AG87" s="14">
        <f>SUM(R$2:R87)</f>
        <v>880</v>
      </c>
      <c r="AH87" s="14">
        <f>SUM(S$2:S87)</f>
        <v>450</v>
      </c>
      <c r="AI87" s="14">
        <f>SUM(T$2:T87)</f>
        <v>9</v>
      </c>
      <c r="AJ87" s="14">
        <f>SUM(U$2:U87)</f>
        <v>450</v>
      </c>
    </row>
    <row r="88" spans="1:36" x14ac:dyDescent="0.2">
      <c r="A88" s="7">
        <v>86</v>
      </c>
      <c r="B88" s="7" t="s">
        <v>131</v>
      </c>
      <c r="C88" s="7">
        <v>86</v>
      </c>
      <c r="D88" s="7">
        <v>31732600</v>
      </c>
      <c r="E88" s="7">
        <v>300000000</v>
      </c>
      <c r="F88" s="7">
        <v>260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12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f>SUM(G$2:G88)</f>
        <v>29800</v>
      </c>
      <c r="W88" s="14">
        <f>SUM(H$2:H88)</f>
        <v>15100</v>
      </c>
      <c r="X88" s="14">
        <f>SUM(I$2:I88)</f>
        <v>655</v>
      </c>
      <c r="Y88" s="14">
        <f>SUM(J$2:J88)</f>
        <v>455</v>
      </c>
      <c r="Z88" s="14">
        <f>SUM(K$2:K88)</f>
        <v>655</v>
      </c>
      <c r="AA88" s="14">
        <f>SUM(L$2:L88)</f>
        <v>455</v>
      </c>
      <c r="AB88" s="14">
        <f>SUM(M$2:M88)</f>
        <v>6400</v>
      </c>
      <c r="AC88" s="14">
        <f>SUM(N$2:N88)</f>
        <v>119</v>
      </c>
      <c r="AD88" s="14">
        <f>SUM(O$2:O88)</f>
        <v>95</v>
      </c>
      <c r="AE88" s="14">
        <f>SUM(P$2:P88)</f>
        <v>2700</v>
      </c>
      <c r="AF88" s="14">
        <f>SUM(Q$2:Q88)</f>
        <v>3600</v>
      </c>
      <c r="AG88" s="14">
        <f>SUM(R$2:R88)</f>
        <v>880</v>
      </c>
      <c r="AH88" s="14">
        <f>SUM(S$2:S88)</f>
        <v>450</v>
      </c>
      <c r="AI88" s="14">
        <f>SUM(T$2:T88)</f>
        <v>9</v>
      </c>
      <c r="AJ88" s="14">
        <f>SUM(U$2:U88)</f>
        <v>450</v>
      </c>
    </row>
    <row r="89" spans="1:36" x14ac:dyDescent="0.2">
      <c r="A89" s="8">
        <v>87</v>
      </c>
      <c r="B89" s="8" t="s">
        <v>132</v>
      </c>
      <c r="C89" s="8">
        <v>87</v>
      </c>
      <c r="D89" s="8">
        <v>32367200</v>
      </c>
      <c r="E89" s="8">
        <v>300000000</v>
      </c>
      <c r="F89" s="8">
        <v>260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10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f>SUM(G$2:G89)</f>
        <v>29800</v>
      </c>
      <c r="W89" s="14">
        <f>SUM(H$2:H89)</f>
        <v>15100</v>
      </c>
      <c r="X89" s="14">
        <f>SUM(I$2:I89)</f>
        <v>655</v>
      </c>
      <c r="Y89" s="14">
        <f>SUM(J$2:J89)</f>
        <v>455</v>
      </c>
      <c r="Z89" s="14">
        <f>SUM(K$2:K89)</f>
        <v>655</v>
      </c>
      <c r="AA89" s="14">
        <f>SUM(L$2:L89)</f>
        <v>455</v>
      </c>
      <c r="AB89" s="14">
        <f>SUM(M$2:M89)</f>
        <v>6400</v>
      </c>
      <c r="AC89" s="14">
        <f>SUM(N$2:N89)</f>
        <v>119</v>
      </c>
      <c r="AD89" s="14">
        <f>SUM(O$2:O89)</f>
        <v>105</v>
      </c>
      <c r="AE89" s="14">
        <f>SUM(P$2:P89)</f>
        <v>2700</v>
      </c>
      <c r="AF89" s="14">
        <f>SUM(Q$2:Q89)</f>
        <v>3600</v>
      </c>
      <c r="AG89" s="14">
        <f>SUM(R$2:R89)</f>
        <v>880</v>
      </c>
      <c r="AH89" s="14">
        <f>SUM(S$2:S89)</f>
        <v>450</v>
      </c>
      <c r="AI89" s="14">
        <f>SUM(T$2:T89)</f>
        <v>9</v>
      </c>
      <c r="AJ89" s="14">
        <f>SUM(U$2:U89)</f>
        <v>450</v>
      </c>
    </row>
    <row r="90" spans="1:36" x14ac:dyDescent="0.2">
      <c r="A90" s="7">
        <v>88</v>
      </c>
      <c r="B90" s="7" t="s">
        <v>133</v>
      </c>
      <c r="C90" s="7">
        <v>88</v>
      </c>
      <c r="D90" s="7">
        <v>33014500</v>
      </c>
      <c r="E90" s="7">
        <v>300000000</v>
      </c>
      <c r="F90" s="7">
        <v>260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300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f>SUM(G$2:G90)</f>
        <v>29800</v>
      </c>
      <c r="W90" s="14">
        <f>SUM(H$2:H90)</f>
        <v>15100</v>
      </c>
      <c r="X90" s="14">
        <f>SUM(I$2:I90)</f>
        <v>655</v>
      </c>
      <c r="Y90" s="14">
        <f>SUM(J$2:J90)</f>
        <v>455</v>
      </c>
      <c r="Z90" s="14">
        <f>SUM(K$2:K90)</f>
        <v>655</v>
      </c>
      <c r="AA90" s="14">
        <f>SUM(L$2:L90)</f>
        <v>455</v>
      </c>
      <c r="AB90" s="14">
        <f>SUM(M$2:M90)</f>
        <v>6400</v>
      </c>
      <c r="AC90" s="14">
        <f>SUM(N$2:N90)</f>
        <v>119</v>
      </c>
      <c r="AD90" s="14">
        <f>SUM(O$2:O90)</f>
        <v>105</v>
      </c>
      <c r="AE90" s="14">
        <f>SUM(P$2:P90)</f>
        <v>3000</v>
      </c>
      <c r="AF90" s="14">
        <f>SUM(Q$2:Q90)</f>
        <v>3600</v>
      </c>
      <c r="AG90" s="14">
        <f>SUM(R$2:R90)</f>
        <v>880</v>
      </c>
      <c r="AH90" s="14">
        <f>SUM(S$2:S90)</f>
        <v>450</v>
      </c>
      <c r="AI90" s="14">
        <f>SUM(T$2:T90)</f>
        <v>9</v>
      </c>
      <c r="AJ90" s="14">
        <f>SUM(U$2:U90)</f>
        <v>450</v>
      </c>
    </row>
    <row r="91" spans="1:36" x14ac:dyDescent="0.2">
      <c r="A91" s="8">
        <v>89</v>
      </c>
      <c r="B91" s="8" t="s">
        <v>134</v>
      </c>
      <c r="C91" s="8">
        <v>89</v>
      </c>
      <c r="D91" s="8">
        <v>33674700</v>
      </c>
      <c r="E91" s="8">
        <v>300000000</v>
      </c>
      <c r="F91" s="8">
        <v>260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400</v>
      </c>
      <c r="R91" s="14">
        <v>0</v>
      </c>
      <c r="S91" s="14">
        <v>0</v>
      </c>
      <c r="T91" s="14">
        <v>0</v>
      </c>
      <c r="U91" s="14">
        <v>0</v>
      </c>
      <c r="V91" s="14">
        <f>SUM(G$2:G91)</f>
        <v>29800</v>
      </c>
      <c r="W91" s="14">
        <f>SUM(H$2:H91)</f>
        <v>15100</v>
      </c>
      <c r="X91" s="14">
        <f>SUM(I$2:I91)</f>
        <v>655</v>
      </c>
      <c r="Y91" s="14">
        <f>SUM(J$2:J91)</f>
        <v>455</v>
      </c>
      <c r="Z91" s="14">
        <f>SUM(K$2:K91)</f>
        <v>655</v>
      </c>
      <c r="AA91" s="14">
        <f>SUM(L$2:L91)</f>
        <v>455</v>
      </c>
      <c r="AB91" s="14">
        <f>SUM(M$2:M91)</f>
        <v>6400</v>
      </c>
      <c r="AC91" s="14">
        <f>SUM(N$2:N91)</f>
        <v>119</v>
      </c>
      <c r="AD91" s="14">
        <f>SUM(O$2:O91)</f>
        <v>105</v>
      </c>
      <c r="AE91" s="14">
        <f>SUM(P$2:P91)</f>
        <v>3000</v>
      </c>
      <c r="AF91" s="14">
        <f>SUM(Q$2:Q91)</f>
        <v>4000</v>
      </c>
      <c r="AG91" s="14">
        <f>SUM(R$2:R91)</f>
        <v>880</v>
      </c>
      <c r="AH91" s="14">
        <f>SUM(S$2:S91)</f>
        <v>450</v>
      </c>
      <c r="AI91" s="14">
        <f>SUM(T$2:T91)</f>
        <v>9</v>
      </c>
      <c r="AJ91" s="14">
        <f>SUM(U$2:U91)</f>
        <v>450</v>
      </c>
    </row>
    <row r="92" spans="1:36" x14ac:dyDescent="0.2">
      <c r="A92" s="7">
        <v>90</v>
      </c>
      <c r="B92" s="7" t="s">
        <v>135</v>
      </c>
      <c r="C92" s="7">
        <v>90</v>
      </c>
      <c r="D92" s="7">
        <v>34348100</v>
      </c>
      <c r="E92" s="7">
        <v>300000000</v>
      </c>
      <c r="F92" s="7">
        <v>260</v>
      </c>
      <c r="G92" s="14">
        <v>3500</v>
      </c>
      <c r="H92" s="14">
        <v>1800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120</v>
      </c>
      <c r="S92" s="14">
        <v>50</v>
      </c>
      <c r="T92" s="14">
        <v>1</v>
      </c>
      <c r="U92" s="14">
        <v>50</v>
      </c>
      <c r="V92" s="14">
        <f>SUM(G$2:G92)</f>
        <v>33300</v>
      </c>
      <c r="W92" s="14">
        <f>SUM(H$2:H92)</f>
        <v>16900</v>
      </c>
      <c r="X92" s="14">
        <f>SUM(I$2:I92)</f>
        <v>655</v>
      </c>
      <c r="Y92" s="14">
        <f>SUM(J$2:J92)</f>
        <v>455</v>
      </c>
      <c r="Z92" s="14">
        <f>SUM(K$2:K92)</f>
        <v>655</v>
      </c>
      <c r="AA92" s="14">
        <f>SUM(L$2:L92)</f>
        <v>455</v>
      </c>
      <c r="AB92" s="14">
        <f>SUM(M$2:M92)</f>
        <v>6400</v>
      </c>
      <c r="AC92" s="14">
        <f>SUM(N$2:N92)</f>
        <v>119</v>
      </c>
      <c r="AD92" s="14">
        <f>SUM(O$2:O92)</f>
        <v>105</v>
      </c>
      <c r="AE92" s="14">
        <f>SUM(P$2:P92)</f>
        <v>3000</v>
      </c>
      <c r="AF92" s="14">
        <f>SUM(Q$2:Q92)</f>
        <v>4000</v>
      </c>
      <c r="AG92" s="14">
        <f>SUM(R$2:R92)</f>
        <v>1000</v>
      </c>
      <c r="AH92" s="14">
        <f>SUM(S$2:S92)</f>
        <v>500</v>
      </c>
      <c r="AI92" s="14">
        <f>SUM(T$2:T92)</f>
        <v>10</v>
      </c>
      <c r="AJ92" s="14">
        <f>SUM(U$2:U92)</f>
        <v>500</v>
      </c>
    </row>
    <row r="93" spans="1:36" x14ac:dyDescent="0.2">
      <c r="A93" s="8">
        <v>91</v>
      </c>
      <c r="B93" s="8" t="s">
        <v>136</v>
      </c>
      <c r="C93" s="8">
        <v>91</v>
      </c>
      <c r="D93" s="8">
        <v>35035000</v>
      </c>
      <c r="E93" s="8">
        <v>350000000</v>
      </c>
      <c r="F93" s="8">
        <v>260</v>
      </c>
      <c r="G93" s="14">
        <v>0</v>
      </c>
      <c r="H93" s="14">
        <v>0</v>
      </c>
      <c r="I93" s="14">
        <v>75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f>SUM(G$2:G93)</f>
        <v>33300</v>
      </c>
      <c r="W93" s="14">
        <f>SUM(H$2:H93)</f>
        <v>16900</v>
      </c>
      <c r="X93" s="14">
        <f>SUM(I$2:I93)</f>
        <v>730</v>
      </c>
      <c r="Y93" s="14">
        <f>SUM(J$2:J93)</f>
        <v>455</v>
      </c>
      <c r="Z93" s="14">
        <f>SUM(K$2:K93)</f>
        <v>655</v>
      </c>
      <c r="AA93" s="14">
        <f>SUM(L$2:L93)</f>
        <v>455</v>
      </c>
      <c r="AB93" s="14">
        <f>SUM(M$2:M93)</f>
        <v>6400</v>
      </c>
      <c r="AC93" s="14">
        <f>SUM(N$2:N93)</f>
        <v>119</v>
      </c>
      <c r="AD93" s="14">
        <f>SUM(O$2:O93)</f>
        <v>105</v>
      </c>
      <c r="AE93" s="14">
        <f>SUM(P$2:P93)</f>
        <v>3000</v>
      </c>
      <c r="AF93" s="14">
        <f>SUM(Q$2:Q93)</f>
        <v>4000</v>
      </c>
      <c r="AG93" s="14">
        <f>SUM(R$2:R93)</f>
        <v>1000</v>
      </c>
      <c r="AH93" s="14">
        <f>SUM(S$2:S93)</f>
        <v>500</v>
      </c>
      <c r="AI93" s="14">
        <f>SUM(T$2:T93)</f>
        <v>10</v>
      </c>
      <c r="AJ93" s="14">
        <f>SUM(U$2:U93)</f>
        <v>500</v>
      </c>
    </row>
    <row r="94" spans="1:36" x14ac:dyDescent="0.2">
      <c r="A94" s="7">
        <v>92</v>
      </c>
      <c r="B94" s="7" t="s">
        <v>137</v>
      </c>
      <c r="C94" s="7">
        <v>92</v>
      </c>
      <c r="D94" s="7">
        <v>35735700</v>
      </c>
      <c r="E94" s="7">
        <v>350000000</v>
      </c>
      <c r="F94" s="7">
        <v>260</v>
      </c>
      <c r="G94" s="14">
        <v>0</v>
      </c>
      <c r="H94" s="14">
        <v>0</v>
      </c>
      <c r="I94" s="14">
        <v>0</v>
      </c>
      <c r="J94" s="14">
        <v>45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f>SUM(G$2:G94)</f>
        <v>33300</v>
      </c>
      <c r="W94" s="14">
        <f>SUM(H$2:H94)</f>
        <v>16900</v>
      </c>
      <c r="X94" s="14">
        <f>SUM(I$2:I94)</f>
        <v>730</v>
      </c>
      <c r="Y94" s="14">
        <f>SUM(J$2:J94)</f>
        <v>500</v>
      </c>
      <c r="Z94" s="14">
        <f>SUM(K$2:K94)</f>
        <v>655</v>
      </c>
      <c r="AA94" s="14">
        <f>SUM(L$2:L94)</f>
        <v>455</v>
      </c>
      <c r="AB94" s="14">
        <f>SUM(M$2:M94)</f>
        <v>6400</v>
      </c>
      <c r="AC94" s="14">
        <f>SUM(N$2:N94)</f>
        <v>119</v>
      </c>
      <c r="AD94" s="14">
        <f>SUM(O$2:O94)</f>
        <v>105</v>
      </c>
      <c r="AE94" s="14">
        <f>SUM(P$2:P94)</f>
        <v>3000</v>
      </c>
      <c r="AF94" s="14">
        <f>SUM(Q$2:Q94)</f>
        <v>4000</v>
      </c>
      <c r="AG94" s="14">
        <f>SUM(R$2:R94)</f>
        <v>1000</v>
      </c>
      <c r="AH94" s="14">
        <f>SUM(S$2:S94)</f>
        <v>500</v>
      </c>
      <c r="AI94" s="14">
        <f>SUM(T$2:T94)</f>
        <v>10</v>
      </c>
      <c r="AJ94" s="14">
        <f>SUM(U$2:U94)</f>
        <v>500</v>
      </c>
    </row>
    <row r="95" spans="1:36" x14ac:dyDescent="0.2">
      <c r="A95" s="8">
        <v>93</v>
      </c>
      <c r="B95" s="8" t="s">
        <v>138</v>
      </c>
      <c r="C95" s="8">
        <v>93</v>
      </c>
      <c r="D95" s="8">
        <v>36450400</v>
      </c>
      <c r="E95" s="8">
        <v>350000000</v>
      </c>
      <c r="F95" s="8">
        <v>260</v>
      </c>
      <c r="G95" s="14">
        <v>0</v>
      </c>
      <c r="H95" s="14">
        <v>0</v>
      </c>
      <c r="I95" s="14">
        <v>0</v>
      </c>
      <c r="J95" s="14">
        <v>0</v>
      </c>
      <c r="K95" s="14">
        <v>75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f>SUM(G$2:G95)</f>
        <v>33300</v>
      </c>
      <c r="W95" s="14">
        <f>SUM(H$2:H95)</f>
        <v>16900</v>
      </c>
      <c r="X95" s="14">
        <f>SUM(I$2:I95)</f>
        <v>730</v>
      </c>
      <c r="Y95" s="14">
        <f>SUM(J$2:J95)</f>
        <v>500</v>
      </c>
      <c r="Z95" s="14">
        <f>SUM(K$2:K95)</f>
        <v>730</v>
      </c>
      <c r="AA95" s="14">
        <f>SUM(L$2:L95)</f>
        <v>455</v>
      </c>
      <c r="AB95" s="14">
        <f>SUM(M$2:M95)</f>
        <v>6400</v>
      </c>
      <c r="AC95" s="14">
        <f>SUM(N$2:N95)</f>
        <v>119</v>
      </c>
      <c r="AD95" s="14">
        <f>SUM(O$2:O95)</f>
        <v>105</v>
      </c>
      <c r="AE95" s="14">
        <f>SUM(P$2:P95)</f>
        <v>3000</v>
      </c>
      <c r="AF95" s="14">
        <f>SUM(Q$2:Q95)</f>
        <v>4000</v>
      </c>
      <c r="AG95" s="14">
        <f>SUM(R$2:R95)</f>
        <v>1000</v>
      </c>
      <c r="AH95" s="14">
        <f>SUM(S$2:S95)</f>
        <v>500</v>
      </c>
      <c r="AI95" s="14">
        <f>SUM(T$2:T95)</f>
        <v>10</v>
      </c>
      <c r="AJ95" s="14">
        <f>SUM(U$2:U95)</f>
        <v>500</v>
      </c>
    </row>
    <row r="96" spans="1:36" x14ac:dyDescent="0.2">
      <c r="A96" s="7">
        <v>94</v>
      </c>
      <c r="B96" s="7" t="s">
        <v>139</v>
      </c>
      <c r="C96" s="7">
        <v>94</v>
      </c>
      <c r="D96" s="7">
        <v>37179400</v>
      </c>
      <c r="E96" s="7">
        <v>350000000</v>
      </c>
      <c r="F96" s="7">
        <v>260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45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f>SUM(G$2:G96)</f>
        <v>33300</v>
      </c>
      <c r="W96" s="14">
        <f>SUM(H$2:H96)</f>
        <v>16900</v>
      </c>
      <c r="X96" s="14">
        <f>SUM(I$2:I96)</f>
        <v>730</v>
      </c>
      <c r="Y96" s="14">
        <f>SUM(J$2:J96)</f>
        <v>500</v>
      </c>
      <c r="Z96" s="14">
        <f>SUM(K$2:K96)</f>
        <v>730</v>
      </c>
      <c r="AA96" s="14">
        <f>SUM(L$2:L96)</f>
        <v>500</v>
      </c>
      <c r="AB96" s="14">
        <f>SUM(M$2:M96)</f>
        <v>6400</v>
      </c>
      <c r="AC96" s="14">
        <f>SUM(N$2:N96)</f>
        <v>119</v>
      </c>
      <c r="AD96" s="14">
        <f>SUM(O$2:O96)</f>
        <v>105</v>
      </c>
      <c r="AE96" s="14">
        <f>SUM(P$2:P96)</f>
        <v>3000</v>
      </c>
      <c r="AF96" s="14">
        <f>SUM(Q$2:Q96)</f>
        <v>4000</v>
      </c>
      <c r="AG96" s="14">
        <f>SUM(R$2:R96)</f>
        <v>1000</v>
      </c>
      <c r="AH96" s="14">
        <f>SUM(S$2:S96)</f>
        <v>500</v>
      </c>
      <c r="AI96" s="14">
        <f>SUM(T$2:T96)</f>
        <v>10</v>
      </c>
      <c r="AJ96" s="14">
        <f>SUM(U$2:U96)</f>
        <v>500</v>
      </c>
    </row>
    <row r="97" spans="1:36" x14ac:dyDescent="0.2">
      <c r="A97" s="8">
        <v>95</v>
      </c>
      <c r="B97" s="8" t="s">
        <v>140</v>
      </c>
      <c r="C97" s="8">
        <v>95</v>
      </c>
      <c r="D97" s="8">
        <v>37922900</v>
      </c>
      <c r="E97" s="8">
        <v>350000000</v>
      </c>
      <c r="F97" s="8">
        <v>260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650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f>SUM(G$2:G97)</f>
        <v>33300</v>
      </c>
      <c r="W97" s="14">
        <f>SUM(H$2:H97)</f>
        <v>16900</v>
      </c>
      <c r="X97" s="14">
        <f>SUM(I$2:I97)</f>
        <v>730</v>
      </c>
      <c r="Y97" s="14">
        <f>SUM(J$2:J97)</f>
        <v>500</v>
      </c>
      <c r="Z97" s="14">
        <f>SUM(K$2:K97)</f>
        <v>730</v>
      </c>
      <c r="AA97" s="14">
        <f>SUM(L$2:L97)</f>
        <v>500</v>
      </c>
      <c r="AB97" s="14">
        <f>SUM(M$2:M97)</f>
        <v>7050</v>
      </c>
      <c r="AC97" s="14">
        <f>SUM(N$2:N97)</f>
        <v>119</v>
      </c>
      <c r="AD97" s="14">
        <f>SUM(O$2:O97)</f>
        <v>105</v>
      </c>
      <c r="AE97" s="14">
        <f>SUM(P$2:P97)</f>
        <v>3000</v>
      </c>
      <c r="AF97" s="14">
        <f>SUM(Q$2:Q97)</f>
        <v>4000</v>
      </c>
      <c r="AG97" s="14">
        <f>SUM(R$2:R97)</f>
        <v>1000</v>
      </c>
      <c r="AH97" s="14">
        <f>SUM(S$2:S97)</f>
        <v>500</v>
      </c>
      <c r="AI97" s="14">
        <f>SUM(T$2:T97)</f>
        <v>10</v>
      </c>
      <c r="AJ97" s="14">
        <f>SUM(U$2:U97)</f>
        <v>500</v>
      </c>
    </row>
    <row r="98" spans="1:36" x14ac:dyDescent="0.2">
      <c r="A98" s="7">
        <v>96</v>
      </c>
      <c r="B98" s="7" t="s">
        <v>141</v>
      </c>
      <c r="C98" s="7">
        <v>96</v>
      </c>
      <c r="D98" s="7">
        <v>38681300</v>
      </c>
      <c r="E98" s="7">
        <v>350000000</v>
      </c>
      <c r="F98" s="7">
        <v>260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12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f>SUM(G$2:G98)</f>
        <v>33300</v>
      </c>
      <c r="W98" s="14">
        <f>SUM(H$2:H98)</f>
        <v>16900</v>
      </c>
      <c r="X98" s="14">
        <f>SUM(I$2:I98)</f>
        <v>730</v>
      </c>
      <c r="Y98" s="14">
        <f>SUM(J$2:J98)</f>
        <v>500</v>
      </c>
      <c r="Z98" s="14">
        <f>SUM(K$2:K98)</f>
        <v>730</v>
      </c>
      <c r="AA98" s="14">
        <f>SUM(L$2:L98)</f>
        <v>500</v>
      </c>
      <c r="AB98" s="14">
        <f>SUM(M$2:M98)</f>
        <v>7050</v>
      </c>
      <c r="AC98" s="14">
        <f>SUM(N$2:N98)</f>
        <v>131</v>
      </c>
      <c r="AD98" s="14">
        <f>SUM(O$2:O98)</f>
        <v>105</v>
      </c>
      <c r="AE98" s="14">
        <f>SUM(P$2:P98)</f>
        <v>3000</v>
      </c>
      <c r="AF98" s="14">
        <f>SUM(Q$2:Q98)</f>
        <v>4000</v>
      </c>
      <c r="AG98" s="14">
        <f>SUM(R$2:R98)</f>
        <v>1000</v>
      </c>
      <c r="AH98" s="14">
        <f>SUM(S$2:S98)</f>
        <v>500</v>
      </c>
      <c r="AI98" s="14">
        <f>SUM(T$2:T98)</f>
        <v>10</v>
      </c>
      <c r="AJ98" s="14">
        <f>SUM(U$2:U98)</f>
        <v>500</v>
      </c>
    </row>
    <row r="99" spans="1:36" x14ac:dyDescent="0.2">
      <c r="A99" s="8">
        <v>97</v>
      </c>
      <c r="B99" s="8" t="s">
        <v>142</v>
      </c>
      <c r="C99" s="8">
        <v>97</v>
      </c>
      <c r="D99" s="8">
        <v>39454900</v>
      </c>
      <c r="E99" s="8">
        <v>350000000</v>
      </c>
      <c r="F99" s="8">
        <v>260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10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f>SUM(G$2:G99)</f>
        <v>33300</v>
      </c>
      <c r="W99" s="14">
        <f>SUM(H$2:H99)</f>
        <v>16900</v>
      </c>
      <c r="X99" s="14">
        <f>SUM(I$2:I99)</f>
        <v>730</v>
      </c>
      <c r="Y99" s="14">
        <f>SUM(J$2:J99)</f>
        <v>500</v>
      </c>
      <c r="Z99" s="14">
        <f>SUM(K$2:K99)</f>
        <v>730</v>
      </c>
      <c r="AA99" s="14">
        <f>SUM(L$2:L99)</f>
        <v>500</v>
      </c>
      <c r="AB99" s="14">
        <f>SUM(M$2:M99)</f>
        <v>7050</v>
      </c>
      <c r="AC99" s="14">
        <f>SUM(N$2:N99)</f>
        <v>131</v>
      </c>
      <c r="AD99" s="14">
        <f>SUM(O$2:O99)</f>
        <v>115</v>
      </c>
      <c r="AE99" s="14">
        <f>SUM(P$2:P99)</f>
        <v>3000</v>
      </c>
      <c r="AF99" s="14">
        <f>SUM(Q$2:Q99)</f>
        <v>4000</v>
      </c>
      <c r="AG99" s="14">
        <f>SUM(R$2:R99)</f>
        <v>1000</v>
      </c>
      <c r="AH99" s="14">
        <f>SUM(S$2:S99)</f>
        <v>500</v>
      </c>
      <c r="AI99" s="14">
        <f>SUM(T$2:T99)</f>
        <v>10</v>
      </c>
      <c r="AJ99" s="14">
        <f>SUM(U$2:U99)</f>
        <v>500</v>
      </c>
    </row>
    <row r="100" spans="1:36" x14ac:dyDescent="0.2">
      <c r="A100" s="7">
        <v>98</v>
      </c>
      <c r="B100" s="7" t="s">
        <v>143</v>
      </c>
      <c r="C100" s="7">
        <v>98</v>
      </c>
      <c r="D100" s="7">
        <v>40243900</v>
      </c>
      <c r="E100" s="7">
        <v>350000000</v>
      </c>
      <c r="F100" s="7">
        <v>260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300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f>SUM(G$2:G100)</f>
        <v>33300</v>
      </c>
      <c r="W100" s="14">
        <f>SUM(H$2:H100)</f>
        <v>16900</v>
      </c>
      <c r="X100" s="14">
        <f>SUM(I$2:I100)</f>
        <v>730</v>
      </c>
      <c r="Y100" s="14">
        <f>SUM(J$2:J100)</f>
        <v>500</v>
      </c>
      <c r="Z100" s="14">
        <f>SUM(K$2:K100)</f>
        <v>730</v>
      </c>
      <c r="AA100" s="14">
        <f>SUM(L$2:L100)</f>
        <v>500</v>
      </c>
      <c r="AB100" s="14">
        <f>SUM(M$2:M100)</f>
        <v>7050</v>
      </c>
      <c r="AC100" s="14">
        <f>SUM(N$2:N100)</f>
        <v>131</v>
      </c>
      <c r="AD100" s="14">
        <f>SUM(O$2:O100)</f>
        <v>115</v>
      </c>
      <c r="AE100" s="14">
        <f>SUM(P$2:P100)</f>
        <v>3300</v>
      </c>
      <c r="AF100" s="14">
        <f>SUM(Q$2:Q100)</f>
        <v>4000</v>
      </c>
      <c r="AG100" s="14">
        <f>SUM(R$2:R100)</f>
        <v>1000</v>
      </c>
      <c r="AH100" s="14">
        <f>SUM(S$2:S100)</f>
        <v>500</v>
      </c>
      <c r="AI100" s="14">
        <f>SUM(T$2:T100)</f>
        <v>10</v>
      </c>
      <c r="AJ100" s="14">
        <f>SUM(U$2:U100)</f>
        <v>500</v>
      </c>
    </row>
    <row r="101" spans="1:36" x14ac:dyDescent="0.2">
      <c r="A101" s="8">
        <v>99</v>
      </c>
      <c r="B101" s="8" t="s">
        <v>144</v>
      </c>
      <c r="C101" s="8">
        <v>99</v>
      </c>
      <c r="D101" s="8">
        <v>41048700</v>
      </c>
      <c r="E101" s="8">
        <v>350000000</v>
      </c>
      <c r="F101" s="8">
        <v>260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400</v>
      </c>
      <c r="R101" s="14">
        <v>0</v>
      </c>
      <c r="S101" s="14">
        <v>0</v>
      </c>
      <c r="T101" s="14">
        <v>0</v>
      </c>
      <c r="U101" s="14">
        <v>0</v>
      </c>
      <c r="V101" s="14">
        <f>SUM(G$2:G101)</f>
        <v>33300</v>
      </c>
      <c r="W101" s="14">
        <f>SUM(H$2:H101)</f>
        <v>16900</v>
      </c>
      <c r="X101" s="14">
        <f>SUM(I$2:I101)</f>
        <v>730</v>
      </c>
      <c r="Y101" s="14">
        <f>SUM(J$2:J101)</f>
        <v>500</v>
      </c>
      <c r="Z101" s="14">
        <f>SUM(K$2:K101)</f>
        <v>730</v>
      </c>
      <c r="AA101" s="14">
        <f>SUM(L$2:L101)</f>
        <v>500</v>
      </c>
      <c r="AB101" s="14">
        <f>SUM(M$2:M101)</f>
        <v>7050</v>
      </c>
      <c r="AC101" s="14">
        <f>SUM(N$2:N101)</f>
        <v>131</v>
      </c>
      <c r="AD101" s="14">
        <f>SUM(O$2:O101)</f>
        <v>115</v>
      </c>
      <c r="AE101" s="14">
        <f>SUM(P$2:P101)</f>
        <v>3300</v>
      </c>
      <c r="AF101" s="14">
        <f>SUM(Q$2:Q101)</f>
        <v>4400</v>
      </c>
      <c r="AG101" s="14">
        <f>SUM(R$2:R101)</f>
        <v>1000</v>
      </c>
      <c r="AH101" s="14">
        <f>SUM(S$2:S101)</f>
        <v>500</v>
      </c>
      <c r="AI101" s="14">
        <f>SUM(T$2:T101)</f>
        <v>10</v>
      </c>
      <c r="AJ101" s="14">
        <f>SUM(U$2:U101)</f>
        <v>500</v>
      </c>
    </row>
    <row r="102" spans="1:36" x14ac:dyDescent="0.2">
      <c r="A102" s="7">
        <v>100</v>
      </c>
      <c r="B102" s="7" t="s">
        <v>145</v>
      </c>
      <c r="C102" s="7">
        <v>100</v>
      </c>
      <c r="D102" s="7">
        <v>41869600</v>
      </c>
      <c r="E102" s="7">
        <v>350000000</v>
      </c>
      <c r="F102" s="7">
        <v>260</v>
      </c>
      <c r="G102" s="14">
        <v>3500</v>
      </c>
      <c r="H102" s="14">
        <v>1800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120</v>
      </c>
      <c r="S102" s="14">
        <v>50</v>
      </c>
      <c r="T102" s="14">
        <v>1</v>
      </c>
      <c r="U102" s="14">
        <v>50</v>
      </c>
      <c r="V102" s="14">
        <f>SUM(G$2:G102)</f>
        <v>36800</v>
      </c>
      <c r="W102" s="14">
        <f>SUM(H$2:H102)</f>
        <v>18700</v>
      </c>
      <c r="X102" s="14">
        <f>SUM(I$2:I102)</f>
        <v>730</v>
      </c>
      <c r="Y102" s="14">
        <f>SUM(J$2:J102)</f>
        <v>500</v>
      </c>
      <c r="Z102" s="14">
        <f>SUM(K$2:K102)</f>
        <v>730</v>
      </c>
      <c r="AA102" s="14">
        <f>SUM(L$2:L102)</f>
        <v>500</v>
      </c>
      <c r="AB102" s="14">
        <f>SUM(M$2:M102)</f>
        <v>7050</v>
      </c>
      <c r="AC102" s="14">
        <f>SUM(N$2:N102)</f>
        <v>131</v>
      </c>
      <c r="AD102" s="14">
        <f>SUM(O$2:O102)</f>
        <v>115</v>
      </c>
      <c r="AE102" s="14">
        <f>SUM(P$2:P102)</f>
        <v>3300</v>
      </c>
      <c r="AF102" s="14">
        <f>SUM(Q$2:Q102)</f>
        <v>4400</v>
      </c>
      <c r="AG102" s="14">
        <f>SUM(R$2:R102)</f>
        <v>1120</v>
      </c>
      <c r="AH102" s="14">
        <f>SUM(S$2:S102)</f>
        <v>550</v>
      </c>
      <c r="AI102" s="14">
        <f>SUM(T$2:T102)</f>
        <v>11</v>
      </c>
      <c r="AJ102" s="14">
        <f>SUM(U$2:U102)</f>
        <v>550</v>
      </c>
    </row>
    <row r="103" spans="1:36" x14ac:dyDescent="0.2">
      <c r="A103" s="8">
        <v>101</v>
      </c>
      <c r="B103" s="8" t="s">
        <v>146</v>
      </c>
      <c r="C103" s="8">
        <v>101</v>
      </c>
      <c r="D103" s="8">
        <v>42706900</v>
      </c>
      <c r="E103" s="8">
        <v>450000000</v>
      </c>
      <c r="F103" s="8">
        <v>260</v>
      </c>
      <c r="G103" s="14">
        <v>0</v>
      </c>
      <c r="H103" s="14">
        <v>0</v>
      </c>
      <c r="I103" s="14">
        <v>75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f>SUM(G$2:G103)</f>
        <v>36800</v>
      </c>
      <c r="W103" s="14">
        <f>SUM(H$2:H103)</f>
        <v>18700</v>
      </c>
      <c r="X103" s="14">
        <f>SUM(I$2:I103)</f>
        <v>805</v>
      </c>
      <c r="Y103" s="14">
        <f>SUM(J$2:J103)</f>
        <v>500</v>
      </c>
      <c r="Z103" s="14">
        <f>SUM(K$2:K103)</f>
        <v>730</v>
      </c>
      <c r="AA103" s="14">
        <f>SUM(L$2:L103)</f>
        <v>500</v>
      </c>
      <c r="AB103" s="14">
        <f>SUM(M$2:M103)</f>
        <v>7050</v>
      </c>
      <c r="AC103" s="14">
        <f>SUM(N$2:N103)</f>
        <v>131</v>
      </c>
      <c r="AD103" s="14">
        <f>SUM(O$2:O103)</f>
        <v>115</v>
      </c>
      <c r="AE103" s="14">
        <f>SUM(P$2:P103)</f>
        <v>3300</v>
      </c>
      <c r="AF103" s="14">
        <f>SUM(Q$2:Q103)</f>
        <v>4400</v>
      </c>
      <c r="AG103" s="14">
        <f>SUM(R$2:R103)</f>
        <v>1120</v>
      </c>
      <c r="AH103" s="14">
        <f>SUM(S$2:S103)</f>
        <v>550</v>
      </c>
      <c r="AI103" s="14">
        <f>SUM(T$2:T103)</f>
        <v>11</v>
      </c>
      <c r="AJ103" s="14">
        <f>SUM(U$2:U103)</f>
        <v>550</v>
      </c>
    </row>
    <row r="104" spans="1:36" x14ac:dyDescent="0.2">
      <c r="A104" s="7">
        <v>102</v>
      </c>
      <c r="B104" s="7" t="s">
        <v>147</v>
      </c>
      <c r="C104" s="7">
        <v>102</v>
      </c>
      <c r="D104" s="7">
        <v>43561000</v>
      </c>
      <c r="E104" s="7">
        <v>450000000</v>
      </c>
      <c r="F104" s="7">
        <v>260</v>
      </c>
      <c r="G104" s="14">
        <v>0</v>
      </c>
      <c r="H104" s="14">
        <v>0</v>
      </c>
      <c r="I104" s="14">
        <v>0</v>
      </c>
      <c r="J104" s="14">
        <v>45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f>SUM(G$2:G104)</f>
        <v>36800</v>
      </c>
      <c r="W104" s="14">
        <f>SUM(H$2:H104)</f>
        <v>18700</v>
      </c>
      <c r="X104" s="14">
        <f>SUM(I$2:I104)</f>
        <v>805</v>
      </c>
      <c r="Y104" s="14">
        <f>SUM(J$2:J104)</f>
        <v>545</v>
      </c>
      <c r="Z104" s="14">
        <f>SUM(K$2:K104)</f>
        <v>730</v>
      </c>
      <c r="AA104" s="14">
        <f>SUM(L$2:L104)</f>
        <v>500</v>
      </c>
      <c r="AB104" s="14">
        <f>SUM(M$2:M104)</f>
        <v>7050</v>
      </c>
      <c r="AC104" s="14">
        <f>SUM(N$2:N104)</f>
        <v>131</v>
      </c>
      <c r="AD104" s="14">
        <f>SUM(O$2:O104)</f>
        <v>115</v>
      </c>
      <c r="AE104" s="14">
        <f>SUM(P$2:P104)</f>
        <v>3300</v>
      </c>
      <c r="AF104" s="14">
        <f>SUM(Q$2:Q104)</f>
        <v>4400</v>
      </c>
      <c r="AG104" s="14">
        <f>SUM(R$2:R104)</f>
        <v>1120</v>
      </c>
      <c r="AH104" s="14">
        <f>SUM(S$2:S104)</f>
        <v>550</v>
      </c>
      <c r="AI104" s="14">
        <f>SUM(T$2:T104)</f>
        <v>11</v>
      </c>
      <c r="AJ104" s="14">
        <f>SUM(U$2:U104)</f>
        <v>550</v>
      </c>
    </row>
    <row r="105" spans="1:36" x14ac:dyDescent="0.2">
      <c r="A105" s="8">
        <v>103</v>
      </c>
      <c r="B105" s="8" t="s">
        <v>148</v>
      </c>
      <c r="C105" s="8">
        <v>103</v>
      </c>
      <c r="D105" s="8">
        <v>44432200</v>
      </c>
      <c r="E105" s="8">
        <v>450000000</v>
      </c>
      <c r="F105" s="8">
        <v>260</v>
      </c>
      <c r="G105" s="14">
        <v>0</v>
      </c>
      <c r="H105" s="14">
        <v>0</v>
      </c>
      <c r="I105" s="14">
        <v>0</v>
      </c>
      <c r="J105" s="14">
        <v>0</v>
      </c>
      <c r="K105" s="14">
        <v>75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f>SUM(G$2:G105)</f>
        <v>36800</v>
      </c>
      <c r="W105" s="14">
        <f>SUM(H$2:H105)</f>
        <v>18700</v>
      </c>
      <c r="X105" s="14">
        <f>SUM(I$2:I105)</f>
        <v>805</v>
      </c>
      <c r="Y105" s="14">
        <f>SUM(J$2:J105)</f>
        <v>545</v>
      </c>
      <c r="Z105" s="14">
        <f>SUM(K$2:K105)</f>
        <v>805</v>
      </c>
      <c r="AA105" s="14">
        <f>SUM(L$2:L105)</f>
        <v>500</v>
      </c>
      <c r="AB105" s="14">
        <f>SUM(M$2:M105)</f>
        <v>7050</v>
      </c>
      <c r="AC105" s="14">
        <f>SUM(N$2:N105)</f>
        <v>131</v>
      </c>
      <c r="AD105" s="14">
        <f>SUM(O$2:O105)</f>
        <v>115</v>
      </c>
      <c r="AE105" s="14">
        <f>SUM(P$2:P105)</f>
        <v>3300</v>
      </c>
      <c r="AF105" s="14">
        <f>SUM(Q$2:Q105)</f>
        <v>4400</v>
      </c>
      <c r="AG105" s="14">
        <f>SUM(R$2:R105)</f>
        <v>1120</v>
      </c>
      <c r="AH105" s="14">
        <f>SUM(S$2:S105)</f>
        <v>550</v>
      </c>
      <c r="AI105" s="14">
        <f>SUM(T$2:T105)</f>
        <v>11</v>
      </c>
      <c r="AJ105" s="14">
        <f>SUM(U$2:U105)</f>
        <v>550</v>
      </c>
    </row>
    <row r="106" spans="1:36" x14ac:dyDescent="0.2">
      <c r="A106" s="7">
        <v>104</v>
      </c>
      <c r="B106" s="7" t="s">
        <v>149</v>
      </c>
      <c r="C106" s="7">
        <v>104</v>
      </c>
      <c r="D106" s="7">
        <v>45320800</v>
      </c>
      <c r="E106" s="7">
        <v>450000000</v>
      </c>
      <c r="F106" s="7">
        <v>260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45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f>SUM(G$2:G106)</f>
        <v>36800</v>
      </c>
      <c r="W106" s="14">
        <f>SUM(H$2:H106)</f>
        <v>18700</v>
      </c>
      <c r="X106" s="14">
        <f>SUM(I$2:I106)</f>
        <v>805</v>
      </c>
      <c r="Y106" s="14">
        <f>SUM(J$2:J106)</f>
        <v>545</v>
      </c>
      <c r="Z106" s="14">
        <f>SUM(K$2:K106)</f>
        <v>805</v>
      </c>
      <c r="AA106" s="14">
        <f>SUM(L$2:L106)</f>
        <v>545</v>
      </c>
      <c r="AB106" s="14">
        <f>SUM(M$2:M106)</f>
        <v>7050</v>
      </c>
      <c r="AC106" s="14">
        <f>SUM(N$2:N106)</f>
        <v>131</v>
      </c>
      <c r="AD106" s="14">
        <f>SUM(O$2:O106)</f>
        <v>115</v>
      </c>
      <c r="AE106" s="14">
        <f>SUM(P$2:P106)</f>
        <v>3300</v>
      </c>
      <c r="AF106" s="14">
        <f>SUM(Q$2:Q106)</f>
        <v>4400</v>
      </c>
      <c r="AG106" s="14">
        <f>SUM(R$2:R106)</f>
        <v>1120</v>
      </c>
      <c r="AH106" s="14">
        <f>SUM(S$2:S106)</f>
        <v>550</v>
      </c>
      <c r="AI106" s="14">
        <f>SUM(T$2:T106)</f>
        <v>11</v>
      </c>
      <c r="AJ106" s="14">
        <f>SUM(U$2:U106)</f>
        <v>550</v>
      </c>
    </row>
    <row r="107" spans="1:36" x14ac:dyDescent="0.2">
      <c r="A107" s="8">
        <v>105</v>
      </c>
      <c r="B107" s="8" t="s">
        <v>150</v>
      </c>
      <c r="C107" s="8">
        <v>105</v>
      </c>
      <c r="D107" s="8">
        <v>46227200</v>
      </c>
      <c r="E107" s="8">
        <v>450000000</v>
      </c>
      <c r="F107" s="8">
        <v>260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650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f>SUM(G$2:G107)</f>
        <v>36800</v>
      </c>
      <c r="W107" s="14">
        <f>SUM(H$2:H107)</f>
        <v>18700</v>
      </c>
      <c r="X107" s="14">
        <f>SUM(I$2:I107)</f>
        <v>805</v>
      </c>
      <c r="Y107" s="14">
        <f>SUM(J$2:J107)</f>
        <v>545</v>
      </c>
      <c r="Z107" s="14">
        <f>SUM(K$2:K107)</f>
        <v>805</v>
      </c>
      <c r="AA107" s="14">
        <f>SUM(L$2:L107)</f>
        <v>545</v>
      </c>
      <c r="AB107" s="14">
        <f>SUM(M$2:M107)</f>
        <v>7700</v>
      </c>
      <c r="AC107" s="14">
        <f>SUM(N$2:N107)</f>
        <v>131</v>
      </c>
      <c r="AD107" s="14">
        <f>SUM(O$2:O107)</f>
        <v>115</v>
      </c>
      <c r="AE107" s="14">
        <f>SUM(P$2:P107)</f>
        <v>3300</v>
      </c>
      <c r="AF107" s="14">
        <f>SUM(Q$2:Q107)</f>
        <v>4400</v>
      </c>
      <c r="AG107" s="14">
        <f>SUM(R$2:R107)</f>
        <v>1120</v>
      </c>
      <c r="AH107" s="14">
        <f>SUM(S$2:S107)</f>
        <v>550</v>
      </c>
      <c r="AI107" s="14">
        <f>SUM(T$2:T107)</f>
        <v>11</v>
      </c>
      <c r="AJ107" s="14">
        <f>SUM(U$2:U107)</f>
        <v>550</v>
      </c>
    </row>
    <row r="108" spans="1:36" x14ac:dyDescent="0.2">
      <c r="A108" s="7">
        <v>106</v>
      </c>
      <c r="B108" s="7" t="s">
        <v>151</v>
      </c>
      <c r="C108" s="7">
        <v>106</v>
      </c>
      <c r="D108" s="7">
        <v>47151700</v>
      </c>
      <c r="E108" s="7">
        <v>450000000</v>
      </c>
      <c r="F108" s="7">
        <v>260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12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f>SUM(G$2:G108)</f>
        <v>36800</v>
      </c>
      <c r="W108" s="14">
        <f>SUM(H$2:H108)</f>
        <v>18700</v>
      </c>
      <c r="X108" s="14">
        <f>SUM(I$2:I108)</f>
        <v>805</v>
      </c>
      <c r="Y108" s="14">
        <f>SUM(J$2:J108)</f>
        <v>545</v>
      </c>
      <c r="Z108" s="14">
        <f>SUM(K$2:K108)</f>
        <v>805</v>
      </c>
      <c r="AA108" s="14">
        <f>SUM(L$2:L108)</f>
        <v>545</v>
      </c>
      <c r="AB108" s="14">
        <f>SUM(M$2:M108)</f>
        <v>7700</v>
      </c>
      <c r="AC108" s="14">
        <f>SUM(N$2:N108)</f>
        <v>143</v>
      </c>
      <c r="AD108" s="14">
        <f>SUM(O$2:O108)</f>
        <v>115</v>
      </c>
      <c r="AE108" s="14">
        <f>SUM(P$2:P108)</f>
        <v>3300</v>
      </c>
      <c r="AF108" s="14">
        <f>SUM(Q$2:Q108)</f>
        <v>4400</v>
      </c>
      <c r="AG108" s="14">
        <f>SUM(R$2:R108)</f>
        <v>1120</v>
      </c>
      <c r="AH108" s="14">
        <f>SUM(S$2:S108)</f>
        <v>550</v>
      </c>
      <c r="AI108" s="14">
        <f>SUM(T$2:T108)</f>
        <v>11</v>
      </c>
      <c r="AJ108" s="14">
        <f>SUM(U$2:U108)</f>
        <v>550</v>
      </c>
    </row>
    <row r="109" spans="1:36" x14ac:dyDescent="0.2">
      <c r="A109" s="8">
        <v>107</v>
      </c>
      <c r="B109" s="8" t="s">
        <v>152</v>
      </c>
      <c r="C109" s="8">
        <v>107</v>
      </c>
      <c r="D109" s="8">
        <v>48094700</v>
      </c>
      <c r="E109" s="8">
        <v>450000000</v>
      </c>
      <c r="F109" s="8">
        <v>260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10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f>SUM(G$2:G109)</f>
        <v>36800</v>
      </c>
      <c r="W109" s="14">
        <f>SUM(H$2:H109)</f>
        <v>18700</v>
      </c>
      <c r="X109" s="14">
        <f>SUM(I$2:I109)</f>
        <v>805</v>
      </c>
      <c r="Y109" s="14">
        <f>SUM(J$2:J109)</f>
        <v>545</v>
      </c>
      <c r="Z109" s="14">
        <f>SUM(K$2:K109)</f>
        <v>805</v>
      </c>
      <c r="AA109" s="14">
        <f>SUM(L$2:L109)</f>
        <v>545</v>
      </c>
      <c r="AB109" s="14">
        <f>SUM(M$2:M109)</f>
        <v>7700</v>
      </c>
      <c r="AC109" s="14">
        <f>SUM(N$2:N109)</f>
        <v>143</v>
      </c>
      <c r="AD109" s="14">
        <f>SUM(O$2:O109)</f>
        <v>125</v>
      </c>
      <c r="AE109" s="14">
        <f>SUM(P$2:P109)</f>
        <v>3300</v>
      </c>
      <c r="AF109" s="14">
        <f>SUM(Q$2:Q109)</f>
        <v>4400</v>
      </c>
      <c r="AG109" s="14">
        <f>SUM(R$2:R109)</f>
        <v>1120</v>
      </c>
      <c r="AH109" s="14">
        <f>SUM(S$2:S109)</f>
        <v>550</v>
      </c>
      <c r="AI109" s="14">
        <f>SUM(T$2:T109)</f>
        <v>11</v>
      </c>
      <c r="AJ109" s="14">
        <f>SUM(U$2:U109)</f>
        <v>550</v>
      </c>
    </row>
    <row r="110" spans="1:36" x14ac:dyDescent="0.2">
      <c r="A110" s="7">
        <v>108</v>
      </c>
      <c r="B110" s="7" t="s">
        <v>153</v>
      </c>
      <c r="C110" s="7">
        <v>108</v>
      </c>
      <c r="D110" s="7">
        <v>49056500</v>
      </c>
      <c r="E110" s="7">
        <v>450000000</v>
      </c>
      <c r="F110" s="7">
        <v>260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300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f>SUM(G$2:G110)</f>
        <v>36800</v>
      </c>
      <c r="W110" s="14">
        <f>SUM(H$2:H110)</f>
        <v>18700</v>
      </c>
      <c r="X110" s="14">
        <f>SUM(I$2:I110)</f>
        <v>805</v>
      </c>
      <c r="Y110" s="14">
        <f>SUM(J$2:J110)</f>
        <v>545</v>
      </c>
      <c r="Z110" s="14">
        <f>SUM(K$2:K110)</f>
        <v>805</v>
      </c>
      <c r="AA110" s="14">
        <f>SUM(L$2:L110)</f>
        <v>545</v>
      </c>
      <c r="AB110" s="14">
        <f>SUM(M$2:M110)</f>
        <v>7700</v>
      </c>
      <c r="AC110" s="14">
        <f>SUM(N$2:N110)</f>
        <v>143</v>
      </c>
      <c r="AD110" s="14">
        <f>SUM(O$2:O110)</f>
        <v>125</v>
      </c>
      <c r="AE110" s="14">
        <f>SUM(P$2:P110)</f>
        <v>3600</v>
      </c>
      <c r="AF110" s="14">
        <f>SUM(Q$2:Q110)</f>
        <v>4400</v>
      </c>
      <c r="AG110" s="14">
        <f>SUM(R$2:R110)</f>
        <v>1120</v>
      </c>
      <c r="AH110" s="14">
        <f>SUM(S$2:S110)</f>
        <v>550</v>
      </c>
      <c r="AI110" s="14">
        <f>SUM(T$2:T110)</f>
        <v>11</v>
      </c>
      <c r="AJ110" s="14">
        <f>SUM(U$2:U110)</f>
        <v>550</v>
      </c>
    </row>
    <row r="111" spans="1:36" x14ac:dyDescent="0.2">
      <c r="A111" s="8">
        <v>109</v>
      </c>
      <c r="B111" s="8" t="s">
        <v>154</v>
      </c>
      <c r="C111" s="8">
        <v>109</v>
      </c>
      <c r="D111" s="8">
        <v>50037600</v>
      </c>
      <c r="E111" s="8">
        <v>450000000</v>
      </c>
      <c r="F111" s="8">
        <v>260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400</v>
      </c>
      <c r="R111" s="14">
        <v>0</v>
      </c>
      <c r="S111" s="14">
        <v>0</v>
      </c>
      <c r="T111" s="14">
        <v>0</v>
      </c>
      <c r="U111" s="14">
        <v>0</v>
      </c>
      <c r="V111" s="14">
        <f>SUM(G$2:G111)</f>
        <v>36800</v>
      </c>
      <c r="W111" s="14">
        <f>SUM(H$2:H111)</f>
        <v>18700</v>
      </c>
      <c r="X111" s="14">
        <f>SUM(I$2:I111)</f>
        <v>805</v>
      </c>
      <c r="Y111" s="14">
        <f>SUM(J$2:J111)</f>
        <v>545</v>
      </c>
      <c r="Z111" s="14">
        <f>SUM(K$2:K111)</f>
        <v>805</v>
      </c>
      <c r="AA111" s="14">
        <f>SUM(L$2:L111)</f>
        <v>545</v>
      </c>
      <c r="AB111" s="14">
        <f>SUM(M$2:M111)</f>
        <v>7700</v>
      </c>
      <c r="AC111" s="14">
        <f>SUM(N$2:N111)</f>
        <v>143</v>
      </c>
      <c r="AD111" s="14">
        <f>SUM(O$2:O111)</f>
        <v>125</v>
      </c>
      <c r="AE111" s="14">
        <f>SUM(P$2:P111)</f>
        <v>3600</v>
      </c>
      <c r="AF111" s="14">
        <f>SUM(Q$2:Q111)</f>
        <v>4800</v>
      </c>
      <c r="AG111" s="14">
        <f>SUM(R$2:R111)</f>
        <v>1120</v>
      </c>
      <c r="AH111" s="14">
        <f>SUM(S$2:S111)</f>
        <v>550</v>
      </c>
      <c r="AI111" s="14">
        <f>SUM(T$2:T111)</f>
        <v>11</v>
      </c>
      <c r="AJ111" s="14">
        <f>SUM(U$2:U111)</f>
        <v>550</v>
      </c>
    </row>
    <row r="112" spans="1:36" x14ac:dyDescent="0.2">
      <c r="A112" s="7">
        <v>110</v>
      </c>
      <c r="B112" s="7" t="s">
        <v>155</v>
      </c>
      <c r="C112" s="7">
        <v>110</v>
      </c>
      <c r="D112" s="7">
        <v>51038300</v>
      </c>
      <c r="E112" s="7">
        <v>450000000</v>
      </c>
      <c r="F112" s="7">
        <v>260</v>
      </c>
      <c r="G112" s="14">
        <v>3500</v>
      </c>
      <c r="H112" s="14">
        <v>1800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120</v>
      </c>
      <c r="S112" s="14">
        <v>50</v>
      </c>
      <c r="T112" s="14">
        <v>1</v>
      </c>
      <c r="U112" s="14">
        <v>50</v>
      </c>
      <c r="V112" s="14">
        <f>SUM(G$2:G112)</f>
        <v>40300</v>
      </c>
      <c r="W112" s="14">
        <f>SUM(H$2:H112)</f>
        <v>20500</v>
      </c>
      <c r="X112" s="14">
        <f>SUM(I$2:I112)</f>
        <v>805</v>
      </c>
      <c r="Y112" s="14">
        <f>SUM(J$2:J112)</f>
        <v>545</v>
      </c>
      <c r="Z112" s="14">
        <f>SUM(K$2:K112)</f>
        <v>805</v>
      </c>
      <c r="AA112" s="14">
        <f>SUM(L$2:L112)</f>
        <v>545</v>
      </c>
      <c r="AB112" s="14">
        <f>SUM(M$2:M112)</f>
        <v>7700</v>
      </c>
      <c r="AC112" s="14">
        <f>SUM(N$2:N112)</f>
        <v>143</v>
      </c>
      <c r="AD112" s="14">
        <f>SUM(O$2:O112)</f>
        <v>125</v>
      </c>
      <c r="AE112" s="14">
        <f>SUM(P$2:P112)</f>
        <v>3600</v>
      </c>
      <c r="AF112" s="14">
        <f>SUM(Q$2:Q112)</f>
        <v>4800</v>
      </c>
      <c r="AG112" s="14">
        <f>SUM(R$2:R112)</f>
        <v>1240</v>
      </c>
      <c r="AH112" s="14">
        <f>SUM(S$2:S112)</f>
        <v>600</v>
      </c>
      <c r="AI112" s="14">
        <f>SUM(T$2:T112)</f>
        <v>12</v>
      </c>
      <c r="AJ112" s="14">
        <f>SUM(U$2:U112)</f>
        <v>600</v>
      </c>
    </row>
    <row r="113" spans="1:36" x14ac:dyDescent="0.2">
      <c r="A113" s="8">
        <v>111</v>
      </c>
      <c r="B113" s="8" t="s">
        <v>156</v>
      </c>
      <c r="C113" s="8">
        <v>111</v>
      </c>
      <c r="D113" s="8">
        <v>52059000</v>
      </c>
      <c r="E113" s="8">
        <v>550000000</v>
      </c>
      <c r="F113" s="8">
        <v>270</v>
      </c>
      <c r="G113" s="14">
        <v>0</v>
      </c>
      <c r="H113" s="14">
        <v>0</v>
      </c>
      <c r="I113" s="14">
        <v>75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f>SUM(G$2:G113)</f>
        <v>40300</v>
      </c>
      <c r="W113" s="14">
        <f>SUM(H$2:H113)</f>
        <v>20500</v>
      </c>
      <c r="X113" s="14">
        <f>SUM(I$2:I113)</f>
        <v>880</v>
      </c>
      <c r="Y113" s="14">
        <f>SUM(J$2:J113)</f>
        <v>545</v>
      </c>
      <c r="Z113" s="14">
        <f>SUM(K$2:K113)</f>
        <v>805</v>
      </c>
      <c r="AA113" s="14">
        <f>SUM(L$2:L113)</f>
        <v>545</v>
      </c>
      <c r="AB113" s="14">
        <f>SUM(M$2:M113)</f>
        <v>7700</v>
      </c>
      <c r="AC113" s="14">
        <f>SUM(N$2:N113)</f>
        <v>143</v>
      </c>
      <c r="AD113" s="14">
        <f>SUM(O$2:O113)</f>
        <v>125</v>
      </c>
      <c r="AE113" s="14">
        <f>SUM(P$2:P113)</f>
        <v>3600</v>
      </c>
      <c r="AF113" s="14">
        <f>SUM(Q$2:Q113)</f>
        <v>4800</v>
      </c>
      <c r="AG113" s="14">
        <f>SUM(R$2:R113)</f>
        <v>1240</v>
      </c>
      <c r="AH113" s="14">
        <f>SUM(S$2:S113)</f>
        <v>600</v>
      </c>
      <c r="AI113" s="14">
        <f>SUM(T$2:T113)</f>
        <v>12</v>
      </c>
      <c r="AJ113" s="14">
        <f>SUM(U$2:U113)</f>
        <v>600</v>
      </c>
    </row>
    <row r="114" spans="1:36" x14ac:dyDescent="0.2">
      <c r="A114" s="7">
        <v>112</v>
      </c>
      <c r="B114" s="7" t="s">
        <v>157</v>
      </c>
      <c r="C114" s="7">
        <v>112</v>
      </c>
      <c r="D114" s="7">
        <v>53100100</v>
      </c>
      <c r="E114" s="7">
        <v>550000000</v>
      </c>
      <c r="F114" s="7">
        <v>270</v>
      </c>
      <c r="G114" s="14">
        <v>0</v>
      </c>
      <c r="H114" s="14">
        <v>0</v>
      </c>
      <c r="I114" s="14">
        <v>0</v>
      </c>
      <c r="J114" s="14">
        <v>45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f>SUM(G$2:G114)</f>
        <v>40300</v>
      </c>
      <c r="W114" s="14">
        <f>SUM(H$2:H114)</f>
        <v>20500</v>
      </c>
      <c r="X114" s="14">
        <f>SUM(I$2:I114)</f>
        <v>880</v>
      </c>
      <c r="Y114" s="14">
        <f>SUM(J$2:J114)</f>
        <v>590</v>
      </c>
      <c r="Z114" s="14">
        <f>SUM(K$2:K114)</f>
        <v>805</v>
      </c>
      <c r="AA114" s="14">
        <f>SUM(L$2:L114)</f>
        <v>545</v>
      </c>
      <c r="AB114" s="14">
        <f>SUM(M$2:M114)</f>
        <v>7700</v>
      </c>
      <c r="AC114" s="14">
        <f>SUM(N$2:N114)</f>
        <v>143</v>
      </c>
      <c r="AD114" s="14">
        <f>SUM(O$2:O114)</f>
        <v>125</v>
      </c>
      <c r="AE114" s="14">
        <f>SUM(P$2:P114)</f>
        <v>3600</v>
      </c>
      <c r="AF114" s="14">
        <f>SUM(Q$2:Q114)</f>
        <v>4800</v>
      </c>
      <c r="AG114" s="14">
        <f>SUM(R$2:R114)</f>
        <v>1240</v>
      </c>
      <c r="AH114" s="14">
        <f>SUM(S$2:S114)</f>
        <v>600</v>
      </c>
      <c r="AI114" s="14">
        <f>SUM(T$2:T114)</f>
        <v>12</v>
      </c>
      <c r="AJ114" s="14">
        <f>SUM(U$2:U114)</f>
        <v>600</v>
      </c>
    </row>
    <row r="115" spans="1:36" x14ac:dyDescent="0.2">
      <c r="A115" s="8">
        <v>113</v>
      </c>
      <c r="B115" s="8" t="s">
        <v>158</v>
      </c>
      <c r="C115" s="8">
        <v>113</v>
      </c>
      <c r="D115" s="8">
        <v>54162100</v>
      </c>
      <c r="E115" s="8">
        <v>550000000</v>
      </c>
      <c r="F115" s="8">
        <v>270</v>
      </c>
      <c r="G115" s="14">
        <v>0</v>
      </c>
      <c r="H115" s="14">
        <v>0</v>
      </c>
      <c r="I115" s="14">
        <v>0</v>
      </c>
      <c r="J115" s="14">
        <v>0</v>
      </c>
      <c r="K115" s="14">
        <v>75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f>SUM(G$2:G115)</f>
        <v>40300</v>
      </c>
      <c r="W115" s="14">
        <f>SUM(H$2:H115)</f>
        <v>20500</v>
      </c>
      <c r="X115" s="14">
        <f>SUM(I$2:I115)</f>
        <v>880</v>
      </c>
      <c r="Y115" s="14">
        <f>SUM(J$2:J115)</f>
        <v>590</v>
      </c>
      <c r="Z115" s="14">
        <f>SUM(K$2:K115)</f>
        <v>880</v>
      </c>
      <c r="AA115" s="14">
        <f>SUM(L$2:L115)</f>
        <v>545</v>
      </c>
      <c r="AB115" s="14">
        <f>SUM(M$2:M115)</f>
        <v>7700</v>
      </c>
      <c r="AC115" s="14">
        <f>SUM(N$2:N115)</f>
        <v>143</v>
      </c>
      <c r="AD115" s="14">
        <f>SUM(O$2:O115)</f>
        <v>125</v>
      </c>
      <c r="AE115" s="14">
        <f>SUM(P$2:P115)</f>
        <v>3600</v>
      </c>
      <c r="AF115" s="14">
        <f>SUM(Q$2:Q115)</f>
        <v>4800</v>
      </c>
      <c r="AG115" s="14">
        <f>SUM(R$2:R115)</f>
        <v>1240</v>
      </c>
      <c r="AH115" s="14">
        <f>SUM(S$2:S115)</f>
        <v>600</v>
      </c>
      <c r="AI115" s="14">
        <f>SUM(T$2:T115)</f>
        <v>12</v>
      </c>
      <c r="AJ115" s="14">
        <f>SUM(U$2:U115)</f>
        <v>600</v>
      </c>
    </row>
    <row r="116" spans="1:36" x14ac:dyDescent="0.2">
      <c r="A116" s="7">
        <v>114</v>
      </c>
      <c r="B116" s="7" t="s">
        <v>159</v>
      </c>
      <c r="C116" s="7">
        <v>114</v>
      </c>
      <c r="D116" s="7">
        <v>55245300</v>
      </c>
      <c r="E116" s="7">
        <v>550000000</v>
      </c>
      <c r="F116" s="7">
        <v>270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45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f>SUM(G$2:G116)</f>
        <v>40300</v>
      </c>
      <c r="W116" s="14">
        <f>SUM(H$2:H116)</f>
        <v>20500</v>
      </c>
      <c r="X116" s="14">
        <f>SUM(I$2:I116)</f>
        <v>880</v>
      </c>
      <c r="Y116" s="14">
        <f>SUM(J$2:J116)</f>
        <v>590</v>
      </c>
      <c r="Z116" s="14">
        <f>SUM(K$2:K116)</f>
        <v>880</v>
      </c>
      <c r="AA116" s="14">
        <f>SUM(L$2:L116)</f>
        <v>590</v>
      </c>
      <c r="AB116" s="14">
        <f>SUM(M$2:M116)</f>
        <v>7700</v>
      </c>
      <c r="AC116" s="14">
        <f>SUM(N$2:N116)</f>
        <v>143</v>
      </c>
      <c r="AD116" s="14">
        <f>SUM(O$2:O116)</f>
        <v>125</v>
      </c>
      <c r="AE116" s="14">
        <f>SUM(P$2:P116)</f>
        <v>3600</v>
      </c>
      <c r="AF116" s="14">
        <f>SUM(Q$2:Q116)</f>
        <v>4800</v>
      </c>
      <c r="AG116" s="14">
        <f>SUM(R$2:R116)</f>
        <v>1240</v>
      </c>
      <c r="AH116" s="14">
        <f>SUM(S$2:S116)</f>
        <v>600</v>
      </c>
      <c r="AI116" s="14">
        <f>SUM(T$2:T116)</f>
        <v>12</v>
      </c>
      <c r="AJ116" s="14">
        <f>SUM(U$2:U116)</f>
        <v>600</v>
      </c>
    </row>
    <row r="117" spans="1:36" x14ac:dyDescent="0.2">
      <c r="A117" s="8">
        <v>115</v>
      </c>
      <c r="B117" s="8" t="s">
        <v>160</v>
      </c>
      <c r="C117" s="8">
        <v>115</v>
      </c>
      <c r="D117" s="8">
        <v>56350200</v>
      </c>
      <c r="E117" s="8">
        <v>550000000</v>
      </c>
      <c r="F117" s="8">
        <v>270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650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f>SUM(G$2:G117)</f>
        <v>40300</v>
      </c>
      <c r="W117" s="14">
        <f>SUM(H$2:H117)</f>
        <v>20500</v>
      </c>
      <c r="X117" s="14">
        <f>SUM(I$2:I117)</f>
        <v>880</v>
      </c>
      <c r="Y117" s="14">
        <f>SUM(J$2:J117)</f>
        <v>590</v>
      </c>
      <c r="Z117" s="14">
        <f>SUM(K$2:K117)</f>
        <v>880</v>
      </c>
      <c r="AA117" s="14">
        <f>SUM(L$2:L117)</f>
        <v>590</v>
      </c>
      <c r="AB117" s="14">
        <f>SUM(M$2:M117)</f>
        <v>8350</v>
      </c>
      <c r="AC117" s="14">
        <f>SUM(N$2:N117)</f>
        <v>143</v>
      </c>
      <c r="AD117" s="14">
        <f>SUM(O$2:O117)</f>
        <v>125</v>
      </c>
      <c r="AE117" s="14">
        <f>SUM(P$2:P117)</f>
        <v>3600</v>
      </c>
      <c r="AF117" s="14">
        <f>SUM(Q$2:Q117)</f>
        <v>4800</v>
      </c>
      <c r="AG117" s="14">
        <f>SUM(R$2:R117)</f>
        <v>1240</v>
      </c>
      <c r="AH117" s="14">
        <f>SUM(S$2:S117)</f>
        <v>600</v>
      </c>
      <c r="AI117" s="14">
        <f>SUM(T$2:T117)</f>
        <v>12</v>
      </c>
      <c r="AJ117" s="14">
        <f>SUM(U$2:U117)</f>
        <v>600</v>
      </c>
    </row>
    <row r="118" spans="1:36" x14ac:dyDescent="0.2">
      <c r="A118" s="7">
        <v>116</v>
      </c>
      <c r="B118" s="7" t="s">
        <v>161</v>
      </c>
      <c r="C118" s="7">
        <v>116</v>
      </c>
      <c r="D118" s="7">
        <v>57477200</v>
      </c>
      <c r="E118" s="7">
        <v>550000000</v>
      </c>
      <c r="F118" s="7">
        <v>270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12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f>SUM(G$2:G118)</f>
        <v>40300</v>
      </c>
      <c r="W118" s="14">
        <f>SUM(H$2:H118)</f>
        <v>20500</v>
      </c>
      <c r="X118" s="14">
        <f>SUM(I$2:I118)</f>
        <v>880</v>
      </c>
      <c r="Y118" s="14">
        <f>SUM(J$2:J118)</f>
        <v>590</v>
      </c>
      <c r="Z118" s="14">
        <f>SUM(K$2:K118)</f>
        <v>880</v>
      </c>
      <c r="AA118" s="14">
        <f>SUM(L$2:L118)</f>
        <v>590</v>
      </c>
      <c r="AB118" s="14">
        <f>SUM(M$2:M118)</f>
        <v>8350</v>
      </c>
      <c r="AC118" s="14">
        <f>SUM(N$2:N118)</f>
        <v>155</v>
      </c>
      <c r="AD118" s="14">
        <f>SUM(O$2:O118)</f>
        <v>125</v>
      </c>
      <c r="AE118" s="14">
        <f>SUM(P$2:P118)</f>
        <v>3600</v>
      </c>
      <c r="AF118" s="14">
        <f>SUM(Q$2:Q118)</f>
        <v>4800</v>
      </c>
      <c r="AG118" s="14">
        <f>SUM(R$2:R118)</f>
        <v>1240</v>
      </c>
      <c r="AH118" s="14">
        <f>SUM(S$2:S118)</f>
        <v>600</v>
      </c>
      <c r="AI118" s="14">
        <f>SUM(T$2:T118)</f>
        <v>12</v>
      </c>
      <c r="AJ118" s="14">
        <f>SUM(U$2:U118)</f>
        <v>600</v>
      </c>
    </row>
    <row r="119" spans="1:36" x14ac:dyDescent="0.2">
      <c r="A119" s="8">
        <v>117</v>
      </c>
      <c r="B119" s="8" t="s">
        <v>162</v>
      </c>
      <c r="C119" s="8">
        <v>117</v>
      </c>
      <c r="D119" s="8">
        <v>58626700</v>
      </c>
      <c r="E119" s="8">
        <v>550000000</v>
      </c>
      <c r="F119" s="8">
        <v>270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10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f>SUM(G$2:G119)</f>
        <v>40300</v>
      </c>
      <c r="W119" s="14">
        <f>SUM(H$2:H119)</f>
        <v>20500</v>
      </c>
      <c r="X119" s="14">
        <f>SUM(I$2:I119)</f>
        <v>880</v>
      </c>
      <c r="Y119" s="14">
        <f>SUM(J$2:J119)</f>
        <v>590</v>
      </c>
      <c r="Z119" s="14">
        <f>SUM(K$2:K119)</f>
        <v>880</v>
      </c>
      <c r="AA119" s="14">
        <f>SUM(L$2:L119)</f>
        <v>590</v>
      </c>
      <c r="AB119" s="14">
        <f>SUM(M$2:M119)</f>
        <v>8350</v>
      </c>
      <c r="AC119" s="14">
        <f>SUM(N$2:N119)</f>
        <v>155</v>
      </c>
      <c r="AD119" s="14">
        <f>SUM(O$2:O119)</f>
        <v>135</v>
      </c>
      <c r="AE119" s="14">
        <f>SUM(P$2:P119)</f>
        <v>3600</v>
      </c>
      <c r="AF119" s="14">
        <f>SUM(Q$2:Q119)</f>
        <v>4800</v>
      </c>
      <c r="AG119" s="14">
        <f>SUM(R$2:R119)</f>
        <v>1240</v>
      </c>
      <c r="AH119" s="14">
        <f>SUM(S$2:S119)</f>
        <v>600</v>
      </c>
      <c r="AI119" s="14">
        <f>SUM(T$2:T119)</f>
        <v>12</v>
      </c>
      <c r="AJ119" s="14">
        <f>SUM(U$2:U119)</f>
        <v>600</v>
      </c>
    </row>
    <row r="120" spans="1:36" x14ac:dyDescent="0.2">
      <c r="A120" s="7">
        <v>118</v>
      </c>
      <c r="B120" s="7" t="s">
        <v>163</v>
      </c>
      <c r="C120" s="7">
        <v>118</v>
      </c>
      <c r="D120" s="7">
        <v>59799200</v>
      </c>
      <c r="E120" s="7">
        <v>550000000</v>
      </c>
      <c r="F120" s="7">
        <v>270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300</v>
      </c>
      <c r="Q120" s="14">
        <v>0</v>
      </c>
      <c r="R120" s="14">
        <v>0</v>
      </c>
      <c r="S120" s="14">
        <v>0</v>
      </c>
      <c r="T120" s="14">
        <v>0</v>
      </c>
      <c r="U120" s="14">
        <v>0</v>
      </c>
      <c r="V120" s="14">
        <f>SUM(G$2:G120)</f>
        <v>40300</v>
      </c>
      <c r="W120" s="14">
        <f>SUM(H$2:H120)</f>
        <v>20500</v>
      </c>
      <c r="X120" s="14">
        <f>SUM(I$2:I120)</f>
        <v>880</v>
      </c>
      <c r="Y120" s="14">
        <f>SUM(J$2:J120)</f>
        <v>590</v>
      </c>
      <c r="Z120" s="14">
        <f>SUM(K$2:K120)</f>
        <v>880</v>
      </c>
      <c r="AA120" s="14">
        <f>SUM(L$2:L120)</f>
        <v>590</v>
      </c>
      <c r="AB120" s="14">
        <f>SUM(M$2:M120)</f>
        <v>8350</v>
      </c>
      <c r="AC120" s="14">
        <f>SUM(N$2:N120)</f>
        <v>155</v>
      </c>
      <c r="AD120" s="14">
        <f>SUM(O$2:O120)</f>
        <v>135</v>
      </c>
      <c r="AE120" s="14">
        <f>SUM(P$2:P120)</f>
        <v>3900</v>
      </c>
      <c r="AF120" s="14">
        <f>SUM(Q$2:Q120)</f>
        <v>4800</v>
      </c>
      <c r="AG120" s="14">
        <f>SUM(R$2:R120)</f>
        <v>1240</v>
      </c>
      <c r="AH120" s="14">
        <f>SUM(S$2:S120)</f>
        <v>600</v>
      </c>
      <c r="AI120" s="14">
        <f>SUM(T$2:T120)</f>
        <v>12</v>
      </c>
      <c r="AJ120" s="14">
        <f>SUM(U$2:U120)</f>
        <v>600</v>
      </c>
    </row>
    <row r="121" spans="1:36" x14ac:dyDescent="0.2">
      <c r="A121" s="8">
        <v>119</v>
      </c>
      <c r="B121" s="8" t="s">
        <v>164</v>
      </c>
      <c r="C121" s="8">
        <v>119</v>
      </c>
      <c r="D121" s="8">
        <v>60995100</v>
      </c>
      <c r="E121" s="8">
        <v>550000000</v>
      </c>
      <c r="F121" s="8">
        <v>270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400</v>
      </c>
      <c r="R121" s="14">
        <v>0</v>
      </c>
      <c r="S121" s="14">
        <v>0</v>
      </c>
      <c r="T121" s="14">
        <v>0</v>
      </c>
      <c r="U121" s="14">
        <v>0</v>
      </c>
      <c r="V121" s="14">
        <f>SUM(G$2:G121)</f>
        <v>40300</v>
      </c>
      <c r="W121" s="14">
        <f>SUM(H$2:H121)</f>
        <v>20500</v>
      </c>
      <c r="X121" s="14">
        <f>SUM(I$2:I121)</f>
        <v>880</v>
      </c>
      <c r="Y121" s="14">
        <f>SUM(J$2:J121)</f>
        <v>590</v>
      </c>
      <c r="Z121" s="14">
        <f>SUM(K$2:K121)</f>
        <v>880</v>
      </c>
      <c r="AA121" s="14">
        <f>SUM(L$2:L121)</f>
        <v>590</v>
      </c>
      <c r="AB121" s="14">
        <f>SUM(M$2:M121)</f>
        <v>8350</v>
      </c>
      <c r="AC121" s="14">
        <f>SUM(N$2:N121)</f>
        <v>155</v>
      </c>
      <c r="AD121" s="14">
        <f>SUM(O$2:O121)</f>
        <v>135</v>
      </c>
      <c r="AE121" s="14">
        <f>SUM(P$2:P121)</f>
        <v>3900</v>
      </c>
      <c r="AF121" s="14">
        <f>SUM(Q$2:Q121)</f>
        <v>5200</v>
      </c>
      <c r="AG121" s="14">
        <f>SUM(R$2:R121)</f>
        <v>1240</v>
      </c>
      <c r="AH121" s="14">
        <f>SUM(S$2:S121)</f>
        <v>600</v>
      </c>
      <c r="AI121" s="14">
        <f>SUM(T$2:T121)</f>
        <v>12</v>
      </c>
      <c r="AJ121" s="14">
        <f>SUM(U$2:U121)</f>
        <v>600</v>
      </c>
    </row>
    <row r="122" spans="1:36" x14ac:dyDescent="0.2">
      <c r="A122" s="7">
        <v>120</v>
      </c>
      <c r="B122" s="7" t="s">
        <v>165</v>
      </c>
      <c r="C122" s="7">
        <v>120</v>
      </c>
      <c r="D122" s="7">
        <v>62215000</v>
      </c>
      <c r="E122" s="7">
        <v>550000000</v>
      </c>
      <c r="F122" s="7">
        <v>270</v>
      </c>
      <c r="G122" s="14">
        <v>3500</v>
      </c>
      <c r="H122" s="14">
        <v>1800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150</v>
      </c>
      <c r="S122" s="14">
        <v>50</v>
      </c>
      <c r="T122" s="14">
        <v>1</v>
      </c>
      <c r="U122" s="14">
        <v>50</v>
      </c>
      <c r="V122" s="14">
        <f>SUM(G$2:G122)</f>
        <v>43800</v>
      </c>
      <c r="W122" s="14">
        <f>SUM(H$2:H122)</f>
        <v>22300</v>
      </c>
      <c r="X122" s="14">
        <f>SUM(I$2:I122)</f>
        <v>880</v>
      </c>
      <c r="Y122" s="14">
        <f>SUM(J$2:J122)</f>
        <v>590</v>
      </c>
      <c r="Z122" s="14">
        <f>SUM(K$2:K122)</f>
        <v>880</v>
      </c>
      <c r="AA122" s="14">
        <f>SUM(L$2:L122)</f>
        <v>590</v>
      </c>
      <c r="AB122" s="14">
        <f>SUM(M$2:M122)</f>
        <v>8350</v>
      </c>
      <c r="AC122" s="14">
        <f>SUM(N$2:N122)</f>
        <v>155</v>
      </c>
      <c r="AD122" s="14">
        <f>SUM(O$2:O122)</f>
        <v>135</v>
      </c>
      <c r="AE122" s="14">
        <f>SUM(P$2:P122)</f>
        <v>3900</v>
      </c>
      <c r="AF122" s="14">
        <f>SUM(Q$2:Q122)</f>
        <v>5200</v>
      </c>
      <c r="AG122" s="14">
        <f>SUM(R$2:R122)</f>
        <v>1390</v>
      </c>
      <c r="AH122" s="14">
        <f>SUM(S$2:S122)</f>
        <v>650</v>
      </c>
      <c r="AI122" s="14">
        <f>SUM(T$2:T122)</f>
        <v>13</v>
      </c>
      <c r="AJ122" s="14">
        <f>SUM(U$2:U122)</f>
        <v>650</v>
      </c>
    </row>
    <row r="123" spans="1:36" x14ac:dyDescent="0.2">
      <c r="A123" s="8">
        <v>121</v>
      </c>
      <c r="B123" s="8" t="s">
        <v>166</v>
      </c>
      <c r="C123" s="8">
        <v>121</v>
      </c>
      <c r="D123" s="8">
        <v>63459300</v>
      </c>
      <c r="E123" s="8">
        <v>650000000</v>
      </c>
      <c r="F123" s="8">
        <v>270</v>
      </c>
      <c r="G123" s="14">
        <v>0</v>
      </c>
      <c r="H123" s="14">
        <v>0</v>
      </c>
      <c r="I123" s="14">
        <v>75</v>
      </c>
      <c r="J123" s="14">
        <v>0</v>
      </c>
      <c r="K123" s="14">
        <v>0</v>
      </c>
      <c r="L123" s="14">
        <v>0</v>
      </c>
      <c r="M123" s="14">
        <v>0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14">
        <v>0</v>
      </c>
      <c r="U123" s="14">
        <v>0</v>
      </c>
      <c r="V123" s="14">
        <f>SUM(G$2:G123)</f>
        <v>43800</v>
      </c>
      <c r="W123" s="14">
        <f>SUM(H$2:H123)</f>
        <v>22300</v>
      </c>
      <c r="X123" s="14">
        <f>SUM(I$2:I123)</f>
        <v>955</v>
      </c>
      <c r="Y123" s="14">
        <f>SUM(J$2:J123)</f>
        <v>590</v>
      </c>
      <c r="Z123" s="14">
        <f>SUM(K$2:K123)</f>
        <v>880</v>
      </c>
      <c r="AA123" s="14">
        <f>SUM(L$2:L123)</f>
        <v>590</v>
      </c>
      <c r="AB123" s="14">
        <f>SUM(M$2:M123)</f>
        <v>8350</v>
      </c>
      <c r="AC123" s="14">
        <f>SUM(N$2:N123)</f>
        <v>155</v>
      </c>
      <c r="AD123" s="14">
        <f>SUM(O$2:O123)</f>
        <v>135</v>
      </c>
      <c r="AE123" s="14">
        <f>SUM(P$2:P123)</f>
        <v>3900</v>
      </c>
      <c r="AF123" s="14">
        <f>SUM(Q$2:Q123)</f>
        <v>5200</v>
      </c>
      <c r="AG123" s="14">
        <f>SUM(R$2:R123)</f>
        <v>1390</v>
      </c>
      <c r="AH123" s="14">
        <f>SUM(S$2:S123)</f>
        <v>650</v>
      </c>
      <c r="AI123" s="14">
        <f>SUM(T$2:T123)</f>
        <v>13</v>
      </c>
      <c r="AJ123" s="14">
        <f>SUM(U$2:U123)</f>
        <v>650</v>
      </c>
    </row>
    <row r="124" spans="1:36" x14ac:dyDescent="0.2">
      <c r="A124" s="7">
        <v>122</v>
      </c>
      <c r="B124" s="7" t="s">
        <v>167</v>
      </c>
      <c r="C124" s="7">
        <v>122</v>
      </c>
      <c r="D124" s="7">
        <v>64728400</v>
      </c>
      <c r="E124" s="7">
        <v>650000000</v>
      </c>
      <c r="F124" s="7">
        <v>270</v>
      </c>
      <c r="G124" s="14">
        <v>0</v>
      </c>
      <c r="H124" s="14">
        <v>0</v>
      </c>
      <c r="I124" s="14">
        <v>0</v>
      </c>
      <c r="J124" s="14">
        <v>45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4">
        <v>0</v>
      </c>
      <c r="U124" s="14">
        <v>0</v>
      </c>
      <c r="V124" s="14">
        <f>SUM(G$2:G124)</f>
        <v>43800</v>
      </c>
      <c r="W124" s="14">
        <f>SUM(H$2:H124)</f>
        <v>22300</v>
      </c>
      <c r="X124" s="14">
        <f>SUM(I$2:I124)</f>
        <v>955</v>
      </c>
      <c r="Y124" s="14">
        <f>SUM(J$2:J124)</f>
        <v>635</v>
      </c>
      <c r="Z124" s="14">
        <f>SUM(K$2:K124)</f>
        <v>880</v>
      </c>
      <c r="AA124" s="14">
        <f>SUM(L$2:L124)</f>
        <v>590</v>
      </c>
      <c r="AB124" s="14">
        <f>SUM(M$2:M124)</f>
        <v>8350</v>
      </c>
      <c r="AC124" s="14">
        <f>SUM(N$2:N124)</f>
        <v>155</v>
      </c>
      <c r="AD124" s="14">
        <f>SUM(O$2:O124)</f>
        <v>135</v>
      </c>
      <c r="AE124" s="14">
        <f>SUM(P$2:P124)</f>
        <v>3900</v>
      </c>
      <c r="AF124" s="14">
        <f>SUM(Q$2:Q124)</f>
        <v>5200</v>
      </c>
      <c r="AG124" s="14">
        <f>SUM(R$2:R124)</f>
        <v>1390</v>
      </c>
      <c r="AH124" s="14">
        <f>SUM(S$2:S124)</f>
        <v>650</v>
      </c>
      <c r="AI124" s="14">
        <f>SUM(T$2:T124)</f>
        <v>13</v>
      </c>
      <c r="AJ124" s="14">
        <f>SUM(U$2:U124)</f>
        <v>650</v>
      </c>
    </row>
    <row r="125" spans="1:36" x14ac:dyDescent="0.2">
      <c r="A125" s="8">
        <v>123</v>
      </c>
      <c r="B125" s="8" t="s">
        <v>168</v>
      </c>
      <c r="C125" s="8">
        <v>123</v>
      </c>
      <c r="D125" s="8">
        <v>66022900</v>
      </c>
      <c r="E125" s="8">
        <v>650000000</v>
      </c>
      <c r="F125" s="8">
        <v>270</v>
      </c>
      <c r="G125" s="14">
        <v>0</v>
      </c>
      <c r="H125" s="14">
        <v>0</v>
      </c>
      <c r="I125" s="14">
        <v>0</v>
      </c>
      <c r="J125" s="14">
        <v>0</v>
      </c>
      <c r="K125" s="14">
        <v>75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14">
        <v>0</v>
      </c>
      <c r="U125" s="14">
        <v>0</v>
      </c>
      <c r="V125" s="14">
        <f>SUM(G$2:G125)</f>
        <v>43800</v>
      </c>
      <c r="W125" s="14">
        <f>SUM(H$2:H125)</f>
        <v>22300</v>
      </c>
      <c r="X125" s="14">
        <f>SUM(I$2:I125)</f>
        <v>955</v>
      </c>
      <c r="Y125" s="14">
        <f>SUM(J$2:J125)</f>
        <v>635</v>
      </c>
      <c r="Z125" s="14">
        <f>SUM(K$2:K125)</f>
        <v>955</v>
      </c>
      <c r="AA125" s="14">
        <f>SUM(L$2:L125)</f>
        <v>590</v>
      </c>
      <c r="AB125" s="14">
        <f>SUM(M$2:M125)</f>
        <v>8350</v>
      </c>
      <c r="AC125" s="14">
        <f>SUM(N$2:N125)</f>
        <v>155</v>
      </c>
      <c r="AD125" s="14">
        <f>SUM(O$2:O125)</f>
        <v>135</v>
      </c>
      <c r="AE125" s="14">
        <f>SUM(P$2:P125)</f>
        <v>3900</v>
      </c>
      <c r="AF125" s="14">
        <f>SUM(Q$2:Q125)</f>
        <v>5200</v>
      </c>
      <c r="AG125" s="14">
        <f>SUM(R$2:R125)</f>
        <v>1390</v>
      </c>
      <c r="AH125" s="14">
        <f>SUM(S$2:S125)</f>
        <v>650</v>
      </c>
      <c r="AI125" s="14">
        <f>SUM(T$2:T125)</f>
        <v>13</v>
      </c>
      <c r="AJ125" s="14">
        <f>SUM(U$2:U125)</f>
        <v>650</v>
      </c>
    </row>
    <row r="126" spans="1:36" x14ac:dyDescent="0.2">
      <c r="A126" s="7">
        <v>124</v>
      </c>
      <c r="B126" s="7" t="s">
        <v>169</v>
      </c>
      <c r="C126" s="7">
        <v>124</v>
      </c>
      <c r="D126" s="7">
        <v>67343300</v>
      </c>
      <c r="E126" s="7">
        <v>650000000</v>
      </c>
      <c r="F126" s="7">
        <v>270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45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0</v>
      </c>
      <c r="S126" s="14">
        <v>0</v>
      </c>
      <c r="T126" s="14">
        <v>0</v>
      </c>
      <c r="U126" s="14">
        <v>0</v>
      </c>
      <c r="V126" s="14">
        <f>SUM(G$2:G126)</f>
        <v>43800</v>
      </c>
      <c r="W126" s="14">
        <f>SUM(H$2:H126)</f>
        <v>22300</v>
      </c>
      <c r="X126" s="14">
        <f>SUM(I$2:I126)</f>
        <v>955</v>
      </c>
      <c r="Y126" s="14">
        <f>SUM(J$2:J126)</f>
        <v>635</v>
      </c>
      <c r="Z126" s="14">
        <f>SUM(K$2:K126)</f>
        <v>955</v>
      </c>
      <c r="AA126" s="14">
        <f>SUM(L$2:L126)</f>
        <v>635</v>
      </c>
      <c r="AB126" s="14">
        <f>SUM(M$2:M126)</f>
        <v>8350</v>
      </c>
      <c r="AC126" s="14">
        <f>SUM(N$2:N126)</f>
        <v>155</v>
      </c>
      <c r="AD126" s="14">
        <f>SUM(O$2:O126)</f>
        <v>135</v>
      </c>
      <c r="AE126" s="14">
        <f>SUM(P$2:P126)</f>
        <v>3900</v>
      </c>
      <c r="AF126" s="14">
        <f>SUM(Q$2:Q126)</f>
        <v>5200</v>
      </c>
      <c r="AG126" s="14">
        <f>SUM(R$2:R126)</f>
        <v>1390</v>
      </c>
      <c r="AH126" s="14">
        <f>SUM(S$2:S126)</f>
        <v>650</v>
      </c>
      <c r="AI126" s="14">
        <f>SUM(T$2:T126)</f>
        <v>13</v>
      </c>
      <c r="AJ126" s="14">
        <f>SUM(U$2:U126)</f>
        <v>650</v>
      </c>
    </row>
    <row r="127" spans="1:36" x14ac:dyDescent="0.2">
      <c r="A127" s="8">
        <v>125</v>
      </c>
      <c r="B127" s="8" t="s">
        <v>170</v>
      </c>
      <c r="C127" s="8">
        <v>125</v>
      </c>
      <c r="D127" s="8">
        <v>68690100</v>
      </c>
      <c r="E127" s="8">
        <v>650000000</v>
      </c>
      <c r="F127" s="8">
        <v>270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650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4">
        <v>0</v>
      </c>
      <c r="T127" s="14">
        <v>0</v>
      </c>
      <c r="U127" s="14">
        <v>0</v>
      </c>
      <c r="V127" s="14">
        <f>SUM(G$2:G127)</f>
        <v>43800</v>
      </c>
      <c r="W127" s="14">
        <f>SUM(H$2:H127)</f>
        <v>22300</v>
      </c>
      <c r="X127" s="14">
        <f>SUM(I$2:I127)</f>
        <v>955</v>
      </c>
      <c r="Y127" s="14">
        <f>SUM(J$2:J127)</f>
        <v>635</v>
      </c>
      <c r="Z127" s="14">
        <f>SUM(K$2:K127)</f>
        <v>955</v>
      </c>
      <c r="AA127" s="14">
        <f>SUM(L$2:L127)</f>
        <v>635</v>
      </c>
      <c r="AB127" s="14">
        <f>SUM(M$2:M127)</f>
        <v>9000</v>
      </c>
      <c r="AC127" s="14">
        <f>SUM(N$2:N127)</f>
        <v>155</v>
      </c>
      <c r="AD127" s="14">
        <f>SUM(O$2:O127)</f>
        <v>135</v>
      </c>
      <c r="AE127" s="14">
        <f>SUM(P$2:P127)</f>
        <v>3900</v>
      </c>
      <c r="AF127" s="14">
        <f>SUM(Q$2:Q127)</f>
        <v>5200</v>
      </c>
      <c r="AG127" s="14">
        <f>SUM(R$2:R127)</f>
        <v>1390</v>
      </c>
      <c r="AH127" s="14">
        <f>SUM(S$2:S127)</f>
        <v>650</v>
      </c>
      <c r="AI127" s="14">
        <f>SUM(T$2:T127)</f>
        <v>13</v>
      </c>
      <c r="AJ127" s="14">
        <f>SUM(U$2:U127)</f>
        <v>650</v>
      </c>
    </row>
    <row r="128" spans="1:36" x14ac:dyDescent="0.2">
      <c r="A128" s="7">
        <v>126</v>
      </c>
      <c r="B128" s="7" t="s">
        <v>171</v>
      </c>
      <c r="C128" s="7">
        <v>126</v>
      </c>
      <c r="D128" s="7">
        <v>70063900</v>
      </c>
      <c r="E128" s="7">
        <v>650000000</v>
      </c>
      <c r="F128" s="7">
        <v>270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12</v>
      </c>
      <c r="O128" s="14">
        <v>0</v>
      </c>
      <c r="P128" s="14">
        <v>0</v>
      </c>
      <c r="Q128" s="14">
        <v>0</v>
      </c>
      <c r="R128" s="14">
        <v>0</v>
      </c>
      <c r="S128" s="14">
        <v>0</v>
      </c>
      <c r="T128" s="14">
        <v>0</v>
      </c>
      <c r="U128" s="14">
        <v>0</v>
      </c>
      <c r="V128" s="14">
        <f>SUM(G$2:G128)</f>
        <v>43800</v>
      </c>
      <c r="W128" s="14">
        <f>SUM(H$2:H128)</f>
        <v>22300</v>
      </c>
      <c r="X128" s="14">
        <f>SUM(I$2:I128)</f>
        <v>955</v>
      </c>
      <c r="Y128" s="14">
        <f>SUM(J$2:J128)</f>
        <v>635</v>
      </c>
      <c r="Z128" s="14">
        <f>SUM(K$2:K128)</f>
        <v>955</v>
      </c>
      <c r="AA128" s="14">
        <f>SUM(L$2:L128)</f>
        <v>635</v>
      </c>
      <c r="AB128" s="14">
        <f>SUM(M$2:M128)</f>
        <v>9000</v>
      </c>
      <c r="AC128" s="14">
        <f>SUM(N$2:N128)</f>
        <v>167</v>
      </c>
      <c r="AD128" s="14">
        <f>SUM(O$2:O128)</f>
        <v>135</v>
      </c>
      <c r="AE128" s="14">
        <f>SUM(P$2:P128)</f>
        <v>3900</v>
      </c>
      <c r="AF128" s="14">
        <f>SUM(Q$2:Q128)</f>
        <v>5200</v>
      </c>
      <c r="AG128" s="14">
        <f>SUM(R$2:R128)</f>
        <v>1390</v>
      </c>
      <c r="AH128" s="14">
        <f>SUM(S$2:S128)</f>
        <v>650</v>
      </c>
      <c r="AI128" s="14">
        <f>SUM(T$2:T128)</f>
        <v>13</v>
      </c>
      <c r="AJ128" s="14">
        <f>SUM(U$2:U128)</f>
        <v>650</v>
      </c>
    </row>
    <row r="129" spans="1:36" x14ac:dyDescent="0.2">
      <c r="A129" s="8">
        <v>127</v>
      </c>
      <c r="B129" s="8" t="s">
        <v>172</v>
      </c>
      <c r="C129" s="8">
        <v>127</v>
      </c>
      <c r="D129" s="8">
        <v>71465100</v>
      </c>
      <c r="E129" s="8">
        <v>650000000</v>
      </c>
      <c r="F129" s="8">
        <v>270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10</v>
      </c>
      <c r="P129" s="14">
        <v>0</v>
      </c>
      <c r="Q129" s="14">
        <v>0</v>
      </c>
      <c r="R129" s="14">
        <v>0</v>
      </c>
      <c r="S129" s="14">
        <v>0</v>
      </c>
      <c r="T129" s="14">
        <v>0</v>
      </c>
      <c r="U129" s="14">
        <v>0</v>
      </c>
      <c r="V129" s="14">
        <f>SUM(G$2:G129)</f>
        <v>43800</v>
      </c>
      <c r="W129" s="14">
        <f>SUM(H$2:H129)</f>
        <v>22300</v>
      </c>
      <c r="X129" s="14">
        <f>SUM(I$2:I129)</f>
        <v>955</v>
      </c>
      <c r="Y129" s="14">
        <f>SUM(J$2:J129)</f>
        <v>635</v>
      </c>
      <c r="Z129" s="14">
        <f>SUM(K$2:K129)</f>
        <v>955</v>
      </c>
      <c r="AA129" s="14">
        <f>SUM(L$2:L129)</f>
        <v>635</v>
      </c>
      <c r="AB129" s="14">
        <f>SUM(M$2:M129)</f>
        <v>9000</v>
      </c>
      <c r="AC129" s="14">
        <f>SUM(N$2:N129)</f>
        <v>167</v>
      </c>
      <c r="AD129" s="14">
        <f>SUM(O$2:O129)</f>
        <v>145</v>
      </c>
      <c r="AE129" s="14">
        <f>SUM(P$2:P129)</f>
        <v>3900</v>
      </c>
      <c r="AF129" s="14">
        <f>SUM(Q$2:Q129)</f>
        <v>5200</v>
      </c>
      <c r="AG129" s="14">
        <f>SUM(R$2:R129)</f>
        <v>1390</v>
      </c>
      <c r="AH129" s="14">
        <f>SUM(S$2:S129)</f>
        <v>650</v>
      </c>
      <c r="AI129" s="14">
        <f>SUM(T$2:T129)</f>
        <v>13</v>
      </c>
      <c r="AJ129" s="14">
        <f>SUM(U$2:U129)</f>
        <v>650</v>
      </c>
    </row>
    <row r="130" spans="1:36" x14ac:dyDescent="0.2">
      <c r="A130" s="7">
        <v>128</v>
      </c>
      <c r="B130" s="7" t="s">
        <v>173</v>
      </c>
      <c r="C130" s="7">
        <v>128</v>
      </c>
      <c r="D130" s="7">
        <v>72894400</v>
      </c>
      <c r="E130" s="7">
        <v>650000000</v>
      </c>
      <c r="F130" s="7">
        <v>270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300</v>
      </c>
      <c r="Q130" s="14">
        <v>0</v>
      </c>
      <c r="R130" s="14">
        <v>0</v>
      </c>
      <c r="S130" s="14">
        <v>0</v>
      </c>
      <c r="T130" s="14">
        <v>0</v>
      </c>
      <c r="U130" s="14">
        <v>0</v>
      </c>
      <c r="V130" s="14">
        <f>SUM(G$2:G130)</f>
        <v>43800</v>
      </c>
      <c r="W130" s="14">
        <f>SUM(H$2:H130)</f>
        <v>22300</v>
      </c>
      <c r="X130" s="14">
        <f>SUM(I$2:I130)</f>
        <v>955</v>
      </c>
      <c r="Y130" s="14">
        <f>SUM(J$2:J130)</f>
        <v>635</v>
      </c>
      <c r="Z130" s="14">
        <f>SUM(K$2:K130)</f>
        <v>955</v>
      </c>
      <c r="AA130" s="14">
        <f>SUM(L$2:L130)</f>
        <v>635</v>
      </c>
      <c r="AB130" s="14">
        <f>SUM(M$2:M130)</f>
        <v>9000</v>
      </c>
      <c r="AC130" s="14">
        <f>SUM(N$2:N130)</f>
        <v>167</v>
      </c>
      <c r="AD130" s="14">
        <f>SUM(O$2:O130)</f>
        <v>145</v>
      </c>
      <c r="AE130" s="14">
        <f>SUM(P$2:P130)</f>
        <v>4200</v>
      </c>
      <c r="AF130" s="14">
        <f>SUM(Q$2:Q130)</f>
        <v>5200</v>
      </c>
      <c r="AG130" s="14">
        <f>SUM(R$2:R130)</f>
        <v>1390</v>
      </c>
      <c r="AH130" s="14">
        <f>SUM(S$2:S130)</f>
        <v>650</v>
      </c>
      <c r="AI130" s="14">
        <f>SUM(T$2:T130)</f>
        <v>13</v>
      </c>
      <c r="AJ130" s="14">
        <f>SUM(U$2:U130)</f>
        <v>650</v>
      </c>
    </row>
    <row r="131" spans="1:36" x14ac:dyDescent="0.2">
      <c r="A131" s="8">
        <v>129</v>
      </c>
      <c r="B131" s="8" t="s">
        <v>174</v>
      </c>
      <c r="C131" s="8">
        <v>129</v>
      </c>
      <c r="D131" s="8">
        <v>74352200</v>
      </c>
      <c r="E131" s="8">
        <v>650000000</v>
      </c>
      <c r="F131" s="8">
        <v>270</v>
      </c>
      <c r="G131" s="14">
        <v>0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0</v>
      </c>
      <c r="Q131" s="14">
        <v>400</v>
      </c>
      <c r="R131" s="14">
        <v>0</v>
      </c>
      <c r="S131" s="14">
        <v>0</v>
      </c>
      <c r="T131" s="14">
        <v>0</v>
      </c>
      <c r="U131" s="14">
        <v>0</v>
      </c>
      <c r="V131" s="14">
        <f>SUM(G$2:G131)</f>
        <v>43800</v>
      </c>
      <c r="W131" s="14">
        <f>SUM(H$2:H131)</f>
        <v>22300</v>
      </c>
      <c r="X131" s="14">
        <f>SUM(I$2:I131)</f>
        <v>955</v>
      </c>
      <c r="Y131" s="14">
        <f>SUM(J$2:J131)</f>
        <v>635</v>
      </c>
      <c r="Z131" s="14">
        <f>SUM(K$2:K131)</f>
        <v>955</v>
      </c>
      <c r="AA131" s="14">
        <f>SUM(L$2:L131)</f>
        <v>635</v>
      </c>
      <c r="AB131" s="14">
        <f>SUM(M$2:M131)</f>
        <v>9000</v>
      </c>
      <c r="AC131" s="14">
        <f>SUM(N$2:N131)</f>
        <v>167</v>
      </c>
      <c r="AD131" s="14">
        <f>SUM(O$2:O131)</f>
        <v>145</v>
      </c>
      <c r="AE131" s="14">
        <f>SUM(P$2:P131)</f>
        <v>4200</v>
      </c>
      <c r="AF131" s="14">
        <f>SUM(Q$2:Q131)</f>
        <v>5600</v>
      </c>
      <c r="AG131" s="14">
        <f>SUM(R$2:R131)</f>
        <v>1390</v>
      </c>
      <c r="AH131" s="14">
        <f>SUM(S$2:S131)</f>
        <v>650</v>
      </c>
      <c r="AI131" s="14">
        <f>SUM(T$2:T131)</f>
        <v>13</v>
      </c>
      <c r="AJ131" s="14">
        <f>SUM(U$2:U131)</f>
        <v>650</v>
      </c>
    </row>
    <row r="132" spans="1:36" x14ac:dyDescent="0.2">
      <c r="A132" s="7">
        <v>130</v>
      </c>
      <c r="B132" s="7" t="s">
        <v>175</v>
      </c>
      <c r="C132" s="7">
        <v>130</v>
      </c>
      <c r="D132" s="7">
        <v>75839200</v>
      </c>
      <c r="E132" s="7">
        <v>650000000</v>
      </c>
      <c r="F132" s="7">
        <v>270</v>
      </c>
      <c r="G132" s="14">
        <v>3500</v>
      </c>
      <c r="H132" s="14">
        <v>1800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150</v>
      </c>
      <c r="S132" s="14">
        <v>50</v>
      </c>
      <c r="T132" s="14">
        <v>1</v>
      </c>
      <c r="U132" s="14">
        <v>50</v>
      </c>
      <c r="V132" s="14">
        <f>SUM(G$2:G132)</f>
        <v>47300</v>
      </c>
      <c r="W132" s="14">
        <f>SUM(H$2:H132)</f>
        <v>24100</v>
      </c>
      <c r="X132" s="14">
        <f>SUM(I$2:I132)</f>
        <v>955</v>
      </c>
      <c r="Y132" s="14">
        <f>SUM(J$2:J132)</f>
        <v>635</v>
      </c>
      <c r="Z132" s="14">
        <f>SUM(K$2:K132)</f>
        <v>955</v>
      </c>
      <c r="AA132" s="14">
        <f>SUM(L$2:L132)</f>
        <v>635</v>
      </c>
      <c r="AB132" s="14">
        <f>SUM(M$2:M132)</f>
        <v>9000</v>
      </c>
      <c r="AC132" s="14">
        <f>SUM(N$2:N132)</f>
        <v>167</v>
      </c>
      <c r="AD132" s="14">
        <f>SUM(O$2:O132)</f>
        <v>145</v>
      </c>
      <c r="AE132" s="14">
        <f>SUM(P$2:P132)</f>
        <v>4200</v>
      </c>
      <c r="AF132" s="14">
        <f>SUM(Q$2:Q132)</f>
        <v>5600</v>
      </c>
      <c r="AG132" s="14">
        <f>SUM(R$2:R132)</f>
        <v>1540</v>
      </c>
      <c r="AH132" s="14">
        <f>SUM(S$2:S132)</f>
        <v>700</v>
      </c>
      <c r="AI132" s="14">
        <f>SUM(T$2:T132)</f>
        <v>14</v>
      </c>
      <c r="AJ132" s="14">
        <f>SUM(U$2:U132)</f>
        <v>700</v>
      </c>
    </row>
    <row r="133" spans="1:36" x14ac:dyDescent="0.2">
      <c r="A133" s="8">
        <v>131</v>
      </c>
      <c r="B133" s="8" t="s">
        <v>176</v>
      </c>
      <c r="C133" s="8">
        <v>131</v>
      </c>
      <c r="D133" s="8">
        <v>77355900</v>
      </c>
      <c r="E133" s="8">
        <v>800000000</v>
      </c>
      <c r="F133" s="8">
        <v>270</v>
      </c>
      <c r="G133" s="14">
        <v>0</v>
      </c>
      <c r="H133" s="14">
        <v>0</v>
      </c>
      <c r="I133" s="14">
        <v>75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</v>
      </c>
      <c r="T133" s="14">
        <v>0</v>
      </c>
      <c r="U133" s="14">
        <v>0</v>
      </c>
      <c r="V133" s="14">
        <f>SUM(G$2:G133)</f>
        <v>47300</v>
      </c>
      <c r="W133" s="14">
        <f>SUM(H$2:H133)</f>
        <v>24100</v>
      </c>
      <c r="X133" s="14">
        <f>SUM(I$2:I133)</f>
        <v>1030</v>
      </c>
      <c r="Y133" s="14">
        <f>SUM(J$2:J133)</f>
        <v>635</v>
      </c>
      <c r="Z133" s="14">
        <f>SUM(K$2:K133)</f>
        <v>955</v>
      </c>
      <c r="AA133" s="14">
        <f>SUM(L$2:L133)</f>
        <v>635</v>
      </c>
      <c r="AB133" s="14">
        <f>SUM(M$2:M133)</f>
        <v>9000</v>
      </c>
      <c r="AC133" s="14">
        <f>SUM(N$2:N133)</f>
        <v>167</v>
      </c>
      <c r="AD133" s="14">
        <f>SUM(O$2:O133)</f>
        <v>145</v>
      </c>
      <c r="AE133" s="14">
        <f>SUM(P$2:P133)</f>
        <v>4200</v>
      </c>
      <c r="AF133" s="14">
        <f>SUM(Q$2:Q133)</f>
        <v>5600</v>
      </c>
      <c r="AG133" s="14">
        <f>SUM(R$2:R133)</f>
        <v>1540</v>
      </c>
      <c r="AH133" s="14">
        <f>SUM(S$2:S133)</f>
        <v>700</v>
      </c>
      <c r="AI133" s="14">
        <f>SUM(T$2:T133)</f>
        <v>14</v>
      </c>
      <c r="AJ133" s="14">
        <f>SUM(U$2:U133)</f>
        <v>700</v>
      </c>
    </row>
    <row r="134" spans="1:36" x14ac:dyDescent="0.2">
      <c r="A134" s="7">
        <v>132</v>
      </c>
      <c r="B134" s="7" t="s">
        <v>177</v>
      </c>
      <c r="C134" s="7">
        <v>132</v>
      </c>
      <c r="D134" s="7">
        <v>78903000</v>
      </c>
      <c r="E134" s="7">
        <v>800000000</v>
      </c>
      <c r="F134" s="7">
        <v>270</v>
      </c>
      <c r="G134" s="14">
        <v>0</v>
      </c>
      <c r="H134" s="14">
        <v>0</v>
      </c>
      <c r="I134" s="14">
        <v>0</v>
      </c>
      <c r="J134" s="14">
        <v>45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v>0</v>
      </c>
      <c r="T134" s="14">
        <v>0</v>
      </c>
      <c r="U134" s="14">
        <v>0</v>
      </c>
      <c r="V134" s="14">
        <f>SUM(G$2:G134)</f>
        <v>47300</v>
      </c>
      <c r="W134" s="14">
        <f>SUM(H$2:H134)</f>
        <v>24100</v>
      </c>
      <c r="X134" s="14">
        <f>SUM(I$2:I134)</f>
        <v>1030</v>
      </c>
      <c r="Y134" s="14">
        <f>SUM(J$2:J134)</f>
        <v>680</v>
      </c>
      <c r="Z134" s="14">
        <f>SUM(K$2:K134)</f>
        <v>955</v>
      </c>
      <c r="AA134" s="14">
        <f>SUM(L$2:L134)</f>
        <v>635</v>
      </c>
      <c r="AB134" s="14">
        <f>SUM(M$2:M134)</f>
        <v>9000</v>
      </c>
      <c r="AC134" s="14">
        <f>SUM(N$2:N134)</f>
        <v>167</v>
      </c>
      <c r="AD134" s="14">
        <f>SUM(O$2:O134)</f>
        <v>145</v>
      </c>
      <c r="AE134" s="14">
        <f>SUM(P$2:P134)</f>
        <v>4200</v>
      </c>
      <c r="AF134" s="14">
        <f>SUM(Q$2:Q134)</f>
        <v>5600</v>
      </c>
      <c r="AG134" s="14">
        <f>SUM(R$2:R134)</f>
        <v>1540</v>
      </c>
      <c r="AH134" s="14">
        <f>SUM(S$2:S134)</f>
        <v>700</v>
      </c>
      <c r="AI134" s="14">
        <f>SUM(T$2:T134)</f>
        <v>14</v>
      </c>
      <c r="AJ134" s="14">
        <f>SUM(U$2:U134)</f>
        <v>700</v>
      </c>
    </row>
    <row r="135" spans="1:36" x14ac:dyDescent="0.2">
      <c r="A135" s="8">
        <v>133</v>
      </c>
      <c r="B135" s="8" t="s">
        <v>178</v>
      </c>
      <c r="C135" s="8">
        <v>133</v>
      </c>
      <c r="D135" s="8">
        <v>80481000</v>
      </c>
      <c r="E135" s="8">
        <v>800000000</v>
      </c>
      <c r="F135" s="8">
        <v>270</v>
      </c>
      <c r="G135" s="14">
        <v>0</v>
      </c>
      <c r="H135" s="14">
        <v>0</v>
      </c>
      <c r="I135" s="14">
        <v>0</v>
      </c>
      <c r="J135" s="14">
        <v>0</v>
      </c>
      <c r="K135" s="14">
        <v>75</v>
      </c>
      <c r="L135" s="14">
        <v>0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  <c r="T135" s="14">
        <v>0</v>
      </c>
      <c r="U135" s="14">
        <v>0</v>
      </c>
      <c r="V135" s="14">
        <f>SUM(G$2:G135)</f>
        <v>47300</v>
      </c>
      <c r="W135" s="14">
        <f>SUM(H$2:H135)</f>
        <v>24100</v>
      </c>
      <c r="X135" s="14">
        <f>SUM(I$2:I135)</f>
        <v>1030</v>
      </c>
      <c r="Y135" s="14">
        <f>SUM(J$2:J135)</f>
        <v>680</v>
      </c>
      <c r="Z135" s="14">
        <f>SUM(K$2:K135)</f>
        <v>1030</v>
      </c>
      <c r="AA135" s="14">
        <f>SUM(L$2:L135)</f>
        <v>635</v>
      </c>
      <c r="AB135" s="14">
        <f>SUM(M$2:M135)</f>
        <v>9000</v>
      </c>
      <c r="AC135" s="14">
        <f>SUM(N$2:N135)</f>
        <v>167</v>
      </c>
      <c r="AD135" s="14">
        <f>SUM(O$2:O135)</f>
        <v>145</v>
      </c>
      <c r="AE135" s="14">
        <f>SUM(P$2:P135)</f>
        <v>4200</v>
      </c>
      <c r="AF135" s="14">
        <f>SUM(Q$2:Q135)</f>
        <v>5600</v>
      </c>
      <c r="AG135" s="14">
        <f>SUM(R$2:R135)</f>
        <v>1540</v>
      </c>
      <c r="AH135" s="14">
        <f>SUM(S$2:S135)</f>
        <v>700</v>
      </c>
      <c r="AI135" s="14">
        <f>SUM(T$2:T135)</f>
        <v>14</v>
      </c>
      <c r="AJ135" s="14">
        <f>SUM(U$2:U135)</f>
        <v>700</v>
      </c>
    </row>
    <row r="136" spans="1:36" x14ac:dyDescent="0.2">
      <c r="A136" s="7">
        <v>134</v>
      </c>
      <c r="B136" s="7" t="s">
        <v>179</v>
      </c>
      <c r="C136" s="7">
        <v>134</v>
      </c>
      <c r="D136" s="7">
        <v>82090600</v>
      </c>
      <c r="E136" s="7">
        <v>800000000</v>
      </c>
      <c r="F136" s="7">
        <v>270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45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f>SUM(G$2:G136)</f>
        <v>47300</v>
      </c>
      <c r="W136" s="14">
        <f>SUM(H$2:H136)</f>
        <v>24100</v>
      </c>
      <c r="X136" s="14">
        <f>SUM(I$2:I136)</f>
        <v>1030</v>
      </c>
      <c r="Y136" s="14">
        <f>SUM(J$2:J136)</f>
        <v>680</v>
      </c>
      <c r="Z136" s="14">
        <f>SUM(K$2:K136)</f>
        <v>1030</v>
      </c>
      <c r="AA136" s="14">
        <f>SUM(L$2:L136)</f>
        <v>680</v>
      </c>
      <c r="AB136" s="14">
        <f>SUM(M$2:M136)</f>
        <v>9000</v>
      </c>
      <c r="AC136" s="14">
        <f>SUM(N$2:N136)</f>
        <v>167</v>
      </c>
      <c r="AD136" s="14">
        <f>SUM(O$2:O136)</f>
        <v>145</v>
      </c>
      <c r="AE136" s="14">
        <f>SUM(P$2:P136)</f>
        <v>4200</v>
      </c>
      <c r="AF136" s="14">
        <f>SUM(Q$2:Q136)</f>
        <v>5600</v>
      </c>
      <c r="AG136" s="14">
        <f>SUM(R$2:R136)</f>
        <v>1540</v>
      </c>
      <c r="AH136" s="14">
        <f>SUM(S$2:S136)</f>
        <v>700</v>
      </c>
      <c r="AI136" s="14">
        <f>SUM(T$2:T136)</f>
        <v>14</v>
      </c>
      <c r="AJ136" s="14">
        <f>SUM(U$2:U136)</f>
        <v>700</v>
      </c>
    </row>
    <row r="137" spans="1:36" x14ac:dyDescent="0.2">
      <c r="A137" s="8">
        <v>135</v>
      </c>
      <c r="B137" s="8" t="s">
        <v>180</v>
      </c>
      <c r="C137" s="8">
        <v>135</v>
      </c>
      <c r="D137" s="8">
        <v>83732400</v>
      </c>
      <c r="E137" s="8">
        <v>800000000</v>
      </c>
      <c r="F137" s="8">
        <v>270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650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14">
        <v>0</v>
      </c>
      <c r="U137" s="14">
        <v>0</v>
      </c>
      <c r="V137" s="14">
        <f>SUM(G$2:G137)</f>
        <v>47300</v>
      </c>
      <c r="W137" s="14">
        <f>SUM(H$2:H137)</f>
        <v>24100</v>
      </c>
      <c r="X137" s="14">
        <f>SUM(I$2:I137)</f>
        <v>1030</v>
      </c>
      <c r="Y137" s="14">
        <f>SUM(J$2:J137)</f>
        <v>680</v>
      </c>
      <c r="Z137" s="14">
        <f>SUM(K$2:K137)</f>
        <v>1030</v>
      </c>
      <c r="AA137" s="14">
        <f>SUM(L$2:L137)</f>
        <v>680</v>
      </c>
      <c r="AB137" s="14">
        <f>SUM(M$2:M137)</f>
        <v>9650</v>
      </c>
      <c r="AC137" s="14">
        <f>SUM(N$2:N137)</f>
        <v>167</v>
      </c>
      <c r="AD137" s="14">
        <f>SUM(O$2:O137)</f>
        <v>145</v>
      </c>
      <c r="AE137" s="14">
        <f>SUM(P$2:P137)</f>
        <v>4200</v>
      </c>
      <c r="AF137" s="14">
        <f>SUM(Q$2:Q137)</f>
        <v>5600</v>
      </c>
      <c r="AG137" s="14">
        <f>SUM(R$2:R137)</f>
        <v>1540</v>
      </c>
      <c r="AH137" s="14">
        <f>SUM(S$2:S137)</f>
        <v>700</v>
      </c>
      <c r="AI137" s="14">
        <f>SUM(T$2:T137)</f>
        <v>14</v>
      </c>
      <c r="AJ137" s="14">
        <f>SUM(U$2:U137)</f>
        <v>700</v>
      </c>
    </row>
    <row r="138" spans="1:36" x14ac:dyDescent="0.2">
      <c r="A138" s="7">
        <v>136</v>
      </c>
      <c r="B138" s="7" t="s">
        <v>181</v>
      </c>
      <c r="C138" s="7">
        <v>136</v>
      </c>
      <c r="D138" s="7">
        <v>85407000</v>
      </c>
      <c r="E138" s="7">
        <v>800000000</v>
      </c>
      <c r="F138" s="7">
        <v>270</v>
      </c>
      <c r="G138" s="14">
        <v>0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12</v>
      </c>
      <c r="O138" s="14">
        <v>0</v>
      </c>
      <c r="P138" s="14">
        <v>0</v>
      </c>
      <c r="Q138" s="14">
        <v>0</v>
      </c>
      <c r="R138" s="14">
        <v>0</v>
      </c>
      <c r="S138" s="14">
        <v>0</v>
      </c>
      <c r="T138" s="14">
        <v>0</v>
      </c>
      <c r="U138" s="14">
        <v>0</v>
      </c>
      <c r="V138" s="14">
        <f>SUM(G$2:G138)</f>
        <v>47300</v>
      </c>
      <c r="W138" s="14">
        <f>SUM(H$2:H138)</f>
        <v>24100</v>
      </c>
      <c r="X138" s="14">
        <f>SUM(I$2:I138)</f>
        <v>1030</v>
      </c>
      <c r="Y138" s="14">
        <f>SUM(J$2:J138)</f>
        <v>680</v>
      </c>
      <c r="Z138" s="14">
        <f>SUM(K$2:K138)</f>
        <v>1030</v>
      </c>
      <c r="AA138" s="14">
        <f>SUM(L$2:L138)</f>
        <v>680</v>
      </c>
      <c r="AB138" s="14">
        <f>SUM(M$2:M138)</f>
        <v>9650</v>
      </c>
      <c r="AC138" s="14">
        <f>SUM(N$2:N138)</f>
        <v>179</v>
      </c>
      <c r="AD138" s="14">
        <f>SUM(O$2:O138)</f>
        <v>145</v>
      </c>
      <c r="AE138" s="14">
        <f>SUM(P$2:P138)</f>
        <v>4200</v>
      </c>
      <c r="AF138" s="14">
        <f>SUM(Q$2:Q138)</f>
        <v>5600</v>
      </c>
      <c r="AG138" s="14">
        <f>SUM(R$2:R138)</f>
        <v>1540</v>
      </c>
      <c r="AH138" s="14">
        <f>SUM(S$2:S138)</f>
        <v>700</v>
      </c>
      <c r="AI138" s="14">
        <f>SUM(T$2:T138)</f>
        <v>14</v>
      </c>
      <c r="AJ138" s="14">
        <f>SUM(U$2:U138)</f>
        <v>700</v>
      </c>
    </row>
    <row r="139" spans="1:36" x14ac:dyDescent="0.2">
      <c r="A139" s="8">
        <v>137</v>
      </c>
      <c r="B139" s="8" t="s">
        <v>182</v>
      </c>
      <c r="C139" s="8">
        <v>137</v>
      </c>
      <c r="D139" s="8">
        <v>87115100</v>
      </c>
      <c r="E139" s="8">
        <v>800000000</v>
      </c>
      <c r="F139" s="8">
        <v>270</v>
      </c>
      <c r="G139" s="14">
        <v>0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10</v>
      </c>
      <c r="P139" s="14">
        <v>0</v>
      </c>
      <c r="Q139" s="14">
        <v>0</v>
      </c>
      <c r="R139" s="14">
        <v>0</v>
      </c>
      <c r="S139" s="14">
        <v>0</v>
      </c>
      <c r="T139" s="14">
        <v>0</v>
      </c>
      <c r="U139" s="14">
        <v>0</v>
      </c>
      <c r="V139" s="14">
        <f>SUM(G$2:G139)</f>
        <v>47300</v>
      </c>
      <c r="W139" s="14">
        <f>SUM(H$2:H139)</f>
        <v>24100</v>
      </c>
      <c r="X139" s="14">
        <f>SUM(I$2:I139)</f>
        <v>1030</v>
      </c>
      <c r="Y139" s="14">
        <f>SUM(J$2:J139)</f>
        <v>680</v>
      </c>
      <c r="Z139" s="14">
        <f>SUM(K$2:K139)</f>
        <v>1030</v>
      </c>
      <c r="AA139" s="14">
        <f>SUM(L$2:L139)</f>
        <v>680</v>
      </c>
      <c r="AB139" s="14">
        <f>SUM(M$2:M139)</f>
        <v>9650</v>
      </c>
      <c r="AC139" s="14">
        <f>SUM(N$2:N139)</f>
        <v>179</v>
      </c>
      <c r="AD139" s="14">
        <f>SUM(O$2:O139)</f>
        <v>155</v>
      </c>
      <c r="AE139" s="14">
        <f>SUM(P$2:P139)</f>
        <v>4200</v>
      </c>
      <c r="AF139" s="14">
        <f>SUM(Q$2:Q139)</f>
        <v>5600</v>
      </c>
      <c r="AG139" s="14">
        <f>SUM(R$2:R139)</f>
        <v>1540</v>
      </c>
      <c r="AH139" s="14">
        <f>SUM(S$2:S139)</f>
        <v>700</v>
      </c>
      <c r="AI139" s="14">
        <f>SUM(T$2:T139)</f>
        <v>14</v>
      </c>
      <c r="AJ139" s="14">
        <f>SUM(U$2:U139)</f>
        <v>700</v>
      </c>
    </row>
    <row r="140" spans="1:36" x14ac:dyDescent="0.2">
      <c r="A140" s="7">
        <v>138</v>
      </c>
      <c r="B140" s="7" t="s">
        <v>183</v>
      </c>
      <c r="C140" s="7">
        <v>138</v>
      </c>
      <c r="D140" s="7">
        <v>88857400</v>
      </c>
      <c r="E140" s="7">
        <v>800000000</v>
      </c>
      <c r="F140" s="7">
        <v>270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300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f>SUM(G$2:G140)</f>
        <v>47300</v>
      </c>
      <c r="W140" s="14">
        <f>SUM(H$2:H140)</f>
        <v>24100</v>
      </c>
      <c r="X140" s="14">
        <f>SUM(I$2:I140)</f>
        <v>1030</v>
      </c>
      <c r="Y140" s="14">
        <f>SUM(J$2:J140)</f>
        <v>680</v>
      </c>
      <c r="Z140" s="14">
        <f>SUM(K$2:K140)</f>
        <v>1030</v>
      </c>
      <c r="AA140" s="14">
        <f>SUM(L$2:L140)</f>
        <v>680</v>
      </c>
      <c r="AB140" s="14">
        <f>SUM(M$2:M140)</f>
        <v>9650</v>
      </c>
      <c r="AC140" s="14">
        <f>SUM(N$2:N140)</f>
        <v>179</v>
      </c>
      <c r="AD140" s="14">
        <f>SUM(O$2:O140)</f>
        <v>155</v>
      </c>
      <c r="AE140" s="14">
        <f>SUM(P$2:P140)</f>
        <v>4500</v>
      </c>
      <c r="AF140" s="14">
        <f>SUM(Q$2:Q140)</f>
        <v>5600</v>
      </c>
      <c r="AG140" s="14">
        <f>SUM(R$2:R140)</f>
        <v>1540</v>
      </c>
      <c r="AH140" s="14">
        <f>SUM(S$2:S140)</f>
        <v>700</v>
      </c>
      <c r="AI140" s="14">
        <f>SUM(T$2:T140)</f>
        <v>14</v>
      </c>
      <c r="AJ140" s="14">
        <f>SUM(U$2:U140)</f>
        <v>700</v>
      </c>
    </row>
    <row r="141" spans="1:36" x14ac:dyDescent="0.2">
      <c r="A141" s="8">
        <v>139</v>
      </c>
      <c r="B141" s="8" t="s">
        <v>184</v>
      </c>
      <c r="C141" s="8">
        <v>139</v>
      </c>
      <c r="D141" s="8">
        <v>90634500</v>
      </c>
      <c r="E141" s="8">
        <v>800000000</v>
      </c>
      <c r="F141" s="8">
        <v>270</v>
      </c>
      <c r="G141" s="14">
        <v>0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0</v>
      </c>
      <c r="Q141" s="14">
        <v>400</v>
      </c>
      <c r="R141" s="14">
        <v>0</v>
      </c>
      <c r="S141" s="14">
        <v>0</v>
      </c>
      <c r="T141" s="14">
        <v>0</v>
      </c>
      <c r="U141" s="14">
        <v>0</v>
      </c>
      <c r="V141" s="14">
        <f>SUM(G$2:G141)</f>
        <v>47300</v>
      </c>
      <c r="W141" s="14">
        <f>SUM(H$2:H141)</f>
        <v>24100</v>
      </c>
      <c r="X141" s="14">
        <f>SUM(I$2:I141)</f>
        <v>1030</v>
      </c>
      <c r="Y141" s="14">
        <f>SUM(J$2:J141)</f>
        <v>680</v>
      </c>
      <c r="Z141" s="14">
        <f>SUM(K$2:K141)</f>
        <v>1030</v>
      </c>
      <c r="AA141" s="14">
        <f>SUM(L$2:L141)</f>
        <v>680</v>
      </c>
      <c r="AB141" s="14">
        <f>SUM(M$2:M141)</f>
        <v>9650</v>
      </c>
      <c r="AC141" s="14">
        <f>SUM(N$2:N141)</f>
        <v>179</v>
      </c>
      <c r="AD141" s="14">
        <f>SUM(O$2:O141)</f>
        <v>155</v>
      </c>
      <c r="AE141" s="14">
        <f>SUM(P$2:P141)</f>
        <v>4500</v>
      </c>
      <c r="AF141" s="14">
        <f>SUM(Q$2:Q141)</f>
        <v>6000</v>
      </c>
      <c r="AG141" s="14">
        <f>SUM(R$2:R141)</f>
        <v>1540</v>
      </c>
      <c r="AH141" s="14">
        <f>SUM(S$2:S141)</f>
        <v>700</v>
      </c>
      <c r="AI141" s="14">
        <f>SUM(T$2:T141)</f>
        <v>14</v>
      </c>
      <c r="AJ141" s="14">
        <f>SUM(U$2:U141)</f>
        <v>700</v>
      </c>
    </row>
    <row r="142" spans="1:36" x14ac:dyDescent="0.2">
      <c r="A142" s="7">
        <v>140</v>
      </c>
      <c r="B142" s="7" t="s">
        <v>185</v>
      </c>
      <c r="C142" s="7">
        <v>140</v>
      </c>
      <c r="D142" s="7">
        <v>92447100</v>
      </c>
      <c r="E142" s="7">
        <v>800000000</v>
      </c>
      <c r="F142" s="7">
        <v>270</v>
      </c>
      <c r="G142" s="14">
        <v>3500</v>
      </c>
      <c r="H142" s="14">
        <v>1800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150</v>
      </c>
      <c r="S142" s="14">
        <v>50</v>
      </c>
      <c r="T142" s="14">
        <v>1</v>
      </c>
      <c r="U142" s="14">
        <v>50</v>
      </c>
      <c r="V142" s="14">
        <f>SUM(G$2:G142)</f>
        <v>50800</v>
      </c>
      <c r="W142" s="14">
        <f>SUM(H$2:H142)</f>
        <v>25900</v>
      </c>
      <c r="X142" s="14">
        <f>SUM(I$2:I142)</f>
        <v>1030</v>
      </c>
      <c r="Y142" s="14">
        <f>SUM(J$2:J142)</f>
        <v>680</v>
      </c>
      <c r="Z142" s="14">
        <f>SUM(K$2:K142)</f>
        <v>1030</v>
      </c>
      <c r="AA142" s="14">
        <f>SUM(L$2:L142)</f>
        <v>680</v>
      </c>
      <c r="AB142" s="14">
        <f>SUM(M$2:M142)</f>
        <v>9650</v>
      </c>
      <c r="AC142" s="14">
        <f>SUM(N$2:N142)</f>
        <v>179</v>
      </c>
      <c r="AD142" s="14">
        <f>SUM(O$2:O142)</f>
        <v>155</v>
      </c>
      <c r="AE142" s="14">
        <f>SUM(P$2:P142)</f>
        <v>4500</v>
      </c>
      <c r="AF142" s="14">
        <f>SUM(Q$2:Q142)</f>
        <v>6000</v>
      </c>
      <c r="AG142" s="14">
        <f>SUM(R$2:R142)</f>
        <v>1690</v>
      </c>
      <c r="AH142" s="14">
        <f>SUM(S$2:S142)</f>
        <v>750</v>
      </c>
      <c r="AI142" s="14">
        <f>SUM(T$2:T142)</f>
        <v>15</v>
      </c>
      <c r="AJ142" s="14">
        <f>SUM(U$2:U142)</f>
        <v>750</v>
      </c>
    </row>
    <row r="143" spans="1:36" x14ac:dyDescent="0.2">
      <c r="A143" s="8">
        <v>141</v>
      </c>
      <c r="B143" s="8" t="s">
        <v>186</v>
      </c>
      <c r="C143" s="8">
        <v>141</v>
      </c>
      <c r="D143" s="8">
        <v>94296000</v>
      </c>
      <c r="E143" s="8">
        <v>950000000</v>
      </c>
      <c r="F143" s="8">
        <v>280</v>
      </c>
      <c r="G143" s="14">
        <v>0</v>
      </c>
      <c r="H143" s="14">
        <v>0</v>
      </c>
      <c r="I143" s="14">
        <v>75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14">
        <v>0</v>
      </c>
      <c r="S143" s="14">
        <v>0</v>
      </c>
      <c r="T143" s="14">
        <v>0</v>
      </c>
      <c r="U143" s="14">
        <v>0</v>
      </c>
      <c r="V143" s="14">
        <f>SUM(G$2:G143)</f>
        <v>50800</v>
      </c>
      <c r="W143" s="14">
        <f>SUM(H$2:H143)</f>
        <v>25900</v>
      </c>
      <c r="X143" s="14">
        <f>SUM(I$2:I143)</f>
        <v>1105</v>
      </c>
      <c r="Y143" s="14">
        <f>SUM(J$2:J143)</f>
        <v>680</v>
      </c>
      <c r="Z143" s="14">
        <f>SUM(K$2:K143)</f>
        <v>1030</v>
      </c>
      <c r="AA143" s="14">
        <f>SUM(L$2:L143)</f>
        <v>680</v>
      </c>
      <c r="AB143" s="14">
        <f>SUM(M$2:M143)</f>
        <v>9650</v>
      </c>
      <c r="AC143" s="14">
        <f>SUM(N$2:N143)</f>
        <v>179</v>
      </c>
      <c r="AD143" s="14">
        <f>SUM(O$2:O143)</f>
        <v>155</v>
      </c>
      <c r="AE143" s="14">
        <f>SUM(P$2:P143)</f>
        <v>4500</v>
      </c>
      <c r="AF143" s="14">
        <f>SUM(Q$2:Q143)</f>
        <v>6000</v>
      </c>
      <c r="AG143" s="14">
        <f>SUM(R$2:R143)</f>
        <v>1690</v>
      </c>
      <c r="AH143" s="14">
        <f>SUM(S$2:S143)</f>
        <v>750</v>
      </c>
      <c r="AI143" s="14">
        <f>SUM(T$2:T143)</f>
        <v>15</v>
      </c>
      <c r="AJ143" s="14">
        <f>SUM(U$2:U143)</f>
        <v>750</v>
      </c>
    </row>
    <row r="144" spans="1:36" x14ac:dyDescent="0.2">
      <c r="A144" s="7">
        <v>142</v>
      </c>
      <c r="B144" s="7" t="s">
        <v>187</v>
      </c>
      <c r="C144" s="7">
        <v>142</v>
      </c>
      <c r="D144" s="7">
        <v>96181900</v>
      </c>
      <c r="E144" s="7">
        <v>950000000</v>
      </c>
      <c r="F144" s="7">
        <v>280</v>
      </c>
      <c r="G144" s="14">
        <v>0</v>
      </c>
      <c r="H144" s="14">
        <v>0</v>
      </c>
      <c r="I144" s="14">
        <v>0</v>
      </c>
      <c r="J144" s="14">
        <v>45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14">
        <v>0</v>
      </c>
      <c r="U144" s="14">
        <v>0</v>
      </c>
      <c r="V144" s="14">
        <f>SUM(G$2:G144)</f>
        <v>50800</v>
      </c>
      <c r="W144" s="14">
        <f>SUM(H$2:H144)</f>
        <v>25900</v>
      </c>
      <c r="X144" s="14">
        <f>SUM(I$2:I144)</f>
        <v>1105</v>
      </c>
      <c r="Y144" s="14">
        <f>SUM(J$2:J144)</f>
        <v>725</v>
      </c>
      <c r="Z144" s="14">
        <f>SUM(K$2:K144)</f>
        <v>1030</v>
      </c>
      <c r="AA144" s="14">
        <f>SUM(L$2:L144)</f>
        <v>680</v>
      </c>
      <c r="AB144" s="14">
        <f>SUM(M$2:M144)</f>
        <v>9650</v>
      </c>
      <c r="AC144" s="14">
        <f>SUM(N$2:N144)</f>
        <v>179</v>
      </c>
      <c r="AD144" s="14">
        <f>SUM(O$2:O144)</f>
        <v>155</v>
      </c>
      <c r="AE144" s="14">
        <f>SUM(P$2:P144)</f>
        <v>4500</v>
      </c>
      <c r="AF144" s="14">
        <f>SUM(Q$2:Q144)</f>
        <v>6000</v>
      </c>
      <c r="AG144" s="14">
        <f>SUM(R$2:R144)</f>
        <v>1690</v>
      </c>
      <c r="AH144" s="14">
        <f>SUM(S$2:S144)</f>
        <v>750</v>
      </c>
      <c r="AI144" s="14">
        <f>SUM(T$2:T144)</f>
        <v>15</v>
      </c>
      <c r="AJ144" s="14">
        <f>SUM(U$2:U144)</f>
        <v>750</v>
      </c>
    </row>
    <row r="145" spans="1:36" x14ac:dyDescent="0.2">
      <c r="A145" s="8">
        <v>143</v>
      </c>
      <c r="B145" s="8" t="s">
        <v>188</v>
      </c>
      <c r="C145" s="8">
        <v>143</v>
      </c>
      <c r="D145" s="8">
        <v>98105500</v>
      </c>
      <c r="E145" s="8">
        <v>950000000</v>
      </c>
      <c r="F145" s="8">
        <v>280</v>
      </c>
      <c r="G145" s="14">
        <v>0</v>
      </c>
      <c r="H145" s="14">
        <v>0</v>
      </c>
      <c r="I145" s="14">
        <v>0</v>
      </c>
      <c r="J145" s="14">
        <v>0</v>
      </c>
      <c r="K145" s="14">
        <v>75</v>
      </c>
      <c r="L145" s="14">
        <v>0</v>
      </c>
      <c r="M145" s="14">
        <v>0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4">
        <v>0</v>
      </c>
      <c r="T145" s="14">
        <v>0</v>
      </c>
      <c r="U145" s="14">
        <v>0</v>
      </c>
      <c r="V145" s="14">
        <f>SUM(G$2:G145)</f>
        <v>50800</v>
      </c>
      <c r="W145" s="14">
        <f>SUM(H$2:H145)</f>
        <v>25900</v>
      </c>
      <c r="X145" s="14">
        <f>SUM(I$2:I145)</f>
        <v>1105</v>
      </c>
      <c r="Y145" s="14">
        <f>SUM(J$2:J145)</f>
        <v>725</v>
      </c>
      <c r="Z145" s="14">
        <f>SUM(K$2:K145)</f>
        <v>1105</v>
      </c>
      <c r="AA145" s="14">
        <f>SUM(L$2:L145)</f>
        <v>680</v>
      </c>
      <c r="AB145" s="14">
        <f>SUM(M$2:M145)</f>
        <v>9650</v>
      </c>
      <c r="AC145" s="14">
        <f>SUM(N$2:N145)</f>
        <v>179</v>
      </c>
      <c r="AD145" s="14">
        <f>SUM(O$2:O145)</f>
        <v>155</v>
      </c>
      <c r="AE145" s="14">
        <f>SUM(P$2:P145)</f>
        <v>4500</v>
      </c>
      <c r="AF145" s="14">
        <f>SUM(Q$2:Q145)</f>
        <v>6000</v>
      </c>
      <c r="AG145" s="14">
        <f>SUM(R$2:R145)</f>
        <v>1690</v>
      </c>
      <c r="AH145" s="14">
        <f>SUM(S$2:S145)</f>
        <v>750</v>
      </c>
      <c r="AI145" s="14">
        <f>SUM(T$2:T145)</f>
        <v>15</v>
      </c>
      <c r="AJ145" s="14">
        <f>SUM(U$2:U145)</f>
        <v>750</v>
      </c>
    </row>
    <row r="146" spans="1:36" x14ac:dyDescent="0.2">
      <c r="A146" s="7">
        <v>144</v>
      </c>
      <c r="B146" s="7" t="s">
        <v>189</v>
      </c>
      <c r="C146" s="7">
        <v>144</v>
      </c>
      <c r="D146" s="7">
        <v>100067600</v>
      </c>
      <c r="E146" s="7">
        <v>950000000</v>
      </c>
      <c r="F146" s="7">
        <v>280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45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0</v>
      </c>
      <c r="U146" s="14">
        <v>0</v>
      </c>
      <c r="V146" s="14">
        <f>SUM(G$2:G146)</f>
        <v>50800</v>
      </c>
      <c r="W146" s="14">
        <f>SUM(H$2:H146)</f>
        <v>25900</v>
      </c>
      <c r="X146" s="14">
        <f>SUM(I$2:I146)</f>
        <v>1105</v>
      </c>
      <c r="Y146" s="14">
        <f>SUM(J$2:J146)</f>
        <v>725</v>
      </c>
      <c r="Z146" s="14">
        <f>SUM(K$2:K146)</f>
        <v>1105</v>
      </c>
      <c r="AA146" s="14">
        <f>SUM(L$2:L146)</f>
        <v>725</v>
      </c>
      <c r="AB146" s="14">
        <f>SUM(M$2:M146)</f>
        <v>9650</v>
      </c>
      <c r="AC146" s="14">
        <f>SUM(N$2:N146)</f>
        <v>179</v>
      </c>
      <c r="AD146" s="14">
        <f>SUM(O$2:O146)</f>
        <v>155</v>
      </c>
      <c r="AE146" s="14">
        <f>SUM(P$2:P146)</f>
        <v>4500</v>
      </c>
      <c r="AF146" s="14">
        <f>SUM(Q$2:Q146)</f>
        <v>6000</v>
      </c>
      <c r="AG146" s="14">
        <f>SUM(R$2:R146)</f>
        <v>1690</v>
      </c>
      <c r="AH146" s="14">
        <f>SUM(S$2:S146)</f>
        <v>750</v>
      </c>
      <c r="AI146" s="14">
        <f>SUM(T$2:T146)</f>
        <v>15</v>
      </c>
      <c r="AJ146" s="14">
        <f>SUM(U$2:U146)</f>
        <v>750</v>
      </c>
    </row>
    <row r="147" spans="1:36" x14ac:dyDescent="0.2">
      <c r="A147" s="8">
        <v>145</v>
      </c>
      <c r="B147" s="8" t="s">
        <v>190</v>
      </c>
      <c r="C147" s="8">
        <v>145</v>
      </c>
      <c r="D147" s="8">
        <v>102068900</v>
      </c>
      <c r="E147" s="8">
        <v>950000000</v>
      </c>
      <c r="F147" s="8">
        <v>280</v>
      </c>
      <c r="G147" s="14">
        <v>0</v>
      </c>
      <c r="H147" s="14">
        <v>0</v>
      </c>
      <c r="I147" s="14">
        <v>0</v>
      </c>
      <c r="J147" s="14">
        <v>0</v>
      </c>
      <c r="K147" s="14">
        <v>0</v>
      </c>
      <c r="L147" s="14">
        <v>0</v>
      </c>
      <c r="M147" s="14">
        <v>650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14">
        <v>0</v>
      </c>
      <c r="U147" s="14">
        <v>0</v>
      </c>
      <c r="V147" s="14">
        <f>SUM(G$2:G147)</f>
        <v>50800</v>
      </c>
      <c r="W147" s="14">
        <f>SUM(H$2:H147)</f>
        <v>25900</v>
      </c>
      <c r="X147" s="14">
        <f>SUM(I$2:I147)</f>
        <v>1105</v>
      </c>
      <c r="Y147" s="14">
        <f>SUM(J$2:J147)</f>
        <v>725</v>
      </c>
      <c r="Z147" s="14">
        <f>SUM(K$2:K147)</f>
        <v>1105</v>
      </c>
      <c r="AA147" s="14">
        <f>SUM(L$2:L147)</f>
        <v>725</v>
      </c>
      <c r="AB147" s="14">
        <f>SUM(M$2:M147)</f>
        <v>10300</v>
      </c>
      <c r="AC147" s="14">
        <f>SUM(N$2:N147)</f>
        <v>179</v>
      </c>
      <c r="AD147" s="14">
        <f>SUM(O$2:O147)</f>
        <v>155</v>
      </c>
      <c r="AE147" s="14">
        <f>SUM(P$2:P147)</f>
        <v>4500</v>
      </c>
      <c r="AF147" s="14">
        <f>SUM(Q$2:Q147)</f>
        <v>6000</v>
      </c>
      <c r="AG147" s="14">
        <f>SUM(R$2:R147)</f>
        <v>1690</v>
      </c>
      <c r="AH147" s="14">
        <f>SUM(S$2:S147)</f>
        <v>750</v>
      </c>
      <c r="AI147" s="14">
        <f>SUM(T$2:T147)</f>
        <v>15</v>
      </c>
      <c r="AJ147" s="14">
        <f>SUM(U$2:U147)</f>
        <v>750</v>
      </c>
    </row>
    <row r="148" spans="1:36" x14ac:dyDescent="0.2">
      <c r="A148" s="7">
        <v>146</v>
      </c>
      <c r="B148" s="7" t="s">
        <v>191</v>
      </c>
      <c r="C148" s="7">
        <v>146</v>
      </c>
      <c r="D148" s="7">
        <v>104110200</v>
      </c>
      <c r="E148" s="7">
        <v>950000000</v>
      </c>
      <c r="F148" s="7">
        <v>280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12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14">
        <v>0</v>
      </c>
      <c r="U148" s="14">
        <v>0</v>
      </c>
      <c r="V148" s="14">
        <f>SUM(G$2:G148)</f>
        <v>50800</v>
      </c>
      <c r="W148" s="14">
        <f>SUM(H$2:H148)</f>
        <v>25900</v>
      </c>
      <c r="X148" s="14">
        <f>SUM(I$2:I148)</f>
        <v>1105</v>
      </c>
      <c r="Y148" s="14">
        <f>SUM(J$2:J148)</f>
        <v>725</v>
      </c>
      <c r="Z148" s="14">
        <f>SUM(K$2:K148)</f>
        <v>1105</v>
      </c>
      <c r="AA148" s="14">
        <f>SUM(L$2:L148)</f>
        <v>725</v>
      </c>
      <c r="AB148" s="14">
        <f>SUM(M$2:M148)</f>
        <v>10300</v>
      </c>
      <c r="AC148" s="14">
        <f>SUM(N$2:N148)</f>
        <v>191</v>
      </c>
      <c r="AD148" s="14">
        <f>SUM(O$2:O148)</f>
        <v>155</v>
      </c>
      <c r="AE148" s="14">
        <f>SUM(P$2:P148)</f>
        <v>4500</v>
      </c>
      <c r="AF148" s="14">
        <f>SUM(Q$2:Q148)</f>
        <v>6000</v>
      </c>
      <c r="AG148" s="14">
        <f>SUM(R$2:R148)</f>
        <v>1690</v>
      </c>
      <c r="AH148" s="14">
        <f>SUM(S$2:S148)</f>
        <v>750</v>
      </c>
      <c r="AI148" s="14">
        <f>SUM(T$2:T148)</f>
        <v>15</v>
      </c>
      <c r="AJ148" s="14">
        <f>SUM(U$2:U148)</f>
        <v>750</v>
      </c>
    </row>
    <row r="149" spans="1:36" x14ac:dyDescent="0.2">
      <c r="A149" s="8">
        <v>147</v>
      </c>
      <c r="B149" s="8" t="s">
        <v>192</v>
      </c>
      <c r="C149" s="8">
        <v>147</v>
      </c>
      <c r="D149" s="8">
        <v>106192400</v>
      </c>
      <c r="E149" s="8">
        <v>950000000</v>
      </c>
      <c r="F149" s="8">
        <v>280</v>
      </c>
      <c r="G149" s="14">
        <v>0</v>
      </c>
      <c r="H149" s="14">
        <v>0</v>
      </c>
      <c r="I149" s="14">
        <v>0</v>
      </c>
      <c r="J149" s="14">
        <v>0</v>
      </c>
      <c r="K149" s="14">
        <v>0</v>
      </c>
      <c r="L149" s="14">
        <v>0</v>
      </c>
      <c r="M149" s="14">
        <v>0</v>
      </c>
      <c r="N149" s="14">
        <v>0</v>
      </c>
      <c r="O149" s="14">
        <v>10</v>
      </c>
      <c r="P149" s="14">
        <v>0</v>
      </c>
      <c r="Q149" s="14">
        <v>0</v>
      </c>
      <c r="R149" s="14">
        <v>0</v>
      </c>
      <c r="S149" s="14">
        <v>0</v>
      </c>
      <c r="T149" s="14">
        <v>0</v>
      </c>
      <c r="U149" s="14">
        <v>0</v>
      </c>
      <c r="V149" s="14">
        <f>SUM(G$2:G149)</f>
        <v>50800</v>
      </c>
      <c r="W149" s="14">
        <f>SUM(H$2:H149)</f>
        <v>25900</v>
      </c>
      <c r="X149" s="14">
        <f>SUM(I$2:I149)</f>
        <v>1105</v>
      </c>
      <c r="Y149" s="14">
        <f>SUM(J$2:J149)</f>
        <v>725</v>
      </c>
      <c r="Z149" s="14">
        <f>SUM(K$2:K149)</f>
        <v>1105</v>
      </c>
      <c r="AA149" s="14">
        <f>SUM(L$2:L149)</f>
        <v>725</v>
      </c>
      <c r="AB149" s="14">
        <f>SUM(M$2:M149)</f>
        <v>10300</v>
      </c>
      <c r="AC149" s="14">
        <f>SUM(N$2:N149)</f>
        <v>191</v>
      </c>
      <c r="AD149" s="14">
        <f>SUM(O$2:O149)</f>
        <v>165</v>
      </c>
      <c r="AE149" s="14">
        <f>SUM(P$2:P149)</f>
        <v>4500</v>
      </c>
      <c r="AF149" s="14">
        <f>SUM(Q$2:Q149)</f>
        <v>6000</v>
      </c>
      <c r="AG149" s="14">
        <f>SUM(R$2:R149)</f>
        <v>1690</v>
      </c>
      <c r="AH149" s="14">
        <f>SUM(S$2:S149)</f>
        <v>750</v>
      </c>
      <c r="AI149" s="14">
        <f>SUM(T$2:T149)</f>
        <v>15</v>
      </c>
      <c r="AJ149" s="14">
        <f>SUM(U$2:U149)</f>
        <v>750</v>
      </c>
    </row>
    <row r="150" spans="1:36" x14ac:dyDescent="0.2">
      <c r="A150" s="7">
        <v>148</v>
      </c>
      <c r="B150" s="7" t="s">
        <v>193</v>
      </c>
      <c r="C150" s="7">
        <v>148</v>
      </c>
      <c r="D150" s="7">
        <v>108316200</v>
      </c>
      <c r="E150" s="7">
        <v>950000000</v>
      </c>
      <c r="F150" s="7">
        <v>280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300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f>SUM(G$2:G150)</f>
        <v>50800</v>
      </c>
      <c r="W150" s="14">
        <f>SUM(H$2:H150)</f>
        <v>25900</v>
      </c>
      <c r="X150" s="14">
        <f>SUM(I$2:I150)</f>
        <v>1105</v>
      </c>
      <c r="Y150" s="14">
        <f>SUM(J$2:J150)</f>
        <v>725</v>
      </c>
      <c r="Z150" s="14">
        <f>SUM(K$2:K150)</f>
        <v>1105</v>
      </c>
      <c r="AA150" s="14">
        <f>SUM(L$2:L150)</f>
        <v>725</v>
      </c>
      <c r="AB150" s="14">
        <f>SUM(M$2:M150)</f>
        <v>10300</v>
      </c>
      <c r="AC150" s="14">
        <f>SUM(N$2:N150)</f>
        <v>191</v>
      </c>
      <c r="AD150" s="14">
        <f>SUM(O$2:O150)</f>
        <v>165</v>
      </c>
      <c r="AE150" s="14">
        <f>SUM(P$2:P150)</f>
        <v>4800</v>
      </c>
      <c r="AF150" s="14">
        <f>SUM(Q$2:Q150)</f>
        <v>6000</v>
      </c>
      <c r="AG150" s="14">
        <f>SUM(R$2:R150)</f>
        <v>1690</v>
      </c>
      <c r="AH150" s="14">
        <f>SUM(S$2:S150)</f>
        <v>750</v>
      </c>
      <c r="AI150" s="14">
        <f>SUM(T$2:T150)</f>
        <v>15</v>
      </c>
      <c r="AJ150" s="14">
        <f>SUM(U$2:U150)</f>
        <v>750</v>
      </c>
    </row>
    <row r="151" spans="1:36" x14ac:dyDescent="0.2">
      <c r="A151" s="8">
        <v>149</v>
      </c>
      <c r="B151" s="8" t="s">
        <v>194</v>
      </c>
      <c r="C151" s="8">
        <v>149</v>
      </c>
      <c r="D151" s="8">
        <v>110482500</v>
      </c>
      <c r="E151" s="8">
        <v>950000000</v>
      </c>
      <c r="F151" s="8">
        <v>280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  <c r="N151" s="14">
        <v>0</v>
      </c>
      <c r="O151" s="14">
        <v>0</v>
      </c>
      <c r="P151" s="14">
        <v>0</v>
      </c>
      <c r="Q151" s="14">
        <v>400</v>
      </c>
      <c r="R151" s="14">
        <v>0</v>
      </c>
      <c r="S151" s="14">
        <v>0</v>
      </c>
      <c r="T151" s="14">
        <v>0</v>
      </c>
      <c r="U151" s="14">
        <v>0</v>
      </c>
      <c r="V151" s="14">
        <f>SUM(G$2:G151)</f>
        <v>50800</v>
      </c>
      <c r="W151" s="14">
        <f>SUM(H$2:H151)</f>
        <v>25900</v>
      </c>
      <c r="X151" s="14">
        <f>SUM(I$2:I151)</f>
        <v>1105</v>
      </c>
      <c r="Y151" s="14">
        <f>SUM(J$2:J151)</f>
        <v>725</v>
      </c>
      <c r="Z151" s="14">
        <f>SUM(K$2:K151)</f>
        <v>1105</v>
      </c>
      <c r="AA151" s="14">
        <f>SUM(L$2:L151)</f>
        <v>725</v>
      </c>
      <c r="AB151" s="14">
        <f>SUM(M$2:M151)</f>
        <v>10300</v>
      </c>
      <c r="AC151" s="14">
        <f>SUM(N$2:N151)</f>
        <v>191</v>
      </c>
      <c r="AD151" s="14">
        <f>SUM(O$2:O151)</f>
        <v>165</v>
      </c>
      <c r="AE151" s="14">
        <f>SUM(P$2:P151)</f>
        <v>4800</v>
      </c>
      <c r="AF151" s="14">
        <f>SUM(Q$2:Q151)</f>
        <v>6400</v>
      </c>
      <c r="AG151" s="14">
        <f>SUM(R$2:R151)</f>
        <v>1690</v>
      </c>
      <c r="AH151" s="14">
        <f>SUM(S$2:S151)</f>
        <v>750</v>
      </c>
      <c r="AI151" s="14">
        <f>SUM(T$2:T151)</f>
        <v>15</v>
      </c>
      <c r="AJ151" s="14">
        <f>SUM(U$2:U151)</f>
        <v>750</v>
      </c>
    </row>
    <row r="152" spans="1:36" x14ac:dyDescent="0.2">
      <c r="A152" s="7">
        <v>150</v>
      </c>
      <c r="B152" s="7" t="s">
        <v>195</v>
      </c>
      <c r="C152" s="7">
        <v>150</v>
      </c>
      <c r="D152" s="7">
        <v>112692100</v>
      </c>
      <c r="E152" s="7">
        <v>950000000</v>
      </c>
      <c r="F152" s="7">
        <v>280</v>
      </c>
      <c r="G152" s="14">
        <v>3500</v>
      </c>
      <c r="H152" s="14">
        <v>1800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150</v>
      </c>
      <c r="S152" s="14">
        <v>50</v>
      </c>
      <c r="T152" s="14">
        <v>1</v>
      </c>
      <c r="U152" s="14">
        <v>50</v>
      </c>
      <c r="V152" s="14">
        <f>SUM(G$2:G152)</f>
        <v>54300</v>
      </c>
      <c r="W152" s="14">
        <f>SUM(H$2:H152)</f>
        <v>27700</v>
      </c>
      <c r="X152" s="14">
        <f>SUM(I$2:I152)</f>
        <v>1105</v>
      </c>
      <c r="Y152" s="14">
        <f>SUM(J$2:J152)</f>
        <v>725</v>
      </c>
      <c r="Z152" s="14">
        <f>SUM(K$2:K152)</f>
        <v>1105</v>
      </c>
      <c r="AA152" s="14">
        <f>SUM(L$2:L152)</f>
        <v>725</v>
      </c>
      <c r="AB152" s="14">
        <f>SUM(M$2:M152)</f>
        <v>10300</v>
      </c>
      <c r="AC152" s="14">
        <f>SUM(N$2:N152)</f>
        <v>191</v>
      </c>
      <c r="AD152" s="14">
        <f>SUM(O$2:O152)</f>
        <v>165</v>
      </c>
      <c r="AE152" s="14">
        <f>SUM(P$2:P152)</f>
        <v>4800</v>
      </c>
      <c r="AF152" s="14">
        <f>SUM(Q$2:Q152)</f>
        <v>6400</v>
      </c>
      <c r="AG152" s="14">
        <f>SUM(R$2:R152)</f>
        <v>1840</v>
      </c>
      <c r="AH152" s="14">
        <f>SUM(S$2:S152)</f>
        <v>800</v>
      </c>
      <c r="AI152" s="14">
        <f>SUM(T$2:T152)</f>
        <v>16</v>
      </c>
      <c r="AJ152" s="14">
        <f>SUM(U$2:U152)</f>
        <v>800</v>
      </c>
    </row>
    <row r="153" spans="1:36" x14ac:dyDescent="0.2">
      <c r="A153" s="8">
        <v>151</v>
      </c>
      <c r="B153" s="8" t="s">
        <v>196</v>
      </c>
      <c r="C153" s="8">
        <v>151</v>
      </c>
      <c r="D153" s="8">
        <v>165880000</v>
      </c>
      <c r="E153" s="8">
        <v>1100000000</v>
      </c>
      <c r="F153" s="8">
        <v>290</v>
      </c>
      <c r="G153" s="14">
        <v>200</v>
      </c>
      <c r="H153" s="14">
        <v>0</v>
      </c>
      <c r="I153" s="14">
        <v>150</v>
      </c>
      <c r="J153" s="14">
        <v>8</v>
      </c>
      <c r="K153" s="14">
        <v>12</v>
      </c>
      <c r="L153" s="14">
        <v>8</v>
      </c>
      <c r="M153" s="14">
        <v>0</v>
      </c>
      <c r="N153" s="14">
        <v>0</v>
      </c>
      <c r="O153" s="14">
        <v>0</v>
      </c>
      <c r="P153" s="14">
        <v>25</v>
      </c>
      <c r="Q153" s="14">
        <v>35</v>
      </c>
      <c r="R153" s="14">
        <v>6</v>
      </c>
      <c r="S153" s="14">
        <v>5</v>
      </c>
      <c r="T153" s="14">
        <v>0</v>
      </c>
      <c r="U153" s="14">
        <v>0</v>
      </c>
      <c r="V153" s="14">
        <f>SUM(G$2:G153)</f>
        <v>54500</v>
      </c>
      <c r="W153" s="14">
        <f>SUM(H$2:H153)</f>
        <v>27700</v>
      </c>
      <c r="X153" s="14">
        <f>SUM(I$2:I153)</f>
        <v>1255</v>
      </c>
      <c r="Y153" s="14">
        <f>SUM(J$2:J153)</f>
        <v>733</v>
      </c>
      <c r="Z153" s="14">
        <f>SUM(K$2:K153)</f>
        <v>1117</v>
      </c>
      <c r="AA153" s="14">
        <f>SUM(L$2:L153)</f>
        <v>733</v>
      </c>
      <c r="AB153" s="14">
        <f>SUM(M$2:M153)</f>
        <v>10300</v>
      </c>
      <c r="AC153" s="14">
        <f>SUM(N$2:N153)</f>
        <v>191</v>
      </c>
      <c r="AD153" s="14">
        <f>SUM(O$2:O153)</f>
        <v>165</v>
      </c>
      <c r="AE153" s="14">
        <f>SUM(P$2:P153)</f>
        <v>4825</v>
      </c>
      <c r="AF153" s="14">
        <f>SUM(Q$2:Q153)</f>
        <v>6435</v>
      </c>
      <c r="AG153" s="14">
        <f>SUM(R$2:R153)</f>
        <v>1846</v>
      </c>
      <c r="AH153" s="14">
        <f>SUM(S$2:S153)</f>
        <v>805</v>
      </c>
      <c r="AI153" s="14">
        <f>SUM(T$2:T153)</f>
        <v>16</v>
      </c>
      <c r="AJ153" s="14">
        <f>SUM(U$2:U153)</f>
        <v>800</v>
      </c>
    </row>
    <row r="154" spans="1:36" x14ac:dyDescent="0.2">
      <c r="A154" s="7">
        <v>152</v>
      </c>
      <c r="B154" s="7" t="s">
        <v>197</v>
      </c>
      <c r="C154" s="7">
        <v>152</v>
      </c>
      <c r="D154" s="7">
        <v>171710000</v>
      </c>
      <c r="E154" s="7">
        <v>1100000000</v>
      </c>
      <c r="F154" s="7">
        <v>290</v>
      </c>
      <c r="G154" s="14">
        <v>200</v>
      </c>
      <c r="H154" s="14">
        <v>0</v>
      </c>
      <c r="I154" s="14">
        <v>12</v>
      </c>
      <c r="J154" s="14">
        <v>90</v>
      </c>
      <c r="K154" s="14">
        <v>12</v>
      </c>
      <c r="L154" s="14">
        <v>8</v>
      </c>
      <c r="M154" s="14">
        <v>0</v>
      </c>
      <c r="N154" s="14">
        <v>0</v>
      </c>
      <c r="O154" s="14">
        <v>0</v>
      </c>
      <c r="P154" s="14">
        <v>25</v>
      </c>
      <c r="Q154" s="14">
        <v>35</v>
      </c>
      <c r="R154" s="14">
        <v>6</v>
      </c>
      <c r="S154" s="14">
        <v>5</v>
      </c>
      <c r="T154" s="14">
        <v>0</v>
      </c>
      <c r="U154" s="14">
        <v>0</v>
      </c>
      <c r="V154" s="14">
        <f>SUM(G$2:G154)</f>
        <v>54700</v>
      </c>
      <c r="W154" s="14">
        <f>SUM(H$2:H154)</f>
        <v>27700</v>
      </c>
      <c r="X154" s="14">
        <f>SUM(I$2:I154)</f>
        <v>1267</v>
      </c>
      <c r="Y154" s="14">
        <f>SUM(J$2:J154)</f>
        <v>823</v>
      </c>
      <c r="Z154" s="14">
        <f>SUM(K$2:K154)</f>
        <v>1129</v>
      </c>
      <c r="AA154" s="14">
        <f>SUM(L$2:L154)</f>
        <v>741</v>
      </c>
      <c r="AB154" s="14">
        <f>SUM(M$2:M154)</f>
        <v>10300</v>
      </c>
      <c r="AC154" s="14">
        <f>SUM(N$2:N154)</f>
        <v>191</v>
      </c>
      <c r="AD154" s="14">
        <f>SUM(O$2:O154)</f>
        <v>165</v>
      </c>
      <c r="AE154" s="14">
        <f>SUM(P$2:P154)</f>
        <v>4850</v>
      </c>
      <c r="AF154" s="14">
        <f>SUM(Q$2:Q154)</f>
        <v>6470</v>
      </c>
      <c r="AG154" s="14">
        <f>SUM(R$2:R154)</f>
        <v>1852</v>
      </c>
      <c r="AH154" s="14">
        <f>SUM(S$2:S154)</f>
        <v>810</v>
      </c>
      <c r="AI154" s="14">
        <f>SUM(T$2:T154)</f>
        <v>16</v>
      </c>
      <c r="AJ154" s="14">
        <f>SUM(U$2:U154)</f>
        <v>800</v>
      </c>
    </row>
    <row r="155" spans="1:36" x14ac:dyDescent="0.2">
      <c r="A155" s="8">
        <v>153</v>
      </c>
      <c r="B155" s="8" t="s">
        <v>198</v>
      </c>
      <c r="C155" s="8">
        <v>153</v>
      </c>
      <c r="D155" s="8">
        <v>177540000</v>
      </c>
      <c r="E155" s="8">
        <v>1100000000</v>
      </c>
      <c r="F155" s="8">
        <v>290</v>
      </c>
      <c r="G155" s="14">
        <v>200</v>
      </c>
      <c r="H155" s="14">
        <v>0</v>
      </c>
      <c r="I155" s="14">
        <v>12</v>
      </c>
      <c r="J155" s="14">
        <v>8</v>
      </c>
      <c r="K155" s="14">
        <v>150</v>
      </c>
      <c r="L155" s="14">
        <v>8</v>
      </c>
      <c r="M155" s="14">
        <v>0</v>
      </c>
      <c r="N155" s="14">
        <v>0</v>
      </c>
      <c r="O155" s="14">
        <v>0</v>
      </c>
      <c r="P155" s="14">
        <v>25</v>
      </c>
      <c r="Q155" s="14">
        <v>35</v>
      </c>
      <c r="R155" s="14">
        <v>6</v>
      </c>
      <c r="S155" s="14">
        <v>5</v>
      </c>
      <c r="T155" s="14">
        <v>0</v>
      </c>
      <c r="U155" s="14">
        <v>0</v>
      </c>
      <c r="V155" s="14">
        <f>SUM(G$2:G155)</f>
        <v>54900</v>
      </c>
      <c r="W155" s="14">
        <f>SUM(H$2:H155)</f>
        <v>27700</v>
      </c>
      <c r="X155" s="14">
        <f>SUM(I$2:I155)</f>
        <v>1279</v>
      </c>
      <c r="Y155" s="14">
        <f>SUM(J$2:J155)</f>
        <v>831</v>
      </c>
      <c r="Z155" s="14">
        <f>SUM(K$2:K155)</f>
        <v>1279</v>
      </c>
      <c r="AA155" s="14">
        <f>SUM(L$2:L155)</f>
        <v>749</v>
      </c>
      <c r="AB155" s="14">
        <f>SUM(M$2:M155)</f>
        <v>10300</v>
      </c>
      <c r="AC155" s="14">
        <f>SUM(N$2:N155)</f>
        <v>191</v>
      </c>
      <c r="AD155" s="14">
        <f>SUM(O$2:O155)</f>
        <v>165</v>
      </c>
      <c r="AE155" s="14">
        <f>SUM(P$2:P155)</f>
        <v>4875</v>
      </c>
      <c r="AF155" s="14">
        <f>SUM(Q$2:Q155)</f>
        <v>6505</v>
      </c>
      <c r="AG155" s="14">
        <f>SUM(R$2:R155)</f>
        <v>1858</v>
      </c>
      <c r="AH155" s="14">
        <f>SUM(S$2:S155)</f>
        <v>815</v>
      </c>
      <c r="AI155" s="14">
        <f>SUM(T$2:T155)</f>
        <v>16</v>
      </c>
      <c r="AJ155" s="14">
        <f>SUM(U$2:U155)</f>
        <v>800</v>
      </c>
    </row>
    <row r="156" spans="1:36" x14ac:dyDescent="0.2">
      <c r="A156" s="7">
        <v>154</v>
      </c>
      <c r="B156" s="7" t="s">
        <v>199</v>
      </c>
      <c r="C156" s="7">
        <v>154</v>
      </c>
      <c r="D156" s="7">
        <v>183370000</v>
      </c>
      <c r="E156" s="7">
        <v>1100000000</v>
      </c>
      <c r="F156" s="7">
        <v>290</v>
      </c>
      <c r="G156" s="14">
        <v>200</v>
      </c>
      <c r="H156" s="14">
        <v>0</v>
      </c>
      <c r="I156" s="14">
        <v>12</v>
      </c>
      <c r="J156" s="14">
        <v>8</v>
      </c>
      <c r="K156" s="14">
        <v>12</v>
      </c>
      <c r="L156" s="14">
        <v>90</v>
      </c>
      <c r="M156" s="14">
        <v>0</v>
      </c>
      <c r="N156" s="14">
        <v>0</v>
      </c>
      <c r="O156" s="14">
        <v>0</v>
      </c>
      <c r="P156" s="14">
        <v>25</v>
      </c>
      <c r="Q156" s="14">
        <v>35</v>
      </c>
      <c r="R156" s="14">
        <v>6</v>
      </c>
      <c r="S156" s="14">
        <v>5</v>
      </c>
      <c r="T156" s="14">
        <v>0</v>
      </c>
      <c r="U156" s="14">
        <v>0</v>
      </c>
      <c r="V156" s="14">
        <f>SUM(G$2:G156)</f>
        <v>55100</v>
      </c>
      <c r="W156" s="14">
        <f>SUM(H$2:H156)</f>
        <v>27700</v>
      </c>
      <c r="X156" s="14">
        <f>SUM(I$2:I156)</f>
        <v>1291</v>
      </c>
      <c r="Y156" s="14">
        <f>SUM(J$2:J156)</f>
        <v>839</v>
      </c>
      <c r="Z156" s="14">
        <f>SUM(K$2:K156)</f>
        <v>1291</v>
      </c>
      <c r="AA156" s="14">
        <f>SUM(L$2:L156)</f>
        <v>839</v>
      </c>
      <c r="AB156" s="14">
        <f>SUM(M$2:M156)</f>
        <v>10300</v>
      </c>
      <c r="AC156" s="14">
        <f>SUM(N$2:N156)</f>
        <v>191</v>
      </c>
      <c r="AD156" s="14">
        <f>SUM(O$2:O156)</f>
        <v>165</v>
      </c>
      <c r="AE156" s="14">
        <f>SUM(P$2:P156)</f>
        <v>4900</v>
      </c>
      <c r="AF156" s="14">
        <f>SUM(Q$2:Q156)</f>
        <v>6540</v>
      </c>
      <c r="AG156" s="14">
        <f>SUM(R$2:R156)</f>
        <v>1864</v>
      </c>
      <c r="AH156" s="14">
        <f>SUM(S$2:S156)</f>
        <v>820</v>
      </c>
      <c r="AI156" s="14">
        <f>SUM(T$2:T156)</f>
        <v>16</v>
      </c>
      <c r="AJ156" s="14">
        <f>SUM(U$2:U156)</f>
        <v>800</v>
      </c>
    </row>
    <row r="157" spans="1:36" x14ac:dyDescent="0.2">
      <c r="A157" s="8">
        <v>155</v>
      </c>
      <c r="B157" s="8" t="s">
        <v>200</v>
      </c>
      <c r="C157" s="8">
        <v>155</v>
      </c>
      <c r="D157" s="8">
        <v>189200000</v>
      </c>
      <c r="E157" s="8">
        <v>1100000000</v>
      </c>
      <c r="F157" s="8">
        <v>290</v>
      </c>
      <c r="G157" s="14">
        <v>200</v>
      </c>
      <c r="H157" s="14">
        <v>0</v>
      </c>
      <c r="I157" s="14">
        <v>12</v>
      </c>
      <c r="J157" s="14">
        <v>8</v>
      </c>
      <c r="K157" s="14">
        <v>12</v>
      </c>
      <c r="L157" s="14">
        <v>8</v>
      </c>
      <c r="M157" s="14">
        <v>700</v>
      </c>
      <c r="N157" s="14">
        <v>0</v>
      </c>
      <c r="O157" s="14">
        <v>0</v>
      </c>
      <c r="P157" s="14">
        <v>25</v>
      </c>
      <c r="Q157" s="14">
        <v>35</v>
      </c>
      <c r="R157" s="14">
        <v>6</v>
      </c>
      <c r="S157" s="14">
        <v>5</v>
      </c>
      <c r="T157" s="14">
        <v>0</v>
      </c>
      <c r="U157" s="14">
        <v>0</v>
      </c>
      <c r="V157" s="14">
        <f>SUM(G$2:G157)</f>
        <v>55300</v>
      </c>
      <c r="W157" s="14">
        <f>SUM(H$2:H157)</f>
        <v>27700</v>
      </c>
      <c r="X157" s="14">
        <f>SUM(I$2:I157)</f>
        <v>1303</v>
      </c>
      <c r="Y157" s="14">
        <f>SUM(J$2:J157)</f>
        <v>847</v>
      </c>
      <c r="Z157" s="14">
        <f>SUM(K$2:K157)</f>
        <v>1303</v>
      </c>
      <c r="AA157" s="14">
        <f>SUM(L$2:L157)</f>
        <v>847</v>
      </c>
      <c r="AB157" s="14">
        <f>SUM(M$2:M157)</f>
        <v>11000</v>
      </c>
      <c r="AC157" s="14">
        <f>SUM(N$2:N157)</f>
        <v>191</v>
      </c>
      <c r="AD157" s="14">
        <f>SUM(O$2:O157)</f>
        <v>165</v>
      </c>
      <c r="AE157" s="14">
        <f>SUM(P$2:P157)</f>
        <v>4925</v>
      </c>
      <c r="AF157" s="14">
        <f>SUM(Q$2:Q157)</f>
        <v>6575</v>
      </c>
      <c r="AG157" s="14">
        <f>SUM(R$2:R157)</f>
        <v>1870</v>
      </c>
      <c r="AH157" s="14">
        <f>SUM(S$2:S157)</f>
        <v>825</v>
      </c>
      <c r="AI157" s="14">
        <f>SUM(T$2:T157)</f>
        <v>16</v>
      </c>
      <c r="AJ157" s="14">
        <f>SUM(U$2:U157)</f>
        <v>800</v>
      </c>
    </row>
    <row r="158" spans="1:36" x14ac:dyDescent="0.2">
      <c r="A158" s="7">
        <v>156</v>
      </c>
      <c r="B158" s="7" t="s">
        <v>201</v>
      </c>
      <c r="C158" s="7">
        <v>156</v>
      </c>
      <c r="D158" s="7">
        <v>195030000</v>
      </c>
      <c r="E158" s="7">
        <v>1100000000</v>
      </c>
      <c r="F158" s="7">
        <v>290</v>
      </c>
      <c r="G158" s="14">
        <v>200</v>
      </c>
      <c r="H158" s="14">
        <v>0</v>
      </c>
      <c r="I158" s="14">
        <v>12</v>
      </c>
      <c r="J158" s="14">
        <v>8</v>
      </c>
      <c r="K158" s="14">
        <v>12</v>
      </c>
      <c r="L158" s="14">
        <v>8</v>
      </c>
      <c r="M158" s="14">
        <v>0</v>
      </c>
      <c r="N158" s="14">
        <v>15</v>
      </c>
      <c r="O158" s="14">
        <v>0</v>
      </c>
      <c r="P158" s="14">
        <v>25</v>
      </c>
      <c r="Q158" s="14">
        <v>35</v>
      </c>
      <c r="R158" s="14">
        <v>6</v>
      </c>
      <c r="S158" s="14">
        <v>5</v>
      </c>
      <c r="T158" s="14">
        <v>0</v>
      </c>
      <c r="U158" s="14">
        <v>0</v>
      </c>
      <c r="V158" s="14">
        <f>SUM(G$2:G158)</f>
        <v>55500</v>
      </c>
      <c r="W158" s="14">
        <f>SUM(H$2:H158)</f>
        <v>27700</v>
      </c>
      <c r="X158" s="14">
        <f>SUM(I$2:I158)</f>
        <v>1315</v>
      </c>
      <c r="Y158" s="14">
        <f>SUM(J$2:J158)</f>
        <v>855</v>
      </c>
      <c r="Z158" s="14">
        <f>SUM(K$2:K158)</f>
        <v>1315</v>
      </c>
      <c r="AA158" s="14">
        <f>SUM(L$2:L158)</f>
        <v>855</v>
      </c>
      <c r="AB158" s="14">
        <f>SUM(M$2:M158)</f>
        <v>11000</v>
      </c>
      <c r="AC158" s="14">
        <f>SUM(N$2:N158)</f>
        <v>206</v>
      </c>
      <c r="AD158" s="14">
        <f>SUM(O$2:O158)</f>
        <v>165</v>
      </c>
      <c r="AE158" s="14">
        <f>SUM(P$2:P158)</f>
        <v>4950</v>
      </c>
      <c r="AF158" s="14">
        <f>SUM(Q$2:Q158)</f>
        <v>6610</v>
      </c>
      <c r="AG158" s="14">
        <f>SUM(R$2:R158)</f>
        <v>1876</v>
      </c>
      <c r="AH158" s="14">
        <f>SUM(S$2:S158)</f>
        <v>830</v>
      </c>
      <c r="AI158" s="14">
        <f>SUM(T$2:T158)</f>
        <v>16</v>
      </c>
      <c r="AJ158" s="14">
        <f>SUM(U$2:U158)</f>
        <v>800</v>
      </c>
    </row>
    <row r="159" spans="1:36" x14ac:dyDescent="0.2">
      <c r="A159" s="8">
        <v>157</v>
      </c>
      <c r="B159" s="8" t="s">
        <v>202</v>
      </c>
      <c r="C159" s="8">
        <v>157</v>
      </c>
      <c r="D159" s="8">
        <v>200860000</v>
      </c>
      <c r="E159" s="8">
        <v>1100000000</v>
      </c>
      <c r="F159" s="8">
        <v>290</v>
      </c>
      <c r="G159" s="14">
        <v>200</v>
      </c>
      <c r="H159" s="14">
        <v>0</v>
      </c>
      <c r="I159" s="14">
        <v>12</v>
      </c>
      <c r="J159" s="14">
        <v>8</v>
      </c>
      <c r="K159" s="14">
        <v>12</v>
      </c>
      <c r="L159" s="14">
        <v>8</v>
      </c>
      <c r="M159" s="14">
        <v>0</v>
      </c>
      <c r="N159" s="14">
        <v>0</v>
      </c>
      <c r="O159" s="14">
        <v>15</v>
      </c>
      <c r="P159" s="14">
        <v>25</v>
      </c>
      <c r="Q159" s="14">
        <v>35</v>
      </c>
      <c r="R159" s="14">
        <v>6</v>
      </c>
      <c r="S159" s="14">
        <v>5</v>
      </c>
      <c r="T159" s="14">
        <v>0</v>
      </c>
      <c r="U159" s="14">
        <v>0</v>
      </c>
      <c r="V159" s="14">
        <f>SUM(G$2:G159)</f>
        <v>55700</v>
      </c>
      <c r="W159" s="14">
        <f>SUM(H$2:H159)</f>
        <v>27700</v>
      </c>
      <c r="X159" s="14">
        <f>SUM(I$2:I159)</f>
        <v>1327</v>
      </c>
      <c r="Y159" s="14">
        <f>SUM(J$2:J159)</f>
        <v>863</v>
      </c>
      <c r="Z159" s="14">
        <f>SUM(K$2:K159)</f>
        <v>1327</v>
      </c>
      <c r="AA159" s="14">
        <f>SUM(L$2:L159)</f>
        <v>863</v>
      </c>
      <c r="AB159" s="14">
        <f>SUM(M$2:M159)</f>
        <v>11000</v>
      </c>
      <c r="AC159" s="14">
        <f>SUM(N$2:N159)</f>
        <v>206</v>
      </c>
      <c r="AD159" s="14">
        <f>SUM(O$2:O159)</f>
        <v>180</v>
      </c>
      <c r="AE159" s="14">
        <f>SUM(P$2:P159)</f>
        <v>4975</v>
      </c>
      <c r="AF159" s="14">
        <f>SUM(Q$2:Q159)</f>
        <v>6645</v>
      </c>
      <c r="AG159" s="14">
        <f>SUM(R$2:R159)</f>
        <v>1882</v>
      </c>
      <c r="AH159" s="14">
        <f>SUM(S$2:S159)</f>
        <v>835</v>
      </c>
      <c r="AI159" s="14">
        <f>SUM(T$2:T159)</f>
        <v>16</v>
      </c>
      <c r="AJ159" s="14">
        <f>SUM(U$2:U159)</f>
        <v>800</v>
      </c>
    </row>
    <row r="160" spans="1:36" x14ac:dyDescent="0.2">
      <c r="A160" s="7">
        <v>158</v>
      </c>
      <c r="B160" s="7" t="s">
        <v>203</v>
      </c>
      <c r="C160" s="7">
        <v>158</v>
      </c>
      <c r="D160" s="7">
        <v>206690000</v>
      </c>
      <c r="E160" s="7">
        <v>1100000000</v>
      </c>
      <c r="F160" s="7">
        <v>290</v>
      </c>
      <c r="G160" s="14">
        <v>200</v>
      </c>
      <c r="H160" s="14">
        <v>0</v>
      </c>
      <c r="I160" s="14">
        <v>12</v>
      </c>
      <c r="J160" s="14">
        <v>8</v>
      </c>
      <c r="K160" s="14">
        <v>12</v>
      </c>
      <c r="L160" s="14">
        <v>8</v>
      </c>
      <c r="M160" s="14">
        <v>0</v>
      </c>
      <c r="N160" s="14">
        <v>0</v>
      </c>
      <c r="O160" s="14">
        <v>0</v>
      </c>
      <c r="P160" s="14">
        <v>300</v>
      </c>
      <c r="Q160" s="14">
        <v>45</v>
      </c>
      <c r="R160" s="14">
        <v>6</v>
      </c>
      <c r="S160" s="14">
        <v>5</v>
      </c>
      <c r="T160" s="14">
        <v>0</v>
      </c>
      <c r="U160" s="14">
        <v>0</v>
      </c>
      <c r="V160" s="14">
        <f>SUM(G$2:G160)</f>
        <v>55900</v>
      </c>
      <c r="W160" s="14">
        <f>SUM(H$2:H160)</f>
        <v>27700</v>
      </c>
      <c r="X160" s="14">
        <f>SUM(I$2:I160)</f>
        <v>1339</v>
      </c>
      <c r="Y160" s="14">
        <f>SUM(J$2:J160)</f>
        <v>871</v>
      </c>
      <c r="Z160" s="14">
        <f>SUM(K$2:K160)</f>
        <v>1339</v>
      </c>
      <c r="AA160" s="14">
        <f>SUM(L$2:L160)</f>
        <v>871</v>
      </c>
      <c r="AB160" s="14">
        <f>SUM(M$2:M160)</f>
        <v>11000</v>
      </c>
      <c r="AC160" s="14">
        <f>SUM(N$2:N160)</f>
        <v>206</v>
      </c>
      <c r="AD160" s="14">
        <f>SUM(O$2:O160)</f>
        <v>180</v>
      </c>
      <c r="AE160" s="14">
        <f>SUM(P$2:P160)</f>
        <v>5275</v>
      </c>
      <c r="AF160" s="14">
        <f>SUM(Q$2:Q160)</f>
        <v>6690</v>
      </c>
      <c r="AG160" s="14">
        <f>SUM(R$2:R160)</f>
        <v>1888</v>
      </c>
      <c r="AH160" s="14">
        <f>SUM(S$2:S160)</f>
        <v>840</v>
      </c>
      <c r="AI160" s="14">
        <f>SUM(T$2:T160)</f>
        <v>16</v>
      </c>
      <c r="AJ160" s="14">
        <f>SUM(U$2:U160)</f>
        <v>800</v>
      </c>
    </row>
    <row r="161" spans="1:36" x14ac:dyDescent="0.2">
      <c r="A161" s="8">
        <v>159</v>
      </c>
      <c r="B161" s="8" t="s">
        <v>204</v>
      </c>
      <c r="C161" s="8">
        <v>159</v>
      </c>
      <c r="D161" s="8">
        <v>212520000</v>
      </c>
      <c r="E161" s="8">
        <v>1100000000</v>
      </c>
      <c r="F161" s="8">
        <v>290</v>
      </c>
      <c r="G161" s="14">
        <v>200</v>
      </c>
      <c r="H161" s="14">
        <v>0</v>
      </c>
      <c r="I161" s="14">
        <v>12</v>
      </c>
      <c r="J161" s="14">
        <v>8</v>
      </c>
      <c r="K161" s="14">
        <v>12</v>
      </c>
      <c r="L161" s="14">
        <v>8</v>
      </c>
      <c r="M161" s="14">
        <v>0</v>
      </c>
      <c r="N161" s="14">
        <v>0</v>
      </c>
      <c r="O161" s="14">
        <v>0</v>
      </c>
      <c r="P161" s="14">
        <v>25</v>
      </c>
      <c r="Q161" s="14">
        <v>400</v>
      </c>
      <c r="R161" s="14">
        <v>6</v>
      </c>
      <c r="S161" s="14">
        <v>5</v>
      </c>
      <c r="T161" s="14">
        <v>0</v>
      </c>
      <c r="U161" s="14">
        <v>0</v>
      </c>
      <c r="V161" s="14">
        <f>SUM(G$2:G161)</f>
        <v>56100</v>
      </c>
      <c r="W161" s="14">
        <f>SUM(H$2:H161)</f>
        <v>27700</v>
      </c>
      <c r="X161" s="14">
        <f>SUM(I$2:I161)</f>
        <v>1351</v>
      </c>
      <c r="Y161" s="14">
        <f>SUM(J$2:J161)</f>
        <v>879</v>
      </c>
      <c r="Z161" s="14">
        <f>SUM(K$2:K161)</f>
        <v>1351</v>
      </c>
      <c r="AA161" s="14">
        <f>SUM(L$2:L161)</f>
        <v>879</v>
      </c>
      <c r="AB161" s="14">
        <f>SUM(M$2:M161)</f>
        <v>11000</v>
      </c>
      <c r="AC161" s="14">
        <f>SUM(N$2:N161)</f>
        <v>206</v>
      </c>
      <c r="AD161" s="14">
        <f>SUM(O$2:O161)</f>
        <v>180</v>
      </c>
      <c r="AE161" s="14">
        <f>SUM(P$2:P161)</f>
        <v>5300</v>
      </c>
      <c r="AF161" s="14">
        <f>SUM(Q$2:Q161)</f>
        <v>7090</v>
      </c>
      <c r="AG161" s="14">
        <f>SUM(R$2:R161)</f>
        <v>1894</v>
      </c>
      <c r="AH161" s="14">
        <f>SUM(S$2:S161)</f>
        <v>845</v>
      </c>
      <c r="AI161" s="14">
        <f>SUM(T$2:T161)</f>
        <v>16</v>
      </c>
      <c r="AJ161" s="14">
        <f>SUM(U$2:U161)</f>
        <v>800</v>
      </c>
    </row>
    <row r="162" spans="1:36" x14ac:dyDescent="0.2">
      <c r="A162" s="7">
        <v>160</v>
      </c>
      <c r="B162" s="7" t="s">
        <v>205</v>
      </c>
      <c r="C162" s="7">
        <v>160</v>
      </c>
      <c r="D162" s="7">
        <v>218350000</v>
      </c>
      <c r="E162" s="7">
        <v>1100000000</v>
      </c>
      <c r="F162" s="7">
        <v>290</v>
      </c>
      <c r="G162" s="14">
        <v>3500</v>
      </c>
      <c r="H162" s="14">
        <v>1800</v>
      </c>
      <c r="I162" s="14">
        <v>12</v>
      </c>
      <c r="J162" s="14">
        <v>8</v>
      </c>
      <c r="K162" s="14">
        <v>12</v>
      </c>
      <c r="L162" s="14">
        <v>8</v>
      </c>
      <c r="M162" s="14">
        <v>0</v>
      </c>
      <c r="N162" s="14">
        <v>0</v>
      </c>
      <c r="O162" s="14">
        <v>0</v>
      </c>
      <c r="P162" s="14">
        <v>35</v>
      </c>
      <c r="Q162" s="14">
        <v>45</v>
      </c>
      <c r="R162" s="14">
        <v>150</v>
      </c>
      <c r="S162" s="14">
        <v>75</v>
      </c>
      <c r="T162" s="14">
        <v>2</v>
      </c>
      <c r="U162" s="14">
        <v>100</v>
      </c>
      <c r="V162" s="14">
        <f>SUM(G$2:G162)</f>
        <v>59600</v>
      </c>
      <c r="W162" s="14">
        <f>SUM(H$2:H162)</f>
        <v>29500</v>
      </c>
      <c r="X162" s="14">
        <f>SUM(I$2:I162)</f>
        <v>1363</v>
      </c>
      <c r="Y162" s="14">
        <f>SUM(J$2:J162)</f>
        <v>887</v>
      </c>
      <c r="Z162" s="14">
        <f>SUM(K$2:K162)</f>
        <v>1363</v>
      </c>
      <c r="AA162" s="14">
        <f>SUM(L$2:L162)</f>
        <v>887</v>
      </c>
      <c r="AB162" s="14">
        <f>SUM(M$2:M162)</f>
        <v>11000</v>
      </c>
      <c r="AC162" s="14">
        <f>SUM(N$2:N162)</f>
        <v>206</v>
      </c>
      <c r="AD162" s="14">
        <f>SUM(O$2:O162)</f>
        <v>180</v>
      </c>
      <c r="AE162" s="14">
        <f>SUM(P$2:P162)</f>
        <v>5335</v>
      </c>
      <c r="AF162" s="14">
        <f>SUM(Q$2:Q162)</f>
        <v>7135</v>
      </c>
      <c r="AG162" s="14">
        <f>SUM(R$2:R162)</f>
        <v>2044</v>
      </c>
      <c r="AH162" s="14">
        <f>SUM(S$2:S162)</f>
        <v>920</v>
      </c>
      <c r="AI162" s="14">
        <f>SUM(T$2:T162)</f>
        <v>18</v>
      </c>
      <c r="AJ162" s="14">
        <f>SUM(U$2:U162)</f>
        <v>900</v>
      </c>
    </row>
    <row r="163" spans="1:36" x14ac:dyDescent="0.2">
      <c r="A163" s="8">
        <v>161</v>
      </c>
      <c r="B163" s="8" t="s">
        <v>206</v>
      </c>
      <c r="C163" s="8">
        <v>161</v>
      </c>
      <c r="D163" s="8">
        <v>232200000</v>
      </c>
      <c r="E163" s="8">
        <v>1500000000</v>
      </c>
      <c r="F163" s="8">
        <v>300</v>
      </c>
      <c r="G163" s="14">
        <v>300</v>
      </c>
      <c r="H163" s="14">
        <v>0</v>
      </c>
      <c r="I163" s="14">
        <v>150</v>
      </c>
      <c r="J163" s="14">
        <v>12</v>
      </c>
      <c r="K163" s="14">
        <v>18</v>
      </c>
      <c r="L163" s="14">
        <v>12</v>
      </c>
      <c r="M163" s="14">
        <v>0</v>
      </c>
      <c r="N163" s="14">
        <v>0</v>
      </c>
      <c r="O163" s="14">
        <v>0</v>
      </c>
      <c r="P163" s="14">
        <v>35</v>
      </c>
      <c r="Q163" s="14">
        <v>45</v>
      </c>
      <c r="R163" s="14">
        <v>10</v>
      </c>
      <c r="S163" s="14">
        <v>8</v>
      </c>
      <c r="T163" s="14">
        <v>0</v>
      </c>
      <c r="U163" s="14">
        <v>0</v>
      </c>
      <c r="V163" s="14">
        <f>SUM(G$2:G163)</f>
        <v>59900</v>
      </c>
      <c r="W163" s="14">
        <f>SUM(H$2:H163)</f>
        <v>29500</v>
      </c>
      <c r="X163" s="14">
        <f>SUM(I$2:I163)</f>
        <v>1513</v>
      </c>
      <c r="Y163" s="14">
        <f>SUM(J$2:J163)</f>
        <v>899</v>
      </c>
      <c r="Z163" s="14">
        <f>SUM(K$2:K163)</f>
        <v>1381</v>
      </c>
      <c r="AA163" s="14">
        <f>SUM(L$2:L163)</f>
        <v>899</v>
      </c>
      <c r="AB163" s="14">
        <f>SUM(M$2:M163)</f>
        <v>11000</v>
      </c>
      <c r="AC163" s="14">
        <f>SUM(N$2:N163)</f>
        <v>206</v>
      </c>
      <c r="AD163" s="14">
        <f>SUM(O$2:O163)</f>
        <v>180</v>
      </c>
      <c r="AE163" s="14">
        <f>SUM(P$2:P163)</f>
        <v>5370</v>
      </c>
      <c r="AF163" s="14">
        <f>SUM(Q$2:Q163)</f>
        <v>7180</v>
      </c>
      <c r="AG163" s="14">
        <f>SUM(R$2:R163)</f>
        <v>2054</v>
      </c>
      <c r="AH163" s="14">
        <f>SUM(S$2:S163)</f>
        <v>928</v>
      </c>
      <c r="AI163" s="14">
        <f>SUM(T$2:T163)</f>
        <v>18</v>
      </c>
      <c r="AJ163" s="14">
        <f>SUM(U$2:U163)</f>
        <v>900</v>
      </c>
    </row>
    <row r="164" spans="1:36" x14ac:dyDescent="0.2">
      <c r="A164" s="7">
        <v>162</v>
      </c>
      <c r="B164" s="7" t="s">
        <v>207</v>
      </c>
      <c r="C164" s="7">
        <v>162</v>
      </c>
      <c r="D164" s="7">
        <v>240150000</v>
      </c>
      <c r="E164" s="7">
        <v>1500000000</v>
      </c>
      <c r="F164" s="7">
        <v>300</v>
      </c>
      <c r="G164" s="14">
        <v>300</v>
      </c>
      <c r="H164" s="14">
        <v>0</v>
      </c>
      <c r="I164" s="14">
        <v>18</v>
      </c>
      <c r="J164" s="14">
        <v>90</v>
      </c>
      <c r="K164" s="14">
        <v>18</v>
      </c>
      <c r="L164" s="14">
        <v>12</v>
      </c>
      <c r="M164" s="14">
        <v>0</v>
      </c>
      <c r="N164" s="14">
        <v>0</v>
      </c>
      <c r="O164" s="14">
        <v>0</v>
      </c>
      <c r="P164" s="14">
        <v>35</v>
      </c>
      <c r="Q164" s="14">
        <v>45</v>
      </c>
      <c r="R164" s="14">
        <v>10</v>
      </c>
      <c r="S164" s="14">
        <v>8</v>
      </c>
      <c r="T164" s="14">
        <v>0</v>
      </c>
      <c r="U164" s="14">
        <v>0</v>
      </c>
      <c r="V164" s="14">
        <f>SUM(G$2:G164)</f>
        <v>60200</v>
      </c>
      <c r="W164" s="14">
        <f>SUM(H$2:H164)</f>
        <v>29500</v>
      </c>
      <c r="X164" s="14">
        <f>SUM(I$2:I164)</f>
        <v>1531</v>
      </c>
      <c r="Y164" s="14">
        <f>SUM(J$2:J164)</f>
        <v>989</v>
      </c>
      <c r="Z164" s="14">
        <f>SUM(K$2:K164)</f>
        <v>1399</v>
      </c>
      <c r="AA164" s="14">
        <f>SUM(L$2:L164)</f>
        <v>911</v>
      </c>
      <c r="AB164" s="14">
        <f>SUM(M$2:M164)</f>
        <v>11000</v>
      </c>
      <c r="AC164" s="14">
        <f>SUM(N$2:N164)</f>
        <v>206</v>
      </c>
      <c r="AD164" s="14">
        <f>SUM(O$2:O164)</f>
        <v>180</v>
      </c>
      <c r="AE164" s="14">
        <f>SUM(P$2:P164)</f>
        <v>5405</v>
      </c>
      <c r="AF164" s="14">
        <f>SUM(Q$2:Q164)</f>
        <v>7225</v>
      </c>
      <c r="AG164" s="14">
        <f>SUM(R$2:R164)</f>
        <v>2064</v>
      </c>
      <c r="AH164" s="14">
        <f>SUM(S$2:S164)</f>
        <v>936</v>
      </c>
      <c r="AI164" s="14">
        <f>SUM(T$2:T164)</f>
        <v>18</v>
      </c>
      <c r="AJ164" s="14">
        <f>SUM(U$2:U164)</f>
        <v>900</v>
      </c>
    </row>
    <row r="165" spans="1:36" x14ac:dyDescent="0.2">
      <c r="A165" s="8">
        <v>163</v>
      </c>
      <c r="B165" s="8" t="s">
        <v>208</v>
      </c>
      <c r="C165" s="8">
        <v>163</v>
      </c>
      <c r="D165" s="8">
        <v>248100000</v>
      </c>
      <c r="E165" s="8">
        <v>1500000000</v>
      </c>
      <c r="F165" s="8">
        <v>300</v>
      </c>
      <c r="G165" s="14">
        <v>300</v>
      </c>
      <c r="H165" s="14">
        <v>0</v>
      </c>
      <c r="I165" s="14">
        <v>18</v>
      </c>
      <c r="J165" s="14">
        <v>12</v>
      </c>
      <c r="K165" s="14">
        <v>150</v>
      </c>
      <c r="L165" s="14">
        <v>12</v>
      </c>
      <c r="M165" s="14">
        <v>0</v>
      </c>
      <c r="N165" s="14">
        <v>0</v>
      </c>
      <c r="O165" s="14">
        <v>0</v>
      </c>
      <c r="P165" s="14">
        <v>35</v>
      </c>
      <c r="Q165" s="14">
        <v>45</v>
      </c>
      <c r="R165" s="14">
        <v>10</v>
      </c>
      <c r="S165" s="14">
        <v>8</v>
      </c>
      <c r="T165" s="14">
        <v>0</v>
      </c>
      <c r="U165" s="14">
        <v>0</v>
      </c>
      <c r="V165" s="14">
        <f>SUM(G$2:G165)</f>
        <v>60500</v>
      </c>
      <c r="W165" s="14">
        <f>SUM(H$2:H165)</f>
        <v>29500</v>
      </c>
      <c r="X165" s="14">
        <f>SUM(I$2:I165)</f>
        <v>1549</v>
      </c>
      <c r="Y165" s="14">
        <f>SUM(J$2:J165)</f>
        <v>1001</v>
      </c>
      <c r="Z165" s="14">
        <f>SUM(K$2:K165)</f>
        <v>1549</v>
      </c>
      <c r="AA165" s="14">
        <f>SUM(L$2:L165)</f>
        <v>923</v>
      </c>
      <c r="AB165" s="14">
        <f>SUM(M$2:M165)</f>
        <v>11000</v>
      </c>
      <c r="AC165" s="14">
        <f>SUM(N$2:N165)</f>
        <v>206</v>
      </c>
      <c r="AD165" s="14">
        <f>SUM(O$2:O165)</f>
        <v>180</v>
      </c>
      <c r="AE165" s="14">
        <f>SUM(P$2:P165)</f>
        <v>5440</v>
      </c>
      <c r="AF165" s="14">
        <f>SUM(Q$2:Q165)</f>
        <v>7270</v>
      </c>
      <c r="AG165" s="14">
        <f>SUM(R$2:R165)</f>
        <v>2074</v>
      </c>
      <c r="AH165" s="14">
        <f>SUM(S$2:S165)</f>
        <v>944</v>
      </c>
      <c r="AI165" s="14">
        <f>SUM(T$2:T165)</f>
        <v>18</v>
      </c>
      <c r="AJ165" s="14">
        <f>SUM(U$2:U165)</f>
        <v>900</v>
      </c>
    </row>
    <row r="166" spans="1:36" x14ac:dyDescent="0.2">
      <c r="A166" s="7">
        <v>164</v>
      </c>
      <c r="B166" s="7" t="s">
        <v>209</v>
      </c>
      <c r="C166" s="7">
        <v>164</v>
      </c>
      <c r="D166" s="7">
        <v>256050000</v>
      </c>
      <c r="E166" s="7">
        <v>1500000000</v>
      </c>
      <c r="F166" s="7">
        <v>300</v>
      </c>
      <c r="G166" s="14">
        <v>300</v>
      </c>
      <c r="H166" s="14">
        <v>0</v>
      </c>
      <c r="I166" s="14">
        <v>18</v>
      </c>
      <c r="J166" s="14">
        <v>12</v>
      </c>
      <c r="K166" s="14">
        <v>18</v>
      </c>
      <c r="L166" s="14">
        <v>90</v>
      </c>
      <c r="M166" s="14">
        <v>0</v>
      </c>
      <c r="N166" s="14">
        <v>0</v>
      </c>
      <c r="O166" s="14">
        <v>0</v>
      </c>
      <c r="P166" s="14">
        <v>35</v>
      </c>
      <c r="Q166" s="14">
        <v>55</v>
      </c>
      <c r="R166" s="14">
        <v>10</v>
      </c>
      <c r="S166" s="14">
        <v>8</v>
      </c>
      <c r="T166" s="14">
        <v>0</v>
      </c>
      <c r="U166" s="14">
        <v>0</v>
      </c>
      <c r="V166" s="14">
        <f>SUM(G$2:G166)</f>
        <v>60800</v>
      </c>
      <c r="W166" s="14">
        <f>SUM(H$2:H166)</f>
        <v>29500</v>
      </c>
      <c r="X166" s="14">
        <f>SUM(I$2:I166)</f>
        <v>1567</v>
      </c>
      <c r="Y166" s="14">
        <f>SUM(J$2:J166)</f>
        <v>1013</v>
      </c>
      <c r="Z166" s="14">
        <f>SUM(K$2:K166)</f>
        <v>1567</v>
      </c>
      <c r="AA166" s="14">
        <f>SUM(L$2:L166)</f>
        <v>1013</v>
      </c>
      <c r="AB166" s="14">
        <f>SUM(M$2:M166)</f>
        <v>11000</v>
      </c>
      <c r="AC166" s="14">
        <f>SUM(N$2:N166)</f>
        <v>206</v>
      </c>
      <c r="AD166" s="14">
        <f>SUM(O$2:O166)</f>
        <v>180</v>
      </c>
      <c r="AE166" s="14">
        <f>SUM(P$2:P166)</f>
        <v>5475</v>
      </c>
      <c r="AF166" s="14">
        <f>SUM(Q$2:Q166)</f>
        <v>7325</v>
      </c>
      <c r="AG166" s="14">
        <f>SUM(R$2:R166)</f>
        <v>2084</v>
      </c>
      <c r="AH166" s="14">
        <f>SUM(S$2:S166)</f>
        <v>952</v>
      </c>
      <c r="AI166" s="14">
        <f>SUM(T$2:T166)</f>
        <v>18</v>
      </c>
      <c r="AJ166" s="14">
        <f>SUM(U$2:U166)</f>
        <v>900</v>
      </c>
    </row>
    <row r="167" spans="1:36" x14ac:dyDescent="0.2">
      <c r="A167" s="8">
        <v>165</v>
      </c>
      <c r="B167" s="8" t="s">
        <v>210</v>
      </c>
      <c r="C167" s="8">
        <v>165</v>
      </c>
      <c r="D167" s="8">
        <v>264000000</v>
      </c>
      <c r="E167" s="8">
        <v>1500000000</v>
      </c>
      <c r="F167" s="8">
        <v>300</v>
      </c>
      <c r="G167" s="14">
        <v>300</v>
      </c>
      <c r="H167" s="14">
        <v>0</v>
      </c>
      <c r="I167" s="14">
        <v>18</v>
      </c>
      <c r="J167" s="14">
        <v>12</v>
      </c>
      <c r="K167" s="14">
        <v>18</v>
      </c>
      <c r="L167" s="14">
        <v>12</v>
      </c>
      <c r="M167" s="14">
        <v>700</v>
      </c>
      <c r="N167" s="14">
        <v>0</v>
      </c>
      <c r="O167" s="14">
        <v>0</v>
      </c>
      <c r="P167" s="14">
        <v>45</v>
      </c>
      <c r="Q167" s="14">
        <v>55</v>
      </c>
      <c r="R167" s="14">
        <v>10</v>
      </c>
      <c r="S167" s="14">
        <v>8</v>
      </c>
      <c r="T167" s="14">
        <v>0</v>
      </c>
      <c r="U167" s="14">
        <v>0</v>
      </c>
      <c r="V167" s="14">
        <f>SUM(G$2:G167)</f>
        <v>61100</v>
      </c>
      <c r="W167" s="14">
        <f>SUM(H$2:H167)</f>
        <v>29500</v>
      </c>
      <c r="X167" s="14">
        <f>SUM(I$2:I167)</f>
        <v>1585</v>
      </c>
      <c r="Y167" s="14">
        <f>SUM(J$2:J167)</f>
        <v>1025</v>
      </c>
      <c r="Z167" s="14">
        <f>SUM(K$2:K167)</f>
        <v>1585</v>
      </c>
      <c r="AA167" s="14">
        <f>SUM(L$2:L167)</f>
        <v>1025</v>
      </c>
      <c r="AB167" s="14">
        <f>SUM(M$2:M167)</f>
        <v>11700</v>
      </c>
      <c r="AC167" s="14">
        <f>SUM(N$2:N167)</f>
        <v>206</v>
      </c>
      <c r="AD167" s="14">
        <f>SUM(O$2:O167)</f>
        <v>180</v>
      </c>
      <c r="AE167" s="14">
        <f>SUM(P$2:P167)</f>
        <v>5520</v>
      </c>
      <c r="AF167" s="14">
        <f>SUM(Q$2:Q167)</f>
        <v>7380</v>
      </c>
      <c r="AG167" s="14">
        <f>SUM(R$2:R167)</f>
        <v>2094</v>
      </c>
      <c r="AH167" s="14">
        <f>SUM(S$2:S167)</f>
        <v>960</v>
      </c>
      <c r="AI167" s="14">
        <f>SUM(T$2:T167)</f>
        <v>18</v>
      </c>
      <c r="AJ167" s="14">
        <f>SUM(U$2:U167)</f>
        <v>900</v>
      </c>
    </row>
    <row r="168" spans="1:36" x14ac:dyDescent="0.2">
      <c r="A168" s="7">
        <v>166</v>
      </c>
      <c r="B168" s="7" t="s">
        <v>211</v>
      </c>
      <c r="C168" s="7">
        <v>166</v>
      </c>
      <c r="D168" s="7">
        <v>271950000</v>
      </c>
      <c r="E168" s="7">
        <v>1500000000</v>
      </c>
      <c r="F168" s="7">
        <v>300</v>
      </c>
      <c r="G168" s="14">
        <v>300</v>
      </c>
      <c r="H168" s="14">
        <v>0</v>
      </c>
      <c r="I168" s="14">
        <v>24</v>
      </c>
      <c r="J168" s="14">
        <v>12</v>
      </c>
      <c r="K168" s="14">
        <v>24</v>
      </c>
      <c r="L168" s="14">
        <v>12</v>
      </c>
      <c r="M168" s="14">
        <v>0</v>
      </c>
      <c r="N168" s="14">
        <v>15</v>
      </c>
      <c r="O168" s="14">
        <v>0</v>
      </c>
      <c r="P168" s="14">
        <v>45</v>
      </c>
      <c r="Q168" s="14">
        <v>55</v>
      </c>
      <c r="R168" s="14">
        <v>10</v>
      </c>
      <c r="S168" s="14">
        <v>8</v>
      </c>
      <c r="T168" s="14">
        <v>0</v>
      </c>
      <c r="U168" s="14">
        <v>0</v>
      </c>
      <c r="V168" s="14">
        <f>SUM(G$2:G168)</f>
        <v>61400</v>
      </c>
      <c r="W168" s="14">
        <f>SUM(H$2:H168)</f>
        <v>29500</v>
      </c>
      <c r="X168" s="14">
        <f>SUM(I$2:I168)</f>
        <v>1609</v>
      </c>
      <c r="Y168" s="14">
        <f>SUM(J$2:J168)</f>
        <v>1037</v>
      </c>
      <c r="Z168" s="14">
        <f>SUM(K$2:K168)</f>
        <v>1609</v>
      </c>
      <c r="AA168" s="14">
        <f>SUM(L$2:L168)</f>
        <v>1037</v>
      </c>
      <c r="AB168" s="14">
        <f>SUM(M$2:M168)</f>
        <v>11700</v>
      </c>
      <c r="AC168" s="14">
        <f>SUM(N$2:N168)</f>
        <v>221</v>
      </c>
      <c r="AD168" s="14">
        <f>SUM(O$2:O168)</f>
        <v>180</v>
      </c>
      <c r="AE168" s="14">
        <f>SUM(P$2:P168)</f>
        <v>5565</v>
      </c>
      <c r="AF168" s="14">
        <f>SUM(Q$2:Q168)</f>
        <v>7435</v>
      </c>
      <c r="AG168" s="14">
        <f>SUM(R$2:R168)</f>
        <v>2104</v>
      </c>
      <c r="AH168" s="14">
        <f>SUM(S$2:S168)</f>
        <v>968</v>
      </c>
      <c r="AI168" s="14">
        <f>SUM(T$2:T168)</f>
        <v>18</v>
      </c>
      <c r="AJ168" s="14">
        <f>SUM(U$2:U168)</f>
        <v>900</v>
      </c>
    </row>
    <row r="169" spans="1:36" x14ac:dyDescent="0.2">
      <c r="A169" s="8">
        <v>167</v>
      </c>
      <c r="B169" s="8" t="s">
        <v>212</v>
      </c>
      <c r="C169" s="8">
        <v>167</v>
      </c>
      <c r="D169" s="8">
        <v>279900000</v>
      </c>
      <c r="E169" s="8">
        <v>1500000000</v>
      </c>
      <c r="F169" s="8">
        <v>300</v>
      </c>
      <c r="G169" s="14">
        <v>300</v>
      </c>
      <c r="H169" s="14">
        <v>0</v>
      </c>
      <c r="I169" s="14">
        <v>24</v>
      </c>
      <c r="J169" s="14">
        <v>12</v>
      </c>
      <c r="K169" s="14">
        <v>24</v>
      </c>
      <c r="L169" s="14">
        <v>12</v>
      </c>
      <c r="M169" s="14">
        <v>0</v>
      </c>
      <c r="N169" s="14">
        <v>0</v>
      </c>
      <c r="O169" s="14">
        <v>15</v>
      </c>
      <c r="P169" s="14">
        <v>45</v>
      </c>
      <c r="Q169" s="14">
        <v>55</v>
      </c>
      <c r="R169" s="14">
        <v>10</v>
      </c>
      <c r="S169" s="14">
        <v>8</v>
      </c>
      <c r="T169" s="14">
        <v>0</v>
      </c>
      <c r="U169" s="14">
        <v>0</v>
      </c>
      <c r="V169" s="14">
        <f>SUM(G$2:G169)</f>
        <v>61700</v>
      </c>
      <c r="W169" s="14">
        <f>SUM(H$2:H169)</f>
        <v>29500</v>
      </c>
      <c r="X169" s="14">
        <f>SUM(I$2:I169)</f>
        <v>1633</v>
      </c>
      <c r="Y169" s="14">
        <f>SUM(J$2:J169)</f>
        <v>1049</v>
      </c>
      <c r="Z169" s="14">
        <f>SUM(K$2:K169)</f>
        <v>1633</v>
      </c>
      <c r="AA169" s="14">
        <f>SUM(L$2:L169)</f>
        <v>1049</v>
      </c>
      <c r="AB169" s="14">
        <f>SUM(M$2:M169)</f>
        <v>11700</v>
      </c>
      <c r="AC169" s="14">
        <f>SUM(N$2:N169)</f>
        <v>221</v>
      </c>
      <c r="AD169" s="14">
        <f>SUM(O$2:O169)</f>
        <v>195</v>
      </c>
      <c r="AE169" s="14">
        <f>SUM(P$2:P169)</f>
        <v>5610</v>
      </c>
      <c r="AF169" s="14">
        <f>SUM(Q$2:Q169)</f>
        <v>7490</v>
      </c>
      <c r="AG169" s="14">
        <f>SUM(R$2:R169)</f>
        <v>2114</v>
      </c>
      <c r="AH169" s="14">
        <f>SUM(S$2:S169)</f>
        <v>976</v>
      </c>
      <c r="AI169" s="14">
        <f>SUM(T$2:T169)</f>
        <v>18</v>
      </c>
      <c r="AJ169" s="14">
        <f>SUM(U$2:U169)</f>
        <v>900</v>
      </c>
    </row>
    <row r="170" spans="1:36" x14ac:dyDescent="0.2">
      <c r="A170" s="7">
        <v>168</v>
      </c>
      <c r="B170" s="7" t="s">
        <v>213</v>
      </c>
      <c r="C170" s="7">
        <v>168</v>
      </c>
      <c r="D170" s="7">
        <v>287850000</v>
      </c>
      <c r="E170" s="7">
        <v>1500000000</v>
      </c>
      <c r="F170" s="7">
        <v>300</v>
      </c>
      <c r="G170" s="14">
        <v>300</v>
      </c>
      <c r="H170" s="14">
        <v>0</v>
      </c>
      <c r="I170" s="14">
        <v>24</v>
      </c>
      <c r="J170" s="14">
        <v>12</v>
      </c>
      <c r="K170" s="14">
        <v>24</v>
      </c>
      <c r="L170" s="14">
        <v>12</v>
      </c>
      <c r="M170" s="14">
        <v>0</v>
      </c>
      <c r="N170" s="14">
        <v>0</v>
      </c>
      <c r="O170" s="14">
        <v>0</v>
      </c>
      <c r="P170" s="14">
        <v>300</v>
      </c>
      <c r="Q170" s="14">
        <v>55</v>
      </c>
      <c r="R170" s="14">
        <v>10</v>
      </c>
      <c r="S170" s="14">
        <v>8</v>
      </c>
      <c r="T170" s="14">
        <v>0</v>
      </c>
      <c r="U170" s="14">
        <v>0</v>
      </c>
      <c r="V170" s="14">
        <f>SUM(G$2:G170)</f>
        <v>62000</v>
      </c>
      <c r="W170" s="14">
        <f>SUM(H$2:H170)</f>
        <v>29500</v>
      </c>
      <c r="X170" s="14">
        <f>SUM(I$2:I170)</f>
        <v>1657</v>
      </c>
      <c r="Y170" s="14">
        <f>SUM(J$2:J170)</f>
        <v>1061</v>
      </c>
      <c r="Z170" s="14">
        <f>SUM(K$2:K170)</f>
        <v>1657</v>
      </c>
      <c r="AA170" s="14">
        <f>SUM(L$2:L170)</f>
        <v>1061</v>
      </c>
      <c r="AB170" s="14">
        <f>SUM(M$2:M170)</f>
        <v>11700</v>
      </c>
      <c r="AC170" s="14">
        <f>SUM(N$2:N170)</f>
        <v>221</v>
      </c>
      <c r="AD170" s="14">
        <f>SUM(O$2:O170)</f>
        <v>195</v>
      </c>
      <c r="AE170" s="14">
        <f>SUM(P$2:P170)</f>
        <v>5910</v>
      </c>
      <c r="AF170" s="14">
        <f>SUM(Q$2:Q170)</f>
        <v>7545</v>
      </c>
      <c r="AG170" s="14">
        <f>SUM(R$2:R170)</f>
        <v>2124</v>
      </c>
      <c r="AH170" s="14">
        <f>SUM(S$2:S170)</f>
        <v>984</v>
      </c>
      <c r="AI170" s="14">
        <f>SUM(T$2:T170)</f>
        <v>18</v>
      </c>
      <c r="AJ170" s="14">
        <f>SUM(U$2:U170)</f>
        <v>900</v>
      </c>
    </row>
    <row r="171" spans="1:36" x14ac:dyDescent="0.2">
      <c r="A171" s="8">
        <v>169</v>
      </c>
      <c r="B171" s="8" t="s">
        <v>214</v>
      </c>
      <c r="C171" s="8">
        <v>169</v>
      </c>
      <c r="D171" s="8">
        <v>295800000</v>
      </c>
      <c r="E171" s="8">
        <v>1500000000</v>
      </c>
      <c r="F171" s="8">
        <v>300</v>
      </c>
      <c r="G171" s="14">
        <v>300</v>
      </c>
      <c r="H171" s="14">
        <v>0</v>
      </c>
      <c r="I171" s="14">
        <v>24</v>
      </c>
      <c r="J171" s="14">
        <v>12</v>
      </c>
      <c r="K171" s="14">
        <v>24</v>
      </c>
      <c r="L171" s="14">
        <v>12</v>
      </c>
      <c r="M171" s="14">
        <v>0</v>
      </c>
      <c r="N171" s="14">
        <v>0</v>
      </c>
      <c r="O171" s="14">
        <v>0</v>
      </c>
      <c r="P171" s="14">
        <v>45</v>
      </c>
      <c r="Q171" s="14">
        <v>400</v>
      </c>
      <c r="R171" s="14">
        <v>10</v>
      </c>
      <c r="S171" s="14">
        <v>8</v>
      </c>
      <c r="T171" s="14">
        <v>0</v>
      </c>
      <c r="U171" s="14">
        <v>0</v>
      </c>
      <c r="V171" s="14">
        <f>SUM(G$2:G171)</f>
        <v>62300</v>
      </c>
      <c r="W171" s="14">
        <f>SUM(H$2:H171)</f>
        <v>29500</v>
      </c>
      <c r="X171" s="14">
        <f>SUM(I$2:I171)</f>
        <v>1681</v>
      </c>
      <c r="Y171" s="14">
        <f>SUM(J$2:J171)</f>
        <v>1073</v>
      </c>
      <c r="Z171" s="14">
        <f>SUM(K$2:K171)</f>
        <v>1681</v>
      </c>
      <c r="AA171" s="14">
        <f>SUM(L$2:L171)</f>
        <v>1073</v>
      </c>
      <c r="AB171" s="14">
        <f>SUM(M$2:M171)</f>
        <v>11700</v>
      </c>
      <c r="AC171" s="14">
        <f>SUM(N$2:N171)</f>
        <v>221</v>
      </c>
      <c r="AD171" s="14">
        <f>SUM(O$2:O171)</f>
        <v>195</v>
      </c>
      <c r="AE171" s="14">
        <f>SUM(P$2:P171)</f>
        <v>5955</v>
      </c>
      <c r="AF171" s="14">
        <f>SUM(Q$2:Q171)</f>
        <v>7945</v>
      </c>
      <c r="AG171" s="14">
        <f>SUM(R$2:R171)</f>
        <v>2134</v>
      </c>
      <c r="AH171" s="14">
        <f>SUM(S$2:S171)</f>
        <v>992</v>
      </c>
      <c r="AI171" s="14">
        <f>SUM(T$2:T171)</f>
        <v>18</v>
      </c>
      <c r="AJ171" s="14">
        <f>SUM(U$2:U171)</f>
        <v>900</v>
      </c>
    </row>
    <row r="172" spans="1:36" x14ac:dyDescent="0.2">
      <c r="A172" s="7">
        <v>170</v>
      </c>
      <c r="B172" s="7" t="s">
        <v>215</v>
      </c>
      <c r="C172" s="7">
        <v>170</v>
      </c>
      <c r="D172" s="7">
        <v>303750000</v>
      </c>
      <c r="E172" s="7">
        <v>1500000000</v>
      </c>
      <c r="F172" s="7">
        <v>300</v>
      </c>
      <c r="G172" s="14">
        <v>4000</v>
      </c>
      <c r="H172" s="14">
        <v>1800</v>
      </c>
      <c r="I172" s="14">
        <v>24</v>
      </c>
      <c r="J172" s="14">
        <v>12</v>
      </c>
      <c r="K172" s="14">
        <v>24</v>
      </c>
      <c r="L172" s="14">
        <v>12</v>
      </c>
      <c r="M172" s="14">
        <v>0</v>
      </c>
      <c r="N172" s="14">
        <v>0</v>
      </c>
      <c r="O172" s="14">
        <v>0</v>
      </c>
      <c r="P172" s="14">
        <v>45</v>
      </c>
      <c r="Q172" s="14">
        <v>55</v>
      </c>
      <c r="R172" s="14">
        <v>200</v>
      </c>
      <c r="S172" s="14">
        <v>100</v>
      </c>
      <c r="T172" s="14">
        <v>3</v>
      </c>
      <c r="U172" s="14">
        <v>150</v>
      </c>
      <c r="V172" s="14">
        <f>SUM(G$2:G172)</f>
        <v>66300</v>
      </c>
      <c r="W172" s="14">
        <f>SUM(H$2:H172)</f>
        <v>31300</v>
      </c>
      <c r="X172" s="14">
        <f>SUM(I$2:I172)</f>
        <v>1705</v>
      </c>
      <c r="Y172" s="14">
        <f>SUM(J$2:J172)</f>
        <v>1085</v>
      </c>
      <c r="Z172" s="14">
        <f>SUM(K$2:K172)</f>
        <v>1705</v>
      </c>
      <c r="AA172" s="14">
        <f>SUM(L$2:L172)</f>
        <v>1085</v>
      </c>
      <c r="AB172" s="14">
        <f>SUM(M$2:M172)</f>
        <v>11700</v>
      </c>
      <c r="AC172" s="14">
        <f>SUM(N$2:N172)</f>
        <v>221</v>
      </c>
      <c r="AD172" s="14">
        <f>SUM(O$2:O172)</f>
        <v>195</v>
      </c>
      <c r="AE172" s="14">
        <f>SUM(P$2:P172)</f>
        <v>6000</v>
      </c>
      <c r="AF172" s="14">
        <f>SUM(Q$2:Q172)</f>
        <v>8000</v>
      </c>
      <c r="AG172" s="14">
        <f>SUM(R$2:R172)</f>
        <v>2334</v>
      </c>
      <c r="AH172" s="14">
        <f>SUM(S$2:S172)</f>
        <v>1092</v>
      </c>
      <c r="AI172" s="14">
        <f>SUM(T$2:T172)</f>
        <v>21</v>
      </c>
      <c r="AJ172" s="14">
        <f>SUM(U$2:U172)</f>
        <v>1050</v>
      </c>
    </row>
    <row r="173" spans="1:36" x14ac:dyDescent="0.2">
      <c r="A173" s="8">
        <v>171</v>
      </c>
      <c r="B173" s="8" t="s">
        <v>216</v>
      </c>
      <c r="C173" s="8">
        <v>171</v>
      </c>
      <c r="D173" s="8">
        <v>311700000</v>
      </c>
      <c r="E173" s="8">
        <v>1500000000</v>
      </c>
      <c r="F173" s="8">
        <v>300</v>
      </c>
      <c r="G173" s="14">
        <v>750</v>
      </c>
      <c r="H173" s="14">
        <v>0</v>
      </c>
      <c r="I173" s="14">
        <v>300</v>
      </c>
      <c r="J173" s="14">
        <v>24</v>
      </c>
      <c r="K173" s="14">
        <v>36</v>
      </c>
      <c r="L173" s="14">
        <v>24</v>
      </c>
      <c r="M173" s="14">
        <v>0</v>
      </c>
      <c r="N173" s="14">
        <v>0</v>
      </c>
      <c r="O173" s="14">
        <v>0</v>
      </c>
      <c r="P173" s="14">
        <v>35</v>
      </c>
      <c r="Q173" s="14">
        <v>45</v>
      </c>
      <c r="R173" s="14">
        <v>50</v>
      </c>
      <c r="S173" s="14">
        <v>8</v>
      </c>
      <c r="T173" s="14">
        <v>0</v>
      </c>
      <c r="U173" s="14">
        <v>0</v>
      </c>
      <c r="V173" s="14">
        <f>SUM(G$2:G173)</f>
        <v>67050</v>
      </c>
      <c r="W173" s="14">
        <f>SUM(H$2:H173)</f>
        <v>31300</v>
      </c>
      <c r="X173" s="14">
        <f>SUM(I$2:I173)</f>
        <v>2005</v>
      </c>
      <c r="Y173" s="14">
        <f>SUM(J$2:J173)</f>
        <v>1109</v>
      </c>
      <c r="Z173" s="14">
        <f>SUM(K$2:K173)</f>
        <v>1741</v>
      </c>
      <c r="AA173" s="14">
        <f>SUM(L$2:L173)</f>
        <v>1109</v>
      </c>
      <c r="AB173" s="14">
        <f>SUM(M$2:M173)</f>
        <v>11700</v>
      </c>
      <c r="AC173" s="14">
        <f>SUM(N$2:N173)</f>
        <v>221</v>
      </c>
      <c r="AD173" s="14">
        <f>SUM(O$2:O173)</f>
        <v>195</v>
      </c>
      <c r="AE173" s="14">
        <f>SUM(P$2:P173)</f>
        <v>6035</v>
      </c>
      <c r="AF173" s="14">
        <f>SUM(Q$2:Q173)</f>
        <v>8045</v>
      </c>
      <c r="AG173" s="14">
        <f>SUM(R$2:R173)</f>
        <v>2384</v>
      </c>
      <c r="AH173" s="14">
        <f>SUM(S$2:S173)</f>
        <v>1100</v>
      </c>
      <c r="AI173" s="14">
        <f>SUM(T$2:T173)</f>
        <v>21</v>
      </c>
      <c r="AJ173" s="14">
        <f>SUM(U$2:U173)</f>
        <v>1050</v>
      </c>
    </row>
    <row r="174" spans="1:36" x14ac:dyDescent="0.2">
      <c r="A174" s="7">
        <v>172</v>
      </c>
      <c r="B174" s="7" t="s">
        <v>217</v>
      </c>
      <c r="C174" s="7">
        <v>172</v>
      </c>
      <c r="D174" s="7">
        <v>396247500</v>
      </c>
      <c r="E174" s="7">
        <v>2000000000</v>
      </c>
      <c r="F174" s="7">
        <v>300</v>
      </c>
      <c r="G174" s="14">
        <v>750</v>
      </c>
      <c r="H174" s="14">
        <v>0</v>
      </c>
      <c r="I174" s="14">
        <v>36</v>
      </c>
      <c r="J174" s="14">
        <v>180</v>
      </c>
      <c r="K174" s="14">
        <v>36</v>
      </c>
      <c r="L174" s="14">
        <v>24</v>
      </c>
      <c r="M174" s="14">
        <v>0</v>
      </c>
      <c r="N174" s="14">
        <v>0</v>
      </c>
      <c r="O174" s="14">
        <v>0</v>
      </c>
      <c r="P174" s="14">
        <v>35</v>
      </c>
      <c r="Q174" s="14">
        <v>45</v>
      </c>
      <c r="R174" s="14">
        <v>50</v>
      </c>
      <c r="S174" s="14">
        <v>8</v>
      </c>
      <c r="T174" s="14">
        <v>0</v>
      </c>
      <c r="U174" s="14">
        <v>0</v>
      </c>
      <c r="V174" s="14">
        <f>SUM(G$2:G174)</f>
        <v>67800</v>
      </c>
      <c r="W174" s="14">
        <f>SUM(H$2:H174)</f>
        <v>31300</v>
      </c>
      <c r="X174" s="14">
        <f>SUM(I$2:I174)</f>
        <v>2041</v>
      </c>
      <c r="Y174" s="14">
        <f>SUM(J$2:J174)</f>
        <v>1289</v>
      </c>
      <c r="Z174" s="14">
        <f>SUM(K$2:K174)</f>
        <v>1777</v>
      </c>
      <c r="AA174" s="14">
        <f>SUM(L$2:L174)</f>
        <v>1133</v>
      </c>
      <c r="AB174" s="14">
        <f>SUM(M$2:M174)</f>
        <v>11700</v>
      </c>
      <c r="AC174" s="14">
        <f>SUM(N$2:N174)</f>
        <v>221</v>
      </c>
      <c r="AD174" s="14">
        <f>SUM(O$2:O174)</f>
        <v>195</v>
      </c>
      <c r="AE174" s="14">
        <f>SUM(P$2:P174)</f>
        <v>6070</v>
      </c>
      <c r="AF174" s="14">
        <f>SUM(Q$2:Q174)</f>
        <v>8090</v>
      </c>
      <c r="AG174" s="14">
        <f>SUM(R$2:R174)</f>
        <v>2434</v>
      </c>
      <c r="AH174" s="14">
        <f>SUM(S$2:S174)</f>
        <v>1108</v>
      </c>
      <c r="AI174" s="14">
        <f>SUM(T$2:T174)</f>
        <v>21</v>
      </c>
      <c r="AJ174" s="14">
        <f>SUM(U$2:U174)</f>
        <v>1050</v>
      </c>
    </row>
    <row r="175" spans="1:36" x14ac:dyDescent="0.2">
      <c r="A175" s="8">
        <v>173</v>
      </c>
      <c r="B175" s="8" t="s">
        <v>218</v>
      </c>
      <c r="C175" s="8">
        <v>173</v>
      </c>
      <c r="D175" s="8">
        <v>409365000</v>
      </c>
      <c r="E175" s="8">
        <v>2000000000</v>
      </c>
      <c r="F175" s="8">
        <v>300</v>
      </c>
      <c r="G175" s="14">
        <v>750</v>
      </c>
      <c r="H175" s="14">
        <v>0</v>
      </c>
      <c r="I175" s="14">
        <v>36</v>
      </c>
      <c r="J175" s="14">
        <v>24</v>
      </c>
      <c r="K175" s="14">
        <v>300</v>
      </c>
      <c r="L175" s="14">
        <v>24</v>
      </c>
      <c r="M175" s="14">
        <v>0</v>
      </c>
      <c r="N175" s="14">
        <v>0</v>
      </c>
      <c r="O175" s="14">
        <v>0</v>
      </c>
      <c r="P175" s="14">
        <v>35</v>
      </c>
      <c r="Q175" s="14">
        <v>45</v>
      </c>
      <c r="R175" s="14">
        <v>50</v>
      </c>
      <c r="S175" s="14">
        <v>8</v>
      </c>
      <c r="T175" s="14">
        <v>0</v>
      </c>
      <c r="U175" s="14">
        <v>0</v>
      </c>
      <c r="V175" s="14">
        <f>SUM(G$2:G175)</f>
        <v>68550</v>
      </c>
      <c r="W175" s="14">
        <f>SUM(H$2:H175)</f>
        <v>31300</v>
      </c>
      <c r="X175" s="14">
        <f>SUM(I$2:I175)</f>
        <v>2077</v>
      </c>
      <c r="Y175" s="14">
        <f>SUM(J$2:J175)</f>
        <v>1313</v>
      </c>
      <c r="Z175" s="14">
        <f>SUM(K$2:K175)</f>
        <v>2077</v>
      </c>
      <c r="AA175" s="14">
        <f>SUM(L$2:L175)</f>
        <v>1157</v>
      </c>
      <c r="AB175" s="14">
        <f>SUM(M$2:M175)</f>
        <v>11700</v>
      </c>
      <c r="AC175" s="14">
        <f>SUM(N$2:N175)</f>
        <v>221</v>
      </c>
      <c r="AD175" s="14">
        <f>SUM(O$2:O175)</f>
        <v>195</v>
      </c>
      <c r="AE175" s="14">
        <f>SUM(P$2:P175)</f>
        <v>6105</v>
      </c>
      <c r="AF175" s="14">
        <f>SUM(Q$2:Q175)</f>
        <v>8135</v>
      </c>
      <c r="AG175" s="14">
        <f>SUM(R$2:R175)</f>
        <v>2484</v>
      </c>
      <c r="AH175" s="14">
        <f>SUM(S$2:S175)</f>
        <v>1116</v>
      </c>
      <c r="AI175" s="14">
        <f>SUM(T$2:T175)</f>
        <v>21</v>
      </c>
      <c r="AJ175" s="14">
        <f>SUM(U$2:U175)</f>
        <v>1050</v>
      </c>
    </row>
    <row r="176" spans="1:36" x14ac:dyDescent="0.2">
      <c r="A176" s="7">
        <v>174</v>
      </c>
      <c r="B176" s="7" t="s">
        <v>219</v>
      </c>
      <c r="C176" s="7">
        <v>174</v>
      </c>
      <c r="D176" s="7">
        <v>422482500</v>
      </c>
      <c r="E176" s="7">
        <v>2000000000</v>
      </c>
      <c r="F176" s="7">
        <v>300</v>
      </c>
      <c r="G176" s="14">
        <v>750</v>
      </c>
      <c r="H176" s="14">
        <v>0</v>
      </c>
      <c r="I176" s="14">
        <v>36</v>
      </c>
      <c r="J176" s="14">
        <v>24</v>
      </c>
      <c r="K176" s="14">
        <v>36</v>
      </c>
      <c r="L176" s="14">
        <v>180</v>
      </c>
      <c r="M176" s="14">
        <v>0</v>
      </c>
      <c r="N176" s="14">
        <v>0</v>
      </c>
      <c r="O176" s="14">
        <v>0</v>
      </c>
      <c r="P176" s="14">
        <v>35</v>
      </c>
      <c r="Q176" s="14">
        <v>55</v>
      </c>
      <c r="R176" s="14">
        <v>50</v>
      </c>
      <c r="S176" s="14">
        <v>8</v>
      </c>
      <c r="T176" s="14">
        <v>0</v>
      </c>
      <c r="U176" s="14">
        <v>0</v>
      </c>
      <c r="V176" s="14">
        <f>SUM(G$2:G176)</f>
        <v>69300</v>
      </c>
      <c r="W176" s="14">
        <f>SUM(H$2:H176)</f>
        <v>31300</v>
      </c>
      <c r="X176" s="14">
        <f>SUM(I$2:I176)</f>
        <v>2113</v>
      </c>
      <c r="Y176" s="14">
        <f>SUM(J$2:J176)</f>
        <v>1337</v>
      </c>
      <c r="Z176" s="14">
        <f>SUM(K$2:K176)</f>
        <v>2113</v>
      </c>
      <c r="AA176" s="14">
        <f>SUM(L$2:L176)</f>
        <v>1337</v>
      </c>
      <c r="AB176" s="14">
        <f>SUM(M$2:M176)</f>
        <v>11700</v>
      </c>
      <c r="AC176" s="14">
        <f>SUM(N$2:N176)</f>
        <v>221</v>
      </c>
      <c r="AD176" s="14">
        <f>SUM(O$2:O176)</f>
        <v>195</v>
      </c>
      <c r="AE176" s="14">
        <f>SUM(P$2:P176)</f>
        <v>6140</v>
      </c>
      <c r="AF176" s="14">
        <f>SUM(Q$2:Q176)</f>
        <v>8190</v>
      </c>
      <c r="AG176" s="14">
        <f>SUM(R$2:R176)</f>
        <v>2534</v>
      </c>
      <c r="AH176" s="14">
        <f>SUM(S$2:S176)</f>
        <v>1124</v>
      </c>
      <c r="AI176" s="14">
        <f>SUM(T$2:T176)</f>
        <v>21</v>
      </c>
      <c r="AJ176" s="14">
        <f>SUM(U$2:U176)</f>
        <v>1050</v>
      </c>
    </row>
    <row r="177" spans="1:36" x14ac:dyDescent="0.2">
      <c r="A177" s="8">
        <v>175</v>
      </c>
      <c r="B177" s="8" t="s">
        <v>220</v>
      </c>
      <c r="C177" s="8">
        <v>175</v>
      </c>
      <c r="D177" s="8">
        <v>435600000</v>
      </c>
      <c r="E177" s="8">
        <v>2000000000</v>
      </c>
      <c r="F177" s="8">
        <v>300</v>
      </c>
      <c r="G177" s="14">
        <v>750</v>
      </c>
      <c r="H177" s="14">
        <v>0</v>
      </c>
      <c r="I177" s="14">
        <v>36</v>
      </c>
      <c r="J177" s="14">
        <v>24</v>
      </c>
      <c r="K177" s="14">
        <v>36</v>
      </c>
      <c r="L177" s="14">
        <v>24</v>
      </c>
      <c r="M177" s="14">
        <v>1000</v>
      </c>
      <c r="N177" s="14">
        <v>0</v>
      </c>
      <c r="O177" s="14">
        <v>0</v>
      </c>
      <c r="P177" s="14">
        <v>45</v>
      </c>
      <c r="Q177" s="14">
        <v>55</v>
      </c>
      <c r="R177" s="14">
        <v>50</v>
      </c>
      <c r="S177" s="14">
        <v>8</v>
      </c>
      <c r="T177" s="14">
        <v>0</v>
      </c>
      <c r="U177" s="14">
        <v>0</v>
      </c>
      <c r="V177" s="14">
        <f>SUM(G$2:G177)</f>
        <v>70050</v>
      </c>
      <c r="W177" s="14">
        <f>SUM(H$2:H177)</f>
        <v>31300</v>
      </c>
      <c r="X177" s="14">
        <f>SUM(I$2:I177)</f>
        <v>2149</v>
      </c>
      <c r="Y177" s="14">
        <f>SUM(J$2:J177)</f>
        <v>1361</v>
      </c>
      <c r="Z177" s="14">
        <f>SUM(K$2:K177)</f>
        <v>2149</v>
      </c>
      <c r="AA177" s="14">
        <f>SUM(L$2:L177)</f>
        <v>1361</v>
      </c>
      <c r="AB177" s="14">
        <f>SUM(M$2:M177)</f>
        <v>12700</v>
      </c>
      <c r="AC177" s="14">
        <f>SUM(N$2:N177)</f>
        <v>221</v>
      </c>
      <c r="AD177" s="14">
        <f>SUM(O$2:O177)</f>
        <v>195</v>
      </c>
      <c r="AE177" s="14">
        <f>SUM(P$2:P177)</f>
        <v>6185</v>
      </c>
      <c r="AF177" s="14">
        <f>SUM(Q$2:Q177)</f>
        <v>8245</v>
      </c>
      <c r="AG177" s="14">
        <f>SUM(R$2:R177)</f>
        <v>2584</v>
      </c>
      <c r="AH177" s="14">
        <f>SUM(S$2:S177)</f>
        <v>1132</v>
      </c>
      <c r="AI177" s="14">
        <f>SUM(T$2:T177)</f>
        <v>21</v>
      </c>
      <c r="AJ177" s="14">
        <f>SUM(U$2:U177)</f>
        <v>1050</v>
      </c>
    </row>
    <row r="178" spans="1:36" x14ac:dyDescent="0.2">
      <c r="A178" s="7">
        <v>176</v>
      </c>
      <c r="B178" s="7" t="s">
        <v>221</v>
      </c>
      <c r="C178" s="7">
        <v>176</v>
      </c>
      <c r="D178" s="7">
        <v>448717500</v>
      </c>
      <c r="E178" s="7">
        <v>2000000000</v>
      </c>
      <c r="F178" s="7">
        <v>300</v>
      </c>
      <c r="G178" s="14">
        <v>750</v>
      </c>
      <c r="H178" s="14">
        <v>0</v>
      </c>
      <c r="I178" s="14">
        <v>48</v>
      </c>
      <c r="J178" s="14">
        <v>24</v>
      </c>
      <c r="K178" s="14">
        <v>48</v>
      </c>
      <c r="L178" s="14">
        <v>24</v>
      </c>
      <c r="M178" s="14">
        <v>0</v>
      </c>
      <c r="N178" s="14">
        <v>20</v>
      </c>
      <c r="O178" s="14">
        <v>0</v>
      </c>
      <c r="P178" s="14">
        <v>45</v>
      </c>
      <c r="Q178" s="14">
        <v>55</v>
      </c>
      <c r="R178" s="14">
        <v>50</v>
      </c>
      <c r="S178" s="14">
        <v>8</v>
      </c>
      <c r="T178" s="14">
        <v>0</v>
      </c>
      <c r="U178" s="14">
        <v>0</v>
      </c>
      <c r="V178" s="14">
        <f>SUM(G$2:G178)</f>
        <v>70800</v>
      </c>
      <c r="W178" s="14">
        <f>SUM(H$2:H178)</f>
        <v>31300</v>
      </c>
      <c r="X178" s="14">
        <f>SUM(I$2:I178)</f>
        <v>2197</v>
      </c>
      <c r="Y178" s="14">
        <f>SUM(J$2:J178)</f>
        <v>1385</v>
      </c>
      <c r="Z178" s="14">
        <f>SUM(K$2:K178)</f>
        <v>2197</v>
      </c>
      <c r="AA178" s="14">
        <f>SUM(L$2:L178)</f>
        <v>1385</v>
      </c>
      <c r="AB178" s="14">
        <f>SUM(M$2:M178)</f>
        <v>12700</v>
      </c>
      <c r="AC178" s="14">
        <f>SUM(N$2:N178)</f>
        <v>241</v>
      </c>
      <c r="AD178" s="14">
        <f>SUM(O$2:O178)</f>
        <v>195</v>
      </c>
      <c r="AE178" s="14">
        <f>SUM(P$2:P178)</f>
        <v>6230</v>
      </c>
      <c r="AF178" s="14">
        <f>SUM(Q$2:Q178)</f>
        <v>8300</v>
      </c>
      <c r="AG178" s="14">
        <f>SUM(R$2:R178)</f>
        <v>2634</v>
      </c>
      <c r="AH178" s="14">
        <f>SUM(S$2:S178)</f>
        <v>1140</v>
      </c>
      <c r="AI178" s="14">
        <f>SUM(T$2:T178)</f>
        <v>21</v>
      </c>
      <c r="AJ178" s="14">
        <f>SUM(U$2:U178)</f>
        <v>1050</v>
      </c>
    </row>
    <row r="179" spans="1:36" x14ac:dyDescent="0.2">
      <c r="A179" s="8">
        <v>177</v>
      </c>
      <c r="B179" s="8" t="s">
        <v>222</v>
      </c>
      <c r="C179" s="8">
        <v>177</v>
      </c>
      <c r="D179" s="8">
        <v>461835000</v>
      </c>
      <c r="E179" s="8">
        <v>2000000000</v>
      </c>
      <c r="F179" s="8">
        <v>300</v>
      </c>
      <c r="G179" s="14">
        <v>750</v>
      </c>
      <c r="H179" s="14">
        <v>0</v>
      </c>
      <c r="I179" s="14">
        <v>48</v>
      </c>
      <c r="J179" s="14">
        <v>24</v>
      </c>
      <c r="K179" s="14">
        <v>48</v>
      </c>
      <c r="L179" s="14">
        <v>24</v>
      </c>
      <c r="M179" s="14">
        <v>0</v>
      </c>
      <c r="N179" s="14">
        <v>0</v>
      </c>
      <c r="O179" s="14">
        <v>20</v>
      </c>
      <c r="P179" s="14">
        <v>45</v>
      </c>
      <c r="Q179" s="14">
        <v>55</v>
      </c>
      <c r="R179" s="14">
        <v>50</v>
      </c>
      <c r="S179" s="14">
        <v>8</v>
      </c>
      <c r="T179" s="14">
        <v>0</v>
      </c>
      <c r="U179" s="14">
        <v>0</v>
      </c>
      <c r="V179" s="14">
        <f>SUM(G$2:G179)</f>
        <v>71550</v>
      </c>
      <c r="W179" s="14">
        <f>SUM(H$2:H179)</f>
        <v>31300</v>
      </c>
      <c r="X179" s="14">
        <f>SUM(I$2:I179)</f>
        <v>2245</v>
      </c>
      <c r="Y179" s="14">
        <f>SUM(J$2:J179)</f>
        <v>1409</v>
      </c>
      <c r="Z179" s="14">
        <f>SUM(K$2:K179)</f>
        <v>2245</v>
      </c>
      <c r="AA179" s="14">
        <f>SUM(L$2:L179)</f>
        <v>1409</v>
      </c>
      <c r="AB179" s="14">
        <f>SUM(M$2:M179)</f>
        <v>12700</v>
      </c>
      <c r="AC179" s="14">
        <f>SUM(N$2:N179)</f>
        <v>241</v>
      </c>
      <c r="AD179" s="14">
        <f>SUM(O$2:O179)</f>
        <v>215</v>
      </c>
      <c r="AE179" s="14">
        <f>SUM(P$2:P179)</f>
        <v>6275</v>
      </c>
      <c r="AF179" s="14">
        <f>SUM(Q$2:Q179)</f>
        <v>8355</v>
      </c>
      <c r="AG179" s="14">
        <f>SUM(R$2:R179)</f>
        <v>2684</v>
      </c>
      <c r="AH179" s="14">
        <f>SUM(S$2:S179)</f>
        <v>1148</v>
      </c>
      <c r="AI179" s="14">
        <f>SUM(T$2:T179)</f>
        <v>21</v>
      </c>
      <c r="AJ179" s="14">
        <f>SUM(U$2:U179)</f>
        <v>1050</v>
      </c>
    </row>
    <row r="180" spans="1:36" x14ac:dyDescent="0.2">
      <c r="A180" s="7">
        <v>178</v>
      </c>
      <c r="B180" s="7" t="s">
        <v>223</v>
      </c>
      <c r="C180" s="7">
        <v>178</v>
      </c>
      <c r="D180" s="7">
        <v>474952500</v>
      </c>
      <c r="E180" s="7">
        <v>2000000000</v>
      </c>
      <c r="F180" s="7">
        <v>300</v>
      </c>
      <c r="G180" s="14">
        <v>750</v>
      </c>
      <c r="H180" s="14">
        <v>0</v>
      </c>
      <c r="I180" s="14">
        <v>48</v>
      </c>
      <c r="J180" s="14">
        <v>24</v>
      </c>
      <c r="K180" s="14">
        <v>48</v>
      </c>
      <c r="L180" s="14">
        <v>24</v>
      </c>
      <c r="M180" s="14">
        <v>0</v>
      </c>
      <c r="N180" s="14">
        <v>0</v>
      </c>
      <c r="O180" s="14">
        <v>0</v>
      </c>
      <c r="P180" s="14">
        <v>300</v>
      </c>
      <c r="Q180" s="14">
        <v>55</v>
      </c>
      <c r="R180" s="14">
        <v>50</v>
      </c>
      <c r="S180" s="14">
        <v>8</v>
      </c>
      <c r="T180" s="14">
        <v>0</v>
      </c>
      <c r="U180" s="14">
        <v>0</v>
      </c>
      <c r="V180" s="14">
        <f>SUM(G$2:G180)</f>
        <v>72300</v>
      </c>
      <c r="W180" s="14">
        <f>SUM(H$2:H180)</f>
        <v>31300</v>
      </c>
      <c r="X180" s="14">
        <f>SUM(I$2:I180)</f>
        <v>2293</v>
      </c>
      <c r="Y180" s="14">
        <f>SUM(J$2:J180)</f>
        <v>1433</v>
      </c>
      <c r="Z180" s="14">
        <f>SUM(K$2:K180)</f>
        <v>2293</v>
      </c>
      <c r="AA180" s="14">
        <f>SUM(L$2:L180)</f>
        <v>1433</v>
      </c>
      <c r="AB180" s="14">
        <f>SUM(M$2:M180)</f>
        <v>12700</v>
      </c>
      <c r="AC180" s="14">
        <f>SUM(N$2:N180)</f>
        <v>241</v>
      </c>
      <c r="AD180" s="14">
        <f>SUM(O$2:O180)</f>
        <v>215</v>
      </c>
      <c r="AE180" s="14">
        <f>SUM(P$2:P180)</f>
        <v>6575</v>
      </c>
      <c r="AF180" s="14">
        <f>SUM(Q$2:Q180)</f>
        <v>8410</v>
      </c>
      <c r="AG180" s="14">
        <f>SUM(R$2:R180)</f>
        <v>2734</v>
      </c>
      <c r="AH180" s="14">
        <f>SUM(S$2:S180)</f>
        <v>1156</v>
      </c>
      <c r="AI180" s="14">
        <f>SUM(T$2:T180)</f>
        <v>21</v>
      </c>
      <c r="AJ180" s="14">
        <f>SUM(U$2:U180)</f>
        <v>1050</v>
      </c>
    </row>
    <row r="181" spans="1:36" x14ac:dyDescent="0.2">
      <c r="A181" s="8">
        <v>179</v>
      </c>
      <c r="B181" s="8" t="s">
        <v>224</v>
      </c>
      <c r="C181" s="8">
        <v>179</v>
      </c>
      <c r="D181" s="8">
        <v>488070000</v>
      </c>
      <c r="E181" s="8">
        <v>2000000000</v>
      </c>
      <c r="F181" s="8">
        <v>300</v>
      </c>
      <c r="G181" s="14">
        <v>750</v>
      </c>
      <c r="H181" s="14">
        <v>0</v>
      </c>
      <c r="I181" s="14">
        <v>48</v>
      </c>
      <c r="J181" s="14">
        <v>24</v>
      </c>
      <c r="K181" s="14">
        <v>48</v>
      </c>
      <c r="L181" s="14">
        <v>24</v>
      </c>
      <c r="M181" s="14">
        <v>0</v>
      </c>
      <c r="N181" s="14">
        <v>0</v>
      </c>
      <c r="O181" s="14">
        <v>0</v>
      </c>
      <c r="P181" s="14">
        <v>45</v>
      </c>
      <c r="Q181" s="14">
        <v>400</v>
      </c>
      <c r="R181" s="14">
        <v>50</v>
      </c>
      <c r="S181" s="14">
        <v>8</v>
      </c>
      <c r="T181" s="14">
        <v>0</v>
      </c>
      <c r="U181" s="14">
        <v>0</v>
      </c>
      <c r="V181" s="14">
        <f>SUM(G$2:G181)</f>
        <v>73050</v>
      </c>
      <c r="W181" s="14">
        <f>SUM(H$2:H181)</f>
        <v>31300</v>
      </c>
      <c r="X181" s="14">
        <f>SUM(I$2:I181)</f>
        <v>2341</v>
      </c>
      <c r="Y181" s="14">
        <f>SUM(J$2:J181)</f>
        <v>1457</v>
      </c>
      <c r="Z181" s="14">
        <f>SUM(K$2:K181)</f>
        <v>2341</v>
      </c>
      <c r="AA181" s="14">
        <f>SUM(L$2:L181)</f>
        <v>1457</v>
      </c>
      <c r="AB181" s="14">
        <f>SUM(M$2:M181)</f>
        <v>12700</v>
      </c>
      <c r="AC181" s="14">
        <f>SUM(N$2:N181)</f>
        <v>241</v>
      </c>
      <c r="AD181" s="14">
        <f>SUM(O$2:O181)</f>
        <v>215</v>
      </c>
      <c r="AE181" s="14">
        <f>SUM(P$2:P181)</f>
        <v>6620</v>
      </c>
      <c r="AF181" s="14">
        <f>SUM(Q$2:Q181)</f>
        <v>8810</v>
      </c>
      <c r="AG181" s="14">
        <f>SUM(R$2:R181)</f>
        <v>2784</v>
      </c>
      <c r="AH181" s="14">
        <f>SUM(S$2:S181)</f>
        <v>1164</v>
      </c>
      <c r="AI181" s="14">
        <f>SUM(T$2:T181)</f>
        <v>21</v>
      </c>
      <c r="AJ181" s="14">
        <f>SUM(U$2:U181)</f>
        <v>1050</v>
      </c>
    </row>
    <row r="182" spans="1:36" x14ac:dyDescent="0.2">
      <c r="A182" s="7">
        <v>180</v>
      </c>
      <c r="B182" s="7" t="s">
        <v>225</v>
      </c>
      <c r="C182" s="7">
        <v>180</v>
      </c>
      <c r="D182" s="7">
        <v>501187500</v>
      </c>
      <c r="E182" s="7">
        <v>2000000000</v>
      </c>
      <c r="F182" s="7">
        <v>300</v>
      </c>
      <c r="G182" s="14">
        <v>22500</v>
      </c>
      <c r="H182" s="14">
        <v>5000</v>
      </c>
      <c r="I182" s="14">
        <v>48</v>
      </c>
      <c r="J182" s="14">
        <v>24</v>
      </c>
      <c r="K182" s="14">
        <v>48</v>
      </c>
      <c r="L182" s="14">
        <v>24</v>
      </c>
      <c r="M182" s="14">
        <v>0</v>
      </c>
      <c r="N182" s="14">
        <v>0</v>
      </c>
      <c r="O182" s="14">
        <v>0</v>
      </c>
      <c r="P182" s="14">
        <v>45</v>
      </c>
      <c r="Q182" s="14">
        <v>55</v>
      </c>
      <c r="R182" s="14">
        <v>550</v>
      </c>
      <c r="S182" s="14">
        <v>100</v>
      </c>
      <c r="T182" s="14">
        <v>5</v>
      </c>
      <c r="U182" s="14">
        <v>250</v>
      </c>
      <c r="V182" s="14">
        <f>SUM(G$2:G182)</f>
        <v>95550</v>
      </c>
      <c r="W182" s="14">
        <f>SUM(H$2:H182)</f>
        <v>36300</v>
      </c>
      <c r="X182" s="14">
        <f>SUM(I$2:I182)</f>
        <v>2389</v>
      </c>
      <c r="Y182" s="14">
        <f>SUM(J$2:J182)</f>
        <v>1481</v>
      </c>
      <c r="Z182" s="14">
        <f>SUM(K$2:K182)</f>
        <v>2389</v>
      </c>
      <c r="AA182" s="14">
        <f>SUM(L$2:L182)</f>
        <v>1481</v>
      </c>
      <c r="AB182" s="14">
        <f>SUM(M$2:M182)</f>
        <v>12700</v>
      </c>
      <c r="AC182" s="14">
        <f>SUM(N$2:N182)</f>
        <v>241</v>
      </c>
      <c r="AD182" s="14">
        <f>SUM(O$2:O182)</f>
        <v>215</v>
      </c>
      <c r="AE182" s="14">
        <f>SUM(P$2:P182)</f>
        <v>6665</v>
      </c>
      <c r="AF182" s="14">
        <f>SUM(Q$2:Q182)</f>
        <v>8865</v>
      </c>
      <c r="AG182" s="14">
        <f>SUM(R$2:R182)</f>
        <v>3334</v>
      </c>
      <c r="AH182" s="14">
        <f>SUM(S$2:S182)</f>
        <v>1264</v>
      </c>
      <c r="AI182" s="14">
        <f>SUM(T$2:T182)</f>
        <v>26</v>
      </c>
      <c r="AJ182" s="14">
        <f>SUM(U$2:U182)</f>
        <v>1300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基础等级经验</vt:lpstr>
      <vt:lpstr>超越经验</vt:lpstr>
      <vt:lpstr>觉醒经验</vt:lpstr>
      <vt:lpstr>基础300级经验表</vt:lpstr>
      <vt:lpstr>超越经验表</vt:lpstr>
      <vt:lpstr>觉醒经验表</vt:lpstr>
      <vt:lpstr>血脉经验</vt:lpstr>
      <vt:lpstr>血脉经验表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nep</cp:lastModifiedBy>
  <dcterms:created xsi:type="dcterms:W3CDTF">2015-06-05T18:19:34Z</dcterms:created>
  <dcterms:modified xsi:type="dcterms:W3CDTF">2023-04-25T03:45:57Z</dcterms:modified>
</cp:coreProperties>
</file>